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Cordoba (Pentacom)\Año 2026\202602\"/>
    </mc:Choice>
  </mc:AlternateContent>
  <xr:revisionPtr revIDLastSave="0" documentId="13_ncr:1_{CEF3C300-45D4-469C-A3EF-BC11B1F053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ER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FEBRERO!$B$5:$M$46</definedName>
    <definedName name="_xlnm._FilterDatabase" localSheetId="3" hidden="1">SERVICIOS!$A$6261:$N$6351</definedName>
    <definedName name="_xlnm._FilterDatabase" localSheetId="2" hidden="1">'TABLA KMS'!$A$1:$W$278</definedName>
    <definedName name="_xlnm._FilterDatabase" localSheetId="1" hidden="1">VIATICOS!$A$1558:$U$1576</definedName>
    <definedName name="tablakms">'TABLA KMS'!$A:$M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3" i="1" l="1"/>
  <c r="G113" i="1"/>
  <c r="L112" i="1"/>
  <c r="L111" i="1"/>
  <c r="K110" i="1"/>
  <c r="L110" i="1" s="1"/>
  <c r="L109" i="1"/>
  <c r="L108" i="1"/>
  <c r="L107" i="1"/>
  <c r="L106" i="1"/>
  <c r="L105" i="1"/>
  <c r="L104" i="1"/>
  <c r="L103" i="1"/>
  <c r="K102" i="1"/>
  <c r="L102" i="1" s="1"/>
  <c r="L101" i="1"/>
  <c r="L100" i="1"/>
  <c r="L99" i="1"/>
  <c r="L98" i="1"/>
  <c r="L97" i="1"/>
  <c r="L96" i="1"/>
  <c r="L95" i="1"/>
  <c r="L94" i="1"/>
  <c r="L93" i="1"/>
  <c r="L92" i="1"/>
  <c r="L91" i="1"/>
  <c r="L90" i="1"/>
  <c r="K89" i="1"/>
  <c r="L89" i="1" s="1"/>
  <c r="L88" i="1"/>
  <c r="L87" i="1"/>
  <c r="L86" i="1"/>
  <c r="L85" i="1"/>
  <c r="L84" i="1"/>
  <c r="L83" i="1"/>
  <c r="L82" i="1"/>
  <c r="L81" i="1"/>
  <c r="L80" i="1"/>
  <c r="K79" i="1"/>
  <c r="L79" i="1" s="1"/>
  <c r="L78" i="1"/>
  <c r="L77" i="1"/>
  <c r="L76" i="1"/>
  <c r="L75" i="1"/>
  <c r="L74" i="1"/>
  <c r="L73" i="1"/>
  <c r="L72" i="1"/>
  <c r="L71" i="1"/>
  <c r="L70" i="1"/>
  <c r="K69" i="1"/>
  <c r="L69" i="1" s="1"/>
  <c r="L68" i="1"/>
  <c r="L67" i="1"/>
  <c r="L66" i="1"/>
  <c r="L65" i="1"/>
  <c r="L64" i="1"/>
  <c r="K63" i="1"/>
  <c r="L63" i="1" s="1"/>
  <c r="L62" i="1"/>
  <c r="I44" i="1"/>
  <c r="G45" i="1"/>
  <c r="G44" i="1"/>
  <c r="K43" i="1"/>
  <c r="L43" i="1" s="1"/>
  <c r="L42" i="1"/>
  <c r="K41" i="1"/>
  <c r="L41" i="1" s="1"/>
  <c r="K40" i="1"/>
  <c r="L40" i="1" s="1"/>
  <c r="L39" i="1"/>
  <c r="L38" i="1"/>
  <c r="L37" i="1"/>
  <c r="L36" i="1"/>
  <c r="L35" i="1"/>
  <c r="L34" i="1"/>
  <c r="L33" i="1"/>
  <c r="K32" i="1"/>
  <c r="L32" i="1" s="1"/>
  <c r="L31" i="1"/>
  <c r="L30" i="1"/>
  <c r="L29" i="1"/>
  <c r="K28" i="1"/>
  <c r="L28" i="1" s="1"/>
  <c r="L27" i="1"/>
  <c r="L26" i="1"/>
  <c r="K25" i="1"/>
  <c r="L25" i="1" s="1"/>
  <c r="L24" i="1"/>
  <c r="L23" i="1"/>
  <c r="L22" i="1"/>
  <c r="L21" i="1"/>
  <c r="K20" i="1"/>
  <c r="L20" i="1" s="1"/>
  <c r="L19" i="1"/>
  <c r="L18" i="1"/>
  <c r="L17" i="1"/>
  <c r="L16" i="1"/>
  <c r="L15" i="1"/>
  <c r="K14" i="1"/>
  <c r="L14" i="1" s="1"/>
  <c r="L13" i="1"/>
  <c r="K12" i="1"/>
  <c r="L12" i="1" s="1"/>
  <c r="L11" i="1"/>
  <c r="L10" i="1"/>
  <c r="L9" i="1"/>
  <c r="L8" i="1"/>
  <c r="L7" i="1"/>
  <c r="L6" i="1"/>
  <c r="M1645" i="2"/>
  <c r="M1646" i="2"/>
  <c r="O1646" i="2" s="1"/>
  <c r="M1647" i="2"/>
  <c r="M1649" i="2"/>
  <c r="M1651" i="2"/>
  <c r="O1651" i="2" s="1"/>
  <c r="M1652" i="2"/>
  <c r="O1652" i="2" s="1"/>
  <c r="M1653" i="2"/>
  <c r="O1653" i="2" s="1"/>
  <c r="M1654" i="2"/>
  <c r="O1654" i="2" s="1"/>
  <c r="M1655" i="2"/>
  <c r="O1655" i="2" s="1"/>
  <c r="M1657" i="2"/>
  <c r="O1657" i="2" s="1"/>
  <c r="M1658" i="2"/>
  <c r="O1658" i="2" s="1"/>
  <c r="M1644" i="2"/>
  <c r="O1644" i="2" s="1"/>
  <c r="M1639" i="2"/>
  <c r="N1644" i="2"/>
  <c r="N1645" i="2"/>
  <c r="O1645" i="2"/>
  <c r="N1646" i="2"/>
  <c r="N1647" i="2"/>
  <c r="O1647" i="2"/>
  <c r="N1648" i="2"/>
  <c r="O1648" i="2"/>
  <c r="N1649" i="2"/>
  <c r="O1649" i="2"/>
  <c r="N1650" i="2"/>
  <c r="O1650" i="2"/>
  <c r="N1651" i="2"/>
  <c r="N1652" i="2"/>
  <c r="N1653" i="2"/>
  <c r="N1654" i="2"/>
  <c r="N1655" i="2"/>
  <c r="N1656" i="2"/>
  <c r="N1657" i="2"/>
  <c r="N1658" i="2"/>
  <c r="J6341" i="4"/>
  <c r="K6341" i="4" s="1"/>
  <c r="J6328" i="4"/>
  <c r="K6328" i="4" s="1"/>
  <c r="J6298" i="4"/>
  <c r="K6298" i="4" s="1"/>
  <c r="J6295" i="4"/>
  <c r="K6295" i="4" s="1"/>
  <c r="J6318" i="4"/>
  <c r="K6318" i="4" s="1"/>
  <c r="J6308" i="4"/>
  <c r="J6302" i="4"/>
  <c r="K6302" i="4" s="1"/>
  <c r="J6283" i="4"/>
  <c r="K6283" i="4" s="1"/>
  <c r="J6275" i="4"/>
  <c r="K6275" i="4" s="1"/>
  <c r="J6269" i="4"/>
  <c r="J6296" i="4"/>
  <c r="J6267" i="4"/>
  <c r="J6287" i="4"/>
  <c r="K6287" i="4" s="1"/>
  <c r="J6280" i="4"/>
  <c r="K6351" i="4"/>
  <c r="K6350" i="4"/>
  <c r="K6343" i="4"/>
  <c r="K6342" i="4"/>
  <c r="K6335" i="4"/>
  <c r="K6334" i="4"/>
  <c r="K6333" i="4"/>
  <c r="K6332" i="4"/>
  <c r="K6331" i="4"/>
  <c r="K6330" i="4"/>
  <c r="K6329" i="4"/>
  <c r="K6327" i="4"/>
  <c r="K6348" i="4"/>
  <c r="K6347" i="4"/>
  <c r="K6346" i="4"/>
  <c r="K6345" i="4"/>
  <c r="K6344" i="4"/>
  <c r="K6340" i="4"/>
  <c r="K6339" i="4"/>
  <c r="K6338" i="4"/>
  <c r="K6337" i="4"/>
  <c r="K6336" i="4"/>
  <c r="K6297" i="4"/>
  <c r="K6326" i="4"/>
  <c r="K6325" i="4"/>
  <c r="K6324" i="4"/>
  <c r="K6323" i="4"/>
  <c r="K6293" i="4"/>
  <c r="K6294" i="4"/>
  <c r="K6322" i="4"/>
  <c r="K6321" i="4"/>
  <c r="K6320" i="4"/>
  <c r="K6319" i="4"/>
  <c r="K6317" i="4"/>
  <c r="K6289" i="4"/>
  <c r="K6315" i="4"/>
  <c r="K6316" i="4"/>
  <c r="K6314" i="4"/>
  <c r="K6313" i="4"/>
  <c r="K6312" i="4"/>
  <c r="K6311" i="4"/>
  <c r="K6290" i="4"/>
  <c r="K6310" i="4"/>
  <c r="K6309" i="4"/>
  <c r="K6308" i="4"/>
  <c r="K6307" i="4"/>
  <c r="K6306" i="4"/>
  <c r="K6305" i="4"/>
  <c r="K6304" i="4"/>
  <c r="K6303" i="4"/>
  <c r="K6301" i="4"/>
  <c r="K6291" i="4"/>
  <c r="K6292" i="4"/>
  <c r="K6284" i="4"/>
  <c r="K6282" i="4"/>
  <c r="K6285" i="4"/>
  <c r="K6271" i="4"/>
  <c r="K6262" i="4"/>
  <c r="K6276" i="4"/>
  <c r="K6269" i="4"/>
  <c r="K6270" i="4"/>
  <c r="K6261" i="4"/>
  <c r="K6296" i="4"/>
  <c r="K6274" i="4"/>
  <c r="K6278" i="4"/>
  <c r="K6281" i="4"/>
  <c r="K6264" i="4"/>
  <c r="K6263" i="4"/>
  <c r="K6268" i="4"/>
  <c r="K6267" i="4"/>
  <c r="K6266" i="4"/>
  <c r="K6265" i="4"/>
  <c r="K6288" i="4"/>
  <c r="K6286" i="4"/>
  <c r="K6277" i="4"/>
  <c r="K6280" i="4"/>
  <c r="K6279" i="4"/>
  <c r="K6273" i="4"/>
  <c r="K6272" i="4"/>
  <c r="J6349" i="4"/>
  <c r="K6349" i="4" s="1"/>
  <c r="N1622" i="2"/>
  <c r="N1623" i="2"/>
  <c r="N1624" i="2"/>
  <c r="N1625" i="2"/>
  <c r="N1626" i="2"/>
  <c r="O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O1640" i="2"/>
  <c r="N1640" i="2"/>
  <c r="N1641" i="2"/>
  <c r="O1641" i="2"/>
  <c r="J6227" i="4"/>
  <c r="J6212" i="4"/>
  <c r="J6213" i="4"/>
  <c r="J6194" i="4"/>
  <c r="J6189" i="4"/>
  <c r="J6198" i="4"/>
  <c r="J6181" i="4"/>
  <c r="J6179" i="4"/>
  <c r="J6188" i="4"/>
  <c r="J6191" i="4"/>
  <c r="J6238" i="4"/>
  <c r="J6168" i="4"/>
  <c r="J6170" i="4"/>
  <c r="J6172" i="4"/>
  <c r="J6150" i="4"/>
  <c r="J6183" i="4"/>
  <c r="J6156" i="4"/>
  <c r="J6186" i="4"/>
  <c r="J6173" i="4"/>
  <c r="J6218" i="4"/>
  <c r="K6257" i="4"/>
  <c r="O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O1608" i="2"/>
  <c r="O1612" i="2"/>
  <c r="N1598" i="2"/>
  <c r="N1576" i="2"/>
  <c r="J6144" i="4"/>
  <c r="K6144" i="4" s="1"/>
  <c r="J6089" i="4"/>
  <c r="K6089" i="4" s="1"/>
  <c r="J6128" i="4"/>
  <c r="K6128" i="4" s="1"/>
  <c r="J6080" i="4"/>
  <c r="K6080" i="4" s="1"/>
  <c r="J6116" i="4"/>
  <c r="K6116" i="4" s="1"/>
  <c r="J6122" i="4"/>
  <c r="K6122" i="4" s="1"/>
  <c r="J6085" i="4"/>
  <c r="K6085" i="4" s="1"/>
  <c r="J6100" i="4"/>
  <c r="K6100" i="4" s="1"/>
  <c r="J6068" i="4"/>
  <c r="J6066" i="4"/>
  <c r="K6066" i="4" s="1"/>
  <c r="J6065" i="4"/>
  <c r="K6065" i="4" s="1"/>
  <c r="J6078" i="4"/>
  <c r="K6078" i="4" s="1"/>
  <c r="J6079" i="4"/>
  <c r="K6079" i="4" s="1"/>
  <c r="J6054" i="4"/>
  <c r="K6054" i="4" s="1"/>
  <c r="J6055" i="4"/>
  <c r="K6055" i="4" s="1"/>
  <c r="J6051" i="4"/>
  <c r="K6051" i="4" s="1"/>
  <c r="J6062" i="4"/>
  <c r="K6062" i="4" s="1"/>
  <c r="J6043" i="4"/>
  <c r="K6043" i="4" s="1"/>
  <c r="J6039" i="4"/>
  <c r="K6039" i="4" s="1"/>
  <c r="J6040" i="4"/>
  <c r="K6040" i="4" s="1"/>
  <c r="J6052" i="4"/>
  <c r="K6052" i="4" s="1"/>
  <c r="K6145" i="4"/>
  <c r="K6139" i="4"/>
  <c r="K6140" i="4"/>
  <c r="K6141" i="4"/>
  <c r="K6142" i="4"/>
  <c r="K6092" i="4"/>
  <c r="K6136" i="4"/>
  <c r="K6137" i="4"/>
  <c r="K6138" i="4"/>
  <c r="K6090" i="4"/>
  <c r="K6091" i="4"/>
  <c r="K6130" i="4"/>
  <c r="K6131" i="4"/>
  <c r="K6132" i="4"/>
  <c r="K6133" i="4"/>
  <c r="K6134" i="4"/>
  <c r="K6135" i="4"/>
  <c r="K6087" i="4"/>
  <c r="K6088" i="4"/>
  <c r="K6083" i="4"/>
  <c r="K6086" i="4"/>
  <c r="K6127" i="4"/>
  <c r="K6129" i="4"/>
  <c r="K6070" i="4"/>
  <c r="K6076" i="4"/>
  <c r="K6114" i="4"/>
  <c r="K6115" i="4"/>
  <c r="K6117" i="4"/>
  <c r="K6118" i="4"/>
  <c r="K6119" i="4"/>
  <c r="K6120" i="4"/>
  <c r="K6121" i="4"/>
  <c r="K6106" i="4"/>
  <c r="K6107" i="4"/>
  <c r="K6108" i="4"/>
  <c r="K6109" i="4"/>
  <c r="K6110" i="4"/>
  <c r="K6111" i="4"/>
  <c r="K6113" i="4"/>
  <c r="K6112" i="4"/>
  <c r="K6123" i="4"/>
  <c r="K6124" i="4"/>
  <c r="K6084" i="4"/>
  <c r="K6077" i="4"/>
  <c r="K6102" i="4"/>
  <c r="K6103" i="4"/>
  <c r="K6104" i="4"/>
  <c r="K6105" i="4"/>
  <c r="K6099" i="4"/>
  <c r="K6101" i="4"/>
  <c r="K6125" i="4"/>
  <c r="K6126" i="4"/>
  <c r="K6068" i="4"/>
  <c r="K6095" i="4"/>
  <c r="K6096" i="4"/>
  <c r="K6097" i="4"/>
  <c r="K6098" i="4"/>
  <c r="K6064" i="4"/>
  <c r="K6067" i="4"/>
  <c r="K6081" i="4"/>
  <c r="K6061" i="4"/>
  <c r="K6059" i="4"/>
  <c r="K6056" i="4"/>
  <c r="K6057" i="4"/>
  <c r="K6058" i="4"/>
  <c r="K6071" i="4"/>
  <c r="K6072" i="4"/>
  <c r="K6073" i="4"/>
  <c r="K6074" i="4"/>
  <c r="K6075" i="4"/>
  <c r="K6063" i="4"/>
  <c r="K6044" i="4"/>
  <c r="K6045" i="4"/>
  <c r="K6046" i="4"/>
  <c r="K6047" i="4"/>
  <c r="K6048" i="4"/>
  <c r="K6049" i="4"/>
  <c r="K6050" i="4"/>
  <c r="K6082" i="4"/>
  <c r="K6041" i="4"/>
  <c r="K6042" i="4"/>
  <c r="K6060" i="4"/>
  <c r="K6053" i="4"/>
  <c r="K6069" i="4"/>
  <c r="K6143" i="4"/>
  <c r="J44" i="1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80" i="2"/>
  <c r="H44" i="1" l="1"/>
  <c r="K44" i="1"/>
  <c r="H113" i="1"/>
  <c r="J113" i="1"/>
  <c r="L44" i="1" l="1"/>
  <c r="K113" i="1"/>
  <c r="L113" i="1" s="1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J5953" i="4"/>
  <c r="K5953" i="4" s="1"/>
  <c r="K5952" i="4"/>
  <c r="K5923" i="4"/>
  <c r="J5925" i="4"/>
  <c r="K5925" i="4" s="1"/>
  <c r="J5935" i="4"/>
  <c r="K5935" i="4" s="1"/>
  <c r="K5936" i="4"/>
  <c r="K5939" i="4"/>
  <c r="K5940" i="4"/>
  <c r="J5929" i="4"/>
  <c r="K5929" i="4" s="1"/>
  <c r="K5930" i="4"/>
  <c r="K5933" i="4"/>
  <c r="K5934" i="4"/>
  <c r="K5944" i="4"/>
  <c r="K5945" i="4"/>
  <c r="K5948" i="4"/>
  <c r="K5949" i="4"/>
  <c r="K5910" i="4"/>
  <c r="K5911" i="4"/>
  <c r="K5914" i="4"/>
  <c r="K5915" i="4"/>
  <c r="J5916" i="4"/>
  <c r="K5916" i="4" s="1"/>
  <c r="J5927" i="4"/>
  <c r="K5927" i="4" s="1"/>
  <c r="K5928" i="4"/>
  <c r="J5921" i="4"/>
  <c r="K5921" i="4" s="1"/>
  <c r="K5918" i="4"/>
  <c r="K5919" i="4"/>
  <c r="J5907" i="4"/>
  <c r="K5907" i="4" s="1"/>
  <c r="K5891" i="4"/>
  <c r="K5892" i="4"/>
  <c r="J5889" i="4"/>
  <c r="K5889" i="4" s="1"/>
  <c r="K5898" i="4"/>
  <c r="K5882" i="4"/>
  <c r="J5883" i="4"/>
  <c r="K5883" i="4" s="1"/>
  <c r="J5894" i="4"/>
  <c r="K5894" i="4" s="1"/>
  <c r="K5896" i="4"/>
  <c r="K5897" i="4"/>
  <c r="J5899" i="4"/>
  <c r="K5899" i="4" s="1"/>
  <c r="K5893" i="4"/>
  <c r="K5886" i="4"/>
  <c r="K5885" i="4"/>
  <c r="J5874" i="4"/>
  <c r="K5874" i="4" s="1"/>
  <c r="K5902" i="4"/>
  <c r="K5872" i="4"/>
  <c r="J5880" i="4"/>
  <c r="K5880" i="4" s="1"/>
  <c r="K5881" i="4"/>
  <c r="K5875" i="4"/>
  <c r="K5866" i="4"/>
  <c r="K5877" i="4"/>
  <c r="J5878" i="4"/>
  <c r="K5878" i="4" s="1"/>
  <c r="J5869" i="4"/>
  <c r="K5869" i="4" s="1"/>
  <c r="K5879" i="4"/>
  <c r="K5864" i="4"/>
  <c r="K5871" i="4"/>
  <c r="J5904" i="4"/>
  <c r="K5904" i="4" s="1"/>
  <c r="J5865" i="4"/>
  <c r="K5865" i="4" s="1"/>
  <c r="K5951" i="4"/>
  <c r="K5924" i="4"/>
  <c r="K5937" i="4"/>
  <c r="K5938" i="4"/>
  <c r="K5941" i="4"/>
  <c r="K5942" i="4"/>
  <c r="K5931" i="4"/>
  <c r="K5932" i="4"/>
  <c r="K5908" i="4"/>
  <c r="K5943" i="4"/>
  <c r="K5946" i="4"/>
  <c r="K5947" i="4"/>
  <c r="K5950" i="4"/>
  <c r="K5909" i="4"/>
  <c r="K5912" i="4"/>
  <c r="K5913" i="4"/>
  <c r="K5905" i="4"/>
  <c r="K5906" i="4"/>
  <c r="K5920" i="4"/>
  <c r="K5890" i="4"/>
  <c r="K5884" i="4"/>
  <c r="K5887" i="4"/>
  <c r="K5888" i="4"/>
  <c r="K5900" i="4"/>
  <c r="K5901" i="4"/>
  <c r="K5873" i="4"/>
  <c r="K5903" i="4"/>
  <c r="K5917" i="4"/>
  <c r="K5868" i="4"/>
  <c r="K5867" i="4"/>
  <c r="K5876" i="4"/>
  <c r="K5895" i="4"/>
  <c r="K5870" i="4"/>
  <c r="K5922" i="4"/>
  <c r="K5863" i="4"/>
  <c r="K5954" i="4"/>
  <c r="O1533" i="2"/>
  <c r="O1534" i="2"/>
  <c r="O1542" i="2"/>
  <c r="O1545" i="2"/>
  <c r="M1535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O1548" i="2"/>
  <c r="N1548" i="2"/>
  <c r="N1549" i="2"/>
  <c r="O1550" i="2"/>
  <c r="N1550" i="2"/>
  <c r="N1551" i="2"/>
  <c r="O1552" i="2"/>
  <c r="N1552" i="2"/>
  <c r="N1553" i="2"/>
  <c r="O1554" i="2"/>
  <c r="N1554" i="2"/>
  <c r="N1555" i="2"/>
  <c r="J5809" i="4"/>
  <c r="K5809" i="4" s="1"/>
  <c r="J5844" i="4"/>
  <c r="K5844" i="4" s="1"/>
  <c r="J5799" i="4"/>
  <c r="K5799" i="4" s="1"/>
  <c r="J5792" i="4"/>
  <c r="K5792" i="4" s="1"/>
  <c r="J5787" i="4"/>
  <c r="K5787" i="4" s="1"/>
  <c r="J5782" i="4"/>
  <c r="K5782" i="4" s="1"/>
  <c r="J5775" i="4"/>
  <c r="K5775" i="4" s="1"/>
  <c r="J5772" i="4"/>
  <c r="K5772" i="4" s="1"/>
  <c r="J5780" i="4"/>
  <c r="K5780" i="4" s="1"/>
  <c r="J5820" i="4"/>
  <c r="K5820" i="4" s="1"/>
  <c r="J5760" i="4"/>
  <c r="K5760" i="4" s="1"/>
  <c r="K5774" i="4"/>
  <c r="J5765" i="4"/>
  <c r="K5765" i="4" s="1"/>
  <c r="J5769" i="4"/>
  <c r="K5769" i="4" s="1"/>
  <c r="K5767" i="4"/>
  <c r="K5768" i="4"/>
  <c r="J5756" i="4"/>
  <c r="K5756" i="4" s="1"/>
  <c r="J5757" i="4"/>
  <c r="K5757" i="4" s="1"/>
  <c r="J5755" i="4"/>
  <c r="K5755" i="4" s="1"/>
  <c r="J5753" i="4"/>
  <c r="K5753" i="4" s="1"/>
  <c r="K5750" i="4"/>
  <c r="J5751" i="4"/>
  <c r="K5751" i="4" s="1"/>
  <c r="K5758" i="4"/>
  <c r="J5752" i="4"/>
  <c r="K5752" i="4" s="1"/>
  <c r="J5764" i="4"/>
  <c r="K5764" i="4" s="1"/>
  <c r="K5763" i="4"/>
  <c r="K5759" i="4"/>
  <c r="K5794" i="4"/>
  <c r="K5856" i="4"/>
  <c r="K5857" i="4"/>
  <c r="K5858" i="4"/>
  <c r="K5859" i="4"/>
  <c r="K5860" i="4"/>
  <c r="K5852" i="4"/>
  <c r="K5853" i="4"/>
  <c r="K5854" i="4"/>
  <c r="K5855" i="4"/>
  <c r="K5804" i="4"/>
  <c r="K5810" i="4"/>
  <c r="K5845" i="4"/>
  <c r="K5846" i="4"/>
  <c r="K5847" i="4"/>
  <c r="K5848" i="4"/>
  <c r="K5849" i="4"/>
  <c r="K5850" i="4"/>
  <c r="K5851" i="4"/>
  <c r="K5803" i="4"/>
  <c r="K5793" i="4"/>
  <c r="K5841" i="4"/>
  <c r="K5842" i="4"/>
  <c r="K5843" i="4"/>
  <c r="K5798" i="4"/>
  <c r="K5789" i="4"/>
  <c r="K5802" i="4"/>
  <c r="K5801" i="4"/>
  <c r="K5790" i="4"/>
  <c r="K5791" i="4"/>
  <c r="K5800" i="4"/>
  <c r="K5781" i="4"/>
  <c r="K5808" i="4"/>
  <c r="K5805" i="4"/>
  <c r="K5806" i="4"/>
  <c r="K5807" i="4"/>
  <c r="K5836" i="4"/>
  <c r="K5837" i="4"/>
  <c r="K5838" i="4"/>
  <c r="K5839" i="4"/>
  <c r="K5840" i="4"/>
  <c r="K5777" i="4"/>
  <c r="K5778" i="4"/>
  <c r="K5779" i="4"/>
  <c r="K5784" i="4"/>
  <c r="K5785" i="4"/>
  <c r="K5786" i="4"/>
  <c r="K5776" i="4"/>
  <c r="K5770" i="4"/>
  <c r="K5771" i="4"/>
  <c r="K5783" i="4"/>
  <c r="K5830" i="4"/>
  <c r="K5831" i="4"/>
  <c r="K5832" i="4"/>
  <c r="K5833" i="4"/>
  <c r="K5834" i="4"/>
  <c r="K5822" i="4"/>
  <c r="K5823" i="4"/>
  <c r="K5824" i="4"/>
  <c r="K5825" i="4"/>
  <c r="K5826" i="4"/>
  <c r="K5827" i="4"/>
  <c r="K5828" i="4"/>
  <c r="K5829" i="4"/>
  <c r="K5788" i="4"/>
  <c r="K5814" i="4"/>
  <c r="K5815" i="4"/>
  <c r="K5816" i="4"/>
  <c r="K5817" i="4"/>
  <c r="K5818" i="4"/>
  <c r="K5819" i="4"/>
  <c r="K5795" i="4"/>
  <c r="K5796" i="4"/>
  <c r="K5797" i="4"/>
  <c r="K5811" i="4"/>
  <c r="K5821" i="4"/>
  <c r="K5766" i="4"/>
  <c r="K5761" i="4"/>
  <c r="K5773" i="4"/>
  <c r="K5762" i="4"/>
  <c r="K5754" i="4"/>
  <c r="K5835" i="4"/>
  <c r="N1511" i="2"/>
  <c r="N1512" i="2"/>
  <c r="N1513" i="2"/>
  <c r="O1514" i="2"/>
  <c r="N1514" i="2"/>
  <c r="N1515" i="2"/>
  <c r="O1516" i="2"/>
  <c r="N1516" i="2"/>
  <c r="N1517" i="2"/>
  <c r="N1518" i="2"/>
  <c r="O1519" i="2"/>
  <c r="N1519" i="2"/>
  <c r="N1520" i="2"/>
  <c r="O1521" i="2"/>
  <c r="N1521" i="2"/>
  <c r="N1522" i="2"/>
  <c r="N1523" i="2"/>
  <c r="O1524" i="2"/>
  <c r="N1524" i="2"/>
  <c r="N1525" i="2"/>
  <c r="M1526" i="2"/>
  <c r="O1526" i="2" s="1"/>
  <c r="N1526" i="2"/>
  <c r="N1527" i="2"/>
  <c r="N1528" i="2"/>
  <c r="N1529" i="2"/>
  <c r="N1530" i="2"/>
  <c r="N1531" i="2"/>
  <c r="N1532" i="2"/>
  <c r="K5744" i="4"/>
  <c r="K5724" i="4"/>
  <c r="K5728" i="4"/>
  <c r="J5732" i="4"/>
  <c r="K5732" i="4" s="1"/>
  <c r="J5707" i="4"/>
  <c r="K5707" i="4" s="1"/>
  <c r="K5704" i="4"/>
  <c r="K5736" i="4"/>
  <c r="K5740" i="4"/>
  <c r="J5702" i="4"/>
  <c r="K5702" i="4" s="1"/>
  <c r="K5700" i="4"/>
  <c r="J5697" i="4"/>
  <c r="K5697" i="4" s="1"/>
  <c r="J5701" i="4"/>
  <c r="K5701" i="4" s="1"/>
  <c r="J5703" i="4"/>
  <c r="K5703" i="4" s="1"/>
  <c r="J5694" i="4"/>
  <c r="K5694" i="4" s="1"/>
  <c r="K5720" i="4"/>
  <c r="J5691" i="4"/>
  <c r="K5691" i="4" s="1"/>
  <c r="J5713" i="4"/>
  <c r="K5713" i="4" s="1"/>
  <c r="K5715" i="4"/>
  <c r="J5716" i="4"/>
  <c r="K5716" i="4" s="1"/>
  <c r="K5687" i="4"/>
  <c r="J5695" i="4"/>
  <c r="K5695" i="4" s="1"/>
  <c r="J5690" i="4"/>
  <c r="K5690" i="4" s="1"/>
  <c r="J5686" i="4"/>
  <c r="J5712" i="4"/>
  <c r="K5712" i="4" s="1"/>
  <c r="K5709" i="4"/>
  <c r="K5684" i="4"/>
  <c r="K5675" i="4"/>
  <c r="J5683" i="4"/>
  <c r="K5683" i="4" s="1"/>
  <c r="J5688" i="4"/>
  <c r="K5688" i="4" s="1"/>
  <c r="J5669" i="4"/>
  <c r="K5669" i="4" s="1"/>
  <c r="J5678" i="4"/>
  <c r="K5678" i="4" s="1"/>
  <c r="J5664" i="4"/>
  <c r="K5664" i="4" s="1"/>
  <c r="J5671" i="4"/>
  <c r="K5671" i="4" s="1"/>
  <c r="K5659" i="4"/>
  <c r="J5681" i="4"/>
  <c r="K5681" i="4" s="1"/>
  <c r="K5693" i="4"/>
  <c r="K5674" i="4"/>
  <c r="J5661" i="4"/>
  <c r="K5661" i="4" s="1"/>
  <c r="K5662" i="4"/>
  <c r="K5742" i="4"/>
  <c r="K5743" i="4"/>
  <c r="K5745" i="4"/>
  <c r="K5725" i="4"/>
  <c r="K5726" i="4"/>
  <c r="K5727" i="4"/>
  <c r="K5729" i="4"/>
  <c r="K5730" i="4"/>
  <c r="K5731" i="4"/>
  <c r="K5705" i="4"/>
  <c r="K5706" i="4"/>
  <c r="K5733" i="4"/>
  <c r="K5734" i="4"/>
  <c r="K5735" i="4"/>
  <c r="K5737" i="4"/>
  <c r="K5738" i="4"/>
  <c r="K5739" i="4"/>
  <c r="K5741" i="4"/>
  <c r="K5699" i="4"/>
  <c r="K5696" i="4"/>
  <c r="K5698" i="4"/>
  <c r="K5719" i="4"/>
  <c r="K5721" i="4"/>
  <c r="K5722" i="4"/>
  <c r="K5723" i="4"/>
  <c r="K5692" i="4"/>
  <c r="K5714" i="4"/>
  <c r="K5717" i="4"/>
  <c r="K5718" i="4"/>
  <c r="K5689" i="4"/>
  <c r="K5685" i="4"/>
  <c r="K5686" i="4"/>
  <c r="K5711" i="4"/>
  <c r="K5710" i="4"/>
  <c r="K5682" i="4"/>
  <c r="K5676" i="4"/>
  <c r="K5668" i="4"/>
  <c r="K5677" i="4"/>
  <c r="K5665" i="4"/>
  <c r="K5660" i="4"/>
  <c r="K5670" i="4"/>
  <c r="K5672" i="4"/>
  <c r="K5673" i="4"/>
  <c r="K5658" i="4"/>
  <c r="K5679" i="4"/>
  <c r="K5680" i="4"/>
  <c r="K5666" i="4"/>
  <c r="K5663" i="4"/>
  <c r="K5667" i="4"/>
  <c r="M113" i="1" l="1"/>
  <c r="N1487" i="2"/>
  <c r="N1488" i="2"/>
  <c r="O1488" i="2"/>
  <c r="N1489" i="2"/>
  <c r="N1490" i="2"/>
  <c r="O1490" i="2"/>
  <c r="N1491" i="2"/>
  <c r="N1492" i="2"/>
  <c r="N1493" i="2"/>
  <c r="O1493" i="2"/>
  <c r="N1494" i="2"/>
  <c r="N1495" i="2"/>
  <c r="N1496" i="2"/>
  <c r="N1497" i="2"/>
  <c r="N1498" i="2"/>
  <c r="N1499" i="2"/>
  <c r="N1500" i="2"/>
  <c r="N1501" i="2"/>
  <c r="O1501" i="2"/>
  <c r="N1502" i="2"/>
  <c r="N1503" i="2"/>
  <c r="N1504" i="2"/>
  <c r="N1505" i="2"/>
  <c r="O1505" i="2"/>
  <c r="N1506" i="2"/>
  <c r="N1507" i="2"/>
  <c r="N1508" i="2"/>
  <c r="K5647" i="4"/>
  <c r="K5648" i="4"/>
  <c r="K5651" i="4"/>
  <c r="J5653" i="4"/>
  <c r="K5653" i="4" s="1"/>
  <c r="J5650" i="4"/>
  <c r="K5650" i="4" s="1"/>
  <c r="K5641" i="4"/>
  <c r="K5643" i="4"/>
  <c r="K5644" i="4"/>
  <c r="K5645" i="4"/>
  <c r="K5635" i="4"/>
  <c r="J5636" i="4"/>
  <c r="K5636" i="4" s="1"/>
  <c r="J5610" i="4"/>
  <c r="K5610" i="4" s="1"/>
  <c r="J5605" i="4"/>
  <c r="K5605" i="4" s="1"/>
  <c r="J5607" i="4"/>
  <c r="K5607" i="4" s="1"/>
  <c r="J5603" i="4"/>
  <c r="K5603" i="4" s="1"/>
  <c r="K5627" i="4"/>
  <c r="K5629" i="4"/>
  <c r="K5630" i="4"/>
  <c r="K5631" i="4"/>
  <c r="K5600" i="4"/>
  <c r="K5623" i="4"/>
  <c r="K5624" i="4"/>
  <c r="K5595" i="4"/>
  <c r="K5618" i="4"/>
  <c r="J5596" i="4"/>
  <c r="K5596" i="4" s="1"/>
  <c r="K5613" i="4"/>
  <c r="K5614" i="4"/>
  <c r="K5615" i="4"/>
  <c r="J5617" i="4"/>
  <c r="K5617" i="4" s="1"/>
  <c r="J5604" i="4"/>
  <c r="K5604" i="4" s="1"/>
  <c r="K5588" i="4"/>
  <c r="J5601" i="4"/>
  <c r="K5601" i="4" s="1"/>
  <c r="J5589" i="4"/>
  <c r="K5589" i="4" s="1"/>
  <c r="J5590" i="4"/>
  <c r="K5590" i="4" s="1"/>
  <c r="K5599" i="4"/>
  <c r="K5591" i="4"/>
  <c r="J5584" i="4"/>
  <c r="K5584" i="4" s="1"/>
  <c r="K5581" i="4"/>
  <c r="K5592" i="4"/>
  <c r="K5593" i="4"/>
  <c r="K5582" i="4"/>
  <c r="J5585" i="4"/>
  <c r="K5585" i="4" s="1"/>
  <c r="K5580" i="4"/>
  <c r="J5586" i="4"/>
  <c r="K5586" i="4" s="1"/>
  <c r="J5577" i="4"/>
  <c r="K5577" i="4" s="1"/>
  <c r="K5573" i="4"/>
  <c r="J5579" i="4"/>
  <c r="K5579" i="4" s="1"/>
  <c r="K5575" i="4"/>
  <c r="J5568" i="4"/>
  <c r="K5568" i="4" s="1"/>
  <c r="J5576" i="4"/>
  <c r="K5576" i="4" s="1"/>
  <c r="K5566" i="4"/>
  <c r="J5567" i="4"/>
  <c r="K5567" i="4" s="1"/>
  <c r="J5569" i="4"/>
  <c r="K5570" i="4"/>
  <c r="K5571" i="4"/>
  <c r="K5646" i="4"/>
  <c r="K5652" i="4"/>
  <c r="K5649" i="4"/>
  <c r="K5638" i="4"/>
  <c r="K5639" i="4"/>
  <c r="K5640" i="4"/>
  <c r="K5642" i="4"/>
  <c r="K5633" i="4"/>
  <c r="K5634" i="4"/>
  <c r="K5622" i="4"/>
  <c r="K5606" i="4"/>
  <c r="K5626" i="4"/>
  <c r="K5628" i="4"/>
  <c r="K5632" i="4"/>
  <c r="K5625" i="4"/>
  <c r="K5608" i="4"/>
  <c r="K5619" i="4"/>
  <c r="K5620" i="4"/>
  <c r="K5621" i="4"/>
  <c r="K5597" i="4"/>
  <c r="K5616" i="4"/>
  <c r="K5587" i="4"/>
  <c r="K5598" i="4"/>
  <c r="K5602" i="4"/>
  <c r="K5594" i="4"/>
  <c r="K5578" i="4"/>
  <c r="K5574" i="4"/>
  <c r="K5583" i="4"/>
  <c r="K5565" i="4"/>
  <c r="K5569" i="4"/>
  <c r="K5572" i="4"/>
  <c r="K5609" i="4"/>
  <c r="K5637" i="4"/>
  <c r="O1458" i="2"/>
  <c r="M1459" i="2"/>
  <c r="O1459" i="2" s="1"/>
  <c r="O1461" i="2"/>
  <c r="O1469" i="2"/>
  <c r="O1475" i="2"/>
  <c r="O1477" i="2"/>
  <c r="O1483" i="2"/>
  <c r="N1456" i="2"/>
  <c r="N1458" i="2"/>
  <c r="N1459" i="2"/>
  <c r="N1461" i="2"/>
  <c r="N1463" i="2"/>
  <c r="N1465" i="2"/>
  <c r="N1467" i="2"/>
  <c r="N1469" i="2"/>
  <c r="N1471" i="2"/>
  <c r="N1473" i="2"/>
  <c r="N1475" i="2"/>
  <c r="N1477" i="2"/>
  <c r="N1479" i="2"/>
  <c r="N1481" i="2"/>
  <c r="N1483" i="2"/>
  <c r="J5543" i="4"/>
  <c r="K5543" i="4" s="1"/>
  <c r="J5507" i="4"/>
  <c r="J5508" i="4"/>
  <c r="K5508" i="4" s="1"/>
  <c r="J5516" i="4"/>
  <c r="K5516" i="4" s="1"/>
  <c r="J5505" i="4"/>
  <c r="K5505" i="4" s="1"/>
  <c r="J5533" i="4"/>
  <c r="K5533" i="4" s="1"/>
  <c r="J5521" i="4"/>
  <c r="K5521" i="4" s="1"/>
  <c r="J5492" i="4"/>
  <c r="K5492" i="4" s="1"/>
  <c r="J5488" i="4"/>
  <c r="K5488" i="4" s="1"/>
  <c r="J5504" i="4"/>
  <c r="K5504" i="4" s="1"/>
  <c r="J5485" i="4"/>
  <c r="K5485" i="4" s="1"/>
  <c r="J5482" i="4"/>
  <c r="K5482" i="4" s="1"/>
  <c r="J5477" i="4"/>
  <c r="K5477" i="4" s="1"/>
  <c r="J5474" i="4"/>
  <c r="K5474" i="4" s="1"/>
  <c r="J5476" i="4"/>
  <c r="K5476" i="4" s="1"/>
  <c r="K5552" i="4"/>
  <c r="K5553" i="4"/>
  <c r="K5554" i="4"/>
  <c r="K5555" i="4"/>
  <c r="K5556" i="4"/>
  <c r="K5557" i="4"/>
  <c r="K5558" i="4"/>
  <c r="K5559" i="4"/>
  <c r="K5560" i="4"/>
  <c r="K5518" i="4"/>
  <c r="K5544" i="4"/>
  <c r="K5545" i="4"/>
  <c r="K5546" i="4"/>
  <c r="K5547" i="4"/>
  <c r="K5548" i="4"/>
  <c r="K5549" i="4"/>
  <c r="K5550" i="4"/>
  <c r="K5534" i="4"/>
  <c r="K5535" i="4"/>
  <c r="K5536" i="4"/>
  <c r="K5537" i="4"/>
  <c r="K5538" i="4"/>
  <c r="K5539" i="4"/>
  <c r="K5540" i="4"/>
  <c r="K5541" i="4"/>
  <c r="K5542" i="4"/>
  <c r="K5513" i="4"/>
  <c r="K5514" i="4"/>
  <c r="K5515" i="4"/>
  <c r="K5506" i="4"/>
  <c r="K5507" i="4"/>
  <c r="K5509" i="4"/>
  <c r="K5494" i="4"/>
  <c r="K5525" i="4"/>
  <c r="K5526" i="4"/>
  <c r="K5527" i="4"/>
  <c r="K5528" i="4"/>
  <c r="K5529" i="4"/>
  <c r="K5530" i="4"/>
  <c r="K5500" i="4"/>
  <c r="K5495" i="4"/>
  <c r="K5496" i="4"/>
  <c r="K5524" i="4"/>
  <c r="K5531" i="4"/>
  <c r="K5532" i="4"/>
  <c r="K5522" i="4"/>
  <c r="K5523" i="4"/>
  <c r="K5497" i="4"/>
  <c r="K5517" i="4"/>
  <c r="K5498" i="4"/>
  <c r="K5501" i="4"/>
  <c r="K5510" i="4"/>
  <c r="K5511" i="4"/>
  <c r="K5489" i="4"/>
  <c r="K5502" i="4"/>
  <c r="K5503" i="4"/>
  <c r="K5512" i="4"/>
  <c r="K5493" i="4"/>
  <c r="K5481" i="4"/>
  <c r="K5499" i="4"/>
  <c r="K5478" i="4"/>
  <c r="K5479" i="4"/>
  <c r="K5473" i="4"/>
  <c r="K5490" i="4"/>
  <c r="K5483" i="4"/>
  <c r="K5475" i="4"/>
  <c r="K5486" i="4"/>
  <c r="K5471" i="4"/>
  <c r="K5491" i="4"/>
  <c r="K5472" i="4"/>
  <c r="K5480" i="4"/>
  <c r="K5487" i="4"/>
  <c r="K5484" i="4"/>
  <c r="K5470" i="4"/>
  <c r="K5551" i="4"/>
  <c r="N1415" i="2"/>
  <c r="N1417" i="2"/>
  <c r="N1418" i="2"/>
  <c r="N1420" i="2"/>
  <c r="N1421" i="2"/>
  <c r="N1423" i="2"/>
  <c r="N1425" i="2"/>
  <c r="N1427" i="2"/>
  <c r="N1429" i="2"/>
  <c r="O1431" i="2"/>
  <c r="N1431" i="2"/>
  <c r="N1432" i="2"/>
  <c r="O1434" i="2"/>
  <c r="N1434" i="2"/>
  <c r="N1436" i="2"/>
  <c r="N1438" i="2"/>
  <c r="N1440" i="2"/>
  <c r="N1442" i="2"/>
  <c r="N1444" i="2"/>
  <c r="N1446" i="2"/>
  <c r="N1447" i="2"/>
  <c r="N1449" i="2"/>
  <c r="N1450" i="2"/>
  <c r="N1451" i="2"/>
  <c r="O1453" i="2"/>
  <c r="N1453" i="2"/>
  <c r="K5366" i="4"/>
  <c r="J5367" i="4"/>
  <c r="K5367" i="4" s="1"/>
  <c r="K5368" i="4"/>
  <c r="J5369" i="4"/>
  <c r="K5369" i="4" s="1"/>
  <c r="J5370" i="4"/>
  <c r="K5370" i="4" s="1"/>
  <c r="K5371" i="4"/>
  <c r="K5372" i="4"/>
  <c r="J5374" i="4"/>
  <c r="K5374" i="4" s="1"/>
  <c r="J5375" i="4"/>
  <c r="K5375" i="4" s="1"/>
  <c r="J5376" i="4"/>
  <c r="K5376" i="4" s="1"/>
  <c r="K5380" i="4"/>
  <c r="J5381" i="4"/>
  <c r="K5381" i="4" s="1"/>
  <c r="J5382" i="4"/>
  <c r="K5382" i="4" s="1"/>
  <c r="J5383" i="4"/>
  <c r="K5383" i="4" s="1"/>
  <c r="K5384" i="4"/>
  <c r="J5385" i="4"/>
  <c r="K5385" i="4" s="1"/>
  <c r="K5387" i="4"/>
  <c r="J5388" i="4"/>
  <c r="K5388" i="4" s="1"/>
  <c r="J5392" i="4"/>
  <c r="K5392" i="4" s="1"/>
  <c r="J5396" i="4"/>
  <c r="K5396" i="4" s="1"/>
  <c r="J5398" i="4"/>
  <c r="K5398" i="4" s="1"/>
  <c r="K5399" i="4"/>
  <c r="K5400" i="4"/>
  <c r="K5403" i="4"/>
  <c r="K5404" i="4"/>
  <c r="J5405" i="4"/>
  <c r="K5405" i="4" s="1"/>
  <c r="J5406" i="4"/>
  <c r="K5406" i="4" s="1"/>
  <c r="J5408" i="4"/>
  <c r="K5408" i="4" s="1"/>
  <c r="K5411" i="4"/>
  <c r="J5414" i="4"/>
  <c r="K5414" i="4" s="1"/>
  <c r="K5415" i="4"/>
  <c r="K5417" i="4"/>
  <c r="K5418" i="4"/>
  <c r="K5419" i="4"/>
  <c r="K5422" i="4"/>
  <c r="K5423" i="4"/>
  <c r="J5425" i="4"/>
  <c r="K5425" i="4" s="1"/>
  <c r="J5427" i="4"/>
  <c r="K5427" i="4" s="1"/>
  <c r="K5431" i="4"/>
  <c r="K5433" i="4"/>
  <c r="K5434" i="4"/>
  <c r="K5435" i="4"/>
  <c r="K5438" i="4"/>
  <c r="K5439" i="4"/>
  <c r="K5443" i="4"/>
  <c r="J5446" i="4"/>
  <c r="K5446" i="4" s="1"/>
  <c r="K5447" i="4"/>
  <c r="K5449" i="4"/>
  <c r="K5450" i="4"/>
  <c r="K5451" i="4"/>
  <c r="J5452" i="4"/>
  <c r="K5452" i="4" s="1"/>
  <c r="K5454" i="4"/>
  <c r="K5455" i="4"/>
  <c r="K5459" i="4"/>
  <c r="K5463" i="4"/>
  <c r="K5465" i="4"/>
  <c r="K5466" i="4"/>
  <c r="K5365" i="4"/>
  <c r="K5373" i="4"/>
  <c r="K5377" i="4"/>
  <c r="K5378" i="4"/>
  <c r="K5379" i="4"/>
  <c r="K5386" i="4"/>
  <c r="K5389" i="4"/>
  <c r="K5390" i="4"/>
  <c r="K5391" i="4"/>
  <c r="K5393" i="4"/>
  <c r="K5394" i="4"/>
  <c r="K5395" i="4"/>
  <c r="K5397" i="4"/>
  <c r="K5401" i="4"/>
  <c r="K5402" i="4"/>
  <c r="K5412" i="4"/>
  <c r="K5413" i="4"/>
  <c r="K5416" i="4"/>
  <c r="K5420" i="4"/>
  <c r="K5421" i="4"/>
  <c r="K5424" i="4"/>
  <c r="K5426" i="4"/>
  <c r="K5428" i="4"/>
  <c r="K5429" i="4"/>
  <c r="K5430" i="4"/>
  <c r="K5432" i="4"/>
  <c r="K5436" i="4"/>
  <c r="K5437" i="4"/>
  <c r="K5440" i="4"/>
  <c r="K5441" i="4"/>
  <c r="K5442" i="4"/>
  <c r="K5444" i="4"/>
  <c r="K5445" i="4"/>
  <c r="K5448" i="4"/>
  <c r="K5453" i="4"/>
  <c r="K5456" i="4"/>
  <c r="K5457" i="4"/>
  <c r="K5458" i="4"/>
  <c r="K5460" i="4"/>
  <c r="K5461" i="4"/>
  <c r="K5462" i="4"/>
  <c r="K5464" i="4"/>
  <c r="J5407" i="4"/>
  <c r="K5407" i="4" s="1"/>
  <c r="K262" i="5"/>
  <c r="L262" i="5" s="1"/>
  <c r="M1566" i="2" s="1"/>
  <c r="O1566" i="2" s="1"/>
  <c r="K263" i="5"/>
  <c r="L263" i="5" s="1"/>
  <c r="K264" i="5"/>
  <c r="L264" i="5" s="1"/>
  <c r="M1575" i="2" s="1"/>
  <c r="O1575" i="2" s="1"/>
  <c r="K265" i="5"/>
  <c r="L265" i="5" s="1"/>
  <c r="K266" i="5"/>
  <c r="L266" i="5" s="1"/>
  <c r="K267" i="5"/>
  <c r="L267" i="5" s="1"/>
  <c r="K268" i="5"/>
  <c r="L268" i="5" s="1"/>
  <c r="M1615" i="2" s="1"/>
  <c r="O1615" i="2" s="1"/>
  <c r="K269" i="5"/>
  <c r="L269" i="5" s="1"/>
  <c r="M1625" i="2" s="1"/>
  <c r="O1625" i="2" s="1"/>
  <c r="K270" i="5"/>
  <c r="L270" i="5" s="1"/>
  <c r="K271" i="5"/>
  <c r="L271" i="5" s="1"/>
  <c r="M1656" i="2" s="1"/>
  <c r="O1656" i="2" s="1"/>
  <c r="K272" i="5"/>
  <c r="L272" i="5" s="1"/>
  <c r="K273" i="5"/>
  <c r="L273" i="5" s="1"/>
  <c r="K274" i="5"/>
  <c r="L274" i="5" s="1"/>
  <c r="K275" i="5"/>
  <c r="L275" i="5" s="1"/>
  <c r="K276" i="5"/>
  <c r="L276" i="5" s="1"/>
  <c r="K277" i="5"/>
  <c r="L277" i="5" s="1"/>
  <c r="K278" i="5"/>
  <c r="L278" i="5" s="1"/>
  <c r="N1388" i="2"/>
  <c r="N1389" i="2"/>
  <c r="N1390" i="2"/>
  <c r="N1391" i="2"/>
  <c r="M1392" i="2"/>
  <c r="O1392" i="2" s="1"/>
  <c r="N1392" i="2"/>
  <c r="N1393" i="2"/>
  <c r="N1395" i="2"/>
  <c r="N1396" i="2"/>
  <c r="N1398" i="2"/>
  <c r="N1399" i="2"/>
  <c r="N1401" i="2"/>
  <c r="O1402" i="2"/>
  <c r="N1402" i="2"/>
  <c r="O1404" i="2"/>
  <c r="N1404" i="2"/>
  <c r="N1406" i="2"/>
  <c r="N1407" i="2"/>
  <c r="N1409" i="2"/>
  <c r="N1410" i="2"/>
  <c r="N1412" i="2"/>
  <c r="N1413" i="2"/>
  <c r="K5352" i="4"/>
  <c r="K5353" i="4"/>
  <c r="K5357" i="4"/>
  <c r="K5345" i="4"/>
  <c r="K5307" i="4"/>
  <c r="K5308" i="4"/>
  <c r="J5309" i="4"/>
  <c r="K5309" i="4" s="1"/>
  <c r="J5303" i="4"/>
  <c r="K5303" i="4" s="1"/>
  <c r="K5304" i="4"/>
  <c r="K5329" i="4"/>
  <c r="K5333" i="4"/>
  <c r="K5337" i="4"/>
  <c r="K5340" i="4"/>
  <c r="K5341" i="4"/>
  <c r="K5322" i="4"/>
  <c r="K5323" i="4"/>
  <c r="K5327" i="4"/>
  <c r="J5297" i="4"/>
  <c r="K5297" i="4" s="1"/>
  <c r="J5305" i="4"/>
  <c r="K5305" i="4" s="1"/>
  <c r="J5301" i="4"/>
  <c r="K5301" i="4" s="1"/>
  <c r="J5295" i="4"/>
  <c r="K5295" i="4" s="1"/>
  <c r="K5290" i="4"/>
  <c r="J5348" i="4"/>
  <c r="K5348" i="4" s="1"/>
  <c r="J5291" i="4"/>
  <c r="K5291" i="4" s="1"/>
  <c r="K5349" i="4"/>
  <c r="J5298" i="4"/>
  <c r="K5298" i="4" s="1"/>
  <c r="J5310" i="4"/>
  <c r="K5310" i="4" s="1"/>
  <c r="K5315" i="4"/>
  <c r="K5318" i="4"/>
  <c r="K5319" i="4"/>
  <c r="J5302" i="4"/>
  <c r="K5302" i="4" s="1"/>
  <c r="K5280" i="4"/>
  <c r="J5293" i="4"/>
  <c r="K5293" i="4" s="1"/>
  <c r="J5281" i="4"/>
  <c r="K5281" i="4" s="1"/>
  <c r="J5279" i="4"/>
  <c r="K5279" i="4" s="1"/>
  <c r="K5271" i="4"/>
  <c r="K5273" i="4"/>
  <c r="K5274" i="4"/>
  <c r="J5277" i="4"/>
  <c r="K5277" i="4" s="1"/>
  <c r="K5284" i="4"/>
  <c r="J5287" i="4"/>
  <c r="K5287" i="4" s="1"/>
  <c r="J5289" i="4"/>
  <c r="K5289" i="4" s="1"/>
  <c r="K5269" i="4"/>
  <c r="J5270" i="4"/>
  <c r="K5270" i="4" s="1"/>
  <c r="J5296" i="4"/>
  <c r="K5296" i="4" s="1"/>
  <c r="K5350" i="4"/>
  <c r="K5351" i="4"/>
  <c r="K5354" i="4"/>
  <c r="K5355" i="4"/>
  <c r="K5356" i="4"/>
  <c r="K5358" i="4"/>
  <c r="K5343" i="4"/>
  <c r="K5344" i="4"/>
  <c r="K5346" i="4"/>
  <c r="K5347" i="4"/>
  <c r="K5330" i="4"/>
  <c r="K5331" i="4"/>
  <c r="K5332" i="4"/>
  <c r="K5334" i="4"/>
  <c r="K5335" i="4"/>
  <c r="K5336" i="4"/>
  <c r="K5338" i="4"/>
  <c r="K5339" i="4"/>
  <c r="K5342" i="4"/>
  <c r="K5321" i="4"/>
  <c r="K5324" i="4"/>
  <c r="K5325" i="4"/>
  <c r="K5326" i="4"/>
  <c r="K5328" i="4"/>
  <c r="K5299" i="4"/>
  <c r="K5300" i="4"/>
  <c r="K5288" i="4"/>
  <c r="K5292" i="4"/>
  <c r="K5286" i="4"/>
  <c r="K5312" i="4"/>
  <c r="K5313" i="4"/>
  <c r="K5314" i="4"/>
  <c r="K5316" i="4"/>
  <c r="K5317" i="4"/>
  <c r="K5320" i="4"/>
  <c r="K5285" i="4"/>
  <c r="K5278" i="4"/>
  <c r="K5282" i="4"/>
  <c r="K5294" i="4"/>
  <c r="K5276" i="4"/>
  <c r="K5272" i="4"/>
  <c r="K5283" i="4"/>
  <c r="K5268" i="4"/>
  <c r="K5267" i="4"/>
  <c r="K5275" i="4"/>
  <c r="K5306" i="4"/>
  <c r="O1377" i="2"/>
  <c r="N1377" i="2"/>
  <c r="N1370" i="2"/>
  <c r="N1371" i="2"/>
  <c r="N1372" i="2"/>
  <c r="O1372" i="2"/>
  <c r="N1373" i="2"/>
  <c r="N1374" i="2"/>
  <c r="N1375" i="2"/>
  <c r="N1376" i="2"/>
  <c r="O1376" i="2"/>
  <c r="M1378" i="2"/>
  <c r="O1378" i="2" s="1"/>
  <c r="N1378" i="2"/>
  <c r="N1379" i="2"/>
  <c r="N1380" i="2"/>
  <c r="N1381" i="2"/>
  <c r="N1382" i="2"/>
  <c r="N1383" i="2"/>
  <c r="N1384" i="2"/>
  <c r="N1385" i="2"/>
  <c r="N1386" i="2"/>
  <c r="K5258" i="4"/>
  <c r="J5189" i="4"/>
  <c r="K5189" i="4" s="1"/>
  <c r="K5248" i="4"/>
  <c r="K5254" i="4"/>
  <c r="K5253" i="4"/>
  <c r="J5252" i="4"/>
  <c r="K5252" i="4" s="1"/>
  <c r="K5250" i="4"/>
  <c r="K5249" i="4"/>
  <c r="J5194" i="4"/>
  <c r="J5195" i="4"/>
  <c r="K5195" i="4" s="1"/>
  <c r="K5237" i="4"/>
  <c r="K5246" i="4"/>
  <c r="K5243" i="4"/>
  <c r="K5242" i="4"/>
  <c r="K5239" i="4"/>
  <c r="K5238" i="4"/>
  <c r="K5230" i="4"/>
  <c r="J5229" i="4"/>
  <c r="K5229" i="4" s="1"/>
  <c r="J5192" i="4"/>
  <c r="K5192" i="4" s="1"/>
  <c r="K5236" i="4"/>
  <c r="K5232" i="4"/>
  <c r="K5197" i="4"/>
  <c r="K5186" i="4"/>
  <c r="K5224" i="4"/>
  <c r="K5223" i="4"/>
  <c r="J5183" i="4"/>
  <c r="K5183" i="4" s="1"/>
  <c r="K5215" i="4"/>
  <c r="K5216" i="4"/>
  <c r="K5214" i="4"/>
  <c r="K5213" i="4"/>
  <c r="K5184" i="4"/>
  <c r="J5207" i="4"/>
  <c r="K5207" i="4" s="1"/>
  <c r="K5206" i="4"/>
  <c r="K5180" i="4"/>
  <c r="J5187" i="4"/>
  <c r="K5187" i="4" s="1"/>
  <c r="K5179" i="4"/>
  <c r="J5193" i="4"/>
  <c r="K5193" i="4" s="1"/>
  <c r="K5176" i="4"/>
  <c r="K5188" i="4"/>
  <c r="K5181" i="4"/>
  <c r="K5168" i="4"/>
  <c r="K5204" i="4"/>
  <c r="K5203" i="4"/>
  <c r="K5202" i="4"/>
  <c r="K5205" i="4"/>
  <c r="J5201" i="4"/>
  <c r="K5201" i="4" s="1"/>
  <c r="J5172" i="4"/>
  <c r="K5172" i="4" s="1"/>
  <c r="J5166" i="4"/>
  <c r="K5166" i="4" s="1"/>
  <c r="K5191" i="4"/>
  <c r="K5167" i="4"/>
  <c r="K5198" i="4"/>
  <c r="K5170" i="4"/>
  <c r="K5171" i="4"/>
  <c r="K5162" i="4"/>
  <c r="J5163" i="4"/>
  <c r="K5163" i="4" s="1"/>
  <c r="K5161" i="4"/>
  <c r="J5165" i="4"/>
  <c r="K5165" i="4" s="1"/>
  <c r="J5169" i="4"/>
  <c r="K5169" i="4" s="1"/>
  <c r="K5164" i="4"/>
  <c r="J5182" i="4"/>
  <c r="K5182" i="4" s="1"/>
  <c r="K5256" i="4"/>
  <c r="K5260" i="4"/>
  <c r="K5259" i="4"/>
  <c r="K5262" i="4"/>
  <c r="K5261" i="4"/>
  <c r="K5247" i="4"/>
  <c r="K5255" i="4"/>
  <c r="K5251" i="4"/>
  <c r="K5194" i="4"/>
  <c r="K5245" i="4"/>
  <c r="K5244" i="4"/>
  <c r="K5241" i="4"/>
  <c r="K5240" i="4"/>
  <c r="K5196" i="4"/>
  <c r="K5185" i="4"/>
  <c r="K5228" i="4"/>
  <c r="K5227" i="4"/>
  <c r="K5235" i="4"/>
  <c r="K5234" i="4"/>
  <c r="K5233" i="4"/>
  <c r="K5231" i="4"/>
  <c r="K5190" i="4"/>
  <c r="K5226" i="4"/>
  <c r="K5225" i="4"/>
  <c r="K5222" i="4"/>
  <c r="K5221" i="4"/>
  <c r="K5218" i="4"/>
  <c r="K5217" i="4"/>
  <c r="K5220" i="4"/>
  <c r="K5219" i="4"/>
  <c r="K5209" i="4"/>
  <c r="K5208" i="4"/>
  <c r="K5212" i="4"/>
  <c r="K5211" i="4"/>
  <c r="K5210" i="4"/>
  <c r="K5174" i="4"/>
  <c r="K5178" i="4"/>
  <c r="K5175" i="4"/>
  <c r="K5173" i="4"/>
  <c r="K5177" i="4"/>
  <c r="K5158" i="4"/>
  <c r="K5257" i="4"/>
  <c r="O1353" i="2"/>
  <c r="N1353" i="2"/>
  <c r="O1354" i="2"/>
  <c r="N1354" i="2"/>
  <c r="N1355" i="2"/>
  <c r="N1356" i="2"/>
  <c r="N1357" i="2"/>
  <c r="N1358" i="2"/>
  <c r="N1359" i="2"/>
  <c r="N1360" i="2"/>
  <c r="N1361" i="2"/>
  <c r="O1362" i="2"/>
  <c r="N1362" i="2"/>
  <c r="N1363" i="2"/>
  <c r="N1364" i="2"/>
  <c r="O1364" i="2"/>
  <c r="N1365" i="2"/>
  <c r="N1366" i="2"/>
  <c r="N1367" i="2"/>
  <c r="N1368" i="2"/>
  <c r="J5129" i="4"/>
  <c r="K5129" i="4" s="1"/>
  <c r="K5133" i="4"/>
  <c r="J5142" i="4"/>
  <c r="K5142" i="4" s="1"/>
  <c r="K5143" i="4"/>
  <c r="J5136" i="4"/>
  <c r="K5136" i="4" s="1"/>
  <c r="K5140" i="4"/>
  <c r="K5100" i="4"/>
  <c r="K5127" i="4"/>
  <c r="J5104" i="4"/>
  <c r="K5104" i="4" s="1"/>
  <c r="K5117" i="4"/>
  <c r="K5121" i="4"/>
  <c r="K5125" i="4"/>
  <c r="J5092" i="4"/>
  <c r="K5092" i="4" s="1"/>
  <c r="K5111" i="4"/>
  <c r="K5115" i="4"/>
  <c r="J5093" i="4"/>
  <c r="K5093" i="4" s="1"/>
  <c r="K5087" i="4"/>
  <c r="J5085" i="4"/>
  <c r="K5085" i="4" s="1"/>
  <c r="J5084" i="4"/>
  <c r="K5084" i="4" s="1"/>
  <c r="K5081" i="4"/>
  <c r="K5083" i="4"/>
  <c r="J5102" i="4"/>
  <c r="K5102" i="4" s="1"/>
  <c r="J5069" i="4"/>
  <c r="K5069" i="4" s="1"/>
  <c r="J5095" i="4"/>
  <c r="K5095" i="4" s="1"/>
  <c r="K5074" i="4"/>
  <c r="J5073" i="4"/>
  <c r="K5073" i="4" s="1"/>
  <c r="K5072" i="4"/>
  <c r="J5076" i="4"/>
  <c r="K5076" i="4" s="1"/>
  <c r="J5067" i="4"/>
  <c r="K5067" i="4" s="1"/>
  <c r="J5089" i="4"/>
  <c r="K5089" i="4" s="1"/>
  <c r="K5068" i="4"/>
  <c r="K5145" i="4"/>
  <c r="K5146" i="4"/>
  <c r="K5147" i="4"/>
  <c r="K5148" i="4"/>
  <c r="K5149" i="4"/>
  <c r="K5150" i="4"/>
  <c r="K5128" i="4"/>
  <c r="K5130" i="4"/>
  <c r="K5131" i="4"/>
  <c r="K5132" i="4"/>
  <c r="K5151" i="4"/>
  <c r="K5152" i="4"/>
  <c r="K5108" i="4"/>
  <c r="K5134" i="4"/>
  <c r="K5135" i="4"/>
  <c r="K5137" i="4"/>
  <c r="K5138" i="4"/>
  <c r="K5139" i="4"/>
  <c r="K5141" i="4"/>
  <c r="K5107" i="4"/>
  <c r="K5099" i="4"/>
  <c r="K5101" i="4"/>
  <c r="K5098" i="4"/>
  <c r="K5126" i="4"/>
  <c r="K5103" i="4"/>
  <c r="K5116" i="4"/>
  <c r="K5118" i="4"/>
  <c r="K5119" i="4"/>
  <c r="K5120" i="4"/>
  <c r="K5122" i="4"/>
  <c r="K5123" i="4"/>
  <c r="K5124" i="4"/>
  <c r="K5106" i="4"/>
  <c r="K5105" i="4"/>
  <c r="K5112" i="4"/>
  <c r="K5113" i="4"/>
  <c r="K5114" i="4"/>
  <c r="K5096" i="4"/>
  <c r="K5094" i="4"/>
  <c r="K5086" i="4"/>
  <c r="K5097" i="4"/>
  <c r="K5090" i="4"/>
  <c r="K5091" i="4"/>
  <c r="K5080" i="4"/>
  <c r="K5079" i="4"/>
  <c r="K5082" i="4"/>
  <c r="K5078" i="4"/>
  <c r="K5071" i="4"/>
  <c r="K5070" i="4"/>
  <c r="K5066" i="4"/>
  <c r="K5075" i="4"/>
  <c r="K5088" i="4"/>
  <c r="K5077" i="4"/>
  <c r="J5144" i="4"/>
  <c r="K5144" i="4" s="1"/>
  <c r="K261" i="5"/>
  <c r="L261" i="5" s="1"/>
  <c r="M1349" i="2" s="1"/>
  <c r="O1349" i="2" s="1"/>
  <c r="F5062" i="4"/>
  <c r="O1325" i="2"/>
  <c r="N1325" i="2"/>
  <c r="N1328" i="2"/>
  <c r="N1329" i="2"/>
  <c r="O1329" i="2"/>
  <c r="N1330" i="2"/>
  <c r="N1331" i="2"/>
  <c r="N1332" i="2"/>
  <c r="N1333" i="2"/>
  <c r="N1334" i="2"/>
  <c r="N1335" i="2"/>
  <c r="N1336" i="2"/>
  <c r="N1337" i="2"/>
  <c r="O1337" i="2"/>
  <c r="N1338" i="2"/>
  <c r="N1339" i="2"/>
  <c r="N1340" i="2"/>
  <c r="N1341" i="2"/>
  <c r="O1341" i="2"/>
  <c r="N1342" i="2"/>
  <c r="N1343" i="2"/>
  <c r="N1344" i="2"/>
  <c r="O1344" i="2"/>
  <c r="N1345" i="2"/>
  <c r="O1345" i="2"/>
  <c r="N1346" i="2"/>
  <c r="O1347" i="2"/>
  <c r="N1347" i="2"/>
  <c r="N1348" i="2"/>
  <c r="N1349" i="2"/>
  <c r="J5059" i="4"/>
  <c r="K5059" i="4" s="1"/>
  <c r="J5023" i="4"/>
  <c r="K5023" i="4" s="1"/>
  <c r="J5026" i="4"/>
  <c r="K5026" i="4" s="1"/>
  <c r="J5017" i="4"/>
  <c r="K5017" i="4" s="1"/>
  <c r="J5013" i="4"/>
  <c r="K5013" i="4" s="1"/>
  <c r="J5012" i="4"/>
  <c r="K5012" i="4" s="1"/>
  <c r="J5040" i="4"/>
  <c r="K5040" i="4" s="1"/>
  <c r="J5014" i="4"/>
  <c r="K5014" i="4" s="1"/>
  <c r="J5039" i="4"/>
  <c r="K5039" i="4" s="1"/>
  <c r="J5037" i="4"/>
  <c r="K5037" i="4" s="1"/>
  <c r="J5006" i="4"/>
  <c r="K5006" i="4" s="1"/>
  <c r="J5030" i="4"/>
  <c r="K5030" i="4" s="1"/>
  <c r="J4994" i="4"/>
  <c r="J4996" i="4"/>
  <c r="K4996" i="4" s="1"/>
  <c r="J5000" i="4"/>
  <c r="K5000" i="4" s="1"/>
  <c r="J4985" i="4"/>
  <c r="K4985" i="4" s="1"/>
  <c r="J4986" i="4"/>
  <c r="K4986" i="4" s="1"/>
  <c r="J4988" i="4"/>
  <c r="K4988" i="4" s="1"/>
  <c r="J4984" i="4"/>
  <c r="K4984" i="4" s="1"/>
  <c r="J5022" i="4"/>
  <c r="K5022" i="4" s="1"/>
  <c r="J5028" i="4"/>
  <c r="K5028" i="4" s="1"/>
  <c r="J5010" i="4"/>
  <c r="K5010" i="4" s="1"/>
  <c r="K5058" i="4"/>
  <c r="K5060" i="4"/>
  <c r="K5019" i="4"/>
  <c r="K5049" i="4"/>
  <c r="K5050" i="4"/>
  <c r="K5051" i="4"/>
  <c r="K5052" i="4"/>
  <c r="K5053" i="4"/>
  <c r="K5054" i="4"/>
  <c r="K5055" i="4"/>
  <c r="K5056" i="4"/>
  <c r="K5057" i="4"/>
  <c r="K5020" i="4"/>
  <c r="K5018" i="4"/>
  <c r="K5015" i="4"/>
  <c r="K5016" i="4"/>
  <c r="K5044" i="4"/>
  <c r="K5045" i="4"/>
  <c r="K5046" i="4"/>
  <c r="K5047" i="4"/>
  <c r="K5048" i="4"/>
  <c r="K5041" i="4"/>
  <c r="K5042" i="4"/>
  <c r="K5043" i="4"/>
  <c r="K4998" i="4"/>
  <c r="K5007" i="4"/>
  <c r="K5008" i="4"/>
  <c r="K5005" i="4"/>
  <c r="K4993" i="4"/>
  <c r="K5038" i="4"/>
  <c r="K5036" i="4"/>
  <c r="K4997" i="4"/>
  <c r="K5061" i="4"/>
  <c r="K5024" i="4"/>
  <c r="K5034" i="4"/>
  <c r="K5035" i="4"/>
  <c r="K4991" i="4"/>
  <c r="K5032" i="4"/>
  <c r="K5033" i="4"/>
  <c r="K5031" i="4"/>
  <c r="K4992" i="4"/>
  <c r="K4999" i="4"/>
  <c r="K4994" i="4"/>
  <c r="K4995" i="4"/>
  <c r="K5001" i="4"/>
  <c r="K5021" i="4"/>
  <c r="K4987" i="4"/>
  <c r="K5002" i="4"/>
  <c r="K5011" i="4"/>
  <c r="K5003" i="4"/>
  <c r="K4989" i="4"/>
  <c r="K5027" i="4"/>
  <c r="K5004" i="4"/>
  <c r="K5009" i="4"/>
  <c r="K4990" i="4"/>
  <c r="K5025" i="4"/>
  <c r="N1308" i="2"/>
  <c r="N1309" i="2"/>
  <c r="N1310" i="2"/>
  <c r="N1311" i="2"/>
  <c r="N1312" i="2"/>
  <c r="N1313" i="2"/>
  <c r="N1314" i="2"/>
  <c r="N1315" i="2"/>
  <c r="N1316" i="2"/>
  <c r="N1318" i="2"/>
  <c r="N1320" i="2"/>
  <c r="N1321" i="2"/>
  <c r="N1322" i="2"/>
  <c r="N1323" i="2"/>
  <c r="N1324" i="2"/>
  <c r="N1317" i="2"/>
  <c r="N1319" i="2"/>
  <c r="K4937" i="4"/>
  <c r="K4938" i="4"/>
  <c r="J4939" i="4"/>
  <c r="K4939" i="4" s="1"/>
  <c r="K4969" i="4"/>
  <c r="K4972" i="4"/>
  <c r="K4973" i="4"/>
  <c r="K4976" i="4"/>
  <c r="K4977" i="4"/>
  <c r="K4966" i="4"/>
  <c r="K4967" i="4"/>
  <c r="K4954" i="4"/>
  <c r="K4955" i="4"/>
  <c r="J4934" i="4"/>
  <c r="K4935" i="4"/>
  <c r="J4926" i="4"/>
  <c r="K4926" i="4" s="1"/>
  <c r="K4959" i="4"/>
  <c r="K4960" i="4"/>
  <c r="K4963" i="4"/>
  <c r="K4930" i="4"/>
  <c r="J4928" i="4"/>
  <c r="K4928" i="4" s="1"/>
  <c r="K4929" i="4"/>
  <c r="J4949" i="4"/>
  <c r="K4949" i="4" s="1"/>
  <c r="K4950" i="4"/>
  <c r="K4951" i="4"/>
  <c r="J4945" i="4"/>
  <c r="K4945" i="4" s="1"/>
  <c r="K4946" i="4"/>
  <c r="J4920" i="4"/>
  <c r="K4920" i="4" s="1"/>
  <c r="K4936" i="4"/>
  <c r="K4942" i="4"/>
  <c r="J4915" i="4"/>
  <c r="K4915" i="4" s="1"/>
  <c r="K4912" i="4"/>
  <c r="J4917" i="4"/>
  <c r="K4917" i="4" s="1"/>
  <c r="K4918" i="4"/>
  <c r="J4903" i="4"/>
  <c r="K4903" i="4" s="1"/>
  <c r="K4905" i="4"/>
  <c r="J4901" i="4"/>
  <c r="K4901" i="4" s="1"/>
  <c r="J4897" i="4"/>
  <c r="K4897" i="4" s="1"/>
  <c r="K4898" i="4"/>
  <c r="K4899" i="4"/>
  <c r="J4900" i="4"/>
  <c r="K4900" i="4" s="1"/>
  <c r="J4893" i="4"/>
  <c r="K4893" i="4" s="1"/>
  <c r="K4906" i="4"/>
  <c r="J4907" i="4"/>
  <c r="K4907" i="4" s="1"/>
  <c r="K4908" i="4"/>
  <c r="K4922" i="4"/>
  <c r="J4923" i="4"/>
  <c r="K4923" i="4" s="1"/>
  <c r="K4924" i="4"/>
  <c r="K4925" i="4"/>
  <c r="K4889" i="4"/>
  <c r="J4890" i="4"/>
  <c r="K4890" i="4" s="1"/>
  <c r="J4910" i="4"/>
  <c r="K4910" i="4" s="1"/>
  <c r="K4911" i="4"/>
  <c r="K4895" i="4"/>
  <c r="K4978" i="4"/>
  <c r="K4979" i="4"/>
  <c r="K4980" i="4"/>
  <c r="K4932" i="4"/>
  <c r="K4933" i="4"/>
  <c r="K4970" i="4"/>
  <c r="K4971" i="4"/>
  <c r="K4974" i="4"/>
  <c r="K4975" i="4"/>
  <c r="K4964" i="4"/>
  <c r="K4965" i="4"/>
  <c r="K4968" i="4"/>
  <c r="K4953" i="4"/>
  <c r="K4956" i="4"/>
  <c r="K4957" i="4"/>
  <c r="K4934" i="4"/>
  <c r="K4958" i="4"/>
  <c r="K4961" i="4"/>
  <c r="K4962" i="4"/>
  <c r="K4931" i="4"/>
  <c r="K4927" i="4"/>
  <c r="K4948" i="4"/>
  <c r="K4952" i="4"/>
  <c r="K4944" i="4"/>
  <c r="K4947" i="4"/>
  <c r="K4943" i="4"/>
  <c r="K4914" i="4"/>
  <c r="K4902" i="4"/>
  <c r="K4913" i="4"/>
  <c r="K4904" i="4"/>
  <c r="K4921" i="4"/>
  <c r="K4919" i="4"/>
  <c r="K4896" i="4"/>
  <c r="K4909" i="4"/>
  <c r="K4892" i="4"/>
  <c r="K4916" i="4"/>
  <c r="K4894" i="4"/>
  <c r="K4891" i="4"/>
  <c r="P1278" i="2"/>
  <c r="K145" i="5"/>
  <c r="L145" i="5" s="1"/>
  <c r="N1279" i="2"/>
  <c r="N1281" i="2"/>
  <c r="N1283" i="2"/>
  <c r="N1285" i="2"/>
  <c r="N1287" i="2"/>
  <c r="N1289" i="2"/>
  <c r="N1290" i="2"/>
  <c r="N1292" i="2"/>
  <c r="N1293" i="2"/>
  <c r="N1295" i="2"/>
  <c r="N1297" i="2"/>
  <c r="N1298" i="2"/>
  <c r="N1299" i="2"/>
  <c r="O1301" i="2"/>
  <c r="N1302" i="2"/>
  <c r="N1304" i="2"/>
  <c r="O1306" i="2"/>
  <c r="N1306" i="2"/>
  <c r="J4801" i="4"/>
  <c r="K4803" i="4"/>
  <c r="J4805" i="4"/>
  <c r="K4805" i="4" s="1"/>
  <c r="J4809" i="4"/>
  <c r="K4809" i="4" s="1"/>
  <c r="J4810" i="4"/>
  <c r="K4810" i="4" s="1"/>
  <c r="K4813" i="4"/>
  <c r="K4815" i="4"/>
  <c r="J4818" i="4"/>
  <c r="K4818" i="4" s="1"/>
  <c r="J4820" i="4"/>
  <c r="J4821" i="4"/>
  <c r="K4821" i="4" s="1"/>
  <c r="J4822" i="4"/>
  <c r="K4822" i="4" s="1"/>
  <c r="J4806" i="4"/>
  <c r="K4806" i="4" s="1"/>
  <c r="J4816" i="4"/>
  <c r="K4816" i="4" s="1"/>
  <c r="J4825" i="4"/>
  <c r="K4825" i="4" s="1"/>
  <c r="J4812" i="4"/>
  <c r="K4812" i="4" s="1"/>
  <c r="J4835" i="4"/>
  <c r="K4835" i="4" s="1"/>
  <c r="J4843" i="4"/>
  <c r="K4843" i="4" s="1"/>
  <c r="J4845" i="4"/>
  <c r="K4845" i="4" s="1"/>
  <c r="J4847" i="4"/>
  <c r="K4847" i="4" s="1"/>
  <c r="J4852" i="4"/>
  <c r="K4852" i="4" s="1"/>
  <c r="K4801" i="4"/>
  <c r="K4804" i="4"/>
  <c r="K4807" i="4"/>
  <c r="K4808" i="4"/>
  <c r="K4811" i="4"/>
  <c r="K4814" i="4"/>
  <c r="K4817" i="4"/>
  <c r="K4819" i="4"/>
  <c r="K4820" i="4"/>
  <c r="K4823" i="4"/>
  <c r="K4826" i="4"/>
  <c r="K4827" i="4"/>
  <c r="K4828" i="4"/>
  <c r="K4802" i="4"/>
  <c r="K4824" i="4"/>
  <c r="K4831" i="4"/>
  <c r="K4832" i="4"/>
  <c r="K4833" i="4"/>
  <c r="K4834" i="4"/>
  <c r="K4836" i="4"/>
  <c r="K4837" i="4"/>
  <c r="K4838" i="4"/>
  <c r="K4839" i="4"/>
  <c r="K4840" i="4"/>
  <c r="K4841" i="4"/>
  <c r="K4842" i="4"/>
  <c r="K4844" i="4"/>
  <c r="K4846" i="4"/>
  <c r="K4848" i="4"/>
  <c r="K4849" i="4"/>
  <c r="K4850" i="4"/>
  <c r="K4851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00" i="4"/>
  <c r="M1600" i="2" l="1"/>
  <c r="O1600" i="2" s="1"/>
  <c r="M1603" i="2"/>
  <c r="O1603" i="2" s="1"/>
  <c r="M1611" i="2"/>
  <c r="O1611" i="2" s="1"/>
  <c r="M1421" i="2"/>
  <c r="O1421" i="2" s="1"/>
  <c r="M1523" i="2"/>
  <c r="O1523" i="2" s="1"/>
  <c r="M1571" i="2"/>
  <c r="O1571" i="2" s="1"/>
  <c r="M1568" i="2"/>
  <c r="O1568" i="2" s="1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O1257" i="2"/>
  <c r="O1260" i="2"/>
  <c r="O1263" i="2"/>
  <c r="O1265" i="2"/>
  <c r="O1269" i="2"/>
  <c r="O1270" i="2"/>
  <c r="O1272" i="2"/>
  <c r="K4796" i="4"/>
  <c r="K4793" i="4"/>
  <c r="J4788" i="4"/>
  <c r="K4789" i="4"/>
  <c r="K4791" i="4"/>
  <c r="K4748" i="4"/>
  <c r="K4744" i="4"/>
  <c r="K4781" i="4"/>
  <c r="K4787" i="4"/>
  <c r="K4750" i="4"/>
  <c r="J4757" i="4"/>
  <c r="K4757" i="4" s="1"/>
  <c r="K4775" i="4"/>
  <c r="K4777" i="4"/>
  <c r="K4779" i="4"/>
  <c r="J4751" i="4"/>
  <c r="K4751" i="4" s="1"/>
  <c r="J4740" i="4"/>
  <c r="K4740" i="4" s="1"/>
  <c r="K4770" i="4"/>
  <c r="K4772" i="4"/>
  <c r="K4766" i="4"/>
  <c r="K4741" i="4"/>
  <c r="K4742" i="4"/>
  <c r="J4736" i="4"/>
  <c r="K4736" i="4" s="1"/>
  <c r="K4743" i="4"/>
  <c r="J4739" i="4"/>
  <c r="K4739" i="4" s="1"/>
  <c r="K4760" i="4"/>
  <c r="J4761" i="4"/>
  <c r="K4761" i="4" s="1"/>
  <c r="K4762" i="4"/>
  <c r="J4763" i="4"/>
  <c r="K4763" i="4" s="1"/>
  <c r="K4764" i="4"/>
  <c r="J4734" i="4"/>
  <c r="K4734" i="4" s="1"/>
  <c r="J4730" i="4"/>
  <c r="K4730" i="4" s="1"/>
  <c r="J4732" i="4"/>
  <c r="K4732" i="4" s="1"/>
  <c r="J4745" i="4"/>
  <c r="K4745" i="4" s="1"/>
  <c r="J4726" i="4"/>
  <c r="K4726" i="4" s="1"/>
  <c r="J4728" i="4"/>
  <c r="K4728" i="4" s="1"/>
  <c r="K4727" i="4"/>
  <c r="J4720" i="4"/>
  <c r="K4720" i="4" s="1"/>
  <c r="K4721" i="4"/>
  <c r="K4753" i="4"/>
  <c r="K4755" i="4"/>
  <c r="J4737" i="4"/>
  <c r="K4737" i="4" s="1"/>
  <c r="J4719" i="4"/>
  <c r="K4719" i="4" s="1"/>
  <c r="K4712" i="4"/>
  <c r="J4713" i="4"/>
  <c r="K4713" i="4" s="1"/>
  <c r="K4722" i="4"/>
  <c r="J4746" i="4"/>
  <c r="K4746" i="4" s="1"/>
  <c r="J4711" i="4"/>
  <c r="K4711" i="4" s="1"/>
  <c r="K4707" i="4"/>
  <c r="J4708" i="4"/>
  <c r="K4708" i="4" s="1"/>
  <c r="J4725" i="4"/>
  <c r="K4725" i="4" s="1"/>
  <c r="J4718" i="4"/>
  <c r="K4718" i="4" s="1"/>
  <c r="J4709" i="4"/>
  <c r="K4709" i="4" s="1"/>
  <c r="K4795" i="4"/>
  <c r="K4792" i="4"/>
  <c r="K4788" i="4"/>
  <c r="K4790" i="4"/>
  <c r="K4747" i="4"/>
  <c r="K4749" i="4"/>
  <c r="K4784" i="4"/>
  <c r="K4786" i="4"/>
  <c r="K4785" i="4"/>
  <c r="K4782" i="4"/>
  <c r="K4783" i="4"/>
  <c r="K4773" i="4"/>
  <c r="K4774" i="4"/>
  <c r="K4776" i="4"/>
  <c r="K4778" i="4"/>
  <c r="K4780" i="4"/>
  <c r="K4771" i="4"/>
  <c r="K4765" i="4"/>
  <c r="K4767" i="4"/>
  <c r="K4768" i="4"/>
  <c r="K4769" i="4"/>
  <c r="K4735" i="4"/>
  <c r="K4733" i="4"/>
  <c r="K4738" i="4"/>
  <c r="K4731" i="4"/>
  <c r="K4724" i="4"/>
  <c r="K4714" i="4"/>
  <c r="K4752" i="4"/>
  <c r="K4754" i="4"/>
  <c r="K4756" i="4"/>
  <c r="K4710" i="4"/>
  <c r="K4715" i="4"/>
  <c r="K4723" i="4"/>
  <c r="K4716" i="4"/>
  <c r="K4717" i="4"/>
  <c r="K4729" i="4"/>
  <c r="K4794" i="4"/>
  <c r="K143" i="5"/>
  <c r="L143" i="5" s="1"/>
  <c r="M1236" i="2" s="1"/>
  <c r="O1236" i="2" s="1"/>
  <c r="N143" i="5" a="1"/>
  <c r="N143" i="5" s="1"/>
  <c r="Q143" i="5" a="1"/>
  <c r="Q143" i="5" s="1"/>
  <c r="D126" i="1"/>
  <c r="F126" i="1" s="1"/>
  <c r="D130" i="1"/>
  <c r="F130" i="1" s="1"/>
  <c r="D132" i="1"/>
  <c r="F132" i="1" s="1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J4699" i="4"/>
  <c r="K4699" i="4" s="1"/>
  <c r="K4702" i="4"/>
  <c r="J4673" i="4"/>
  <c r="K4673" i="4" s="1"/>
  <c r="K4676" i="4"/>
  <c r="K4680" i="4"/>
  <c r="K4693" i="4"/>
  <c r="J4695" i="4"/>
  <c r="K4695" i="4" s="1"/>
  <c r="J4640" i="4"/>
  <c r="K4640" i="4" s="1"/>
  <c r="J4689" i="4"/>
  <c r="K4689" i="4" s="1"/>
  <c r="K4690" i="4"/>
  <c r="K4664" i="4"/>
  <c r="K4635" i="4"/>
  <c r="J4685" i="4"/>
  <c r="K4685" i="4" s="1"/>
  <c r="K4670" i="4"/>
  <c r="K4653" i="4"/>
  <c r="J4630" i="4"/>
  <c r="K4630" i="4" s="1"/>
  <c r="K4631" i="4"/>
  <c r="K4658" i="4"/>
  <c r="K4662" i="4"/>
  <c r="K4628" i="4"/>
  <c r="J4624" i="4"/>
  <c r="K4624" i="4" s="1"/>
  <c r="J4646" i="4"/>
  <c r="K4646" i="4" s="1"/>
  <c r="K4648" i="4"/>
  <c r="J4637" i="4"/>
  <c r="K4637" i="4" s="1"/>
  <c r="J4625" i="4"/>
  <c r="K4625" i="4" s="1"/>
  <c r="J4629" i="4"/>
  <c r="K4629" i="4" s="1"/>
  <c r="K4617" i="4"/>
  <c r="J4626" i="4"/>
  <c r="K4626" i="4" s="1"/>
  <c r="K4619" i="4"/>
  <c r="K4616" i="4"/>
  <c r="J4612" i="4"/>
  <c r="K4612" i="4" s="1"/>
  <c r="J4606" i="4"/>
  <c r="K4606" i="4" s="1"/>
  <c r="J4621" i="4"/>
  <c r="K4622" i="4"/>
  <c r="J4593" i="4"/>
  <c r="K4593" i="4" s="1"/>
  <c r="K4597" i="4"/>
  <c r="J4589" i="4"/>
  <c r="K4589" i="4" s="1"/>
  <c r="J4595" i="4"/>
  <c r="K4595" i="4" s="1"/>
  <c r="K4609" i="4"/>
  <c r="K4645" i="4"/>
  <c r="J4587" i="4"/>
  <c r="K4581" i="4"/>
  <c r="J4582" i="4"/>
  <c r="K4582" i="4" s="1"/>
  <c r="J4598" i="4"/>
  <c r="K4598" i="4" s="1"/>
  <c r="K4583" i="4"/>
  <c r="K4601" i="4"/>
  <c r="K4592" i="4"/>
  <c r="J4580" i="4"/>
  <c r="K4580" i="4" s="1"/>
  <c r="J4633" i="4"/>
  <c r="K4633" i="4" s="1"/>
  <c r="K4605" i="4"/>
  <c r="K4700" i="4"/>
  <c r="K4701" i="4"/>
  <c r="K4674" i="4"/>
  <c r="K4675" i="4"/>
  <c r="K4677" i="4"/>
  <c r="K4678" i="4"/>
  <c r="K4679" i="4"/>
  <c r="K4681" i="4"/>
  <c r="K4682" i="4"/>
  <c r="K4638" i="4"/>
  <c r="K4694" i="4"/>
  <c r="K4639" i="4"/>
  <c r="K4687" i="4"/>
  <c r="K4688" i="4"/>
  <c r="K4691" i="4"/>
  <c r="K4692" i="4"/>
  <c r="K4634" i="4"/>
  <c r="K4665" i="4"/>
  <c r="K4666" i="4"/>
  <c r="K4667" i="4"/>
  <c r="K4636" i="4"/>
  <c r="K4683" i="4"/>
  <c r="K4684" i="4"/>
  <c r="K4686" i="4"/>
  <c r="K4668" i="4"/>
  <c r="K4669" i="4"/>
  <c r="K4671" i="4"/>
  <c r="K4672" i="4"/>
  <c r="K4652" i="4"/>
  <c r="K4696" i="4"/>
  <c r="K4697" i="4"/>
  <c r="K4655" i="4"/>
  <c r="K4656" i="4"/>
  <c r="K4657" i="4"/>
  <c r="K4659" i="4"/>
  <c r="K4660" i="4"/>
  <c r="K4661" i="4"/>
  <c r="K4663" i="4"/>
  <c r="K4632" i="4"/>
  <c r="K4627" i="4"/>
  <c r="K4647" i="4"/>
  <c r="K4649" i="4"/>
  <c r="K4650" i="4"/>
  <c r="K4651" i="4"/>
  <c r="K4654" i="4"/>
  <c r="K4618" i="4"/>
  <c r="K4623" i="4"/>
  <c r="K4620" i="4"/>
  <c r="K4611" i="4"/>
  <c r="K4615" i="4"/>
  <c r="K4621" i="4"/>
  <c r="K4603" i="4"/>
  <c r="K4613" i="4"/>
  <c r="K4610" i="4"/>
  <c r="K4594" i="4"/>
  <c r="K4607" i="4"/>
  <c r="K4590" i="4"/>
  <c r="K4608" i="4"/>
  <c r="K4591" i="4"/>
  <c r="K4643" i="4"/>
  <c r="K4644" i="4"/>
  <c r="K4614" i="4"/>
  <c r="K4587" i="4"/>
  <c r="K4588" i="4"/>
  <c r="K4584" i="4"/>
  <c r="K4604" i="4"/>
  <c r="K4599" i="4"/>
  <c r="K4600" i="4"/>
  <c r="K4602" i="4"/>
  <c r="K4596" i="4"/>
  <c r="K4585" i="4"/>
  <c r="K4586" i="4"/>
  <c r="K4698" i="4"/>
  <c r="N1194" i="2"/>
  <c r="N1196" i="2"/>
  <c r="N1198" i="2"/>
  <c r="N1200" i="2"/>
  <c r="N1202" i="2"/>
  <c r="N1203" i="2"/>
  <c r="N1205" i="2"/>
  <c r="N1207" i="2"/>
  <c r="N1208" i="2"/>
  <c r="N1210" i="2"/>
  <c r="N1211" i="2"/>
  <c r="N1213" i="2"/>
  <c r="N1215" i="2"/>
  <c r="N1217" i="2"/>
  <c r="N1218" i="2"/>
  <c r="N1220" i="2"/>
  <c r="N1222" i="2"/>
  <c r="N1224" i="2"/>
  <c r="O1194" i="2"/>
  <c r="O1196" i="2"/>
  <c r="O1205" i="2"/>
  <c r="O1217" i="2"/>
  <c r="J4549" i="4"/>
  <c r="J4499" i="4"/>
  <c r="J4496" i="4"/>
  <c r="K4496" i="4" s="1"/>
  <c r="J4509" i="4"/>
  <c r="K4509" i="4" s="1"/>
  <c r="J4492" i="4"/>
  <c r="K4492" i="4" s="1"/>
  <c r="J4482" i="4"/>
  <c r="K4482" i="4" s="1"/>
  <c r="J4486" i="4"/>
  <c r="K4486" i="4" s="1"/>
  <c r="J4501" i="4"/>
  <c r="K4501" i="4" s="1"/>
  <c r="J4480" i="4"/>
  <c r="K4480" i="4" s="1"/>
  <c r="J4478" i="4"/>
  <c r="K4478" i="4" s="1"/>
  <c r="J4477" i="4"/>
  <c r="K4477" i="4" s="1"/>
  <c r="J4488" i="4"/>
  <c r="K4488" i="4" s="1"/>
  <c r="J4490" i="4"/>
  <c r="K4490" i="4" s="1"/>
  <c r="J4484" i="4"/>
  <c r="K4484" i="4" s="1"/>
  <c r="J4469" i="4"/>
  <c r="K4469" i="4" s="1"/>
  <c r="J4466" i="4"/>
  <c r="K4466" i="4" s="1"/>
  <c r="J4462" i="4"/>
  <c r="K4462" i="4" s="1"/>
  <c r="J4457" i="4"/>
  <c r="K4457" i="4" s="1"/>
  <c r="K4565" i="4"/>
  <c r="K4566" i="4"/>
  <c r="K4567" i="4"/>
  <c r="K4568" i="4"/>
  <c r="K4569" i="4"/>
  <c r="K4570" i="4"/>
  <c r="K4571" i="4"/>
  <c r="K4572" i="4"/>
  <c r="K4573" i="4"/>
  <c r="K4574" i="4"/>
  <c r="K4559" i="4"/>
  <c r="K4560" i="4"/>
  <c r="K4561" i="4"/>
  <c r="K4562" i="4"/>
  <c r="K4563" i="4"/>
  <c r="K4557" i="4"/>
  <c r="K4558" i="4"/>
  <c r="K4505" i="4"/>
  <c r="K4502" i="4"/>
  <c r="K4550" i="4"/>
  <c r="K4551" i="4"/>
  <c r="K4507" i="4"/>
  <c r="K4506" i="4"/>
  <c r="K4552" i="4"/>
  <c r="K4553" i="4"/>
  <c r="K4554" i="4"/>
  <c r="K4555" i="4"/>
  <c r="K4556" i="4"/>
  <c r="K4500" i="4"/>
  <c r="K4503" i="4"/>
  <c r="K4541" i="4"/>
  <c r="K4546" i="4"/>
  <c r="K4547" i="4"/>
  <c r="K4548" i="4"/>
  <c r="K4549" i="4"/>
  <c r="K4542" i="4"/>
  <c r="K4543" i="4"/>
  <c r="K4544" i="4"/>
  <c r="K4545" i="4"/>
  <c r="K4499" i="4"/>
  <c r="K4495" i="4"/>
  <c r="K4536" i="4"/>
  <c r="K4537" i="4"/>
  <c r="K4538" i="4"/>
  <c r="K4539" i="4"/>
  <c r="K4508" i="4"/>
  <c r="K4497" i="4"/>
  <c r="K4524" i="4"/>
  <c r="K4525" i="4"/>
  <c r="K4526" i="4"/>
  <c r="K4527" i="4"/>
  <c r="K4528" i="4"/>
  <c r="K4529" i="4"/>
  <c r="K4530" i="4"/>
  <c r="K4531" i="4"/>
  <c r="K4532" i="4"/>
  <c r="K4533" i="4"/>
  <c r="K4540" i="4"/>
  <c r="K4534" i="4"/>
  <c r="K4535" i="4"/>
  <c r="K4494" i="4"/>
  <c r="K4493" i="4"/>
  <c r="K4489" i="4"/>
  <c r="K4481" i="4"/>
  <c r="K4522" i="4"/>
  <c r="K4523" i="4"/>
  <c r="K4483" i="4"/>
  <c r="K4485" i="4"/>
  <c r="K4475" i="4"/>
  <c r="K4468" i="4"/>
  <c r="K4504" i="4"/>
  <c r="K4479" i="4"/>
  <c r="K4473" i="4"/>
  <c r="K4474" i="4"/>
  <c r="K4515" i="4"/>
  <c r="K4516" i="4"/>
  <c r="K4517" i="4"/>
  <c r="K4518" i="4"/>
  <c r="K4519" i="4"/>
  <c r="K4512" i="4"/>
  <c r="K4513" i="4"/>
  <c r="K4514" i="4"/>
  <c r="K4470" i="4"/>
  <c r="K4471" i="4"/>
  <c r="K4520" i="4"/>
  <c r="K4521" i="4"/>
  <c r="K4467" i="4"/>
  <c r="K4472" i="4"/>
  <c r="K4476" i="4"/>
  <c r="K4464" i="4"/>
  <c r="K4498" i="4"/>
  <c r="K4460" i="4"/>
  <c r="K4456" i="4"/>
  <c r="K4458" i="4"/>
  <c r="K4461" i="4"/>
  <c r="K4459" i="4"/>
  <c r="K4465" i="4"/>
  <c r="K4487" i="4"/>
  <c r="K4463" i="4"/>
  <c r="K4491" i="4"/>
  <c r="K4564" i="4"/>
  <c r="K9" i="5"/>
  <c r="L9" i="5" s="1"/>
  <c r="O1157" i="2"/>
  <c r="O1161" i="2"/>
  <c r="O1164" i="2"/>
  <c r="O1170" i="2"/>
  <c r="O1185" i="2"/>
  <c r="N1189" i="2"/>
  <c r="N1187" i="2"/>
  <c r="N1182" i="2"/>
  <c r="N1177" i="2"/>
  <c r="N1175" i="2"/>
  <c r="N1183" i="2"/>
  <c r="N1185" i="2"/>
  <c r="N1178" i="2"/>
  <c r="N1180" i="2"/>
  <c r="N1172" i="2"/>
  <c r="N1169" i="2"/>
  <c r="N1173" i="2"/>
  <c r="N1160" i="2"/>
  <c r="N1167" i="2"/>
  <c r="N1157" i="2"/>
  <c r="N1163" i="2"/>
  <c r="N1161" i="2"/>
  <c r="N1170" i="2"/>
  <c r="N1164" i="2"/>
  <c r="N1158" i="2"/>
  <c r="N1154" i="2"/>
  <c r="N1165" i="2"/>
  <c r="N1155" i="2"/>
  <c r="N1151" i="2"/>
  <c r="N1149" i="2"/>
  <c r="N1152" i="2"/>
  <c r="J4385" i="4"/>
  <c r="K4385" i="4" s="1"/>
  <c r="K4381" i="4"/>
  <c r="J4382" i="4"/>
  <c r="K4382" i="4" s="1"/>
  <c r="K4451" i="4"/>
  <c r="J4375" i="4"/>
  <c r="K4375" i="4" s="1"/>
  <c r="J4447" i="4"/>
  <c r="K4447" i="4" s="1"/>
  <c r="K4448" i="4"/>
  <c r="J4446" i="4"/>
  <c r="K4446" i="4" s="1"/>
  <c r="K4377" i="4"/>
  <c r="J4378" i="4"/>
  <c r="K4378" i="4" s="1"/>
  <c r="K4443" i="4"/>
  <c r="K4444" i="4"/>
  <c r="K4434" i="4"/>
  <c r="K4438" i="4"/>
  <c r="K4373" i="4"/>
  <c r="K4370" i="4"/>
  <c r="J4380" i="4"/>
  <c r="K4380" i="4" s="1"/>
  <c r="K4367" i="4"/>
  <c r="J4372" i="4"/>
  <c r="K4372" i="4" s="1"/>
  <c r="J4374" i="4"/>
  <c r="K4374" i="4" s="1"/>
  <c r="K4365" i="4"/>
  <c r="K4428" i="4"/>
  <c r="J4431" i="4"/>
  <c r="K4431" i="4" s="1"/>
  <c r="K4364" i="4"/>
  <c r="J4419" i="4"/>
  <c r="K4419" i="4" s="1"/>
  <c r="K4420" i="4"/>
  <c r="K4421" i="4"/>
  <c r="K4425" i="4"/>
  <c r="J4363" i="4"/>
  <c r="K4363" i="4" s="1"/>
  <c r="J4409" i="4"/>
  <c r="K4409" i="4" s="1"/>
  <c r="K4411" i="4"/>
  <c r="K4412" i="4"/>
  <c r="K4415" i="4"/>
  <c r="K4416" i="4"/>
  <c r="J4357" i="4"/>
  <c r="K4357" i="4" s="1"/>
  <c r="J4404" i="4"/>
  <c r="K4404" i="4" s="1"/>
  <c r="K4407" i="4"/>
  <c r="K4348" i="4"/>
  <c r="J4352" i="4"/>
  <c r="K4352" i="4" s="1"/>
  <c r="J4350" i="4"/>
  <c r="K4350" i="4" s="1"/>
  <c r="J4358" i="4"/>
  <c r="K4358" i="4" s="1"/>
  <c r="K4389" i="4"/>
  <c r="J4353" i="4"/>
  <c r="K4353" i="4" s="1"/>
  <c r="J4347" i="4"/>
  <c r="K4347" i="4" s="1"/>
  <c r="K4345" i="4"/>
  <c r="J4392" i="4"/>
  <c r="K4392" i="4" s="1"/>
  <c r="K4393" i="4"/>
  <c r="K4396" i="4"/>
  <c r="K4397" i="4"/>
  <c r="K4400" i="4"/>
  <c r="K4401" i="4"/>
  <c r="K4344" i="4"/>
  <c r="J4354" i="4"/>
  <c r="K4354" i="4" s="1"/>
  <c r="J4342" i="4"/>
  <c r="K4342" i="4" s="1"/>
  <c r="K4338" i="4"/>
  <c r="J4339" i="4"/>
  <c r="K4339" i="4" s="1"/>
  <c r="J4335" i="4"/>
  <c r="K4335" i="4" s="1"/>
  <c r="K4343" i="4"/>
  <c r="J4340" i="4"/>
  <c r="K4340" i="4" s="1"/>
  <c r="K4334" i="4"/>
  <c r="K4383" i="4"/>
  <c r="K4386" i="4"/>
  <c r="K4379" i="4"/>
  <c r="K4449" i="4"/>
  <c r="K4450" i="4"/>
  <c r="K4452" i="4"/>
  <c r="K4376" i="4"/>
  <c r="K4441" i="4"/>
  <c r="K4442" i="4"/>
  <c r="K4445" i="4"/>
  <c r="K4432" i="4"/>
  <c r="K4433" i="4"/>
  <c r="K4435" i="4"/>
  <c r="K4436" i="4"/>
  <c r="K4437" i="4"/>
  <c r="K4439" i="4"/>
  <c r="K4440" i="4"/>
  <c r="K4371" i="4"/>
  <c r="K4368" i="4"/>
  <c r="K4369" i="4"/>
  <c r="K4366" i="4"/>
  <c r="K4426" i="4"/>
  <c r="K4427" i="4"/>
  <c r="K4429" i="4"/>
  <c r="K4430" i="4"/>
  <c r="K4418" i="4"/>
  <c r="K4422" i="4"/>
  <c r="K4423" i="4"/>
  <c r="K4424" i="4"/>
  <c r="K4362" i="4"/>
  <c r="K4359" i="4"/>
  <c r="K4360" i="4"/>
  <c r="K4410" i="4"/>
  <c r="K4413" i="4"/>
  <c r="K4414" i="4"/>
  <c r="K4417" i="4"/>
  <c r="K4355" i="4"/>
  <c r="K4356" i="4"/>
  <c r="K4405" i="4"/>
  <c r="K4406" i="4"/>
  <c r="K4408" i="4"/>
  <c r="K4351" i="4"/>
  <c r="K4349" i="4"/>
  <c r="K4346" i="4"/>
  <c r="K4390" i="4"/>
  <c r="K4391" i="4"/>
  <c r="K4394" i="4"/>
  <c r="K4395" i="4"/>
  <c r="K4398" i="4"/>
  <c r="K4399" i="4"/>
  <c r="K4361" i="4"/>
  <c r="K4402" i="4"/>
  <c r="K4403" i="4"/>
  <c r="K4341" i="4"/>
  <c r="K4332" i="4"/>
  <c r="K4333" i="4"/>
  <c r="K4336" i="4"/>
  <c r="K4337" i="4"/>
  <c r="K4384" i="4"/>
  <c r="N1135" i="2"/>
  <c r="O1135" i="2"/>
  <c r="N1136" i="2"/>
  <c r="O1137" i="2"/>
  <c r="N1137" i="2"/>
  <c r="N1138" i="2"/>
  <c r="N1139" i="2"/>
  <c r="O1139" i="2"/>
  <c r="N1140" i="2"/>
  <c r="O1140" i="2"/>
  <c r="N1141" i="2"/>
  <c r="N1142" i="2"/>
  <c r="N1143" i="2"/>
  <c r="N1144" i="2"/>
  <c r="N1145" i="2"/>
  <c r="O1146" i="2"/>
  <c r="N1146" i="2"/>
  <c r="K4327" i="4"/>
  <c r="K4328" i="4"/>
  <c r="K4288" i="4"/>
  <c r="J4289" i="4"/>
  <c r="K4289" i="4" s="1"/>
  <c r="K4318" i="4"/>
  <c r="K4320" i="4"/>
  <c r="K4321" i="4"/>
  <c r="K4322" i="4"/>
  <c r="K4311" i="4"/>
  <c r="K4312" i="4"/>
  <c r="K4285" i="4"/>
  <c r="K4280" i="4"/>
  <c r="K4299" i="4"/>
  <c r="K4300" i="4"/>
  <c r="K4301" i="4"/>
  <c r="K4305" i="4"/>
  <c r="K4307" i="4"/>
  <c r="K4308" i="4"/>
  <c r="K4309" i="4"/>
  <c r="K4293" i="4"/>
  <c r="K4294" i="4"/>
  <c r="K4296" i="4"/>
  <c r="J4297" i="4"/>
  <c r="K4297" i="4" s="1"/>
  <c r="K4281" i="4"/>
  <c r="K4276" i="4"/>
  <c r="J4274" i="4"/>
  <c r="K4274" i="4" s="1"/>
  <c r="J4279" i="4"/>
  <c r="K4279" i="4" s="1"/>
  <c r="J4283" i="4"/>
  <c r="K4283" i="4" s="1"/>
  <c r="K4266" i="4"/>
  <c r="J4267" i="4"/>
  <c r="K4267" i="4" s="1"/>
  <c r="K4268" i="4"/>
  <c r="K4263" i="4"/>
  <c r="K4264" i="4"/>
  <c r="K4269" i="4"/>
  <c r="K4254" i="4"/>
  <c r="J4259" i="4"/>
  <c r="K4259" i="4" s="1"/>
  <c r="K4255" i="4"/>
  <c r="K4261" i="4"/>
  <c r="J4251" i="4"/>
  <c r="K4251" i="4" s="1"/>
  <c r="K4252" i="4"/>
  <c r="J4257" i="4"/>
  <c r="K4257" i="4" s="1"/>
  <c r="K4271" i="4"/>
  <c r="K4273" i="4"/>
  <c r="J4253" i="4"/>
  <c r="K4253" i="4" s="1"/>
  <c r="J4260" i="4"/>
  <c r="K4260" i="4" s="1"/>
  <c r="J4270" i="4"/>
  <c r="K4270" i="4" s="1"/>
  <c r="K4284" i="4"/>
  <c r="K4326" i="4"/>
  <c r="K4316" i="4"/>
  <c r="K4317" i="4"/>
  <c r="K4319" i="4"/>
  <c r="K4323" i="4"/>
  <c r="K4324" i="4"/>
  <c r="K4313" i="4"/>
  <c r="K4314" i="4"/>
  <c r="K4315" i="4"/>
  <c r="K4286" i="4"/>
  <c r="K4290" i="4"/>
  <c r="K4287" i="4"/>
  <c r="K4282" i="4"/>
  <c r="K4302" i="4"/>
  <c r="K4303" i="4"/>
  <c r="K4304" i="4"/>
  <c r="K4306" i="4"/>
  <c r="K4277" i="4"/>
  <c r="K4278" i="4"/>
  <c r="K4295" i="4"/>
  <c r="K4310" i="4"/>
  <c r="K4298" i="4"/>
  <c r="K4275" i="4"/>
  <c r="K4262" i="4"/>
  <c r="K4258" i="4"/>
  <c r="K4256" i="4"/>
  <c r="K4272" i="4"/>
  <c r="K4265" i="4"/>
  <c r="K4325" i="4"/>
  <c r="O1097" i="2"/>
  <c r="O1093" i="2"/>
  <c r="O1095" i="2"/>
  <c r="K129" i="5"/>
  <c r="L129" i="5" s="1"/>
  <c r="N1095" i="2"/>
  <c r="N1089" i="2"/>
  <c r="N1091" i="2"/>
  <c r="N1093" i="2"/>
  <c r="N1097" i="2"/>
  <c r="N1099" i="2"/>
  <c r="N1100" i="2"/>
  <c r="N1101" i="2"/>
  <c r="N1103" i="2"/>
  <c r="N1105" i="2"/>
  <c r="N1107" i="2"/>
  <c r="N1108" i="2"/>
  <c r="N1110" i="2"/>
  <c r="N1112" i="2"/>
  <c r="N1113" i="2"/>
  <c r="N1114" i="2"/>
  <c r="N1116" i="2"/>
  <c r="N1117" i="2"/>
  <c r="N1119" i="2"/>
  <c r="N1121" i="2"/>
  <c r="N1123" i="2"/>
  <c r="N1125" i="2"/>
  <c r="N1127" i="2"/>
  <c r="N1128" i="2"/>
  <c r="N1130" i="2"/>
  <c r="N1131" i="2"/>
  <c r="K4238" i="4"/>
  <c r="K4239" i="4"/>
  <c r="K4241" i="4"/>
  <c r="K4242" i="4"/>
  <c r="J4246" i="4"/>
  <c r="K4246" i="4" s="1"/>
  <c r="K4228" i="4"/>
  <c r="K4231" i="4"/>
  <c r="K4232" i="4"/>
  <c r="J4233" i="4"/>
  <c r="K4233" i="4" s="1"/>
  <c r="J4156" i="4"/>
  <c r="K4156" i="4" s="1"/>
  <c r="K4155" i="4"/>
  <c r="K4150" i="4"/>
  <c r="K4211" i="4"/>
  <c r="K4215" i="4"/>
  <c r="K4218" i="4"/>
  <c r="K4198" i="4"/>
  <c r="K4221" i="4"/>
  <c r="K4222" i="4"/>
  <c r="K4199" i="4"/>
  <c r="K4201" i="4"/>
  <c r="K4204" i="4"/>
  <c r="K4205" i="4"/>
  <c r="J4144" i="4"/>
  <c r="K4144" i="4" s="1"/>
  <c r="K4142" i="4"/>
  <c r="K4145" i="4"/>
  <c r="J4189" i="4"/>
  <c r="K4189" i="4" s="1"/>
  <c r="K4192" i="4"/>
  <c r="K4196" i="4"/>
  <c r="K4179" i="4"/>
  <c r="K4180" i="4"/>
  <c r="J4182" i="4"/>
  <c r="K4182" i="4" s="1"/>
  <c r="K4183" i="4"/>
  <c r="K4184" i="4"/>
  <c r="K4188" i="4"/>
  <c r="J4151" i="4"/>
  <c r="K4151" i="4" s="1"/>
  <c r="J4139" i="4"/>
  <c r="K4139" i="4" s="1"/>
  <c r="J4140" i="4"/>
  <c r="K4140" i="4" s="1"/>
  <c r="K4149" i="4"/>
  <c r="K4170" i="4"/>
  <c r="K4171" i="4"/>
  <c r="K4174" i="4"/>
  <c r="K4175" i="4"/>
  <c r="J4178" i="4"/>
  <c r="K4178" i="4" s="1"/>
  <c r="K4141" i="4"/>
  <c r="J4133" i="4"/>
  <c r="K4133" i="4" s="1"/>
  <c r="K4168" i="4"/>
  <c r="J4154" i="4"/>
  <c r="K4154" i="4" s="1"/>
  <c r="J4136" i="4"/>
  <c r="K4136" i="4" s="1"/>
  <c r="K4137" i="4"/>
  <c r="K4167" i="4"/>
  <c r="K4130" i="4"/>
  <c r="J4143" i="4"/>
  <c r="K4143" i="4" s="1"/>
  <c r="J4129" i="4"/>
  <c r="K4129" i="4" s="1"/>
  <c r="J4124" i="4"/>
  <c r="K4124" i="4" s="1"/>
  <c r="J4125" i="4"/>
  <c r="K4125" i="4" s="1"/>
  <c r="K4161" i="4"/>
  <c r="K4162" i="4"/>
  <c r="J4123" i="4"/>
  <c r="K4123" i="4" s="1"/>
  <c r="J4121" i="4"/>
  <c r="K4121" i="4" s="1"/>
  <c r="J4138" i="4"/>
  <c r="K4138" i="4" s="1"/>
  <c r="J4127" i="4"/>
  <c r="K4127" i="4" s="1"/>
  <c r="J4120" i="4"/>
  <c r="K4120" i="4" s="1"/>
  <c r="J4116" i="4"/>
  <c r="K4116" i="4" s="1"/>
  <c r="K4117" i="4"/>
  <c r="J4113" i="4"/>
  <c r="K4113" i="4" s="1"/>
  <c r="K4110" i="4"/>
  <c r="J4111" i="4"/>
  <c r="K4111" i="4" s="1"/>
  <c r="K4119" i="4"/>
  <c r="J4131" i="4"/>
  <c r="K4131" i="4" s="1"/>
  <c r="K4132" i="4"/>
  <c r="K4236" i="4"/>
  <c r="K4237" i="4"/>
  <c r="K4240" i="4"/>
  <c r="K4234" i="4"/>
  <c r="K4243" i="4"/>
  <c r="K4244" i="4"/>
  <c r="K4245" i="4"/>
  <c r="K4225" i="4"/>
  <c r="K4226" i="4"/>
  <c r="K4227" i="4"/>
  <c r="K4229" i="4"/>
  <c r="K4230" i="4"/>
  <c r="K4208" i="4"/>
  <c r="K4209" i="4"/>
  <c r="K4210" i="4"/>
  <c r="K4212" i="4"/>
  <c r="K4213" i="4"/>
  <c r="K4214" i="4"/>
  <c r="K4216" i="4"/>
  <c r="K4217" i="4"/>
  <c r="K4219" i="4"/>
  <c r="K4220" i="4"/>
  <c r="K4223" i="4"/>
  <c r="K4224" i="4"/>
  <c r="K4207" i="4"/>
  <c r="K4200" i="4"/>
  <c r="K4146" i="4"/>
  <c r="K4147" i="4"/>
  <c r="K4202" i="4"/>
  <c r="K4203" i="4"/>
  <c r="K4206" i="4"/>
  <c r="K4190" i="4"/>
  <c r="K4191" i="4"/>
  <c r="K4193" i="4"/>
  <c r="K4194" i="4"/>
  <c r="K4195" i="4"/>
  <c r="K4197" i="4"/>
  <c r="K4148" i="4"/>
  <c r="K4181" i="4"/>
  <c r="K4185" i="4"/>
  <c r="K4186" i="4"/>
  <c r="K4187" i="4"/>
  <c r="K4152" i="4"/>
  <c r="K4169" i="4"/>
  <c r="K4172" i="4"/>
  <c r="K4173" i="4"/>
  <c r="K4176" i="4"/>
  <c r="K4177" i="4"/>
  <c r="K4157" i="4"/>
  <c r="K4134" i="4"/>
  <c r="K4135" i="4"/>
  <c r="K4165" i="4"/>
  <c r="K4166" i="4"/>
  <c r="K4163" i="4"/>
  <c r="K4164" i="4"/>
  <c r="K4126" i="4"/>
  <c r="K4128" i="4"/>
  <c r="K4122" i="4"/>
  <c r="K4160" i="4"/>
  <c r="K4115" i="4"/>
  <c r="K4112" i="4"/>
  <c r="K4118" i="4"/>
  <c r="K4114" i="4"/>
  <c r="K4153" i="4"/>
  <c r="K4235" i="4"/>
  <c r="P1075" i="2"/>
  <c r="N1063" i="2"/>
  <c r="N1064" i="2"/>
  <c r="O1064" i="2"/>
  <c r="N1065" i="2"/>
  <c r="N1066" i="2"/>
  <c r="N1067" i="2"/>
  <c r="N1068" i="2"/>
  <c r="N1069" i="2"/>
  <c r="N1071" i="2"/>
  <c r="N1072" i="2"/>
  <c r="O1074" i="2"/>
  <c r="N1074" i="2"/>
  <c r="N1075" i="2"/>
  <c r="N1077" i="2"/>
  <c r="O1078" i="2"/>
  <c r="N1078" i="2"/>
  <c r="N1080" i="2"/>
  <c r="N1082" i="2"/>
  <c r="M1083" i="2"/>
  <c r="O1083" i="2" s="1"/>
  <c r="N1083" i="2"/>
  <c r="N1085" i="2"/>
  <c r="O1086" i="2"/>
  <c r="N1086" i="2"/>
  <c r="K4099" i="4"/>
  <c r="K4100" i="4"/>
  <c r="J4088" i="4"/>
  <c r="K4088" i="4" s="1"/>
  <c r="K4091" i="4"/>
  <c r="K4092" i="4"/>
  <c r="K4095" i="4"/>
  <c r="K4059" i="4"/>
  <c r="K4085" i="4"/>
  <c r="K4086" i="4"/>
  <c r="J4061" i="4"/>
  <c r="K4061" i="4" s="1"/>
  <c r="K4079" i="4"/>
  <c r="K4080" i="4"/>
  <c r="J4054" i="4"/>
  <c r="K4054" i="4" s="1"/>
  <c r="K4057" i="4"/>
  <c r="J4051" i="4"/>
  <c r="K4051" i="4" s="1"/>
  <c r="K4052" i="4"/>
  <c r="J4082" i="4"/>
  <c r="K4082" i="4" s="1"/>
  <c r="K4077" i="4"/>
  <c r="K4078" i="4"/>
  <c r="J4047" i="4"/>
  <c r="K4047" i="4" s="1"/>
  <c r="J4044" i="4"/>
  <c r="K4044" i="4" s="1"/>
  <c r="K4069" i="4"/>
  <c r="K4072" i="4"/>
  <c r="K4073" i="4"/>
  <c r="K4076" i="4"/>
  <c r="K4041" i="4"/>
  <c r="K4067" i="4"/>
  <c r="K4068" i="4"/>
  <c r="J4045" i="4"/>
  <c r="K4045" i="4" s="1"/>
  <c r="J4058" i="4"/>
  <c r="K4058" i="4" s="1"/>
  <c r="J4042" i="4"/>
  <c r="K4042" i="4" s="1"/>
  <c r="J4039" i="4"/>
  <c r="K4039" i="4" s="1"/>
  <c r="K4040" i="4"/>
  <c r="K4030" i="4"/>
  <c r="K4031" i="4"/>
  <c r="J4036" i="4"/>
  <c r="K4036" i="4" s="1"/>
  <c r="K4026" i="4"/>
  <c r="K4027" i="4"/>
  <c r="K4022" i="4"/>
  <c r="K4019" i="4"/>
  <c r="K4020" i="4"/>
  <c r="K4023" i="4"/>
  <c r="J4063" i="4"/>
  <c r="K4063" i="4" s="1"/>
  <c r="J4016" i="4"/>
  <c r="K4016" i="4" s="1"/>
  <c r="J4012" i="4"/>
  <c r="K4012" i="4" s="1"/>
  <c r="K4013" i="4"/>
  <c r="J4029" i="4"/>
  <c r="K4029" i="4" s="1"/>
  <c r="K4017" i="4"/>
  <c r="J4049" i="4"/>
  <c r="K4049" i="4" s="1"/>
  <c r="J4032" i="4"/>
  <c r="K4032" i="4" s="1"/>
  <c r="K4097" i="4"/>
  <c r="K4098" i="4"/>
  <c r="K4101" i="4"/>
  <c r="K4102" i="4"/>
  <c r="K4103" i="4"/>
  <c r="K4089" i="4"/>
  <c r="K4090" i="4"/>
  <c r="K4093" i="4"/>
  <c r="K4094" i="4"/>
  <c r="K4060" i="4"/>
  <c r="K4084" i="4"/>
  <c r="K4087" i="4"/>
  <c r="K4081" i="4"/>
  <c r="K4053" i="4"/>
  <c r="K4055" i="4"/>
  <c r="K4050" i="4"/>
  <c r="K4083" i="4"/>
  <c r="K4037" i="4"/>
  <c r="K4070" i="4"/>
  <c r="K4071" i="4"/>
  <c r="K4074" i="4"/>
  <c r="K4075" i="4"/>
  <c r="K4065" i="4"/>
  <c r="K4066" i="4"/>
  <c r="K4038" i="4"/>
  <c r="K4034" i="4"/>
  <c r="K4043" i="4"/>
  <c r="K4062" i="4"/>
  <c r="K4035" i="4"/>
  <c r="K4056" i="4"/>
  <c r="K4024" i="4"/>
  <c r="K4025" i="4"/>
  <c r="K4021" i="4"/>
  <c r="K4028" i="4"/>
  <c r="K4018" i="4"/>
  <c r="K4046" i="4"/>
  <c r="K4014" i="4"/>
  <c r="K4015" i="4"/>
  <c r="K4048" i="4"/>
  <c r="K4033" i="4"/>
  <c r="K4096" i="4"/>
  <c r="N1035" i="2"/>
  <c r="N1037" i="2"/>
  <c r="O1038" i="2"/>
  <c r="N1038" i="2"/>
  <c r="N1040" i="2"/>
  <c r="O1042" i="2"/>
  <c r="N1042" i="2"/>
  <c r="N1044" i="2"/>
  <c r="N1046" i="2"/>
  <c r="N1048" i="2"/>
  <c r="N1050" i="2"/>
  <c r="O1050" i="2"/>
  <c r="N1052" i="2"/>
  <c r="N1053" i="2"/>
  <c r="N1055" i="2"/>
  <c r="N1056" i="2"/>
  <c r="N1058" i="2"/>
  <c r="O1058" i="2"/>
  <c r="N1060" i="2"/>
  <c r="K3998" i="4"/>
  <c r="K3999" i="4"/>
  <c r="J4000" i="4"/>
  <c r="K4000" i="4" s="1"/>
  <c r="K4003" i="4"/>
  <c r="K3970" i="4"/>
  <c r="J3990" i="4"/>
  <c r="K3990" i="4" s="1"/>
  <c r="K3991" i="4"/>
  <c r="K3995" i="4"/>
  <c r="K3997" i="4"/>
  <c r="K3976" i="4"/>
  <c r="K3977" i="4"/>
  <c r="K3980" i="4"/>
  <c r="K3981" i="4"/>
  <c r="K3985" i="4"/>
  <c r="K3946" i="4"/>
  <c r="J3972" i="4"/>
  <c r="K3972" i="4" s="1"/>
  <c r="K3973" i="4"/>
  <c r="K3974" i="4"/>
  <c r="K3975" i="4"/>
  <c r="K3964" i="4"/>
  <c r="J3965" i="4"/>
  <c r="K3965" i="4" s="1"/>
  <c r="K3945" i="4"/>
  <c r="K3948" i="4"/>
  <c r="K3950" i="4"/>
  <c r="J3943" i="4"/>
  <c r="K3943" i="4" s="1"/>
  <c r="J3941" i="4"/>
  <c r="K3941" i="4" s="1"/>
  <c r="J3940" i="4"/>
  <c r="K3940" i="4" s="1"/>
  <c r="K3936" i="4"/>
  <c r="J3961" i="4"/>
  <c r="K3961" i="4" s="1"/>
  <c r="K3932" i="4"/>
  <c r="J3933" i="4"/>
  <c r="K3933" i="4" s="1"/>
  <c r="K3955" i="4"/>
  <c r="J3956" i="4"/>
  <c r="K3956" i="4" s="1"/>
  <c r="K3953" i="4"/>
  <c r="J3954" i="4"/>
  <c r="K3954" i="4" s="1"/>
  <c r="J3957" i="4"/>
  <c r="K3957" i="4" s="1"/>
  <c r="J3930" i="4"/>
  <c r="K3930" i="4" s="1"/>
  <c r="K3937" i="4"/>
  <c r="J3924" i="4"/>
  <c r="K3924" i="4" s="1"/>
  <c r="K3926" i="4"/>
  <c r="K3923" i="4"/>
  <c r="K3922" i="4"/>
  <c r="J3929" i="4"/>
  <c r="K3929" i="4" s="1"/>
  <c r="K4005" i="4"/>
  <c r="K4001" i="4"/>
  <c r="K4002" i="4"/>
  <c r="K3971" i="4"/>
  <c r="K3989" i="4"/>
  <c r="K3992" i="4"/>
  <c r="K3993" i="4"/>
  <c r="K3994" i="4"/>
  <c r="K3996" i="4"/>
  <c r="K3978" i="4"/>
  <c r="K3979" i="4"/>
  <c r="K3982" i="4"/>
  <c r="K3983" i="4"/>
  <c r="K3984" i="4"/>
  <c r="K3986" i="4"/>
  <c r="K3987" i="4"/>
  <c r="K3988" i="4"/>
  <c r="K3962" i="4"/>
  <c r="K3963" i="4"/>
  <c r="K3966" i="4"/>
  <c r="K3967" i="4"/>
  <c r="K3968" i="4"/>
  <c r="K3969" i="4"/>
  <c r="K3942" i="4"/>
  <c r="K3947" i="4"/>
  <c r="K3949" i="4"/>
  <c r="K3938" i="4"/>
  <c r="K3939" i="4"/>
  <c r="K3959" i="4"/>
  <c r="K3960" i="4"/>
  <c r="K3934" i="4"/>
  <c r="K3935" i="4"/>
  <c r="K3958" i="4"/>
  <c r="K3944" i="4"/>
  <c r="K3928" i="4"/>
  <c r="K3931" i="4"/>
  <c r="K3927" i="4"/>
  <c r="K3925" i="4"/>
  <c r="K3920" i="4"/>
  <c r="K3921" i="4"/>
  <c r="K4004" i="4"/>
  <c r="O1030" i="2"/>
  <c r="O1014" i="2"/>
  <c r="O1002" i="2"/>
  <c r="K228" i="5"/>
  <c r="L228" i="5" s="1"/>
  <c r="N228" i="5" a="1"/>
  <c r="N228" i="5" s="1"/>
  <c r="R228" i="5" a="1"/>
  <c r="R228" i="5" s="1"/>
  <c r="N1005" i="2"/>
  <c r="N1007" i="2"/>
  <c r="N1009" i="2"/>
  <c r="O1009" i="2"/>
  <c r="N1011" i="2"/>
  <c r="N1013" i="2"/>
  <c r="N1020" i="2"/>
  <c r="N1025" i="2"/>
  <c r="N1030" i="2"/>
  <c r="N1032" i="2"/>
  <c r="N1014" i="2"/>
  <c r="N1016" i="2"/>
  <c r="O1016" i="2"/>
  <c r="N1017" i="2"/>
  <c r="N1018" i="2"/>
  <c r="N1021" i="2"/>
  <c r="O1021" i="2"/>
  <c r="N1023" i="2"/>
  <c r="N1026" i="2"/>
  <c r="N1028" i="2"/>
  <c r="K3914" i="4"/>
  <c r="J3907" i="4"/>
  <c r="K3907" i="4" s="1"/>
  <c r="K3908" i="4"/>
  <c r="K3912" i="4"/>
  <c r="J3897" i="4"/>
  <c r="K3897" i="4" s="1"/>
  <c r="K3900" i="4"/>
  <c r="K3904" i="4"/>
  <c r="J3854" i="4"/>
  <c r="K3854" i="4" s="1"/>
  <c r="J3896" i="4"/>
  <c r="K3896" i="4" s="1"/>
  <c r="K3855" i="4"/>
  <c r="J3853" i="4"/>
  <c r="K3853" i="4" s="1"/>
  <c r="J3889" i="4"/>
  <c r="K3889" i="4" s="1"/>
  <c r="K3893" i="4"/>
  <c r="K3880" i="4"/>
  <c r="J3881" i="4"/>
  <c r="K3881" i="4" s="1"/>
  <c r="J3849" i="4"/>
  <c r="K3849" i="4" s="1"/>
  <c r="J3882" i="4"/>
  <c r="K3882" i="4" s="1"/>
  <c r="K3885" i="4"/>
  <c r="J3887" i="4"/>
  <c r="K3887" i="4" s="1"/>
  <c r="K3847" i="4"/>
  <c r="K3878" i="4"/>
  <c r="K3868" i="4"/>
  <c r="K3872" i="4"/>
  <c r="K3860" i="4"/>
  <c r="J3843" i="4"/>
  <c r="K3843" i="4" s="1"/>
  <c r="J3846" i="4"/>
  <c r="K3846" i="4" s="1"/>
  <c r="J3845" i="4"/>
  <c r="K3845" i="4" s="1"/>
  <c r="J3835" i="4"/>
  <c r="K3835" i="4" s="1"/>
  <c r="K3839" i="4"/>
  <c r="J3834" i="4"/>
  <c r="K3834" i="4" s="1"/>
  <c r="J3830" i="4"/>
  <c r="K3830" i="4" s="1"/>
  <c r="J3828" i="4"/>
  <c r="K3828" i="4" s="1"/>
  <c r="K3829" i="4"/>
  <c r="K3916" i="4"/>
  <c r="K3917" i="4"/>
  <c r="K3913" i="4"/>
  <c r="K3905" i="4"/>
  <c r="K3906" i="4"/>
  <c r="K3909" i="4"/>
  <c r="K3910" i="4"/>
  <c r="K3911" i="4"/>
  <c r="K3898" i="4"/>
  <c r="K3899" i="4"/>
  <c r="K3901" i="4"/>
  <c r="K3902" i="4"/>
  <c r="K3903" i="4"/>
  <c r="K3852" i="4"/>
  <c r="K3856" i="4"/>
  <c r="K3850" i="4"/>
  <c r="K3890" i="4"/>
  <c r="K3891" i="4"/>
  <c r="K3892" i="4"/>
  <c r="K3879" i="4"/>
  <c r="K3894" i="4"/>
  <c r="K3895" i="4"/>
  <c r="K3851" i="4"/>
  <c r="K3848" i="4"/>
  <c r="K3883" i="4"/>
  <c r="K3884" i="4"/>
  <c r="K3886" i="4"/>
  <c r="K3888" i="4"/>
  <c r="K3875" i="4"/>
  <c r="K3876" i="4"/>
  <c r="K3877" i="4"/>
  <c r="K3865" i="4"/>
  <c r="K3866" i="4"/>
  <c r="K3867" i="4"/>
  <c r="K3869" i="4"/>
  <c r="K3870" i="4"/>
  <c r="K3871" i="4"/>
  <c r="K3873" i="4"/>
  <c r="K3874" i="4"/>
  <c r="K3864" i="4"/>
  <c r="K3861" i="4"/>
  <c r="K3862" i="4"/>
  <c r="K3863" i="4"/>
  <c r="K3844" i="4"/>
  <c r="K3841" i="4"/>
  <c r="K3858" i="4"/>
  <c r="K3859" i="4"/>
  <c r="K3840" i="4"/>
  <c r="K3836" i="4"/>
  <c r="K3837" i="4"/>
  <c r="K3838" i="4"/>
  <c r="K3833" i="4"/>
  <c r="K3827" i="4"/>
  <c r="K3831" i="4"/>
  <c r="K3832" i="4"/>
  <c r="K3842" i="4"/>
  <c r="K3915" i="4"/>
  <c r="D131" i="1"/>
  <c r="F131" i="1" s="1"/>
  <c r="D127" i="1"/>
  <c r="F127" i="1" s="1"/>
  <c r="O976" i="2"/>
  <c r="O990" i="2"/>
  <c r="M997" i="2"/>
  <c r="O997" i="2" s="1"/>
  <c r="N970" i="2"/>
  <c r="N972" i="2"/>
  <c r="O972" i="2"/>
  <c r="N973" i="2"/>
  <c r="O973" i="2"/>
  <c r="N974" i="2"/>
  <c r="N976" i="2"/>
  <c r="N977" i="2"/>
  <c r="O977" i="2"/>
  <c r="N979" i="2"/>
  <c r="N981" i="2"/>
  <c r="O981" i="2"/>
  <c r="N983" i="2"/>
  <c r="N984" i="2"/>
  <c r="O984" i="2"/>
  <c r="N986" i="2"/>
  <c r="N988" i="2"/>
  <c r="O988" i="2"/>
  <c r="N990" i="2"/>
  <c r="N992" i="2"/>
  <c r="N993" i="2"/>
  <c r="N995" i="2"/>
  <c r="N997" i="2"/>
  <c r="N999" i="2"/>
  <c r="N1001" i="2"/>
  <c r="N1002" i="2"/>
  <c r="J3749" i="4"/>
  <c r="J3750" i="4"/>
  <c r="J3822" i="4"/>
  <c r="K3822" i="4" s="1"/>
  <c r="K3820" i="4"/>
  <c r="K3808" i="4"/>
  <c r="K3809" i="4"/>
  <c r="K3812" i="4"/>
  <c r="K3813" i="4"/>
  <c r="K3815" i="4"/>
  <c r="J3800" i="4"/>
  <c r="K3800" i="4" s="1"/>
  <c r="J3801" i="4"/>
  <c r="K3801" i="4" s="1"/>
  <c r="K3802" i="4"/>
  <c r="J3744" i="4"/>
  <c r="K3744" i="4" s="1"/>
  <c r="K3804" i="4"/>
  <c r="K3805" i="4"/>
  <c r="J3741" i="4"/>
  <c r="K3741" i="4" s="1"/>
  <c r="J3796" i="4"/>
  <c r="K3796" i="4" s="1"/>
  <c r="K3797" i="4"/>
  <c r="J3747" i="4"/>
  <c r="K3747" i="4" s="1"/>
  <c r="K3734" i="4"/>
  <c r="K3794" i="4"/>
  <c r="J3731" i="4"/>
  <c r="J3732" i="4"/>
  <c r="K3793" i="4"/>
  <c r="K3733" i="4"/>
  <c r="K3789" i="4"/>
  <c r="J3782" i="4"/>
  <c r="K3782" i="4" s="1"/>
  <c r="J3784" i="4"/>
  <c r="K3784" i="4" s="1"/>
  <c r="K3785" i="4"/>
  <c r="K3786" i="4"/>
  <c r="K3769" i="4"/>
  <c r="K3770" i="4"/>
  <c r="J3771" i="4"/>
  <c r="K3771" i="4" s="1"/>
  <c r="K3772" i="4"/>
  <c r="J3728" i="4"/>
  <c r="K3728" i="4" s="1"/>
  <c r="K3773" i="4"/>
  <c r="K3776" i="4"/>
  <c r="J3777" i="4"/>
  <c r="K3777" i="4" s="1"/>
  <c r="K3779" i="4"/>
  <c r="K3781" i="4"/>
  <c r="K3759" i="4"/>
  <c r="K3760" i="4"/>
  <c r="K3761" i="4"/>
  <c r="K3763" i="4"/>
  <c r="K3765" i="4"/>
  <c r="K3767" i="4"/>
  <c r="K3768" i="4"/>
  <c r="K3739" i="4"/>
  <c r="K3754" i="4"/>
  <c r="K3756" i="4"/>
  <c r="J3740" i="4"/>
  <c r="K3740" i="4" s="1"/>
  <c r="J3730" i="4"/>
  <c r="K3730" i="4" s="1"/>
  <c r="K3736" i="4"/>
  <c r="J3725" i="4"/>
  <c r="K3725" i="4" s="1"/>
  <c r="J3726" i="4"/>
  <c r="K3726" i="4" s="1"/>
  <c r="K3724" i="4"/>
  <c r="K3749" i="4"/>
  <c r="K3750" i="4"/>
  <c r="K3821" i="4"/>
  <c r="K3817" i="4"/>
  <c r="K3818" i="4"/>
  <c r="K3819" i="4"/>
  <c r="K3746" i="4"/>
  <c r="K3807" i="4"/>
  <c r="K3810" i="4"/>
  <c r="K3811" i="4"/>
  <c r="K3814" i="4"/>
  <c r="K3816" i="4"/>
  <c r="K3806" i="4"/>
  <c r="K3748" i="4"/>
  <c r="K3803" i="4"/>
  <c r="K3795" i="4"/>
  <c r="K3743" i="4"/>
  <c r="K3798" i="4"/>
  <c r="K3799" i="4"/>
  <c r="K3738" i="4"/>
  <c r="K3742" i="4"/>
  <c r="K3731" i="4"/>
  <c r="K3732" i="4"/>
  <c r="K3729" i="4"/>
  <c r="K3727" i="4"/>
  <c r="K3737" i="4"/>
  <c r="K3790" i="4"/>
  <c r="K3791" i="4"/>
  <c r="K3792" i="4"/>
  <c r="K3783" i="4"/>
  <c r="K3787" i="4"/>
  <c r="K3788" i="4"/>
  <c r="K3774" i="4"/>
  <c r="K3775" i="4"/>
  <c r="K3778" i="4"/>
  <c r="K3780" i="4"/>
  <c r="K3758" i="4"/>
  <c r="K3762" i="4"/>
  <c r="K3764" i="4"/>
  <c r="K3766" i="4"/>
  <c r="K3753" i="4"/>
  <c r="K3755" i="4"/>
  <c r="K3757" i="4"/>
  <c r="K3745" i="4"/>
  <c r="K3735" i="4"/>
  <c r="K3823" i="4"/>
  <c r="G58" i="1"/>
  <c r="N949" i="2"/>
  <c r="O950" i="2"/>
  <c r="N950" i="2"/>
  <c r="N951" i="2"/>
  <c r="N952" i="2"/>
  <c r="N953" i="2"/>
  <c r="N954" i="2"/>
  <c r="N955" i="2"/>
  <c r="N956" i="2"/>
  <c r="O957" i="2"/>
  <c r="N957" i="2"/>
  <c r="O959" i="2"/>
  <c r="N959" i="2"/>
  <c r="N960" i="2"/>
  <c r="N962" i="2"/>
  <c r="N963" i="2"/>
  <c r="N965" i="2"/>
  <c r="N966" i="2"/>
  <c r="N967" i="2"/>
  <c r="O968" i="2"/>
  <c r="N968" i="2"/>
  <c r="K3715" i="4"/>
  <c r="J3642" i="4"/>
  <c r="K3642" i="4" s="1"/>
  <c r="K3712" i="4"/>
  <c r="K3710" i="4"/>
  <c r="K3709" i="4"/>
  <c r="K3708" i="4"/>
  <c r="K3704" i="4"/>
  <c r="K3638" i="4"/>
  <c r="K3641" i="4"/>
  <c r="J3702" i="4"/>
  <c r="K3702" i="4" s="1"/>
  <c r="K3699" i="4"/>
  <c r="K3698" i="4"/>
  <c r="K3695" i="4"/>
  <c r="K3694" i="4"/>
  <c r="K3690" i="4"/>
  <c r="K3685" i="4"/>
  <c r="K3684" i="4"/>
  <c r="K3608" i="4"/>
  <c r="K3683" i="4"/>
  <c r="K3682" i="4"/>
  <c r="K3680" i="4"/>
  <c r="K3630" i="4"/>
  <c r="K3637" i="4"/>
  <c r="K3677" i="4"/>
  <c r="K3675" i="4"/>
  <c r="K3674" i="4"/>
  <c r="K3673" i="4"/>
  <c r="J3672" i="4"/>
  <c r="K3672" i="4" s="1"/>
  <c r="K3633" i="4"/>
  <c r="K3636" i="4"/>
  <c r="J3629" i="4"/>
  <c r="J3640" i="4"/>
  <c r="K3640" i="4" s="1"/>
  <c r="J3628" i="4"/>
  <c r="K3628" i="4" s="1"/>
  <c r="J3627" i="4"/>
  <c r="K3627" i="4" s="1"/>
  <c r="K3663" i="4"/>
  <c r="K3662" i="4"/>
  <c r="K3660" i="4"/>
  <c r="K3670" i="4"/>
  <c r="K3669" i="4"/>
  <c r="K3666" i="4"/>
  <c r="K3631" i="4"/>
  <c r="J3624" i="4"/>
  <c r="K3624" i="4" s="1"/>
  <c r="J3622" i="4"/>
  <c r="K3622" i="4" s="1"/>
  <c r="K3650" i="4"/>
  <c r="K3646" i="4"/>
  <c r="K3645" i="4"/>
  <c r="K3658" i="4"/>
  <c r="K3657" i="4"/>
  <c r="K3654" i="4"/>
  <c r="K3653" i="4"/>
  <c r="J3651" i="4"/>
  <c r="K3651" i="4" s="1"/>
  <c r="K3623" i="4"/>
  <c r="J3620" i="4"/>
  <c r="K3620" i="4" s="1"/>
  <c r="J3618" i="4"/>
  <c r="K3618" i="4" s="1"/>
  <c r="K3626" i="4"/>
  <c r="J3688" i="4"/>
  <c r="K3688" i="4" s="1"/>
  <c r="K3687" i="4"/>
  <c r="K3686" i="4"/>
  <c r="J3611" i="4"/>
  <c r="K3611" i="4" s="1"/>
  <c r="K3616" i="4"/>
  <c r="J3610" i="4"/>
  <c r="K3610" i="4" s="1"/>
  <c r="J3613" i="4"/>
  <c r="K3613" i="4" s="1"/>
  <c r="K3612" i="4"/>
  <c r="J3614" i="4"/>
  <c r="K3614" i="4" s="1"/>
  <c r="K3718" i="4"/>
  <c r="K3717" i="4"/>
  <c r="K3716" i="4"/>
  <c r="K3714" i="4"/>
  <c r="K3713" i="4"/>
  <c r="K3711" i="4"/>
  <c r="K3707" i="4"/>
  <c r="K3706" i="4"/>
  <c r="K3705" i="4"/>
  <c r="K3703" i="4"/>
  <c r="K3701" i="4"/>
  <c r="K3700" i="4"/>
  <c r="K3697" i="4"/>
  <c r="K3696" i="4"/>
  <c r="K3693" i="4"/>
  <c r="K3692" i="4"/>
  <c r="K3691" i="4"/>
  <c r="K3639" i="4"/>
  <c r="K3634" i="4"/>
  <c r="K3679" i="4"/>
  <c r="K3678" i="4"/>
  <c r="K3681" i="4"/>
  <c r="K3632" i="4"/>
  <c r="K3635" i="4"/>
  <c r="K3676" i="4"/>
  <c r="K3671" i="4"/>
  <c r="K3629" i="4"/>
  <c r="K3665" i="4"/>
  <c r="K3664" i="4"/>
  <c r="K3661" i="4"/>
  <c r="K3668" i="4"/>
  <c r="K3667" i="4"/>
  <c r="K3625" i="4"/>
  <c r="K3649" i="4"/>
  <c r="K3648" i="4"/>
  <c r="K3647" i="4"/>
  <c r="K3659" i="4"/>
  <c r="K3656" i="4"/>
  <c r="K3655" i="4"/>
  <c r="K3652" i="4"/>
  <c r="K3617" i="4"/>
  <c r="K3615" i="4"/>
  <c r="K3689" i="4"/>
  <c r="K3619" i="4"/>
  <c r="K3609" i="4"/>
  <c r="K3621" i="4"/>
  <c r="K3719" i="4"/>
  <c r="N939" i="2"/>
  <c r="M934" i="2"/>
  <c r="O934" i="2" s="1"/>
  <c r="O925" i="2"/>
  <c r="N925" i="2"/>
  <c r="O926" i="2"/>
  <c r="N926" i="2"/>
  <c r="N927" i="2"/>
  <c r="N928" i="2"/>
  <c r="N929" i="2"/>
  <c r="N930" i="2"/>
  <c r="O931" i="2"/>
  <c r="N931" i="2"/>
  <c r="O932" i="2"/>
  <c r="N932" i="2"/>
  <c r="N933" i="2"/>
  <c r="N934" i="2"/>
  <c r="N935" i="2"/>
  <c r="N936" i="2"/>
  <c r="O937" i="2"/>
  <c r="N937" i="2"/>
  <c r="N938" i="2"/>
  <c r="O939" i="2"/>
  <c r="N940" i="2"/>
  <c r="N941" i="2"/>
  <c r="N942" i="2"/>
  <c r="O943" i="2"/>
  <c r="N943" i="2"/>
  <c r="N944" i="2"/>
  <c r="N945" i="2"/>
  <c r="N946" i="2"/>
  <c r="H45" i="1"/>
  <c r="K3598" i="4"/>
  <c r="K3599" i="4"/>
  <c r="K3588" i="4"/>
  <c r="K3591" i="4"/>
  <c r="K3592" i="4"/>
  <c r="K3594" i="4"/>
  <c r="K3595" i="4"/>
  <c r="K3571" i="4"/>
  <c r="K3574" i="4"/>
  <c r="J3575" i="4"/>
  <c r="K3575" i="4" s="1"/>
  <c r="K3577" i="4"/>
  <c r="K3586" i="4"/>
  <c r="K3602" i="4"/>
  <c r="J3601" i="4"/>
  <c r="K3601" i="4" s="1"/>
  <c r="J3603" i="4"/>
  <c r="K3603" i="4" s="1"/>
  <c r="K3604" i="4"/>
  <c r="K3578" i="4"/>
  <c r="K3579" i="4"/>
  <c r="K3580" i="4"/>
  <c r="K3583" i="4"/>
  <c r="K3584" i="4"/>
  <c r="J3548" i="4"/>
  <c r="K3548" i="4" s="1"/>
  <c r="J3546" i="4"/>
  <c r="K3546" i="4" s="1"/>
  <c r="J3550" i="4"/>
  <c r="K3550" i="4" s="1"/>
  <c r="K3568" i="4"/>
  <c r="K3569" i="4"/>
  <c r="K3570" i="4"/>
  <c r="K3566" i="4"/>
  <c r="K3567" i="4"/>
  <c r="K3563" i="4"/>
  <c r="K3556" i="4"/>
  <c r="K3557" i="4"/>
  <c r="J3560" i="4"/>
  <c r="K3560" i="4" s="1"/>
  <c r="K3561" i="4"/>
  <c r="K3544" i="4"/>
  <c r="K3541" i="4"/>
  <c r="K3542" i="4"/>
  <c r="J3532" i="4"/>
  <c r="K3532" i="4" s="1"/>
  <c r="J3534" i="4"/>
  <c r="K3534" i="4" s="1"/>
  <c r="K3549" i="4"/>
  <c r="J3530" i="4"/>
  <c r="K3530" i="4" s="1"/>
  <c r="J3545" i="4"/>
  <c r="K3545" i="4" s="1"/>
  <c r="K3537" i="4"/>
  <c r="J3538" i="4"/>
  <c r="K3538" i="4" s="1"/>
  <c r="K3518" i="4"/>
  <c r="K3527" i="4"/>
  <c r="J3523" i="4"/>
  <c r="K3523" i="4" s="1"/>
  <c r="J3522" i="4"/>
  <c r="K3522" i="4" s="1"/>
  <c r="K3521" i="4"/>
  <c r="K3524" i="4"/>
  <c r="K3543" i="4"/>
  <c r="K3517" i="4"/>
  <c r="J3514" i="4"/>
  <c r="K3514" i="4" s="1"/>
  <c r="J3519" i="4"/>
  <c r="K3519" i="4" s="1"/>
  <c r="K3511" i="4"/>
  <c r="J3516" i="4"/>
  <c r="K3516" i="4" s="1"/>
  <c r="J3510" i="4"/>
  <c r="K3510" i="4" s="1"/>
  <c r="J3540" i="4"/>
  <c r="K3540" i="4" s="1"/>
  <c r="J3508" i="4"/>
  <c r="K3508" i="4" s="1"/>
  <c r="J3529" i="4"/>
  <c r="K3529" i="4" s="1"/>
  <c r="K3515" i="4"/>
  <c r="K3506" i="4"/>
  <c r="K3509" i="4"/>
  <c r="J3512" i="4"/>
  <c r="K3512" i="4" s="1"/>
  <c r="K3520" i="4"/>
  <c r="K3597" i="4"/>
  <c r="K3589" i="4"/>
  <c r="K3590" i="4"/>
  <c r="K3593" i="4"/>
  <c r="K3572" i="4"/>
  <c r="K3573" i="4"/>
  <c r="K3576" i="4"/>
  <c r="K3587" i="4"/>
  <c r="K3600" i="4"/>
  <c r="K3581" i="4"/>
  <c r="K3582" i="4"/>
  <c r="K3585" i="4"/>
  <c r="K3551" i="4"/>
  <c r="K3564" i="4"/>
  <c r="K3565" i="4"/>
  <c r="K3562" i="4"/>
  <c r="K3558" i="4"/>
  <c r="K3559" i="4"/>
  <c r="K3547" i="4"/>
  <c r="K3536" i="4"/>
  <c r="K3535" i="4"/>
  <c r="K3533" i="4"/>
  <c r="K3555" i="4"/>
  <c r="K3539" i="4"/>
  <c r="K3531" i="4"/>
  <c r="K3528" i="4"/>
  <c r="K3525" i="4"/>
  <c r="K3526" i="4"/>
  <c r="K3507" i="4"/>
  <c r="K3513" i="4"/>
  <c r="K3596" i="4"/>
  <c r="M1017" i="2" l="1"/>
  <c r="O1017" i="2" s="1"/>
  <c r="M1555" i="2"/>
  <c r="O1555" i="2" s="1"/>
  <c r="M1152" i="2"/>
  <c r="O1152" i="2" s="1"/>
  <c r="M1255" i="2"/>
  <c r="O1255" i="2" s="1"/>
  <c r="L45" i="1"/>
  <c r="D125" i="1"/>
  <c r="F125" i="1" s="1"/>
  <c r="D133" i="1"/>
  <c r="F133" i="1" s="1"/>
  <c r="N895" i="2"/>
  <c r="N897" i="2"/>
  <c r="N898" i="2"/>
  <c r="N900" i="2"/>
  <c r="O902" i="2"/>
  <c r="N902" i="2"/>
  <c r="O903" i="2"/>
  <c r="N903" i="2"/>
  <c r="N904" i="2"/>
  <c r="O906" i="2"/>
  <c r="N906" i="2"/>
  <c r="N908" i="2"/>
  <c r="O908" i="2"/>
  <c r="N910" i="2"/>
  <c r="N912" i="2"/>
  <c r="N913" i="2"/>
  <c r="N915" i="2"/>
  <c r="N917" i="2"/>
  <c r="N919" i="2"/>
  <c r="N921" i="2"/>
  <c r="J3496" i="4"/>
  <c r="K3494" i="4"/>
  <c r="J3493" i="4"/>
  <c r="K3493" i="4" s="1"/>
  <c r="J3490" i="4"/>
  <c r="K3490" i="4" s="1"/>
  <c r="K3481" i="4"/>
  <c r="K3498" i="4"/>
  <c r="K3497" i="4"/>
  <c r="K3495" i="4"/>
  <c r="K3476" i="4"/>
  <c r="K3475" i="4"/>
  <c r="K3479" i="4"/>
  <c r="K3491" i="4"/>
  <c r="J3461" i="4"/>
  <c r="K3461" i="4" s="1"/>
  <c r="K3487" i="4"/>
  <c r="K3486" i="4"/>
  <c r="K3472" i="4"/>
  <c r="J3474" i="4"/>
  <c r="K3474" i="4" s="1"/>
  <c r="K3470" i="4"/>
  <c r="J3466" i="4"/>
  <c r="K3466" i="4" s="1"/>
  <c r="K3444" i="4"/>
  <c r="K3457" i="4"/>
  <c r="K3440" i="4"/>
  <c r="K3453" i="4"/>
  <c r="K3456" i="4"/>
  <c r="K3437" i="4"/>
  <c r="K3435" i="4"/>
  <c r="K3433" i="4"/>
  <c r="J3436" i="4"/>
  <c r="K3436" i="4" s="1"/>
  <c r="J3430" i="4"/>
  <c r="K3430" i="4" s="1"/>
  <c r="K3432" i="4"/>
  <c r="J3447" i="4"/>
  <c r="K3447" i="4" s="1"/>
  <c r="J3431" i="4"/>
  <c r="K3431" i="4" s="1"/>
  <c r="J3425" i="4"/>
  <c r="K3425" i="4" s="1"/>
  <c r="J3426" i="4"/>
  <c r="K3426" i="4" s="1"/>
  <c r="J3427" i="4"/>
  <c r="K3427" i="4" s="1"/>
  <c r="K3428" i="4"/>
  <c r="K3422" i="4"/>
  <c r="J3419" i="4"/>
  <c r="K3419" i="4" s="1"/>
  <c r="J3443" i="4"/>
  <c r="K3443" i="4" s="1"/>
  <c r="J3500" i="4"/>
  <c r="K3500" i="4" s="1"/>
  <c r="K3496" i="4"/>
  <c r="K3489" i="4"/>
  <c r="K3502" i="4"/>
  <c r="K3501" i="4"/>
  <c r="K3499" i="4"/>
  <c r="K3478" i="4"/>
  <c r="K3477" i="4"/>
  <c r="K3485" i="4"/>
  <c r="K3483" i="4"/>
  <c r="K3480" i="4"/>
  <c r="K3459" i="4"/>
  <c r="K3488" i="4"/>
  <c r="K3492" i="4"/>
  <c r="K3458" i="4"/>
  <c r="K3484" i="4"/>
  <c r="K3482" i="4"/>
  <c r="K3473" i="4"/>
  <c r="K3448" i="4"/>
  <c r="K3471" i="4"/>
  <c r="K3469" i="4"/>
  <c r="K3468" i="4"/>
  <c r="K3467" i="4"/>
  <c r="K3465" i="4"/>
  <c r="K3446" i="4"/>
  <c r="K3441" i="4"/>
  <c r="K3445" i="4"/>
  <c r="K3455" i="4"/>
  <c r="K3449" i="4"/>
  <c r="K3450" i="4"/>
  <c r="K3452" i="4"/>
  <c r="K3454" i="4"/>
  <c r="K3451" i="4"/>
  <c r="K3439" i="4"/>
  <c r="K3460" i="4"/>
  <c r="K3442" i="4"/>
  <c r="K3438" i="4"/>
  <c r="K3429" i="4"/>
  <c r="K3464" i="4"/>
  <c r="K3424" i="4"/>
  <c r="K3423" i="4"/>
  <c r="K3421" i="4"/>
  <c r="K3420" i="4"/>
  <c r="K3418" i="4"/>
  <c r="K3434" i="4"/>
  <c r="O869" i="2"/>
  <c r="O855" i="2"/>
  <c r="N855" i="2"/>
  <c r="N857" i="2"/>
  <c r="O859" i="2"/>
  <c r="N859" i="2"/>
  <c r="N861" i="2"/>
  <c r="N863" i="2"/>
  <c r="N864" i="2"/>
  <c r="N866" i="2"/>
  <c r="O866" i="2"/>
  <c r="O867" i="2"/>
  <c r="N867" i="2"/>
  <c r="N868" i="2"/>
  <c r="N869" i="2"/>
  <c r="N871" i="2"/>
  <c r="O872" i="2"/>
  <c r="N872" i="2"/>
  <c r="N874" i="2"/>
  <c r="N875" i="2"/>
  <c r="O875" i="2"/>
  <c r="N877" i="2"/>
  <c r="N878" i="2"/>
  <c r="O879" i="2"/>
  <c r="N879" i="2"/>
  <c r="O881" i="2"/>
  <c r="N881" i="2"/>
  <c r="N882" i="2"/>
  <c r="N884" i="2"/>
  <c r="N885" i="2"/>
  <c r="N887" i="2"/>
  <c r="N889" i="2"/>
  <c r="N891" i="2"/>
  <c r="K3411" i="4"/>
  <c r="K3410" i="4"/>
  <c r="K3406" i="4"/>
  <c r="K3405" i="4"/>
  <c r="J3362" i="4"/>
  <c r="K3362" i="4" s="1"/>
  <c r="K3360" i="4"/>
  <c r="K3398" i="4"/>
  <c r="K3397" i="4"/>
  <c r="K3403" i="4"/>
  <c r="J3386" i="4"/>
  <c r="K3386" i="4" s="1"/>
  <c r="K3385" i="4"/>
  <c r="K3384" i="4"/>
  <c r="K3381" i="4"/>
  <c r="J3379" i="4"/>
  <c r="K3379" i="4" s="1"/>
  <c r="K3378" i="4"/>
  <c r="K3377" i="4"/>
  <c r="J3359" i="4"/>
  <c r="K3359" i="4" s="1"/>
  <c r="K3354" i="4"/>
  <c r="J3388" i="4"/>
  <c r="K3388" i="4" s="1"/>
  <c r="K3393" i="4"/>
  <c r="K3392" i="4"/>
  <c r="J3383" i="4"/>
  <c r="K3383" i="4" s="1"/>
  <c r="K3353" i="4"/>
  <c r="J3352" i="4"/>
  <c r="K3352" i="4" s="1"/>
  <c r="J3351" i="4"/>
  <c r="K3351" i="4" s="1"/>
  <c r="J3355" i="4"/>
  <c r="K3355" i="4" s="1"/>
  <c r="J3347" i="4"/>
  <c r="K3347" i="4" s="1"/>
  <c r="J3346" i="4"/>
  <c r="K3346" i="4" s="1"/>
  <c r="J3344" i="4"/>
  <c r="J3350" i="4"/>
  <c r="K3350" i="4" s="1"/>
  <c r="K3342" i="4"/>
  <c r="K3340" i="4"/>
  <c r="J3338" i="4"/>
  <c r="K3338" i="4" s="1"/>
  <c r="K3369" i="4"/>
  <c r="J3343" i="4"/>
  <c r="K3343" i="4" s="1"/>
  <c r="J3337" i="4"/>
  <c r="K3337" i="4" s="1"/>
  <c r="K3363" i="4"/>
  <c r="K3335" i="4"/>
  <c r="J3332" i="4"/>
  <c r="K3332" i="4" s="1"/>
  <c r="J3331" i="4"/>
  <c r="K3331" i="4" s="1"/>
  <c r="K3333" i="4"/>
  <c r="K3356" i="4"/>
  <c r="J3339" i="4"/>
  <c r="K3339" i="4" s="1"/>
  <c r="K3328" i="4"/>
  <c r="J3349" i="4"/>
  <c r="K3349" i="4" s="1"/>
  <c r="J3327" i="4"/>
  <c r="K3327" i="4" s="1"/>
  <c r="K3320" i="4"/>
  <c r="J3330" i="4"/>
  <c r="K3330" i="4" s="1"/>
  <c r="K3321" i="4"/>
  <c r="K3336" i="4"/>
  <c r="J3319" i="4"/>
  <c r="K3319" i="4" s="1"/>
  <c r="K3316" i="4"/>
  <c r="J3318" i="4"/>
  <c r="K3318" i="4" s="1"/>
  <c r="K3326" i="4"/>
  <c r="K3413" i="4"/>
  <c r="K3412" i="4"/>
  <c r="K3409" i="4"/>
  <c r="K3408" i="4"/>
  <c r="K3407" i="4"/>
  <c r="K3365" i="4"/>
  <c r="K3358" i="4"/>
  <c r="K3364" i="4"/>
  <c r="K3366" i="4"/>
  <c r="K3357" i="4"/>
  <c r="K3400" i="4"/>
  <c r="K3399" i="4"/>
  <c r="K3402" i="4"/>
  <c r="K3401" i="4"/>
  <c r="K3404" i="4"/>
  <c r="K3361" i="4"/>
  <c r="K3387" i="4"/>
  <c r="K3391" i="4"/>
  <c r="K3390" i="4"/>
  <c r="K3380" i="4"/>
  <c r="K3376" i="4"/>
  <c r="K3375" i="4"/>
  <c r="K3374" i="4"/>
  <c r="K3396" i="4"/>
  <c r="K3395" i="4"/>
  <c r="K3394" i="4"/>
  <c r="K3389" i="4"/>
  <c r="K3382" i="4"/>
  <c r="K3348" i="4"/>
  <c r="K3345" i="4"/>
  <c r="K3344" i="4"/>
  <c r="K3373" i="4"/>
  <c r="K3372" i="4"/>
  <c r="K3371" i="4"/>
  <c r="K3370" i="4"/>
  <c r="K3334" i="4"/>
  <c r="K3341" i="4"/>
  <c r="K3323" i="4"/>
  <c r="K3322" i="4"/>
  <c r="K3317" i="4"/>
  <c r="K3314" i="4"/>
  <c r="K3324" i="4"/>
  <c r="K3315" i="4"/>
  <c r="K3325" i="4"/>
  <c r="K3329" i="4"/>
  <c r="K3414" i="4"/>
  <c r="N825" i="2"/>
  <c r="N826" i="2"/>
  <c r="N828" i="2"/>
  <c r="N829" i="2"/>
  <c r="N831" i="2"/>
  <c r="N832" i="2"/>
  <c r="O833" i="2"/>
  <c r="N833" i="2"/>
  <c r="N834" i="2"/>
  <c r="N835" i="2"/>
  <c r="N836" i="2"/>
  <c r="O837" i="2"/>
  <c r="N837" i="2"/>
  <c r="N838" i="2"/>
  <c r="N839" i="2"/>
  <c r="O840" i="2"/>
  <c r="N840" i="2"/>
  <c r="N841" i="2"/>
  <c r="N842" i="2"/>
  <c r="N843" i="2"/>
  <c r="N844" i="2"/>
  <c r="O845" i="2"/>
  <c r="N845" i="2"/>
  <c r="O846" i="2"/>
  <c r="N846" i="2"/>
  <c r="O847" i="2"/>
  <c r="N847" i="2"/>
  <c r="N848" i="2"/>
  <c r="O849" i="2"/>
  <c r="N849" i="2"/>
  <c r="N850" i="2"/>
  <c r="N851" i="2"/>
  <c r="N852" i="2"/>
  <c r="J3175" i="4"/>
  <c r="K3175" i="4" s="1"/>
  <c r="J3176" i="4"/>
  <c r="K3176" i="4" s="1"/>
  <c r="J3179" i="4"/>
  <c r="K3179" i="4" s="1"/>
  <c r="J3180" i="4"/>
  <c r="K3180" i="4" s="1"/>
  <c r="J3184" i="4"/>
  <c r="K3184" i="4" s="1"/>
  <c r="J3185" i="4"/>
  <c r="K3185" i="4" s="1"/>
  <c r="J3186" i="4"/>
  <c r="K3186" i="4" s="1"/>
  <c r="J3188" i="4"/>
  <c r="K3188" i="4" s="1"/>
  <c r="J3192" i="4"/>
  <c r="K3192" i="4" s="1"/>
  <c r="J3193" i="4"/>
  <c r="K3193" i="4" s="1"/>
  <c r="J3194" i="4"/>
  <c r="K3194" i="4" s="1"/>
  <c r="J3206" i="4"/>
  <c r="K3206" i="4" s="1"/>
  <c r="J3208" i="4"/>
  <c r="K3208" i="4" s="1"/>
  <c r="J3210" i="4"/>
  <c r="K3210" i="4" s="1"/>
  <c r="J3215" i="4"/>
  <c r="K3215" i="4" s="1"/>
  <c r="J3218" i="4"/>
  <c r="K3218" i="4" s="1"/>
  <c r="J3222" i="4"/>
  <c r="K3222" i="4" s="1"/>
  <c r="J3224" i="4"/>
  <c r="K3224" i="4" s="1"/>
  <c r="J3225" i="4"/>
  <c r="K3225" i="4" s="1"/>
  <c r="J3229" i="4"/>
  <c r="K3229" i="4" s="1"/>
  <c r="J3191" i="4"/>
  <c r="K3191" i="4" s="1"/>
  <c r="J3233" i="4"/>
  <c r="K3233" i="4" s="1"/>
  <c r="J3245" i="4"/>
  <c r="K3245" i="4" s="1"/>
  <c r="J3260" i="4"/>
  <c r="K3260" i="4" s="1"/>
  <c r="J3295" i="4"/>
  <c r="K3295" i="4" s="1"/>
  <c r="J3303" i="4"/>
  <c r="K3303" i="4" s="1"/>
  <c r="K3172" i="4"/>
  <c r="K3173" i="4"/>
  <c r="K3174" i="4"/>
  <c r="K3177" i="4"/>
  <c r="K3178" i="4"/>
  <c r="K3181" i="4"/>
  <c r="K3182" i="4"/>
  <c r="K3183" i="4"/>
  <c r="K3187" i="4"/>
  <c r="K3189" i="4"/>
  <c r="K3190" i="4"/>
  <c r="K3195" i="4"/>
  <c r="K3196" i="4"/>
  <c r="K3197" i="4"/>
  <c r="K3198" i="4"/>
  <c r="K3199" i="4"/>
  <c r="K3200" i="4"/>
  <c r="K3201" i="4"/>
  <c r="K3202" i="4"/>
  <c r="K3203" i="4"/>
  <c r="K3204" i="4"/>
  <c r="K3205" i="4"/>
  <c r="K3207" i="4"/>
  <c r="K3209" i="4"/>
  <c r="K3211" i="4"/>
  <c r="K3212" i="4"/>
  <c r="K3213" i="4"/>
  <c r="K3214" i="4"/>
  <c r="K3216" i="4"/>
  <c r="K3217" i="4"/>
  <c r="K3219" i="4"/>
  <c r="K3220" i="4"/>
  <c r="K3221" i="4"/>
  <c r="K3223" i="4"/>
  <c r="K3226" i="4"/>
  <c r="K3227" i="4"/>
  <c r="K3228" i="4"/>
  <c r="K3230" i="4"/>
  <c r="K3234" i="4"/>
  <c r="K3235" i="4"/>
  <c r="K3236" i="4"/>
  <c r="K3237" i="4"/>
  <c r="K3238" i="4"/>
  <c r="K3239" i="4"/>
  <c r="K3240" i="4"/>
  <c r="K3241" i="4"/>
  <c r="K3242" i="4"/>
  <c r="K3243" i="4"/>
  <c r="K3244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6" i="4"/>
  <c r="K3297" i="4"/>
  <c r="K3298" i="4"/>
  <c r="K3299" i="4"/>
  <c r="K3300" i="4"/>
  <c r="K3301" i="4"/>
  <c r="K3302" i="4"/>
  <c r="K3304" i="4"/>
  <c r="K3305" i="4"/>
  <c r="K3306" i="4"/>
  <c r="K3307" i="4"/>
  <c r="K3308" i="4"/>
  <c r="K3309" i="4"/>
  <c r="K3171" i="4"/>
  <c r="P149" i="5" a="1"/>
  <c r="P149" i="5" s="1"/>
  <c r="Q149" i="5" a="1"/>
  <c r="Q149" i="5" s="1"/>
  <c r="N131" i="5" a="1"/>
  <c r="N131" i="5" s="1"/>
  <c r="P131" i="5" a="1"/>
  <c r="P131" i="5" s="1"/>
  <c r="Q131" i="5" a="1"/>
  <c r="Q131" i="5" s="1"/>
  <c r="S131" i="5" a="1"/>
  <c r="S131" i="5" s="1"/>
  <c r="R802" i="2"/>
  <c r="Q802" i="2"/>
  <c r="O801" i="2"/>
  <c r="N800" i="2"/>
  <c r="N801" i="2"/>
  <c r="N802" i="2"/>
  <c r="N803" i="2"/>
  <c r="N804" i="2"/>
  <c r="N805" i="2"/>
  <c r="N806" i="2"/>
  <c r="O806" i="2"/>
  <c r="M807" i="2"/>
  <c r="O807" i="2" s="1"/>
  <c r="N807" i="2"/>
  <c r="N808" i="2"/>
  <c r="N809" i="2"/>
  <c r="N810" i="2"/>
  <c r="O810" i="2"/>
  <c r="N811" i="2"/>
  <c r="N812" i="2"/>
  <c r="O813" i="2"/>
  <c r="N813" i="2"/>
  <c r="N814" i="2"/>
  <c r="N815" i="2"/>
  <c r="N816" i="2"/>
  <c r="N817" i="2"/>
  <c r="N818" i="2"/>
  <c r="O818" i="2"/>
  <c r="N819" i="2"/>
  <c r="N820" i="2"/>
  <c r="N821" i="2"/>
  <c r="N822" i="2"/>
  <c r="K3166" i="4"/>
  <c r="K3165" i="4"/>
  <c r="K3164" i="4"/>
  <c r="K3156" i="4"/>
  <c r="K3154" i="4"/>
  <c r="J3150" i="4"/>
  <c r="K3150" i="4" s="1"/>
  <c r="K3148" i="4"/>
  <c r="K3146" i="4"/>
  <c r="K3139" i="4"/>
  <c r="K3137" i="4"/>
  <c r="K3136" i="4"/>
  <c r="K3135" i="4"/>
  <c r="J3133" i="4"/>
  <c r="K3133" i="4" s="1"/>
  <c r="K3145" i="4"/>
  <c r="K3144" i="4"/>
  <c r="K3132" i="4"/>
  <c r="K3104" i="4"/>
  <c r="J3128" i="4"/>
  <c r="K3128" i="4" s="1"/>
  <c r="K3126" i="4"/>
  <c r="K3110" i="4"/>
  <c r="K3107" i="4"/>
  <c r="K3122" i="4"/>
  <c r="K3120" i="4"/>
  <c r="K3119" i="4"/>
  <c r="K3117" i="4"/>
  <c r="K3115" i="4"/>
  <c r="J3109" i="4"/>
  <c r="K3109" i="4" s="1"/>
  <c r="J3108" i="4"/>
  <c r="K3108" i="4" s="1"/>
  <c r="K3103" i="4"/>
  <c r="K3125" i="4"/>
  <c r="K3124" i="4"/>
  <c r="K3123" i="4"/>
  <c r="K3095" i="4"/>
  <c r="J3096" i="4"/>
  <c r="K3096" i="4" s="1"/>
  <c r="K3102" i="4"/>
  <c r="K3061" i="4"/>
  <c r="J3097" i="4"/>
  <c r="K3097" i="4" s="1"/>
  <c r="J3101" i="4"/>
  <c r="K3101" i="4" s="1"/>
  <c r="J3092" i="4"/>
  <c r="K3092" i="4" s="1"/>
  <c r="K3091" i="4"/>
  <c r="J3089" i="4"/>
  <c r="K3089" i="4" s="1"/>
  <c r="K3086" i="4"/>
  <c r="J3094" i="4"/>
  <c r="K3094" i="4" s="1"/>
  <c r="J3090" i="4"/>
  <c r="K3090" i="4" s="1"/>
  <c r="J3085" i="4"/>
  <c r="K3085" i="4" s="1"/>
  <c r="K3084" i="4"/>
  <c r="K3162" i="4"/>
  <c r="J3161" i="4"/>
  <c r="K3161" i="4" s="1"/>
  <c r="J3153" i="4"/>
  <c r="K3153" i="4" s="1"/>
  <c r="K3151" i="4"/>
  <c r="K3159" i="4"/>
  <c r="K3158" i="4"/>
  <c r="K3114" i="4"/>
  <c r="K3078" i="4"/>
  <c r="K3080" i="4"/>
  <c r="K3079" i="4"/>
  <c r="K3075" i="4"/>
  <c r="J3073" i="4"/>
  <c r="K3073" i="4" s="1"/>
  <c r="J3074" i="4"/>
  <c r="K3074" i="4" s="1"/>
  <c r="J3067" i="4"/>
  <c r="K3067" i="4" s="1"/>
  <c r="K3064" i="4"/>
  <c r="J3093" i="4"/>
  <c r="K3093" i="4" s="1"/>
  <c r="K3066" i="4"/>
  <c r="K3071" i="4"/>
  <c r="J3081" i="4"/>
  <c r="K3081" i="4" s="1"/>
  <c r="J3087" i="4"/>
  <c r="K3087" i="4" s="1"/>
  <c r="J3065" i="4"/>
  <c r="K3065" i="4" s="1"/>
  <c r="K3072" i="4"/>
  <c r="J3070" i="4"/>
  <c r="K3070" i="4" s="1"/>
  <c r="K3167" i="4"/>
  <c r="K3157" i="4"/>
  <c r="K3149" i="4"/>
  <c r="K3147" i="4"/>
  <c r="K3142" i="4"/>
  <c r="K3141" i="4"/>
  <c r="K3140" i="4"/>
  <c r="K3138" i="4"/>
  <c r="K3134" i="4"/>
  <c r="K3143" i="4"/>
  <c r="K3111" i="4"/>
  <c r="K3131" i="4"/>
  <c r="K3130" i="4"/>
  <c r="K3129" i="4"/>
  <c r="K3127" i="4"/>
  <c r="K3106" i="4"/>
  <c r="K3118" i="4"/>
  <c r="K3116" i="4"/>
  <c r="K3105" i="4"/>
  <c r="K3100" i="4"/>
  <c r="K3121" i="4"/>
  <c r="K3099" i="4"/>
  <c r="K3098" i="4"/>
  <c r="K3088" i="4"/>
  <c r="K3163" i="4"/>
  <c r="K3152" i="4"/>
  <c r="K3160" i="4"/>
  <c r="K3077" i="4"/>
  <c r="K3076" i="4"/>
  <c r="K3082" i="4"/>
  <c r="K3068" i="4"/>
  <c r="K3083" i="4"/>
  <c r="K3063" i="4"/>
  <c r="K3069" i="4"/>
  <c r="K3155" i="4"/>
  <c r="M114" i="1" l="1"/>
  <c r="S802" i="2"/>
  <c r="T802" i="2" s="1"/>
  <c r="N793" i="2"/>
  <c r="N782" i="2"/>
  <c r="N783" i="2"/>
  <c r="N784" i="2"/>
  <c r="N786" i="2"/>
  <c r="N787" i="2"/>
  <c r="N788" i="2"/>
  <c r="N789" i="2"/>
  <c r="N790" i="2"/>
  <c r="O791" i="2"/>
  <c r="N791" i="2"/>
  <c r="N792" i="2"/>
  <c r="N794" i="2"/>
  <c r="N795" i="2"/>
  <c r="N796" i="2"/>
  <c r="N797" i="2"/>
  <c r="N798" i="2"/>
  <c r="N785" i="2"/>
  <c r="J46" i="1"/>
  <c r="K3054" i="4"/>
  <c r="K3053" i="4"/>
  <c r="K3052" i="4"/>
  <c r="K3050" i="4"/>
  <c r="K3049" i="4"/>
  <c r="K3048" i="4"/>
  <c r="K3045" i="4"/>
  <c r="K3044" i="4"/>
  <c r="K3042" i="4"/>
  <c r="K3041" i="4"/>
  <c r="K3040" i="4"/>
  <c r="K3036" i="4"/>
  <c r="K3017" i="4"/>
  <c r="J3018" i="4"/>
  <c r="K3018" i="4" s="1"/>
  <c r="K3013" i="4"/>
  <c r="J3012" i="4"/>
  <c r="K3012" i="4" s="1"/>
  <c r="K3010" i="4"/>
  <c r="K3006" i="4"/>
  <c r="J3008" i="4"/>
  <c r="K3008" i="4" s="1"/>
  <c r="K3005" i="4"/>
  <c r="K3003" i="4"/>
  <c r="J3001" i="4"/>
  <c r="K3001" i="4" s="1"/>
  <c r="K2996" i="4"/>
  <c r="J3026" i="4"/>
  <c r="K3026" i="4" s="1"/>
  <c r="K3024" i="4"/>
  <c r="K3034" i="4"/>
  <c r="K3033" i="4"/>
  <c r="K3032" i="4"/>
  <c r="K3030" i="4"/>
  <c r="K3029" i="4"/>
  <c r="K3028" i="4"/>
  <c r="J2991" i="4"/>
  <c r="K2991" i="4" s="1"/>
  <c r="J2998" i="4"/>
  <c r="K2998" i="4" s="1"/>
  <c r="J3004" i="4"/>
  <c r="K3004" i="4" s="1"/>
  <c r="K3002" i="4"/>
  <c r="J2995" i="4"/>
  <c r="K2995" i="4" s="1"/>
  <c r="K2992" i="4"/>
  <c r="J2994" i="4"/>
  <c r="K2994" i="4" s="1"/>
  <c r="J2989" i="4"/>
  <c r="K2989" i="4" s="1"/>
  <c r="K2988" i="4"/>
  <c r="K2985" i="4"/>
  <c r="K2993" i="4"/>
  <c r="K3035" i="4"/>
  <c r="J2983" i="4"/>
  <c r="K2983" i="4" s="1"/>
  <c r="K3019" i="4"/>
  <c r="K2977" i="4"/>
  <c r="K2982" i="4"/>
  <c r="J3016" i="4"/>
  <c r="K3016" i="4" s="1"/>
  <c r="K2979" i="4"/>
  <c r="K3014" i="4"/>
  <c r="K2976" i="4"/>
  <c r="K2978" i="4"/>
  <c r="J2975" i="4"/>
  <c r="K2975" i="4" s="1"/>
  <c r="K2972" i="4"/>
  <c r="J2980" i="4"/>
  <c r="K2980" i="4" s="1"/>
  <c r="K2974" i="4"/>
  <c r="K2970" i="4"/>
  <c r="K2973" i="4"/>
  <c r="J2968" i="4"/>
  <c r="K2968" i="4" s="1"/>
  <c r="K2969" i="4"/>
  <c r="J2967" i="4"/>
  <c r="K2967" i="4" s="1"/>
  <c r="K3055" i="4"/>
  <c r="K3051" i="4"/>
  <c r="K3047" i="4"/>
  <c r="K3046" i="4"/>
  <c r="K3043" i="4"/>
  <c r="K3038" i="4"/>
  <c r="K3037" i="4"/>
  <c r="K3011" i="4"/>
  <c r="K3015" i="4"/>
  <c r="K3009" i="4"/>
  <c r="K3007" i="4"/>
  <c r="K3039" i="4"/>
  <c r="K2999" i="4"/>
  <c r="K2997" i="4"/>
  <c r="K3025" i="4"/>
  <c r="K3023" i="4"/>
  <c r="K3031" i="4"/>
  <c r="K3027" i="4"/>
  <c r="K3000" i="4"/>
  <c r="K3020" i="4"/>
  <c r="K2990" i="4"/>
  <c r="K2987" i="4"/>
  <c r="K2986" i="4"/>
  <c r="K2984" i="4"/>
  <c r="K2981" i="4"/>
  <c r="K2971" i="4"/>
  <c r="K3056" i="4"/>
  <c r="K2889" i="4"/>
  <c r="K2890" i="4"/>
  <c r="O772" i="2"/>
  <c r="N763" i="2"/>
  <c r="N764" i="2"/>
  <c r="N765" i="2"/>
  <c r="N766" i="2"/>
  <c r="N767" i="2"/>
  <c r="O768" i="2"/>
  <c r="N768" i="2"/>
  <c r="N769" i="2"/>
  <c r="N770" i="2"/>
  <c r="N771" i="2"/>
  <c r="N772" i="2"/>
  <c r="O773" i="2"/>
  <c r="N773" i="2"/>
  <c r="N774" i="2"/>
  <c r="N775" i="2"/>
  <c r="O775" i="2"/>
  <c r="N776" i="2"/>
  <c r="M777" i="2"/>
  <c r="O777" i="2" s="1"/>
  <c r="N777" i="2"/>
  <c r="N778" i="2"/>
  <c r="N779" i="2"/>
  <c r="J2960" i="4"/>
  <c r="K2960" i="4" s="1"/>
  <c r="K2957" i="4"/>
  <c r="K2953" i="4"/>
  <c r="K2950" i="4"/>
  <c r="K2949" i="4"/>
  <c r="K2946" i="4"/>
  <c r="K2917" i="4"/>
  <c r="J2941" i="4"/>
  <c r="K2941" i="4" s="1"/>
  <c r="K2930" i="4"/>
  <c r="K2927" i="4"/>
  <c r="K2945" i="4"/>
  <c r="K2942" i="4"/>
  <c r="K2940" i="4"/>
  <c r="J2936" i="4"/>
  <c r="K2936" i="4" s="1"/>
  <c r="K2932" i="4"/>
  <c r="K2911" i="4"/>
  <c r="J2909" i="4"/>
  <c r="K2909" i="4" s="1"/>
  <c r="K2925" i="4"/>
  <c r="K2924" i="4"/>
  <c r="K2920" i="4"/>
  <c r="K2904" i="4"/>
  <c r="J2903" i="4"/>
  <c r="K2903" i="4" s="1"/>
  <c r="J2907" i="4"/>
  <c r="K2907" i="4" s="1"/>
  <c r="K2899" i="4"/>
  <c r="J2893" i="4"/>
  <c r="K2893" i="4" s="1"/>
  <c r="K2894" i="4"/>
  <c r="K2900" i="4"/>
  <c r="J2887" i="4"/>
  <c r="K2887" i="4" s="1"/>
  <c r="J2897" i="4"/>
  <c r="K2897" i="4" s="1"/>
  <c r="J2885" i="4"/>
  <c r="K2885" i="4" s="1"/>
  <c r="J2886" i="4"/>
  <c r="K2886" i="4" s="1"/>
  <c r="J2882" i="4"/>
  <c r="K2882" i="4" s="1"/>
  <c r="K2881" i="4"/>
  <c r="K2880" i="4"/>
  <c r="J2888" i="4"/>
  <c r="K2888" i="4" s="1"/>
  <c r="J2878" i="4"/>
  <c r="K2878" i="4" s="1"/>
  <c r="K2891" i="4"/>
  <c r="J2877" i="4"/>
  <c r="K2877" i="4" s="1"/>
  <c r="J2875" i="4"/>
  <c r="K2875" i="4" s="1"/>
  <c r="J2872" i="4"/>
  <c r="K2872" i="4" s="1"/>
  <c r="K2959" i="4"/>
  <c r="K2958" i="4"/>
  <c r="K2956" i="4"/>
  <c r="K2955" i="4"/>
  <c r="K2954" i="4"/>
  <c r="K2952" i="4"/>
  <c r="K2951" i="4"/>
  <c r="K2948" i="4"/>
  <c r="K2947" i="4"/>
  <c r="K2916" i="4"/>
  <c r="K2915" i="4"/>
  <c r="K2914" i="4"/>
  <c r="K2919" i="4"/>
  <c r="K2963" i="4"/>
  <c r="K2962" i="4"/>
  <c r="K2929" i="4"/>
  <c r="K2928" i="4"/>
  <c r="K2944" i="4"/>
  <c r="K2943" i="4"/>
  <c r="K2939" i="4"/>
  <c r="K2938" i="4"/>
  <c r="K2937" i="4"/>
  <c r="K2935" i="4"/>
  <c r="K2934" i="4"/>
  <c r="K2933" i="4"/>
  <c r="K2931" i="4"/>
  <c r="K2910" i="4"/>
  <c r="K2908" i="4"/>
  <c r="K2926" i="4"/>
  <c r="K2923" i="4"/>
  <c r="K2922" i="4"/>
  <c r="K2921" i="4"/>
  <c r="K2918" i="4"/>
  <c r="K2902" i="4"/>
  <c r="K2906" i="4"/>
  <c r="K2905" i="4"/>
  <c r="K2896" i="4"/>
  <c r="K2895" i="4"/>
  <c r="K2898" i="4"/>
  <c r="K2892" i="4"/>
  <c r="K2883" i="4"/>
  <c r="K2879" i="4"/>
  <c r="K2876" i="4"/>
  <c r="K2901" i="4"/>
  <c r="K2874" i="4"/>
  <c r="K2884" i="4"/>
  <c r="K2873" i="4"/>
  <c r="K2961" i="4"/>
  <c r="J2775" i="4"/>
  <c r="K2775" i="4" s="1"/>
  <c r="J2776" i="4"/>
  <c r="K2777" i="4"/>
  <c r="J2779" i="4"/>
  <c r="K2781" i="4"/>
  <c r="J2782" i="4"/>
  <c r="K2783" i="4"/>
  <c r="J2784" i="4"/>
  <c r="K2784" i="4" s="1"/>
  <c r="K2785" i="4"/>
  <c r="J2787" i="4"/>
  <c r="K2787" i="4" s="1"/>
  <c r="K2789" i="4"/>
  <c r="J2790" i="4"/>
  <c r="K2790" i="4" s="1"/>
  <c r="J2791" i="4"/>
  <c r="K2791" i="4" s="1"/>
  <c r="J2792" i="4"/>
  <c r="K2792" i="4" s="1"/>
  <c r="J2793" i="4"/>
  <c r="K2793" i="4" s="1"/>
  <c r="K2797" i="4"/>
  <c r="J2799" i="4"/>
  <c r="K2799" i="4" s="1"/>
  <c r="J2800" i="4"/>
  <c r="K2800" i="4" s="1"/>
  <c r="K2801" i="4"/>
  <c r="J2804" i="4"/>
  <c r="K2804" i="4" s="1"/>
  <c r="K2805" i="4"/>
  <c r="J2808" i="4"/>
  <c r="K2808" i="4" s="1"/>
  <c r="K2809" i="4"/>
  <c r="K2815" i="4"/>
  <c r="K2817" i="4"/>
  <c r="J2818" i="4"/>
  <c r="K2818" i="4" s="1"/>
  <c r="K2819" i="4"/>
  <c r="K2823" i="4"/>
  <c r="K2827" i="4"/>
  <c r="K2831" i="4"/>
  <c r="K2833" i="4"/>
  <c r="J2835" i="4"/>
  <c r="K2835" i="4" s="1"/>
  <c r="K2839" i="4"/>
  <c r="K2843" i="4"/>
  <c r="K2847" i="4"/>
  <c r="K2849" i="4"/>
  <c r="K2851" i="4"/>
  <c r="K2855" i="4"/>
  <c r="J2859" i="4"/>
  <c r="K2859" i="4" s="1"/>
  <c r="K2863" i="4"/>
  <c r="K2774" i="4"/>
  <c r="K2776" i="4"/>
  <c r="K2778" i="4"/>
  <c r="K2779" i="4"/>
  <c r="K2780" i="4"/>
  <c r="K2782" i="4"/>
  <c r="K2786" i="4"/>
  <c r="K2788" i="4"/>
  <c r="K2794" i="4"/>
  <c r="K2795" i="4"/>
  <c r="K2796" i="4"/>
  <c r="K2798" i="4"/>
  <c r="K2802" i="4"/>
  <c r="K2803" i="4"/>
  <c r="K2806" i="4"/>
  <c r="K2807" i="4"/>
  <c r="K2810" i="4"/>
  <c r="K2813" i="4"/>
  <c r="K2814" i="4"/>
  <c r="K2816" i="4"/>
  <c r="K2820" i="4"/>
  <c r="K2821" i="4"/>
  <c r="K2822" i="4"/>
  <c r="K2824" i="4"/>
  <c r="K2825" i="4"/>
  <c r="K2826" i="4"/>
  <c r="K2828" i="4"/>
  <c r="K2829" i="4"/>
  <c r="K2830" i="4"/>
  <c r="K2832" i="4"/>
  <c r="K2834" i="4"/>
  <c r="K2836" i="4"/>
  <c r="K2837" i="4"/>
  <c r="K2838" i="4"/>
  <c r="K2840" i="4"/>
  <c r="K2841" i="4"/>
  <c r="K2842" i="4"/>
  <c r="K2844" i="4"/>
  <c r="K2845" i="4"/>
  <c r="K2846" i="4"/>
  <c r="K2848" i="4"/>
  <c r="K2850" i="4"/>
  <c r="K2852" i="4"/>
  <c r="K2853" i="4"/>
  <c r="K2854" i="4"/>
  <c r="K2856" i="4"/>
  <c r="K2857" i="4"/>
  <c r="K2858" i="4"/>
  <c r="K2860" i="4"/>
  <c r="K2861" i="4"/>
  <c r="K2862" i="4"/>
  <c r="K2864" i="4"/>
  <c r="K2773" i="4"/>
  <c r="K119" i="5"/>
  <c r="L119" i="5" s="1"/>
  <c r="O750" i="2"/>
  <c r="O744" i="2"/>
  <c r="N756" i="2"/>
  <c r="N749" i="2"/>
  <c r="N742" i="2"/>
  <c r="N758" i="2"/>
  <c r="N757" i="2"/>
  <c r="N755" i="2"/>
  <c r="N754" i="2"/>
  <c r="N753" i="2"/>
  <c r="N752" i="2"/>
  <c r="N751" i="2"/>
  <c r="N750" i="2"/>
  <c r="N748" i="2"/>
  <c r="N747" i="2"/>
  <c r="N746" i="2"/>
  <c r="N745" i="2"/>
  <c r="N744" i="2"/>
  <c r="N743" i="2"/>
  <c r="O743" i="2"/>
  <c r="N741" i="2"/>
  <c r="K2760" i="4"/>
  <c r="K2759" i="4"/>
  <c r="K2757" i="4"/>
  <c r="K2755" i="4"/>
  <c r="K2753" i="4"/>
  <c r="K2766" i="4"/>
  <c r="J2765" i="4"/>
  <c r="K2765" i="4" s="1"/>
  <c r="K2734" i="4"/>
  <c r="J2737" i="4"/>
  <c r="K2731" i="4"/>
  <c r="K2733" i="4"/>
  <c r="J2730" i="4"/>
  <c r="K2730" i="4" s="1"/>
  <c r="K2729" i="4"/>
  <c r="K2751" i="4"/>
  <c r="K2749" i="4"/>
  <c r="J2725" i="4"/>
  <c r="K2725" i="4" s="1"/>
  <c r="J2726" i="4"/>
  <c r="K2726" i="4" s="1"/>
  <c r="K2724" i="4"/>
  <c r="J2723" i="4"/>
  <c r="K2723" i="4" s="1"/>
  <c r="J2718" i="4"/>
  <c r="K2718" i="4" s="1"/>
  <c r="J2738" i="4"/>
  <c r="K2738" i="4" s="1"/>
  <c r="K2716" i="4"/>
  <c r="K2747" i="4"/>
  <c r="K2745" i="4"/>
  <c r="J2715" i="4"/>
  <c r="K2715" i="4" s="1"/>
  <c r="J2717" i="4"/>
  <c r="K2717" i="4" s="1"/>
  <c r="J2713" i="4"/>
  <c r="K2713" i="4" s="1"/>
  <c r="J2708" i="4"/>
  <c r="K2708" i="4" s="1"/>
  <c r="J2707" i="4"/>
  <c r="K2707" i="4" s="1"/>
  <c r="J2711" i="4"/>
  <c r="K2710" i="4"/>
  <c r="J2727" i="4"/>
  <c r="K2727" i="4" s="1"/>
  <c r="J2704" i="4"/>
  <c r="K2704" i="4" s="1"/>
  <c r="K2705" i="4"/>
  <c r="J2739" i="4"/>
  <c r="K2739" i="4" s="1"/>
  <c r="K2742" i="4"/>
  <c r="K2720" i="4"/>
  <c r="J2741" i="4"/>
  <c r="K2741" i="4" s="1"/>
  <c r="K2740" i="4"/>
  <c r="K2763" i="4"/>
  <c r="K2762" i="4"/>
  <c r="K2761" i="4"/>
  <c r="K2767" i="4"/>
  <c r="K2758" i="4"/>
  <c r="K2756" i="4"/>
  <c r="K2754" i="4"/>
  <c r="K2768" i="4"/>
  <c r="K2735" i="4"/>
  <c r="K2737" i="4"/>
  <c r="K2736" i="4"/>
  <c r="K2732" i="4"/>
  <c r="K2752" i="4"/>
  <c r="K2750" i="4"/>
  <c r="K2728" i="4"/>
  <c r="K2722" i="4"/>
  <c r="K2721" i="4"/>
  <c r="K2748" i="4"/>
  <c r="K2746" i="4"/>
  <c r="K2709" i="4"/>
  <c r="K2714" i="4"/>
  <c r="K2706" i="4"/>
  <c r="K2711" i="4"/>
  <c r="K2712" i="4"/>
  <c r="K2719" i="4"/>
  <c r="K2764" i="4"/>
  <c r="N706" i="2"/>
  <c r="N708" i="2"/>
  <c r="N709" i="2"/>
  <c r="N711" i="2"/>
  <c r="N712" i="2"/>
  <c r="N713" i="2"/>
  <c r="N715" i="2"/>
  <c r="N716" i="2"/>
  <c r="N718" i="2"/>
  <c r="N720" i="2"/>
  <c r="N722" i="2"/>
  <c r="N723" i="2"/>
  <c r="N725" i="2"/>
  <c r="N727" i="2"/>
  <c r="N729" i="2"/>
  <c r="N731" i="2"/>
  <c r="N732" i="2"/>
  <c r="N734" i="2"/>
  <c r="N736" i="2"/>
  <c r="N738" i="2"/>
  <c r="N704" i="2"/>
  <c r="O711" i="2"/>
  <c r="O718" i="2"/>
  <c r="O731" i="2"/>
  <c r="M734" i="2"/>
  <c r="O734" i="2" s="1"/>
  <c r="J2659" i="4"/>
  <c r="K2659" i="4" s="1"/>
  <c r="J2656" i="4"/>
  <c r="K2656" i="4" s="1"/>
  <c r="J2697" i="4"/>
  <c r="K2697" i="4" s="1"/>
  <c r="J2686" i="4"/>
  <c r="K2686" i="4" s="1"/>
  <c r="J2648" i="4"/>
  <c r="K2648" i="4" s="1"/>
  <c r="J2650" i="4"/>
  <c r="K2650" i="4" s="1"/>
  <c r="J2653" i="4"/>
  <c r="K2653" i="4" s="1"/>
  <c r="J2693" i="4"/>
  <c r="K2693" i="4" s="1"/>
  <c r="J2644" i="4"/>
  <c r="K2644" i="4" s="1"/>
  <c r="J2643" i="4"/>
  <c r="K2643" i="4" s="1"/>
  <c r="J2657" i="4"/>
  <c r="K2657" i="4" s="1"/>
  <c r="J2634" i="4"/>
  <c r="K2634" i="4" s="1"/>
  <c r="J2640" i="4"/>
  <c r="K2640" i="4" s="1"/>
  <c r="J2637" i="4"/>
  <c r="K2637" i="4" s="1"/>
  <c r="J2638" i="4"/>
  <c r="K2638" i="4" s="1"/>
  <c r="J2627" i="4"/>
  <c r="K2627" i="4" s="1"/>
  <c r="J2618" i="4"/>
  <c r="K2618" i="4" s="1"/>
  <c r="J2635" i="4"/>
  <c r="K2635" i="4" s="1"/>
  <c r="J2611" i="4"/>
  <c r="K2611" i="4" s="1"/>
  <c r="J2622" i="4"/>
  <c r="K2622" i="4" s="1"/>
  <c r="J2652" i="4"/>
  <c r="K2652" i="4" s="1"/>
  <c r="K2700" i="4"/>
  <c r="K2662" i="4"/>
  <c r="K2658" i="4"/>
  <c r="K2663" i="4"/>
  <c r="K2661" i="4"/>
  <c r="K2655" i="4"/>
  <c r="K2699" i="4"/>
  <c r="K2698" i="4"/>
  <c r="K2694" i="4"/>
  <c r="K2695" i="4"/>
  <c r="K2651" i="4"/>
  <c r="K2696" i="4"/>
  <c r="K2688" i="4"/>
  <c r="K2687" i="4"/>
  <c r="K2690" i="4"/>
  <c r="K2692" i="4"/>
  <c r="K2689" i="4"/>
  <c r="K2691" i="4"/>
  <c r="K2685" i="4"/>
  <c r="K2684" i="4"/>
  <c r="K2683" i="4"/>
  <c r="K2682" i="4"/>
  <c r="K2681" i="4"/>
  <c r="K2647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49" i="4"/>
  <c r="K2660" i="4"/>
  <c r="K2645" i="4"/>
  <c r="K2642" i="4"/>
  <c r="K2646" i="4"/>
  <c r="K2641" i="4"/>
  <c r="K2654" i="4"/>
  <c r="K2666" i="4"/>
  <c r="K2667" i="4"/>
  <c r="K2633" i="4"/>
  <c r="K2636" i="4"/>
  <c r="K2630" i="4"/>
  <c r="K2631" i="4"/>
  <c r="K2629" i="4"/>
  <c r="K2628" i="4"/>
  <c r="K2639" i="4"/>
  <c r="K2632" i="4"/>
  <c r="K2623" i="4"/>
  <c r="K2625" i="4"/>
  <c r="K2624" i="4"/>
  <c r="K2619" i="4"/>
  <c r="K2612" i="4"/>
  <c r="K2613" i="4"/>
  <c r="K2621" i="4"/>
  <c r="K2620" i="4"/>
  <c r="K2626" i="4"/>
  <c r="K2615" i="4"/>
  <c r="K2614" i="4"/>
  <c r="K2617" i="4"/>
  <c r="K2616" i="4"/>
  <c r="K2701" i="4"/>
  <c r="K260" i="5"/>
  <c r="L260" i="5" s="1"/>
  <c r="K259" i="5"/>
  <c r="L259" i="5" s="1"/>
  <c r="K258" i="5"/>
  <c r="L258" i="5" s="1"/>
  <c r="K257" i="5"/>
  <c r="L257" i="5" s="1"/>
  <c r="K256" i="5"/>
  <c r="L256" i="5" s="1"/>
  <c r="K255" i="5"/>
  <c r="L255" i="5" s="1"/>
  <c r="K254" i="5"/>
  <c r="L254" i="5" s="1"/>
  <c r="K253" i="5"/>
  <c r="L253" i="5" s="1"/>
  <c r="K251" i="5"/>
  <c r="L251" i="5" s="1"/>
  <c r="K249" i="5"/>
  <c r="L249" i="5" s="1"/>
  <c r="M1610" i="2" s="1"/>
  <c r="O1610" i="2" s="1"/>
  <c r="K248" i="5"/>
  <c r="L248" i="5" s="1"/>
  <c r="M793" i="2" s="1"/>
  <c r="O793" i="2" s="1"/>
  <c r="K247" i="5"/>
  <c r="L247" i="5" s="1"/>
  <c r="K246" i="5"/>
  <c r="L246" i="5" s="1"/>
  <c r="M720" i="2" s="1"/>
  <c r="O720" i="2" s="1"/>
  <c r="K245" i="5"/>
  <c r="L245" i="5" s="1"/>
  <c r="K244" i="5"/>
  <c r="L244" i="5" s="1"/>
  <c r="K243" i="5"/>
  <c r="L243" i="5" s="1"/>
  <c r="K242" i="5"/>
  <c r="L242" i="5" s="1"/>
  <c r="K241" i="5"/>
  <c r="L241" i="5" s="1"/>
  <c r="K240" i="5"/>
  <c r="L240" i="5" s="1"/>
  <c r="K239" i="5"/>
  <c r="L239" i="5" s="1"/>
  <c r="K238" i="5"/>
  <c r="L238" i="5" s="1"/>
  <c r="K237" i="5"/>
  <c r="L237" i="5" s="1"/>
  <c r="K236" i="5"/>
  <c r="L236" i="5" s="1"/>
  <c r="M1382" i="2" s="1"/>
  <c r="O1382" i="2" s="1"/>
  <c r="K235" i="5"/>
  <c r="L235" i="5" s="1"/>
  <c r="K234" i="5"/>
  <c r="L234" i="5" s="1"/>
  <c r="M1381" i="2" s="1"/>
  <c r="O1381" i="2" s="1"/>
  <c r="K233" i="5"/>
  <c r="L233" i="5" s="1"/>
  <c r="M1297" i="2" s="1"/>
  <c r="O1297" i="2" s="1"/>
  <c r="K232" i="5"/>
  <c r="L232" i="5" s="1"/>
  <c r="K231" i="5"/>
  <c r="L231" i="5" s="1"/>
  <c r="M1622" i="2" s="1"/>
  <c r="O1622" i="2" s="1"/>
  <c r="K230" i="5"/>
  <c r="L230" i="5" s="1"/>
  <c r="K229" i="5"/>
  <c r="L229" i="5" s="1"/>
  <c r="K227" i="5"/>
  <c r="L227" i="5" s="1"/>
  <c r="K226" i="5"/>
  <c r="L226" i="5" s="1"/>
  <c r="K225" i="5"/>
  <c r="L225" i="5" s="1"/>
  <c r="K224" i="5"/>
  <c r="L224" i="5" s="1"/>
  <c r="K222" i="5"/>
  <c r="L222" i="5" s="1"/>
  <c r="K221" i="5"/>
  <c r="L221" i="5" s="1"/>
  <c r="K220" i="5"/>
  <c r="L220" i="5" s="1"/>
  <c r="M1614" i="2" s="1"/>
  <c r="O1614" i="2" s="1"/>
  <c r="K219" i="5"/>
  <c r="L219" i="5" s="1"/>
  <c r="K218" i="5"/>
  <c r="L218" i="5" s="1"/>
  <c r="K217" i="5"/>
  <c r="L217" i="5" s="1"/>
  <c r="K216" i="5"/>
  <c r="L216" i="5" s="1"/>
  <c r="K215" i="5"/>
  <c r="L215" i="5" s="1"/>
  <c r="K214" i="5"/>
  <c r="L214" i="5" s="1"/>
  <c r="K213" i="5"/>
  <c r="L213" i="5" s="1"/>
  <c r="K212" i="5"/>
  <c r="L212" i="5" s="1"/>
  <c r="M776" i="2" s="1"/>
  <c r="O776" i="2" s="1"/>
  <c r="K211" i="5"/>
  <c r="L211" i="5" s="1"/>
  <c r="K210" i="5"/>
  <c r="L210" i="5" s="1"/>
  <c r="K209" i="5"/>
  <c r="L209" i="5" s="1"/>
  <c r="K208" i="5"/>
  <c r="L208" i="5" s="1"/>
  <c r="K207" i="5"/>
  <c r="L207" i="5" s="1"/>
  <c r="K206" i="5"/>
  <c r="L206" i="5" s="1"/>
  <c r="K205" i="5"/>
  <c r="L205" i="5" s="1"/>
  <c r="K204" i="5"/>
  <c r="L204" i="5" s="1"/>
  <c r="K203" i="5"/>
  <c r="L203" i="5" s="1"/>
  <c r="K202" i="5"/>
  <c r="L202" i="5" s="1"/>
  <c r="M940" i="2" s="1"/>
  <c r="O940" i="2" s="1"/>
  <c r="K201" i="5"/>
  <c r="L201" i="5" s="1"/>
  <c r="K200" i="5"/>
  <c r="L200" i="5" s="1"/>
  <c r="K199" i="5"/>
  <c r="L199" i="5" s="1"/>
  <c r="K198" i="5"/>
  <c r="L198" i="5" s="1"/>
  <c r="K197" i="5"/>
  <c r="L197" i="5" s="1"/>
  <c r="K196" i="5"/>
  <c r="L196" i="5" s="1"/>
  <c r="K195" i="5"/>
  <c r="L195" i="5" s="1"/>
  <c r="K194" i="5"/>
  <c r="L194" i="5" s="1"/>
  <c r="K193" i="5"/>
  <c r="L193" i="5" s="1"/>
  <c r="K192" i="5"/>
  <c r="L192" i="5" s="1"/>
  <c r="K191" i="5"/>
  <c r="L191" i="5" s="1"/>
  <c r="K190" i="5"/>
  <c r="L190" i="5" s="1"/>
  <c r="K189" i="5"/>
  <c r="L189" i="5" s="1"/>
  <c r="K188" i="5"/>
  <c r="L188" i="5" s="1"/>
  <c r="K187" i="5"/>
  <c r="L187" i="5" s="1"/>
  <c r="K186" i="5"/>
  <c r="L186" i="5" s="1"/>
  <c r="K185" i="5"/>
  <c r="L185" i="5" s="1"/>
  <c r="K184" i="5"/>
  <c r="L184" i="5" s="1"/>
  <c r="K183" i="5"/>
  <c r="L183" i="5" s="1"/>
  <c r="K182" i="5"/>
  <c r="L182" i="5" s="1"/>
  <c r="K181" i="5"/>
  <c r="L181" i="5" s="1"/>
  <c r="K180" i="5"/>
  <c r="L180" i="5" s="1"/>
  <c r="K179" i="5"/>
  <c r="L179" i="5" s="1"/>
  <c r="M1638" i="2" s="1"/>
  <c r="O1638" i="2" s="1"/>
  <c r="K178" i="5"/>
  <c r="L178" i="5" s="1"/>
  <c r="K177" i="5"/>
  <c r="L177" i="5" s="1"/>
  <c r="K176" i="5"/>
  <c r="L176" i="5" s="1"/>
  <c r="K175" i="5"/>
  <c r="L175" i="5" s="1"/>
  <c r="K174" i="5"/>
  <c r="L174" i="5" s="1"/>
  <c r="K173" i="5"/>
  <c r="L173" i="5" s="1"/>
  <c r="K172" i="5"/>
  <c r="L172" i="5" s="1"/>
  <c r="K171" i="5"/>
  <c r="L171" i="5" s="1"/>
  <c r="K170" i="5"/>
  <c r="L170" i="5" s="1"/>
  <c r="K169" i="5"/>
  <c r="L169" i="5" s="1"/>
  <c r="K168" i="5"/>
  <c r="L168" i="5" s="1"/>
  <c r="K167" i="5"/>
  <c r="L167" i="5" s="1"/>
  <c r="K166" i="5"/>
  <c r="L166" i="5" s="1"/>
  <c r="K165" i="5"/>
  <c r="L165" i="5" s="1"/>
  <c r="K164" i="5"/>
  <c r="L164" i="5" s="1"/>
  <c r="K163" i="5"/>
  <c r="L163" i="5" s="1"/>
  <c r="K162" i="5"/>
  <c r="L162" i="5" s="1"/>
  <c r="K161" i="5"/>
  <c r="L161" i="5" s="1"/>
  <c r="K160" i="5"/>
  <c r="L160" i="5" s="1"/>
  <c r="K159" i="5"/>
  <c r="L159" i="5" s="1"/>
  <c r="K158" i="5"/>
  <c r="L158" i="5" s="1"/>
  <c r="K157" i="5"/>
  <c r="L157" i="5" s="1"/>
  <c r="K156" i="5"/>
  <c r="L156" i="5" s="1"/>
  <c r="K154" i="5"/>
  <c r="L154" i="5" s="1"/>
  <c r="K153" i="5"/>
  <c r="L153" i="5" s="1"/>
  <c r="M1336" i="2" s="1"/>
  <c r="O1336" i="2" s="1"/>
  <c r="K152" i="5"/>
  <c r="L152" i="5" s="1"/>
  <c r="K151" i="5"/>
  <c r="L151" i="5" s="1"/>
  <c r="K150" i="5"/>
  <c r="L150" i="5" s="1"/>
  <c r="K149" i="5"/>
  <c r="L149" i="5" s="1"/>
  <c r="K148" i="5"/>
  <c r="L148" i="5" s="1"/>
  <c r="K147" i="5"/>
  <c r="L147" i="5" s="1"/>
  <c r="K146" i="5"/>
  <c r="L146" i="5" s="1"/>
  <c r="M1602" i="2" s="1"/>
  <c r="O1602" i="2" s="1"/>
  <c r="K144" i="5"/>
  <c r="L144" i="5" s="1"/>
  <c r="M752" i="2" s="1"/>
  <c r="O752" i="2" s="1"/>
  <c r="K142" i="5"/>
  <c r="L142" i="5" s="1"/>
  <c r="K141" i="5"/>
  <c r="L141" i="5" s="1"/>
  <c r="K140" i="5"/>
  <c r="L140" i="5" s="1"/>
  <c r="K139" i="5"/>
  <c r="L139" i="5" s="1"/>
  <c r="K138" i="5"/>
  <c r="L138" i="5" s="1"/>
  <c r="K137" i="5"/>
  <c r="L137" i="5" s="1"/>
  <c r="K136" i="5"/>
  <c r="L136" i="5" s="1"/>
  <c r="K135" i="5"/>
  <c r="L135" i="5" s="1"/>
  <c r="K134" i="5"/>
  <c r="L134" i="5" s="1"/>
  <c r="M742" i="2" s="1"/>
  <c r="O742" i="2" s="1"/>
  <c r="K133" i="5"/>
  <c r="L133" i="5" s="1"/>
  <c r="K132" i="5"/>
  <c r="L132" i="5" s="1"/>
  <c r="K131" i="5"/>
  <c r="L131" i="5" s="1"/>
  <c r="K130" i="5"/>
  <c r="L130" i="5" s="1"/>
  <c r="K128" i="5"/>
  <c r="L128" i="5" s="1"/>
  <c r="K127" i="5"/>
  <c r="L127" i="5" s="1"/>
  <c r="K126" i="5"/>
  <c r="L126" i="5" s="1"/>
  <c r="K125" i="5"/>
  <c r="L125" i="5" s="1"/>
  <c r="K124" i="5"/>
  <c r="L124" i="5" s="1"/>
  <c r="M1618" i="2" s="1"/>
  <c r="O1618" i="2" s="1"/>
  <c r="K123" i="5"/>
  <c r="L123" i="5" s="1"/>
  <c r="K122" i="5"/>
  <c r="L122" i="5" s="1"/>
  <c r="K121" i="5"/>
  <c r="L121" i="5" s="1"/>
  <c r="M795" i="2" s="1"/>
  <c r="O795" i="2" s="1"/>
  <c r="K120" i="5"/>
  <c r="L120" i="5" s="1"/>
  <c r="K118" i="5"/>
  <c r="L118" i="5" s="1"/>
  <c r="K117" i="5"/>
  <c r="L117" i="5" s="1"/>
  <c r="K116" i="5"/>
  <c r="L116" i="5" s="1"/>
  <c r="K115" i="5"/>
  <c r="L115" i="5" s="1"/>
  <c r="M1180" i="2" s="1"/>
  <c r="O1180" i="2" s="1"/>
  <c r="K114" i="5"/>
  <c r="L114" i="5" s="1"/>
  <c r="K113" i="5"/>
  <c r="L113" i="5" s="1"/>
  <c r="K112" i="5"/>
  <c r="L112" i="5" s="1"/>
  <c r="K111" i="5"/>
  <c r="L111" i="5" s="1"/>
  <c r="M1412" i="2" s="1"/>
  <c r="O1412" i="2" s="1"/>
  <c r="K110" i="5"/>
  <c r="L110" i="5" s="1"/>
  <c r="K109" i="5"/>
  <c r="L109" i="5" s="1"/>
  <c r="K108" i="5"/>
  <c r="L108" i="5" s="1"/>
  <c r="K107" i="5"/>
  <c r="L107" i="5" s="1"/>
  <c r="K106" i="5"/>
  <c r="L106" i="5" s="1"/>
  <c r="K105" i="5"/>
  <c r="L105" i="5" s="1"/>
  <c r="K104" i="5"/>
  <c r="L104" i="5" s="1"/>
  <c r="K103" i="5"/>
  <c r="L103" i="5" s="1"/>
  <c r="K102" i="5"/>
  <c r="L102" i="5" s="1"/>
  <c r="K101" i="5"/>
  <c r="L101" i="5" s="1"/>
  <c r="M1444" i="2" s="1"/>
  <c r="O1444" i="2" s="1"/>
  <c r="K100" i="5"/>
  <c r="L100" i="5" s="1"/>
  <c r="K99" i="5"/>
  <c r="L99" i="5" s="1"/>
  <c r="M895" i="2" s="1"/>
  <c r="O895" i="2" s="1"/>
  <c r="K98" i="5"/>
  <c r="L98" i="5" s="1"/>
  <c r="M1613" i="2" s="1"/>
  <c r="O1613" i="2" s="1"/>
  <c r="K97" i="5"/>
  <c r="L97" i="5" s="1"/>
  <c r="K96" i="5"/>
  <c r="L96" i="5" s="1"/>
  <c r="K95" i="5"/>
  <c r="L95" i="5" s="1"/>
  <c r="K94" i="5"/>
  <c r="L94" i="5" s="1"/>
  <c r="K93" i="5"/>
  <c r="L93" i="5" s="1"/>
  <c r="K92" i="5"/>
  <c r="L92" i="5" s="1"/>
  <c r="M1637" i="2" s="1"/>
  <c r="O1637" i="2" s="1"/>
  <c r="K91" i="5"/>
  <c r="L91" i="5" s="1"/>
  <c r="M1599" i="2" s="1"/>
  <c r="O1599" i="2" s="1"/>
  <c r="K90" i="5"/>
  <c r="L90" i="5" s="1"/>
  <c r="M819" i="2" s="1"/>
  <c r="O819" i="2" s="1"/>
  <c r="K89" i="5"/>
  <c r="L89" i="5" s="1"/>
  <c r="K88" i="5"/>
  <c r="L88" i="5" s="1"/>
  <c r="M1471" i="2" s="1"/>
  <c r="O1471" i="2" s="1"/>
  <c r="K87" i="5"/>
  <c r="L87" i="5" s="1"/>
  <c r="K86" i="5"/>
  <c r="L86" i="5" s="1"/>
  <c r="K85" i="5"/>
  <c r="L85" i="5" s="1"/>
  <c r="K84" i="5"/>
  <c r="L84" i="5" s="1"/>
  <c r="K83" i="5"/>
  <c r="L83" i="5" s="1"/>
  <c r="M1569" i="2" s="1"/>
  <c r="O1569" i="2" s="1"/>
  <c r="K82" i="5"/>
  <c r="L82" i="5" s="1"/>
  <c r="K81" i="5"/>
  <c r="L81" i="5" s="1"/>
  <c r="M1547" i="2" s="1"/>
  <c r="O1547" i="2" s="1"/>
  <c r="K80" i="5"/>
  <c r="L80" i="5" s="1"/>
  <c r="K79" i="5"/>
  <c r="L79" i="5" s="1"/>
  <c r="K78" i="5"/>
  <c r="L78" i="5" s="1"/>
  <c r="K77" i="5"/>
  <c r="L77" i="5" s="1"/>
  <c r="K76" i="5"/>
  <c r="L76" i="5" s="1"/>
  <c r="K75" i="5"/>
  <c r="L75" i="5" s="1"/>
  <c r="K74" i="5"/>
  <c r="L74" i="5" s="1"/>
  <c r="K73" i="5"/>
  <c r="L73" i="5" s="1"/>
  <c r="K72" i="5"/>
  <c r="L72" i="5" s="1"/>
  <c r="K71" i="5"/>
  <c r="L71" i="5" s="1"/>
  <c r="K70" i="5"/>
  <c r="L70" i="5" s="1"/>
  <c r="K69" i="5"/>
  <c r="L69" i="5" s="1"/>
  <c r="K68" i="5"/>
  <c r="L68" i="5" s="1"/>
  <c r="M1121" i="2" s="1"/>
  <c r="O1121" i="2" s="1"/>
  <c r="K67" i="5"/>
  <c r="L67" i="5" s="1"/>
  <c r="K66" i="5"/>
  <c r="L66" i="5" s="1"/>
  <c r="K65" i="5"/>
  <c r="L65" i="5" s="1"/>
  <c r="K64" i="5"/>
  <c r="L64" i="5" s="1"/>
  <c r="K63" i="5"/>
  <c r="L63" i="5" s="1"/>
  <c r="K62" i="5"/>
  <c r="L62" i="5" s="1"/>
  <c r="K61" i="5"/>
  <c r="L61" i="5" s="1"/>
  <c r="M1417" i="2" s="1"/>
  <c r="O1417" i="2" s="1"/>
  <c r="K60" i="5"/>
  <c r="L60" i="5" s="1"/>
  <c r="K59" i="5"/>
  <c r="L59" i="5" s="1"/>
  <c r="K58" i="5"/>
  <c r="L58" i="5" s="1"/>
  <c r="K57" i="5"/>
  <c r="L57" i="5" s="1"/>
  <c r="M1540" i="2" s="1"/>
  <c r="O1540" i="2" s="1"/>
  <c r="K56" i="5"/>
  <c r="L56" i="5" s="1"/>
  <c r="K55" i="5"/>
  <c r="L55" i="5" s="1"/>
  <c r="K54" i="5"/>
  <c r="L54" i="5" s="1"/>
  <c r="K53" i="5"/>
  <c r="L53" i="5" s="1"/>
  <c r="K52" i="5"/>
  <c r="L52" i="5" s="1"/>
  <c r="M1606" i="2" s="1"/>
  <c r="O1606" i="2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M1438" i="2" s="1"/>
  <c r="O1438" i="2" s="1"/>
  <c r="K45" i="5"/>
  <c r="L45" i="5" s="1"/>
  <c r="K44" i="5"/>
  <c r="L44" i="5" s="1"/>
  <c r="M1624" i="2" s="1"/>
  <c r="O1624" i="2" s="1"/>
  <c r="K43" i="5"/>
  <c r="L43" i="5" s="1"/>
  <c r="K42" i="5"/>
  <c r="L42" i="5" s="1"/>
  <c r="K41" i="5"/>
  <c r="L41" i="5" s="1"/>
  <c r="M1292" i="2" s="1"/>
  <c r="O1292" i="2" s="1"/>
  <c r="K18" i="5"/>
  <c r="L18" i="5" s="1"/>
  <c r="K40" i="5"/>
  <c r="L40" i="5" s="1"/>
  <c r="M1077" i="2" s="1"/>
  <c r="O1077" i="2" s="1"/>
  <c r="K39" i="5"/>
  <c r="L39" i="5" s="1"/>
  <c r="K38" i="5"/>
  <c r="L38" i="5" s="1"/>
  <c r="K37" i="5"/>
  <c r="L37" i="5" s="1"/>
  <c r="K36" i="5"/>
  <c r="L36" i="5" s="1"/>
  <c r="K35" i="5"/>
  <c r="L35" i="5" s="1"/>
  <c r="M1333" i="2" s="1"/>
  <c r="O1333" i="2" s="1"/>
  <c r="K34" i="5"/>
  <c r="L34" i="5" s="1"/>
  <c r="K33" i="5"/>
  <c r="L33" i="5" s="1"/>
  <c r="M1630" i="2" s="1"/>
  <c r="O1630" i="2" s="1"/>
  <c r="K32" i="5"/>
  <c r="L32" i="5" s="1"/>
  <c r="K31" i="5"/>
  <c r="L31" i="5" s="1"/>
  <c r="K30" i="5"/>
  <c r="L30" i="5" s="1"/>
  <c r="K29" i="5"/>
  <c r="L29" i="5" s="1"/>
  <c r="K28" i="5"/>
  <c r="L28" i="5" s="1"/>
  <c r="M1633" i="2" s="1"/>
  <c r="O1633" i="2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M1342" i="2" s="1"/>
  <c r="O1342" i="2" s="1"/>
  <c r="K19" i="5"/>
  <c r="L19" i="5" s="1"/>
  <c r="K17" i="5"/>
  <c r="L17" i="5" s="1"/>
  <c r="K16" i="5"/>
  <c r="L16" i="5" s="1"/>
  <c r="K14" i="5"/>
  <c r="L14" i="5" s="1"/>
  <c r="M763" i="2" s="1"/>
  <c r="O763" i="2" s="1"/>
  <c r="K13" i="5"/>
  <c r="L13" i="5" s="1"/>
  <c r="K12" i="5"/>
  <c r="L12" i="5" s="1"/>
  <c r="K11" i="5"/>
  <c r="L11" i="5" s="1"/>
  <c r="M1044" i="2" s="1"/>
  <c r="O1044" i="2" s="1"/>
  <c r="K10" i="5"/>
  <c r="L10" i="5" s="1"/>
  <c r="K8" i="5"/>
  <c r="L8" i="5" s="1"/>
  <c r="M1410" i="2" s="1"/>
  <c r="O1410" i="2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F129" i="1"/>
  <c r="J701" i="2"/>
  <c r="K701" i="2" s="1"/>
  <c r="J2530" i="4"/>
  <c r="K2530" i="4" s="1"/>
  <c r="K2531" i="4"/>
  <c r="K2533" i="4"/>
  <c r="K2535" i="4"/>
  <c r="J2536" i="4"/>
  <c r="K2536" i="4" s="1"/>
  <c r="K2539" i="4"/>
  <c r="J2541" i="4"/>
  <c r="K2541" i="4" s="1"/>
  <c r="K2543" i="4"/>
  <c r="J2546" i="4"/>
  <c r="K2546" i="4" s="1"/>
  <c r="J2547" i="4"/>
  <c r="K2547" i="4" s="1"/>
  <c r="J2548" i="4"/>
  <c r="K2548" i="4" s="1"/>
  <c r="K2549" i="4"/>
  <c r="J2550" i="4"/>
  <c r="K2550" i="4" s="1"/>
  <c r="K2551" i="4"/>
  <c r="K2555" i="4"/>
  <c r="K2557" i="4"/>
  <c r="J2559" i="4"/>
  <c r="K2559" i="4" s="1"/>
  <c r="K2563" i="4"/>
  <c r="J2565" i="4"/>
  <c r="K2565" i="4" s="1"/>
  <c r="K2567" i="4"/>
  <c r="J2569" i="4"/>
  <c r="K2569" i="4" s="1"/>
  <c r="J2571" i="4"/>
  <c r="K2571" i="4" s="1"/>
  <c r="J2572" i="4"/>
  <c r="K2572" i="4" s="1"/>
  <c r="K2575" i="4"/>
  <c r="K2577" i="4"/>
  <c r="K2581" i="4"/>
  <c r="K2583" i="4"/>
  <c r="K2585" i="4"/>
  <c r="K2589" i="4"/>
  <c r="K2591" i="4"/>
  <c r="K2593" i="4"/>
  <c r="K2597" i="4"/>
  <c r="K2599" i="4"/>
  <c r="K2601" i="4"/>
  <c r="J2604" i="4"/>
  <c r="K2604" i="4" s="1"/>
  <c r="K2605" i="4"/>
  <c r="K2607" i="4"/>
  <c r="K2528" i="4"/>
  <c r="K2529" i="4"/>
  <c r="K2532" i="4"/>
  <c r="K2534" i="4"/>
  <c r="K2537" i="4"/>
  <c r="K2538" i="4"/>
  <c r="K2540" i="4"/>
  <c r="K2542" i="4"/>
  <c r="K2544" i="4"/>
  <c r="K2545" i="4"/>
  <c r="K2552" i="4"/>
  <c r="K2553" i="4"/>
  <c r="K2554" i="4"/>
  <c r="K2556" i="4"/>
  <c r="K2558" i="4"/>
  <c r="K2560" i="4"/>
  <c r="K2561" i="4"/>
  <c r="K2562" i="4"/>
  <c r="K2564" i="4"/>
  <c r="K2566" i="4"/>
  <c r="K2568" i="4"/>
  <c r="K2570" i="4"/>
  <c r="K2576" i="4"/>
  <c r="K2578" i="4"/>
  <c r="K2579" i="4"/>
  <c r="K2580" i="4"/>
  <c r="K2582" i="4"/>
  <c r="K2584" i="4"/>
  <c r="K2586" i="4"/>
  <c r="K2587" i="4"/>
  <c r="K2588" i="4"/>
  <c r="K2590" i="4"/>
  <c r="K2592" i="4"/>
  <c r="K2594" i="4"/>
  <c r="K2595" i="4"/>
  <c r="K2596" i="4"/>
  <c r="K2598" i="4"/>
  <c r="K2600" i="4"/>
  <c r="K2602" i="4"/>
  <c r="K2603" i="4"/>
  <c r="K2606" i="4"/>
  <c r="K2527" i="4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72" i="2"/>
  <c r="J2457" i="4"/>
  <c r="K2457" i="4" s="1"/>
  <c r="K2518" i="4"/>
  <c r="K2520" i="4"/>
  <c r="K2521" i="4"/>
  <c r="K2454" i="4"/>
  <c r="J2488" i="4"/>
  <c r="K2488" i="4" s="1"/>
  <c r="K2490" i="4"/>
  <c r="K2491" i="4"/>
  <c r="K2492" i="4"/>
  <c r="K2493" i="4"/>
  <c r="K2496" i="4"/>
  <c r="K2498" i="4"/>
  <c r="J2494" i="4"/>
  <c r="K2494" i="4" s="1"/>
  <c r="K2500" i="4"/>
  <c r="K2501" i="4"/>
  <c r="J2511" i="4"/>
  <c r="K2511" i="4" s="1"/>
  <c r="K2513" i="4"/>
  <c r="K2515" i="4"/>
  <c r="K2516" i="4"/>
  <c r="K2517" i="4"/>
  <c r="J2455" i="4"/>
  <c r="K2455" i="4" s="1"/>
  <c r="J2451" i="4"/>
  <c r="K2451" i="4" s="1"/>
  <c r="J2448" i="4"/>
  <c r="K2448" i="4" s="1"/>
  <c r="K2445" i="4"/>
  <c r="K2452" i="4"/>
  <c r="J2450" i="4"/>
  <c r="K2450" i="4" s="1"/>
  <c r="K2464" i="4"/>
  <c r="K2466" i="4"/>
  <c r="K2507" i="4"/>
  <c r="K2510" i="4"/>
  <c r="K2508" i="4"/>
  <c r="K2480" i="4"/>
  <c r="K2482" i="4"/>
  <c r="K2484" i="4"/>
  <c r="K2485" i="4"/>
  <c r="K2471" i="4"/>
  <c r="K2473" i="4"/>
  <c r="K2475" i="4"/>
  <c r="K2447" i="4"/>
  <c r="J2442" i="4"/>
  <c r="K2442" i="4" s="1"/>
  <c r="K2439" i="4"/>
  <c r="J2443" i="4"/>
  <c r="K2443" i="4" s="1"/>
  <c r="J2437" i="4"/>
  <c r="K2437" i="4" s="1"/>
  <c r="K2503" i="4"/>
  <c r="K2505" i="4"/>
  <c r="K2506" i="4"/>
  <c r="K2436" i="4"/>
  <c r="K2477" i="4"/>
  <c r="K2479" i="4"/>
  <c r="J2435" i="4"/>
  <c r="K2435" i="4" s="1"/>
  <c r="K2434" i="4"/>
  <c r="K2440" i="4"/>
  <c r="K2444" i="4"/>
  <c r="K2431" i="4"/>
  <c r="J2433" i="4"/>
  <c r="K2433" i="4" s="1"/>
  <c r="K2459" i="4"/>
  <c r="K2460" i="4"/>
  <c r="K2461" i="4"/>
  <c r="K2462" i="4"/>
  <c r="K2467" i="4"/>
  <c r="K2469" i="4"/>
  <c r="J2432" i="4"/>
  <c r="K2432" i="4" s="1"/>
  <c r="J2427" i="4"/>
  <c r="K2427" i="4" s="1"/>
  <c r="K2425" i="4"/>
  <c r="K2424" i="4"/>
  <c r="K2422" i="4"/>
  <c r="K2523" i="4"/>
  <c r="K2456" i="4"/>
  <c r="K2519" i="4"/>
  <c r="K2487" i="4"/>
  <c r="K2489" i="4"/>
  <c r="K2486" i="4"/>
  <c r="K2495" i="4"/>
  <c r="K2497" i="4"/>
  <c r="K2499" i="4"/>
  <c r="K2502" i="4"/>
  <c r="K2512" i="4"/>
  <c r="K2514" i="4"/>
  <c r="K2453" i="4"/>
  <c r="K2449" i="4"/>
  <c r="K2463" i="4"/>
  <c r="K2465" i="4"/>
  <c r="K2441" i="4"/>
  <c r="K2509" i="4"/>
  <c r="K2481" i="4"/>
  <c r="K2483" i="4"/>
  <c r="K2472" i="4"/>
  <c r="K2474" i="4"/>
  <c r="K2446" i="4"/>
  <c r="K2438" i="4"/>
  <c r="K2504" i="4"/>
  <c r="K2476" i="4"/>
  <c r="K2478" i="4"/>
  <c r="K2430" i="4"/>
  <c r="K2428" i="4"/>
  <c r="K2429" i="4"/>
  <c r="K2468" i="4"/>
  <c r="K2470" i="4"/>
  <c r="K2423" i="4"/>
  <c r="K2421" i="4"/>
  <c r="K2426" i="4"/>
  <c r="K2522" i="4"/>
  <c r="N644" i="2"/>
  <c r="N646" i="2"/>
  <c r="N648" i="2"/>
  <c r="N649" i="2"/>
  <c r="N651" i="2"/>
  <c r="N653" i="2"/>
  <c r="N655" i="2"/>
  <c r="N657" i="2"/>
  <c r="N659" i="2"/>
  <c r="N661" i="2"/>
  <c r="N663" i="2"/>
  <c r="N665" i="2"/>
  <c r="N667" i="2"/>
  <c r="N669" i="2"/>
  <c r="J2351" i="4"/>
  <c r="K2351" i="4" s="1"/>
  <c r="J2348" i="4"/>
  <c r="K2348" i="4" s="1"/>
  <c r="J2356" i="4"/>
  <c r="K2356" i="4" s="1"/>
  <c r="J2395" i="4"/>
  <c r="K2395" i="4" s="1"/>
  <c r="J2346" i="4"/>
  <c r="J2332" i="4"/>
  <c r="K2332" i="4" s="1"/>
  <c r="J2320" i="4"/>
  <c r="K2320" i="4" s="1"/>
  <c r="J2330" i="4"/>
  <c r="K2330" i="4" s="1"/>
  <c r="J2323" i="4"/>
  <c r="K2323" i="4" s="1"/>
  <c r="J2329" i="4"/>
  <c r="K2329" i="4" s="1"/>
  <c r="J2364" i="4"/>
  <c r="K2364" i="4" s="1"/>
  <c r="J2369" i="4"/>
  <c r="K2369" i="4" s="1"/>
  <c r="J2362" i="4"/>
  <c r="K2362" i="4" s="1"/>
  <c r="J2372" i="4"/>
  <c r="K2372" i="4" s="1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52" i="4"/>
  <c r="K2353" i="4"/>
  <c r="K2355" i="4"/>
  <c r="K2354" i="4"/>
  <c r="K2349" i="4"/>
  <c r="K2396" i="4"/>
  <c r="K2394" i="4"/>
  <c r="K2393" i="4"/>
  <c r="K2392" i="4"/>
  <c r="K2391" i="4"/>
  <c r="K2390" i="4"/>
  <c r="K2389" i="4"/>
  <c r="K2388" i="4"/>
  <c r="K2387" i="4"/>
  <c r="K2399" i="4"/>
  <c r="K2398" i="4"/>
  <c r="K2397" i="4"/>
  <c r="K2386" i="4"/>
  <c r="K2385" i="4"/>
  <c r="K2384" i="4"/>
  <c r="K2383" i="4"/>
  <c r="K2382" i="4"/>
  <c r="K2381" i="4"/>
  <c r="K2380" i="4"/>
  <c r="K2379" i="4"/>
  <c r="K2378" i="4"/>
  <c r="K2377" i="4"/>
  <c r="K2376" i="4"/>
  <c r="K2345" i="4"/>
  <c r="K2350" i="4"/>
  <c r="K2337" i="4"/>
  <c r="K2338" i="4"/>
  <c r="K2339" i="4"/>
  <c r="K2341" i="4"/>
  <c r="K2340" i="4"/>
  <c r="K2346" i="4"/>
  <c r="K2335" i="4"/>
  <c r="K2375" i="4"/>
  <c r="K2342" i="4"/>
  <c r="K2347" i="4"/>
  <c r="K2333" i="4"/>
  <c r="K2336" i="4"/>
  <c r="K2334" i="4"/>
  <c r="K2374" i="4"/>
  <c r="K2331" i="4"/>
  <c r="K2344" i="4"/>
  <c r="K2326" i="4"/>
  <c r="K2327" i="4"/>
  <c r="K2325" i="4"/>
  <c r="K2324" i="4"/>
  <c r="K2343" i="4"/>
  <c r="K2321" i="4"/>
  <c r="K2322" i="4"/>
  <c r="K2328" i="4"/>
  <c r="K2367" i="4"/>
  <c r="K2366" i="4"/>
  <c r="K2365" i="4"/>
  <c r="K2370" i="4"/>
  <c r="K2368" i="4"/>
  <c r="K2363" i="4"/>
  <c r="K2361" i="4"/>
  <c r="K2360" i="4"/>
  <c r="K2373" i="4"/>
  <c r="K2371" i="4"/>
  <c r="K2415" i="4"/>
  <c r="N610" i="2"/>
  <c r="N612" i="2"/>
  <c r="N614" i="2"/>
  <c r="N615" i="2"/>
  <c r="N617" i="2"/>
  <c r="N619" i="2"/>
  <c r="N621" i="2"/>
  <c r="N623" i="2"/>
  <c r="N625" i="2"/>
  <c r="N627" i="2"/>
  <c r="N628" i="2"/>
  <c r="N629" i="2"/>
  <c r="N631" i="2"/>
  <c r="N632" i="2"/>
  <c r="N634" i="2"/>
  <c r="N636" i="2"/>
  <c r="N638" i="2"/>
  <c r="N640" i="2"/>
  <c r="N608" i="2"/>
  <c r="K2316" i="4"/>
  <c r="K2315" i="4"/>
  <c r="K2317" i="4"/>
  <c r="J2270" i="4"/>
  <c r="K2270" i="4" s="1"/>
  <c r="K2307" i="4"/>
  <c r="K2310" i="4"/>
  <c r="K2313" i="4"/>
  <c r="K2311" i="4"/>
  <c r="K2306" i="4"/>
  <c r="K2267" i="4"/>
  <c r="K2268" i="4"/>
  <c r="K2282" i="4"/>
  <c r="K2281" i="4"/>
  <c r="K2279" i="4"/>
  <c r="K2271" i="4"/>
  <c r="J2262" i="4"/>
  <c r="K2262" i="4" s="1"/>
  <c r="K2256" i="4"/>
  <c r="K2264" i="4"/>
  <c r="K2255" i="4"/>
  <c r="K2285" i="4"/>
  <c r="K2294" i="4"/>
  <c r="K2299" i="4"/>
  <c r="K2297" i="4"/>
  <c r="J2295" i="4"/>
  <c r="K2295" i="4" s="1"/>
  <c r="J2293" i="4"/>
  <c r="K2293" i="4" s="1"/>
  <c r="K2292" i="4"/>
  <c r="K2289" i="4"/>
  <c r="K2259" i="4"/>
  <c r="K2254" i="4"/>
  <c r="J2252" i="4"/>
  <c r="K2252" i="4" s="1"/>
  <c r="K2251" i="4"/>
  <c r="J2266" i="4"/>
  <c r="K2266" i="4" s="1"/>
  <c r="J2248" i="4"/>
  <c r="K2248" i="4" s="1"/>
  <c r="K2249" i="4"/>
  <c r="J2245" i="4"/>
  <c r="K2245" i="4" s="1"/>
  <c r="J2244" i="4"/>
  <c r="K2244" i="4" s="1"/>
  <c r="K2302" i="4"/>
  <c r="K2301" i="4"/>
  <c r="K2240" i="4"/>
  <c r="J2237" i="4"/>
  <c r="K2237" i="4" s="1"/>
  <c r="K2242" i="4"/>
  <c r="K2276" i="4"/>
  <c r="K2274" i="4"/>
  <c r="K2236" i="4"/>
  <c r="J2227" i="4"/>
  <c r="K2227" i="4" s="1"/>
  <c r="J2231" i="4"/>
  <c r="K2231" i="4" s="1"/>
  <c r="K2225" i="4"/>
  <c r="K2224" i="4"/>
  <c r="K2228" i="4"/>
  <c r="J2234" i="4"/>
  <c r="K2234" i="4" s="1"/>
  <c r="J2241" i="4"/>
  <c r="K2241" i="4" s="1"/>
  <c r="J2229" i="4"/>
  <c r="K2229" i="4" s="1"/>
  <c r="K2223" i="4"/>
  <c r="J2239" i="4"/>
  <c r="K2239" i="4" s="1"/>
  <c r="K2235" i="4"/>
  <c r="J2221" i="4"/>
  <c r="K2221" i="4" s="1"/>
  <c r="J2219" i="4"/>
  <c r="K2219" i="4" s="1"/>
  <c r="J2226" i="4"/>
  <c r="K2226" i="4" s="1"/>
  <c r="K2230" i="4"/>
  <c r="K2261" i="4"/>
  <c r="K2253" i="4"/>
  <c r="K2318" i="4"/>
  <c r="K2308" i="4"/>
  <c r="K2314" i="4"/>
  <c r="K2312" i="4"/>
  <c r="K2309" i="4"/>
  <c r="K2304" i="4"/>
  <c r="K2303" i="4"/>
  <c r="K2305" i="4"/>
  <c r="K2269" i="4"/>
  <c r="K2280" i="4"/>
  <c r="K2278" i="4"/>
  <c r="K2284" i="4"/>
  <c r="K2283" i="4"/>
  <c r="K2265" i="4"/>
  <c r="K2288" i="4"/>
  <c r="K2287" i="4"/>
  <c r="K2257" i="4"/>
  <c r="K2258" i="4"/>
  <c r="K2286" i="4"/>
  <c r="K2300" i="4"/>
  <c r="K2298" i="4"/>
  <c r="K2296" i="4"/>
  <c r="K2291" i="4"/>
  <c r="K2290" i="4"/>
  <c r="K2260" i="4"/>
  <c r="K2263" i="4"/>
  <c r="K2250" i="4"/>
  <c r="K2247" i="4"/>
  <c r="K2246" i="4"/>
  <c r="K2232" i="4"/>
  <c r="K2275" i="4"/>
  <c r="K2273" i="4"/>
  <c r="K2233" i="4"/>
  <c r="K2243" i="4"/>
  <c r="K2222" i="4"/>
  <c r="K2218" i="4"/>
  <c r="K2220" i="4"/>
  <c r="K2238" i="4"/>
  <c r="K2277" i="4"/>
  <c r="N577" i="2"/>
  <c r="N579" i="2"/>
  <c r="N581" i="2"/>
  <c r="N583" i="2"/>
  <c r="N585" i="2"/>
  <c r="N587" i="2"/>
  <c r="N589" i="2"/>
  <c r="N590" i="2"/>
  <c r="N591" i="2"/>
  <c r="N593" i="2"/>
  <c r="N594" i="2"/>
  <c r="N596" i="2"/>
  <c r="N598" i="2"/>
  <c r="N600" i="2"/>
  <c r="N601" i="2"/>
  <c r="N602" i="2"/>
  <c r="N604" i="2"/>
  <c r="N605" i="2"/>
  <c r="K2206" i="4"/>
  <c r="K2187" i="4"/>
  <c r="J2203" i="4"/>
  <c r="K2204" i="4"/>
  <c r="K2202" i="4"/>
  <c r="K2184" i="4"/>
  <c r="J2177" i="4"/>
  <c r="K2177" i="4" s="1"/>
  <c r="J2179" i="4"/>
  <c r="K2179" i="4" s="1"/>
  <c r="J2174" i="4"/>
  <c r="J2181" i="4"/>
  <c r="K2181" i="4" s="1"/>
  <c r="J2173" i="4"/>
  <c r="K2173" i="4" s="1"/>
  <c r="K2164" i="4"/>
  <c r="J2166" i="4"/>
  <c r="K2166" i="4" s="1"/>
  <c r="J2170" i="4"/>
  <c r="K2170" i="4" s="1"/>
  <c r="J2162" i="4"/>
  <c r="K2162" i="4" s="1"/>
  <c r="K2156" i="4"/>
  <c r="J2160" i="4"/>
  <c r="K2160" i="4" s="1"/>
  <c r="J2167" i="4"/>
  <c r="K2167" i="4" s="1"/>
  <c r="J2157" i="4"/>
  <c r="K2157" i="4" s="1"/>
  <c r="K2195" i="4"/>
  <c r="K2191" i="4"/>
  <c r="J2161" i="4"/>
  <c r="K2161" i="4" s="1"/>
  <c r="K2152" i="4"/>
  <c r="J2154" i="4"/>
  <c r="K2154" i="4" s="1"/>
  <c r="K2141" i="4"/>
  <c r="J2145" i="4"/>
  <c r="K2145" i="4" s="1"/>
  <c r="J2149" i="4"/>
  <c r="K2149" i="4" s="1"/>
  <c r="K2148" i="4"/>
  <c r="J2155" i="4"/>
  <c r="K2155" i="4" s="1"/>
  <c r="J2142" i="4"/>
  <c r="K2142" i="4" s="1"/>
  <c r="K2151" i="4"/>
  <c r="K2210" i="4"/>
  <c r="K2211" i="4"/>
  <c r="K2212" i="4"/>
  <c r="K2207" i="4"/>
  <c r="K2208" i="4"/>
  <c r="K2205" i="4"/>
  <c r="K2188" i="4"/>
  <c r="K2203" i="4"/>
  <c r="K2186" i="4"/>
  <c r="K2199" i="4"/>
  <c r="K2200" i="4"/>
  <c r="K2201" i="4"/>
  <c r="K2178" i="4"/>
  <c r="K2182" i="4"/>
  <c r="K2183" i="4"/>
  <c r="K2185" i="4"/>
  <c r="K2176" i="4"/>
  <c r="K2174" i="4"/>
  <c r="K2180" i="4"/>
  <c r="K2169" i="4"/>
  <c r="K2168" i="4"/>
  <c r="K2172" i="4"/>
  <c r="K2165" i="4"/>
  <c r="K2175" i="4"/>
  <c r="K2171" i="4"/>
  <c r="K2163" i="4"/>
  <c r="K2159" i="4"/>
  <c r="K2158" i="4"/>
  <c r="K2193" i="4"/>
  <c r="K2194" i="4"/>
  <c r="K2196" i="4"/>
  <c r="K2197" i="4"/>
  <c r="K2198" i="4"/>
  <c r="K2192" i="4"/>
  <c r="K2153" i="4"/>
  <c r="K2147" i="4"/>
  <c r="K2143" i="4"/>
  <c r="K2144" i="4"/>
  <c r="K2150" i="4"/>
  <c r="K2146" i="4"/>
  <c r="K2209" i="4"/>
  <c r="N545" i="2"/>
  <c r="N547" i="2"/>
  <c r="N549" i="2"/>
  <c r="N551" i="2"/>
  <c r="N553" i="2"/>
  <c r="N555" i="2"/>
  <c r="N557" i="2"/>
  <c r="N558" i="2"/>
  <c r="N560" i="2"/>
  <c r="N561" i="2"/>
  <c r="N563" i="2"/>
  <c r="N564" i="2"/>
  <c r="N566" i="2"/>
  <c r="N568" i="2"/>
  <c r="N570" i="2"/>
  <c r="N572" i="2"/>
  <c r="N573" i="2"/>
  <c r="N574" i="2"/>
  <c r="N543" i="2"/>
  <c r="K2117" i="4"/>
  <c r="K2130" i="4"/>
  <c r="K2128" i="4"/>
  <c r="K2126" i="4"/>
  <c r="J2125" i="4"/>
  <c r="K2125" i="4" s="1"/>
  <c r="K2124" i="4"/>
  <c r="K2111" i="4"/>
  <c r="K2110" i="4"/>
  <c r="K2108" i="4"/>
  <c r="K2107" i="4"/>
  <c r="K2099" i="4"/>
  <c r="K2097" i="4"/>
  <c r="K2123" i="4"/>
  <c r="K2122" i="4"/>
  <c r="K2120" i="4"/>
  <c r="K2119" i="4"/>
  <c r="K2118" i="4"/>
  <c r="K2136" i="4"/>
  <c r="J2133" i="4"/>
  <c r="K2133" i="4" s="1"/>
  <c r="K2135" i="4"/>
  <c r="K2115" i="4"/>
  <c r="K2114" i="4"/>
  <c r="J2106" i="4"/>
  <c r="K2106" i="4" s="1"/>
  <c r="K2103" i="4"/>
  <c r="K2102" i="4"/>
  <c r="K2063" i="4"/>
  <c r="K2100" i="4"/>
  <c r="K2096" i="4"/>
  <c r="J2095" i="4"/>
  <c r="K2095" i="4" s="1"/>
  <c r="K2093" i="4"/>
  <c r="K2092" i="4"/>
  <c r="K2090" i="4"/>
  <c r="K2089" i="4"/>
  <c r="K2088" i="4"/>
  <c r="K2086" i="4"/>
  <c r="K2085" i="4"/>
  <c r="K2084" i="4"/>
  <c r="K2082" i="4"/>
  <c r="K2081" i="4"/>
  <c r="K2058" i="4"/>
  <c r="K2054" i="4"/>
  <c r="K2053" i="4"/>
  <c r="K2056" i="4"/>
  <c r="K2079" i="4"/>
  <c r="K2078" i="4"/>
  <c r="J2064" i="4"/>
  <c r="K2064" i="4" s="1"/>
  <c r="K2051" i="4"/>
  <c r="J2061" i="4"/>
  <c r="K2061" i="4" s="1"/>
  <c r="K2046" i="4"/>
  <c r="J2044" i="4"/>
  <c r="K2044" i="4" s="1"/>
  <c r="J2049" i="4"/>
  <c r="K2049" i="4" s="1"/>
  <c r="J2048" i="4"/>
  <c r="K2048" i="4" s="1"/>
  <c r="K2041" i="4"/>
  <c r="K2062" i="4"/>
  <c r="K2038" i="4"/>
  <c r="K2043" i="4"/>
  <c r="K2045" i="4"/>
  <c r="K2035" i="4"/>
  <c r="J2057" i="4"/>
  <c r="K2057" i="4" s="1"/>
  <c r="K2037" i="4"/>
  <c r="J2036" i="4"/>
  <c r="K2036" i="4" s="1"/>
  <c r="K2077" i="4"/>
  <c r="K2076" i="4"/>
  <c r="J2029" i="4"/>
  <c r="K2029" i="4" s="1"/>
  <c r="J2042" i="4"/>
  <c r="K2042" i="4" s="1"/>
  <c r="J2028" i="4"/>
  <c r="K2028" i="4" s="1"/>
  <c r="K2027" i="4"/>
  <c r="K2075" i="4"/>
  <c r="K2073" i="4"/>
  <c r="K2072" i="4"/>
  <c r="K2071" i="4"/>
  <c r="K2068" i="4"/>
  <c r="K2040" i="4"/>
  <c r="J2055" i="4"/>
  <c r="K2055" i="4" s="1"/>
  <c r="K2025" i="4"/>
  <c r="K2023" i="4"/>
  <c r="K2024" i="4"/>
  <c r="J2032" i="4"/>
  <c r="K2032" i="4" s="1"/>
  <c r="J2021" i="4"/>
  <c r="K2021" i="4" s="1"/>
  <c r="K2020" i="4"/>
  <c r="K2022" i="4"/>
  <c r="J2019" i="4"/>
  <c r="K2019" i="4" s="1"/>
  <c r="K2018" i="4"/>
  <c r="K2026" i="4"/>
  <c r="K2015" i="4"/>
  <c r="K2034" i="4"/>
  <c r="K2031" i="4"/>
  <c r="J2017" i="4"/>
  <c r="K2017" i="4" s="1"/>
  <c r="K2132" i="4"/>
  <c r="K2131" i="4"/>
  <c r="K2127" i="4"/>
  <c r="K2113" i="4"/>
  <c r="K2112" i="4"/>
  <c r="K2109" i="4"/>
  <c r="K2098" i="4"/>
  <c r="K2121" i="4"/>
  <c r="K2134" i="4"/>
  <c r="K2116" i="4"/>
  <c r="K2105" i="4"/>
  <c r="K2104" i="4"/>
  <c r="K2101" i="4"/>
  <c r="K2094" i="4"/>
  <c r="K2091" i="4"/>
  <c r="K2087" i="4"/>
  <c r="K2083" i="4"/>
  <c r="K2059" i="4"/>
  <c r="K2080" i="4"/>
  <c r="K2065" i="4"/>
  <c r="K2060" i="4"/>
  <c r="K2052" i="4"/>
  <c r="K2047" i="4"/>
  <c r="K2033" i="4"/>
  <c r="K2039" i="4"/>
  <c r="K2074" i="4"/>
  <c r="K2070" i="4"/>
  <c r="K2069" i="4"/>
  <c r="K2030" i="4"/>
  <c r="K2050" i="4"/>
  <c r="K2129" i="4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K1991" i="4"/>
  <c r="K1931" i="4"/>
  <c r="K1976" i="4"/>
  <c r="K1974" i="4"/>
  <c r="K1980" i="4"/>
  <c r="K1978" i="4"/>
  <c r="J1968" i="4"/>
  <c r="K1968" i="4" s="1"/>
  <c r="K1962" i="4"/>
  <c r="K1964" i="4"/>
  <c r="K1961" i="4"/>
  <c r="J1932" i="4"/>
  <c r="K1987" i="4"/>
  <c r="K1986" i="4"/>
  <c r="K1935" i="4"/>
  <c r="J1923" i="4"/>
  <c r="K1923" i="4" s="1"/>
  <c r="J1919" i="4"/>
  <c r="K1918" i="4"/>
  <c r="J1917" i="4"/>
  <c r="K1917" i="4" s="1"/>
  <c r="K1915" i="4"/>
  <c r="J1914" i="4"/>
  <c r="K1914" i="4" s="1"/>
  <c r="J1926" i="4"/>
  <c r="K1926" i="4" s="1"/>
  <c r="J1924" i="4"/>
  <c r="K1925" i="4"/>
  <c r="J1959" i="4"/>
  <c r="K1959" i="4" s="1"/>
  <c r="J1958" i="4"/>
  <c r="K1958" i="4" s="1"/>
  <c r="K1937" i="4"/>
  <c r="K1948" i="4"/>
  <c r="K1946" i="4"/>
  <c r="K1942" i="4"/>
  <c r="K1941" i="4"/>
  <c r="K1956" i="4"/>
  <c r="K1954" i="4"/>
  <c r="K1950" i="4"/>
  <c r="J1985" i="4"/>
  <c r="K1985" i="4" s="1"/>
  <c r="K1983" i="4"/>
  <c r="K1972" i="4"/>
  <c r="K1970" i="4"/>
  <c r="J1907" i="4"/>
  <c r="K1907" i="4" s="1"/>
  <c r="J1906" i="4"/>
  <c r="K1906" i="4" s="1"/>
  <c r="K1905" i="4"/>
  <c r="K1903" i="4"/>
  <c r="J1900" i="4"/>
  <c r="K1900" i="4" s="1"/>
  <c r="J1911" i="4"/>
  <c r="K1911" i="4" s="1"/>
  <c r="K1910" i="4"/>
  <c r="K1896" i="4"/>
  <c r="J1940" i="4"/>
  <c r="K1940" i="4" s="1"/>
  <c r="K1892" i="4"/>
  <c r="K1894" i="4"/>
  <c r="J1909" i="4"/>
  <c r="K1909" i="4" s="1"/>
  <c r="K1888" i="4"/>
  <c r="J1895" i="4"/>
  <c r="K1895" i="4" s="1"/>
  <c r="K1996" i="4"/>
  <c r="K1994" i="4"/>
  <c r="K2010" i="4"/>
  <c r="K2008" i="4"/>
  <c r="K2006" i="4"/>
  <c r="K2004" i="4"/>
  <c r="K2002" i="4"/>
  <c r="K2001" i="4"/>
  <c r="K1998" i="4"/>
  <c r="K1886" i="4"/>
  <c r="K1884" i="4"/>
  <c r="J1883" i="4"/>
  <c r="K1883" i="4" s="1"/>
  <c r="J1921" i="4"/>
  <c r="K1921" i="4" s="1"/>
  <c r="K1920" i="4"/>
  <c r="J1899" i="4"/>
  <c r="K1899" i="4" s="1"/>
  <c r="K1898" i="4"/>
  <c r="K1990" i="4"/>
  <c r="K1992" i="4"/>
  <c r="K1930" i="4"/>
  <c r="K1977" i="4"/>
  <c r="K1975" i="4"/>
  <c r="K1981" i="4"/>
  <c r="K1979" i="4"/>
  <c r="K1967" i="4"/>
  <c r="K1966" i="4"/>
  <c r="K1965" i="4"/>
  <c r="K1963" i="4"/>
  <c r="K1932" i="4"/>
  <c r="K1989" i="4"/>
  <c r="K1988" i="4"/>
  <c r="K1973" i="4"/>
  <c r="K1929" i="4"/>
  <c r="K1919" i="4"/>
  <c r="K1928" i="4"/>
  <c r="K1916" i="4"/>
  <c r="K1913" i="4"/>
  <c r="K1927" i="4"/>
  <c r="K1912" i="4"/>
  <c r="K1924" i="4"/>
  <c r="K1960" i="4"/>
  <c r="K1957" i="4"/>
  <c r="K1938" i="4"/>
  <c r="K1936" i="4"/>
  <c r="K1947" i="4"/>
  <c r="K1945" i="4"/>
  <c r="K1944" i="4"/>
  <c r="K1943" i="4"/>
  <c r="K1955" i="4"/>
  <c r="K1953" i="4"/>
  <c r="K1952" i="4"/>
  <c r="K1951" i="4"/>
  <c r="K1949" i="4"/>
  <c r="K1984" i="4"/>
  <c r="K1982" i="4"/>
  <c r="K1971" i="4"/>
  <c r="K1969" i="4"/>
  <c r="K1901" i="4"/>
  <c r="K1902" i="4"/>
  <c r="K1897" i="4"/>
  <c r="K1939" i="4"/>
  <c r="K1904" i="4"/>
  <c r="K1889" i="4"/>
  <c r="K1885" i="4"/>
  <c r="K1891" i="4"/>
  <c r="K1995" i="4"/>
  <c r="K1993" i="4"/>
  <c r="K2009" i="4"/>
  <c r="K2007" i="4"/>
  <c r="K2005" i="4"/>
  <c r="K2003" i="4"/>
  <c r="K2000" i="4"/>
  <c r="K1999" i="4"/>
  <c r="K1997" i="4"/>
  <c r="K1887" i="4"/>
  <c r="K1882" i="4"/>
  <c r="K1922" i="4"/>
  <c r="K1890" i="4"/>
  <c r="K1908" i="4"/>
  <c r="K1893" i="4"/>
  <c r="N518" i="2"/>
  <c r="N481" i="2"/>
  <c r="N483" i="2"/>
  <c r="N485" i="2"/>
  <c r="N487" i="2"/>
  <c r="N489" i="2"/>
  <c r="N490" i="2"/>
  <c r="N492" i="2"/>
  <c r="N494" i="2"/>
  <c r="N496" i="2"/>
  <c r="N498" i="2"/>
  <c r="N499" i="2"/>
  <c r="N501" i="2"/>
  <c r="N503" i="2"/>
  <c r="N504" i="2"/>
  <c r="N506" i="2"/>
  <c r="N508" i="2"/>
  <c r="N509" i="2"/>
  <c r="N510" i="2"/>
  <c r="N512" i="2"/>
  <c r="N514" i="2"/>
  <c r="N515" i="2"/>
  <c r="N517" i="2"/>
  <c r="K1770" i="4"/>
  <c r="K1774" i="4"/>
  <c r="J1776" i="4"/>
  <c r="K1776" i="4" s="1"/>
  <c r="J1777" i="4"/>
  <c r="K1777" i="4" s="1"/>
  <c r="K1778" i="4"/>
  <c r="J1779" i="4"/>
  <c r="K1779" i="4" s="1"/>
  <c r="J1782" i="4"/>
  <c r="K1782" i="4" s="1"/>
  <c r="J1786" i="4"/>
  <c r="K1786" i="4" s="1"/>
  <c r="J1790" i="4"/>
  <c r="K1790" i="4" s="1"/>
  <c r="J1793" i="4"/>
  <c r="K1793" i="4" s="1"/>
  <c r="K1794" i="4"/>
  <c r="J1796" i="4"/>
  <c r="K1796" i="4" s="1"/>
  <c r="J1797" i="4"/>
  <c r="J1798" i="4"/>
  <c r="K1798" i="4" s="1"/>
  <c r="J1800" i="4"/>
  <c r="K1802" i="4"/>
  <c r="J1805" i="4"/>
  <c r="K1805" i="4" s="1"/>
  <c r="J1806" i="4"/>
  <c r="K1806" i="4" s="1"/>
  <c r="K1812" i="4"/>
  <c r="K1816" i="4"/>
  <c r="K1820" i="4"/>
  <c r="K1824" i="4"/>
  <c r="K1828" i="4"/>
  <c r="J1830" i="4"/>
  <c r="K1830" i="4" s="1"/>
  <c r="K1832" i="4"/>
  <c r="K1836" i="4"/>
  <c r="K1840" i="4"/>
  <c r="J1841" i="4"/>
  <c r="K1841" i="4" s="1"/>
  <c r="K1844" i="4"/>
  <c r="J1846" i="4"/>
  <c r="K1846" i="4" s="1"/>
  <c r="K1848" i="4"/>
  <c r="J1850" i="4"/>
  <c r="K1850" i="4" s="1"/>
  <c r="K1852" i="4"/>
  <c r="J1856" i="4"/>
  <c r="K1856" i="4" s="1"/>
  <c r="K1860" i="4"/>
  <c r="K1864" i="4"/>
  <c r="J1865" i="4"/>
  <c r="K1865" i="4" s="1"/>
  <c r="J1868" i="4"/>
  <c r="K1868" i="4" s="1"/>
  <c r="J1871" i="4"/>
  <c r="K1871" i="4" s="1"/>
  <c r="K1872" i="4"/>
  <c r="J1874" i="4"/>
  <c r="K1874" i="4" s="1"/>
  <c r="J1876" i="4"/>
  <c r="K1876" i="4" s="1"/>
  <c r="K1767" i="4"/>
  <c r="K1768" i="4"/>
  <c r="K1769" i="4"/>
  <c r="K1771" i="4"/>
  <c r="K1772" i="4"/>
  <c r="K1773" i="4"/>
  <c r="K1775" i="4"/>
  <c r="K1780" i="4"/>
  <c r="K1781" i="4"/>
  <c r="K1783" i="4"/>
  <c r="K1784" i="4"/>
  <c r="K1785" i="4"/>
  <c r="K1787" i="4"/>
  <c r="K1788" i="4"/>
  <c r="K1789" i="4"/>
  <c r="K1791" i="4"/>
  <c r="K1792" i="4"/>
  <c r="K1795" i="4"/>
  <c r="K1797" i="4"/>
  <c r="K1799" i="4"/>
  <c r="K1800" i="4"/>
  <c r="K1801" i="4"/>
  <c r="K1803" i="4"/>
  <c r="K1804" i="4"/>
  <c r="K1807" i="4"/>
  <c r="K1808" i="4"/>
  <c r="K1811" i="4"/>
  <c r="K1813" i="4"/>
  <c r="K1814" i="4"/>
  <c r="K1815" i="4"/>
  <c r="K1817" i="4"/>
  <c r="K1818" i="4"/>
  <c r="K1819" i="4"/>
  <c r="K1821" i="4"/>
  <c r="K1822" i="4"/>
  <c r="K1823" i="4"/>
  <c r="K1825" i="4"/>
  <c r="K1826" i="4"/>
  <c r="K1827" i="4"/>
  <c r="K1829" i="4"/>
  <c r="K1831" i="4"/>
  <c r="K1833" i="4"/>
  <c r="K1834" i="4"/>
  <c r="K1835" i="4"/>
  <c r="K1837" i="4"/>
  <c r="K1838" i="4"/>
  <c r="K1839" i="4"/>
  <c r="K1842" i="4"/>
  <c r="K1843" i="4"/>
  <c r="K1845" i="4"/>
  <c r="K1847" i="4"/>
  <c r="K1849" i="4"/>
  <c r="K1851" i="4"/>
  <c r="K1853" i="4"/>
  <c r="K1854" i="4"/>
  <c r="K1855" i="4"/>
  <c r="K1857" i="4"/>
  <c r="K1858" i="4"/>
  <c r="K1859" i="4"/>
  <c r="K1861" i="4"/>
  <c r="K1862" i="4"/>
  <c r="K1863" i="4"/>
  <c r="K1866" i="4"/>
  <c r="K1867" i="4"/>
  <c r="K1869" i="4"/>
  <c r="K1870" i="4"/>
  <c r="K1873" i="4"/>
  <c r="K1875" i="4"/>
  <c r="K1877" i="4"/>
  <c r="K1766" i="4"/>
  <c r="N431" i="2"/>
  <c r="N433" i="2"/>
  <c r="N435" i="2"/>
  <c r="N436" i="2"/>
  <c r="N437" i="2"/>
  <c r="N438" i="2"/>
  <c r="N440" i="2"/>
  <c r="N442" i="2"/>
  <c r="N443" i="2"/>
  <c r="N444" i="2"/>
  <c r="N446" i="2"/>
  <c r="N447" i="2"/>
  <c r="N449" i="2"/>
  <c r="N451" i="2"/>
  <c r="N452" i="2"/>
  <c r="N453" i="2"/>
  <c r="N455" i="2"/>
  <c r="N458" i="2"/>
  <c r="N459" i="2"/>
  <c r="N462" i="2"/>
  <c r="N463" i="2"/>
  <c r="N466" i="2"/>
  <c r="N472" i="2"/>
  <c r="N475" i="2"/>
  <c r="N456" i="2"/>
  <c r="N460" i="2"/>
  <c r="N464" i="2"/>
  <c r="N467" i="2"/>
  <c r="N469" i="2"/>
  <c r="N470" i="2"/>
  <c r="N473" i="2"/>
  <c r="N476" i="2"/>
  <c r="N477" i="2"/>
  <c r="J1733" i="4"/>
  <c r="K1733" i="4" s="1"/>
  <c r="K1730" i="4"/>
  <c r="K1755" i="4"/>
  <c r="J1754" i="4"/>
  <c r="K1754" i="4" s="1"/>
  <c r="K1728" i="4"/>
  <c r="J1727" i="4"/>
  <c r="K1727" i="4" s="1"/>
  <c r="K1757" i="4"/>
  <c r="K1750" i="4"/>
  <c r="J1746" i="4"/>
  <c r="K1746" i="4" s="1"/>
  <c r="K1744" i="4"/>
  <c r="K1740" i="4"/>
  <c r="K1739" i="4"/>
  <c r="K1736" i="4"/>
  <c r="K1723" i="4"/>
  <c r="J1722" i="4"/>
  <c r="K1722" i="4" s="1"/>
  <c r="J1720" i="4"/>
  <c r="K1720" i="4" s="1"/>
  <c r="J1719" i="4"/>
  <c r="K1719" i="4" s="1"/>
  <c r="K1714" i="4"/>
  <c r="J1748" i="4"/>
  <c r="K1748" i="4" s="1"/>
  <c r="J1673" i="4"/>
  <c r="K1673" i="4" s="1"/>
  <c r="J1671" i="4"/>
  <c r="K1671" i="4" s="1"/>
  <c r="K1669" i="4"/>
  <c r="K1667" i="4"/>
  <c r="J1666" i="4"/>
  <c r="K1666" i="4" s="1"/>
  <c r="K1690" i="4"/>
  <c r="K1688" i="4"/>
  <c r="K1684" i="4"/>
  <c r="J1717" i="4"/>
  <c r="K1717" i="4" s="1"/>
  <c r="K1681" i="4"/>
  <c r="K1680" i="4"/>
  <c r="K1677" i="4"/>
  <c r="K1654" i="4"/>
  <c r="K1659" i="4"/>
  <c r="J1661" i="4"/>
  <c r="K1661" i="4" s="1"/>
  <c r="J1653" i="4"/>
  <c r="K1653" i="4" s="1"/>
  <c r="K1694" i="4"/>
  <c r="J1648" i="4"/>
  <c r="K1648" i="4" s="1"/>
  <c r="K1696" i="4"/>
  <c r="K1702" i="4"/>
  <c r="K1700" i="4"/>
  <c r="K1698" i="4"/>
  <c r="K1663" i="4"/>
  <c r="J1640" i="4"/>
  <c r="K1640" i="4" s="1"/>
  <c r="J1665" i="4"/>
  <c r="K1665" i="4" s="1"/>
  <c r="K1638" i="4"/>
  <c r="J1658" i="4"/>
  <c r="K1658" i="4" s="1"/>
  <c r="K1641" i="4"/>
  <c r="J1652" i="4"/>
  <c r="K1652" i="4" s="1"/>
  <c r="J1639" i="4"/>
  <c r="K1639" i="4" s="1"/>
  <c r="J1655" i="4"/>
  <c r="K1655" i="4" s="1"/>
  <c r="J1633" i="4"/>
  <c r="K1633" i="4" s="1"/>
  <c r="K1629" i="4"/>
  <c r="K1630" i="4"/>
  <c r="K1643" i="4"/>
  <c r="J1642" i="4"/>
  <c r="K1642" i="4" s="1"/>
  <c r="K1649" i="4"/>
  <c r="J1624" i="4"/>
  <c r="K1624" i="4" s="1"/>
  <c r="J1650" i="4"/>
  <c r="K1650" i="4" s="1"/>
  <c r="J1627" i="4"/>
  <c r="K1627" i="4" s="1"/>
  <c r="J1656" i="4"/>
  <c r="K1656" i="4" s="1"/>
  <c r="J1621" i="4"/>
  <c r="K1621" i="4" s="1"/>
  <c r="J1618" i="4"/>
  <c r="K1618" i="4" s="1"/>
  <c r="K1632" i="4"/>
  <c r="K1718" i="4"/>
  <c r="K1712" i="4"/>
  <c r="K1706" i="4"/>
  <c r="K1710" i="4"/>
  <c r="K1707" i="4"/>
  <c r="J1625" i="4"/>
  <c r="K1625" i="4" s="1"/>
  <c r="J1664" i="4"/>
  <c r="K1664" i="4" s="1"/>
  <c r="K1619" i="4"/>
  <c r="J1622" i="4"/>
  <c r="K1622" i="4" s="1"/>
  <c r="J1660" i="4"/>
  <c r="K1660" i="4" s="1"/>
  <c r="K1732" i="4"/>
  <c r="K1731" i="4"/>
  <c r="K1729" i="4"/>
  <c r="K1726" i="4"/>
  <c r="K1756" i="4"/>
  <c r="K1753" i="4"/>
  <c r="K1752" i="4"/>
  <c r="K1759" i="4"/>
  <c r="K1758" i="4"/>
  <c r="K1761" i="4"/>
  <c r="K1760" i="4"/>
  <c r="K1751" i="4"/>
  <c r="K1749" i="4"/>
  <c r="K1745" i="4"/>
  <c r="K1743" i="4"/>
  <c r="K1742" i="4"/>
  <c r="K1741" i="4"/>
  <c r="K1738" i="4"/>
  <c r="K1737" i="4"/>
  <c r="K1725" i="4"/>
  <c r="K1721" i="4"/>
  <c r="K1747" i="4"/>
  <c r="K1672" i="4"/>
  <c r="K1670" i="4"/>
  <c r="K1724" i="4"/>
  <c r="K1689" i="4"/>
  <c r="K1687" i="4"/>
  <c r="K1686" i="4"/>
  <c r="K1685" i="4"/>
  <c r="K1683" i="4"/>
  <c r="K1682" i="4"/>
  <c r="K1679" i="4"/>
  <c r="K1678" i="4"/>
  <c r="K1676" i="4"/>
  <c r="K1657" i="4"/>
  <c r="K1695" i="4"/>
  <c r="K1693" i="4"/>
  <c r="K1692" i="4"/>
  <c r="K1647" i="4"/>
  <c r="K1704" i="4"/>
  <c r="K1703" i="4"/>
  <c r="K1701" i="4"/>
  <c r="K1699" i="4"/>
  <c r="K1697" i="4"/>
  <c r="K1705" i="4"/>
  <c r="K1691" i="4"/>
  <c r="K1646" i="4"/>
  <c r="K1668" i="4"/>
  <c r="K1637" i="4"/>
  <c r="K1636" i="4"/>
  <c r="K1634" i="4"/>
  <c r="K1631" i="4"/>
  <c r="K1635" i="4"/>
  <c r="K1651" i="4"/>
  <c r="K1623" i="4"/>
  <c r="K1645" i="4"/>
  <c r="K1644" i="4"/>
  <c r="K1628" i="4"/>
  <c r="K1626" i="4"/>
  <c r="K1620" i="4"/>
  <c r="K1617" i="4"/>
  <c r="K1711" i="4"/>
  <c r="K1708" i="4"/>
  <c r="K1709" i="4"/>
  <c r="K1713" i="4"/>
  <c r="K1735" i="4"/>
  <c r="K1715" i="4"/>
  <c r="K1716" i="4"/>
  <c r="K1662" i="4"/>
  <c r="K1734" i="4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K1613" i="4"/>
  <c r="K1612" i="4"/>
  <c r="J1611" i="4"/>
  <c r="K1611" i="4" s="1"/>
  <c r="J1609" i="4"/>
  <c r="K1609" i="4" s="1"/>
  <c r="K1606" i="4"/>
  <c r="K1605" i="4"/>
  <c r="K1568" i="4"/>
  <c r="K1566" i="4"/>
  <c r="K1565" i="4"/>
  <c r="J1561" i="4"/>
  <c r="K1559" i="4"/>
  <c r="K1560" i="4"/>
  <c r="J1562" i="4"/>
  <c r="K1562" i="4" s="1"/>
  <c r="J1558" i="4"/>
  <c r="K1558" i="4" s="1"/>
  <c r="K1556" i="4"/>
  <c r="J1604" i="4"/>
  <c r="K1604" i="4" s="1"/>
  <c r="K1601" i="4"/>
  <c r="K1600" i="4"/>
  <c r="K1597" i="4"/>
  <c r="J1555" i="4"/>
  <c r="K1555" i="4" s="1"/>
  <c r="K1594" i="4"/>
  <c r="K1596" i="4"/>
  <c r="J1591" i="4"/>
  <c r="K1591" i="4" s="1"/>
  <c r="K1590" i="4"/>
  <c r="K1589" i="4"/>
  <c r="K1586" i="4"/>
  <c r="K1585" i="4"/>
  <c r="K1582" i="4"/>
  <c r="K1575" i="4"/>
  <c r="K1579" i="4"/>
  <c r="K1578" i="4"/>
  <c r="J1554" i="4"/>
  <c r="K1554" i="4" s="1"/>
  <c r="K1571" i="4"/>
  <c r="K1546" i="4"/>
  <c r="K1543" i="4"/>
  <c r="J1544" i="4"/>
  <c r="K1544" i="4" s="1"/>
  <c r="K1545" i="4"/>
  <c r="K1541" i="4"/>
  <c r="K1547" i="4"/>
  <c r="K1548" i="4"/>
  <c r="J1539" i="4"/>
  <c r="K1539" i="4" s="1"/>
  <c r="J1540" i="4"/>
  <c r="K1540" i="4" s="1"/>
  <c r="K1550" i="4"/>
  <c r="J1537" i="4"/>
  <c r="K1537" i="4" s="1"/>
  <c r="J1553" i="4"/>
  <c r="K1553" i="4" s="1"/>
  <c r="J1538" i="4"/>
  <c r="K1538" i="4" s="1"/>
  <c r="K1570" i="4"/>
  <c r="K1614" i="4"/>
  <c r="K1610" i="4"/>
  <c r="K1608" i="4"/>
  <c r="K1607" i="4"/>
  <c r="K1567" i="4"/>
  <c r="K1569" i="4"/>
  <c r="K1561" i="4"/>
  <c r="K1564" i="4"/>
  <c r="K1603" i="4"/>
  <c r="K1602" i="4"/>
  <c r="K1599" i="4"/>
  <c r="K1598" i="4"/>
  <c r="K1593" i="4"/>
  <c r="K1592" i="4"/>
  <c r="K1595" i="4"/>
  <c r="K1588" i="4"/>
  <c r="K1587" i="4"/>
  <c r="K1584" i="4"/>
  <c r="K1583" i="4"/>
  <c r="K1581" i="4"/>
  <c r="K1580" i="4"/>
  <c r="K1577" i="4"/>
  <c r="K1576" i="4"/>
  <c r="K1563" i="4"/>
  <c r="K1551" i="4"/>
  <c r="K1542" i="4"/>
  <c r="K1549" i="4"/>
  <c r="K1557" i="4"/>
  <c r="K1552" i="4"/>
  <c r="K1574" i="4"/>
  <c r="N386" i="2"/>
  <c r="N388" i="2"/>
  <c r="N391" i="2"/>
  <c r="N392" i="2"/>
  <c r="N394" i="2"/>
  <c r="N396" i="2"/>
  <c r="N399" i="2"/>
  <c r="N401" i="2"/>
  <c r="N403" i="2"/>
  <c r="N405" i="2"/>
  <c r="N406" i="2"/>
  <c r="N410" i="2"/>
  <c r="N411" i="2"/>
  <c r="N413" i="2"/>
  <c r="N384" i="2"/>
  <c r="N389" i="2"/>
  <c r="N397" i="2"/>
  <c r="N408" i="2"/>
  <c r="J1483" i="4"/>
  <c r="K1483" i="4" s="1"/>
  <c r="J1482" i="4"/>
  <c r="K1482" i="4" s="1"/>
  <c r="J1479" i="4"/>
  <c r="K1479" i="4" s="1"/>
  <c r="J1480" i="4"/>
  <c r="K1480" i="4" s="1"/>
  <c r="J1485" i="4"/>
  <c r="K1485" i="4" s="1"/>
  <c r="J1508" i="4"/>
  <c r="K1508" i="4" s="1"/>
  <c r="J1503" i="4"/>
  <c r="K1503" i="4" s="1"/>
  <c r="J1477" i="4"/>
  <c r="K1477" i="4" s="1"/>
  <c r="J1475" i="4"/>
  <c r="K1475" i="4" s="1"/>
  <c r="J1473" i="4"/>
  <c r="K1473" i="4" s="1"/>
  <c r="J1471" i="4"/>
  <c r="K1471" i="4" s="1"/>
  <c r="J1532" i="4"/>
  <c r="K1532" i="4" s="1"/>
  <c r="J1467" i="4"/>
  <c r="K1467" i="4" s="1"/>
  <c r="J1464" i="4"/>
  <c r="K1464" i="4" s="1"/>
  <c r="J1490" i="4"/>
  <c r="K1490" i="4" s="1"/>
  <c r="J1463" i="4"/>
  <c r="K1463" i="4" s="1"/>
  <c r="J1461" i="4"/>
  <c r="K1461" i="4" s="1"/>
  <c r="J1466" i="4"/>
  <c r="K1466" i="4" s="1"/>
  <c r="K1486" i="4"/>
  <c r="K1524" i="4"/>
  <c r="K1523" i="4"/>
  <c r="K1522" i="4"/>
  <c r="K1521" i="4"/>
  <c r="K1520" i="4"/>
  <c r="K1519" i="4"/>
  <c r="K1525" i="4"/>
  <c r="K1484" i="4"/>
  <c r="K1491" i="4"/>
  <c r="K1481" i="4"/>
  <c r="K1512" i="4"/>
  <c r="K1511" i="4"/>
  <c r="K1506" i="4"/>
  <c r="K1505" i="4"/>
  <c r="K1504" i="4"/>
  <c r="K1507" i="4"/>
  <c r="K1510" i="4"/>
  <c r="K1509" i="4"/>
  <c r="K1502" i="4"/>
  <c r="K1501" i="4"/>
  <c r="K1500" i="4"/>
  <c r="K1499" i="4"/>
  <c r="K1498" i="4"/>
  <c r="K1497" i="4"/>
  <c r="K1496" i="4"/>
  <c r="K1518" i="4"/>
  <c r="K1495" i="4"/>
  <c r="K1494" i="4"/>
  <c r="K1493" i="4"/>
  <c r="K1492" i="4"/>
  <c r="K1517" i="4"/>
  <c r="K1516" i="4"/>
  <c r="K1515" i="4"/>
  <c r="K1514" i="4"/>
  <c r="K1513" i="4"/>
  <c r="K1474" i="4"/>
  <c r="K1470" i="4"/>
  <c r="K1468" i="4"/>
  <c r="K1469" i="4"/>
  <c r="K1472" i="4"/>
  <c r="K1531" i="4"/>
  <c r="K1530" i="4"/>
  <c r="K1529" i="4"/>
  <c r="K1528" i="4"/>
  <c r="K1527" i="4"/>
  <c r="K1526" i="4"/>
  <c r="K1462" i="4"/>
  <c r="K1460" i="4"/>
  <c r="K1458" i="4"/>
  <c r="K1456" i="4"/>
  <c r="K1455" i="4"/>
  <c r="K1457" i="4"/>
  <c r="K1459" i="4"/>
  <c r="K1478" i="4"/>
  <c r="K1465" i="4"/>
  <c r="K1476" i="4"/>
  <c r="K1487" i="4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61" i="2"/>
  <c r="J1445" i="4"/>
  <c r="K1445" i="4" s="1"/>
  <c r="J1448" i="4"/>
  <c r="K1450" i="4"/>
  <c r="K1432" i="4"/>
  <c r="K1388" i="4"/>
  <c r="K1386" i="4"/>
  <c r="K1443" i="4"/>
  <c r="K1441" i="4"/>
  <c r="K1439" i="4"/>
  <c r="K1437" i="4"/>
  <c r="K1382" i="4"/>
  <c r="K1381" i="4"/>
  <c r="J1380" i="4"/>
  <c r="K1380" i="4" s="1"/>
  <c r="K1379" i="4"/>
  <c r="J1384" i="4"/>
  <c r="K1384" i="4" s="1"/>
  <c r="K1421" i="4"/>
  <c r="K1419" i="4"/>
  <c r="K1417" i="4"/>
  <c r="K1423" i="4"/>
  <c r="J1374" i="4"/>
  <c r="K1374" i="4" s="1"/>
  <c r="K1375" i="4"/>
  <c r="J1376" i="4"/>
  <c r="K1376" i="4" s="1"/>
  <c r="K1431" i="4"/>
  <c r="K1369" i="4"/>
  <c r="J1364" i="4"/>
  <c r="K1364" i="4" s="1"/>
  <c r="K1358" i="4"/>
  <c r="K1426" i="4"/>
  <c r="K1414" i="4"/>
  <c r="K1412" i="4"/>
  <c r="J1409" i="4"/>
  <c r="K1409" i="4" s="1"/>
  <c r="K1368" i="4"/>
  <c r="J1361" i="4"/>
  <c r="K1361" i="4" s="1"/>
  <c r="K1359" i="4"/>
  <c r="K1354" i="4"/>
  <c r="J1353" i="4"/>
  <c r="K1353" i="4" s="1"/>
  <c r="J1344" i="4"/>
  <c r="K1344" i="4" s="1"/>
  <c r="K1349" i="4"/>
  <c r="J1378" i="4"/>
  <c r="K1378" i="4" s="1"/>
  <c r="K1365" i="4"/>
  <c r="J1348" i="4"/>
  <c r="K1348" i="4" s="1"/>
  <c r="K1407" i="4"/>
  <c r="J1405" i="4"/>
  <c r="K1405" i="4" s="1"/>
  <c r="K1403" i="4"/>
  <c r="K1399" i="4"/>
  <c r="K1397" i="4"/>
  <c r="K1395" i="4"/>
  <c r="K1351" i="4"/>
  <c r="J1367" i="4"/>
  <c r="K1367" i="4" s="1"/>
  <c r="J1360" i="4"/>
  <c r="K1360" i="4" s="1"/>
  <c r="K1335" i="4"/>
  <c r="J1340" i="4"/>
  <c r="K1340" i="4" s="1"/>
  <c r="K1342" i="4"/>
  <c r="K1345" i="4"/>
  <c r="J1372" i="4"/>
  <c r="K1372" i="4" s="1"/>
  <c r="J1336" i="4"/>
  <c r="K1336" i="4" s="1"/>
  <c r="J1331" i="4"/>
  <c r="K1331" i="4" s="1"/>
  <c r="K1339" i="4"/>
  <c r="K1363" i="4"/>
  <c r="J1334" i="4"/>
  <c r="K1334" i="4" s="1"/>
  <c r="J1366" i="4"/>
  <c r="K1366" i="4" s="1"/>
  <c r="K1446" i="4"/>
  <c r="K1448" i="4"/>
  <c r="K1449" i="4"/>
  <c r="K1434" i="4"/>
  <c r="K1433" i="4"/>
  <c r="K1389" i="4"/>
  <c r="K1390" i="4"/>
  <c r="K1444" i="4"/>
  <c r="K1442" i="4"/>
  <c r="K1440" i="4"/>
  <c r="K1438" i="4"/>
  <c r="K1387" i="4"/>
  <c r="K1436" i="4"/>
  <c r="K1435" i="4"/>
  <c r="K1385" i="4"/>
  <c r="K1377" i="4"/>
  <c r="K1391" i="4"/>
  <c r="K1420" i="4"/>
  <c r="K1418" i="4"/>
  <c r="K1416" i="4"/>
  <c r="K1415" i="4"/>
  <c r="K1424" i="4"/>
  <c r="K1422" i="4"/>
  <c r="K1373" i="4"/>
  <c r="K1370" i="4"/>
  <c r="K1371" i="4"/>
  <c r="K1428" i="4"/>
  <c r="K1430" i="4"/>
  <c r="K1429" i="4"/>
  <c r="K1427" i="4"/>
  <c r="K1425" i="4"/>
  <c r="K1413" i="4"/>
  <c r="K1411" i="4"/>
  <c r="K1410" i="4"/>
  <c r="K1383" i="4"/>
  <c r="K1357" i="4"/>
  <c r="K1356" i="4"/>
  <c r="K1362" i="4"/>
  <c r="K1355" i="4"/>
  <c r="K1408" i="4"/>
  <c r="K1406" i="4"/>
  <c r="K1404" i="4"/>
  <c r="K1402" i="4"/>
  <c r="K1401" i="4"/>
  <c r="K1400" i="4"/>
  <c r="K1398" i="4"/>
  <c r="K1396" i="4"/>
  <c r="K1394" i="4"/>
  <c r="K1347" i="4"/>
  <c r="K1350" i="4"/>
  <c r="K1352" i="4"/>
  <c r="K1337" i="4"/>
  <c r="K1341" i="4"/>
  <c r="K1338" i="4"/>
  <c r="K1346" i="4"/>
  <c r="K1332" i="4"/>
  <c r="K1343" i="4"/>
  <c r="K1333" i="4"/>
  <c r="K1447" i="4"/>
  <c r="P352" i="2"/>
  <c r="N330" i="2"/>
  <c r="N325" i="2"/>
  <c r="N327" i="2"/>
  <c r="N329" i="2"/>
  <c r="N332" i="2"/>
  <c r="N333" i="2"/>
  <c r="N335" i="2"/>
  <c r="N337" i="2"/>
  <c r="N339" i="2"/>
  <c r="N341" i="2"/>
  <c r="N343" i="2"/>
  <c r="N345" i="2"/>
  <c r="N347" i="2"/>
  <c r="N349" i="2"/>
  <c r="N351" i="2"/>
  <c r="N352" i="2"/>
  <c r="N354" i="2"/>
  <c r="N356" i="2"/>
  <c r="N358" i="2"/>
  <c r="N324" i="2"/>
  <c r="J1211" i="4"/>
  <c r="K1211" i="4" s="1"/>
  <c r="K1212" i="4"/>
  <c r="J1213" i="4"/>
  <c r="K1213" i="4" s="1"/>
  <c r="K1214" i="4"/>
  <c r="J1216" i="4"/>
  <c r="K1216" i="4" s="1"/>
  <c r="K1217" i="4"/>
  <c r="J1218" i="4"/>
  <c r="K1218" i="4" s="1"/>
  <c r="K1219" i="4"/>
  <c r="K1221" i="4"/>
  <c r="K1223" i="4"/>
  <c r="J1224" i="4"/>
  <c r="K1224" i="4" s="1"/>
  <c r="K1225" i="4"/>
  <c r="J1226" i="4"/>
  <c r="K1226" i="4" s="1"/>
  <c r="K1227" i="4"/>
  <c r="K1229" i="4"/>
  <c r="J1231" i="4"/>
  <c r="K1231" i="4" s="1"/>
  <c r="J1232" i="4"/>
  <c r="K1232" i="4" s="1"/>
  <c r="K1233" i="4"/>
  <c r="J1235" i="4"/>
  <c r="K1235" i="4" s="1"/>
  <c r="J1236" i="4"/>
  <c r="K1236" i="4" s="1"/>
  <c r="K1237" i="4"/>
  <c r="K1239" i="4"/>
  <c r="J1241" i="4"/>
  <c r="K1241" i="4" s="1"/>
  <c r="K1243" i="4"/>
  <c r="J1245" i="4"/>
  <c r="K1245" i="4" s="1"/>
  <c r="J1247" i="4"/>
  <c r="K1247" i="4" s="1"/>
  <c r="K1249" i="4"/>
  <c r="K1251" i="4"/>
  <c r="J1252" i="4"/>
  <c r="K1252" i="4" s="1"/>
  <c r="K1255" i="4"/>
  <c r="K1257" i="4"/>
  <c r="K1258" i="4"/>
  <c r="K1259" i="4"/>
  <c r="K1261" i="4"/>
  <c r="K1263" i="4"/>
  <c r="K1265" i="4"/>
  <c r="K1266" i="4"/>
  <c r="K1267" i="4"/>
  <c r="J1268" i="4"/>
  <c r="K1268" i="4" s="1"/>
  <c r="K1269" i="4"/>
  <c r="J1270" i="4"/>
  <c r="K1270" i="4" s="1"/>
  <c r="K1271" i="4"/>
  <c r="J1273" i="4"/>
  <c r="K1273" i="4" s="1"/>
  <c r="K1274" i="4"/>
  <c r="K1275" i="4"/>
  <c r="J1277" i="4"/>
  <c r="K1277" i="4" s="1"/>
  <c r="J1279" i="4"/>
  <c r="K1279" i="4" s="1"/>
  <c r="K1281" i="4"/>
  <c r="K1282" i="4"/>
  <c r="K1283" i="4"/>
  <c r="K1285" i="4"/>
  <c r="K1287" i="4"/>
  <c r="K1289" i="4"/>
  <c r="K1290" i="4"/>
  <c r="K1291" i="4"/>
  <c r="K1293" i="4"/>
  <c r="K1295" i="4"/>
  <c r="K1297" i="4"/>
  <c r="K1298" i="4"/>
  <c r="K1299" i="4"/>
  <c r="J1301" i="4"/>
  <c r="K1301" i="4" s="1"/>
  <c r="K1303" i="4"/>
  <c r="K1305" i="4"/>
  <c r="K1306" i="4"/>
  <c r="K1307" i="4"/>
  <c r="K1309" i="4"/>
  <c r="K1311" i="4"/>
  <c r="K1313" i="4"/>
  <c r="K1314" i="4"/>
  <c r="K1315" i="4"/>
  <c r="K1317" i="4"/>
  <c r="K1319" i="4"/>
  <c r="K1321" i="4"/>
  <c r="K1322" i="4"/>
  <c r="K1323" i="4"/>
  <c r="K1220" i="4"/>
  <c r="K1222" i="4"/>
  <c r="K1228" i="4"/>
  <c r="K1230" i="4"/>
  <c r="K1234" i="4"/>
  <c r="K1238" i="4"/>
  <c r="K1240" i="4"/>
  <c r="K1242" i="4"/>
  <c r="K1244" i="4"/>
  <c r="K1246" i="4"/>
  <c r="K1248" i="4"/>
  <c r="K1250" i="4"/>
  <c r="K1256" i="4"/>
  <c r="K1260" i="4"/>
  <c r="K1262" i="4"/>
  <c r="K1264" i="4"/>
  <c r="K1272" i="4"/>
  <c r="K1276" i="4"/>
  <c r="K1278" i="4"/>
  <c r="K1280" i="4"/>
  <c r="K1284" i="4"/>
  <c r="K1286" i="4"/>
  <c r="K1288" i="4"/>
  <c r="K1292" i="4"/>
  <c r="K1294" i="4"/>
  <c r="K1296" i="4"/>
  <c r="K1300" i="4"/>
  <c r="K1302" i="4"/>
  <c r="K1304" i="4"/>
  <c r="K1308" i="4"/>
  <c r="K1310" i="4"/>
  <c r="K1312" i="4"/>
  <c r="K1316" i="4"/>
  <c r="K1318" i="4"/>
  <c r="K1320" i="4"/>
  <c r="K1324" i="4"/>
  <c r="K1215" i="4"/>
  <c r="P293" i="2"/>
  <c r="N293" i="2"/>
  <c r="N300" i="2"/>
  <c r="N302" i="2"/>
  <c r="N304" i="2"/>
  <c r="N306" i="2"/>
  <c r="N308" i="2"/>
  <c r="N313" i="2"/>
  <c r="N294" i="2"/>
  <c r="N296" i="2"/>
  <c r="N298" i="2"/>
  <c r="N309" i="2"/>
  <c r="N311" i="2"/>
  <c r="N315" i="2"/>
  <c r="N316" i="2"/>
  <c r="N318" i="2"/>
  <c r="N320" i="2"/>
  <c r="K1206" i="4"/>
  <c r="K1205" i="4"/>
  <c r="K1203" i="4"/>
  <c r="K1197" i="4"/>
  <c r="J1199" i="4"/>
  <c r="J1196" i="4"/>
  <c r="K1196" i="4" s="1"/>
  <c r="K1193" i="4"/>
  <c r="K1191" i="4"/>
  <c r="K1189" i="4"/>
  <c r="K1118" i="4"/>
  <c r="K1188" i="4"/>
  <c r="K1187" i="4"/>
  <c r="K1185" i="4"/>
  <c r="J1184" i="4"/>
  <c r="K1184" i="4" s="1"/>
  <c r="K1117" i="4"/>
  <c r="K1155" i="4"/>
  <c r="K1119" i="4"/>
  <c r="K1116" i="4"/>
  <c r="J1172" i="4"/>
  <c r="K1172" i="4" s="1"/>
  <c r="K1179" i="4"/>
  <c r="K1177" i="4"/>
  <c r="K1175" i="4"/>
  <c r="K1170" i="4"/>
  <c r="K1168" i="4"/>
  <c r="K1166" i="4"/>
  <c r="K1165" i="4"/>
  <c r="K1149" i="4"/>
  <c r="K1147" i="4"/>
  <c r="K1156" i="4"/>
  <c r="J1151" i="4"/>
  <c r="K1151" i="4" s="1"/>
  <c r="K1114" i="4"/>
  <c r="K1113" i="4"/>
  <c r="K1162" i="4"/>
  <c r="J1161" i="4"/>
  <c r="K1161" i="4" s="1"/>
  <c r="K1158" i="4"/>
  <c r="K1109" i="4"/>
  <c r="J1108" i="4"/>
  <c r="K1108" i="4" s="1"/>
  <c r="K1144" i="4"/>
  <c r="K1139" i="4"/>
  <c r="K1138" i="4"/>
  <c r="K1128" i="4"/>
  <c r="K1127" i="4"/>
  <c r="K1124" i="4"/>
  <c r="K1122" i="4"/>
  <c r="K1110" i="4"/>
  <c r="J1111" i="4"/>
  <c r="K1111" i="4" s="1"/>
  <c r="J1101" i="4"/>
  <c r="K1101" i="4" s="1"/>
  <c r="J1102" i="4"/>
  <c r="K1102" i="4" s="1"/>
  <c r="J1100" i="4"/>
  <c r="K1100" i="4" s="1"/>
  <c r="J1105" i="4"/>
  <c r="K1105" i="4" s="1"/>
  <c r="K1099" i="4"/>
  <c r="K1104" i="4"/>
  <c r="J1097" i="4"/>
  <c r="K1097" i="4" s="1"/>
  <c r="K1096" i="4"/>
  <c r="K1131" i="4"/>
  <c r="J1129" i="4"/>
  <c r="K1129" i="4" s="1"/>
  <c r="J1134" i="4"/>
  <c r="K1134" i="4" s="1"/>
  <c r="J1137" i="4"/>
  <c r="K1137" i="4" s="1"/>
  <c r="K1136" i="4"/>
  <c r="K1207" i="4"/>
  <c r="K1202" i="4"/>
  <c r="K1201" i="4"/>
  <c r="K1204" i="4"/>
  <c r="K1200" i="4"/>
  <c r="K1199" i="4"/>
  <c r="K1198" i="4"/>
  <c r="K1192" i="4"/>
  <c r="K1190" i="4"/>
  <c r="K1195" i="4"/>
  <c r="K1194" i="4"/>
  <c r="K1183" i="4"/>
  <c r="K1186" i="4"/>
  <c r="K1182" i="4"/>
  <c r="K1181" i="4"/>
  <c r="K1152" i="4"/>
  <c r="K1157" i="4"/>
  <c r="K1180" i="4"/>
  <c r="K1178" i="4"/>
  <c r="K1176" i="4"/>
  <c r="K1174" i="4"/>
  <c r="K1173" i="4"/>
  <c r="K1171" i="4"/>
  <c r="K1169" i="4"/>
  <c r="K1167" i="4"/>
  <c r="K1164" i="4"/>
  <c r="K1150" i="4"/>
  <c r="K1148" i="4"/>
  <c r="K1146" i="4"/>
  <c r="K1154" i="4"/>
  <c r="K1153" i="4"/>
  <c r="K1115" i="4"/>
  <c r="K1163" i="4"/>
  <c r="K1160" i="4"/>
  <c r="K1159" i="4"/>
  <c r="K1112" i="4"/>
  <c r="K1143" i="4"/>
  <c r="K1142" i="4"/>
  <c r="K1145" i="4"/>
  <c r="K1140" i="4"/>
  <c r="K1141" i="4"/>
  <c r="K1126" i="4"/>
  <c r="K1125" i="4"/>
  <c r="K1123" i="4"/>
  <c r="K1107" i="4"/>
  <c r="K1106" i="4"/>
  <c r="K1130" i="4"/>
  <c r="K1098" i="4"/>
  <c r="K1103" i="4"/>
  <c r="K1133" i="4"/>
  <c r="K1132" i="4"/>
  <c r="K1135" i="4"/>
  <c r="N279" i="2"/>
  <c r="N281" i="2"/>
  <c r="N283" i="2"/>
  <c r="N284" i="2"/>
  <c r="N285" i="2"/>
  <c r="N287" i="2"/>
  <c r="N288" i="2"/>
  <c r="N251" i="2"/>
  <c r="N253" i="2"/>
  <c r="N255" i="2"/>
  <c r="N256" i="2"/>
  <c r="N258" i="2"/>
  <c r="N259" i="2"/>
  <c r="N261" i="2"/>
  <c r="N263" i="2"/>
  <c r="N264" i="2"/>
  <c r="N266" i="2"/>
  <c r="N268" i="2"/>
  <c r="N269" i="2"/>
  <c r="N271" i="2"/>
  <c r="N273" i="2"/>
  <c r="N274" i="2"/>
  <c r="N275" i="2"/>
  <c r="N277" i="2"/>
  <c r="J1078" i="4"/>
  <c r="K1077" i="4"/>
  <c r="K1075" i="4"/>
  <c r="K1074" i="4"/>
  <c r="J1081" i="4"/>
  <c r="K1081" i="4" s="1"/>
  <c r="K1080" i="4"/>
  <c r="J1087" i="4"/>
  <c r="K1087" i="4" s="1"/>
  <c r="K1089" i="4"/>
  <c r="K1083" i="4"/>
  <c r="K1085" i="4"/>
  <c r="J992" i="4"/>
  <c r="K992" i="4" s="1"/>
  <c r="J1067" i="4"/>
  <c r="K1067" i="4" s="1"/>
  <c r="K1065" i="4"/>
  <c r="K1062" i="4"/>
  <c r="K990" i="4"/>
  <c r="K986" i="4"/>
  <c r="K1068" i="4"/>
  <c r="K1060" i="4"/>
  <c r="K1040" i="4"/>
  <c r="K1050" i="4"/>
  <c r="J987" i="4"/>
  <c r="K987" i="4" s="1"/>
  <c r="K985" i="4"/>
  <c r="J1055" i="4"/>
  <c r="K1055" i="4" s="1"/>
  <c r="J1053" i="4"/>
  <c r="K1053" i="4" s="1"/>
  <c r="J1051" i="4"/>
  <c r="K1051" i="4" s="1"/>
  <c r="K1035" i="4"/>
  <c r="J1036" i="4"/>
  <c r="K1036" i="4" s="1"/>
  <c r="K1037" i="4"/>
  <c r="J1034" i="4"/>
  <c r="K1034" i="4" s="1"/>
  <c r="K1033" i="4"/>
  <c r="K1031" i="4"/>
  <c r="K1029" i="4"/>
  <c r="K984" i="4"/>
  <c r="K1049" i="4"/>
  <c r="J1048" i="4"/>
  <c r="K1048" i="4" s="1"/>
  <c r="K1046" i="4"/>
  <c r="K1043" i="4"/>
  <c r="K1039" i="4"/>
  <c r="J978" i="4"/>
  <c r="K978" i="4" s="1"/>
  <c r="K1073" i="4"/>
  <c r="K1071" i="4"/>
  <c r="J1092" i="4"/>
  <c r="K1092" i="4" s="1"/>
  <c r="K1090" i="4"/>
  <c r="K976" i="4"/>
  <c r="J977" i="4"/>
  <c r="K977" i="4" s="1"/>
  <c r="J980" i="4"/>
  <c r="K980" i="4" s="1"/>
  <c r="K983" i="4"/>
  <c r="J972" i="4"/>
  <c r="K972" i="4" s="1"/>
  <c r="K965" i="4"/>
  <c r="K967" i="4"/>
  <c r="K1016" i="4"/>
  <c r="K1014" i="4"/>
  <c r="K1012" i="4"/>
  <c r="K1010" i="4"/>
  <c r="K1024" i="4"/>
  <c r="K1022" i="4"/>
  <c r="K1020" i="4"/>
  <c r="K1018" i="4"/>
  <c r="K1006" i="4"/>
  <c r="K1004" i="4"/>
  <c r="K1007" i="4"/>
  <c r="K1002" i="4"/>
  <c r="K1000" i="4"/>
  <c r="K998" i="4"/>
  <c r="K996" i="4"/>
  <c r="K964" i="4"/>
  <c r="K979" i="4"/>
  <c r="K962" i="4"/>
  <c r="K961" i="4"/>
  <c r="K970" i="4"/>
  <c r="J960" i="4"/>
  <c r="K960" i="4" s="1"/>
  <c r="J956" i="4"/>
  <c r="K956" i="4" s="1"/>
  <c r="K952" i="4"/>
  <c r="J958" i="4"/>
  <c r="K958" i="4" s="1"/>
  <c r="J966" i="4"/>
  <c r="K966" i="4" s="1"/>
  <c r="K959" i="4"/>
  <c r="J957" i="4"/>
  <c r="K957" i="4" s="1"/>
  <c r="K954" i="4"/>
  <c r="J953" i="4"/>
  <c r="K953" i="4" s="1"/>
  <c r="K963" i="4"/>
  <c r="K1078" i="4"/>
  <c r="K1076" i="4"/>
  <c r="K1069" i="4"/>
  <c r="K1082" i="4"/>
  <c r="K1084" i="4"/>
  <c r="K1088" i="4"/>
  <c r="K1086" i="4"/>
  <c r="K1066" i="4"/>
  <c r="K1064" i="4"/>
  <c r="K1059" i="4"/>
  <c r="K989" i="4"/>
  <c r="K988" i="4"/>
  <c r="K991" i="4"/>
  <c r="K1061" i="4"/>
  <c r="K1063" i="4"/>
  <c r="K1058" i="4"/>
  <c r="K1044" i="4"/>
  <c r="K1041" i="4"/>
  <c r="K1047" i="4"/>
  <c r="K1057" i="4"/>
  <c r="K1056" i="4"/>
  <c r="K1054" i="4"/>
  <c r="K1052" i="4"/>
  <c r="K1032" i="4"/>
  <c r="K1030" i="4"/>
  <c r="K1028" i="4"/>
  <c r="K1027" i="4"/>
  <c r="K1026" i="4"/>
  <c r="K982" i="4"/>
  <c r="K1045" i="4"/>
  <c r="K1042" i="4"/>
  <c r="K1072" i="4"/>
  <c r="K1070" i="4"/>
  <c r="K1091" i="4"/>
  <c r="K981" i="4"/>
  <c r="K1038" i="4"/>
  <c r="K968" i="4"/>
  <c r="K1017" i="4"/>
  <c r="K1015" i="4"/>
  <c r="K1013" i="4"/>
  <c r="K1011" i="4"/>
  <c r="K1025" i="4"/>
  <c r="K1023" i="4"/>
  <c r="K1021" i="4"/>
  <c r="K1019" i="4"/>
  <c r="K1009" i="4"/>
  <c r="K1005" i="4"/>
  <c r="K1008" i="4"/>
  <c r="K1003" i="4"/>
  <c r="K1001" i="4"/>
  <c r="K999" i="4"/>
  <c r="K997" i="4"/>
  <c r="K973" i="4"/>
  <c r="K971" i="4"/>
  <c r="K969" i="4"/>
  <c r="K974" i="4"/>
  <c r="K955" i="4"/>
  <c r="K975" i="4"/>
  <c r="K1079" i="4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9" i="2"/>
  <c r="N240" i="2"/>
  <c r="N241" i="2"/>
  <c r="N242" i="2"/>
  <c r="N243" i="2"/>
  <c r="N244" i="2"/>
  <c r="N245" i="2"/>
  <c r="N246" i="2"/>
  <c r="N247" i="2"/>
  <c r="N248" i="2"/>
  <c r="M1631" i="2" l="1"/>
  <c r="O1631" i="2" s="1"/>
  <c r="M1609" i="2"/>
  <c r="O1609" i="2" s="1"/>
  <c r="M1636" i="2"/>
  <c r="O1636" i="2" s="1"/>
  <c r="M1576" i="2"/>
  <c r="O1576" i="2" s="1"/>
  <c r="M1623" i="2"/>
  <c r="O1623" i="2" s="1"/>
  <c r="M1617" i="2"/>
  <c r="O1617" i="2" s="1"/>
  <c r="M1628" i="2"/>
  <c r="O1628" i="2" s="1"/>
  <c r="M1605" i="2"/>
  <c r="O1605" i="2" s="1"/>
  <c r="M1627" i="2"/>
  <c r="O1627" i="2" s="1"/>
  <c r="M1604" i="2"/>
  <c r="O1604" i="2" s="1"/>
  <c r="M1632" i="2"/>
  <c r="O1632" i="2" s="1"/>
  <c r="M1634" i="2"/>
  <c r="O1634" i="2" s="1"/>
  <c r="M1574" i="2"/>
  <c r="O1574" i="2" s="1"/>
  <c r="O1639" i="2"/>
  <c r="M1629" i="2"/>
  <c r="O1629" i="2" s="1"/>
  <c r="M1607" i="2"/>
  <c r="O1607" i="2" s="1"/>
  <c r="M1635" i="2"/>
  <c r="O1635" i="2" s="1"/>
  <c r="M1616" i="2"/>
  <c r="O1616" i="2" s="1"/>
  <c r="M1507" i="2"/>
  <c r="O1507" i="2" s="1"/>
  <c r="M1601" i="2"/>
  <c r="O1601" i="2" s="1"/>
  <c r="M1515" i="2"/>
  <c r="O1515" i="2" s="1"/>
  <c r="M1363" i="2"/>
  <c r="O1363" i="2" s="1"/>
  <c r="M1379" i="2"/>
  <c r="O1379" i="2" s="1"/>
  <c r="M1368" i="2"/>
  <c r="O1368" i="2" s="1"/>
  <c r="M1335" i="2"/>
  <c r="O1335" i="2" s="1"/>
  <c r="M1343" i="2"/>
  <c r="O1343" i="2" s="1"/>
  <c r="M1446" i="2"/>
  <c r="O1446" i="2" s="1"/>
  <c r="M1328" i="2"/>
  <c r="O1328" i="2" s="1"/>
  <c r="M1503" i="2"/>
  <c r="O1503" i="2" s="1"/>
  <c r="M1413" i="2"/>
  <c r="O1413" i="2" s="1"/>
  <c r="M1502" i="2"/>
  <c r="O1502" i="2" s="1"/>
  <c r="M1299" i="2"/>
  <c r="O1299" i="2" s="1"/>
  <c r="M1530" i="2"/>
  <c r="O1530" i="2" s="1"/>
  <c r="M1373" i="2"/>
  <c r="O1373" i="2" s="1"/>
  <c r="M1440" i="2"/>
  <c r="O1440" i="2" s="1"/>
  <c r="M1539" i="2"/>
  <c r="O1539" i="2" s="1"/>
  <c r="M1479" i="2"/>
  <c r="O1479" i="2" s="1"/>
  <c r="M1235" i="2"/>
  <c r="O1235" i="2" s="1"/>
  <c r="M1374" i="2"/>
  <c r="O1374" i="2" s="1"/>
  <c r="M1100" i="2"/>
  <c r="O1100" i="2" s="1"/>
  <c r="M1527" i="2"/>
  <c r="O1527" i="2" s="1"/>
  <c r="M1504" i="2"/>
  <c r="O1504" i="2" s="1"/>
  <c r="M1513" i="2"/>
  <c r="O1513" i="2" s="1"/>
  <c r="M1525" i="2"/>
  <c r="O1525" i="2" s="1"/>
  <c r="M1506" i="2"/>
  <c r="O1506" i="2" s="1"/>
  <c r="M1334" i="2"/>
  <c r="O1334" i="2" s="1"/>
  <c r="M1155" i="2"/>
  <c r="O1155" i="2" s="1"/>
  <c r="M1360" i="2"/>
  <c r="O1360" i="2" s="1"/>
  <c r="M803" i="2"/>
  <c r="O803" i="2" s="1"/>
  <c r="M1563" i="2"/>
  <c r="O1563" i="2" s="1"/>
  <c r="M738" i="2"/>
  <c r="O738" i="2" s="1"/>
  <c r="M1375" i="2"/>
  <c r="O1375" i="2" s="1"/>
  <c r="M1331" i="2"/>
  <c r="O1331" i="2" s="1"/>
  <c r="M1442" i="2"/>
  <c r="O1442" i="2" s="1"/>
  <c r="O1311" i="2"/>
  <c r="M1538" i="2"/>
  <c r="O1538" i="2" s="1"/>
  <c r="M1549" i="2"/>
  <c r="O1549" i="2" s="1"/>
  <c r="M1279" i="2"/>
  <c r="O1279" i="2" s="1"/>
  <c r="M1520" i="2"/>
  <c r="O1520" i="2" s="1"/>
  <c r="M1518" i="2"/>
  <c r="O1518" i="2" s="1"/>
  <c r="M1498" i="2"/>
  <c r="O1498" i="2" s="1"/>
  <c r="M1450" i="2"/>
  <c r="O1450" i="2" s="1"/>
  <c r="M1395" i="2"/>
  <c r="O1395" i="2" s="1"/>
  <c r="M1348" i="2"/>
  <c r="O1348" i="2" s="1"/>
  <c r="M1385" i="2"/>
  <c r="O1385" i="2" s="1"/>
  <c r="M1418" i="2"/>
  <c r="O1418" i="2" s="1"/>
  <c r="M1573" i="2"/>
  <c r="O1573" i="2" s="1"/>
  <c r="M1467" i="2"/>
  <c r="O1467" i="2" s="1"/>
  <c r="M1182" i="2"/>
  <c r="O1182" i="2" s="1"/>
  <c r="M1559" i="2"/>
  <c r="O1559" i="2" s="1"/>
  <c r="M1099" i="2"/>
  <c r="O1099" i="2" s="1"/>
  <c r="M1356" i="2"/>
  <c r="O1356" i="2" s="1"/>
  <c r="M1167" i="2"/>
  <c r="O1167" i="2" s="1"/>
  <c r="M1532" i="2"/>
  <c r="O1532" i="2" s="1"/>
  <c r="M1543" i="2"/>
  <c r="O1543" i="2" s="1"/>
  <c r="M1211" i="2"/>
  <c r="O1211" i="2" s="1"/>
  <c r="M1496" i="2"/>
  <c r="O1496" i="2" s="1"/>
  <c r="M1110" i="2"/>
  <c r="O1110" i="2" s="1"/>
  <c r="M1561" i="2"/>
  <c r="O1561" i="2" s="1"/>
  <c r="M1370" i="2"/>
  <c r="O1370" i="2" s="1"/>
  <c r="M820" i="2"/>
  <c r="O820" i="2" s="1"/>
  <c r="M1570" i="2"/>
  <c r="O1570" i="2" s="1"/>
  <c r="M1357" i="2"/>
  <c r="O1357" i="2" s="1"/>
  <c r="M1361" i="2"/>
  <c r="O1361" i="2" s="1"/>
  <c r="M1429" i="2"/>
  <c r="O1429" i="2" s="1"/>
  <c r="M1465" i="2"/>
  <c r="O1465" i="2" s="1"/>
  <c r="M1339" i="2"/>
  <c r="O1339" i="2" s="1"/>
  <c r="M1113" i="2"/>
  <c r="O1113" i="2" s="1"/>
  <c r="M1517" i="2"/>
  <c r="O1517" i="2" s="1"/>
  <c r="M1386" i="2"/>
  <c r="O1386" i="2" s="1"/>
  <c r="M1491" i="2"/>
  <c r="O1491" i="2" s="1"/>
  <c r="M1562" i="2"/>
  <c r="O1562" i="2" s="1"/>
  <c r="M1415" i="2"/>
  <c r="O1415" i="2" s="1"/>
  <c r="M1420" i="2"/>
  <c r="O1420" i="2" s="1"/>
  <c r="M1302" i="2"/>
  <c r="O1302" i="2" s="1"/>
  <c r="M1499" i="2"/>
  <c r="O1499" i="2" s="1"/>
  <c r="M1393" i="2"/>
  <c r="O1393" i="2" s="1"/>
  <c r="M1492" i="2"/>
  <c r="O1492" i="2" s="1"/>
  <c r="O1316" i="2"/>
  <c r="M1451" i="2"/>
  <c r="O1451" i="2" s="1"/>
  <c r="M1541" i="2"/>
  <c r="O1541" i="2" s="1"/>
  <c r="M1529" i="2"/>
  <c r="O1529" i="2" s="1"/>
  <c r="M1463" i="2"/>
  <c r="O1463" i="2" s="1"/>
  <c r="M1436" i="2"/>
  <c r="O1436" i="2" s="1"/>
  <c r="M1407" i="2"/>
  <c r="O1407" i="2" s="1"/>
  <c r="M1425" i="2"/>
  <c r="O1425" i="2" s="1"/>
  <c r="M798" i="2"/>
  <c r="O798" i="2" s="1"/>
  <c r="M1528" i="2"/>
  <c r="O1528" i="2" s="1"/>
  <c r="M1531" i="2"/>
  <c r="O1531" i="2" s="1"/>
  <c r="M1511" i="2"/>
  <c r="O1511" i="2" s="1"/>
  <c r="M1553" i="2"/>
  <c r="O1553" i="2" s="1"/>
  <c r="M1560" i="2"/>
  <c r="O1560" i="2" s="1"/>
  <c r="M1522" i="2"/>
  <c r="O1522" i="2" s="1"/>
  <c r="M1567" i="2"/>
  <c r="O1567" i="2" s="1"/>
  <c r="M1546" i="2"/>
  <c r="O1546" i="2" s="1"/>
  <c r="M1495" i="2"/>
  <c r="O1495" i="2" s="1"/>
  <c r="M1380" i="2"/>
  <c r="O1380" i="2" s="1"/>
  <c r="M1359" i="2"/>
  <c r="O1359" i="2" s="1"/>
  <c r="M1367" i="2"/>
  <c r="O1367" i="2" s="1"/>
  <c r="M1487" i="2"/>
  <c r="O1487" i="2" s="1"/>
  <c r="M1389" i="2"/>
  <c r="O1389" i="2" s="1"/>
  <c r="M1500" i="2"/>
  <c r="O1500" i="2" s="1"/>
  <c r="M1423" i="2"/>
  <c r="O1423" i="2" s="1"/>
  <c r="M1398" i="2"/>
  <c r="O1398" i="2" s="1"/>
  <c r="M1401" i="2"/>
  <c r="O1401" i="2" s="1"/>
  <c r="M1338" i="2"/>
  <c r="O1338" i="2" s="1"/>
  <c r="M1346" i="2"/>
  <c r="O1346" i="2" s="1"/>
  <c r="M1537" i="2"/>
  <c r="O1537" i="2" s="1"/>
  <c r="M1371" i="2"/>
  <c r="O1371" i="2" s="1"/>
  <c r="M1388" i="2"/>
  <c r="O1388" i="2" s="1"/>
  <c r="M1396" i="2"/>
  <c r="O1396" i="2" s="1"/>
  <c r="O1565" i="2"/>
  <c r="O1564" i="2"/>
  <c r="O1572" i="2"/>
  <c r="M1390" i="2"/>
  <c r="O1390" i="2" s="1"/>
  <c r="M1391" i="2"/>
  <c r="O1391" i="2" s="1"/>
  <c r="M1046" i="2"/>
  <c r="O1046" i="2" s="1"/>
  <c r="M1508" i="2"/>
  <c r="O1508" i="2" s="1"/>
  <c r="M1355" i="2"/>
  <c r="O1355" i="2" s="1"/>
  <c r="M1427" i="2"/>
  <c r="O1427" i="2" s="1"/>
  <c r="M1358" i="2"/>
  <c r="M831" i="2"/>
  <c r="O831" i="2" s="1"/>
  <c r="M1383" i="2"/>
  <c r="O1383" i="2" s="1"/>
  <c r="M1406" i="2"/>
  <c r="O1406" i="2" s="1"/>
  <c r="M1275" i="2"/>
  <c r="O1275" i="2" s="1"/>
  <c r="M1432" i="2"/>
  <c r="O1432" i="2" s="1"/>
  <c r="M1456" i="2"/>
  <c r="O1456" i="2" s="1"/>
  <c r="M1330" i="2"/>
  <c r="O1330" i="2" s="1"/>
  <c r="M1544" i="2"/>
  <c r="O1544" i="2" s="1"/>
  <c r="M1512" i="2"/>
  <c r="O1512" i="2" s="1"/>
  <c r="M1551" i="2"/>
  <c r="O1551" i="2" s="1"/>
  <c r="M1481" i="2"/>
  <c r="O1481" i="2" s="1"/>
  <c r="M1384" i="2"/>
  <c r="O1384" i="2" s="1"/>
  <c r="M1365" i="2"/>
  <c r="O1365" i="2" s="1"/>
  <c r="M1399" i="2"/>
  <c r="O1399" i="2" s="1"/>
  <c r="M1409" i="2"/>
  <c r="O1409" i="2" s="1"/>
  <c r="M1489" i="2"/>
  <c r="O1489" i="2" s="1"/>
  <c r="M1473" i="2"/>
  <c r="O1473" i="2" s="1"/>
  <c r="M1449" i="2"/>
  <c r="O1449" i="2" s="1"/>
  <c r="M1332" i="2"/>
  <c r="O1332" i="2" s="1"/>
  <c r="M1340" i="2"/>
  <c r="O1340" i="2" s="1"/>
  <c r="M1497" i="2"/>
  <c r="O1497" i="2" s="1"/>
  <c r="M1108" i="2"/>
  <c r="O1108" i="2" s="1"/>
  <c r="M1536" i="2"/>
  <c r="O1536" i="2" s="1"/>
  <c r="M1366" i="2"/>
  <c r="O1366" i="2" s="1"/>
  <c r="M1447" i="2"/>
  <c r="O1447" i="2" s="1"/>
  <c r="M1240" i="2"/>
  <c r="O1240" i="2" s="1"/>
  <c r="M1494" i="2"/>
  <c r="O1494" i="2" s="1"/>
  <c r="M1304" i="2"/>
  <c r="O1304" i="2" s="1"/>
  <c r="M1315" i="2"/>
  <c r="O1315" i="2" s="1"/>
  <c r="M1239" i="2"/>
  <c r="O1239" i="2" s="1"/>
  <c r="M1310" i="2"/>
  <c r="O1310" i="2" s="1"/>
  <c r="O1287" i="2"/>
  <c r="O1320" i="2"/>
  <c r="M1266" i="2"/>
  <c r="O1266" i="2" s="1"/>
  <c r="M1324" i="2"/>
  <c r="O1324" i="2" s="1"/>
  <c r="M1319" i="2"/>
  <c r="O1319" i="2" s="1"/>
  <c r="M746" i="2"/>
  <c r="O746" i="2" s="1"/>
  <c r="O1317" i="2"/>
  <c r="M1264" i="2"/>
  <c r="O1264" i="2" s="1"/>
  <c r="M1308" i="2"/>
  <c r="O1308" i="2" s="1"/>
  <c r="M1318" i="2"/>
  <c r="O1318" i="2" s="1"/>
  <c r="M1309" i="2"/>
  <c r="O1309" i="2" s="1"/>
  <c r="M1037" i="2"/>
  <c r="O1037" i="2" s="1"/>
  <c r="M1322" i="2"/>
  <c r="O1322" i="2" s="1"/>
  <c r="M1267" i="2"/>
  <c r="O1267" i="2" s="1"/>
  <c r="M1312" i="2"/>
  <c r="O1312" i="2" s="1"/>
  <c r="O1285" i="2"/>
  <c r="O1313" i="2"/>
  <c r="M1290" i="2"/>
  <c r="O1290" i="2" s="1"/>
  <c r="M1323" i="2"/>
  <c r="O1323" i="2" s="1"/>
  <c r="M1314" i="2"/>
  <c r="O1314" i="2" s="1"/>
  <c r="M1321" i="2"/>
  <c r="O1321" i="2" s="1"/>
  <c r="M1281" i="2"/>
  <c r="O1281" i="2" s="1"/>
  <c r="M1258" i="2"/>
  <c r="O1258" i="2" s="1"/>
  <c r="M1271" i="2"/>
  <c r="O1271" i="2" s="1"/>
  <c r="M787" i="2"/>
  <c r="O787" i="2" s="1"/>
  <c r="M1274" i="2"/>
  <c r="O1274" i="2" s="1"/>
  <c r="M1228" i="2"/>
  <c r="O1228" i="2" s="1"/>
  <c r="M1273" i="2"/>
  <c r="O1273" i="2" s="1"/>
  <c r="M877" i="2"/>
  <c r="O877" i="2" s="1"/>
  <c r="M1295" i="2"/>
  <c r="O1295" i="2" s="1"/>
  <c r="M1283" i="2"/>
  <c r="O1283" i="2" s="1"/>
  <c r="M1254" i="2"/>
  <c r="O1254" i="2" s="1"/>
  <c r="M1261" i="2"/>
  <c r="O1261" i="2" s="1"/>
  <c r="M1268" i="2"/>
  <c r="O1268" i="2" s="1"/>
  <c r="M1277" i="2"/>
  <c r="O1277" i="2" s="1"/>
  <c r="M1119" i="2"/>
  <c r="O1119" i="2" s="1"/>
  <c r="M1259" i="2"/>
  <c r="O1259" i="2" s="1"/>
  <c r="M965" i="2"/>
  <c r="O965" i="2" s="1"/>
  <c r="M1293" i="2"/>
  <c r="O1293" i="2" s="1"/>
  <c r="M1202" i="2"/>
  <c r="O1202" i="2" s="1"/>
  <c r="M1289" i="2"/>
  <c r="O1289" i="2" s="1"/>
  <c r="M1298" i="2"/>
  <c r="O1298" i="2" s="1"/>
  <c r="M1276" i="2"/>
  <c r="O1276" i="2" s="1"/>
  <c r="M1262" i="2"/>
  <c r="O1262" i="2" s="1"/>
  <c r="M1256" i="2"/>
  <c r="O1256" i="2" s="1"/>
  <c r="O1247" i="2"/>
  <c r="M1117" i="2"/>
  <c r="O1117" i="2" s="1"/>
  <c r="M786" i="2"/>
  <c r="O786" i="2" s="1"/>
  <c r="O1242" i="2"/>
  <c r="M1127" i="2"/>
  <c r="O1127" i="2" s="1"/>
  <c r="M1200" i="2"/>
  <c r="O1200" i="2" s="1"/>
  <c r="M1173" i="2"/>
  <c r="O1173" i="2" s="1"/>
  <c r="M928" i="2"/>
  <c r="O928" i="2" s="1"/>
  <c r="M1244" i="2"/>
  <c r="O1244" i="2" s="1"/>
  <c r="M1249" i="2"/>
  <c r="O1249" i="2" s="1"/>
  <c r="M1178" i="2"/>
  <c r="O1178" i="2" s="1"/>
  <c r="M788" i="2"/>
  <c r="O788" i="2" s="1"/>
  <c r="M1230" i="2"/>
  <c r="O1230" i="2" s="1"/>
  <c r="M1222" i="2"/>
  <c r="O1222" i="2" s="1"/>
  <c r="O1251" i="2"/>
  <c r="O1231" i="2"/>
  <c r="O1248" i="2"/>
  <c r="M1210" i="2"/>
  <c r="O1210" i="2" s="1"/>
  <c r="M783" i="2"/>
  <c r="O783" i="2" s="1"/>
  <c r="M1237" i="2"/>
  <c r="O1237" i="2" s="1"/>
  <c r="M1116" i="2"/>
  <c r="M1040" i="2"/>
  <c r="O1040" i="2" s="1"/>
  <c r="M1123" i="2"/>
  <c r="O1123" i="2" s="1"/>
  <c r="M935" i="2"/>
  <c r="O935" i="2" s="1"/>
  <c r="M1128" i="2"/>
  <c r="O1128" i="2" s="1"/>
  <c r="M1183" i="2"/>
  <c r="O1183" i="2" s="1"/>
  <c r="M1130" i="2"/>
  <c r="O1130" i="2" s="1"/>
  <c r="M1233" i="2"/>
  <c r="O1233" i="2" s="1"/>
  <c r="M1250" i="2"/>
  <c r="O1250" i="2" s="1"/>
  <c r="M1101" i="2"/>
  <c r="O1101" i="2" s="1"/>
  <c r="M1245" i="2"/>
  <c r="O1245" i="2" s="1"/>
  <c r="M1203" i="2"/>
  <c r="O1203" i="2" s="1"/>
  <c r="M782" i="2"/>
  <c r="O782" i="2" s="1"/>
  <c r="M1229" i="2"/>
  <c r="O1229" i="2" s="1"/>
  <c r="M1198" i="2"/>
  <c r="O1198" i="2" s="1"/>
  <c r="M1089" i="2"/>
  <c r="O1089" i="2" s="1"/>
  <c r="M1238" i="2"/>
  <c r="O1238" i="2" s="1"/>
  <c r="M1172" i="2"/>
  <c r="O1172" i="2" s="1"/>
  <c r="M1136" i="2"/>
  <c r="O1136" i="2" s="1"/>
  <c r="M1160" i="2"/>
  <c r="O1160" i="2" s="1"/>
  <c r="M1175" i="2"/>
  <c r="O1175" i="2" s="1"/>
  <c r="M1154" i="2"/>
  <c r="O1154" i="2" s="1"/>
  <c r="M1169" i="2"/>
  <c r="O1169" i="2" s="1"/>
  <c r="M1145" i="2"/>
  <c r="O1145" i="2" s="1"/>
  <c r="M796" i="2"/>
  <c r="O796" i="2" s="1"/>
  <c r="M1085" i="2"/>
  <c r="M1149" i="2"/>
  <c r="O1149" i="2" s="1"/>
  <c r="M1243" i="2"/>
  <c r="O1243" i="2" s="1"/>
  <c r="M1232" i="2"/>
  <c r="O1232" i="2" s="1"/>
  <c r="M790" i="2"/>
  <c r="O790" i="2" s="1"/>
  <c r="M1165" i="2"/>
  <c r="O1165" i="2" s="1"/>
  <c r="M1208" i="2"/>
  <c r="O1208" i="2" s="1"/>
  <c r="M758" i="2"/>
  <c r="O758" i="2" s="1"/>
  <c r="M1220" i="2"/>
  <c r="O1220" i="2" s="1"/>
  <c r="M1187" i="2"/>
  <c r="O1187" i="2" s="1"/>
  <c r="M1246" i="2"/>
  <c r="O1246" i="2" s="1"/>
  <c r="M1091" i="2"/>
  <c r="O1091" i="2" s="1"/>
  <c r="M1218" i="2"/>
  <c r="O1218" i="2" s="1"/>
  <c r="M1131" i="2"/>
  <c r="O1131" i="2" s="1"/>
  <c r="M848" i="2"/>
  <c r="O848" i="2" s="1"/>
  <c r="M1215" i="2"/>
  <c r="O1215" i="2" s="1"/>
  <c r="M1048" i="2"/>
  <c r="O1048" i="2" s="1"/>
  <c r="M1207" i="2"/>
  <c r="O1207" i="2" s="1"/>
  <c r="M785" i="2"/>
  <c r="O785" i="2" s="1"/>
  <c r="M1158" i="2"/>
  <c r="O1158" i="2" s="1"/>
  <c r="M1142" i="2"/>
  <c r="O1142" i="2" s="1"/>
  <c r="M769" i="2"/>
  <c r="O769" i="2" s="1"/>
  <c r="M1189" i="2"/>
  <c r="O1189" i="2" s="1"/>
  <c r="M1138" i="2"/>
  <c r="O1138" i="2" s="1"/>
  <c r="M1144" i="2"/>
  <c r="O1144" i="2" s="1"/>
  <c r="M1114" i="2"/>
  <c r="O1114" i="2" s="1"/>
  <c r="M1224" i="2"/>
  <c r="O1224" i="2" s="1"/>
  <c r="M1143" i="2"/>
  <c r="O1143" i="2" s="1"/>
  <c r="M771" i="2"/>
  <c r="O771" i="2" s="1"/>
  <c r="M1241" i="2"/>
  <c r="O1241" i="2" s="1"/>
  <c r="M1213" i="2"/>
  <c r="O1213" i="2" s="1"/>
  <c r="M1107" i="2"/>
  <c r="O1107" i="2" s="1"/>
  <c r="M1234" i="2"/>
  <c r="O1234" i="2" s="1"/>
  <c r="M1103" i="2"/>
  <c r="O1103" i="2" s="1"/>
  <c r="M1125" i="2"/>
  <c r="O1125" i="2" s="1"/>
  <c r="M1141" i="2"/>
  <c r="O1141" i="2" s="1"/>
  <c r="M1112" i="2"/>
  <c r="O1112" i="2" s="1"/>
  <c r="M764" i="2"/>
  <c r="O764" i="2" s="1"/>
  <c r="M1151" i="2"/>
  <c r="O1151" i="2" s="1"/>
  <c r="M1163" i="2"/>
  <c r="O1163" i="2" s="1"/>
  <c r="M1105" i="2"/>
  <c r="O1105" i="2" s="1"/>
  <c r="M1177" i="2"/>
  <c r="O1177" i="2" s="1"/>
  <c r="M778" i="2"/>
  <c r="O778" i="2" s="1"/>
  <c r="M792" i="2"/>
  <c r="O792" i="2" s="1"/>
  <c r="M774" i="2"/>
  <c r="O774" i="2" s="1"/>
  <c r="M941" i="2"/>
  <c r="O941" i="2" s="1"/>
  <c r="M812" i="2"/>
  <c r="O812" i="2" s="1"/>
  <c r="M765" i="2"/>
  <c r="O765" i="2" s="1"/>
  <c r="M708" i="2"/>
  <c r="O708" i="2" s="1"/>
  <c r="M851" i="2"/>
  <c r="O851" i="2" s="1"/>
  <c r="M979" i="2"/>
  <c r="O979" i="2" s="1"/>
  <c r="M878" i="2"/>
  <c r="O878" i="2" s="1"/>
  <c r="M843" i="2"/>
  <c r="O843" i="2" s="1"/>
  <c r="M912" i="2"/>
  <c r="O912" i="2" s="1"/>
  <c r="M1035" i="2"/>
  <c r="O1035" i="2" s="1"/>
  <c r="M921" i="2"/>
  <c r="O921" i="2" s="1"/>
  <c r="M767" i="2"/>
  <c r="O767" i="2" s="1"/>
  <c r="M945" i="2"/>
  <c r="O945" i="2" s="1"/>
  <c r="M900" i="2"/>
  <c r="O900" i="2" s="1"/>
  <c r="M1025" i="2"/>
  <c r="O1025" i="2" s="1"/>
  <c r="M814" i="2"/>
  <c r="O814" i="2" s="1"/>
  <c r="M915" i="2"/>
  <c r="O915" i="2" s="1"/>
  <c r="M713" i="2"/>
  <c r="O713" i="2" s="1"/>
  <c r="M805" i="2"/>
  <c r="O805" i="2" s="1"/>
  <c r="M1053" i="2"/>
  <c r="O1053" i="2" s="1"/>
  <c r="M821" i="2"/>
  <c r="O821" i="2" s="1"/>
  <c r="M741" i="2"/>
  <c r="O741" i="2" s="1"/>
  <c r="M1032" i="2"/>
  <c r="O1032" i="2" s="1"/>
  <c r="M723" i="2"/>
  <c r="O723" i="2" s="1"/>
  <c r="M1001" i="2"/>
  <c r="O1001" i="2" s="1"/>
  <c r="M842" i="2"/>
  <c r="O842" i="2" s="1"/>
  <c r="M857" i="2"/>
  <c r="O857" i="2" s="1"/>
  <c r="O755" i="2"/>
  <c r="M1069" i="2"/>
  <c r="O1069" i="2" s="1"/>
  <c r="M829" i="2"/>
  <c r="O829" i="2" s="1"/>
  <c r="M898" i="2"/>
  <c r="O898" i="2" s="1"/>
  <c r="M715" i="2"/>
  <c r="O715" i="2" s="1"/>
  <c r="M1068" i="2"/>
  <c r="M826" i="2"/>
  <c r="O826" i="2" s="1"/>
  <c r="M779" i="2"/>
  <c r="O779" i="2" s="1"/>
  <c r="M794" i="2"/>
  <c r="O794" i="2" s="1"/>
  <c r="M789" i="2"/>
  <c r="O789" i="2" s="1"/>
  <c r="M784" i="2"/>
  <c r="O784" i="2" s="1"/>
  <c r="M756" i="2"/>
  <c r="O756" i="2" s="1"/>
  <c r="M834" i="2"/>
  <c r="O834" i="2" s="1"/>
  <c r="M986" i="2"/>
  <c r="O986" i="2" s="1"/>
  <c r="M808" i="2"/>
  <c r="O808" i="2" s="1"/>
  <c r="M727" i="2"/>
  <c r="O727" i="2" s="1"/>
  <c r="O1085" i="2"/>
  <c r="M885" i="2"/>
  <c r="O885" i="2" s="1"/>
  <c r="M891" i="2"/>
  <c r="O891" i="2" s="1"/>
  <c r="O751" i="2"/>
  <c r="M1082" i="2"/>
  <c r="O1082" i="2" s="1"/>
  <c r="M706" i="2"/>
  <c r="O706" i="2" s="1"/>
  <c r="M944" i="2"/>
  <c r="O944" i="2" s="1"/>
  <c r="M1023" i="2"/>
  <c r="O1023" i="2" s="1"/>
  <c r="M797" i="2"/>
  <c r="O797" i="2" s="1"/>
  <c r="M825" i="2"/>
  <c r="O825" i="2" s="1"/>
  <c r="M828" i="2"/>
  <c r="O828" i="2" s="1"/>
  <c r="M1071" i="2"/>
  <c r="O1071" i="2" s="1"/>
  <c r="M974" i="2"/>
  <c r="O974" i="2" s="1"/>
  <c r="M822" i="2"/>
  <c r="O822" i="2" s="1"/>
  <c r="M1018" i="2"/>
  <c r="O1018" i="2" s="1"/>
  <c r="M852" i="2"/>
  <c r="O852" i="2" s="1"/>
  <c r="M861" i="2"/>
  <c r="O861" i="2" s="1"/>
  <c r="M836" i="2"/>
  <c r="O836" i="2" s="1"/>
  <c r="M1060" i="2"/>
  <c r="O1060" i="2" s="1"/>
  <c r="M817" i="2"/>
  <c r="O817" i="2" s="1"/>
  <c r="M999" i="2"/>
  <c r="O999" i="2" s="1"/>
  <c r="M983" i="2"/>
  <c r="O983" i="2" s="1"/>
  <c r="M949" i="2"/>
  <c r="O949" i="2" s="1"/>
  <c r="M953" i="2"/>
  <c r="O953" i="2" s="1"/>
  <c r="M1005" i="2"/>
  <c r="O1005" i="2" s="1"/>
  <c r="M952" i="2"/>
  <c r="O952" i="2" s="1"/>
  <c r="M954" i="2"/>
  <c r="O954" i="2" s="1"/>
  <c r="M956" i="2"/>
  <c r="O956" i="2" s="1"/>
  <c r="M938" i="2"/>
  <c r="O938" i="2" s="1"/>
  <c r="M963" i="2"/>
  <c r="O963" i="2" s="1"/>
  <c r="M966" i="2"/>
  <c r="O966" i="2" s="1"/>
  <c r="M930" i="2"/>
  <c r="O930" i="2" s="1"/>
  <c r="M910" i="2"/>
  <c r="O910" i="2" s="1"/>
  <c r="M811" i="2"/>
  <c r="O811" i="2" s="1"/>
  <c r="M832" i="2"/>
  <c r="O832" i="2" s="1"/>
  <c r="M887" i="2"/>
  <c r="O887" i="2" s="1"/>
  <c r="M839" i="2"/>
  <c r="O839" i="2" s="1"/>
  <c r="M748" i="2"/>
  <c r="O748" i="2" s="1"/>
  <c r="M946" i="2"/>
  <c r="O946" i="2" s="1"/>
  <c r="M838" i="2"/>
  <c r="O838" i="2" s="1"/>
  <c r="M800" i="2"/>
  <c r="O800" i="2" s="1"/>
  <c r="M712" i="2"/>
  <c r="O712" i="2" s="1"/>
  <c r="M1052" i="2"/>
  <c r="O1052" i="2" s="1"/>
  <c r="M815" i="2"/>
  <c r="O815" i="2" s="1"/>
  <c r="M993" i="2"/>
  <c r="O993" i="2" s="1"/>
  <c r="M809" i="2"/>
  <c r="O809" i="2" s="1"/>
  <c r="M816" i="2"/>
  <c r="O816" i="2" s="1"/>
  <c r="M936" i="2"/>
  <c r="O936" i="2" s="1"/>
  <c r="M917" i="2"/>
  <c r="O917" i="2" s="1"/>
  <c r="M942" i="2"/>
  <c r="O942" i="2" s="1"/>
  <c r="M1013" i="2"/>
  <c r="O1013" i="2" s="1"/>
  <c r="M871" i="2"/>
  <c r="O871" i="2" s="1"/>
  <c r="M992" i="2"/>
  <c r="O992" i="2" s="1"/>
  <c r="M884" i="2"/>
  <c r="O884" i="2" s="1"/>
  <c r="M1063" i="2"/>
  <c r="O1063" i="2" s="1"/>
  <c r="M1067" i="2"/>
  <c r="O1067" i="2" s="1"/>
  <c r="M732" i="2"/>
  <c r="O732" i="2" s="1"/>
  <c r="M995" i="2"/>
  <c r="O995" i="2" s="1"/>
  <c r="M929" i="2"/>
  <c r="O929" i="2" s="1"/>
  <c r="M960" i="2"/>
  <c r="O960" i="2" s="1"/>
  <c r="M729" i="2"/>
  <c r="O729" i="2" s="1"/>
  <c r="M841" i="2"/>
  <c r="O841" i="2" s="1"/>
  <c r="M722" i="2"/>
  <c r="O722" i="2" s="1"/>
  <c r="M967" i="2"/>
  <c r="O967" i="2" s="1"/>
  <c r="M1056" i="2"/>
  <c r="O1056" i="2" s="1"/>
  <c r="M962" i="2"/>
  <c r="O962" i="2" s="1"/>
  <c r="M933" i="2"/>
  <c r="O933" i="2" s="1"/>
  <c r="M1072" i="2"/>
  <c r="O1072" i="2" s="1"/>
  <c r="M1026" i="2"/>
  <c r="O1026" i="2" s="1"/>
  <c r="M1028" i="2"/>
  <c r="O1028" i="2" s="1"/>
  <c r="M913" i="2"/>
  <c r="O913" i="2" s="1"/>
  <c r="M804" i="2"/>
  <c r="O804" i="2" s="1"/>
  <c r="M850" i="2"/>
  <c r="O850" i="2" s="1"/>
  <c r="M904" i="2"/>
  <c r="O904" i="2" s="1"/>
  <c r="M882" i="2"/>
  <c r="O882" i="2" s="1"/>
  <c r="M863" i="2"/>
  <c r="O863" i="2" s="1"/>
  <c r="M868" i="2"/>
  <c r="O868" i="2" s="1"/>
  <c r="M1075" i="2"/>
  <c r="O1075" i="2" s="1"/>
  <c r="M1020" i="2"/>
  <c r="O1020" i="2" s="1"/>
  <c r="M1011" i="2"/>
  <c r="O1011" i="2" s="1"/>
  <c r="M1055" i="2"/>
  <c r="O1055" i="2" s="1"/>
  <c r="M955" i="2"/>
  <c r="O955" i="2" s="1"/>
  <c r="M736" i="2"/>
  <c r="O736" i="2" s="1"/>
  <c r="M1080" i="2"/>
  <c r="O1080" i="2" s="1"/>
  <c r="M927" i="2"/>
  <c r="O927" i="2" s="1"/>
  <c r="M1065" i="2"/>
  <c r="O1065" i="2" s="1"/>
  <c r="M970" i="2"/>
  <c r="O970" i="2" s="1"/>
  <c r="M951" i="2"/>
  <c r="O951" i="2" s="1"/>
  <c r="M889" i="2"/>
  <c r="O889" i="2" s="1"/>
  <c r="M844" i="2"/>
  <c r="O844" i="2" s="1"/>
  <c r="M864" i="2"/>
  <c r="O864" i="2" s="1"/>
  <c r="M874" i="2"/>
  <c r="O874" i="2" s="1"/>
  <c r="M802" i="2"/>
  <c r="O802" i="2" s="1"/>
  <c r="M766" i="2"/>
  <c r="O766" i="2" s="1"/>
  <c r="M1066" i="2"/>
  <c r="O1066" i="2" s="1"/>
  <c r="M770" i="2"/>
  <c r="O770" i="2" s="1"/>
  <c r="M704" i="2"/>
  <c r="O704" i="2" s="1"/>
  <c r="M1007" i="2"/>
  <c r="O1007" i="2" s="1"/>
  <c r="M919" i="2"/>
  <c r="O919" i="2" s="1"/>
  <c r="M835" i="2"/>
  <c r="O835" i="2" s="1"/>
  <c r="M897" i="2"/>
  <c r="O897" i="2" s="1"/>
  <c r="K46" i="1"/>
  <c r="L46" i="1" s="1"/>
  <c r="M44" i="1" s="1"/>
  <c r="M754" i="2"/>
  <c r="O754" i="2" s="1"/>
  <c r="M725" i="2"/>
  <c r="O725" i="2" s="1"/>
  <c r="O757" i="2"/>
  <c r="M753" i="2"/>
  <c r="O753" i="2" s="1"/>
  <c r="M749" i="2"/>
  <c r="O749" i="2" s="1"/>
  <c r="M745" i="2"/>
  <c r="O745" i="2" s="1"/>
  <c r="M747" i="2"/>
  <c r="O747" i="2" s="1"/>
  <c r="M716" i="2"/>
  <c r="O716" i="2" s="1"/>
  <c r="M709" i="2"/>
  <c r="O709" i="2" s="1"/>
  <c r="K943" i="4"/>
  <c r="K942" i="4"/>
  <c r="K941" i="4"/>
  <c r="K939" i="4"/>
  <c r="K937" i="4"/>
  <c r="J935" i="4"/>
  <c r="K935" i="4" s="1"/>
  <c r="K934" i="4"/>
  <c r="K933" i="4"/>
  <c r="K931" i="4"/>
  <c r="K892" i="4"/>
  <c r="J886" i="4"/>
  <c r="K886" i="4" s="1"/>
  <c r="K928" i="4"/>
  <c r="K923" i="4"/>
  <c r="K924" i="4"/>
  <c r="J921" i="4"/>
  <c r="K921" i="4" s="1"/>
  <c r="J926" i="4"/>
  <c r="K926" i="4" s="1"/>
  <c r="K920" i="4"/>
  <c r="K919" i="4"/>
  <c r="K887" i="4"/>
  <c r="J883" i="4"/>
  <c r="K883" i="4" s="1"/>
  <c r="K888" i="4"/>
  <c r="J918" i="4"/>
  <c r="K918" i="4" s="1"/>
  <c r="K916" i="4"/>
  <c r="K914" i="4"/>
  <c r="K881" i="4"/>
  <c r="K877" i="4"/>
  <c r="K876" i="4"/>
  <c r="J880" i="4"/>
  <c r="K880" i="4" s="1"/>
  <c r="K878" i="4"/>
  <c r="J875" i="4"/>
  <c r="K875" i="4" s="1"/>
  <c r="K874" i="4"/>
  <c r="K908" i="4"/>
  <c r="K907" i="4"/>
  <c r="K906" i="4"/>
  <c r="J905" i="4"/>
  <c r="K905" i="4" s="1"/>
  <c r="K904" i="4"/>
  <c r="J912" i="4"/>
  <c r="K912" i="4" s="1"/>
  <c r="K910" i="4"/>
  <c r="K909" i="4"/>
  <c r="K902" i="4"/>
  <c r="K900" i="4"/>
  <c r="K898" i="4"/>
  <c r="K896" i="4"/>
  <c r="K895" i="4"/>
  <c r="K864" i="4"/>
  <c r="K869" i="4"/>
  <c r="K872" i="4"/>
  <c r="K860" i="4"/>
  <c r="J866" i="4"/>
  <c r="K866" i="4" s="1"/>
  <c r="K856" i="4"/>
  <c r="J867" i="4"/>
  <c r="K867" i="4" s="1"/>
  <c r="J859" i="4"/>
  <c r="K859" i="4" s="1"/>
  <c r="J861" i="4"/>
  <c r="K861" i="4" s="1"/>
  <c r="K889" i="4"/>
  <c r="J852" i="4"/>
  <c r="K852" i="4" s="1"/>
  <c r="J855" i="4"/>
  <c r="K855" i="4" s="1"/>
  <c r="K848" i="4"/>
  <c r="J854" i="4"/>
  <c r="K854" i="4" s="1"/>
  <c r="K851" i="4"/>
  <c r="K841" i="4"/>
  <c r="J884" i="4"/>
  <c r="K884" i="4" s="1"/>
  <c r="J840" i="4"/>
  <c r="K840" i="4" s="1"/>
  <c r="J847" i="4"/>
  <c r="K847" i="4" s="1"/>
  <c r="K839" i="4"/>
  <c r="J842" i="4"/>
  <c r="K842" i="4" s="1"/>
  <c r="J857" i="4"/>
  <c r="K857" i="4" s="1"/>
  <c r="K845" i="4"/>
  <c r="K843" i="4"/>
  <c r="J846" i="4"/>
  <c r="K846" i="4" s="1"/>
  <c r="J868" i="4"/>
  <c r="K868" i="4" s="1"/>
  <c r="K944" i="4"/>
  <c r="K940" i="4"/>
  <c r="K938" i="4"/>
  <c r="K936" i="4"/>
  <c r="K932" i="4"/>
  <c r="K930" i="4"/>
  <c r="K890" i="4"/>
  <c r="K947" i="4"/>
  <c r="K946" i="4"/>
  <c r="K929" i="4"/>
  <c r="K922" i="4"/>
  <c r="K927" i="4"/>
  <c r="K925" i="4"/>
  <c r="K885" i="4"/>
  <c r="K917" i="4"/>
  <c r="K915" i="4"/>
  <c r="K913" i="4"/>
  <c r="K891" i="4"/>
  <c r="K882" i="4"/>
  <c r="K873" i="4"/>
  <c r="K879" i="4"/>
  <c r="K871" i="4"/>
  <c r="K903" i="4"/>
  <c r="K911" i="4"/>
  <c r="K901" i="4"/>
  <c r="K899" i="4"/>
  <c r="K897" i="4"/>
  <c r="K870" i="4"/>
  <c r="K862" i="4"/>
  <c r="K863" i="4"/>
  <c r="K865" i="4"/>
  <c r="K858" i="4"/>
  <c r="K853" i="4"/>
  <c r="K844" i="4"/>
  <c r="K849" i="4"/>
  <c r="K850" i="4"/>
  <c r="K945" i="4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K830" i="4"/>
  <c r="J829" i="4"/>
  <c r="K829" i="4" s="1"/>
  <c r="K827" i="4"/>
  <c r="K825" i="4"/>
  <c r="K822" i="4"/>
  <c r="K821" i="4"/>
  <c r="K819" i="4"/>
  <c r="K817" i="4"/>
  <c r="K767" i="4"/>
  <c r="K814" i="4"/>
  <c r="K813" i="4"/>
  <c r="K812" i="4"/>
  <c r="J762" i="4"/>
  <c r="K762" i="4" s="1"/>
  <c r="J809" i="4"/>
  <c r="K809" i="4" s="1"/>
  <c r="K808" i="4"/>
  <c r="K807" i="4"/>
  <c r="J800" i="4"/>
  <c r="K800" i="4" s="1"/>
  <c r="K799" i="4"/>
  <c r="K797" i="4"/>
  <c r="K795" i="4"/>
  <c r="K792" i="4"/>
  <c r="K791" i="4"/>
  <c r="K789" i="4"/>
  <c r="K787" i="4"/>
  <c r="K783" i="4"/>
  <c r="K781" i="4"/>
  <c r="K780" i="4"/>
  <c r="K779" i="4"/>
  <c r="K775" i="4"/>
  <c r="K773" i="4"/>
  <c r="K772" i="4"/>
  <c r="K752" i="4"/>
  <c r="K804" i="4"/>
  <c r="K803" i="4"/>
  <c r="K766" i="4"/>
  <c r="K748" i="4"/>
  <c r="K750" i="4"/>
  <c r="J755" i="4"/>
  <c r="K755" i="4" s="1"/>
  <c r="J740" i="4"/>
  <c r="K740" i="4" s="1"/>
  <c r="K741" i="4"/>
  <c r="K733" i="4"/>
  <c r="J732" i="4"/>
  <c r="K732" i="4" s="1"/>
  <c r="J754" i="4"/>
  <c r="K754" i="4" s="1"/>
  <c r="J728" i="4"/>
  <c r="K728" i="4" s="1"/>
  <c r="K735" i="4"/>
  <c r="K724" i="4"/>
  <c r="J746" i="4"/>
  <c r="K746" i="4" s="1"/>
  <c r="K758" i="4"/>
  <c r="J760" i="4"/>
  <c r="K760" i="4" s="1"/>
  <c r="K761" i="4"/>
  <c r="K759" i="4"/>
  <c r="J751" i="4"/>
  <c r="K751" i="4" s="1"/>
  <c r="J738" i="4"/>
  <c r="K738" i="4" s="1"/>
  <c r="K737" i="4"/>
  <c r="J736" i="4"/>
  <c r="K736" i="4" s="1"/>
  <c r="K727" i="4"/>
  <c r="J747" i="4"/>
  <c r="K747" i="4" s="1"/>
  <c r="K719" i="4"/>
  <c r="J730" i="4"/>
  <c r="K730" i="4" s="1"/>
  <c r="J723" i="4"/>
  <c r="K723" i="4" s="1"/>
  <c r="J729" i="4"/>
  <c r="K729" i="4" s="1"/>
  <c r="K717" i="4"/>
  <c r="J739" i="4"/>
  <c r="K739" i="4" s="1"/>
  <c r="J726" i="4"/>
  <c r="K726" i="4" s="1"/>
  <c r="K712" i="4"/>
  <c r="J714" i="4"/>
  <c r="K714" i="4" s="1"/>
  <c r="J711" i="4"/>
  <c r="K711" i="4" s="1"/>
  <c r="J716" i="4"/>
  <c r="K716" i="4" s="1"/>
  <c r="J720" i="4"/>
  <c r="K720" i="4" s="1"/>
  <c r="K721" i="4"/>
  <c r="K715" i="4"/>
  <c r="J710" i="4"/>
  <c r="K710" i="4" s="1"/>
  <c r="K831" i="4"/>
  <c r="J833" i="4"/>
  <c r="K833" i="4" s="1"/>
  <c r="K832" i="4"/>
  <c r="K828" i="4"/>
  <c r="K826" i="4"/>
  <c r="K824" i="4"/>
  <c r="K823" i="4"/>
  <c r="K820" i="4"/>
  <c r="K818" i="4"/>
  <c r="K816" i="4"/>
  <c r="K768" i="4"/>
  <c r="K769" i="4"/>
  <c r="K815" i="4"/>
  <c r="K811" i="4"/>
  <c r="K764" i="4"/>
  <c r="K765" i="4"/>
  <c r="K810" i="4"/>
  <c r="K802" i="4"/>
  <c r="K801" i="4"/>
  <c r="K798" i="4"/>
  <c r="K796" i="4"/>
  <c r="K794" i="4"/>
  <c r="K793" i="4"/>
  <c r="K790" i="4"/>
  <c r="K788" i="4"/>
  <c r="K786" i="4"/>
  <c r="K785" i="4"/>
  <c r="K784" i="4"/>
  <c r="K782" i="4"/>
  <c r="K778" i="4"/>
  <c r="K777" i="4"/>
  <c r="K776" i="4"/>
  <c r="K774" i="4"/>
  <c r="K806" i="4"/>
  <c r="K805" i="4"/>
  <c r="K744" i="4"/>
  <c r="K742" i="4"/>
  <c r="K763" i="4"/>
  <c r="K749" i="4"/>
  <c r="K731" i="4"/>
  <c r="K753" i="4"/>
  <c r="K734" i="4"/>
  <c r="K743" i="4"/>
  <c r="K745" i="4"/>
  <c r="K756" i="4"/>
  <c r="K757" i="4"/>
  <c r="K718" i="4"/>
  <c r="K725" i="4"/>
  <c r="K722" i="4"/>
  <c r="K713" i="4"/>
  <c r="N179" i="2" l="1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H58" i="1"/>
  <c r="I58" i="1" s="1"/>
  <c r="J607" i="4"/>
  <c r="K607" i="4" s="1"/>
  <c r="J611" i="4"/>
  <c r="K611" i="4" s="1"/>
  <c r="J613" i="4"/>
  <c r="K613" i="4" s="1"/>
  <c r="J614" i="4"/>
  <c r="K614" i="4" s="1"/>
  <c r="J619" i="4"/>
  <c r="K619" i="4" s="1"/>
  <c r="J620" i="4"/>
  <c r="K620" i="4" s="1"/>
  <c r="J622" i="4"/>
  <c r="K622" i="4" s="1"/>
  <c r="J623" i="4"/>
  <c r="K623" i="4" s="1"/>
  <c r="J630" i="4"/>
  <c r="K630" i="4" s="1"/>
  <c r="J632" i="4"/>
  <c r="K632" i="4" s="1"/>
  <c r="J637" i="4"/>
  <c r="K637" i="4" s="1"/>
  <c r="J672" i="4"/>
  <c r="K672" i="4" s="1"/>
  <c r="J673" i="4"/>
  <c r="K673" i="4" s="1"/>
  <c r="J680" i="4"/>
  <c r="K680" i="4" s="1"/>
  <c r="J687" i="4"/>
  <c r="K687" i="4" s="1"/>
  <c r="J689" i="4"/>
  <c r="K689" i="4" s="1"/>
  <c r="K598" i="4"/>
  <c r="K599" i="4"/>
  <c r="K600" i="4"/>
  <c r="K633" i="4"/>
  <c r="K604" i="4"/>
  <c r="K606" i="4"/>
  <c r="K608" i="4"/>
  <c r="K609" i="4"/>
  <c r="K610" i="4"/>
  <c r="K612" i="4"/>
  <c r="K615" i="4"/>
  <c r="K616" i="4"/>
  <c r="K617" i="4"/>
  <c r="K618" i="4"/>
  <c r="K621" i="4"/>
  <c r="K624" i="4"/>
  <c r="K625" i="4"/>
  <c r="K626" i="4"/>
  <c r="K627" i="4"/>
  <c r="K628" i="4"/>
  <c r="K629" i="4"/>
  <c r="K631" i="4"/>
  <c r="K634" i="4"/>
  <c r="K635" i="4"/>
  <c r="K636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4" i="4"/>
  <c r="K675" i="4"/>
  <c r="K676" i="4"/>
  <c r="K677" i="4"/>
  <c r="K678" i="4"/>
  <c r="K679" i="4"/>
  <c r="K681" i="4"/>
  <c r="K682" i="4"/>
  <c r="K683" i="4"/>
  <c r="K684" i="4"/>
  <c r="K685" i="4"/>
  <c r="K686" i="4"/>
  <c r="K688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597" i="4"/>
  <c r="N167" i="2"/>
  <c r="N168" i="2"/>
  <c r="N171" i="2"/>
  <c r="N173" i="2"/>
  <c r="N174" i="2"/>
  <c r="N175" i="2"/>
  <c r="N177" i="2"/>
  <c r="N169" i="2"/>
  <c r="N170" i="2"/>
  <c r="N172" i="2"/>
  <c r="N176" i="2"/>
  <c r="J490" i="4"/>
  <c r="J506" i="4"/>
  <c r="K506" i="4" s="1"/>
  <c r="J511" i="4"/>
  <c r="K511" i="4" s="1"/>
  <c r="J512" i="4"/>
  <c r="K512" i="4" s="1"/>
  <c r="J513" i="4"/>
  <c r="K513" i="4" s="1"/>
  <c r="J523" i="4"/>
  <c r="K523" i="4" s="1"/>
  <c r="K527" i="4"/>
  <c r="K529" i="4"/>
  <c r="K531" i="4"/>
  <c r="K533" i="4"/>
  <c r="K535" i="4"/>
  <c r="J536" i="4"/>
  <c r="K536" i="4" s="1"/>
  <c r="K537" i="4"/>
  <c r="K539" i="4"/>
  <c r="K541" i="4"/>
  <c r="K543" i="4"/>
  <c r="J544" i="4"/>
  <c r="K544" i="4" s="1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J572" i="4"/>
  <c r="K572" i="4" s="1"/>
  <c r="K573" i="4"/>
  <c r="K575" i="4"/>
  <c r="K577" i="4"/>
  <c r="K579" i="4"/>
  <c r="K581" i="4"/>
  <c r="K583" i="4"/>
  <c r="K585" i="4"/>
  <c r="K587" i="4"/>
  <c r="K589" i="4"/>
  <c r="K591" i="4"/>
  <c r="J593" i="4"/>
  <c r="K593" i="4" s="1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7" i="4"/>
  <c r="K508" i="4"/>
  <c r="K509" i="4"/>
  <c r="K510" i="4"/>
  <c r="K514" i="4"/>
  <c r="K515" i="4"/>
  <c r="K516" i="4"/>
  <c r="K517" i="4"/>
  <c r="K518" i="4"/>
  <c r="K519" i="4"/>
  <c r="K520" i="4"/>
  <c r="K521" i="4"/>
  <c r="K522" i="4"/>
  <c r="K526" i="4"/>
  <c r="K528" i="4"/>
  <c r="K530" i="4"/>
  <c r="K532" i="4"/>
  <c r="K534" i="4"/>
  <c r="K538" i="4"/>
  <c r="K540" i="4"/>
  <c r="K542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4" i="4"/>
  <c r="K576" i="4"/>
  <c r="K578" i="4"/>
  <c r="K580" i="4"/>
  <c r="K582" i="4"/>
  <c r="K584" i="4"/>
  <c r="K586" i="4"/>
  <c r="K588" i="4"/>
  <c r="K590" i="4"/>
  <c r="K592" i="4"/>
  <c r="K488" i="4"/>
  <c r="P160" i="2"/>
  <c r="N155" i="2"/>
  <c r="N156" i="2"/>
  <c r="N157" i="2"/>
  <c r="N158" i="2"/>
  <c r="N159" i="2"/>
  <c r="N160" i="2"/>
  <c r="N165" i="2"/>
  <c r="N166" i="2"/>
  <c r="N161" i="2"/>
  <c r="N162" i="2"/>
  <c r="N163" i="2"/>
  <c r="N164" i="2"/>
  <c r="K483" i="4"/>
  <c r="K481" i="4"/>
  <c r="K470" i="4"/>
  <c r="K456" i="4"/>
  <c r="J455" i="4"/>
  <c r="K455" i="4" s="1"/>
  <c r="J465" i="4"/>
  <c r="K464" i="4"/>
  <c r="K477" i="4"/>
  <c r="K475" i="4"/>
  <c r="K474" i="4"/>
  <c r="J473" i="4"/>
  <c r="K473" i="4" s="1"/>
  <c r="K471" i="4"/>
  <c r="K463" i="4"/>
  <c r="K458" i="4"/>
  <c r="K457" i="4"/>
  <c r="K469" i="4"/>
  <c r="J467" i="4"/>
  <c r="K467" i="4" s="1"/>
  <c r="K460" i="4"/>
  <c r="K453" i="4"/>
  <c r="K415" i="4"/>
  <c r="K411" i="4"/>
  <c r="K408" i="4"/>
  <c r="J413" i="4"/>
  <c r="K413" i="4" s="1"/>
  <c r="K406" i="4"/>
  <c r="K410" i="4"/>
  <c r="K407" i="4"/>
  <c r="J412" i="4"/>
  <c r="K412" i="4" s="1"/>
  <c r="K404" i="4"/>
  <c r="K452" i="4"/>
  <c r="K451" i="4"/>
  <c r="K450" i="4"/>
  <c r="K449" i="4"/>
  <c r="K448" i="4"/>
  <c r="K402" i="4"/>
  <c r="K446" i="4"/>
  <c r="K443" i="4"/>
  <c r="K442" i="4"/>
  <c r="K441" i="4"/>
  <c r="K439" i="4"/>
  <c r="K437" i="4"/>
  <c r="K435" i="4"/>
  <c r="K434" i="4"/>
  <c r="K433" i="4"/>
  <c r="K431" i="4"/>
  <c r="K429" i="4"/>
  <c r="K399" i="4"/>
  <c r="K395" i="4"/>
  <c r="K400" i="4"/>
  <c r="J398" i="4"/>
  <c r="K398" i="4" s="1"/>
  <c r="J396" i="4"/>
  <c r="K396" i="4" s="1"/>
  <c r="K394" i="4"/>
  <c r="K391" i="4"/>
  <c r="K390" i="4"/>
  <c r="K427" i="4"/>
  <c r="K426" i="4"/>
  <c r="K424" i="4"/>
  <c r="K422" i="4"/>
  <c r="K420" i="4"/>
  <c r="K419" i="4"/>
  <c r="K418" i="4"/>
  <c r="K389" i="4"/>
  <c r="J392" i="4"/>
  <c r="K392" i="4" s="1"/>
  <c r="J387" i="4"/>
  <c r="K387" i="4" s="1"/>
  <c r="K383" i="4"/>
  <c r="K385" i="4"/>
  <c r="K393" i="4"/>
  <c r="K378" i="4"/>
  <c r="J381" i="4"/>
  <c r="K381" i="4" s="1"/>
  <c r="K377" i="4"/>
  <c r="K375" i="4"/>
  <c r="K382" i="4"/>
  <c r="K374" i="4"/>
  <c r="K380" i="4"/>
  <c r="K371" i="4"/>
  <c r="K372" i="4"/>
  <c r="K370" i="4"/>
  <c r="J401" i="4"/>
  <c r="K401" i="4" s="1"/>
  <c r="K379" i="4"/>
  <c r="K479" i="4"/>
  <c r="K482" i="4"/>
  <c r="K459" i="4"/>
  <c r="K465" i="4"/>
  <c r="K478" i="4"/>
  <c r="K476" i="4"/>
  <c r="K472" i="4"/>
  <c r="K462" i="4"/>
  <c r="K461" i="4"/>
  <c r="K468" i="4"/>
  <c r="K466" i="4"/>
  <c r="K454" i="4"/>
  <c r="K414" i="4"/>
  <c r="K409" i="4"/>
  <c r="K405" i="4"/>
  <c r="K403" i="4"/>
  <c r="K447" i="4"/>
  <c r="K445" i="4"/>
  <c r="K444" i="4"/>
  <c r="K440" i="4"/>
  <c r="K438" i="4"/>
  <c r="K436" i="4"/>
  <c r="K432" i="4"/>
  <c r="K430" i="4"/>
  <c r="K428" i="4"/>
  <c r="K397" i="4"/>
  <c r="K425" i="4"/>
  <c r="K423" i="4"/>
  <c r="K421" i="4"/>
  <c r="K388" i="4"/>
  <c r="K386" i="4"/>
  <c r="K376" i="4"/>
  <c r="K369" i="4"/>
  <c r="K373" i="4"/>
  <c r="K384" i="4"/>
  <c r="K480" i="4"/>
  <c r="N138" i="2"/>
  <c r="N139" i="2"/>
  <c r="N141" i="2"/>
  <c r="N140" i="2"/>
  <c r="N143" i="2"/>
  <c r="N145" i="2"/>
  <c r="N142" i="2"/>
  <c r="N144" i="2"/>
  <c r="N146" i="2"/>
  <c r="N147" i="2"/>
  <c r="N148" i="2"/>
  <c r="N149" i="2"/>
  <c r="N150" i="2"/>
  <c r="N151" i="2"/>
  <c r="N152" i="2"/>
  <c r="N153" i="2"/>
  <c r="K335" i="4"/>
  <c r="K331" i="4"/>
  <c r="J352" i="4"/>
  <c r="K352" i="4" s="1"/>
  <c r="K342" i="4"/>
  <c r="J343" i="4"/>
  <c r="K343" i="4" s="1"/>
  <c r="K308" i="4"/>
  <c r="J357" i="4"/>
  <c r="K357" i="4" s="1"/>
  <c r="K356" i="4"/>
  <c r="J351" i="4"/>
  <c r="K351" i="4" s="1"/>
  <c r="K350" i="4"/>
  <c r="K348" i="4"/>
  <c r="K362" i="4"/>
  <c r="K360" i="4"/>
  <c r="K358" i="4"/>
  <c r="J353" i="4"/>
  <c r="K353" i="4" s="1"/>
  <c r="K346" i="4"/>
  <c r="J344" i="4"/>
  <c r="K344" i="4" s="1"/>
  <c r="K325" i="4"/>
  <c r="K324" i="4"/>
  <c r="K323" i="4"/>
  <c r="K321" i="4"/>
  <c r="K319" i="4"/>
  <c r="K318" i="4"/>
  <c r="K317" i="4"/>
  <c r="K316" i="4"/>
  <c r="K315" i="4"/>
  <c r="J340" i="4"/>
  <c r="K340" i="4" s="1"/>
  <c r="K339" i="4"/>
  <c r="J330" i="4"/>
  <c r="K330" i="4" s="1"/>
  <c r="K329" i="4"/>
  <c r="K328" i="4"/>
  <c r="K327" i="4"/>
  <c r="K309" i="4"/>
  <c r="J310" i="4"/>
  <c r="K310" i="4" s="1"/>
  <c r="K337" i="4"/>
  <c r="K311" i="4"/>
  <c r="K334" i="4"/>
  <c r="K333" i="4"/>
  <c r="K332" i="4"/>
  <c r="K314" i="4"/>
  <c r="K312" i="4"/>
  <c r="K274" i="4"/>
  <c r="K271" i="4"/>
  <c r="J267" i="4"/>
  <c r="K267" i="4" s="1"/>
  <c r="K272" i="4"/>
  <c r="K291" i="4"/>
  <c r="K298" i="4"/>
  <c r="K296" i="4"/>
  <c r="K294" i="4"/>
  <c r="K292" i="4"/>
  <c r="K306" i="4"/>
  <c r="K304" i="4"/>
  <c r="K302" i="4"/>
  <c r="K300" i="4"/>
  <c r="K290" i="4"/>
  <c r="K288" i="4"/>
  <c r="K287" i="4"/>
  <c r="K286" i="4"/>
  <c r="K285" i="4"/>
  <c r="J284" i="4"/>
  <c r="K284" i="4" s="1"/>
  <c r="K283" i="4"/>
  <c r="K282" i="4"/>
  <c r="K280" i="4"/>
  <c r="K262" i="4"/>
  <c r="K263" i="4"/>
  <c r="K254" i="4"/>
  <c r="K265" i="4"/>
  <c r="K256" i="4"/>
  <c r="K251" i="4"/>
  <c r="J257" i="4"/>
  <c r="K257" i="4" s="1"/>
  <c r="K250" i="4"/>
  <c r="J244" i="4"/>
  <c r="K244" i="4" s="1"/>
  <c r="K259" i="4"/>
  <c r="K260" i="4"/>
  <c r="K261" i="4"/>
  <c r="J245" i="4"/>
  <c r="K245" i="4" s="1"/>
  <c r="K275" i="4"/>
  <c r="K247" i="4"/>
  <c r="K241" i="4"/>
  <c r="K266" i="4"/>
  <c r="K242" i="4"/>
  <c r="K238" i="4"/>
  <c r="K237" i="4"/>
  <c r="K235" i="4"/>
  <c r="K273" i="4"/>
  <c r="K252" i="4"/>
  <c r="K236" i="4"/>
  <c r="J243" i="4"/>
  <c r="K243" i="4" s="1"/>
  <c r="J239" i="4"/>
  <c r="K239" i="4" s="1"/>
  <c r="K355" i="4"/>
  <c r="K336" i="4"/>
  <c r="K326" i="4"/>
  <c r="K349" i="4"/>
  <c r="K363" i="4"/>
  <c r="K361" i="4"/>
  <c r="K359" i="4"/>
  <c r="K354" i="4"/>
  <c r="K347" i="4"/>
  <c r="K345" i="4"/>
  <c r="K277" i="4"/>
  <c r="K322" i="4"/>
  <c r="K320" i="4"/>
  <c r="K338" i="4"/>
  <c r="K341" i="4"/>
  <c r="K313" i="4"/>
  <c r="K269" i="4"/>
  <c r="K299" i="4"/>
  <c r="K297" i="4"/>
  <c r="K295" i="4"/>
  <c r="K293" i="4"/>
  <c r="K307" i="4"/>
  <c r="K305" i="4"/>
  <c r="K303" i="4"/>
  <c r="K301" i="4"/>
  <c r="K276" i="4"/>
  <c r="K289" i="4"/>
  <c r="K281" i="4"/>
  <c r="K268" i="4"/>
  <c r="K270" i="4"/>
  <c r="K253" i="4"/>
  <c r="K255" i="4"/>
  <c r="K278" i="4"/>
  <c r="K240" i="4"/>
  <c r="K246" i="4"/>
  <c r="K248" i="4"/>
  <c r="K249" i="4"/>
  <c r="K258" i="4"/>
  <c r="K234" i="4"/>
  <c r="K264" i="4"/>
  <c r="T130" i="2"/>
  <c r="L58" i="1" l="1"/>
  <c r="N128" i="2"/>
  <c r="N129" i="2"/>
  <c r="N130" i="2"/>
  <c r="N131" i="2"/>
  <c r="N132" i="2"/>
  <c r="N133" i="2"/>
  <c r="N134" i="2"/>
  <c r="K178" i="4"/>
  <c r="K176" i="4"/>
  <c r="K174" i="4"/>
  <c r="K175" i="4"/>
  <c r="J207" i="4"/>
  <c r="K207" i="4" s="1"/>
  <c r="K205" i="4"/>
  <c r="K202" i="4"/>
  <c r="J201" i="4"/>
  <c r="K201" i="4" s="1"/>
  <c r="K200" i="4"/>
  <c r="K181" i="4"/>
  <c r="J228" i="4"/>
  <c r="K228" i="4" s="1"/>
  <c r="K227" i="4"/>
  <c r="K226" i="4"/>
  <c r="K225" i="4"/>
  <c r="K230" i="4"/>
  <c r="K223" i="4"/>
  <c r="K222" i="4"/>
  <c r="K221" i="4"/>
  <c r="K219" i="4"/>
  <c r="K218" i="4"/>
  <c r="K217" i="4"/>
  <c r="K215" i="4"/>
  <c r="K214" i="4"/>
  <c r="K213" i="4"/>
  <c r="K212" i="4"/>
  <c r="K211" i="4"/>
  <c r="K210" i="4"/>
  <c r="K209" i="4"/>
  <c r="K224" i="4"/>
  <c r="K204" i="4"/>
  <c r="K203" i="4"/>
  <c r="K197" i="4"/>
  <c r="K196" i="4"/>
  <c r="K195" i="4"/>
  <c r="K194" i="4"/>
  <c r="K146" i="4"/>
  <c r="K192" i="4"/>
  <c r="K191" i="4"/>
  <c r="K165" i="4"/>
  <c r="K164" i="4"/>
  <c r="K163" i="4"/>
  <c r="K184" i="4"/>
  <c r="K183" i="4"/>
  <c r="K186" i="4"/>
  <c r="K185" i="4"/>
  <c r="K190" i="4"/>
  <c r="K189" i="4"/>
  <c r="J172" i="4"/>
  <c r="K172" i="4" s="1"/>
  <c r="K171" i="4"/>
  <c r="K170" i="4"/>
  <c r="K169" i="4"/>
  <c r="K168" i="4"/>
  <c r="K166" i="4"/>
  <c r="K167" i="4"/>
  <c r="K161" i="4"/>
  <c r="K160" i="4"/>
  <c r="K159" i="4"/>
  <c r="K157" i="4"/>
  <c r="K145" i="4"/>
  <c r="K147" i="4"/>
  <c r="K142" i="4"/>
  <c r="K148" i="4"/>
  <c r="K138" i="4"/>
  <c r="K139" i="4"/>
  <c r="K140" i="4"/>
  <c r="K144" i="4"/>
  <c r="K133" i="4"/>
  <c r="K135" i="4"/>
  <c r="J132" i="4"/>
  <c r="K132" i="4" s="1"/>
  <c r="K149" i="4"/>
  <c r="K150" i="4"/>
  <c r="J126" i="4"/>
  <c r="K126" i="4" s="1"/>
  <c r="K125" i="4"/>
  <c r="K156" i="4"/>
  <c r="K154" i="4"/>
  <c r="K128" i="4"/>
  <c r="K129" i="4"/>
  <c r="K130" i="4"/>
  <c r="K124" i="4"/>
  <c r="K136" i="4"/>
  <c r="K127" i="4"/>
  <c r="K122" i="4"/>
  <c r="K123" i="4"/>
  <c r="K121" i="4"/>
  <c r="J141" i="4"/>
  <c r="K141" i="4" s="1"/>
  <c r="K151" i="4"/>
  <c r="K180" i="4"/>
  <c r="K179" i="4"/>
  <c r="K177" i="4"/>
  <c r="K173" i="4"/>
  <c r="K206" i="4"/>
  <c r="K199" i="4"/>
  <c r="K229" i="4"/>
  <c r="K220" i="4"/>
  <c r="K216" i="4"/>
  <c r="K208" i="4"/>
  <c r="K198" i="4"/>
  <c r="K193" i="4"/>
  <c r="K187" i="4"/>
  <c r="K182" i="4"/>
  <c r="K188" i="4"/>
  <c r="K162" i="4"/>
  <c r="K158" i="4"/>
  <c r="K143" i="4"/>
  <c r="K134" i="4"/>
  <c r="K131" i="4"/>
  <c r="K155" i="4"/>
  <c r="K137" i="4"/>
  <c r="K120" i="4"/>
  <c r="P119" i="2"/>
  <c r="N115" i="2"/>
  <c r="N116" i="2"/>
  <c r="N117" i="2"/>
  <c r="N118" i="2"/>
  <c r="N119" i="2"/>
  <c r="N120" i="2"/>
  <c r="N121" i="2"/>
  <c r="N122" i="2"/>
  <c r="N123" i="2"/>
  <c r="N124" i="2"/>
  <c r="N125" i="2"/>
  <c r="G51" i="1"/>
  <c r="D128" i="1" s="1"/>
  <c r="F128" i="1" s="1"/>
  <c r="F134" i="1" s="1"/>
  <c r="K115" i="4"/>
  <c r="J114" i="4"/>
  <c r="K114" i="4" s="1"/>
  <c r="K110" i="4"/>
  <c r="K109" i="4"/>
  <c r="K108" i="4"/>
  <c r="K107" i="4"/>
  <c r="K106" i="4"/>
  <c r="K105" i="4"/>
  <c r="K113" i="4"/>
  <c r="K112" i="4"/>
  <c r="K103" i="4"/>
  <c r="K102" i="4"/>
  <c r="K92" i="4"/>
  <c r="K91" i="4"/>
  <c r="K90" i="4"/>
  <c r="K89" i="4"/>
  <c r="K88" i="4"/>
  <c r="K96" i="4"/>
  <c r="K95" i="4"/>
  <c r="K94" i="4"/>
  <c r="K93" i="4"/>
  <c r="K100" i="4"/>
  <c r="J99" i="4"/>
  <c r="K99" i="4" s="1"/>
  <c r="K98" i="4"/>
  <c r="K97" i="4"/>
  <c r="K39" i="4"/>
  <c r="K34" i="4"/>
  <c r="J40" i="4"/>
  <c r="K40" i="4" s="1"/>
  <c r="K31" i="4"/>
  <c r="K37" i="4"/>
  <c r="J36" i="4"/>
  <c r="K36" i="4" s="1"/>
  <c r="K29" i="4"/>
  <c r="J28" i="4"/>
  <c r="K28" i="4" s="1"/>
  <c r="K26" i="4"/>
  <c r="K25" i="4"/>
  <c r="K75" i="4"/>
  <c r="J74" i="4"/>
  <c r="K74" i="4" s="1"/>
  <c r="K73" i="4"/>
  <c r="K72" i="4"/>
  <c r="K83" i="4"/>
  <c r="K71" i="4"/>
  <c r="K70" i="4"/>
  <c r="K68" i="4"/>
  <c r="K82" i="4"/>
  <c r="K81" i="4"/>
  <c r="K79" i="4"/>
  <c r="K78" i="4"/>
  <c r="K77" i="4"/>
  <c r="K76" i="4"/>
  <c r="K87" i="4"/>
  <c r="K86" i="4"/>
  <c r="K85" i="4"/>
  <c r="K33" i="4"/>
  <c r="K23" i="4"/>
  <c r="K22" i="4"/>
  <c r="K21" i="4"/>
  <c r="J32" i="4"/>
  <c r="K32" i="4" s="1"/>
  <c r="K17" i="4"/>
  <c r="K18" i="4"/>
  <c r="K67" i="4"/>
  <c r="K66" i="4"/>
  <c r="K64" i="4"/>
  <c r="J61" i="4"/>
  <c r="K61" i="4" s="1"/>
  <c r="K60" i="4"/>
  <c r="K63" i="4"/>
  <c r="K62" i="4"/>
  <c r="K57" i="4"/>
  <c r="K56" i="4"/>
  <c r="K55" i="4"/>
  <c r="J59" i="4"/>
  <c r="K59" i="4" s="1"/>
  <c r="K58" i="4"/>
  <c r="K54" i="4"/>
  <c r="K53" i="4"/>
  <c r="K52" i="4"/>
  <c r="K51" i="4"/>
  <c r="K50" i="4"/>
  <c r="K49" i="4"/>
  <c r="K48" i="4"/>
  <c r="K14" i="4"/>
  <c r="K16" i="4"/>
  <c r="K15" i="4"/>
  <c r="J13" i="4"/>
  <c r="K13" i="4" s="1"/>
  <c r="K11" i="4"/>
  <c r="K10" i="4"/>
  <c r="K9" i="4"/>
  <c r="K12" i="4"/>
  <c r="K6" i="4"/>
  <c r="K7" i="4"/>
  <c r="K8" i="4"/>
  <c r="K5" i="4"/>
  <c r="K19" i="4"/>
  <c r="K2" i="4"/>
  <c r="J20" i="4"/>
  <c r="K20" i="4" s="1"/>
  <c r="K43" i="4"/>
  <c r="K42" i="4"/>
  <c r="K41" i="4"/>
  <c r="K45" i="4"/>
  <c r="K101" i="4"/>
  <c r="K104" i="4"/>
  <c r="K35" i="4"/>
  <c r="K30" i="4"/>
  <c r="K38" i="4"/>
  <c r="K84" i="4"/>
  <c r="K69" i="4"/>
  <c r="K80" i="4"/>
  <c r="K27" i="4"/>
  <c r="K65" i="4"/>
  <c r="K24" i="4"/>
  <c r="K4" i="4"/>
  <c r="K44" i="4"/>
  <c r="K111" i="4"/>
  <c r="N103" i="2"/>
  <c r="N104" i="2"/>
  <c r="N105" i="2"/>
  <c r="N106" i="2"/>
  <c r="N107" i="2"/>
  <c r="N108" i="2"/>
  <c r="N109" i="2"/>
  <c r="N110" i="2"/>
  <c r="N111" i="2"/>
  <c r="N112" i="2"/>
  <c r="N93" i="2" l="1"/>
  <c r="N94" i="2"/>
  <c r="N95" i="2"/>
  <c r="N96" i="2"/>
  <c r="N97" i="2"/>
  <c r="N98" i="2"/>
  <c r="N99" i="2"/>
  <c r="N100" i="2"/>
  <c r="N101" i="2"/>
  <c r="N79" i="2" l="1"/>
  <c r="N80" i="2"/>
  <c r="N81" i="2"/>
  <c r="N82" i="2"/>
  <c r="N83" i="2"/>
  <c r="N84" i="2"/>
  <c r="N85" i="2"/>
  <c r="N86" i="2"/>
  <c r="N87" i="2"/>
  <c r="N88" i="2"/>
  <c r="N89" i="2"/>
  <c r="N90" i="2"/>
  <c r="N91" i="2"/>
  <c r="N60" i="2" l="1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49" i="2" l="1"/>
  <c r="N50" i="2"/>
  <c r="N51" i="2"/>
  <c r="N52" i="2"/>
  <c r="N53" i="2"/>
  <c r="N54" i="2"/>
  <c r="N55" i="2"/>
  <c r="N57" i="2"/>
  <c r="N56" i="2"/>
  <c r="N58" i="2"/>
  <c r="N38" i="2" l="1"/>
  <c r="N39" i="2"/>
  <c r="N40" i="2"/>
  <c r="N41" i="2"/>
  <c r="N42" i="2"/>
  <c r="N43" i="2"/>
  <c r="N44" i="2"/>
  <c r="N45" i="2"/>
  <c r="N46" i="2"/>
  <c r="N47" i="2"/>
  <c r="N30" i="2" l="1"/>
  <c r="N31" i="2"/>
  <c r="N32" i="2"/>
  <c r="N33" i="2"/>
  <c r="N34" i="2"/>
  <c r="N35" i="2"/>
  <c r="N36" i="2"/>
  <c r="M24" i="2" l="1"/>
  <c r="M19" i="2"/>
  <c r="N4" i="2"/>
  <c r="N6" i="2"/>
  <c r="N8" i="2"/>
  <c r="N10" i="2"/>
  <c r="N12" i="2"/>
  <c r="N14" i="2"/>
  <c r="N15" i="2"/>
  <c r="N17" i="2"/>
  <c r="N18" i="2"/>
  <c r="N21" i="2"/>
  <c r="N22" i="2"/>
  <c r="N23" i="2"/>
  <c r="N26" i="2"/>
  <c r="N27" i="2"/>
  <c r="J58" i="1" l="1"/>
  <c r="H51" i="1" l="1"/>
  <c r="M58" i="1" l="1"/>
  <c r="M51" i="1"/>
  <c r="L51" i="1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<sst xmlns="http://schemas.openxmlformats.org/spreadsheetml/2006/main" count="41194" uniqueCount="8434">
  <si>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</si>
  <si>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</si>
  <si>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</si>
  <si>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</si>
  <si>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</si>
  <si>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</si>
  <si>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</si>
  <si>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</si>
  <si>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</si>
  <si>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</si>
  <si>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</si>
  <si>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</si>
  <si>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OCA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</si>
  <si>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</si>
  <si>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</si>
  <si>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</si>
  <si>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</si>
  <si>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</si>
  <si>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</si>
  <si>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</si>
  <si>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</si>
  <si>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</si>
  <si>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</si>
  <si>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</si>
  <si>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</si>
  <si>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PENTACOM</t>
  </si>
  <si>
    <t>Córdoba</t>
  </si>
  <si>
    <t>Banco Santander Río</t>
  </si>
  <si>
    <t>Arcos Dorados (Mc Donalds)</t>
  </si>
  <si>
    <t>Instalación</t>
  </si>
  <si>
    <t>ST DIFERENCIALES</t>
  </si>
  <si>
    <t>Guardia</t>
  </si>
  <si>
    <t>GUARDIA</t>
  </si>
  <si>
    <t>SERVICIOS DIFERENCIALES</t>
  </si>
  <si>
    <t>Dif</t>
  </si>
  <si>
    <t>Banco Credicoop</t>
  </si>
  <si>
    <t>Saputo</t>
  </si>
  <si>
    <t>Tio Pujio</t>
  </si>
  <si>
    <t>Sancor Cooperativas Limitada</t>
  </si>
  <si>
    <t>SAN FRANCISCO</t>
  </si>
  <si>
    <t>ZDBXBJCFA0003GF</t>
  </si>
  <si>
    <t>246 - JESUS MARIA - CORDOBA</t>
  </si>
  <si>
    <t>076UBJFH300021A</t>
  </si>
  <si>
    <t>$13,50</t>
  </si>
  <si>
    <t>RIO IV</t>
  </si>
  <si>
    <t>635313-5</t>
  </si>
  <si>
    <t>635228-8</t>
  </si>
  <si>
    <t>497 - Rio Tercero</t>
  </si>
  <si>
    <t>076UBJFJ300056W</t>
  </si>
  <si>
    <t>635210-9</t>
  </si>
  <si>
    <t>436 - ONCATIVO</t>
  </si>
  <si>
    <t>ZDBXBJAG8000CNZ</t>
  </si>
  <si>
    <t>635147-4</t>
  </si>
  <si>
    <t>ZDBXBJAG8000D8X</t>
  </si>
  <si>
    <t>634902-6</t>
  </si>
  <si>
    <t>634873-5</t>
  </si>
  <si>
    <t>NASA</t>
  </si>
  <si>
    <t>Central Embalse</t>
  </si>
  <si>
    <t>CNC1M480FK</t>
  </si>
  <si>
    <t>634871-7</t>
  </si>
  <si>
    <t>CNC1M4G0K1</t>
  </si>
  <si>
    <t>634865-6</t>
  </si>
  <si>
    <t>MXBCM9R15Q</t>
  </si>
  <si>
    <t>634855-9</t>
  </si>
  <si>
    <t>MXBCM9R141</t>
  </si>
  <si>
    <t>634847-0</t>
  </si>
  <si>
    <t>CNC1N1L008</t>
  </si>
  <si>
    <t>634747-1</t>
  </si>
  <si>
    <t>261 - SAN FRANCISCO - CORDOBA</t>
  </si>
  <si>
    <t>076UBJFH20002HD</t>
  </si>
  <si>
    <t>634688-9</t>
  </si>
  <si>
    <t>Agroservicios Pampeanos</t>
  </si>
  <si>
    <t>Cabrera - Córdoba</t>
  </si>
  <si>
    <t>ZDBXBJCH3000DDT</t>
  </si>
  <si>
    <t>634430-4</t>
  </si>
  <si>
    <t>469 - VILLA ALLENDE</t>
  </si>
  <si>
    <t>ZDBXBJAH20000LV</t>
  </si>
  <si>
    <t>634394-3</t>
  </si>
  <si>
    <t>Avex S.A.</t>
  </si>
  <si>
    <t>Reduccion</t>
  </si>
  <si>
    <t>07QWB9UG3A0046P</t>
  </si>
  <si>
    <t>Rio Cuarto</t>
  </si>
  <si>
    <t>633522-7</t>
  </si>
  <si>
    <t>Brinkmann</t>
  </si>
  <si>
    <t>79100KF</t>
  </si>
  <si>
    <t>Arroyito</t>
  </si>
  <si>
    <t>Pentacom</t>
  </si>
  <si>
    <t>Recorrido 343</t>
  </si>
  <si>
    <t>Recorrido 370</t>
  </si>
  <si>
    <t>Devoto</t>
  </si>
  <si>
    <t>79100P2</t>
  </si>
  <si>
    <t>CORDOBA</t>
  </si>
  <si>
    <t>Preventivo</t>
  </si>
  <si>
    <t>Cordoba</t>
  </si>
  <si>
    <t>638939-8</t>
  </si>
  <si>
    <t>Molino Cañuelas</t>
  </si>
  <si>
    <t>Planta Adelia María</t>
  </si>
  <si>
    <t>ZDBXB8GK1F00A0R</t>
  </si>
  <si>
    <t>638934-3</t>
  </si>
  <si>
    <t>268 - ALTA GRACIA-CORDOBA</t>
  </si>
  <si>
    <t>638546-2</t>
  </si>
  <si>
    <t>ZDBXBJCH300012X</t>
  </si>
  <si>
    <t>ZDBXBJBF10005NT</t>
  </si>
  <si>
    <t>638133-2</t>
  </si>
  <si>
    <t>Campo Austral S.A.</t>
  </si>
  <si>
    <t>Camino Pozo Tigre</t>
  </si>
  <si>
    <t>ZELLBJFJA0000XT</t>
  </si>
  <si>
    <t>637986-9</t>
  </si>
  <si>
    <t>634905-3</t>
  </si>
  <si>
    <t>BRBH9BTN32</t>
  </si>
  <si>
    <t>630126-6</t>
  </si>
  <si>
    <t>Atanor</t>
  </si>
  <si>
    <t>Fabrica Rio III</t>
  </si>
  <si>
    <t>0ACTBJFH900036N</t>
  </si>
  <si>
    <t>Rio IV</t>
  </si>
  <si>
    <t>1 viatico repetido en julio</t>
  </si>
  <si>
    <t>CORDOBA II</t>
  </si>
  <si>
    <t>S8131300183</t>
  </si>
  <si>
    <t>PLANTA CORDOBA</t>
  </si>
  <si>
    <t>ZDBXB8GK2A00FEY</t>
  </si>
  <si>
    <t>79100M4</t>
  </si>
  <si>
    <t>642038-5</t>
  </si>
  <si>
    <t>795D07G</t>
  </si>
  <si>
    <t>641599-4</t>
  </si>
  <si>
    <t>Achiras</t>
  </si>
  <si>
    <t>CP Achiras</t>
  </si>
  <si>
    <t>MXBCM9119M</t>
  </si>
  <si>
    <t>641156-3</t>
  </si>
  <si>
    <t>VILLA CARLOS PAZ</t>
  </si>
  <si>
    <t>7902V6N</t>
  </si>
  <si>
    <t>640695-0</t>
  </si>
  <si>
    <t>VAC - Villa Allende Cordoba (129)</t>
  </si>
  <si>
    <t>Z75NBJAD20001VW</t>
  </si>
  <si>
    <t>640498-9</t>
  </si>
  <si>
    <t>VCP - Villa Carlos Paz (144)</t>
  </si>
  <si>
    <t>Z5THB8GCAE002WP</t>
  </si>
  <si>
    <t>639883-7</t>
  </si>
  <si>
    <t>639826-2</t>
  </si>
  <si>
    <t>270 - VILLA CARLOS PAZ-CORDOBA</t>
  </si>
  <si>
    <t>ZDBXBJCH200055A</t>
  </si>
  <si>
    <t>639672-3</t>
  </si>
  <si>
    <t>ZDBXBJCH10005WZ</t>
  </si>
  <si>
    <t>639646-8</t>
  </si>
  <si>
    <t>Z5T8BZCB600004M</t>
  </si>
  <si>
    <t>638899-1</t>
  </si>
  <si>
    <t>646558-2</t>
  </si>
  <si>
    <t>443 - VICUÑA MACKENNA</t>
  </si>
  <si>
    <t>076UBJFG8000A4N</t>
  </si>
  <si>
    <t>792P5M8</t>
  </si>
  <si>
    <t>645903-1</t>
  </si>
  <si>
    <t>ZDBXBJCH300083H</t>
  </si>
  <si>
    <t>ZDBXBJAH20001AW</t>
  </si>
  <si>
    <t>644525-0</t>
  </si>
  <si>
    <t>644313-7</t>
  </si>
  <si>
    <t>ZDBXBJAH20000EL</t>
  </si>
  <si>
    <t>643512-9</t>
  </si>
  <si>
    <t>076UBJFG8000AZZ</t>
  </si>
  <si>
    <t>643336-1</t>
  </si>
  <si>
    <t>792FNPZ</t>
  </si>
  <si>
    <t>643272-4</t>
  </si>
  <si>
    <t>ZDBXBJCF7000A9E</t>
  </si>
  <si>
    <t>643118-7</t>
  </si>
  <si>
    <t>265 - RIO TERCERO-CORDOBA</t>
  </si>
  <si>
    <t>ZDBXBJAGC0000BN</t>
  </si>
  <si>
    <t>642233-8</t>
  </si>
  <si>
    <t>639700-5</t>
  </si>
  <si>
    <t>MXBCM9R3X7</t>
  </si>
  <si>
    <t>794Y615</t>
  </si>
  <si>
    <t>794Y62T</t>
  </si>
  <si>
    <t>076UBJFH20007BB</t>
  </si>
  <si>
    <t>792FNPB</t>
  </si>
  <si>
    <t>ZDBXBJCF700009K</t>
  </si>
  <si>
    <t>Z75NBJBD40005WE</t>
  </si>
  <si>
    <t>ZDBXB8GK2A0045T</t>
  </si>
  <si>
    <t>ZDBXBJCH2001BYB</t>
  </si>
  <si>
    <t>Costo doble</t>
  </si>
  <si>
    <t>650621-4</t>
  </si>
  <si>
    <t>508 - Alta Gracia</t>
  </si>
  <si>
    <t>076UBJFJA0001VZ</t>
  </si>
  <si>
    <t>650608-3</t>
  </si>
  <si>
    <t>513 Cosquin</t>
  </si>
  <si>
    <t>076UBJFJA0000EN</t>
  </si>
  <si>
    <t>650501-1</t>
  </si>
  <si>
    <t>453 - STA. ROSA DE CALAMUCHITA</t>
  </si>
  <si>
    <t>ZDBXB8GH2F0060W</t>
  </si>
  <si>
    <t>650496-0</t>
  </si>
  <si>
    <t>ZDBXBJAG8000DFW</t>
  </si>
  <si>
    <t>650461-4</t>
  </si>
  <si>
    <t>516 - MORTEROS</t>
  </si>
  <si>
    <t>ZDBXBJAGC0001SW</t>
  </si>
  <si>
    <t>493 - MONTE MAIZ</t>
  </si>
  <si>
    <t>650455-3</t>
  </si>
  <si>
    <t>076UBJFG80006VY</t>
  </si>
  <si>
    <t>650425-2</t>
  </si>
  <si>
    <t>490 - JUSTINIANO POSSE</t>
  </si>
  <si>
    <t>ZDBXBJAG80002KY</t>
  </si>
  <si>
    <t>650095-5</t>
  </si>
  <si>
    <t>650094-6</t>
  </si>
  <si>
    <t>514 Ri­o Ceballos</t>
  </si>
  <si>
    <t>076UBJFJ900018N</t>
  </si>
  <si>
    <t>650085-8</t>
  </si>
  <si>
    <t>ZDBXBJCH300044A</t>
  </si>
  <si>
    <t>649793-4</t>
  </si>
  <si>
    <t>496 - Almafuerte</t>
  </si>
  <si>
    <t>076UBJFJ300043W</t>
  </si>
  <si>
    <t>649702-2</t>
  </si>
  <si>
    <t>648620-2</t>
  </si>
  <si>
    <t>BRBHB33L3V</t>
  </si>
  <si>
    <t>648514-2</t>
  </si>
  <si>
    <t>ZDBXBJFJ900091P</t>
  </si>
  <si>
    <t>648512-4</t>
  </si>
  <si>
    <t>ZDBXBJCH1000FLF</t>
  </si>
  <si>
    <t>648364-9</t>
  </si>
  <si>
    <t>646823-3</t>
  </si>
  <si>
    <t>Marcos Juarez</t>
  </si>
  <si>
    <t>La Carlota</t>
  </si>
  <si>
    <t>653345-8</t>
  </si>
  <si>
    <t>Brinkmann 2 (Aproagro)</t>
  </si>
  <si>
    <t>ZDBXBJCH20003WT</t>
  </si>
  <si>
    <t>652762-4</t>
  </si>
  <si>
    <t>Aerolineas Argentinas</t>
  </si>
  <si>
    <t>AEROPUERTO DE CORDOBA</t>
  </si>
  <si>
    <t>Correo Argentino</t>
  </si>
  <si>
    <t>ZDBXBJCH20013NX</t>
  </si>
  <si>
    <t>651743-2</t>
  </si>
  <si>
    <t>ZDBXBJAG80003JH</t>
  </si>
  <si>
    <t>651435-6</t>
  </si>
  <si>
    <t>BELL VILLE</t>
  </si>
  <si>
    <t>7902V70</t>
  </si>
  <si>
    <t>651417-0</t>
  </si>
  <si>
    <t>0ACTBJFK200067Z</t>
  </si>
  <si>
    <t>651298-7</t>
  </si>
  <si>
    <t>ZDBXBJCH3000FPL</t>
  </si>
  <si>
    <t>651286-2</t>
  </si>
  <si>
    <t>651211-8</t>
  </si>
  <si>
    <t>651044-8</t>
  </si>
  <si>
    <t>LA CARLOTA</t>
  </si>
  <si>
    <t>79050MP</t>
  </si>
  <si>
    <t>199 - CERRO DE LAS ROSAS</t>
  </si>
  <si>
    <t>Villa Maria</t>
  </si>
  <si>
    <t>650542-8</t>
  </si>
  <si>
    <t>790PGTX</t>
  </si>
  <si>
    <t>650428-9</t>
  </si>
  <si>
    <t>650256-4</t>
  </si>
  <si>
    <t>79G2T2H</t>
  </si>
  <si>
    <t>650253-7</t>
  </si>
  <si>
    <t>79G3250</t>
  </si>
  <si>
    <t>Laboulaye</t>
  </si>
  <si>
    <t>655626-4</t>
  </si>
  <si>
    <t>ZDBXBJCF70006YP</t>
  </si>
  <si>
    <t>ZDBXBJFM6000K2N</t>
  </si>
  <si>
    <t>YAGUAR</t>
  </si>
  <si>
    <t>ZDBXB8GK2A004RZ</t>
  </si>
  <si>
    <t>654389-9</t>
  </si>
  <si>
    <t>ZDBXBJBF10001GN</t>
  </si>
  <si>
    <t>Quickfood S.A.</t>
  </si>
  <si>
    <t>Las Malvinas (Congelados Centro)</t>
  </si>
  <si>
    <t>Z68LBJED600004N</t>
  </si>
  <si>
    <t>654213-7</t>
  </si>
  <si>
    <t>654171-2</t>
  </si>
  <si>
    <t>JESUS MARIA</t>
  </si>
  <si>
    <t>ZDBXBJCH70006HF</t>
  </si>
  <si>
    <t>7954HLH</t>
  </si>
  <si>
    <t>653940-7</t>
  </si>
  <si>
    <t>653798-6</t>
  </si>
  <si>
    <t>ZDBXBJCH2000C0Z</t>
  </si>
  <si>
    <t>653606-6</t>
  </si>
  <si>
    <t>ZELLBJEJ50000DZ</t>
  </si>
  <si>
    <t>652734-1</t>
  </si>
  <si>
    <t>ZDBXBJAFA0001CB</t>
  </si>
  <si>
    <t>650255-5</t>
  </si>
  <si>
    <t>ALTA GRACIA</t>
  </si>
  <si>
    <t>793PZGP</t>
  </si>
  <si>
    <t>658528-4</t>
  </si>
  <si>
    <t>Transportes La Sevillanita</t>
  </si>
  <si>
    <t>790FWCB</t>
  </si>
  <si>
    <t>657929-2</t>
  </si>
  <si>
    <t>657791-1</t>
  </si>
  <si>
    <t>Gefco</t>
  </si>
  <si>
    <t>Córdoba - FIAT</t>
  </si>
  <si>
    <t>793G5DF</t>
  </si>
  <si>
    <t>Z68LBJED600002E</t>
  </si>
  <si>
    <t>076UBJFH20007RA</t>
  </si>
  <si>
    <t>Brinks Argentina S.A.</t>
  </si>
  <si>
    <t>CNB2N2WY9P</t>
  </si>
  <si>
    <t>657205-9</t>
  </si>
  <si>
    <t>657204-0</t>
  </si>
  <si>
    <t>ZDBXBJAH200044N</t>
  </si>
  <si>
    <t>657007-9</t>
  </si>
  <si>
    <t>656922-2</t>
  </si>
  <si>
    <t>Baigorria - Córdoba</t>
  </si>
  <si>
    <t>790N8G9</t>
  </si>
  <si>
    <t>656513-8</t>
  </si>
  <si>
    <t>Los Grobo Agropecuaria</t>
  </si>
  <si>
    <t>Jesus Maria (Oficina Comercial)</t>
  </si>
  <si>
    <t>ZELLBJEJ50002YV</t>
  </si>
  <si>
    <t>Sistemas</t>
  </si>
  <si>
    <t>Fargo</t>
  </si>
  <si>
    <t>654895-5</t>
  </si>
  <si>
    <t>ZDBXBJCH20009JX</t>
  </si>
  <si>
    <t>652349-7</t>
  </si>
  <si>
    <t>0ACTBJFH900037H</t>
  </si>
  <si>
    <t>662271-6</t>
  </si>
  <si>
    <t>Integral Insumos</t>
  </si>
  <si>
    <t>992B6F5</t>
  </si>
  <si>
    <t>662270-7</t>
  </si>
  <si>
    <t>7919L3H</t>
  </si>
  <si>
    <t>662269-1</t>
  </si>
  <si>
    <t>662268-2</t>
  </si>
  <si>
    <t>ZDBXBJCH200053L</t>
  </si>
  <si>
    <t>662267-3</t>
  </si>
  <si>
    <t>662266-4</t>
  </si>
  <si>
    <t>791GN8F</t>
  </si>
  <si>
    <t>662265-5</t>
  </si>
  <si>
    <t>79176B7</t>
  </si>
  <si>
    <t>662264-6</t>
  </si>
  <si>
    <t>662263-7</t>
  </si>
  <si>
    <t>790FWCP</t>
  </si>
  <si>
    <t>662230-9</t>
  </si>
  <si>
    <t>RIO CUARTO</t>
  </si>
  <si>
    <t>790K7Y4</t>
  </si>
  <si>
    <t>662213-2</t>
  </si>
  <si>
    <t>VILLA MARIA II</t>
  </si>
  <si>
    <t>ZDBXBJCF700002J</t>
  </si>
  <si>
    <t>662212-3</t>
  </si>
  <si>
    <t>7908RVK</t>
  </si>
  <si>
    <t>662211-4</t>
  </si>
  <si>
    <t>ZDBXBJCH2001DNH</t>
  </si>
  <si>
    <t>662210-5</t>
  </si>
  <si>
    <t>ZDBXBJCF70000ED</t>
  </si>
  <si>
    <t>661202-9</t>
  </si>
  <si>
    <t>112 - Villa Maria</t>
  </si>
  <si>
    <t>076UBJFH100030R</t>
  </si>
  <si>
    <t>661064-1</t>
  </si>
  <si>
    <t>MARCOS JUAREZ</t>
  </si>
  <si>
    <t>ZDBXBJBF100025D</t>
  </si>
  <si>
    <t>661063-2</t>
  </si>
  <si>
    <t>334 - MARCOS JUAREZ</t>
  </si>
  <si>
    <t>ZDBXBJCH30009HM</t>
  </si>
  <si>
    <t>661062-3</t>
  </si>
  <si>
    <t>ZDBXBJCH2000JAV</t>
  </si>
  <si>
    <t>661061-4</t>
  </si>
  <si>
    <t>076UBJFH30003QT</t>
  </si>
  <si>
    <t>661060-5</t>
  </si>
  <si>
    <t>076UBJFH30003GK</t>
  </si>
  <si>
    <t>661059-9</t>
  </si>
  <si>
    <t>159 - RIO CUARTO</t>
  </si>
  <si>
    <t>ZDBXBJAGC0000VF</t>
  </si>
  <si>
    <t>661058-0</t>
  </si>
  <si>
    <t>076UBJFH1000A7E</t>
  </si>
  <si>
    <t>661057-1</t>
  </si>
  <si>
    <t>076UBJFH100066V</t>
  </si>
  <si>
    <t>661056-2</t>
  </si>
  <si>
    <t>076UBJFH10005ZH</t>
  </si>
  <si>
    <t>661055-3</t>
  </si>
  <si>
    <t>ZDBXBJAG8000HLX</t>
  </si>
  <si>
    <t>661054-4</t>
  </si>
  <si>
    <t>ZDBXBJAG8000GZV</t>
  </si>
  <si>
    <t>661053-5</t>
  </si>
  <si>
    <t>661052-6</t>
  </si>
  <si>
    <t>076UBJFG80009NJ</t>
  </si>
  <si>
    <t>660825-7</t>
  </si>
  <si>
    <t>660800-8</t>
  </si>
  <si>
    <t>ARSA</t>
  </si>
  <si>
    <t>Planta Córdoba</t>
  </si>
  <si>
    <t>ZDBXBJCH300090A</t>
  </si>
  <si>
    <t>660769-2</t>
  </si>
  <si>
    <t>07QWB9UG4A006NN</t>
  </si>
  <si>
    <t>660752-2</t>
  </si>
  <si>
    <t>ZELLBJAH70002QB</t>
  </si>
  <si>
    <t>660706-3</t>
  </si>
  <si>
    <t>ZDBHBJEJ50002DR</t>
  </si>
  <si>
    <t>660698-5</t>
  </si>
  <si>
    <t>Banco Bice</t>
  </si>
  <si>
    <t>0ACTBJFK20004BJ</t>
  </si>
  <si>
    <t>660596-8</t>
  </si>
  <si>
    <t>0DZZBJEJB00010Y</t>
  </si>
  <si>
    <t>660428-8</t>
  </si>
  <si>
    <t>660422-4</t>
  </si>
  <si>
    <t>Río IV</t>
  </si>
  <si>
    <t>ZDBXB8GK2A000YT</t>
  </si>
  <si>
    <t>660019-4</t>
  </si>
  <si>
    <t>659990-4</t>
  </si>
  <si>
    <t>659987-0</t>
  </si>
  <si>
    <t>ZDBXBJAGC0001CF</t>
  </si>
  <si>
    <t>659922-3</t>
  </si>
  <si>
    <t>659884-4</t>
  </si>
  <si>
    <t>659883-5</t>
  </si>
  <si>
    <t>659882-6</t>
  </si>
  <si>
    <t>076UBJFH10009KY</t>
  </si>
  <si>
    <t>659881-7</t>
  </si>
  <si>
    <t>076UBJFH100099X</t>
  </si>
  <si>
    <t>659861-3</t>
  </si>
  <si>
    <t>576  Sagrada Familia</t>
  </si>
  <si>
    <t>076UBJFJA00068E</t>
  </si>
  <si>
    <t>659860-4</t>
  </si>
  <si>
    <t>076UBJFJA00057K</t>
  </si>
  <si>
    <t>659794-2</t>
  </si>
  <si>
    <t>466 - NUEVO CENTRO SHOPPING-CO</t>
  </si>
  <si>
    <t>ZDBXBJAG8000END</t>
  </si>
  <si>
    <t>659793-3</t>
  </si>
  <si>
    <t>ZDBXBJAG80001SE</t>
  </si>
  <si>
    <t>659792-4</t>
  </si>
  <si>
    <t>076UBJFG800092K</t>
  </si>
  <si>
    <t>659791-5</t>
  </si>
  <si>
    <t>076UBJFG80008ZL</t>
  </si>
  <si>
    <t>659790-6</t>
  </si>
  <si>
    <t>390 - MANZANA JESUITICA-CBA CENT</t>
  </si>
  <si>
    <t>ZDBXBJCH3000BHD</t>
  </si>
  <si>
    <t>659789-0</t>
  </si>
  <si>
    <t>ZDBXBJCH3000BCH</t>
  </si>
  <si>
    <t>659788-1</t>
  </si>
  <si>
    <t>076UBJFH30003KP</t>
  </si>
  <si>
    <t>659787-2</t>
  </si>
  <si>
    <t>076UBJFH30002CD</t>
  </si>
  <si>
    <t>659786-3</t>
  </si>
  <si>
    <t>ZDBXBJCH10007PY</t>
  </si>
  <si>
    <t>659785-4</t>
  </si>
  <si>
    <t>659784-5</t>
  </si>
  <si>
    <t>076UBJFH20007QK</t>
  </si>
  <si>
    <t>659783-6</t>
  </si>
  <si>
    <t>247 - CAPITALINAS CORDOBA</t>
  </si>
  <si>
    <t>ZDBXBJAG80004SW</t>
  </si>
  <si>
    <t>659782-7</t>
  </si>
  <si>
    <t>076UBJFG8000BVJ</t>
  </si>
  <si>
    <t>659781-8</t>
  </si>
  <si>
    <t>076UBJFG8000ARJ</t>
  </si>
  <si>
    <t>659633-2</t>
  </si>
  <si>
    <t>Arcos Dorados - La Casa de Ronald McDonald</t>
  </si>
  <si>
    <t>Casa de Ronald Cordoba</t>
  </si>
  <si>
    <t>8W91B1BZ700171Y</t>
  </si>
  <si>
    <t>659600-4</t>
  </si>
  <si>
    <t>79G2T12</t>
  </si>
  <si>
    <t>659565-2</t>
  </si>
  <si>
    <t>DHL Exel</t>
  </si>
  <si>
    <t>DHL Express Cordoba</t>
  </si>
  <si>
    <t>ZDBXB8GK1F007SV</t>
  </si>
  <si>
    <t>659558-2</t>
  </si>
  <si>
    <t>659504-1</t>
  </si>
  <si>
    <t>076UBJFG80003JF</t>
  </si>
  <si>
    <t>659423-7</t>
  </si>
  <si>
    <t>659395-5</t>
  </si>
  <si>
    <t>659361-8</t>
  </si>
  <si>
    <t>659279-8</t>
  </si>
  <si>
    <t>242 - CORDOBA - ALTA CORDOBA</t>
  </si>
  <si>
    <t>ZDBXBJCH2000F8T</t>
  </si>
  <si>
    <t>659278-9</t>
  </si>
  <si>
    <t>ZDBXBJCH1000H1K</t>
  </si>
  <si>
    <t>659277-0</t>
  </si>
  <si>
    <t>076UBJFG800073E</t>
  </si>
  <si>
    <t>659276-1</t>
  </si>
  <si>
    <t>076UBJFG800061Z</t>
  </si>
  <si>
    <t>659275-2</t>
  </si>
  <si>
    <t>659274-3</t>
  </si>
  <si>
    <t>659273-4</t>
  </si>
  <si>
    <t>RIO TERCERO</t>
  </si>
  <si>
    <t>ZDBXBJCF70003PD</t>
  </si>
  <si>
    <t>659272-5</t>
  </si>
  <si>
    <t>7903L5G</t>
  </si>
  <si>
    <t>659271-6</t>
  </si>
  <si>
    <t>659270-7</t>
  </si>
  <si>
    <t>659269-1</t>
  </si>
  <si>
    <t>659268-2</t>
  </si>
  <si>
    <t>CRUZ DEL EJE</t>
  </si>
  <si>
    <t>ZDBXBJCF70009PX</t>
  </si>
  <si>
    <t>659267-3</t>
  </si>
  <si>
    <t>7902V9F</t>
  </si>
  <si>
    <t>659266-4</t>
  </si>
  <si>
    <t>659265-5</t>
  </si>
  <si>
    <t>659264-6</t>
  </si>
  <si>
    <t>659263-7</t>
  </si>
  <si>
    <t>659262-8</t>
  </si>
  <si>
    <t>659261-9</t>
  </si>
  <si>
    <t>659260-0</t>
  </si>
  <si>
    <t>659205-3</t>
  </si>
  <si>
    <t>VILLA DOLORES</t>
  </si>
  <si>
    <t>ZDBXBJCF70000WZ</t>
  </si>
  <si>
    <t>659166-5</t>
  </si>
  <si>
    <t>Deposito de Cocaproseco</t>
  </si>
  <si>
    <t>659154-0</t>
  </si>
  <si>
    <t>659153-1</t>
  </si>
  <si>
    <t>076UBJFH20006GP</t>
  </si>
  <si>
    <t>659140-7</t>
  </si>
  <si>
    <t>659139-1</t>
  </si>
  <si>
    <t>659138-2</t>
  </si>
  <si>
    <t>ZDBXB8GK1F001WB</t>
  </si>
  <si>
    <t>659038-3</t>
  </si>
  <si>
    <t>658966-0</t>
  </si>
  <si>
    <t>Telecom Argentina</t>
  </si>
  <si>
    <t>Edificio Capitalinas</t>
  </si>
  <si>
    <t>ZDBXBJEJ90009JW</t>
  </si>
  <si>
    <t>658679-7</t>
  </si>
  <si>
    <t>658669-0</t>
  </si>
  <si>
    <t>658535-4</t>
  </si>
  <si>
    <t>658534-5</t>
  </si>
  <si>
    <t>658505-3</t>
  </si>
  <si>
    <t>CNC1M3W018</t>
  </si>
  <si>
    <t>658499-3</t>
  </si>
  <si>
    <t>658388-8</t>
  </si>
  <si>
    <t>658365-7</t>
  </si>
  <si>
    <t>Nobleza Piccardo</t>
  </si>
  <si>
    <t>SP000413</t>
  </si>
  <si>
    <t>657850-3</t>
  </si>
  <si>
    <t>657675-4</t>
  </si>
  <si>
    <t>791116N</t>
  </si>
  <si>
    <t>657484-4</t>
  </si>
  <si>
    <t>Falabella</t>
  </si>
  <si>
    <t>BRBSLCD377</t>
  </si>
  <si>
    <t>657483-5</t>
  </si>
  <si>
    <t>BRBSLCD36Z</t>
  </si>
  <si>
    <t>657363-2</t>
  </si>
  <si>
    <t>NVC - Nuñez y Victorino Cordoba (168)</t>
  </si>
  <si>
    <t>Z5THB8GCAE0037F</t>
  </si>
  <si>
    <t>ok</t>
  </si>
  <si>
    <t>665378-9</t>
  </si>
  <si>
    <t>266 - VILLA MARIA-CORDOBA</t>
  </si>
  <si>
    <t>ZDBXBJAH20001EN</t>
  </si>
  <si>
    <t>665377-0</t>
  </si>
  <si>
    <t>ZDBXBJAH20001BT</t>
  </si>
  <si>
    <t>665376-1</t>
  </si>
  <si>
    <t>076UBJFH20004HX</t>
  </si>
  <si>
    <t>665375-2</t>
  </si>
  <si>
    <t>076UBJFH200016K</t>
  </si>
  <si>
    <t>665374-3</t>
  </si>
  <si>
    <t>Garbarino</t>
  </si>
  <si>
    <t>Sucursal Virtual Villa Maria</t>
  </si>
  <si>
    <t>ZDBXBJCFA0000YE</t>
  </si>
  <si>
    <t>665373-4</t>
  </si>
  <si>
    <t>CN84OHY04V</t>
  </si>
  <si>
    <t>665372-5</t>
  </si>
  <si>
    <t>Z5S5BAIBB00011H</t>
  </si>
  <si>
    <t>665371-6</t>
  </si>
  <si>
    <t>ZDBXBJAFA0001MZ</t>
  </si>
  <si>
    <t>665220-3</t>
  </si>
  <si>
    <t>452 - GENERAL CABRERA-CORDOBA</t>
  </si>
  <si>
    <t>ZDBXBJAG8000LSE</t>
  </si>
  <si>
    <t>665219-7</t>
  </si>
  <si>
    <t>076UBJFH10000YM</t>
  </si>
  <si>
    <t>665218-8</t>
  </si>
  <si>
    <t>076UBJFG800090W</t>
  </si>
  <si>
    <t>665217-9</t>
  </si>
  <si>
    <t>455 - LA CARLOTA</t>
  </si>
  <si>
    <t>ZDBXBJAG80005PB</t>
  </si>
  <si>
    <t>665216-0</t>
  </si>
  <si>
    <t>ZDBXBJAG80005NX</t>
  </si>
  <si>
    <t>665215-1</t>
  </si>
  <si>
    <t>076UBJFG8000AAA</t>
  </si>
  <si>
    <t>665214-2</t>
  </si>
  <si>
    <t>076UBJFG80008MT</t>
  </si>
  <si>
    <t>664585-0</t>
  </si>
  <si>
    <t>664570-8</t>
  </si>
  <si>
    <t>513 - LA CALERA</t>
  </si>
  <si>
    <t>ZDBXBJCH3000AQJ</t>
  </si>
  <si>
    <t>664569-2</t>
  </si>
  <si>
    <t>ZDBXBJCH3000AHF</t>
  </si>
  <si>
    <t>664568-3</t>
  </si>
  <si>
    <t>076UBJFH60000HK</t>
  </si>
  <si>
    <t>664567-4</t>
  </si>
  <si>
    <t>076UBJFH50001YY</t>
  </si>
  <si>
    <t>664563-8</t>
  </si>
  <si>
    <t>Protección Mutual</t>
  </si>
  <si>
    <t>0C52BJFK400022Y</t>
  </si>
  <si>
    <t>664562-9</t>
  </si>
  <si>
    <t>0C52BJFK30001SF</t>
  </si>
  <si>
    <t>664441-7</t>
  </si>
  <si>
    <t>ZDBXBJCH3000FQH</t>
  </si>
  <si>
    <t>664440-8</t>
  </si>
  <si>
    <t>664439-2</t>
  </si>
  <si>
    <t>ZDBXB8GK3A00CZK</t>
  </si>
  <si>
    <t>664438-3</t>
  </si>
  <si>
    <t>664437-4</t>
  </si>
  <si>
    <t>79G133L</t>
  </si>
  <si>
    <t>664436-5</t>
  </si>
  <si>
    <t>7954K1X</t>
  </si>
  <si>
    <t>664435-6</t>
  </si>
  <si>
    <t>794Z52H</t>
  </si>
  <si>
    <t>664434-7</t>
  </si>
  <si>
    <t>7926NVN</t>
  </si>
  <si>
    <t>664433-8</t>
  </si>
  <si>
    <t>79145RV</t>
  </si>
  <si>
    <t>664432-9</t>
  </si>
  <si>
    <t>79100NR</t>
  </si>
  <si>
    <t>664404-6</t>
  </si>
  <si>
    <t>664403-7</t>
  </si>
  <si>
    <t>664402-8</t>
  </si>
  <si>
    <t>664401-9</t>
  </si>
  <si>
    <t>664400-0</t>
  </si>
  <si>
    <t>664399-5</t>
  </si>
  <si>
    <t>664391-3</t>
  </si>
  <si>
    <t>429 - Alem</t>
  </si>
  <si>
    <t>076UBJFJ30005JH</t>
  </si>
  <si>
    <t>664389-8</t>
  </si>
  <si>
    <t>100 - Cordoba Centro</t>
  </si>
  <si>
    <t>076UBJFJA0002VM</t>
  </si>
  <si>
    <t>664388-9</t>
  </si>
  <si>
    <t>076UBJFJ300037T</t>
  </si>
  <si>
    <t>664365-8</t>
  </si>
  <si>
    <t>066 - CORDOBA</t>
  </si>
  <si>
    <t>ZDBXBJAG8000C2E</t>
  </si>
  <si>
    <t>664364-9</t>
  </si>
  <si>
    <t>ZDBXBJAG8000BLM</t>
  </si>
  <si>
    <t>664363-0</t>
  </si>
  <si>
    <t>076UBJFH20004JF</t>
  </si>
  <si>
    <t>664362-1</t>
  </si>
  <si>
    <t>076UBJFG8000BPF</t>
  </si>
  <si>
    <t>664361-2</t>
  </si>
  <si>
    <t>076UBJFG800075M</t>
  </si>
  <si>
    <t>664360-3</t>
  </si>
  <si>
    <t>076UBJFG80000LE</t>
  </si>
  <si>
    <t>663733-8</t>
  </si>
  <si>
    <t>663616-2</t>
  </si>
  <si>
    <t>416 - Barrio San Vicente</t>
  </si>
  <si>
    <t>076UBJFJ30003ST</t>
  </si>
  <si>
    <t>663615-3</t>
  </si>
  <si>
    <t>232 - Los Boulevares</t>
  </si>
  <si>
    <t>076UBJFJ30003RA</t>
  </si>
  <si>
    <t>663614-4</t>
  </si>
  <si>
    <t>Compumundo</t>
  </si>
  <si>
    <t>Poeta Lugones</t>
  </si>
  <si>
    <t>ZDBXBJAFA0006LE</t>
  </si>
  <si>
    <t>663613-5</t>
  </si>
  <si>
    <t>ZDBXBJAFA0005KK</t>
  </si>
  <si>
    <t>663612-6</t>
  </si>
  <si>
    <t>Z5S5BJIC700002V</t>
  </si>
  <si>
    <t>663611-7</t>
  </si>
  <si>
    <t>CN846HY0HZ</t>
  </si>
  <si>
    <t>663610-8</t>
  </si>
  <si>
    <t>ZDBXBJAFA00047T</t>
  </si>
  <si>
    <t>663609-2</t>
  </si>
  <si>
    <t>Z5S5BAIBB00035F</t>
  </si>
  <si>
    <t>663608-3</t>
  </si>
  <si>
    <t>Córdoba Nuevo Centro</t>
  </si>
  <si>
    <t>CN846HY0J1</t>
  </si>
  <si>
    <t>663607-4</t>
  </si>
  <si>
    <t>791WW70</t>
  </si>
  <si>
    <t>663606-5</t>
  </si>
  <si>
    <t>791K29Y</t>
  </si>
  <si>
    <t>663605-6</t>
  </si>
  <si>
    <t>663604-7</t>
  </si>
  <si>
    <t>663603-8</t>
  </si>
  <si>
    <t>663601-0</t>
  </si>
  <si>
    <t>ZDBXBJCH2000HFZ</t>
  </si>
  <si>
    <t>663600-1</t>
  </si>
  <si>
    <t>ZDBXBJAGC0003BL</t>
  </si>
  <si>
    <t>663599-6</t>
  </si>
  <si>
    <t>ZDBXBJAGC00036Y</t>
  </si>
  <si>
    <t>663598-7</t>
  </si>
  <si>
    <t>076UBJFJ30000EM</t>
  </si>
  <si>
    <t>663597-8</t>
  </si>
  <si>
    <t>076UBJFGC0000NM</t>
  </si>
  <si>
    <t>663596-9</t>
  </si>
  <si>
    <t>Deposito Cordoba</t>
  </si>
  <si>
    <t>ZDBXBJCFA0001RX</t>
  </si>
  <si>
    <t>663595-0</t>
  </si>
  <si>
    <t>Sucursal Virtual Mixta Poeta Lugones</t>
  </si>
  <si>
    <t>Z5S5BJFD800008D</t>
  </si>
  <si>
    <t>663593-2</t>
  </si>
  <si>
    <t>Sucursal Garbarino Córdoba</t>
  </si>
  <si>
    <t>ZDBXBJCFA0002YM</t>
  </si>
  <si>
    <t>663592-3</t>
  </si>
  <si>
    <t>ZDBXBJCFA0002TR</t>
  </si>
  <si>
    <t>663591-4</t>
  </si>
  <si>
    <t>ZDBXBJCFA00017Y</t>
  </si>
  <si>
    <t>663590-5</t>
  </si>
  <si>
    <t>ZDBXBJBF10000PA</t>
  </si>
  <si>
    <t>663589-9</t>
  </si>
  <si>
    <t>Z5S5BAIBB00067Y</t>
  </si>
  <si>
    <t>663588-0</t>
  </si>
  <si>
    <t>0ACTBJFK100010D</t>
  </si>
  <si>
    <t>663408-5</t>
  </si>
  <si>
    <t>79G2T34</t>
  </si>
  <si>
    <t>663389-1</t>
  </si>
  <si>
    <t>663197-2</t>
  </si>
  <si>
    <t>Efectivo Si</t>
  </si>
  <si>
    <t>ZDBXB8GJBA0029Z</t>
  </si>
  <si>
    <t>663091-9</t>
  </si>
  <si>
    <t>ZDBXB8GK1F0084X</t>
  </si>
  <si>
    <t>663043-2</t>
  </si>
  <si>
    <t>0ACTBJFH40000BN</t>
  </si>
  <si>
    <t>662932-0</t>
  </si>
  <si>
    <t>Sucursal Virtual Mixta Villa Cabrera</t>
  </si>
  <si>
    <t>ZDBXBJAFA0000QV</t>
  </si>
  <si>
    <t>662924-1</t>
  </si>
  <si>
    <t>ZDBXBJCF70005AD</t>
  </si>
  <si>
    <t>662913-5</t>
  </si>
  <si>
    <t>Megatlon</t>
  </si>
  <si>
    <t>Córdoba - Barrio Jardin</t>
  </si>
  <si>
    <t>Z8PMB3BC600272A</t>
  </si>
  <si>
    <t>662891-4</t>
  </si>
  <si>
    <t>9913HPZ</t>
  </si>
  <si>
    <t>662672-1</t>
  </si>
  <si>
    <t>662633-2</t>
  </si>
  <si>
    <t>662629-9</t>
  </si>
  <si>
    <t>662544-9</t>
  </si>
  <si>
    <t>662498-1</t>
  </si>
  <si>
    <t>SODIMAC CORDOBA</t>
  </si>
  <si>
    <t>BRBSLCC36L</t>
  </si>
  <si>
    <t>662448-6</t>
  </si>
  <si>
    <t>Calico</t>
  </si>
  <si>
    <t>Z8PMB3BC600267H</t>
  </si>
  <si>
    <t>662280-4</t>
  </si>
  <si>
    <t>661992-5</t>
  </si>
  <si>
    <t>511 Jesus Maria</t>
  </si>
  <si>
    <t>076UBJFJA00012R</t>
  </si>
  <si>
    <t>661754-7</t>
  </si>
  <si>
    <t>661741-3</t>
  </si>
  <si>
    <t>CCU</t>
  </si>
  <si>
    <t>CD Cordoba</t>
  </si>
  <si>
    <t>ZDBXB8GJ7A001LN</t>
  </si>
  <si>
    <t>661740-4</t>
  </si>
  <si>
    <t>CNMCK9K0TX</t>
  </si>
  <si>
    <t>661739-8</t>
  </si>
  <si>
    <t>0ACTBJFJ500040Z</t>
  </si>
  <si>
    <t>661737-0</t>
  </si>
  <si>
    <t>CNNCN8D06P</t>
  </si>
  <si>
    <t>661736-1</t>
  </si>
  <si>
    <t>CNNCN8D065</t>
  </si>
  <si>
    <t>661735-2</t>
  </si>
  <si>
    <t>MXBCM9T0XG</t>
  </si>
  <si>
    <t>661714-9</t>
  </si>
  <si>
    <t>661662-7</t>
  </si>
  <si>
    <t>Ilolay</t>
  </si>
  <si>
    <t>CÓRDOBA</t>
  </si>
  <si>
    <t>07QWB9UG3A004JZ</t>
  </si>
  <si>
    <t>661661-8</t>
  </si>
  <si>
    <t>ZELLBJAH700017P</t>
  </si>
  <si>
    <t>661519-6</t>
  </si>
  <si>
    <t>MXBCM9T153</t>
  </si>
  <si>
    <t>661410-6</t>
  </si>
  <si>
    <t>661283-4</t>
  </si>
  <si>
    <t>660903-4</t>
  </si>
  <si>
    <t>660902-5</t>
  </si>
  <si>
    <t>CNC1MDQ014</t>
  </si>
  <si>
    <t>659841-9</t>
  </si>
  <si>
    <t>CNC1M4J0H5</t>
  </si>
  <si>
    <t>659604-0</t>
  </si>
  <si>
    <t>668218-9</t>
  </si>
  <si>
    <t>076UBJFH50000KZ</t>
  </si>
  <si>
    <t>668217-0</t>
  </si>
  <si>
    <t>Galeno</t>
  </si>
  <si>
    <t>Sucursal Rio Cuarto</t>
  </si>
  <si>
    <t>ZDBXB8GK1F008YB</t>
  </si>
  <si>
    <t>668216-1</t>
  </si>
  <si>
    <t>Z8PMB3CC600192K</t>
  </si>
  <si>
    <t>668215-2</t>
  </si>
  <si>
    <t>494 - Rio Cuarto</t>
  </si>
  <si>
    <t>076UBJFJ300053R</t>
  </si>
  <si>
    <t>668214-3</t>
  </si>
  <si>
    <t>7946P87</t>
  </si>
  <si>
    <t>668213-4</t>
  </si>
  <si>
    <t>668212-5</t>
  </si>
  <si>
    <t>346 - San Francisco</t>
  </si>
  <si>
    <t>076UBJFJ90000YL</t>
  </si>
  <si>
    <t>668211-6</t>
  </si>
  <si>
    <t>495 - Alcira Gigena</t>
  </si>
  <si>
    <t>076UBJFJ30000RV</t>
  </si>
  <si>
    <t>668210-7</t>
  </si>
  <si>
    <t>250 - Marcos Juarez</t>
  </si>
  <si>
    <t>076UBJFJA0000VE</t>
  </si>
  <si>
    <t>668209-1</t>
  </si>
  <si>
    <t>668208-2</t>
  </si>
  <si>
    <t>076UBJFH600005X</t>
  </si>
  <si>
    <t>668207-3</t>
  </si>
  <si>
    <t>668206-4</t>
  </si>
  <si>
    <t>ZDBXBJAG80001WX</t>
  </si>
  <si>
    <t>668205-5</t>
  </si>
  <si>
    <t>076UBJFG80003XZ</t>
  </si>
  <si>
    <t>668204-6</t>
  </si>
  <si>
    <t>667491-3</t>
  </si>
  <si>
    <t>556 - Los Boulevares</t>
  </si>
  <si>
    <t>ZDBXBJCH2001HKP</t>
  </si>
  <si>
    <t>667490-4</t>
  </si>
  <si>
    <t>ZDBXBJCH200196B</t>
  </si>
  <si>
    <t>667489-8</t>
  </si>
  <si>
    <t>076UBJFH20000VB</t>
  </si>
  <si>
    <t>667488-9</t>
  </si>
  <si>
    <t>076UBJFH20000HP</t>
  </si>
  <si>
    <t>667486-1</t>
  </si>
  <si>
    <t>503 Barrio Poeta Lugones</t>
  </si>
  <si>
    <t>076UBJFJA0000LY</t>
  </si>
  <si>
    <t>667478-2</t>
  </si>
  <si>
    <t>Sucursal Cerro Las Rosas</t>
  </si>
  <si>
    <t>8W91B1AZ200013Y</t>
  </si>
  <si>
    <t>667464-9</t>
  </si>
  <si>
    <t>532 Villa Allende</t>
  </si>
  <si>
    <t>076UBJFJ500009J</t>
  </si>
  <si>
    <t>667460-3</t>
  </si>
  <si>
    <t>667431-1</t>
  </si>
  <si>
    <t>667430-2</t>
  </si>
  <si>
    <t>076UBJFH30004WN</t>
  </si>
  <si>
    <t>667429-6</t>
  </si>
  <si>
    <t>667426-9</t>
  </si>
  <si>
    <t>667281-8</t>
  </si>
  <si>
    <t>Western Union</t>
  </si>
  <si>
    <t>Regional Centro - Córdoba</t>
  </si>
  <si>
    <t>792FNTF</t>
  </si>
  <si>
    <t>667006-9</t>
  </si>
  <si>
    <t>ZELLBJFK20003KZ</t>
  </si>
  <si>
    <t>667004-1</t>
  </si>
  <si>
    <t>ZELLBJEK30000DX</t>
  </si>
  <si>
    <t>667003-2</t>
  </si>
  <si>
    <t>ZDBXBJAH30001FV</t>
  </si>
  <si>
    <t>667002-3</t>
  </si>
  <si>
    <t>ZDBXBJAH300016A</t>
  </si>
  <si>
    <t>667001-4</t>
  </si>
  <si>
    <t>ZDBXB8GK1F00DJW</t>
  </si>
  <si>
    <t>667000-5</t>
  </si>
  <si>
    <t>ZDBXB8GK1F00D7N</t>
  </si>
  <si>
    <t>666999-3</t>
  </si>
  <si>
    <t>ZDBXB8GK1F00CXE</t>
  </si>
  <si>
    <t>666998-4</t>
  </si>
  <si>
    <t>ZDBXB8GK1F00BFF</t>
  </si>
  <si>
    <t>666997-5</t>
  </si>
  <si>
    <t>07QWB9UG6A006FP</t>
  </si>
  <si>
    <t>666996-6</t>
  </si>
  <si>
    <t>666995-7</t>
  </si>
  <si>
    <t>07QWB9UG3A0011A</t>
  </si>
  <si>
    <t>666994-8</t>
  </si>
  <si>
    <t>666993-9</t>
  </si>
  <si>
    <t>666992-0</t>
  </si>
  <si>
    <t>076UBJFH20005XT</t>
  </si>
  <si>
    <t>666991-1</t>
  </si>
  <si>
    <t>666990-2</t>
  </si>
  <si>
    <t>666989-6</t>
  </si>
  <si>
    <t>666988-7</t>
  </si>
  <si>
    <t>076UBJFG8000ACE</t>
  </si>
  <si>
    <t>666987-8</t>
  </si>
  <si>
    <t>509 Carlos Paz</t>
  </si>
  <si>
    <t>076UBJFJA0000YV</t>
  </si>
  <si>
    <t>666986-9</t>
  </si>
  <si>
    <t>666985-0</t>
  </si>
  <si>
    <t>666984-1</t>
  </si>
  <si>
    <t>666983-2</t>
  </si>
  <si>
    <t>666982-3</t>
  </si>
  <si>
    <t>Sucursal Cordoba (Prov.)</t>
  </si>
  <si>
    <t>ZELLBJFK400059W</t>
  </si>
  <si>
    <t>666981-4</t>
  </si>
  <si>
    <t>ZDBXB8GK1F00JRY</t>
  </si>
  <si>
    <t>666980-5</t>
  </si>
  <si>
    <t>8W91B1BQ700028E</t>
  </si>
  <si>
    <t>666979-9</t>
  </si>
  <si>
    <t>666978-0</t>
  </si>
  <si>
    <t>666977-1</t>
  </si>
  <si>
    <t>666813-4</t>
  </si>
  <si>
    <t>666628-8</t>
  </si>
  <si>
    <t>666625-1</t>
  </si>
  <si>
    <t>666618-1</t>
  </si>
  <si>
    <t>Praxair Argentina SRL</t>
  </si>
  <si>
    <t>794FW79</t>
  </si>
  <si>
    <t>666526-1</t>
  </si>
  <si>
    <t>666399-9</t>
  </si>
  <si>
    <t>Galeno ART</t>
  </si>
  <si>
    <t>Centro Medico Cordoba (ANEXO)- ART</t>
  </si>
  <si>
    <t>ZELLBJFJA0003CH</t>
  </si>
  <si>
    <t>666398-0</t>
  </si>
  <si>
    <t>Sucursal Cordoba- ART</t>
  </si>
  <si>
    <t>ZELLBJFK20008CH</t>
  </si>
  <si>
    <t>666397-1</t>
  </si>
  <si>
    <t>ZELLBJFK20008AD</t>
  </si>
  <si>
    <t>666396-2</t>
  </si>
  <si>
    <t>ZELLBJFK20007NJ</t>
  </si>
  <si>
    <t>666395-3</t>
  </si>
  <si>
    <t>ZDBXB8GK6A00AGX</t>
  </si>
  <si>
    <t>666394-4</t>
  </si>
  <si>
    <t>ZDBXB8GK1F00JPB</t>
  </si>
  <si>
    <t>666393-5</t>
  </si>
  <si>
    <t>ZDBXB8GK1F00JLP</t>
  </si>
  <si>
    <t>666392-6</t>
  </si>
  <si>
    <t>ZDBXB8GK1F0090D</t>
  </si>
  <si>
    <t>666391-7</t>
  </si>
  <si>
    <t>Z8PMB3BC600423M</t>
  </si>
  <si>
    <t>666389-2</t>
  </si>
  <si>
    <t>Centro Medico Cordoba- ART</t>
  </si>
  <si>
    <t>ZDBXBJCH2000KMZ</t>
  </si>
  <si>
    <t>666388-3</t>
  </si>
  <si>
    <t>ZDBXBJCF70009JZ</t>
  </si>
  <si>
    <t>666387-4</t>
  </si>
  <si>
    <t>ZDBXBJCF700099H</t>
  </si>
  <si>
    <t>666386-5</t>
  </si>
  <si>
    <t>ZDBXBJCF70002JA</t>
  </si>
  <si>
    <t>666385-6</t>
  </si>
  <si>
    <t>ZDBXBJCF70001AT</t>
  </si>
  <si>
    <t>666384-7</t>
  </si>
  <si>
    <t>ZDBXB8GK1F00JNN</t>
  </si>
  <si>
    <t>666383-8</t>
  </si>
  <si>
    <t>ZDBXB8GK1F00GQK</t>
  </si>
  <si>
    <t>666382-9</t>
  </si>
  <si>
    <t>07QWB9UFAA002TZ</t>
  </si>
  <si>
    <t>666229-1</t>
  </si>
  <si>
    <t>666219-4</t>
  </si>
  <si>
    <t>666218-5</t>
  </si>
  <si>
    <t>666217-6</t>
  </si>
  <si>
    <t>666216-7</t>
  </si>
  <si>
    <t>666215-8</t>
  </si>
  <si>
    <t>666214-9</t>
  </si>
  <si>
    <t>666213-0</t>
  </si>
  <si>
    <t>456 - LA FALDA</t>
  </si>
  <si>
    <t>ZDBXBJAG80004CT</t>
  </si>
  <si>
    <t>666212-1</t>
  </si>
  <si>
    <t>ZDBXBJAG80003RK</t>
  </si>
  <si>
    <t>666211-2</t>
  </si>
  <si>
    <t>076UBJFG80003MN</t>
  </si>
  <si>
    <t>666210-3</t>
  </si>
  <si>
    <t>076UBJFG800038A</t>
  </si>
  <si>
    <t>666209-7</t>
  </si>
  <si>
    <t>512 La Falda</t>
  </si>
  <si>
    <t>076UBJFJA0000FA</t>
  </si>
  <si>
    <t>666122-9</t>
  </si>
  <si>
    <t>665889-0</t>
  </si>
  <si>
    <t>LIC - Hipermercado Libertad Córdoba (166)</t>
  </si>
  <si>
    <t>Z75NBJAD20001XZ</t>
  </si>
  <si>
    <t>665862-3</t>
  </si>
  <si>
    <t>Z8PMB3BC601484J</t>
  </si>
  <si>
    <t>665851-7</t>
  </si>
  <si>
    <t>064 - VILLA CABRERA</t>
  </si>
  <si>
    <t>076UBJFH30000BB</t>
  </si>
  <si>
    <t>665255-9</t>
  </si>
  <si>
    <t>665239-1</t>
  </si>
  <si>
    <t>665238-2</t>
  </si>
  <si>
    <t>665198-5</t>
  </si>
  <si>
    <t>JPBCP3Z1PD</t>
  </si>
  <si>
    <t>665187-9</t>
  </si>
  <si>
    <t>Villa María (Córdoba)</t>
  </si>
  <si>
    <t>79G2RYY</t>
  </si>
  <si>
    <t>665172-7</t>
  </si>
  <si>
    <t>OTIS</t>
  </si>
  <si>
    <t>79G1BZG</t>
  </si>
  <si>
    <t>665018-0</t>
  </si>
  <si>
    <t>ZDBXBJAH20001WW</t>
  </si>
  <si>
    <t>665014-4</t>
  </si>
  <si>
    <t>0ACTBJFH90004WH</t>
  </si>
  <si>
    <t>664940-3</t>
  </si>
  <si>
    <t>Z83DBJEH200006M</t>
  </si>
  <si>
    <t>664917-5</t>
  </si>
  <si>
    <t>Supercemento</t>
  </si>
  <si>
    <t>MXBCN2K1DG</t>
  </si>
  <si>
    <t>664916-6</t>
  </si>
  <si>
    <t>MXBCN2K1FV</t>
  </si>
  <si>
    <t>664915-7</t>
  </si>
  <si>
    <t>CND1N4Q06V</t>
  </si>
  <si>
    <t>664914-8</t>
  </si>
  <si>
    <t>CND1N4Q074</t>
  </si>
  <si>
    <t>664863-5</t>
  </si>
  <si>
    <t>664733-5</t>
  </si>
  <si>
    <t>CAC - Av. Colon (163)</t>
  </si>
  <si>
    <t>Z75NBJAD10001WZ</t>
  </si>
  <si>
    <t>664708-9</t>
  </si>
  <si>
    <t>664684-0</t>
  </si>
  <si>
    <t>664676-1</t>
  </si>
  <si>
    <t>664675-2</t>
  </si>
  <si>
    <t>07QWB9UG3A0057W</t>
  </si>
  <si>
    <t>664639-0</t>
  </si>
  <si>
    <t>664630-9</t>
  </si>
  <si>
    <t>664583-2</t>
  </si>
  <si>
    <t>664578-0</t>
  </si>
  <si>
    <t>ZDBXBJCH2000W6B</t>
  </si>
  <si>
    <t>664536-4</t>
  </si>
  <si>
    <t>664535-5</t>
  </si>
  <si>
    <t>664253-4</t>
  </si>
  <si>
    <t>664249-1</t>
  </si>
  <si>
    <t>Z32TB1BZ700035Y</t>
  </si>
  <si>
    <t>664175-7</t>
  </si>
  <si>
    <t>ZDBXB8GK1F00DAY</t>
  </si>
  <si>
    <t>664174-8</t>
  </si>
  <si>
    <t>BRDSJ9G27H</t>
  </si>
  <si>
    <t>664031-4</t>
  </si>
  <si>
    <t>Hernán Marotta</t>
  </si>
  <si>
    <t>Empresa IMEX</t>
  </si>
  <si>
    <t>7463269902DT0</t>
  </si>
  <si>
    <t>663878-0</t>
  </si>
  <si>
    <t>663581-7</t>
  </si>
  <si>
    <t>663041-4</t>
  </si>
  <si>
    <t>0C52BJFK30000KR</t>
  </si>
  <si>
    <t>658035-9</t>
  </si>
  <si>
    <t>falta corregir el costo</t>
  </si>
  <si>
    <t>verificar</t>
  </si>
  <si>
    <t>671426-6</t>
  </si>
  <si>
    <t>ZELLBJEJ40001QM</t>
  </si>
  <si>
    <t>671425-7</t>
  </si>
  <si>
    <t>ZDBXBJCH20015CV</t>
  </si>
  <si>
    <t>671405-3</t>
  </si>
  <si>
    <t>671404-4</t>
  </si>
  <si>
    <t>671403-5</t>
  </si>
  <si>
    <t>671347-0</t>
  </si>
  <si>
    <t>Granja Tres Arroyos</t>
  </si>
  <si>
    <t>Avex Faena</t>
  </si>
  <si>
    <t>ZDBXB8GK1F005KP</t>
  </si>
  <si>
    <t>671345-2</t>
  </si>
  <si>
    <t>671344-3</t>
  </si>
  <si>
    <t>671343-4</t>
  </si>
  <si>
    <t>794Z52F</t>
  </si>
  <si>
    <t>671342-5</t>
  </si>
  <si>
    <t>671341-6</t>
  </si>
  <si>
    <t>ZDBXB8GH2F006FY</t>
  </si>
  <si>
    <t>671340-7</t>
  </si>
  <si>
    <t>671339-1</t>
  </si>
  <si>
    <t>671338-2</t>
  </si>
  <si>
    <t>671337-3</t>
  </si>
  <si>
    <t>671336-4</t>
  </si>
  <si>
    <t>ZDBXBJCH100043W</t>
  </si>
  <si>
    <t>671335-5</t>
  </si>
  <si>
    <t>671334-6</t>
  </si>
  <si>
    <t>ZDBXBJAFA0004AD</t>
  </si>
  <si>
    <t>671333-7</t>
  </si>
  <si>
    <t>671016-3</t>
  </si>
  <si>
    <t>LSC - LIBERTAD SABATTINI (239)</t>
  </si>
  <si>
    <t>ZDBXBJBF10000KL</t>
  </si>
  <si>
    <t>671015-4</t>
  </si>
  <si>
    <t>PJC - Paseo del Jockey (159)</t>
  </si>
  <si>
    <t>ZDBXBJCH1000F5V</t>
  </si>
  <si>
    <t>671014-5</t>
  </si>
  <si>
    <t>DIC - Dinosaurio Mall Cordoba (232)</t>
  </si>
  <si>
    <t>ZDBXB8GJ7A004GM</t>
  </si>
  <si>
    <t>671013-6</t>
  </si>
  <si>
    <t>Distribuidora Metropolitana</t>
  </si>
  <si>
    <t>ZELLBJAH700039K</t>
  </si>
  <si>
    <t>671012-7</t>
  </si>
  <si>
    <t>79100WM</t>
  </si>
  <si>
    <t>671011-8</t>
  </si>
  <si>
    <t>671010-9</t>
  </si>
  <si>
    <t>ZDBXBJCF700021D</t>
  </si>
  <si>
    <t>671009-3</t>
  </si>
  <si>
    <t>671008-4</t>
  </si>
  <si>
    <t>7902V5W</t>
  </si>
  <si>
    <t>671007-5</t>
  </si>
  <si>
    <t>671006-6</t>
  </si>
  <si>
    <t>671005-7</t>
  </si>
  <si>
    <t>670195-2</t>
  </si>
  <si>
    <t>669938-3</t>
  </si>
  <si>
    <t>669920-4</t>
  </si>
  <si>
    <t>669862-1</t>
  </si>
  <si>
    <t>ZELLBJEJ50001FA</t>
  </si>
  <si>
    <t>669842-7</t>
  </si>
  <si>
    <t>669811-7</t>
  </si>
  <si>
    <t>669781-7</t>
  </si>
  <si>
    <t>669778-3</t>
  </si>
  <si>
    <t>669771-0</t>
  </si>
  <si>
    <t>669731-2</t>
  </si>
  <si>
    <t>669668-7</t>
  </si>
  <si>
    <t>ZDBXBJAH200037X</t>
  </si>
  <si>
    <t>669629-8</t>
  </si>
  <si>
    <t>669508-6</t>
  </si>
  <si>
    <t>669353-8</t>
  </si>
  <si>
    <t>ZELLBJFK40000YE</t>
  </si>
  <si>
    <t>669352-9</t>
  </si>
  <si>
    <t>ZELLBJEJ50002HD</t>
  </si>
  <si>
    <t>669351-0</t>
  </si>
  <si>
    <t>Z8PMB3BC600359M</t>
  </si>
  <si>
    <t>669350-1</t>
  </si>
  <si>
    <t>669349-5</t>
  </si>
  <si>
    <t>7919L4M</t>
  </si>
  <si>
    <t>669348-6</t>
  </si>
  <si>
    <t>669347-7</t>
  </si>
  <si>
    <t>076UBJFH30000KL</t>
  </si>
  <si>
    <t>669343-1</t>
  </si>
  <si>
    <t>669340-4</t>
  </si>
  <si>
    <t>Caja de Valores</t>
  </si>
  <si>
    <t>07QWB9UG6A005RN</t>
  </si>
  <si>
    <t>669336-1</t>
  </si>
  <si>
    <t>ZDBXBJCH200160E</t>
  </si>
  <si>
    <t>669335-2</t>
  </si>
  <si>
    <t>ZDBXB8GJBA002DR</t>
  </si>
  <si>
    <t>669334-3</t>
  </si>
  <si>
    <t>669333-4</t>
  </si>
  <si>
    <t>0ACTBJFH90001LH</t>
  </si>
  <si>
    <t>669332-5</t>
  </si>
  <si>
    <t>07QWB9UG6A003FF</t>
  </si>
  <si>
    <t>669328-2</t>
  </si>
  <si>
    <t>669326-4</t>
  </si>
  <si>
    <t>669325-5</t>
  </si>
  <si>
    <t>669324-6</t>
  </si>
  <si>
    <t>ZDBXB8GK1F00EMW</t>
  </si>
  <si>
    <t>669323-7</t>
  </si>
  <si>
    <t>669322-8</t>
  </si>
  <si>
    <t>669321-9</t>
  </si>
  <si>
    <t>669317-6</t>
  </si>
  <si>
    <t>669316-7</t>
  </si>
  <si>
    <t>CNB2N2WY9L</t>
  </si>
  <si>
    <t>669315-8</t>
  </si>
  <si>
    <t>CNB2N2WY9F</t>
  </si>
  <si>
    <t>669314-9</t>
  </si>
  <si>
    <t>CNB1N6P0XV</t>
  </si>
  <si>
    <t>669311-2</t>
  </si>
  <si>
    <t>504 Ruta 20</t>
  </si>
  <si>
    <t>076UBJFJ500003D</t>
  </si>
  <si>
    <t>668951-7</t>
  </si>
  <si>
    <t>SPC - Patio Olmos Córdoba (172)</t>
  </si>
  <si>
    <t>Z75NBJAD200006W</t>
  </si>
  <si>
    <t>668943-8</t>
  </si>
  <si>
    <t>PEC - Plaza España (170)</t>
  </si>
  <si>
    <t>Z75NBJAD20000XR</t>
  </si>
  <si>
    <t>668853-6</t>
  </si>
  <si>
    <t>374 - BARRIO JARDIN</t>
  </si>
  <si>
    <t>076UBJFH20005TE</t>
  </si>
  <si>
    <t>668667-1</t>
  </si>
  <si>
    <t>668660-8</t>
  </si>
  <si>
    <t>07QWB9UG3A003QM</t>
  </si>
  <si>
    <t>668631-6</t>
  </si>
  <si>
    <t>668621-9</t>
  </si>
  <si>
    <t>668566-3</t>
  </si>
  <si>
    <t>668291-2</t>
  </si>
  <si>
    <t>668236-5</t>
  </si>
  <si>
    <t>79G3HVF</t>
  </si>
  <si>
    <t>668235-6</t>
  </si>
  <si>
    <t>79G3F9V</t>
  </si>
  <si>
    <t>668234-7</t>
  </si>
  <si>
    <t>79G321P</t>
  </si>
  <si>
    <t>668233-8</t>
  </si>
  <si>
    <t>668232-9</t>
  </si>
  <si>
    <t>79G2T11</t>
  </si>
  <si>
    <t>668231-0</t>
  </si>
  <si>
    <t>502 Peatonal Cordoba</t>
  </si>
  <si>
    <t>076UBJFJA00022A</t>
  </si>
  <si>
    <t>668230-1</t>
  </si>
  <si>
    <t>501 - Barrio Centro</t>
  </si>
  <si>
    <t>076UBJFJA0001NX</t>
  </si>
  <si>
    <t>668229-5</t>
  </si>
  <si>
    <t>ZDBXB8GJ7F0023R</t>
  </si>
  <si>
    <t>668228-6</t>
  </si>
  <si>
    <t>668227-7</t>
  </si>
  <si>
    <t>076UBJFH20004MB</t>
  </si>
  <si>
    <t>668061-3</t>
  </si>
  <si>
    <t>668060-4</t>
  </si>
  <si>
    <t>MXBCM9R3N1</t>
  </si>
  <si>
    <t>667935-2</t>
  </si>
  <si>
    <t>667932-5</t>
  </si>
  <si>
    <t>Balnearia</t>
  </si>
  <si>
    <t>792FNRG</t>
  </si>
  <si>
    <t>667931-6</t>
  </si>
  <si>
    <t>791GNF6</t>
  </si>
  <si>
    <t>667914-9</t>
  </si>
  <si>
    <t>667903-3</t>
  </si>
  <si>
    <t>667807-0</t>
  </si>
  <si>
    <t>667607-2</t>
  </si>
  <si>
    <t>667599-4</t>
  </si>
  <si>
    <t>LABOULAYE</t>
  </si>
  <si>
    <t>Z75NBABC100027X</t>
  </si>
  <si>
    <t>667516-1</t>
  </si>
  <si>
    <t>667499-5</t>
  </si>
  <si>
    <t>ZDBXB8GK1F00GCZ</t>
  </si>
  <si>
    <t>667455-1</t>
  </si>
  <si>
    <t>667419-9</t>
  </si>
  <si>
    <t>667280-9</t>
  </si>
  <si>
    <t>C8J638992</t>
  </si>
  <si>
    <t>667247-4</t>
  </si>
  <si>
    <t>ZDBXB8GK3A00CYD</t>
  </si>
  <si>
    <t>667243-8</t>
  </si>
  <si>
    <t>667120-8</t>
  </si>
  <si>
    <t>ZDBXBJEJ90005EE</t>
  </si>
  <si>
    <t>666899-4</t>
  </si>
  <si>
    <t>666528-9</t>
  </si>
  <si>
    <t>666527-0</t>
  </si>
  <si>
    <t>666284-8</t>
  </si>
  <si>
    <t>ZDBXBJCH20000RM</t>
  </si>
  <si>
    <t>662778-4</t>
  </si>
  <si>
    <t>0ACTBJFK200007T</t>
  </si>
  <si>
    <t>662144-3</t>
  </si>
  <si>
    <t>Córdoba - Cerro de las Rosas</t>
  </si>
  <si>
    <t>8W91B1BBA00063Z</t>
  </si>
  <si>
    <t>Villa María</t>
  </si>
  <si>
    <t>674052-6</t>
  </si>
  <si>
    <t>Planta Río Cuarto</t>
  </si>
  <si>
    <t>ZDBXBJCH200117T</t>
  </si>
  <si>
    <t>674051-7</t>
  </si>
  <si>
    <t>0ACTBJFK20006AR</t>
  </si>
  <si>
    <t>674050-8</t>
  </si>
  <si>
    <t>673626-8</t>
  </si>
  <si>
    <t>ZDBXBJCH200190K</t>
  </si>
  <si>
    <t>673625-9</t>
  </si>
  <si>
    <t>ZDBXBJCH2000AVE</t>
  </si>
  <si>
    <t>673624-0</t>
  </si>
  <si>
    <t>ZDBXBJCH2000A1A</t>
  </si>
  <si>
    <t>673623-1</t>
  </si>
  <si>
    <t>ZDBXBJCH200007L</t>
  </si>
  <si>
    <t>673622-2</t>
  </si>
  <si>
    <t>ZDBXBJCH10009DL</t>
  </si>
  <si>
    <t>673621-3</t>
  </si>
  <si>
    <t>673620-4</t>
  </si>
  <si>
    <t>ZDBXBJBF100058V</t>
  </si>
  <si>
    <t>673619-8</t>
  </si>
  <si>
    <t>ZDBXB8GH2F007MH</t>
  </si>
  <si>
    <t>673618-9</t>
  </si>
  <si>
    <t>BRHX124125</t>
  </si>
  <si>
    <t>673617-0</t>
  </si>
  <si>
    <t>673316-4</t>
  </si>
  <si>
    <t>673209-5</t>
  </si>
  <si>
    <t>Depósito Córdoba</t>
  </si>
  <si>
    <t>ZDBXB8GK1F008SZ</t>
  </si>
  <si>
    <t>672995-8</t>
  </si>
  <si>
    <t>672872-8</t>
  </si>
  <si>
    <t>672800-1</t>
  </si>
  <si>
    <t>672620-7</t>
  </si>
  <si>
    <t>672618-2</t>
  </si>
  <si>
    <t>672496-2</t>
  </si>
  <si>
    <t>672484-7</t>
  </si>
  <si>
    <t>672467-0</t>
  </si>
  <si>
    <t>ZDBXBJCH2000PSB</t>
  </si>
  <si>
    <t>672466-1</t>
  </si>
  <si>
    <t>ZDBXBJBF10003PB</t>
  </si>
  <si>
    <t>672465-2</t>
  </si>
  <si>
    <t>672464-3</t>
  </si>
  <si>
    <t>ZDBXB8GK2A0008D</t>
  </si>
  <si>
    <t>672463-4</t>
  </si>
  <si>
    <t>672462-5</t>
  </si>
  <si>
    <t>BRFY286175</t>
  </si>
  <si>
    <t>672461-6</t>
  </si>
  <si>
    <t>BRBSDD4XTG</t>
  </si>
  <si>
    <t>672460-7</t>
  </si>
  <si>
    <t>672459-1</t>
  </si>
  <si>
    <t>672458-2</t>
  </si>
  <si>
    <t>672457-3</t>
  </si>
  <si>
    <t>ZDBXB8GH2F005HT</t>
  </si>
  <si>
    <t>672456-4</t>
  </si>
  <si>
    <t>Z30BB1AZ500001M</t>
  </si>
  <si>
    <t>672455-5</t>
  </si>
  <si>
    <t>672454-6</t>
  </si>
  <si>
    <t>ZELLBJFK200053H</t>
  </si>
  <si>
    <t>672453-7</t>
  </si>
  <si>
    <t>ZELLBJFJB0004ZY</t>
  </si>
  <si>
    <t>672452-8</t>
  </si>
  <si>
    <t>ZELLBJEK30003VW</t>
  </si>
  <si>
    <t>672451-9</t>
  </si>
  <si>
    <t>672450-0</t>
  </si>
  <si>
    <t>ZDBXBJFJ900017R</t>
  </si>
  <si>
    <t>672449-4</t>
  </si>
  <si>
    <t>ZDBXBJFJ900002Y</t>
  </si>
  <si>
    <t>672448-5</t>
  </si>
  <si>
    <t>672447-6</t>
  </si>
  <si>
    <t>ZDBXB8GK1F007LX</t>
  </si>
  <si>
    <t>672446-7</t>
  </si>
  <si>
    <t>672445-8</t>
  </si>
  <si>
    <t>672346-8</t>
  </si>
  <si>
    <t>0ACTBJFK20004WF</t>
  </si>
  <si>
    <t>672304-2</t>
  </si>
  <si>
    <t>672077-1</t>
  </si>
  <si>
    <t>672071-7</t>
  </si>
  <si>
    <t>671931-3</t>
  </si>
  <si>
    <t>CNC1M3V05R</t>
  </si>
  <si>
    <t>671766-1</t>
  </si>
  <si>
    <t>ZDBXBJCH20016SR</t>
  </si>
  <si>
    <t>671765-2</t>
  </si>
  <si>
    <t>ZDBXBJAFA0001YB</t>
  </si>
  <si>
    <t>671764-3</t>
  </si>
  <si>
    <t>671763-4</t>
  </si>
  <si>
    <t>671762-5</t>
  </si>
  <si>
    <t>671761-6</t>
  </si>
  <si>
    <t>ZELLBJEJ40000JW</t>
  </si>
  <si>
    <t>671760-7</t>
  </si>
  <si>
    <t>671759-1</t>
  </si>
  <si>
    <t>ZDBXBJCH3000GMA</t>
  </si>
  <si>
    <t>671758-2</t>
  </si>
  <si>
    <t>ZDBXBJCH3000EAF</t>
  </si>
  <si>
    <t>671757-3</t>
  </si>
  <si>
    <t>ZDBXBJCH3000CVA</t>
  </si>
  <si>
    <t>671756-4</t>
  </si>
  <si>
    <t>076UBJFH300013L</t>
  </si>
  <si>
    <t>671755-5</t>
  </si>
  <si>
    <t>671754-6</t>
  </si>
  <si>
    <t>671753-7</t>
  </si>
  <si>
    <t>076UBJFG80006BN</t>
  </si>
  <si>
    <t>671752-8</t>
  </si>
  <si>
    <t>437 - ROTONDA LAS FLORES-CORDO</t>
  </si>
  <si>
    <t>076UBJFG80001RM</t>
  </si>
  <si>
    <t>671751-9</t>
  </si>
  <si>
    <t>076UBJFG80000MZ</t>
  </si>
  <si>
    <t>671692-7</t>
  </si>
  <si>
    <t>671682-0</t>
  </si>
  <si>
    <t>671624-6</t>
  </si>
  <si>
    <t>ZDBXBJEJ9000BZE</t>
  </si>
  <si>
    <t>671609-7</t>
  </si>
  <si>
    <t>671550-2</t>
  </si>
  <si>
    <t>671549-6</t>
  </si>
  <si>
    <t>671480-4</t>
  </si>
  <si>
    <t>671479-8</t>
  </si>
  <si>
    <t>671478-9</t>
  </si>
  <si>
    <t>671477-0</t>
  </si>
  <si>
    <t>Córdoba - Centro</t>
  </si>
  <si>
    <t>Z8PMB3BC600526M</t>
  </si>
  <si>
    <t>671476-1</t>
  </si>
  <si>
    <t>671475-2</t>
  </si>
  <si>
    <t>671474-3</t>
  </si>
  <si>
    <t>7902VDC</t>
  </si>
  <si>
    <t>671473-4</t>
  </si>
  <si>
    <t>671472-5</t>
  </si>
  <si>
    <t>671471-6</t>
  </si>
  <si>
    <t>671470-7</t>
  </si>
  <si>
    <t>671469-1</t>
  </si>
  <si>
    <t>671468-2</t>
  </si>
  <si>
    <t>671467-3</t>
  </si>
  <si>
    <t>671466-4</t>
  </si>
  <si>
    <t>671424-8</t>
  </si>
  <si>
    <t>671398-4</t>
  </si>
  <si>
    <t>671394-8</t>
  </si>
  <si>
    <t>671370-8</t>
  </si>
  <si>
    <t>Assist Card</t>
  </si>
  <si>
    <t>8W91B1BZA00084V</t>
  </si>
  <si>
    <t>671260-2</t>
  </si>
  <si>
    <t>671035-8</t>
  </si>
  <si>
    <t>671019-0</t>
  </si>
  <si>
    <t>ZELLBJAH70002CX</t>
  </si>
  <si>
    <t>670944-0</t>
  </si>
  <si>
    <t>ZDBXBJEJ900086L</t>
  </si>
  <si>
    <t>670841-4</t>
  </si>
  <si>
    <t>670840-5</t>
  </si>
  <si>
    <t>670699-3</t>
  </si>
  <si>
    <t>ZDBXB8GK1F0023A</t>
  </si>
  <si>
    <t>670621-2</t>
  </si>
  <si>
    <t>GPC - General Paz (165)</t>
  </si>
  <si>
    <t>ZDBXBJCH20003LF</t>
  </si>
  <si>
    <t>670202-1</t>
  </si>
  <si>
    <t>ZDBXBJCH10006BT</t>
  </si>
  <si>
    <t>670121-7</t>
  </si>
  <si>
    <t>670030-6</t>
  </si>
  <si>
    <t>669114-1</t>
  </si>
  <si>
    <t>PROF Grupo Asegurador</t>
  </si>
  <si>
    <t>793H5L4</t>
  </si>
  <si>
    <t>667015-7</t>
  </si>
  <si>
    <t>679123-8</t>
  </si>
  <si>
    <t>Agro - Rio IV</t>
  </si>
  <si>
    <t>ZDBXB8GK2A00FTA</t>
  </si>
  <si>
    <t>679056-7</t>
  </si>
  <si>
    <t>ZDBXBJCH100057X</t>
  </si>
  <si>
    <t>679055-8</t>
  </si>
  <si>
    <t>ZDBXB8GK1F008WV</t>
  </si>
  <si>
    <t>679054-9</t>
  </si>
  <si>
    <t>ZDBXBJCH1000NWR</t>
  </si>
  <si>
    <t>679053-0</t>
  </si>
  <si>
    <t>679052-1</t>
  </si>
  <si>
    <t>ZDBXB8GK1F0091L</t>
  </si>
  <si>
    <t>679051-2</t>
  </si>
  <si>
    <t>0ACTBJFK200063E</t>
  </si>
  <si>
    <t>679050-3</t>
  </si>
  <si>
    <t>ZDBXB8GK2A00GAK</t>
  </si>
  <si>
    <t>679049-7</t>
  </si>
  <si>
    <t>ZDBXB8GK2A00G8M</t>
  </si>
  <si>
    <t>679048-8</t>
  </si>
  <si>
    <t>ZDBXB8GK2A00FYV</t>
  </si>
  <si>
    <t>679047-9</t>
  </si>
  <si>
    <t>ZDBXB8GK2A00FSK</t>
  </si>
  <si>
    <t>679046-0</t>
  </si>
  <si>
    <t>0C52BJFK40001VD</t>
  </si>
  <si>
    <t>679045-1</t>
  </si>
  <si>
    <t>0C52BJFK40001RX</t>
  </si>
  <si>
    <t>679044-2</t>
  </si>
  <si>
    <t>0C52BJFK400017J</t>
  </si>
  <si>
    <t>679043-3</t>
  </si>
  <si>
    <t>0C52BJFK300016W</t>
  </si>
  <si>
    <t>679042-4</t>
  </si>
  <si>
    <t>679041-5</t>
  </si>
  <si>
    <t>679040-6</t>
  </si>
  <si>
    <t>ZDBXB8GJ7A003CJ</t>
  </si>
  <si>
    <t>679039-0</t>
  </si>
  <si>
    <t>076UBJFH20001AJ</t>
  </si>
  <si>
    <t>679036-3</t>
  </si>
  <si>
    <t>0ACTBJFH90003VK</t>
  </si>
  <si>
    <t>679035-4</t>
  </si>
  <si>
    <t>0ACTBJFH90002QV</t>
  </si>
  <si>
    <t>678226-7</t>
  </si>
  <si>
    <t>ZELLBJEK20002VT</t>
  </si>
  <si>
    <t>678225-8</t>
  </si>
  <si>
    <t>ZDBXBJCH200157K</t>
  </si>
  <si>
    <t>678224-9</t>
  </si>
  <si>
    <t>ZDBXBJCFA0004AN</t>
  </si>
  <si>
    <t>678223-0</t>
  </si>
  <si>
    <t>ZDBXB8GH2F00B1R</t>
  </si>
  <si>
    <t>678222-1</t>
  </si>
  <si>
    <t>ZDBXB8GH2F008ZL</t>
  </si>
  <si>
    <t>677650-3</t>
  </si>
  <si>
    <t>ZELLBJFJA0003JX</t>
  </si>
  <si>
    <t>677649-7</t>
  </si>
  <si>
    <t>ZELLBJFJA0002WN</t>
  </si>
  <si>
    <t>677648-8</t>
  </si>
  <si>
    <t>677634-5</t>
  </si>
  <si>
    <t>677591-1</t>
  </si>
  <si>
    <t>ZDBXB8GK2A006AW</t>
  </si>
  <si>
    <t>677181-8</t>
  </si>
  <si>
    <t>676993-8</t>
  </si>
  <si>
    <t>Natura</t>
  </si>
  <si>
    <t>NATALIA ROMINA DIEZ</t>
  </si>
  <si>
    <t>PF32D9RB</t>
  </si>
  <si>
    <t>676954-9</t>
  </si>
  <si>
    <t>Villa Maria (Provisoria)</t>
  </si>
  <si>
    <t>CNC1M8W046</t>
  </si>
  <si>
    <t>676884-1</t>
  </si>
  <si>
    <t>Florencia Astrada</t>
  </si>
  <si>
    <t>PF31ZEAD</t>
  </si>
  <si>
    <t>676855-9</t>
  </si>
  <si>
    <t>ZELLBJFJA0000RB</t>
  </si>
  <si>
    <t>676766-6</t>
  </si>
  <si>
    <t>Roxana Rizzotti</t>
  </si>
  <si>
    <t>PF32CH1G</t>
  </si>
  <si>
    <t>676765-7</t>
  </si>
  <si>
    <t>CLAUDIA RAQUEL PERONE</t>
  </si>
  <si>
    <t>PF32DAYY</t>
  </si>
  <si>
    <t>676642-7</t>
  </si>
  <si>
    <t>676624-1</t>
  </si>
  <si>
    <t>Z831BJEH300001Z</t>
  </si>
  <si>
    <t>676623-2</t>
  </si>
  <si>
    <t>0ACTBJFH90004MT</t>
  </si>
  <si>
    <t>676622-3</t>
  </si>
  <si>
    <t>0ACTBJFH90003NW</t>
  </si>
  <si>
    <t>676621-4</t>
  </si>
  <si>
    <t>676620-5</t>
  </si>
  <si>
    <t>676617-1</t>
  </si>
  <si>
    <t>Volkswagen-Córdoba</t>
  </si>
  <si>
    <t>0ACTBJFK80001VN</t>
  </si>
  <si>
    <t>676616-2</t>
  </si>
  <si>
    <t>0ACTBJFK80001TW</t>
  </si>
  <si>
    <t>676615-3</t>
  </si>
  <si>
    <t>0ACTBJFK80000ZV</t>
  </si>
  <si>
    <t>676614-4</t>
  </si>
  <si>
    <t>0ACTBJFK80000GM</t>
  </si>
  <si>
    <t>676613-5</t>
  </si>
  <si>
    <t>0ACTBJFK800012B</t>
  </si>
  <si>
    <t>676612-6</t>
  </si>
  <si>
    <t>0ACTBJFH90002MA</t>
  </si>
  <si>
    <t>676598-7</t>
  </si>
  <si>
    <t>676597-8</t>
  </si>
  <si>
    <t>676562-2</t>
  </si>
  <si>
    <t>205 - NUEVA CORDOBA</t>
  </si>
  <si>
    <t>ZDBXBJCH2000FPD</t>
  </si>
  <si>
    <t>676561-3</t>
  </si>
  <si>
    <t>076UBJFGC00015W</t>
  </si>
  <si>
    <t>676560-4</t>
  </si>
  <si>
    <t>076UBJFGC0000PJ</t>
  </si>
  <si>
    <t>676542-8</t>
  </si>
  <si>
    <t>Sucursal Rio Tercero</t>
  </si>
  <si>
    <t>ZELLBJFK40005EX</t>
  </si>
  <si>
    <t>676255-5</t>
  </si>
  <si>
    <t>676222-7</t>
  </si>
  <si>
    <t>SP000686</t>
  </si>
  <si>
    <t>675829-7</t>
  </si>
  <si>
    <t>79214XL</t>
  </si>
  <si>
    <t>675458-3</t>
  </si>
  <si>
    <t>675399-1</t>
  </si>
  <si>
    <t>Tiendas Gourmet</t>
  </si>
  <si>
    <t>Patio Olmos</t>
  </si>
  <si>
    <t>SP000662</t>
  </si>
  <si>
    <t>675313-1</t>
  </si>
  <si>
    <t>675171-7</t>
  </si>
  <si>
    <t>674913-8</t>
  </si>
  <si>
    <t>RVC - Ruta 20 Córdoba (171)</t>
  </si>
  <si>
    <t>Z75NBJBD40007QB</t>
  </si>
  <si>
    <t>674833-3</t>
  </si>
  <si>
    <t>674832-4</t>
  </si>
  <si>
    <t>674831-5</t>
  </si>
  <si>
    <t>674830-6</t>
  </si>
  <si>
    <t>674829-0</t>
  </si>
  <si>
    <t>674828-1</t>
  </si>
  <si>
    <t>674827-2</t>
  </si>
  <si>
    <t>674826-3</t>
  </si>
  <si>
    <t>674825-4</t>
  </si>
  <si>
    <t>674824-5</t>
  </si>
  <si>
    <t>674823-6</t>
  </si>
  <si>
    <t>674819-3</t>
  </si>
  <si>
    <t>674818-4</t>
  </si>
  <si>
    <t>674817-5</t>
  </si>
  <si>
    <t>674815-7</t>
  </si>
  <si>
    <t>674814-8</t>
  </si>
  <si>
    <t>674813-9</t>
  </si>
  <si>
    <t>674812-0</t>
  </si>
  <si>
    <t>674811-1</t>
  </si>
  <si>
    <t>674810-2</t>
  </si>
  <si>
    <t>674809-6</t>
  </si>
  <si>
    <t>674552-1</t>
  </si>
  <si>
    <t>813 - Work Café Cordoba</t>
  </si>
  <si>
    <t>076UBJFJA0007YP</t>
  </si>
  <si>
    <t>674457-7</t>
  </si>
  <si>
    <t>Pre-Correctivo</t>
  </si>
  <si>
    <t>674432-8</t>
  </si>
  <si>
    <t>216 - VILLA BELGRANO</t>
  </si>
  <si>
    <t>076UBJFH20007SX</t>
  </si>
  <si>
    <t>674378-1</t>
  </si>
  <si>
    <t>674329-5</t>
  </si>
  <si>
    <t>674249-0</t>
  </si>
  <si>
    <t>General Deheza</t>
  </si>
  <si>
    <t>O7QWB9UFAA0018E</t>
  </si>
  <si>
    <t>674215-3</t>
  </si>
  <si>
    <t>674198-7</t>
  </si>
  <si>
    <t>674175-6</t>
  </si>
  <si>
    <t>674160-4</t>
  </si>
  <si>
    <t>674065-0</t>
  </si>
  <si>
    <t>673912-2</t>
  </si>
  <si>
    <t>673837-2</t>
  </si>
  <si>
    <t>673724-9</t>
  </si>
  <si>
    <t>673551-5</t>
  </si>
  <si>
    <t>673201-3</t>
  </si>
  <si>
    <t>672820-5</t>
  </si>
  <si>
    <t>8CC04215QX</t>
  </si>
  <si>
    <t>671745-8</t>
  </si>
  <si>
    <t>670263-2</t>
  </si>
  <si>
    <t>681523-7</t>
  </si>
  <si>
    <t>SI</t>
  </si>
  <si>
    <t>681522-8</t>
  </si>
  <si>
    <t>681516-7</t>
  </si>
  <si>
    <t>681515-8</t>
  </si>
  <si>
    <t>681513-0</t>
  </si>
  <si>
    <t>681512-1</t>
  </si>
  <si>
    <t>681505-1</t>
  </si>
  <si>
    <t>681504-2</t>
  </si>
  <si>
    <t>681503-3</t>
  </si>
  <si>
    <t>681502-4</t>
  </si>
  <si>
    <t>681500-6</t>
  </si>
  <si>
    <t>681488-5</t>
  </si>
  <si>
    <t>ZDBXBJCH20000VA</t>
  </si>
  <si>
    <t>681487-6</t>
  </si>
  <si>
    <t>681486-7</t>
  </si>
  <si>
    <t>076UBJFH20007HT</t>
  </si>
  <si>
    <t>681466-3</t>
  </si>
  <si>
    <t>681465-4</t>
  </si>
  <si>
    <t>681464-5</t>
  </si>
  <si>
    <t>681463-6</t>
  </si>
  <si>
    <t>680965-2</t>
  </si>
  <si>
    <t>680964-3</t>
  </si>
  <si>
    <t>680952-8</t>
  </si>
  <si>
    <t>680934-2</t>
  </si>
  <si>
    <t>ZDBXBJCH2000BFT</t>
  </si>
  <si>
    <t>680933-3</t>
  </si>
  <si>
    <t>680932-4</t>
  </si>
  <si>
    <t>680931-5</t>
  </si>
  <si>
    <t>680930-6</t>
  </si>
  <si>
    <t>680668-2</t>
  </si>
  <si>
    <t>680667-3</t>
  </si>
  <si>
    <t>680542-5</t>
  </si>
  <si>
    <t>680513-3</t>
  </si>
  <si>
    <t>680512-4</t>
  </si>
  <si>
    <t>680511-5</t>
  </si>
  <si>
    <t>680510-6</t>
  </si>
  <si>
    <t>680217-2</t>
  </si>
  <si>
    <t>531 - CRUZ DEL EJE</t>
  </si>
  <si>
    <t>ZDBXBJCH10004BN</t>
  </si>
  <si>
    <t>680216-3</t>
  </si>
  <si>
    <t>ZDBXBJCH10003KW</t>
  </si>
  <si>
    <t>680215-4</t>
  </si>
  <si>
    <t>680214-5</t>
  </si>
  <si>
    <t>680213-6</t>
  </si>
  <si>
    <t>680212-7</t>
  </si>
  <si>
    <t>680211-8</t>
  </si>
  <si>
    <t>680210-9</t>
  </si>
  <si>
    <t>ZDBXBJAG80002AE</t>
  </si>
  <si>
    <t>680209-3</t>
  </si>
  <si>
    <t>680208-4</t>
  </si>
  <si>
    <t>680207-5</t>
  </si>
  <si>
    <t>680206-6</t>
  </si>
  <si>
    <t>680205-7</t>
  </si>
  <si>
    <t>680204-8</t>
  </si>
  <si>
    <t>680203-9</t>
  </si>
  <si>
    <t>680202-0</t>
  </si>
  <si>
    <t>680201-1</t>
  </si>
  <si>
    <t>680200-2</t>
  </si>
  <si>
    <t>680199-7</t>
  </si>
  <si>
    <t>680198-8</t>
  </si>
  <si>
    <t>680197-9</t>
  </si>
  <si>
    <t>680196-0</t>
  </si>
  <si>
    <t>680195-1</t>
  </si>
  <si>
    <t>680194-2</t>
  </si>
  <si>
    <t>680193-3</t>
  </si>
  <si>
    <t>680192-4</t>
  </si>
  <si>
    <t>680191-5</t>
  </si>
  <si>
    <t>680190-6</t>
  </si>
  <si>
    <t>680189-0</t>
  </si>
  <si>
    <t>680188-1</t>
  </si>
  <si>
    <t>680187-2</t>
  </si>
  <si>
    <t>680045-7</t>
  </si>
  <si>
    <t>680042-0</t>
  </si>
  <si>
    <t>680041-1</t>
  </si>
  <si>
    <t>680040-2</t>
  </si>
  <si>
    <t>680039-6</t>
  </si>
  <si>
    <t>679921-2</t>
  </si>
  <si>
    <t>679897-6</t>
  </si>
  <si>
    <t>Mirta Moine</t>
  </si>
  <si>
    <t>PF31HSA5</t>
  </si>
  <si>
    <t>679790-4</t>
  </si>
  <si>
    <t>679755-1</t>
  </si>
  <si>
    <t>679720-5</t>
  </si>
  <si>
    <t>María Luisa Senn</t>
  </si>
  <si>
    <t>PF32CYSF</t>
  </si>
  <si>
    <t>679665-9</t>
  </si>
  <si>
    <t>679661-3</t>
  </si>
  <si>
    <t>679621-5</t>
  </si>
  <si>
    <t>Melina Verua</t>
  </si>
  <si>
    <t>PF31J87S</t>
  </si>
  <si>
    <t>679507-6</t>
  </si>
  <si>
    <t>076UBJFG80003RT</t>
  </si>
  <si>
    <t>679506-7</t>
  </si>
  <si>
    <t>076UBJFJA0006GW</t>
  </si>
  <si>
    <t>679502-1</t>
  </si>
  <si>
    <t>ZDBXBJFM600078D</t>
  </si>
  <si>
    <t>679339-7</t>
  </si>
  <si>
    <t>679334-2</t>
  </si>
  <si>
    <t>Lucila Sosa</t>
  </si>
  <si>
    <t>PF31HW6J</t>
  </si>
  <si>
    <t>679323-6</t>
  </si>
  <si>
    <t>679322-7</t>
  </si>
  <si>
    <t>La Casona</t>
  </si>
  <si>
    <t>O7QWB9UFAA001BV</t>
  </si>
  <si>
    <t>679130-8</t>
  </si>
  <si>
    <t>679031-8</t>
  </si>
  <si>
    <t>Maria Eugenia Saez</t>
  </si>
  <si>
    <t>PF31YQF6</t>
  </si>
  <si>
    <t>679026-6</t>
  </si>
  <si>
    <t>076UBJFH30002SH</t>
  </si>
  <si>
    <t>678965-9</t>
  </si>
  <si>
    <t>Liliana Martínez</t>
  </si>
  <si>
    <t>PF31J1BS</t>
  </si>
  <si>
    <t>678941-9</t>
  </si>
  <si>
    <t>678826-1</t>
  </si>
  <si>
    <t>ZDBXBJCF70009EL</t>
  </si>
  <si>
    <t>678825-2</t>
  </si>
  <si>
    <t>ZDBXBJEJ90007RF</t>
  </si>
  <si>
    <t>678824-3</t>
  </si>
  <si>
    <t>ZDBXBJAH20000XN</t>
  </si>
  <si>
    <t>678823-4</t>
  </si>
  <si>
    <t>ZDBXBJCH2001JBF</t>
  </si>
  <si>
    <t>678822-5</t>
  </si>
  <si>
    <t>ZDBXBJBF10004VY</t>
  </si>
  <si>
    <t>678821-6</t>
  </si>
  <si>
    <t>ZDBXBJFJ90000ZE</t>
  </si>
  <si>
    <t>678820-7</t>
  </si>
  <si>
    <t>ZDBXBJFJ90001CH</t>
  </si>
  <si>
    <t>678819-1</t>
  </si>
  <si>
    <t>ZDBXBJEJ9000CZV</t>
  </si>
  <si>
    <t>678818-2</t>
  </si>
  <si>
    <t>CNBCL2C19M</t>
  </si>
  <si>
    <t>678690-8</t>
  </si>
  <si>
    <t>678578-7</t>
  </si>
  <si>
    <t>ZDBXB8GK1F007VB</t>
  </si>
  <si>
    <t>678576-9</t>
  </si>
  <si>
    <t>ZDBXBJAFA0004VF</t>
  </si>
  <si>
    <t>678575-0</t>
  </si>
  <si>
    <t>ZDBXB8GH2F0047V</t>
  </si>
  <si>
    <t>678571-4</t>
  </si>
  <si>
    <t>678570-5</t>
  </si>
  <si>
    <t>678540-4</t>
  </si>
  <si>
    <t>678427-4</t>
  </si>
  <si>
    <t>Maribel Mecchia</t>
  </si>
  <si>
    <t>PF31J059</t>
  </si>
  <si>
    <t>678411-3</t>
  </si>
  <si>
    <t>678396-5</t>
  </si>
  <si>
    <t>CELIA BEATRIZ ABAL</t>
  </si>
  <si>
    <t>PF32D0MK</t>
  </si>
  <si>
    <t>678356-7</t>
  </si>
  <si>
    <t>678335-4</t>
  </si>
  <si>
    <t>MXBCN3D2GW</t>
  </si>
  <si>
    <t>678302-6</t>
  </si>
  <si>
    <t>Cecilia Favot</t>
  </si>
  <si>
    <t>PF32D218</t>
  </si>
  <si>
    <t>678105-5</t>
  </si>
  <si>
    <t>PAOLA RODRIGUEZ</t>
  </si>
  <si>
    <t>PF32CK9R</t>
  </si>
  <si>
    <t>678069-4</t>
  </si>
  <si>
    <t>677944-9</t>
  </si>
  <si>
    <t>Gisela Cobos</t>
  </si>
  <si>
    <t>PF32D532</t>
  </si>
  <si>
    <t>677915-7</t>
  </si>
  <si>
    <t>677893-6</t>
  </si>
  <si>
    <t>BRBS84CGRQ</t>
  </si>
  <si>
    <t>677770-6</t>
  </si>
  <si>
    <t>LILIANA ALICIA PEREYRA</t>
  </si>
  <si>
    <t>PF31HW5K</t>
  </si>
  <si>
    <t>677696-5</t>
  </si>
  <si>
    <t>Fresenius</t>
  </si>
  <si>
    <t>FME Cruz del Eje</t>
  </si>
  <si>
    <t>SP000723</t>
  </si>
  <si>
    <t>677695-6</t>
  </si>
  <si>
    <t>FME La Falda</t>
  </si>
  <si>
    <t>SP000724</t>
  </si>
  <si>
    <t>677684-0</t>
  </si>
  <si>
    <t>MARIANELA DIAZ</t>
  </si>
  <si>
    <t>PF31Z38D</t>
  </si>
  <si>
    <t>677615-0</t>
  </si>
  <si>
    <t>677470-9</t>
  </si>
  <si>
    <t>GISELA ROBLES</t>
  </si>
  <si>
    <t>PF32CYRT</t>
  </si>
  <si>
    <t>San Francisco</t>
  </si>
  <si>
    <t>Alta Gracia</t>
  </si>
  <si>
    <t>Rio Ceballos</t>
  </si>
  <si>
    <t>Arguello</t>
  </si>
  <si>
    <t>Las Varillas</t>
  </si>
  <si>
    <t>menos de 20k</t>
  </si>
  <si>
    <t>ok (otro recorrido)</t>
  </si>
  <si>
    <t>desde penta</t>
  </si>
  <si>
    <t>rio iv</t>
  </si>
  <si>
    <t>684993-3</t>
  </si>
  <si>
    <t>684992-4</t>
  </si>
  <si>
    <t>684991-5</t>
  </si>
  <si>
    <t>684990-6</t>
  </si>
  <si>
    <t>684989-0</t>
  </si>
  <si>
    <t>684988-1</t>
  </si>
  <si>
    <t>684987-2</t>
  </si>
  <si>
    <t>ZDBXBJCH100076D</t>
  </si>
  <si>
    <t>684986-3</t>
  </si>
  <si>
    <t>684985-4</t>
  </si>
  <si>
    <t>684984-5</t>
  </si>
  <si>
    <t>684983-6</t>
  </si>
  <si>
    <t>684982-7</t>
  </si>
  <si>
    <t>684981-8</t>
  </si>
  <si>
    <t>684980-9</t>
  </si>
  <si>
    <t>684979-3</t>
  </si>
  <si>
    <t>684978-4</t>
  </si>
  <si>
    <t>684214-3</t>
  </si>
  <si>
    <t>684130-2</t>
  </si>
  <si>
    <t>683952-9</t>
  </si>
  <si>
    <t>683951-0</t>
  </si>
  <si>
    <t>683843-2</t>
  </si>
  <si>
    <t>683807-0</t>
  </si>
  <si>
    <t>683806-1</t>
  </si>
  <si>
    <t>683801-6</t>
  </si>
  <si>
    <t>683800-7</t>
  </si>
  <si>
    <t>683799-2</t>
  </si>
  <si>
    <t>683798-3</t>
  </si>
  <si>
    <t>683793-8</t>
  </si>
  <si>
    <t>683792-9</t>
  </si>
  <si>
    <t>683791-0</t>
  </si>
  <si>
    <t>683790-1</t>
  </si>
  <si>
    <t>683789-5</t>
  </si>
  <si>
    <t>683787-7</t>
  </si>
  <si>
    <t>683764-6</t>
  </si>
  <si>
    <t>683690-2</t>
  </si>
  <si>
    <t>683685-0</t>
  </si>
  <si>
    <t>683660-1</t>
  </si>
  <si>
    <t>683659-5</t>
  </si>
  <si>
    <t>683658-6</t>
  </si>
  <si>
    <t>683657-7</t>
  </si>
  <si>
    <t>683656-8</t>
  </si>
  <si>
    <t>683655-9</t>
  </si>
  <si>
    <t>683585-1</t>
  </si>
  <si>
    <t>Claudia Daniela Ferazzani</t>
  </si>
  <si>
    <t>PF32D93S</t>
  </si>
  <si>
    <t>683534-7</t>
  </si>
  <si>
    <t>683527-7</t>
  </si>
  <si>
    <t>683524-0</t>
  </si>
  <si>
    <t>683523-1</t>
  </si>
  <si>
    <t>683505-5</t>
  </si>
  <si>
    <t>683434-8</t>
  </si>
  <si>
    <t>683385-3</t>
  </si>
  <si>
    <t>683273-9</t>
  </si>
  <si>
    <t>683238-6</t>
  </si>
  <si>
    <t>682766-7</t>
  </si>
  <si>
    <t>682750-6</t>
  </si>
  <si>
    <t>682740-9</t>
  </si>
  <si>
    <t>682739-3</t>
  </si>
  <si>
    <t>682738-4</t>
  </si>
  <si>
    <t>682737-5</t>
  </si>
  <si>
    <t>682736-6</t>
  </si>
  <si>
    <t>682735-7</t>
  </si>
  <si>
    <t>682734-8</t>
  </si>
  <si>
    <t>682733-9</t>
  </si>
  <si>
    <t>682732-0</t>
  </si>
  <si>
    <t>682731-1</t>
  </si>
  <si>
    <t>682730-2</t>
  </si>
  <si>
    <t>682729-6</t>
  </si>
  <si>
    <t>682728-7</t>
  </si>
  <si>
    <t>682727-8</t>
  </si>
  <si>
    <t>682726-9</t>
  </si>
  <si>
    <t>682725-0</t>
  </si>
  <si>
    <t>682724-1</t>
  </si>
  <si>
    <t>682723-2</t>
  </si>
  <si>
    <t>682522-5</t>
  </si>
  <si>
    <t>682420-8</t>
  </si>
  <si>
    <t>SWISSPORT</t>
  </si>
  <si>
    <t>COR - Cordoba</t>
  </si>
  <si>
    <t>Z8PMB3BC600358J</t>
  </si>
  <si>
    <t>682419-2</t>
  </si>
  <si>
    <t>Z8PMB3BC600181Y</t>
  </si>
  <si>
    <t>682403-1</t>
  </si>
  <si>
    <t>682391-7</t>
  </si>
  <si>
    <t>GLORIA LILIANA ATIENZA</t>
  </si>
  <si>
    <t>PF32D9GX</t>
  </si>
  <si>
    <t>682375-9</t>
  </si>
  <si>
    <t>ZELLBJEJ500014X</t>
  </si>
  <si>
    <t>682103-4</t>
  </si>
  <si>
    <t>682057-6</t>
  </si>
  <si>
    <t>ZDBXBJFM60000ZH</t>
  </si>
  <si>
    <t>682056-7</t>
  </si>
  <si>
    <t>681925-1</t>
  </si>
  <si>
    <t>681910-9</t>
  </si>
  <si>
    <t>681904-8</t>
  </si>
  <si>
    <t>681900-2</t>
  </si>
  <si>
    <t>681897-9</t>
  </si>
  <si>
    <t>P9C - Peatonal 9 de Julio (169)</t>
  </si>
  <si>
    <t>Z5THB8GCAE000LL</t>
  </si>
  <si>
    <t>681784-6</t>
  </si>
  <si>
    <t>Pamela Fellautto</t>
  </si>
  <si>
    <t>PF31Z5KB</t>
  </si>
  <si>
    <t>681774-9</t>
  </si>
  <si>
    <t>Vanina Julieta Carletti</t>
  </si>
  <si>
    <t>PF32D3BF</t>
  </si>
  <si>
    <t>681763-3</t>
  </si>
  <si>
    <t>681745-7</t>
  </si>
  <si>
    <t>Villa Maria Obrador</t>
  </si>
  <si>
    <t>681529-1</t>
  </si>
  <si>
    <t>681498-2</t>
  </si>
  <si>
    <t>681460-9</t>
  </si>
  <si>
    <t>681228-5</t>
  </si>
  <si>
    <t>681169-3</t>
  </si>
  <si>
    <t>681036-6</t>
  </si>
  <si>
    <t>680852-9</t>
  </si>
  <si>
    <t>680837-0</t>
  </si>
  <si>
    <t>680697-4</t>
  </si>
  <si>
    <t>Silvia Elena Sarachaga</t>
  </si>
  <si>
    <t>PF31J87R</t>
  </si>
  <si>
    <t>680696-5</t>
  </si>
  <si>
    <t>Silvia Viviana Valdivia</t>
  </si>
  <si>
    <t>PF32D53K</t>
  </si>
  <si>
    <t>680665-5</t>
  </si>
  <si>
    <t>680523-0</t>
  </si>
  <si>
    <t>Carina Gloria Fornero</t>
  </si>
  <si>
    <t>PF31HS9H</t>
  </si>
  <si>
    <t>679986-9</t>
  </si>
  <si>
    <t>Minibanco VOLKSWAGEN ARG. S.A.- Planta Córdoba</t>
  </si>
  <si>
    <t>076UBJFH20004QE</t>
  </si>
  <si>
    <t>678207-2</t>
  </si>
  <si>
    <t>MXBCM9R1T8</t>
  </si>
  <si>
    <t>678206-3</t>
  </si>
  <si>
    <t>MXBCM9R1QK</t>
  </si>
  <si>
    <t>673853-0</t>
  </si>
  <si>
    <t>626603-3</t>
  </si>
  <si>
    <t>RENAULT NISSAN</t>
  </si>
  <si>
    <t>7463369902P98</t>
  </si>
  <si>
    <t>07/09 - 23/09 - 03/11</t>
  </si>
  <si>
    <t>Corregir costo 1º visita y costo del inc - para que de aproximado el valor correcto colocar 363 kms</t>
  </si>
  <si>
    <t>arroyito</t>
  </si>
  <si>
    <t>El mes pasado aprobamos 36km</t>
  </si>
  <si>
    <t>195 a Arroyito</t>
  </si>
  <si>
    <t>Visita del 05/11 ya contemplada en el recorrido de Calico (682737-5) y Sancor (681529-1)</t>
  </si>
  <si>
    <t>Visita del 09/11 ya contemplada en el inc 681900-2</t>
  </si>
  <si>
    <t>688086-0</t>
  </si>
  <si>
    <t>688085-1</t>
  </si>
  <si>
    <t>07QWB9UG3A005BM</t>
  </si>
  <si>
    <t>688084-2</t>
  </si>
  <si>
    <t>687960-6</t>
  </si>
  <si>
    <t>687959-0</t>
  </si>
  <si>
    <t>687957-2</t>
  </si>
  <si>
    <t>687956-3</t>
  </si>
  <si>
    <t>687947-5</t>
  </si>
  <si>
    <t>687946-6</t>
  </si>
  <si>
    <t>687741-3</t>
  </si>
  <si>
    <t>CNC1M5907G</t>
  </si>
  <si>
    <t>687740-4</t>
  </si>
  <si>
    <t>MXBCM9T2PS</t>
  </si>
  <si>
    <t>687739-8</t>
  </si>
  <si>
    <t>MXBCM9T1S7</t>
  </si>
  <si>
    <t>687738-9</t>
  </si>
  <si>
    <t>SPC CENTRAL EMBALSE</t>
  </si>
  <si>
    <t>CNC1N1H025</t>
  </si>
  <si>
    <t>687737-0</t>
  </si>
  <si>
    <t>CNC1MDQ00H</t>
  </si>
  <si>
    <t>687610-4</t>
  </si>
  <si>
    <t>CNC1MDQ01N</t>
  </si>
  <si>
    <t>687609-8</t>
  </si>
  <si>
    <t>MXBCM9T1YZ</t>
  </si>
  <si>
    <t>687608-9</t>
  </si>
  <si>
    <t>MXBCM9T1YR</t>
  </si>
  <si>
    <t>687527-5</t>
  </si>
  <si>
    <t>687466-5</t>
  </si>
  <si>
    <t>MXBCM9T1Z7</t>
  </si>
  <si>
    <t>687465-6</t>
  </si>
  <si>
    <t>MXBCM9T1Y6</t>
  </si>
  <si>
    <t>687464-7</t>
  </si>
  <si>
    <t>MXBCM9T1D9</t>
  </si>
  <si>
    <t>687463-8</t>
  </si>
  <si>
    <t>MXBCM9R3XL</t>
  </si>
  <si>
    <t>687462-9</t>
  </si>
  <si>
    <t>MXBCM9R3WH</t>
  </si>
  <si>
    <t>687461-0</t>
  </si>
  <si>
    <t>687352-3</t>
  </si>
  <si>
    <t>687306-4</t>
  </si>
  <si>
    <t>687209-2</t>
  </si>
  <si>
    <t>687207-4</t>
  </si>
  <si>
    <t>687071-1</t>
  </si>
  <si>
    <t>687068-7</t>
  </si>
  <si>
    <t>CNC1M4G0K3</t>
  </si>
  <si>
    <t>687067-8</t>
  </si>
  <si>
    <t>MXBCN1Z003</t>
  </si>
  <si>
    <t>687066-9</t>
  </si>
  <si>
    <t>MXBCM9R3WX</t>
  </si>
  <si>
    <t>687065-0</t>
  </si>
  <si>
    <t>687064-1</t>
  </si>
  <si>
    <t>687063-2</t>
  </si>
  <si>
    <t>687062-3</t>
  </si>
  <si>
    <t>687061-4</t>
  </si>
  <si>
    <t>687060-5</t>
  </si>
  <si>
    <t>MXBCN1Y2C2</t>
  </si>
  <si>
    <t>687059-9</t>
  </si>
  <si>
    <t>CNC1M5J08G</t>
  </si>
  <si>
    <t>687045-6</t>
  </si>
  <si>
    <t>687038-6</t>
  </si>
  <si>
    <t>686952-0</t>
  </si>
  <si>
    <t>686951-1</t>
  </si>
  <si>
    <t>686950-2</t>
  </si>
  <si>
    <t>686949-6</t>
  </si>
  <si>
    <t>686948-7</t>
  </si>
  <si>
    <t>686947-8</t>
  </si>
  <si>
    <t>686946-9</t>
  </si>
  <si>
    <t>686742-5</t>
  </si>
  <si>
    <t>686741-6</t>
  </si>
  <si>
    <t>686740-7</t>
  </si>
  <si>
    <t>686739-1</t>
  </si>
  <si>
    <t>686738-2</t>
  </si>
  <si>
    <t>686737-3</t>
  </si>
  <si>
    <t>686736-4</t>
  </si>
  <si>
    <t>686735-5</t>
  </si>
  <si>
    <t>686734-6</t>
  </si>
  <si>
    <t>686733-7</t>
  </si>
  <si>
    <t>686732-8</t>
  </si>
  <si>
    <t>686731-9</t>
  </si>
  <si>
    <t>686728-5</t>
  </si>
  <si>
    <t>686695-8</t>
  </si>
  <si>
    <t>686598-6</t>
  </si>
  <si>
    <t>MXBCN1Y2D6</t>
  </si>
  <si>
    <t>686597-7</t>
  </si>
  <si>
    <t>MXBCN1Y2CT</t>
  </si>
  <si>
    <t>686596-8</t>
  </si>
  <si>
    <t>MXBCM9T21M</t>
  </si>
  <si>
    <t>686595-9</t>
  </si>
  <si>
    <t>MXBCM9T1PC</t>
  </si>
  <si>
    <t>686594-0</t>
  </si>
  <si>
    <t>686593-1</t>
  </si>
  <si>
    <t>MXBCM8V1DJ</t>
  </si>
  <si>
    <t>686592-2</t>
  </si>
  <si>
    <t>686426-0</t>
  </si>
  <si>
    <t>686339-5</t>
  </si>
  <si>
    <t>686338-6</t>
  </si>
  <si>
    <t>686337-7</t>
  </si>
  <si>
    <t>686336-8</t>
  </si>
  <si>
    <t>686329-8</t>
  </si>
  <si>
    <t>686328-9</t>
  </si>
  <si>
    <t>686327-0</t>
  </si>
  <si>
    <t>686317-3</t>
  </si>
  <si>
    <t>686291-6</t>
  </si>
  <si>
    <t>686274-9</t>
  </si>
  <si>
    <t>686121-8</t>
  </si>
  <si>
    <t>685840-9</t>
  </si>
  <si>
    <t>685706-6</t>
  </si>
  <si>
    <t>685695-1</t>
  </si>
  <si>
    <t>685641-0</t>
  </si>
  <si>
    <t>685614-6</t>
  </si>
  <si>
    <t>685613-7</t>
  </si>
  <si>
    <t>685537-8</t>
  </si>
  <si>
    <t>685536-9</t>
  </si>
  <si>
    <t>685535-0</t>
  </si>
  <si>
    <t>685534-1</t>
  </si>
  <si>
    <t>685533-2</t>
  </si>
  <si>
    <t>685532-3</t>
  </si>
  <si>
    <t>685531-4</t>
  </si>
  <si>
    <t>685530-5</t>
  </si>
  <si>
    <t>685529-9</t>
  </si>
  <si>
    <t>685528-0</t>
  </si>
  <si>
    <t>685527-1</t>
  </si>
  <si>
    <t>685526-2</t>
  </si>
  <si>
    <t>685525-3</t>
  </si>
  <si>
    <t>685524-4</t>
  </si>
  <si>
    <t>685523-5</t>
  </si>
  <si>
    <t>685522-6</t>
  </si>
  <si>
    <t>685521-7</t>
  </si>
  <si>
    <t>685520-8</t>
  </si>
  <si>
    <t>685519-2</t>
  </si>
  <si>
    <t>685518-3</t>
  </si>
  <si>
    <t>685517-4</t>
  </si>
  <si>
    <t>685516-5</t>
  </si>
  <si>
    <t>685515-6</t>
  </si>
  <si>
    <t>685514-7</t>
  </si>
  <si>
    <t>685513-8</t>
  </si>
  <si>
    <t>685512-9</t>
  </si>
  <si>
    <t>685511-0</t>
  </si>
  <si>
    <t>685510-1</t>
  </si>
  <si>
    <t>685509-5</t>
  </si>
  <si>
    <t>685508-6</t>
  </si>
  <si>
    <t>685490-8</t>
  </si>
  <si>
    <t>685463-4</t>
  </si>
  <si>
    <t>685428-1</t>
  </si>
  <si>
    <t>685421-8</t>
  </si>
  <si>
    <t>685309-7</t>
  </si>
  <si>
    <t>685213-1</t>
  </si>
  <si>
    <t>685158-5</t>
  </si>
  <si>
    <t>685151-2</t>
  </si>
  <si>
    <t>Simpress</t>
  </si>
  <si>
    <t>0ACTBJFK20001TH</t>
  </si>
  <si>
    <t>685019-7</t>
  </si>
  <si>
    <t>ANC - Av. Nuñez (161)</t>
  </si>
  <si>
    <t>Z75NBJAD10002JB</t>
  </si>
  <si>
    <t>685018-8</t>
  </si>
  <si>
    <t>684767-0</t>
  </si>
  <si>
    <t>79G4G1T</t>
  </si>
  <si>
    <t>684498-3</t>
  </si>
  <si>
    <t>L2C - Libertad 1100 Hiper Libertad (125)</t>
  </si>
  <si>
    <t>Z5THB8GCAE0034Y</t>
  </si>
  <si>
    <t>684484-0</t>
  </si>
  <si>
    <t>684321-2</t>
  </si>
  <si>
    <t>684294-9</t>
  </si>
  <si>
    <t>Natalia Alonso</t>
  </si>
  <si>
    <t>PF32DBPZ</t>
  </si>
  <si>
    <t>684177-3</t>
  </si>
  <si>
    <t>Tamara Melisa García</t>
  </si>
  <si>
    <t>PF31JPJ7</t>
  </si>
  <si>
    <t>683841-4</t>
  </si>
  <si>
    <t>Georgina Estefanía Pedregoza</t>
  </si>
  <si>
    <t>PF32CM5F</t>
  </si>
  <si>
    <t>683836-2</t>
  </si>
  <si>
    <t>Carolina Rosa Trakalo</t>
  </si>
  <si>
    <t>PF32D94C</t>
  </si>
  <si>
    <t>683620-3</t>
  </si>
  <si>
    <t>683586-0</t>
  </si>
  <si>
    <t>Diana Ines Bertolino</t>
  </si>
  <si>
    <t>PF32DAZC</t>
  </si>
  <si>
    <t>682500-3</t>
  </si>
  <si>
    <t>Claudia Vivas</t>
  </si>
  <si>
    <t>PF32D943</t>
  </si>
  <si>
    <t>pentacom</t>
  </si>
  <si>
    <t>Saputo queda a mitad de camino del caso 683841-4 de Natura</t>
  </si>
  <si>
    <t>Arsa queda de camino al Mc donalds del inc 685018-8</t>
  </si>
  <si>
    <t>23 kms desde el domicilio del técnico7</t>
  </si>
  <si>
    <t>690256-0</t>
  </si>
  <si>
    <t>792FNMN</t>
  </si>
  <si>
    <t>690255-1</t>
  </si>
  <si>
    <t>690254-2</t>
  </si>
  <si>
    <t>690253-3</t>
  </si>
  <si>
    <t>690252-4</t>
  </si>
  <si>
    <t>690251-5</t>
  </si>
  <si>
    <t>690250-6</t>
  </si>
  <si>
    <t>076UBJFJ30002XZ</t>
  </si>
  <si>
    <t>690249-0</t>
  </si>
  <si>
    <t>690248-1</t>
  </si>
  <si>
    <t>W2C - Wal . Mart Cordoba 2 (174)</t>
  </si>
  <si>
    <t>Z75NBJBD2000AHV</t>
  </si>
  <si>
    <t>690247-2</t>
  </si>
  <si>
    <t>690246-3</t>
  </si>
  <si>
    <t>CSC - Cordoba Shopping Center (164)</t>
  </si>
  <si>
    <t>Z75NBJBD2000ASP</t>
  </si>
  <si>
    <t>690245-4</t>
  </si>
  <si>
    <t>690241-8</t>
  </si>
  <si>
    <t>690240-9</t>
  </si>
  <si>
    <t>690239-3</t>
  </si>
  <si>
    <t>690238-4</t>
  </si>
  <si>
    <t>690237-5</t>
  </si>
  <si>
    <t>690140-0</t>
  </si>
  <si>
    <t>690091-5</t>
  </si>
  <si>
    <t>690090-6</t>
  </si>
  <si>
    <t>690087-2</t>
  </si>
  <si>
    <t>R4C - Rio cuarto Cordoba (160)</t>
  </si>
  <si>
    <t>ZDBXB8GK2A005GA</t>
  </si>
  <si>
    <t>690033-1</t>
  </si>
  <si>
    <t>689987-7</t>
  </si>
  <si>
    <t>689986-8</t>
  </si>
  <si>
    <t>689985-9</t>
  </si>
  <si>
    <t>689984-0</t>
  </si>
  <si>
    <t>689983-1</t>
  </si>
  <si>
    <t>689982-2</t>
  </si>
  <si>
    <t>689938-1</t>
  </si>
  <si>
    <t>ZDBXBJFM600025B</t>
  </si>
  <si>
    <t>689709-1</t>
  </si>
  <si>
    <t>689708-2</t>
  </si>
  <si>
    <t>689707-3</t>
  </si>
  <si>
    <t>W1C - Wallmart Cordoba (173)</t>
  </si>
  <si>
    <t>Z5THB8GCAE001ZB</t>
  </si>
  <si>
    <t>689697-7</t>
  </si>
  <si>
    <t>ZDBXBJCH2000YAJ</t>
  </si>
  <si>
    <t>689682-5</t>
  </si>
  <si>
    <t>689670-0</t>
  </si>
  <si>
    <t>79100RN</t>
  </si>
  <si>
    <t>689669-4</t>
  </si>
  <si>
    <t>689668-5</t>
  </si>
  <si>
    <t>689667-6</t>
  </si>
  <si>
    <t>689666-7</t>
  </si>
  <si>
    <t>689665-8</t>
  </si>
  <si>
    <t>689664-9</t>
  </si>
  <si>
    <t>689663-0</t>
  </si>
  <si>
    <t>689662-1</t>
  </si>
  <si>
    <t>689661-2</t>
  </si>
  <si>
    <t>689660-3</t>
  </si>
  <si>
    <t>689659-7</t>
  </si>
  <si>
    <t>689658-8</t>
  </si>
  <si>
    <t>689657-9</t>
  </si>
  <si>
    <t>689656-0</t>
  </si>
  <si>
    <t>689655-1</t>
  </si>
  <si>
    <t>689654-2</t>
  </si>
  <si>
    <t>689653-3</t>
  </si>
  <si>
    <t>689652-4</t>
  </si>
  <si>
    <t>689651-5</t>
  </si>
  <si>
    <t>689650-6</t>
  </si>
  <si>
    <t>689649-0</t>
  </si>
  <si>
    <t>689648-1</t>
  </si>
  <si>
    <t>NCS - Nuevo Centro Shopping (167)</t>
  </si>
  <si>
    <t>Z75NBJBD40005CZ</t>
  </si>
  <si>
    <t>689647-2</t>
  </si>
  <si>
    <t>689646-3</t>
  </si>
  <si>
    <t>689645-4</t>
  </si>
  <si>
    <t>C2C - Carrefour 2 Cordoba (162)</t>
  </si>
  <si>
    <t>Z75NBJAD10003WH</t>
  </si>
  <si>
    <t>689610-8</t>
  </si>
  <si>
    <t>689609-2</t>
  </si>
  <si>
    <t>689547-3</t>
  </si>
  <si>
    <t>689525-1</t>
  </si>
  <si>
    <t>ZDBXBJCH3000CSM</t>
  </si>
  <si>
    <t>689524-2</t>
  </si>
  <si>
    <t>ZDBXBJCH3000A8L</t>
  </si>
  <si>
    <t>689523-3</t>
  </si>
  <si>
    <t>689522-4</t>
  </si>
  <si>
    <t>7946KWC</t>
  </si>
  <si>
    <t>689433-1</t>
  </si>
  <si>
    <t>0ACTBJFJ90002DK</t>
  </si>
  <si>
    <t>689432-2</t>
  </si>
  <si>
    <t>689342-0</t>
  </si>
  <si>
    <t>689306-8</t>
  </si>
  <si>
    <t>689128-2</t>
  </si>
  <si>
    <t>689028-3</t>
  </si>
  <si>
    <t>689026-5</t>
  </si>
  <si>
    <t>689025-6</t>
  </si>
  <si>
    <t>689024-7</t>
  </si>
  <si>
    <t>689023-8</t>
  </si>
  <si>
    <t>689022-9</t>
  </si>
  <si>
    <t>689021-0</t>
  </si>
  <si>
    <t>689020-1</t>
  </si>
  <si>
    <t>689019-5</t>
  </si>
  <si>
    <t>689018-6</t>
  </si>
  <si>
    <t>689017-7</t>
  </si>
  <si>
    <t>689016-8</t>
  </si>
  <si>
    <t>689015-9</t>
  </si>
  <si>
    <t>689014-0</t>
  </si>
  <si>
    <t>689013-1</t>
  </si>
  <si>
    <t>688994-0</t>
  </si>
  <si>
    <t>688912-6</t>
  </si>
  <si>
    <t>688910-8</t>
  </si>
  <si>
    <t>688902-9</t>
  </si>
  <si>
    <t>688389-4</t>
  </si>
  <si>
    <t>688219-6</t>
  </si>
  <si>
    <t>688081-5</t>
  </si>
  <si>
    <t>688016-1</t>
  </si>
  <si>
    <t>687979-4</t>
  </si>
  <si>
    <t>687963-3</t>
  </si>
  <si>
    <t>687833-3</t>
  </si>
  <si>
    <t>687731-6</t>
  </si>
  <si>
    <t>687723-7</t>
  </si>
  <si>
    <t>687637-1</t>
  </si>
  <si>
    <t>687305-5</t>
  </si>
  <si>
    <t>0BLQBJLK10000ZZ</t>
  </si>
  <si>
    <t>686335-9</t>
  </si>
  <si>
    <t>686333-1</t>
  </si>
  <si>
    <t>076UBJFH30001CF</t>
  </si>
  <si>
    <t>686332-2</t>
  </si>
  <si>
    <t>686331-3</t>
  </si>
  <si>
    <t>686330-4</t>
  </si>
  <si>
    <t>076UBJFH20006JR</t>
  </si>
  <si>
    <t>686326-1</t>
  </si>
  <si>
    <t>686325-2</t>
  </si>
  <si>
    <t>686324-3</t>
  </si>
  <si>
    <t>marcos juarez</t>
  </si>
  <si>
    <t>no corresponde viatico</t>
  </si>
  <si>
    <t>693812-1</t>
  </si>
  <si>
    <t>Villa María - Córdoba</t>
  </si>
  <si>
    <t>ZDBXB8GJ7A0002H</t>
  </si>
  <si>
    <t>693811-2</t>
  </si>
  <si>
    <t>076UBJFGC0000WX</t>
  </si>
  <si>
    <t>693631-8</t>
  </si>
  <si>
    <t>794Y5W7</t>
  </si>
  <si>
    <t>693619-6</t>
  </si>
  <si>
    <t>693618-7</t>
  </si>
  <si>
    <t>693617-8</t>
  </si>
  <si>
    <t>790HM18</t>
  </si>
  <si>
    <t>693298-7</t>
  </si>
  <si>
    <t>693289-9</t>
  </si>
  <si>
    <t>692685-2</t>
  </si>
  <si>
    <t>692510-9</t>
  </si>
  <si>
    <t>692509-3</t>
  </si>
  <si>
    <t>692508-4</t>
  </si>
  <si>
    <t>692507-5</t>
  </si>
  <si>
    <t>692506-6</t>
  </si>
  <si>
    <t>692505-7</t>
  </si>
  <si>
    <t>ZDBXBJFJ90000FL</t>
  </si>
  <si>
    <t>692504-8</t>
  </si>
  <si>
    <t>692503-9</t>
  </si>
  <si>
    <t>692502-0</t>
  </si>
  <si>
    <t>692501-1</t>
  </si>
  <si>
    <t>692500-2</t>
  </si>
  <si>
    <t>692499-7</t>
  </si>
  <si>
    <t>692498-8</t>
  </si>
  <si>
    <t>692472-0</t>
  </si>
  <si>
    <t>Avex Rio Cuarto</t>
  </si>
  <si>
    <t>692471-1</t>
  </si>
  <si>
    <t>692464-1</t>
  </si>
  <si>
    <t>692463-2</t>
  </si>
  <si>
    <t>692462-3</t>
  </si>
  <si>
    <t>692461-4</t>
  </si>
  <si>
    <t>692460-5</t>
  </si>
  <si>
    <t>692459-9</t>
  </si>
  <si>
    <t>692454-4</t>
  </si>
  <si>
    <t>692453-5</t>
  </si>
  <si>
    <t>692406-7</t>
  </si>
  <si>
    <t>692404-9</t>
  </si>
  <si>
    <t>692403-0</t>
  </si>
  <si>
    <t>692402-1</t>
  </si>
  <si>
    <t>692399-8</t>
  </si>
  <si>
    <t>692398-9</t>
  </si>
  <si>
    <t>692389-1</t>
  </si>
  <si>
    <t>692388-2</t>
  </si>
  <si>
    <t>692387-3</t>
  </si>
  <si>
    <t>692383-7</t>
  </si>
  <si>
    <t>692324-4</t>
  </si>
  <si>
    <t>692287-4</t>
  </si>
  <si>
    <t>Aeropuerto de Córdoba</t>
  </si>
  <si>
    <t>SP000444</t>
  </si>
  <si>
    <t>692275-9</t>
  </si>
  <si>
    <t>692250-0</t>
  </si>
  <si>
    <t>Instalación-Desinstalación</t>
  </si>
  <si>
    <t>793PG6K</t>
  </si>
  <si>
    <t>692212-0</t>
  </si>
  <si>
    <t>Rio Segundo</t>
  </si>
  <si>
    <t>0ACTBJFJ50000TB</t>
  </si>
  <si>
    <t>692211-1</t>
  </si>
  <si>
    <t>Laguna Larga - Córdoba</t>
  </si>
  <si>
    <t>076UBJFK20001WM</t>
  </si>
  <si>
    <t>692204-1</t>
  </si>
  <si>
    <t>692160-8</t>
  </si>
  <si>
    <t>692146-8</t>
  </si>
  <si>
    <t>CNC1M7504B</t>
  </si>
  <si>
    <t>692145-9</t>
  </si>
  <si>
    <t>692144-0</t>
  </si>
  <si>
    <t>692143-1</t>
  </si>
  <si>
    <t>691972-8</t>
  </si>
  <si>
    <t>691889-9</t>
  </si>
  <si>
    <t>691846-4</t>
  </si>
  <si>
    <t>691824-2</t>
  </si>
  <si>
    <t>691608-6</t>
  </si>
  <si>
    <t>691597-1</t>
  </si>
  <si>
    <t>691551-9</t>
  </si>
  <si>
    <t>Cordoba  Cosquin</t>
  </si>
  <si>
    <t>ZELLBJEJ500035L</t>
  </si>
  <si>
    <t>691550-0</t>
  </si>
  <si>
    <t>0BLRBJMJ500006J</t>
  </si>
  <si>
    <t>691511-1</t>
  </si>
  <si>
    <t>691465-3</t>
  </si>
  <si>
    <t>691464-4</t>
  </si>
  <si>
    <t>691463-5</t>
  </si>
  <si>
    <t>691462-6</t>
  </si>
  <si>
    <t>691461-7</t>
  </si>
  <si>
    <t>691460-8</t>
  </si>
  <si>
    <t>691458-3</t>
  </si>
  <si>
    <t>691457-4</t>
  </si>
  <si>
    <t>691456-5</t>
  </si>
  <si>
    <t>691455-6</t>
  </si>
  <si>
    <t>691454-7</t>
  </si>
  <si>
    <t>691453-8</t>
  </si>
  <si>
    <t>691452-9</t>
  </si>
  <si>
    <t>691451-0</t>
  </si>
  <si>
    <t>791766B</t>
  </si>
  <si>
    <t>691449-5</t>
  </si>
  <si>
    <t>691448-6</t>
  </si>
  <si>
    <t>691447-7</t>
  </si>
  <si>
    <t>691446-8</t>
  </si>
  <si>
    <t>691445-9</t>
  </si>
  <si>
    <t>691444-0</t>
  </si>
  <si>
    <t>691443-1</t>
  </si>
  <si>
    <t>691442-2</t>
  </si>
  <si>
    <t>691441-3</t>
  </si>
  <si>
    <t>691440-4</t>
  </si>
  <si>
    <t>691439-8</t>
  </si>
  <si>
    <t>691438-9</t>
  </si>
  <si>
    <t>691437-0</t>
  </si>
  <si>
    <t>691436-1</t>
  </si>
  <si>
    <t>691435-2</t>
  </si>
  <si>
    <t>691434-3</t>
  </si>
  <si>
    <t>691433-4</t>
  </si>
  <si>
    <t>691152-2</t>
  </si>
  <si>
    <t>691013-4</t>
  </si>
  <si>
    <t>690726-4</t>
  </si>
  <si>
    <t>Universidad Católica de Córdoba</t>
  </si>
  <si>
    <t>076UBJFH100091M</t>
  </si>
  <si>
    <t>690651-1</t>
  </si>
  <si>
    <t>690567-3</t>
  </si>
  <si>
    <t>690444-3</t>
  </si>
  <si>
    <t>690443-4</t>
  </si>
  <si>
    <t>690442-5</t>
  </si>
  <si>
    <t>791767P</t>
  </si>
  <si>
    <t>690334-7</t>
  </si>
  <si>
    <t>690330-1</t>
  </si>
  <si>
    <t>690035-9</t>
  </si>
  <si>
    <t>689937-2</t>
  </si>
  <si>
    <t>ZDBXB8GH2F002TT</t>
  </si>
  <si>
    <t>689699-5</t>
  </si>
  <si>
    <t>ZDBXBJCF70003AH</t>
  </si>
  <si>
    <t>689698-6</t>
  </si>
  <si>
    <t>ZDBXB8GK1F00H1B</t>
  </si>
  <si>
    <t>689593-2</t>
  </si>
  <si>
    <t>689566-8</t>
  </si>
  <si>
    <t>ZDBXB8GJCF0049H</t>
  </si>
  <si>
    <t>689411-9</t>
  </si>
  <si>
    <t>ZDBXBJAG8000G5W</t>
  </si>
  <si>
    <t>689410-0</t>
  </si>
  <si>
    <t>ZDBXB8GJCF0005A</t>
  </si>
  <si>
    <t>El recorrido da 70 kms</t>
  </si>
  <si>
    <t>696177-6</t>
  </si>
  <si>
    <t>696176-7</t>
  </si>
  <si>
    <t>696175-8</t>
  </si>
  <si>
    <t>696081-0</t>
  </si>
  <si>
    <t>696071-3</t>
  </si>
  <si>
    <t>696070-4</t>
  </si>
  <si>
    <t>696063-4</t>
  </si>
  <si>
    <t>696062-5</t>
  </si>
  <si>
    <t>696061-6</t>
  </si>
  <si>
    <t>695856-9</t>
  </si>
  <si>
    <t>695689-9</t>
  </si>
  <si>
    <t>695642-8</t>
  </si>
  <si>
    <t>695632-1</t>
  </si>
  <si>
    <t>695553-5</t>
  </si>
  <si>
    <t>695552-6</t>
  </si>
  <si>
    <t>695551-7</t>
  </si>
  <si>
    <t>695550-8</t>
  </si>
  <si>
    <t>695549-2</t>
  </si>
  <si>
    <t>695548-3</t>
  </si>
  <si>
    <t>695547-4</t>
  </si>
  <si>
    <t>695546-5</t>
  </si>
  <si>
    <t>695499-8</t>
  </si>
  <si>
    <t>695464-2</t>
  </si>
  <si>
    <t>695463-3</t>
  </si>
  <si>
    <t>695424-4</t>
  </si>
  <si>
    <t>695213-0</t>
  </si>
  <si>
    <t>695097-4</t>
  </si>
  <si>
    <t>695096-5</t>
  </si>
  <si>
    <t>Avex Reducción</t>
  </si>
  <si>
    <t>695086-8</t>
  </si>
  <si>
    <t>694927-9</t>
  </si>
  <si>
    <t>694792-5</t>
  </si>
  <si>
    <t>694647-6</t>
  </si>
  <si>
    <t>694604-1</t>
  </si>
  <si>
    <t>694603-2</t>
  </si>
  <si>
    <t>694602-3</t>
  </si>
  <si>
    <t>694601-4</t>
  </si>
  <si>
    <t>694600-5</t>
  </si>
  <si>
    <t>694599-0</t>
  </si>
  <si>
    <t>694598-1</t>
  </si>
  <si>
    <t>694597-2</t>
  </si>
  <si>
    <t>694596-3</t>
  </si>
  <si>
    <t>ZDBXBJCH1000MDK</t>
  </si>
  <si>
    <t>694595-4</t>
  </si>
  <si>
    <t>694543-1</t>
  </si>
  <si>
    <t>694530-7</t>
  </si>
  <si>
    <t>694507-9</t>
  </si>
  <si>
    <t>694436-2</t>
  </si>
  <si>
    <t>694435-3</t>
  </si>
  <si>
    <t>694405-2</t>
  </si>
  <si>
    <t>694344-2</t>
  </si>
  <si>
    <t>694306-2</t>
  </si>
  <si>
    <t>694265-6</t>
  </si>
  <si>
    <t>694087-0</t>
  </si>
  <si>
    <t>694073-7</t>
  </si>
  <si>
    <t>694071-9</t>
  </si>
  <si>
    <t>694070-0</t>
  </si>
  <si>
    <t>ZDBXBJCH20008KB</t>
  </si>
  <si>
    <t>694069-4</t>
  </si>
  <si>
    <t>ZDBXBJAGC0002YJ</t>
  </si>
  <si>
    <t>694068-5</t>
  </si>
  <si>
    <t>694067-6</t>
  </si>
  <si>
    <t>Z831BJEH300012H</t>
  </si>
  <si>
    <t>694066-7</t>
  </si>
  <si>
    <t>ZDBXB8GK1F00B7L</t>
  </si>
  <si>
    <t>694065-8</t>
  </si>
  <si>
    <t>ZDBXB8GJCF001FV</t>
  </si>
  <si>
    <t>694064-9</t>
  </si>
  <si>
    <t>694063-0</t>
  </si>
  <si>
    <t>694062-1</t>
  </si>
  <si>
    <t>694061-2</t>
  </si>
  <si>
    <t>694057-9</t>
  </si>
  <si>
    <t>694005-6</t>
  </si>
  <si>
    <t>694003-8</t>
  </si>
  <si>
    <t>693992-6</t>
  </si>
  <si>
    <t>795BBKW</t>
  </si>
  <si>
    <t>693913-9</t>
  </si>
  <si>
    <t>693711-3</t>
  </si>
  <si>
    <t>79G2RZH</t>
  </si>
  <si>
    <t>693699-2</t>
  </si>
  <si>
    <t>693616-9</t>
  </si>
  <si>
    <t>ZDBXBJCH200071H</t>
  </si>
  <si>
    <t>693604-4</t>
  </si>
  <si>
    <t>693594-8</t>
  </si>
  <si>
    <t>PF31HWYQ</t>
  </si>
  <si>
    <t>693540-7</t>
  </si>
  <si>
    <t>693507-2</t>
  </si>
  <si>
    <t>693505-4</t>
  </si>
  <si>
    <t>693502-7</t>
  </si>
  <si>
    <t>693445-3</t>
  </si>
  <si>
    <t>693436-5</t>
  </si>
  <si>
    <t>693435-6</t>
  </si>
  <si>
    <t>693434-7</t>
  </si>
  <si>
    <t>693433-8</t>
  </si>
  <si>
    <t>693432-9</t>
  </si>
  <si>
    <t>693431-0</t>
  </si>
  <si>
    <t>693430-1</t>
  </si>
  <si>
    <t>693429-5</t>
  </si>
  <si>
    <t>693428-6</t>
  </si>
  <si>
    <t>693424-0</t>
  </si>
  <si>
    <t>693423-1</t>
  </si>
  <si>
    <t>693422-2</t>
  </si>
  <si>
    <t>693421-3</t>
  </si>
  <si>
    <t>693420-4</t>
  </si>
  <si>
    <t>693419-8</t>
  </si>
  <si>
    <t>693418-9</t>
  </si>
  <si>
    <t>693401-9</t>
  </si>
  <si>
    <t>Rocío Roure</t>
  </si>
  <si>
    <t>PF32D96C</t>
  </si>
  <si>
    <t>693372-8</t>
  </si>
  <si>
    <t>693371-9</t>
  </si>
  <si>
    <t>Roca - Prov.de CORDOBA</t>
  </si>
  <si>
    <t>076UBJFH10005MP</t>
  </si>
  <si>
    <t>693366-7</t>
  </si>
  <si>
    <t>693245-5</t>
  </si>
  <si>
    <t>693097-0</t>
  </si>
  <si>
    <t>693096-1</t>
  </si>
  <si>
    <t>693094-3</t>
  </si>
  <si>
    <t>ZDBXBJCF70000ST</t>
  </si>
  <si>
    <t>693093-4</t>
  </si>
  <si>
    <t>0ACTBJFK200082X</t>
  </si>
  <si>
    <t>693092-5</t>
  </si>
  <si>
    <t>ZDBXBJCFA0002KP</t>
  </si>
  <si>
    <t>693077-6</t>
  </si>
  <si>
    <t>693063-3</t>
  </si>
  <si>
    <t>FME Córdoba II</t>
  </si>
  <si>
    <t>SP000773</t>
  </si>
  <si>
    <t>693062-4</t>
  </si>
  <si>
    <t>SP000774</t>
  </si>
  <si>
    <t>693039-6</t>
  </si>
  <si>
    <t>692950-3</t>
  </si>
  <si>
    <t>692817-9</t>
  </si>
  <si>
    <t>692814-2</t>
  </si>
  <si>
    <t>692697-7</t>
  </si>
  <si>
    <t>GANI</t>
  </si>
  <si>
    <t>ZELLBJFK30006QP</t>
  </si>
  <si>
    <t>692252-8</t>
  </si>
  <si>
    <t>79G3228</t>
  </si>
  <si>
    <t>692243-0</t>
  </si>
  <si>
    <t>692226-3</t>
  </si>
  <si>
    <t>691407-9</t>
  </si>
  <si>
    <t>688613-8</t>
  </si>
  <si>
    <t>Walter</t>
  </si>
  <si>
    <t>Alejandro</t>
  </si>
  <si>
    <t>07/03 - 14/03</t>
  </si>
  <si>
    <t>Son 258 a Rio Tercero, directo al cliente son 236 y el recorrido sumando Fargo da 242</t>
  </si>
  <si>
    <t>63 kms y pasa 90</t>
  </si>
  <si>
    <t>Visita del 8/3 693604-4</t>
  </si>
  <si>
    <t>697949-2</t>
  </si>
  <si>
    <t>697943-8</t>
  </si>
  <si>
    <t>697862-4</t>
  </si>
  <si>
    <t>697861-5</t>
  </si>
  <si>
    <t>ZDBXBJCH30003GP</t>
  </si>
  <si>
    <t>697860-6</t>
  </si>
  <si>
    <t>697859-0</t>
  </si>
  <si>
    <t>697858-1</t>
  </si>
  <si>
    <t>697857-2</t>
  </si>
  <si>
    <t>697793-5</t>
  </si>
  <si>
    <t>697783-8</t>
  </si>
  <si>
    <t>Jesus María (Planta)</t>
  </si>
  <si>
    <t>ZELLBJEJ50002WK</t>
  </si>
  <si>
    <t>697778-6</t>
  </si>
  <si>
    <t>697632-5</t>
  </si>
  <si>
    <t>697515-9</t>
  </si>
  <si>
    <t>ZDBXBJAGC0001PT</t>
  </si>
  <si>
    <t>697494-7</t>
  </si>
  <si>
    <t>697422-0</t>
  </si>
  <si>
    <t>697380-5</t>
  </si>
  <si>
    <t>697343-4</t>
  </si>
  <si>
    <t>697313-3</t>
  </si>
  <si>
    <t>ZDBXBJCH20011HF</t>
  </si>
  <si>
    <t>697312-4</t>
  </si>
  <si>
    <t>Z75NBJBD2000C4V</t>
  </si>
  <si>
    <t>697310-6</t>
  </si>
  <si>
    <t>697309-0</t>
  </si>
  <si>
    <t>0ACTBJFJ900039R</t>
  </si>
  <si>
    <t>697308-1</t>
  </si>
  <si>
    <t>07QWB9UFAA0023Y</t>
  </si>
  <si>
    <t>697307-2</t>
  </si>
  <si>
    <t>697306-3</t>
  </si>
  <si>
    <t>697305-4</t>
  </si>
  <si>
    <t>697302-7</t>
  </si>
  <si>
    <t>697301-8</t>
  </si>
  <si>
    <t>697300-9</t>
  </si>
  <si>
    <t>697299-4</t>
  </si>
  <si>
    <t>697297-6</t>
  </si>
  <si>
    <t>ZDBXBJEJ9000B4R</t>
  </si>
  <si>
    <t>697296-7</t>
  </si>
  <si>
    <t>697295-8</t>
  </si>
  <si>
    <t>697294-9</t>
  </si>
  <si>
    <t>697293-0</t>
  </si>
  <si>
    <t>697292-1</t>
  </si>
  <si>
    <t>697291-2</t>
  </si>
  <si>
    <t>697290-3</t>
  </si>
  <si>
    <t>697289-7</t>
  </si>
  <si>
    <t>697288-8</t>
  </si>
  <si>
    <t>697287-9</t>
  </si>
  <si>
    <t>697286-0</t>
  </si>
  <si>
    <t>697285-1</t>
  </si>
  <si>
    <t>697284-2</t>
  </si>
  <si>
    <t>697283-3</t>
  </si>
  <si>
    <t>697125-0</t>
  </si>
  <si>
    <t>697105-6</t>
  </si>
  <si>
    <t>697099-6</t>
  </si>
  <si>
    <t>697006-6</t>
  </si>
  <si>
    <t>696984-8</t>
  </si>
  <si>
    <t>696859-3</t>
  </si>
  <si>
    <t>696822-9</t>
  </si>
  <si>
    <t>696675-3</t>
  </si>
  <si>
    <t>696669-2</t>
  </si>
  <si>
    <t>696586-0</t>
  </si>
  <si>
    <t>696585-1</t>
  </si>
  <si>
    <t>696584-2</t>
  </si>
  <si>
    <t>696583-3</t>
  </si>
  <si>
    <t>696582-4</t>
  </si>
  <si>
    <t>696581-5</t>
  </si>
  <si>
    <t>696580-6</t>
  </si>
  <si>
    <t>696491-3</t>
  </si>
  <si>
    <t>696382-6</t>
  </si>
  <si>
    <t>696277-5</t>
  </si>
  <si>
    <t>696149-3</t>
  </si>
  <si>
    <t>696082-9</t>
  </si>
  <si>
    <t>695995-7</t>
  </si>
  <si>
    <t>695960-1</t>
  </si>
  <si>
    <t>695783-4</t>
  </si>
  <si>
    <t>695745-4</t>
  </si>
  <si>
    <t>695723-2</t>
  </si>
  <si>
    <t>695093-8</t>
  </si>
  <si>
    <t>695090-1</t>
  </si>
  <si>
    <t>694999-6</t>
  </si>
  <si>
    <t>Parque Industrial Villa Maria - Depósito Pedrolga</t>
  </si>
  <si>
    <t>0ACTBJFJ500048P</t>
  </si>
  <si>
    <t>694649-4</t>
  </si>
  <si>
    <t>694648-5</t>
  </si>
  <si>
    <t>694416-8</t>
  </si>
  <si>
    <t>ARROYITO</t>
  </si>
  <si>
    <t>OK RECORRIDO CON BRINKS</t>
  </si>
  <si>
    <t>OK RECORRIDO CREDICOOP</t>
  </si>
  <si>
    <t>RECORRIDO CON DIST. METR</t>
  </si>
  <si>
    <t>RECORRIDO CON YAGUAR</t>
  </si>
  <si>
    <t>311 DE RECORRIDO</t>
  </si>
  <si>
    <t>701862-8</t>
  </si>
  <si>
    <t>701167-0</t>
  </si>
  <si>
    <t>701133-3</t>
  </si>
  <si>
    <t>701132-4</t>
  </si>
  <si>
    <t>701131-5</t>
  </si>
  <si>
    <t>701130-6</t>
  </si>
  <si>
    <t>701129-0</t>
  </si>
  <si>
    <t>701128-1</t>
  </si>
  <si>
    <t>701127-2</t>
  </si>
  <si>
    <t>701126-3</t>
  </si>
  <si>
    <t>701125-4</t>
  </si>
  <si>
    <t>701124-5</t>
  </si>
  <si>
    <t>700783-5</t>
  </si>
  <si>
    <t>700780-8</t>
  </si>
  <si>
    <t>700771-0</t>
  </si>
  <si>
    <t>700706-6</t>
  </si>
  <si>
    <t>700683-6</t>
  </si>
  <si>
    <t>700568-8</t>
  </si>
  <si>
    <t>700544-8</t>
  </si>
  <si>
    <t>700502-2</t>
  </si>
  <si>
    <t>700457-3</t>
  </si>
  <si>
    <t>700267-2</t>
  </si>
  <si>
    <t>700135-4</t>
  </si>
  <si>
    <t>700072-6</t>
  </si>
  <si>
    <t>700048-9</t>
  </si>
  <si>
    <t>700047-0</t>
  </si>
  <si>
    <t>700046-1</t>
  </si>
  <si>
    <t>700045-2</t>
  </si>
  <si>
    <t>700044-3</t>
  </si>
  <si>
    <t>700043-4</t>
  </si>
  <si>
    <t>700042-5</t>
  </si>
  <si>
    <t>700041-6</t>
  </si>
  <si>
    <t>699927-4</t>
  </si>
  <si>
    <t>699886-8</t>
  </si>
  <si>
    <t>699885-9</t>
  </si>
  <si>
    <t>699846-0</t>
  </si>
  <si>
    <t>OPDEA</t>
  </si>
  <si>
    <t>699844-2</t>
  </si>
  <si>
    <t>699843-3</t>
  </si>
  <si>
    <t>699842-4</t>
  </si>
  <si>
    <t>699841-5</t>
  </si>
  <si>
    <t>699840-6</t>
  </si>
  <si>
    <t>699839-0</t>
  </si>
  <si>
    <t>699838-1</t>
  </si>
  <si>
    <t>699837-2</t>
  </si>
  <si>
    <t>699836-3</t>
  </si>
  <si>
    <t>699835-4</t>
  </si>
  <si>
    <t>699834-5</t>
  </si>
  <si>
    <t>699833-6</t>
  </si>
  <si>
    <t>699831-8</t>
  </si>
  <si>
    <t>699830-9</t>
  </si>
  <si>
    <t>699829-3</t>
  </si>
  <si>
    <t>699828-4</t>
  </si>
  <si>
    <t>699827-5</t>
  </si>
  <si>
    <t>699826-6</t>
  </si>
  <si>
    <t>699825-7</t>
  </si>
  <si>
    <t>699765-6</t>
  </si>
  <si>
    <t>699656-9</t>
  </si>
  <si>
    <t>699601-9</t>
  </si>
  <si>
    <t>699572-8</t>
  </si>
  <si>
    <t>699438-5</t>
  </si>
  <si>
    <t>699415-4</t>
  </si>
  <si>
    <t>699323-4</t>
  </si>
  <si>
    <t>699301-2</t>
  </si>
  <si>
    <t>699209-5</t>
  </si>
  <si>
    <t>699174-0</t>
  </si>
  <si>
    <t>699167-0</t>
  </si>
  <si>
    <t>699099-0</t>
  </si>
  <si>
    <t>699055-6</t>
  </si>
  <si>
    <t>0HZ6HNDT200003</t>
  </si>
  <si>
    <t>699054-7</t>
  </si>
  <si>
    <t>SP000278</t>
  </si>
  <si>
    <t>698989-7</t>
  </si>
  <si>
    <t>698973-6</t>
  </si>
  <si>
    <t>698857-9</t>
  </si>
  <si>
    <t>698758-9</t>
  </si>
  <si>
    <t>698564-2</t>
  </si>
  <si>
    <t>698083-2</t>
  </si>
  <si>
    <t>697727-2</t>
  </si>
  <si>
    <t>ok, recorrido con arcos lic</t>
  </si>
  <si>
    <t>04/05 - 16/06</t>
  </si>
  <si>
    <t>ok recorrido con gefco</t>
  </si>
  <si>
    <t>704897-5</t>
  </si>
  <si>
    <t>704896-6</t>
  </si>
  <si>
    <t>704895-7</t>
  </si>
  <si>
    <t>704894-8</t>
  </si>
  <si>
    <t>704893-9</t>
  </si>
  <si>
    <t>704892-0</t>
  </si>
  <si>
    <t>704890-2</t>
  </si>
  <si>
    <t>704889-6</t>
  </si>
  <si>
    <t>704888-7</t>
  </si>
  <si>
    <t>704887-8</t>
  </si>
  <si>
    <t>704886-9</t>
  </si>
  <si>
    <t>704885-0</t>
  </si>
  <si>
    <t>704555-2</t>
  </si>
  <si>
    <t>704554-3</t>
  </si>
  <si>
    <t>704526-0</t>
  </si>
  <si>
    <t>704525-1</t>
  </si>
  <si>
    <t>704524-2</t>
  </si>
  <si>
    <t>704415-5</t>
  </si>
  <si>
    <t>Sika</t>
  </si>
  <si>
    <t>Planta Cordoba</t>
  </si>
  <si>
    <t>BRBSM9FGZL</t>
  </si>
  <si>
    <t>704414-6</t>
  </si>
  <si>
    <t>BRBSM9FGYD</t>
  </si>
  <si>
    <t>704413-7</t>
  </si>
  <si>
    <t>704412-8</t>
  </si>
  <si>
    <t>704411-9</t>
  </si>
  <si>
    <t>704233-3</t>
  </si>
  <si>
    <t>704232-4</t>
  </si>
  <si>
    <t>704231-5</t>
  </si>
  <si>
    <t>704230-6</t>
  </si>
  <si>
    <t>704229-0</t>
  </si>
  <si>
    <t>704228-1</t>
  </si>
  <si>
    <t>704227-2</t>
  </si>
  <si>
    <t>704226-3</t>
  </si>
  <si>
    <t>704225-4</t>
  </si>
  <si>
    <t>704224-5</t>
  </si>
  <si>
    <t>704223-6</t>
  </si>
  <si>
    <t>704219-3</t>
  </si>
  <si>
    <t>704218-4</t>
  </si>
  <si>
    <t>704215-7</t>
  </si>
  <si>
    <t>704204-1</t>
  </si>
  <si>
    <t>704203-2</t>
  </si>
  <si>
    <t>704197-2</t>
  </si>
  <si>
    <t>704091-9</t>
  </si>
  <si>
    <t>704090-0</t>
  </si>
  <si>
    <t>704085-8</t>
  </si>
  <si>
    <t>703975-5</t>
  </si>
  <si>
    <t>703972-8</t>
  </si>
  <si>
    <t>703790-6</t>
  </si>
  <si>
    <t>703678-5</t>
  </si>
  <si>
    <t>703653-6</t>
  </si>
  <si>
    <t>703626-2</t>
  </si>
  <si>
    <t>703281-3</t>
  </si>
  <si>
    <t>CNP82AN91Y</t>
  </si>
  <si>
    <t>703249-7</t>
  </si>
  <si>
    <t>703113-3</t>
  </si>
  <si>
    <t>703112-4</t>
  </si>
  <si>
    <t>703111-5</t>
  </si>
  <si>
    <t>703110-6</t>
  </si>
  <si>
    <t>703109-0</t>
  </si>
  <si>
    <t>703108-1</t>
  </si>
  <si>
    <t>703107-2</t>
  </si>
  <si>
    <t>703106-3</t>
  </si>
  <si>
    <t>703105-4</t>
  </si>
  <si>
    <t>703097-6</t>
  </si>
  <si>
    <t>703096-7</t>
  </si>
  <si>
    <t>703095-8</t>
  </si>
  <si>
    <t>703094-9</t>
  </si>
  <si>
    <t>703093-0</t>
  </si>
  <si>
    <t>703092-1</t>
  </si>
  <si>
    <t>703091-2</t>
  </si>
  <si>
    <t>702824-5</t>
  </si>
  <si>
    <t>702810-2</t>
  </si>
  <si>
    <t>702801-4</t>
  </si>
  <si>
    <t>702800-5</t>
  </si>
  <si>
    <t>702689-4</t>
  </si>
  <si>
    <t>702619-5</t>
  </si>
  <si>
    <t>702618-6</t>
  </si>
  <si>
    <t>702617-7</t>
  </si>
  <si>
    <t>702616-8</t>
  </si>
  <si>
    <t>702613-1</t>
  </si>
  <si>
    <t>702609-8</t>
  </si>
  <si>
    <t>702593-8</t>
  </si>
  <si>
    <t>702592-9</t>
  </si>
  <si>
    <t>702591-0</t>
  </si>
  <si>
    <t>702590-1</t>
  </si>
  <si>
    <t>702589-5</t>
  </si>
  <si>
    <t>702588-6</t>
  </si>
  <si>
    <t>702587-7</t>
  </si>
  <si>
    <t>702586-8</t>
  </si>
  <si>
    <t>702585-9</t>
  </si>
  <si>
    <t>702584-0</t>
  </si>
  <si>
    <t>702583-1</t>
  </si>
  <si>
    <t>702578-9</t>
  </si>
  <si>
    <t>702545-1</t>
  </si>
  <si>
    <t>702527-5</t>
  </si>
  <si>
    <t>702372-7</t>
  </si>
  <si>
    <t>793PZF5</t>
  </si>
  <si>
    <t>702182-6</t>
  </si>
  <si>
    <t>702176-5</t>
  </si>
  <si>
    <t>702131-2</t>
  </si>
  <si>
    <t>702122-4</t>
  </si>
  <si>
    <t>Avex General Deheza</t>
  </si>
  <si>
    <t>702117-2</t>
  </si>
  <si>
    <t>702017-3</t>
  </si>
  <si>
    <t>702005-8</t>
  </si>
  <si>
    <t>701864-6</t>
  </si>
  <si>
    <t>701845-1</t>
  </si>
  <si>
    <t>701844-2</t>
  </si>
  <si>
    <t>701841-5</t>
  </si>
  <si>
    <t>701803-5</t>
  </si>
  <si>
    <t>701755-9</t>
  </si>
  <si>
    <t>701746-1</t>
  </si>
  <si>
    <t>701732-8</t>
  </si>
  <si>
    <t>701701-8</t>
  </si>
  <si>
    <t>701677-2</t>
  </si>
  <si>
    <t>701676-3</t>
  </si>
  <si>
    <t>CN214BH008</t>
  </si>
  <si>
    <t>701675-4</t>
  </si>
  <si>
    <t>CN21EBH00Z</t>
  </si>
  <si>
    <t>701674-5</t>
  </si>
  <si>
    <t>CN21EBH00B</t>
  </si>
  <si>
    <t>701673-6</t>
  </si>
  <si>
    <t>CN213BH01M</t>
  </si>
  <si>
    <t>701620-4</t>
  </si>
  <si>
    <t>701588-9</t>
  </si>
  <si>
    <t>701492-3</t>
  </si>
  <si>
    <t>701456-1</t>
  </si>
  <si>
    <t>701454-3</t>
  </si>
  <si>
    <t>701398-8</t>
  </si>
  <si>
    <t>701306-7</t>
  </si>
  <si>
    <t>701301-2</t>
  </si>
  <si>
    <t>701184-7</t>
  </si>
  <si>
    <t>Sierra Chica Villa Allende</t>
  </si>
  <si>
    <t>0BLRBJKK100008K</t>
  </si>
  <si>
    <t>701027-3</t>
  </si>
  <si>
    <t>700960-2</t>
  </si>
  <si>
    <t>700929-5</t>
  </si>
  <si>
    <t>700833-9</t>
  </si>
  <si>
    <t>700827-8</t>
  </si>
  <si>
    <t>700826-9</t>
  </si>
  <si>
    <t>Z75NBJAD10003W</t>
  </si>
  <si>
    <t>700825-0</t>
  </si>
  <si>
    <t>700823-2</t>
  </si>
  <si>
    <t>700822-3</t>
  </si>
  <si>
    <t>700821-4</t>
  </si>
  <si>
    <t>700820-5</t>
  </si>
  <si>
    <t>700819-9</t>
  </si>
  <si>
    <t>700817-1</t>
  </si>
  <si>
    <t>700816-2</t>
  </si>
  <si>
    <t>700814-4</t>
  </si>
  <si>
    <t>700737-6</t>
  </si>
  <si>
    <t>700727-9</t>
  </si>
  <si>
    <t>700678-4</t>
  </si>
  <si>
    <t>700573-0</t>
  </si>
  <si>
    <t>700517-4</t>
  </si>
  <si>
    <t>700479-5</t>
  </si>
  <si>
    <t>Se colocan 68 ya que luego de calico fuimos a Megatlon 701620-4 y de ahi a Yaguar 701677-2 y luego de regreso a Pentacom</t>
  </si>
  <si>
    <t>Se colocan 169 km ya que antes fuimos a Coronel Baigorria incidente 700517-4</t>
  </si>
  <si>
    <t>Se cargan 52 km ya que fuimos a Fargo, luego a Yaguar inc 702527-5 y de regreso a Pentacom</t>
  </si>
  <si>
    <t>Se colocan 130km ya que desde Jesus Maria fuimos a Supercemento inc701184-7 y luego de regreso a Pentacom.</t>
  </si>
  <si>
    <t>Se colocan 223km ya que antes fuimos a Avex Reduccion 702824-5</t>
  </si>
  <si>
    <t>3 visitas</t>
  </si>
  <si>
    <t>2 visitas, una demorada sin informe porque no los atendieron</t>
  </si>
  <si>
    <t>1º visita abonada en el inc 700568-8 de Calico + Gefco</t>
  </si>
  <si>
    <t>Se colocan 109 km ya que fuimos primero a Transporte la Sevillanita inc. 703281-3, de ahí a Oca Carlos Paz y de vuelta a Pentacom</t>
  </si>
  <si>
    <t>Comparte recorrido con el inc 704554-3</t>
  </si>
  <si>
    <t>708427-8</t>
  </si>
  <si>
    <t>708426-9</t>
  </si>
  <si>
    <t>708425-0</t>
  </si>
  <si>
    <t>708389-9</t>
  </si>
  <si>
    <t>708246-5</t>
  </si>
  <si>
    <t>708245-6</t>
  </si>
  <si>
    <t>708243-8</t>
  </si>
  <si>
    <t>708242-9</t>
  </si>
  <si>
    <t>708241-0</t>
  </si>
  <si>
    <t>708240-1</t>
  </si>
  <si>
    <t>708239-5</t>
  </si>
  <si>
    <t>708238-6</t>
  </si>
  <si>
    <t>707290-9</t>
  </si>
  <si>
    <t>707289-3</t>
  </si>
  <si>
    <t>707288-4</t>
  </si>
  <si>
    <t>707287-5</t>
  </si>
  <si>
    <t>707286-6</t>
  </si>
  <si>
    <t>707285-7</t>
  </si>
  <si>
    <t>707053-0</t>
  </si>
  <si>
    <t>707005-3</t>
  </si>
  <si>
    <t>707003-5</t>
  </si>
  <si>
    <t>Rio IV - Gabriel Di Martino</t>
  </si>
  <si>
    <t>ZDBXBJCH300096H</t>
  </si>
  <si>
    <t>706789-1</t>
  </si>
  <si>
    <t>706779-4</t>
  </si>
  <si>
    <t>706600-5</t>
  </si>
  <si>
    <t>706488-5</t>
  </si>
  <si>
    <t>706487-6</t>
  </si>
  <si>
    <t>706486-7</t>
  </si>
  <si>
    <t>706485-8</t>
  </si>
  <si>
    <t>706484-9</t>
  </si>
  <si>
    <t>706483-0</t>
  </si>
  <si>
    <t>706482-1</t>
  </si>
  <si>
    <t>706481-2</t>
  </si>
  <si>
    <t>706480-3</t>
  </si>
  <si>
    <t>706408-9</t>
  </si>
  <si>
    <t>706387-7</t>
  </si>
  <si>
    <t>Nación Servicios SA</t>
  </si>
  <si>
    <t>076UBJFG80006MM</t>
  </si>
  <si>
    <t>706209-0</t>
  </si>
  <si>
    <t>706149-9</t>
  </si>
  <si>
    <t>706134-7</t>
  </si>
  <si>
    <t>705994-4</t>
  </si>
  <si>
    <t>705978-6</t>
  </si>
  <si>
    <t>705898-1</t>
  </si>
  <si>
    <t>076UBJFG800058N</t>
  </si>
  <si>
    <t>705887-5</t>
  </si>
  <si>
    <t>705885-7</t>
  </si>
  <si>
    <t>705873-2</t>
  </si>
  <si>
    <t>Z75NBJAD500044A</t>
  </si>
  <si>
    <t>705872-3</t>
  </si>
  <si>
    <t>705871-4</t>
  </si>
  <si>
    <t>705870-5</t>
  </si>
  <si>
    <t>705869-9</t>
  </si>
  <si>
    <t>705868-0</t>
  </si>
  <si>
    <t>705867-1</t>
  </si>
  <si>
    <t>705866-2</t>
  </si>
  <si>
    <t>705865-3</t>
  </si>
  <si>
    <t>705864-4</t>
  </si>
  <si>
    <t>705863-5</t>
  </si>
  <si>
    <t>705862-6</t>
  </si>
  <si>
    <t>705861-7</t>
  </si>
  <si>
    <t>705860-8</t>
  </si>
  <si>
    <t>705859-2</t>
  </si>
  <si>
    <t>705858-3</t>
  </si>
  <si>
    <t>705857-4</t>
  </si>
  <si>
    <t>705856-5</t>
  </si>
  <si>
    <t>705855-6</t>
  </si>
  <si>
    <t>705854-7</t>
  </si>
  <si>
    <t>705853-8</t>
  </si>
  <si>
    <t>705852-9</t>
  </si>
  <si>
    <t>705851-0</t>
  </si>
  <si>
    <t>705850-1</t>
  </si>
  <si>
    <t>705849-5</t>
  </si>
  <si>
    <t>705848-6</t>
  </si>
  <si>
    <t>705847-7</t>
  </si>
  <si>
    <t>705753-9</t>
  </si>
  <si>
    <t>705502-7</t>
  </si>
  <si>
    <t>705497-6</t>
  </si>
  <si>
    <t>705487-9</t>
  </si>
  <si>
    <t>ROCIO DE TEZANOS PINTO</t>
  </si>
  <si>
    <t>PF32CV2R</t>
  </si>
  <si>
    <t>705420-4</t>
  </si>
  <si>
    <t>705402-8</t>
  </si>
  <si>
    <t>705397-7</t>
  </si>
  <si>
    <t>705395-9</t>
  </si>
  <si>
    <t>705328-7</t>
  </si>
  <si>
    <t>705207-5</t>
  </si>
  <si>
    <t>704811-5</t>
  </si>
  <si>
    <t>704758-7</t>
  </si>
  <si>
    <t>704757-8</t>
  </si>
  <si>
    <t>704678-2</t>
  </si>
  <si>
    <t>704677-3</t>
  </si>
  <si>
    <t>704676-4</t>
  </si>
  <si>
    <t>704675-5</t>
  </si>
  <si>
    <t>704674-6</t>
  </si>
  <si>
    <t>704673-7</t>
  </si>
  <si>
    <t>704672-8</t>
  </si>
  <si>
    <t>704671-9</t>
  </si>
  <si>
    <t>704670-0</t>
  </si>
  <si>
    <t>704476-6</t>
  </si>
  <si>
    <t>704441-0</t>
  </si>
  <si>
    <t>704439-5</t>
  </si>
  <si>
    <t>704438-6</t>
  </si>
  <si>
    <t>704433-1</t>
  </si>
  <si>
    <t>704432-2</t>
  </si>
  <si>
    <t>704332-3</t>
  </si>
  <si>
    <t>704312-9</t>
  </si>
  <si>
    <t>704308-6</t>
  </si>
  <si>
    <t>704281-0</t>
  </si>
  <si>
    <t>704213-9</t>
  </si>
  <si>
    <t>704057-5</t>
  </si>
  <si>
    <t>704041-4</t>
  </si>
  <si>
    <t>703696-1</t>
  </si>
  <si>
    <t>703461-7</t>
  </si>
  <si>
    <t>703362-7</t>
  </si>
  <si>
    <t>703360-9</t>
  </si>
  <si>
    <t>702937-8</t>
  </si>
  <si>
    <t>Viatico 30/06 a San Francisco abonado en inc 704085-8</t>
  </si>
  <si>
    <t>Fueron dos dias ok</t>
  </si>
  <si>
    <t>Recorrido con Arcos (703360-0)</t>
  </si>
  <si>
    <t>Recorrido con Calico (706134-7)</t>
  </si>
  <si>
    <t>Recorrido 311</t>
  </si>
  <si>
    <t>114 recorrido</t>
  </si>
  <si>
    <t>711662-9</t>
  </si>
  <si>
    <t>711660-1</t>
  </si>
  <si>
    <t>711659-5</t>
  </si>
  <si>
    <t>710834-7</t>
  </si>
  <si>
    <t>710833-8</t>
  </si>
  <si>
    <t>710578-4</t>
  </si>
  <si>
    <t>710577-5</t>
  </si>
  <si>
    <t>710576-6</t>
  </si>
  <si>
    <t>710575-7</t>
  </si>
  <si>
    <t>710574-8</t>
  </si>
  <si>
    <t>710573-9</t>
  </si>
  <si>
    <t>710572-0</t>
  </si>
  <si>
    <t>710571-1</t>
  </si>
  <si>
    <t>710570-2</t>
  </si>
  <si>
    <t>710569-6</t>
  </si>
  <si>
    <t>710568-7</t>
  </si>
  <si>
    <t>710567-8</t>
  </si>
  <si>
    <t>ZDBXBJFJ90000NX</t>
  </si>
  <si>
    <t>710566-9</t>
  </si>
  <si>
    <t>ZDBXBJCH20015MP</t>
  </si>
  <si>
    <t>710565-0</t>
  </si>
  <si>
    <t>ZDBXBJCH20011KV</t>
  </si>
  <si>
    <t>710564-1</t>
  </si>
  <si>
    <t>710563-2</t>
  </si>
  <si>
    <t>710389-2</t>
  </si>
  <si>
    <t>710217-6</t>
  </si>
  <si>
    <t>710216-7</t>
  </si>
  <si>
    <t>710215-8</t>
  </si>
  <si>
    <t>710214-9</t>
  </si>
  <si>
    <t>710209-7</t>
  </si>
  <si>
    <t>710207-9</t>
  </si>
  <si>
    <t>710125-6</t>
  </si>
  <si>
    <t>710068-2</t>
  </si>
  <si>
    <t>709988-1</t>
  </si>
  <si>
    <t>709927-0</t>
  </si>
  <si>
    <t>709859-0</t>
  </si>
  <si>
    <t>709775-9</t>
  </si>
  <si>
    <t>709730-6</t>
  </si>
  <si>
    <t>709724-5</t>
  </si>
  <si>
    <t>709721-8</t>
  </si>
  <si>
    <t>709615-8</t>
  </si>
  <si>
    <t>709572-4</t>
  </si>
  <si>
    <t>709561-8</t>
  </si>
  <si>
    <t>709535-3</t>
  </si>
  <si>
    <t>79G13WM</t>
  </si>
  <si>
    <t>709534-4</t>
  </si>
  <si>
    <t>79G0XZY</t>
  </si>
  <si>
    <t>709533-5</t>
  </si>
  <si>
    <t>Avex La Casona</t>
  </si>
  <si>
    <t>79G4MKN</t>
  </si>
  <si>
    <t>709333-7</t>
  </si>
  <si>
    <t>709332-8</t>
  </si>
  <si>
    <t>709331-9</t>
  </si>
  <si>
    <t>709330-0</t>
  </si>
  <si>
    <t>709328-5</t>
  </si>
  <si>
    <t>709327-6</t>
  </si>
  <si>
    <t>709326-7</t>
  </si>
  <si>
    <t>709324-9</t>
  </si>
  <si>
    <t>709323-0</t>
  </si>
  <si>
    <t>709322-1</t>
  </si>
  <si>
    <t>709321-2</t>
  </si>
  <si>
    <t>709320-3</t>
  </si>
  <si>
    <t>709319-7</t>
  </si>
  <si>
    <t>709318-8</t>
  </si>
  <si>
    <t>709317-9</t>
  </si>
  <si>
    <t>709313-3</t>
  </si>
  <si>
    <t>ZDBXBJCH20015RL</t>
  </si>
  <si>
    <t>709312-4</t>
  </si>
  <si>
    <t>709311-5</t>
  </si>
  <si>
    <t>709310-6</t>
  </si>
  <si>
    <t>709309-0</t>
  </si>
  <si>
    <t>709308-1</t>
  </si>
  <si>
    <t>709307-2</t>
  </si>
  <si>
    <t>709306-3</t>
  </si>
  <si>
    <t>709265-7</t>
  </si>
  <si>
    <t>709264-8</t>
  </si>
  <si>
    <t>709263-9</t>
  </si>
  <si>
    <t>709262-0</t>
  </si>
  <si>
    <t>709261-1</t>
  </si>
  <si>
    <t>709260-2</t>
  </si>
  <si>
    <t>709259-6</t>
  </si>
  <si>
    <t>709258-7</t>
  </si>
  <si>
    <t>709163-0</t>
  </si>
  <si>
    <t>709162-1</t>
  </si>
  <si>
    <t>709159-7</t>
  </si>
  <si>
    <t>709121-4</t>
  </si>
  <si>
    <t>708901-5</t>
  </si>
  <si>
    <t>708871-5</t>
  </si>
  <si>
    <t>708850-2</t>
  </si>
  <si>
    <t>708839-9</t>
  </si>
  <si>
    <t>708750-3</t>
  </si>
  <si>
    <t>708664-7</t>
  </si>
  <si>
    <t>708461-2</t>
  </si>
  <si>
    <t>708445-4</t>
  </si>
  <si>
    <t>708444-5</t>
  </si>
  <si>
    <t>708308-4</t>
  </si>
  <si>
    <t>ZDBXBJEJ9000C7R</t>
  </si>
  <si>
    <t>708259-9</t>
  </si>
  <si>
    <t>708228-9</t>
  </si>
  <si>
    <t>708135-0</t>
  </si>
  <si>
    <t>708124-4</t>
  </si>
  <si>
    <t>AGS - Agrosalta Cooperativa de Seguros</t>
  </si>
  <si>
    <t>ZELLBJFK40000SL</t>
  </si>
  <si>
    <t>707838-3</t>
  </si>
  <si>
    <t>707722-3</t>
  </si>
  <si>
    <t>707707-4</t>
  </si>
  <si>
    <t>707639-4</t>
  </si>
  <si>
    <t>707577-5</t>
  </si>
  <si>
    <t>ZELLBJFJB00062L</t>
  </si>
  <si>
    <t>707576-6</t>
  </si>
  <si>
    <t>ZELLBJFJB0005MB</t>
  </si>
  <si>
    <t>707575-7</t>
  </si>
  <si>
    <t>ZDBXB8GK1F0056M</t>
  </si>
  <si>
    <t>707574-8</t>
  </si>
  <si>
    <t>ZDBXB8GK1F0052N</t>
  </si>
  <si>
    <t>707572-0</t>
  </si>
  <si>
    <t>707571-1</t>
  </si>
  <si>
    <t>707570-2</t>
  </si>
  <si>
    <t>707569-6</t>
  </si>
  <si>
    <t>707568-7</t>
  </si>
  <si>
    <t>707567-8</t>
  </si>
  <si>
    <t>707566-9</t>
  </si>
  <si>
    <t>707565-0</t>
  </si>
  <si>
    <t>707564-1</t>
  </si>
  <si>
    <t>707563-2</t>
  </si>
  <si>
    <t>707562-3</t>
  </si>
  <si>
    <t>707561-4</t>
  </si>
  <si>
    <t>707560-5</t>
  </si>
  <si>
    <t>707559-9</t>
  </si>
  <si>
    <t>707541-0</t>
  </si>
  <si>
    <t>707357-3</t>
  </si>
  <si>
    <t>707314-8</t>
  </si>
  <si>
    <t>707172-4</t>
  </si>
  <si>
    <t>707171-5</t>
  </si>
  <si>
    <t>707157-5</t>
  </si>
  <si>
    <t>ZDBXBJFJ90009TM</t>
  </si>
  <si>
    <t>707156-6</t>
  </si>
  <si>
    <t>ZDBXBJFJ900052B</t>
  </si>
  <si>
    <t>707155-7</t>
  </si>
  <si>
    <t>ZDBXBJEJ900051M</t>
  </si>
  <si>
    <t>707017-8</t>
  </si>
  <si>
    <t>706717-4</t>
  </si>
  <si>
    <t>706618-4</t>
  </si>
  <si>
    <t>Cordoba - San Jeronimo 30</t>
  </si>
  <si>
    <t>076UBJFGC0000CP</t>
  </si>
  <si>
    <t>706617-5</t>
  </si>
  <si>
    <t>076UBJFGC0000GK</t>
  </si>
  <si>
    <t>706265-6</t>
  </si>
  <si>
    <t>076UBJFGC00005H</t>
  </si>
  <si>
    <t>Se colocan 118 km ya que desde Alta Gracia nos fuimos a Yaguar caso 708871-5 y de regreso a Pentacom</t>
  </si>
  <si>
    <t>e colocan 138km ya que de Jesus Maria nos fuimos a Fargo incidente 709163-0 el cual no se pudo realizar porque están hasta las 13hs, se regresara el 17-08</t>
  </si>
  <si>
    <t>Listo se colocan 56km ya que desde Fargo fuimos a Nación 706617-5 y de regreso a Pentacom</t>
  </si>
  <si>
    <t>Se colocan 40 km ya que desde Arsa fuimos a Santander Cerro 707314-8 y luego de regreso a Pentacom</t>
  </si>
  <si>
    <t>Se colocan 57 km ya que desde supercemento nos fuimos a AD 709561-8, de ahí a AD 709724-5 y de regreso a Pentacom</t>
  </si>
  <si>
    <t>Marian, se colocan 93 km ya que primero fuimos a Opdea y de ahí a Campo Austral y de regreso a Pentacom</t>
  </si>
  <si>
    <t>se colocan 306 ya que fuimos antes a Atanor Rio III caso n° 710068-2</t>
  </si>
  <si>
    <t>715709-7</t>
  </si>
  <si>
    <t>ZDBXB8GK2A005HX</t>
  </si>
  <si>
    <t>715703-3</t>
  </si>
  <si>
    <t>715679-7</t>
  </si>
  <si>
    <t>715678-8</t>
  </si>
  <si>
    <t>715677-9</t>
  </si>
  <si>
    <t>715676-0</t>
  </si>
  <si>
    <t>715675-1</t>
  </si>
  <si>
    <t>715674-2</t>
  </si>
  <si>
    <t>715673-3</t>
  </si>
  <si>
    <t>715672-4</t>
  </si>
  <si>
    <t>715668-1</t>
  </si>
  <si>
    <t>715667-2</t>
  </si>
  <si>
    <t>715666-3</t>
  </si>
  <si>
    <t>715665-4</t>
  </si>
  <si>
    <t>715664-5</t>
  </si>
  <si>
    <t>715663-6</t>
  </si>
  <si>
    <t>715662-7</t>
  </si>
  <si>
    <t>715656-6</t>
  </si>
  <si>
    <t>715655-7</t>
  </si>
  <si>
    <t>715654-8</t>
  </si>
  <si>
    <t>714973-3</t>
  </si>
  <si>
    <t>714972-4</t>
  </si>
  <si>
    <t>714971-5</t>
  </si>
  <si>
    <t>714970-6</t>
  </si>
  <si>
    <t>714741-6</t>
  </si>
  <si>
    <t>714740-7</t>
  </si>
  <si>
    <t>714640-8</t>
  </si>
  <si>
    <t>714639-2</t>
  </si>
  <si>
    <t>Cordoba Circunvalacion</t>
  </si>
  <si>
    <t>714638-3</t>
  </si>
  <si>
    <t>714637-4</t>
  </si>
  <si>
    <t>714613-4</t>
  </si>
  <si>
    <t>714612-5</t>
  </si>
  <si>
    <t>714611-6</t>
  </si>
  <si>
    <t>714610-7</t>
  </si>
  <si>
    <t>79G1BYT</t>
  </si>
  <si>
    <t>714609-1</t>
  </si>
  <si>
    <t>714556-0</t>
  </si>
  <si>
    <t>714555-1</t>
  </si>
  <si>
    <t>714553-3</t>
  </si>
  <si>
    <t>714552-4</t>
  </si>
  <si>
    <t>714490-5</t>
  </si>
  <si>
    <t>714295-2</t>
  </si>
  <si>
    <t>714247-5</t>
  </si>
  <si>
    <t>714246-6</t>
  </si>
  <si>
    <t>714245-7</t>
  </si>
  <si>
    <t>714244-8</t>
  </si>
  <si>
    <t>714243-9</t>
  </si>
  <si>
    <t>714242-0</t>
  </si>
  <si>
    <t>714229-9</t>
  </si>
  <si>
    <t>ZDBXBJCH2000GTE</t>
  </si>
  <si>
    <t>714228-0</t>
  </si>
  <si>
    <t>714227-1</t>
  </si>
  <si>
    <t>714226-2</t>
  </si>
  <si>
    <t>714225-3</t>
  </si>
  <si>
    <t>714224-4</t>
  </si>
  <si>
    <t>714223-5</t>
  </si>
  <si>
    <t>714222-6</t>
  </si>
  <si>
    <t>714221-7</t>
  </si>
  <si>
    <t>714220-8</t>
  </si>
  <si>
    <t>714190-8</t>
  </si>
  <si>
    <t>714152-8</t>
  </si>
  <si>
    <t>714003-3</t>
  </si>
  <si>
    <t>714002-4</t>
  </si>
  <si>
    <t>714001-5</t>
  </si>
  <si>
    <t>713934-7</t>
  </si>
  <si>
    <t>713933-8</t>
  </si>
  <si>
    <t>713932-9</t>
  </si>
  <si>
    <t>713901-9</t>
  </si>
  <si>
    <t>ZDBXBJAFA00038Z</t>
  </si>
  <si>
    <t>713900-0</t>
  </si>
  <si>
    <t>ZDBXBJBF10004MZ</t>
  </si>
  <si>
    <t>713877-3</t>
  </si>
  <si>
    <t>713754-3</t>
  </si>
  <si>
    <t>713729-7</t>
  </si>
  <si>
    <t>0ACTBJFH900030Y</t>
  </si>
  <si>
    <t>713647-4</t>
  </si>
  <si>
    <t>713511-0</t>
  </si>
  <si>
    <t>713462-5</t>
  </si>
  <si>
    <t>713401-4</t>
  </si>
  <si>
    <t>713390-9</t>
  </si>
  <si>
    <t>713384-8</t>
  </si>
  <si>
    <t>713352-9</t>
  </si>
  <si>
    <t>713346-8</t>
  </si>
  <si>
    <t>713330-7</t>
  </si>
  <si>
    <t>713058-6</t>
  </si>
  <si>
    <t>713045-2</t>
  </si>
  <si>
    <t>713018-8</t>
  </si>
  <si>
    <t>712963-2</t>
  </si>
  <si>
    <t>712962-3</t>
  </si>
  <si>
    <t>712909-4</t>
  </si>
  <si>
    <t>07QWB9UG3A004DN</t>
  </si>
  <si>
    <t>712745-8</t>
  </si>
  <si>
    <t>712743-0</t>
  </si>
  <si>
    <t>712623-7</t>
  </si>
  <si>
    <t>712622-8</t>
  </si>
  <si>
    <t>712574-2</t>
  </si>
  <si>
    <t>712573-3</t>
  </si>
  <si>
    <t>712566-3</t>
  </si>
  <si>
    <t>712559-3</t>
  </si>
  <si>
    <t>712518-6</t>
  </si>
  <si>
    <t>712517-7</t>
  </si>
  <si>
    <t>712516-8</t>
  </si>
  <si>
    <t>712515-9</t>
  </si>
  <si>
    <t>712514-0</t>
  </si>
  <si>
    <t>712513-1</t>
  </si>
  <si>
    <t>712512-2</t>
  </si>
  <si>
    <t>712511-3</t>
  </si>
  <si>
    <t>712375-3</t>
  </si>
  <si>
    <t>ZDBXBJFJ90000HD</t>
  </si>
  <si>
    <t>712374-4</t>
  </si>
  <si>
    <t>ZDBXBJFJ900028Y</t>
  </si>
  <si>
    <t>712308-1</t>
  </si>
  <si>
    <t>712136-6</t>
  </si>
  <si>
    <t>712135-7</t>
  </si>
  <si>
    <t>712122-3</t>
  </si>
  <si>
    <t>712016-3</t>
  </si>
  <si>
    <t>711964-4</t>
  </si>
  <si>
    <t>711960-8</t>
  </si>
  <si>
    <t>711776-1</t>
  </si>
  <si>
    <t>711769-1</t>
  </si>
  <si>
    <t>711766-4</t>
  </si>
  <si>
    <t>711758-5</t>
  </si>
  <si>
    <t>711472-8</t>
  </si>
  <si>
    <t>711460-3</t>
  </si>
  <si>
    <t>711454-2</t>
  </si>
  <si>
    <t>711450-6</t>
  </si>
  <si>
    <t>708940-4</t>
  </si>
  <si>
    <t>79G15K5</t>
  </si>
  <si>
    <t>718109-4</t>
  </si>
  <si>
    <t>718108-5</t>
  </si>
  <si>
    <t>718107-6</t>
  </si>
  <si>
    <t>718106-7</t>
  </si>
  <si>
    <t>718105-8</t>
  </si>
  <si>
    <t>ZDBXBJCH2000F7W</t>
  </si>
  <si>
    <t>718104-9</t>
  </si>
  <si>
    <t>718103-0</t>
  </si>
  <si>
    <t>718102-1</t>
  </si>
  <si>
    <t>717448-3</t>
  </si>
  <si>
    <t>717447-4</t>
  </si>
  <si>
    <t>717365-1</t>
  </si>
  <si>
    <t>717191-8</t>
  </si>
  <si>
    <t>717161-7</t>
  </si>
  <si>
    <t>717152-9</t>
  </si>
  <si>
    <t>717151-0</t>
  </si>
  <si>
    <t>717150-1</t>
  </si>
  <si>
    <t>717149-5</t>
  </si>
  <si>
    <t>717069-0</t>
  </si>
  <si>
    <t>717068-1</t>
  </si>
  <si>
    <t>717028-3</t>
  </si>
  <si>
    <t>717027-4</t>
  </si>
  <si>
    <t>716962-1</t>
  </si>
  <si>
    <t>716887-1</t>
  </si>
  <si>
    <t>716853-4</t>
  </si>
  <si>
    <t>716829-7</t>
  </si>
  <si>
    <t>716808-4</t>
  </si>
  <si>
    <t>716742-9</t>
  </si>
  <si>
    <t>716741-0</t>
  </si>
  <si>
    <t>716665-1</t>
  </si>
  <si>
    <t>716650-9</t>
  </si>
  <si>
    <t>716551-9</t>
  </si>
  <si>
    <t>716519-3</t>
  </si>
  <si>
    <t>716357-5</t>
  </si>
  <si>
    <t>716354-8</t>
  </si>
  <si>
    <t>716322-9</t>
  </si>
  <si>
    <t>716318-6</t>
  </si>
  <si>
    <t>716314-0</t>
  </si>
  <si>
    <t>716296-5</t>
  </si>
  <si>
    <t>716244-2</t>
  </si>
  <si>
    <t>716239-0</t>
  </si>
  <si>
    <t>716233-6</t>
  </si>
  <si>
    <t>716147-0</t>
  </si>
  <si>
    <t>716141-6</t>
  </si>
  <si>
    <t>716129-4</t>
  </si>
  <si>
    <t>716016-1</t>
  </si>
  <si>
    <t>715841-2</t>
  </si>
  <si>
    <t>715759-2</t>
  </si>
  <si>
    <t>715758-3</t>
  </si>
  <si>
    <t>715757-4</t>
  </si>
  <si>
    <t>715756-5</t>
  </si>
  <si>
    <t>715755-6</t>
  </si>
  <si>
    <t>715754-7</t>
  </si>
  <si>
    <t>715752-9</t>
  </si>
  <si>
    <t>715751-0</t>
  </si>
  <si>
    <t>715657-5</t>
  </si>
  <si>
    <t>715631-7</t>
  </si>
  <si>
    <t>715622-9</t>
  </si>
  <si>
    <t>715394-9</t>
  </si>
  <si>
    <t>715367-5</t>
  </si>
  <si>
    <t>714689-7</t>
  </si>
  <si>
    <t>714635-6</t>
  </si>
  <si>
    <t>714461-3</t>
  </si>
  <si>
    <t>ZDBXB8GJ7A0042B</t>
  </si>
  <si>
    <t>714305-8</t>
  </si>
  <si>
    <t>714294-3</t>
  </si>
  <si>
    <t>714265-1</t>
  </si>
  <si>
    <t>714089-3</t>
  </si>
  <si>
    <t>713312-1</t>
  </si>
  <si>
    <t>Mas Vision</t>
  </si>
  <si>
    <t>Nuevocentro</t>
  </si>
  <si>
    <t>SP000682</t>
  </si>
  <si>
    <t>713309-7</t>
  </si>
  <si>
    <t>Colonia Caroya</t>
  </si>
  <si>
    <t>ZDBHBJEJ90001CT</t>
  </si>
  <si>
    <t>713308-8</t>
  </si>
  <si>
    <t>Cuenca Sur</t>
  </si>
  <si>
    <t>0BLRBJLJ400008N</t>
  </si>
  <si>
    <t>713283-0</t>
  </si>
  <si>
    <t>Edificio Cerro</t>
  </si>
  <si>
    <t>ZDBXBJFJ900024D</t>
  </si>
  <si>
    <t>Se colocan 74km ya que antes fuimos a Arsa 715394-9, de ahí a Fargo 714089-3 , ccu y de regreso a Pentacom</t>
  </si>
  <si>
    <t>Se cargan 98 km ya que se visito CCu 716322-9, luego Fargo 716887-1, Arcos y de regreso a Pentacom</t>
  </si>
  <si>
    <t>720831-9</t>
  </si>
  <si>
    <t>720830-0</t>
  </si>
  <si>
    <t>720695-9</t>
  </si>
  <si>
    <t>720694-0</t>
  </si>
  <si>
    <t>720693-1</t>
  </si>
  <si>
    <t>720607-4</t>
  </si>
  <si>
    <t>720573-8</t>
  </si>
  <si>
    <t>076UBJFJA0008HV</t>
  </si>
  <si>
    <t>720572-9</t>
  </si>
  <si>
    <t>720532-1</t>
  </si>
  <si>
    <t>720530-3</t>
  </si>
  <si>
    <t>720529-7</t>
  </si>
  <si>
    <t>ZDBXBJFJ900035L</t>
  </si>
  <si>
    <t>720528-8</t>
  </si>
  <si>
    <t>720527-9</t>
  </si>
  <si>
    <t>720526-0</t>
  </si>
  <si>
    <t>720497-9</t>
  </si>
  <si>
    <t>720496-0</t>
  </si>
  <si>
    <t>720495-1</t>
  </si>
  <si>
    <t>720494-2</t>
  </si>
  <si>
    <t>720491-5</t>
  </si>
  <si>
    <t>720423-4</t>
  </si>
  <si>
    <t>SP000660</t>
  </si>
  <si>
    <t>720388-2</t>
  </si>
  <si>
    <t>720371-2</t>
  </si>
  <si>
    <t>720370-3</t>
  </si>
  <si>
    <t>720369-7</t>
  </si>
  <si>
    <t>720368-8</t>
  </si>
  <si>
    <t>720367-9</t>
  </si>
  <si>
    <t>720365-1</t>
  </si>
  <si>
    <t>720364-2</t>
  </si>
  <si>
    <t>720203-2</t>
  </si>
  <si>
    <t>720110-3</t>
  </si>
  <si>
    <t>720097-3</t>
  </si>
  <si>
    <t>720096-4</t>
  </si>
  <si>
    <t>719901-1</t>
  </si>
  <si>
    <t>719898-8</t>
  </si>
  <si>
    <t>719887-2</t>
  </si>
  <si>
    <t>719884-5</t>
  </si>
  <si>
    <t>719812-8</t>
  </si>
  <si>
    <t>719745-7</t>
  </si>
  <si>
    <t>719742-0</t>
  </si>
  <si>
    <t>719741-1</t>
  </si>
  <si>
    <t>719739-6</t>
  </si>
  <si>
    <t>719735-0</t>
  </si>
  <si>
    <t>719734-1</t>
  </si>
  <si>
    <t>719733-2</t>
  </si>
  <si>
    <t>719732-3</t>
  </si>
  <si>
    <t>719731-4</t>
  </si>
  <si>
    <t>719730-5</t>
  </si>
  <si>
    <t>719719-2</t>
  </si>
  <si>
    <t>719718-3</t>
  </si>
  <si>
    <t>719717-4</t>
  </si>
  <si>
    <t>719716-5</t>
  </si>
  <si>
    <t>719715-6</t>
  </si>
  <si>
    <t>719706-8</t>
  </si>
  <si>
    <t>719705-9</t>
  </si>
  <si>
    <t>719681-0</t>
  </si>
  <si>
    <t>719620-9</t>
  </si>
  <si>
    <t>076UBJFH20002WA</t>
  </si>
  <si>
    <t>719419-5</t>
  </si>
  <si>
    <t>719402-5</t>
  </si>
  <si>
    <t>719365-5</t>
  </si>
  <si>
    <t>719357-6</t>
  </si>
  <si>
    <t>Z8PMB3BC600558X</t>
  </si>
  <si>
    <t>719344-2</t>
  </si>
  <si>
    <t>719343-3</t>
  </si>
  <si>
    <t>076UBJFH60000KB</t>
  </si>
  <si>
    <t>719193-0</t>
  </si>
  <si>
    <t>719190-3</t>
  </si>
  <si>
    <t>076UBJFG80004AR</t>
  </si>
  <si>
    <t>719148-0</t>
  </si>
  <si>
    <t>718941-2</t>
  </si>
  <si>
    <t>718873-2</t>
  </si>
  <si>
    <t>718872-3</t>
  </si>
  <si>
    <t>718793-7</t>
  </si>
  <si>
    <t>718733-5</t>
  </si>
  <si>
    <t>718732-6</t>
  </si>
  <si>
    <t>718707-0</t>
  </si>
  <si>
    <t>718683-1</t>
  </si>
  <si>
    <t>718682-2</t>
  </si>
  <si>
    <t>718681-3</t>
  </si>
  <si>
    <t>718680-4</t>
  </si>
  <si>
    <t>718563-8</t>
  </si>
  <si>
    <t>718543-4</t>
  </si>
  <si>
    <t>718524-9</t>
  </si>
  <si>
    <t>718401-9</t>
  </si>
  <si>
    <t>718190-6</t>
  </si>
  <si>
    <t>718158-0</t>
  </si>
  <si>
    <t>718111-9</t>
  </si>
  <si>
    <t>718101-2</t>
  </si>
  <si>
    <t>718034-1</t>
  </si>
  <si>
    <t>718007-7</t>
  </si>
  <si>
    <t>718002-2</t>
  </si>
  <si>
    <t>717957-6</t>
  </si>
  <si>
    <t>717828-5</t>
  </si>
  <si>
    <t>717609-2</t>
  </si>
  <si>
    <t>717502-0</t>
  </si>
  <si>
    <t>717453-5</t>
  </si>
  <si>
    <t>717140-4</t>
  </si>
  <si>
    <t>717117-6</t>
  </si>
  <si>
    <t>716992-2</t>
  </si>
  <si>
    <t>716614-7</t>
  </si>
  <si>
    <t>715720-0</t>
  </si>
  <si>
    <t>715135-8</t>
  </si>
  <si>
    <t>714964-5</t>
  </si>
  <si>
    <t>712802-2</t>
  </si>
  <si>
    <t>Rio IV (1/11 - 11/11)</t>
  </si>
  <si>
    <t>Se colocan 109 ya que antes fuimos a la Sevillanita 719193-0 y luego a carlos paz y de regreso a Pentacom</t>
  </si>
  <si>
    <t>Los dos los hizo Walter</t>
  </si>
  <si>
    <t>Se colocan 71 km ya que se visito primero quickfood 717140-4, luego calico 718733-5 , despues a Nacion y de regreso a Pentacom</t>
  </si>
  <si>
    <t>723323-6</t>
  </si>
  <si>
    <t>723322-7</t>
  </si>
  <si>
    <t>723321-8</t>
  </si>
  <si>
    <t>723320-9</t>
  </si>
  <si>
    <t>723319-3</t>
  </si>
  <si>
    <t>723318-4</t>
  </si>
  <si>
    <t>723317-5</t>
  </si>
  <si>
    <t>723316-6</t>
  </si>
  <si>
    <t>723032-7</t>
  </si>
  <si>
    <t>722960-4</t>
  </si>
  <si>
    <t>722959-8</t>
  </si>
  <si>
    <t>722958-9</t>
  </si>
  <si>
    <t>722957-0</t>
  </si>
  <si>
    <t>722956-1</t>
  </si>
  <si>
    <t>722955-2</t>
  </si>
  <si>
    <t>722954-3</t>
  </si>
  <si>
    <t>722953-4</t>
  </si>
  <si>
    <t>722946-4</t>
  </si>
  <si>
    <t>722870-2</t>
  </si>
  <si>
    <t>722858-0</t>
  </si>
  <si>
    <t>722770-3</t>
  </si>
  <si>
    <t>722769-7</t>
  </si>
  <si>
    <t>722768-8</t>
  </si>
  <si>
    <t>722736-9</t>
  </si>
  <si>
    <t>722534-3</t>
  </si>
  <si>
    <t>722533-4</t>
  </si>
  <si>
    <t>722532-5</t>
  </si>
  <si>
    <t>722531-6</t>
  </si>
  <si>
    <t>722530-7</t>
  </si>
  <si>
    <t>722529-1</t>
  </si>
  <si>
    <t>722528-2</t>
  </si>
  <si>
    <t>722527-3</t>
  </si>
  <si>
    <t>722526-4</t>
  </si>
  <si>
    <t>722525-5</t>
  </si>
  <si>
    <t>722523-7</t>
  </si>
  <si>
    <t>722522-8</t>
  </si>
  <si>
    <t>722521-9</t>
  </si>
  <si>
    <t>722399-2</t>
  </si>
  <si>
    <t>722398-3</t>
  </si>
  <si>
    <t>722397-4</t>
  </si>
  <si>
    <t>722396-5</t>
  </si>
  <si>
    <t>722395-6</t>
  </si>
  <si>
    <t>722394-7</t>
  </si>
  <si>
    <t>722393-8</t>
  </si>
  <si>
    <t>722391-0</t>
  </si>
  <si>
    <t>722390-1</t>
  </si>
  <si>
    <t>722389-5</t>
  </si>
  <si>
    <t>722388-6</t>
  </si>
  <si>
    <t>722327-5</t>
  </si>
  <si>
    <t>722206-3</t>
  </si>
  <si>
    <t>Romina Marianella Rodriguez Cerutti</t>
  </si>
  <si>
    <t>PF31J896</t>
  </si>
  <si>
    <t>722144-4</t>
  </si>
  <si>
    <t>722137-4</t>
  </si>
  <si>
    <t>722133-8</t>
  </si>
  <si>
    <t>722044-5</t>
  </si>
  <si>
    <t>722043-6</t>
  </si>
  <si>
    <t>722029-6</t>
  </si>
  <si>
    <t>722028-7</t>
  </si>
  <si>
    <t>721998-0</t>
  </si>
  <si>
    <t>721978-6</t>
  </si>
  <si>
    <t>721899-0</t>
  </si>
  <si>
    <t>721893-6</t>
  </si>
  <si>
    <t>721856-5</t>
  </si>
  <si>
    <t>721849-5</t>
  </si>
  <si>
    <t>721845-9</t>
  </si>
  <si>
    <t>721844-0</t>
  </si>
  <si>
    <t>721624-8</t>
  </si>
  <si>
    <t>721439-2</t>
  </si>
  <si>
    <t>721369-4</t>
  </si>
  <si>
    <t>721324-1</t>
  </si>
  <si>
    <t>721319-9</t>
  </si>
  <si>
    <t>721317-1</t>
  </si>
  <si>
    <t>721134-0</t>
  </si>
  <si>
    <t>721061-5</t>
  </si>
  <si>
    <t>720970-7</t>
  </si>
  <si>
    <t>720930-9</t>
  </si>
  <si>
    <t>ZYHNBR200093</t>
  </si>
  <si>
    <t>720914-1</t>
  </si>
  <si>
    <t>720816-0</t>
  </si>
  <si>
    <t>720487-2</t>
  </si>
  <si>
    <t>720326-2</t>
  </si>
  <si>
    <t>718888-4</t>
  </si>
  <si>
    <t>718887-5</t>
  </si>
  <si>
    <t>718886-6</t>
  </si>
  <si>
    <t>718885-7</t>
  </si>
  <si>
    <t>718884-8</t>
  </si>
  <si>
    <t>718883-9</t>
  </si>
  <si>
    <t>718882-0</t>
  </si>
  <si>
    <t>718881-1</t>
  </si>
  <si>
    <t>ZDBXBJCH2000RWF</t>
  </si>
  <si>
    <t>718880-2</t>
  </si>
  <si>
    <t>718879-6</t>
  </si>
  <si>
    <t>718878-7</t>
  </si>
  <si>
    <t>718876-9</t>
  </si>
  <si>
    <t>718875-0</t>
  </si>
  <si>
    <t>718874-1</t>
  </si>
  <si>
    <t>723355-5</t>
  </si>
  <si>
    <t>726418-4</t>
  </si>
  <si>
    <t>726417-5</t>
  </si>
  <si>
    <t>726184-0</t>
  </si>
  <si>
    <t>726167-3</t>
  </si>
  <si>
    <t>726073-5</t>
  </si>
  <si>
    <t>726072-6</t>
  </si>
  <si>
    <t>726071-7</t>
  </si>
  <si>
    <t>726070-8</t>
  </si>
  <si>
    <t>725993-3</t>
  </si>
  <si>
    <t>725992-4</t>
  </si>
  <si>
    <t>725991-5</t>
  </si>
  <si>
    <t>725990-6</t>
  </si>
  <si>
    <t>725989-0</t>
  </si>
  <si>
    <t>725988-1</t>
  </si>
  <si>
    <t>725987-2</t>
  </si>
  <si>
    <t>725986-3</t>
  </si>
  <si>
    <t>725985-4</t>
  </si>
  <si>
    <t>725983-6</t>
  </si>
  <si>
    <t>725982-7</t>
  </si>
  <si>
    <t>725981-8</t>
  </si>
  <si>
    <t>725980-9</t>
  </si>
  <si>
    <t>725979-3</t>
  </si>
  <si>
    <t>725978-4</t>
  </si>
  <si>
    <t>725977-5</t>
  </si>
  <si>
    <t>725976-6</t>
  </si>
  <si>
    <t>725975-7</t>
  </si>
  <si>
    <t>725974-8</t>
  </si>
  <si>
    <t>725973-9</t>
  </si>
  <si>
    <t>725972-0</t>
  </si>
  <si>
    <t>725970-2</t>
  </si>
  <si>
    <t>ZDBXBJCH2000D8L</t>
  </si>
  <si>
    <t>725969-6</t>
  </si>
  <si>
    <t>725968-7</t>
  </si>
  <si>
    <t>725967-8</t>
  </si>
  <si>
    <t>725952-6</t>
  </si>
  <si>
    <t>725875-8</t>
  </si>
  <si>
    <t>725819-2</t>
  </si>
  <si>
    <t>725353-1</t>
  </si>
  <si>
    <t>725324-9</t>
  </si>
  <si>
    <t>725322-1</t>
  </si>
  <si>
    <t>725307-2</t>
  </si>
  <si>
    <t>8W91B1CBA00074B</t>
  </si>
  <si>
    <t>725303-6</t>
  </si>
  <si>
    <t>725139-3</t>
  </si>
  <si>
    <t>725138-4</t>
  </si>
  <si>
    <t>725137-5</t>
  </si>
  <si>
    <t>725136-6</t>
  </si>
  <si>
    <t>725122-3</t>
  </si>
  <si>
    <t>725119-9</t>
  </si>
  <si>
    <t>725118-0</t>
  </si>
  <si>
    <t>725117-1</t>
  </si>
  <si>
    <t>725116-2</t>
  </si>
  <si>
    <t>725113-5</t>
  </si>
  <si>
    <t>725112-6</t>
  </si>
  <si>
    <t>725111-7</t>
  </si>
  <si>
    <t>725110-8</t>
  </si>
  <si>
    <t>ZDBXBJBF10001CZ</t>
  </si>
  <si>
    <t>725109-2</t>
  </si>
  <si>
    <t>725108-3</t>
  </si>
  <si>
    <t>725094-1</t>
  </si>
  <si>
    <t>725093-2</t>
  </si>
  <si>
    <t>725092-3</t>
  </si>
  <si>
    <t>725091-4</t>
  </si>
  <si>
    <t>725090-5</t>
  </si>
  <si>
    <t>725041-9</t>
  </si>
  <si>
    <t>725040-0</t>
  </si>
  <si>
    <t>725036-7</t>
  </si>
  <si>
    <t>724925-5</t>
  </si>
  <si>
    <t>724918-5</t>
  </si>
  <si>
    <t>Sierra Chica Cordoba</t>
  </si>
  <si>
    <t>724904-2</t>
  </si>
  <si>
    <t>724886-7</t>
  </si>
  <si>
    <t>724883-0</t>
  </si>
  <si>
    <t>724882-1</t>
  </si>
  <si>
    <t>724881-2</t>
  </si>
  <si>
    <t>724880-3</t>
  </si>
  <si>
    <t>724867-2</t>
  </si>
  <si>
    <t>724700-8</t>
  </si>
  <si>
    <t>724699-3</t>
  </si>
  <si>
    <t>724698-4</t>
  </si>
  <si>
    <t>724697-5</t>
  </si>
  <si>
    <t>724619-7</t>
  </si>
  <si>
    <t>724572-7</t>
  </si>
  <si>
    <t>79G3LDC</t>
  </si>
  <si>
    <t>724563-9</t>
  </si>
  <si>
    <t>724309-3</t>
  </si>
  <si>
    <t>ZDBXBJAH20000WP</t>
  </si>
  <si>
    <t>724275-7</t>
  </si>
  <si>
    <t>724184-6</t>
  </si>
  <si>
    <t>724161-5</t>
  </si>
  <si>
    <t>724104-0</t>
  </si>
  <si>
    <t>724092-6</t>
  </si>
  <si>
    <t>724085-6</t>
  </si>
  <si>
    <t>724084-7</t>
  </si>
  <si>
    <t>724083-8</t>
  </si>
  <si>
    <t>724082-9</t>
  </si>
  <si>
    <t>724081-0</t>
  </si>
  <si>
    <t>724080-1</t>
  </si>
  <si>
    <t>724079-5</t>
  </si>
  <si>
    <t>724078-6</t>
  </si>
  <si>
    <t>724016-6</t>
  </si>
  <si>
    <t>723957-7</t>
  </si>
  <si>
    <t>723928-5</t>
  </si>
  <si>
    <t>723817-0</t>
  </si>
  <si>
    <t>723518-2</t>
  </si>
  <si>
    <t>ZDBXB8GH2F00A0L</t>
  </si>
  <si>
    <t>723515-5</t>
  </si>
  <si>
    <t>723208-8</t>
  </si>
  <si>
    <t>723187-6</t>
  </si>
  <si>
    <t>Rio Iv</t>
  </si>
  <si>
    <t>Se colocan 56km ya que anteriormente se visito el caso 725324-9 Yaguar, luego Gefco y de regreso a Pentacom</t>
  </si>
  <si>
    <t>Se colocan 149km ya que antes se visito Calico inc. 725875-8.</t>
  </si>
  <si>
    <t>se colocan 144km ya que 1° fuimos a Santandar 726167-3, luego a La Sevillanita y de regreso a Pentacom</t>
  </si>
  <si>
    <t>728643-2</t>
  </si>
  <si>
    <t>728642-3</t>
  </si>
  <si>
    <t>728641-4</t>
  </si>
  <si>
    <t>Z75NBJBD20009AA</t>
  </si>
  <si>
    <t>728624-7</t>
  </si>
  <si>
    <t>728336-5</t>
  </si>
  <si>
    <t>728328-6</t>
  </si>
  <si>
    <t>728327-7</t>
  </si>
  <si>
    <t>728326-8</t>
  </si>
  <si>
    <t>728325-9</t>
  </si>
  <si>
    <t>728324-0</t>
  </si>
  <si>
    <t>728323-1</t>
  </si>
  <si>
    <t>728322-2</t>
  </si>
  <si>
    <t>728321-3</t>
  </si>
  <si>
    <t>728320-4</t>
  </si>
  <si>
    <t>728319-8</t>
  </si>
  <si>
    <t>728318-9</t>
  </si>
  <si>
    <t>728317-0</t>
  </si>
  <si>
    <t>728164-0</t>
  </si>
  <si>
    <t>728110-9</t>
  </si>
  <si>
    <t>728109-3</t>
  </si>
  <si>
    <t>728108-4</t>
  </si>
  <si>
    <t>728107-5</t>
  </si>
  <si>
    <t>728106-6</t>
  </si>
  <si>
    <t>728105-7</t>
  </si>
  <si>
    <t>728104-8</t>
  </si>
  <si>
    <t>728103-9</t>
  </si>
  <si>
    <t>728102-0</t>
  </si>
  <si>
    <t>728056-2</t>
  </si>
  <si>
    <t>727884-0</t>
  </si>
  <si>
    <t>Córdoba 2</t>
  </si>
  <si>
    <t>SP000313</t>
  </si>
  <si>
    <t>727883-1</t>
  </si>
  <si>
    <t>SP000467</t>
  </si>
  <si>
    <t>727882-2</t>
  </si>
  <si>
    <t>SP000462</t>
  </si>
  <si>
    <t>727794-8</t>
  </si>
  <si>
    <t>727743-4</t>
  </si>
  <si>
    <t>727654-1</t>
  </si>
  <si>
    <t>727652-3</t>
  </si>
  <si>
    <t>727329-8</t>
  </si>
  <si>
    <t>727316-4</t>
  </si>
  <si>
    <t>727315-5</t>
  </si>
  <si>
    <t>727303-0</t>
  </si>
  <si>
    <t>727263-3</t>
  </si>
  <si>
    <t>727139-7</t>
  </si>
  <si>
    <t>727128-1</t>
  </si>
  <si>
    <t>727077-8</t>
  </si>
  <si>
    <t>727076-9</t>
  </si>
  <si>
    <t>726899-5</t>
  </si>
  <si>
    <t>726892-2</t>
  </si>
  <si>
    <t>726888-9</t>
  </si>
  <si>
    <t>726839-3</t>
  </si>
  <si>
    <t>726836-6</t>
  </si>
  <si>
    <t>726818-0</t>
  </si>
  <si>
    <t>726804-7</t>
  </si>
  <si>
    <t>726737-6</t>
  </si>
  <si>
    <t>726736-7</t>
  </si>
  <si>
    <t>726735-8</t>
  </si>
  <si>
    <t>726734-9</t>
  </si>
  <si>
    <t>726733-0</t>
  </si>
  <si>
    <t>726713-6</t>
  </si>
  <si>
    <t>ZDBXBJFM6000TBD</t>
  </si>
  <si>
    <t>726712-7</t>
  </si>
  <si>
    <t>ZDBXBJFM6000CNV</t>
  </si>
  <si>
    <t>726711-8</t>
  </si>
  <si>
    <t>ZDBXBJFM6000TMK</t>
  </si>
  <si>
    <t>726710-9</t>
  </si>
  <si>
    <t>ZDBXBJFM60006WJ</t>
  </si>
  <si>
    <t>726709-3</t>
  </si>
  <si>
    <t>ZDBXBJFM6000T1R</t>
  </si>
  <si>
    <t>726708-4</t>
  </si>
  <si>
    <t>CNB1N3T4NJ</t>
  </si>
  <si>
    <t>726705-7</t>
  </si>
  <si>
    <t>CNB1N4F15M</t>
  </si>
  <si>
    <t>726703-9</t>
  </si>
  <si>
    <t>CNB1N4F15B</t>
  </si>
  <si>
    <t>726701-1</t>
  </si>
  <si>
    <t>CNB1N2SYJZ</t>
  </si>
  <si>
    <t>726699-7</t>
  </si>
  <si>
    <t>CNB1N2SYK6</t>
  </si>
  <si>
    <t>726670-2</t>
  </si>
  <si>
    <t>726666-9</t>
  </si>
  <si>
    <t>Monte Verde S.A.</t>
  </si>
  <si>
    <t>Delegación Comercial Córdoba</t>
  </si>
  <si>
    <t>0E00BJEK10000ZB</t>
  </si>
  <si>
    <t>726643-8</t>
  </si>
  <si>
    <t>726641-0</t>
  </si>
  <si>
    <t>726619-1</t>
  </si>
  <si>
    <t>Z8PMB3BC601627E</t>
  </si>
  <si>
    <t>726556-3</t>
  </si>
  <si>
    <t>Rio IV - Barrio Oncativo</t>
  </si>
  <si>
    <t>CNC1M6006N</t>
  </si>
  <si>
    <t>726419-3</t>
  </si>
  <si>
    <t>726416-6</t>
  </si>
  <si>
    <t>726238-0</t>
  </si>
  <si>
    <t>726229-2</t>
  </si>
  <si>
    <t>725999-7</t>
  </si>
  <si>
    <t>725997-9</t>
  </si>
  <si>
    <t>725778-6</t>
  </si>
  <si>
    <t>3/2 - 15/2 - 17/2</t>
  </si>
  <si>
    <t>Se cargan 67km ya que fuimos a AD Paseo del Jokey 728642-3, luego a AD Sabatini 728643-2 y luego a este ultimo AD Rafael Nuñez y de regreso a Pentacom</t>
  </si>
  <si>
    <t>Domicilio</t>
  </si>
  <si>
    <t>Localidad</t>
  </si>
  <si>
    <t>Provincia</t>
  </si>
  <si>
    <t>Prestador</t>
  </si>
  <si>
    <t>Kms recorrido</t>
  </si>
  <si>
    <t>Aplica viático</t>
  </si>
  <si>
    <t>Kms a facturar</t>
  </si>
  <si>
    <t>RECORRIDO</t>
  </si>
  <si>
    <t>Ruta 1 km 7.5. Inmueble rural: Lote 325, Parcela 1274, Pedanía Achiras, Departamento Río Cuarto</t>
  </si>
  <si>
    <t>ACHIRAS</t>
  </si>
  <si>
    <t>SPST Pentacom - Rio IV</t>
  </si>
  <si>
    <t>Tristan Burgos Norte 456</t>
  </si>
  <si>
    <t>Villa Dalcar</t>
  </si>
  <si>
    <t>https://www.google.com/maps/dir/Trist%C3%A1n+Burgos+Norte+456,+R%C3%ADo+Cuarto,+C%C3%B3rdoba/Parque+E%C3%B3lico+Achiras,+Unnamed+Road,+C%C3%B3rdoba/Trist%C3%A1n+Burgos+456,+R%C3%ADo+Cuarto,+C%C3%B3rdoba/@-33.1401394,-65.0393954,10z/data=!3m1!4b1!4m20!4m19!1m5!1m1!1s0x95d200f85d35147d:0x48216def77aef722!2m2!1d-64.37493!2d-33.1029518!1m5!1m1!1s0x95d22cab42ca4f6b:0x6d248d7990f8a526!2m2!1d-65.0943975!2d-33.213188!1m5!1m1!1s0x95d200f85d35147d:0x48216def77aef722!2m2!1d-64.37493!2d-33.1029518!3e0</t>
  </si>
  <si>
    <t>AV PAJAS BLANCAS KM 8.5</t>
  </si>
  <si>
    <t>PST Cordoba - Pentacom S.A.</t>
  </si>
  <si>
    <t>Av. La Voz del Interior 8821</t>
  </si>
  <si>
    <t>https://www.google.com/maps/dir/Pentacom+S.A.+-+Centro+Servicios+y+Reparaciones+IT,+La+Voz+del+Interior+8821,+C%C3%B3rdoba/Aeropuerto+Internacional+Ing.+Ambrosio+Taravella,+C%C3%B3rdoba/Pentacom+S.A.+-+Centro+Servicios+y+Reparaciones+IT,+La+Voz+del+Interior+8821,+C%C3%B3rdoba/@-31.3136873,-64.2236902,16z/data=!3m1!4b1!4m20!4m19!1m5!1m1!1s0x9432980a04ddf563:0x6ac301bf7366cbae!2m2!1d-64.2229115!2d-31.3129596!1m5!1m1!1s0x94329bc44e912975:0xb5bf3b2c8e7c30f!2m2!1d-64.2137686!2d-31.3155128!1m5!1m1!1s0x9432980a04ddf563:0x6ac301bf7366cbae!2m2!1d-64.2229115!2d-31.3129596!3e0</t>
  </si>
  <si>
    <t>Aeropuerto de Rio Cuarto</t>
  </si>
  <si>
    <t>Ruta Nacional 158 - Las Higueras</t>
  </si>
  <si>
    <t>https://www.google.com/maps/dir/Trist%C3%A1n+Burgos+Norte+456,+R%C3%ADo+Cuarto,+C%C3%B3rdoba/Aeropuerto+de+R%C3%ADo+Cuarto+(RCU),+C%C3%B3rdoba/Trist%C3%A1n+Burgos+456,+R%C3%ADo+Cuarto,+C%C3%B3rdoba/@-33.0914458,-64.3620459,13z/data=!3m1!4b1!4m20!4m19!1m5!1m1!1s0x95d200f85d35147d:0x48216def77aef722!2m2!1d-64.37493!2d-33.1029518!1m5!1m1!1s0x95cdfe5f7306f9f3:0xc0c8e0602ba9db49!2m2!1d-64.2778673!2d-33.0961074!1m5!1m1!1s0x95d200f85d35147d:0x48216def77aef722!2m2!1d-64.37493!2d-33.1029518!3e0</t>
  </si>
  <si>
    <t>Av. Colon 520</t>
  </si>
  <si>
    <t>https://www.google.com/maps/dir/Pentacom+S.A.+-+Centro+Servicios+y+Reparaciones+IT,+La+Voz+del+Interior+8821,+C%C3%B3rdoba/Av.+Col%C3%B3n+520,+C%C3%B3rdoba/Pentacom+S.A.+-+Centro+Servicios+y+Reparaciones+IT,+La+Voz+del+Interior+8821,+C%C3%B3rdoba/@-31.3614401,-64.2762357,12z/data=!3m1!4b1!4m20!4m19!1m5!1m1!1s0x9432980a04ddf563:0x6ac301bf7366cbae!2m2!1d-64.2229115!2d-31.3129596!1m5!1m1!1s0x9432987f2590eaf5:0x4da6688ee0733c33!2m2!1d-64.1900345!2d-31.4114563!1m5!1m1!1s0x9432980a04ddf563:0x6ac301bf7366cbae!2m2!1d-64.2229115!2d-31.3129596!3e0</t>
  </si>
  <si>
    <t>Agrocentro Nutrien La Carlota</t>
  </si>
  <si>
    <t>Av. Sabattini Acceso Este S/N -Agrocentro Nutrien</t>
  </si>
  <si>
    <t>Laboulaye - Roberto Gil</t>
  </si>
  <si>
    <t>La Fraternidad 16</t>
  </si>
  <si>
    <t>https://www.google.com/maps/dir/La+Fraternidad+16,+Laboulaye,+C%C3%B3rdoba/Nutrien+Ag+Solutions+SA,+La+Carlota,+C%C3%B3rdoba/La+Fraternidad+16,+Laboulaye,+C%C3%B3rdoba/@-33.7675414,-63.9408283,9z/data=!3m1!4b1!4m20!4m19!1m5!1m1!1s0x95cf652f2f64bed3:0xbaa21495a1cdaad9!2m2!1d-63.3822421!2d-34.1245142!1m5!1m1!1s0x95cee71c3273b0d5:0x2690afc3c8a9f39f!2m2!1d-63.2669685!2d-33.41717!1m5!1m1!1s0x95cf652f2f64bed3:0xbaa21495a1cdaad9!2m2!1d-63.3822421!2d-34.1245142!3e0</t>
  </si>
  <si>
    <t>Predio Estación Coronel Baigorria</t>
  </si>
  <si>
    <t>CORONEL BAIGORRIA</t>
  </si>
  <si>
    <t>https://www.google.com/maps/dir/Trist%C3%A1n+Burgos+Norte+456,+R%C3%ADo+Cuarto,+C%C3%B3rdoba/Coronel+Baigorria,+C%C3%B3rdoba/Trist%C3%A1n+Burgos+456,+R%C3%ADo+Cuarto,+C%C3%B3rdoba/@-32.9719647,-64.4982862,11z/data=!3m1!4b1!4m20!4m19!1m5!1m1!1s0x95d200f85d35147d:0x48216def77aef722!2m2!1d-64.37493!2d-33.1029518!1m5!1m1!1s0x95d20af54a200451:0x53d3da0f47b26460!2m2!1d-64.3589863!2d-32.8497253!1m5!1m1!1s0x95d200f85d35147d:0x48216def77aef722!2m2!1d-64.37493!2d-33.1029518!3e0</t>
  </si>
  <si>
    <t>Ruta 158 y Camino Tegua</t>
  </si>
  <si>
    <t>GENERAL CABRERA</t>
  </si>
  <si>
    <t>https://www.google.com/maps/dir/Trist%C3%A1n+Burgos+Norte+456,+R%C3%ADo+Cuarto,+C%C3%B3rdoba/RN158,+Gral.+Cabrera,+C%C3%B3rdoba/Trist%C3%A1n+Burgos+456,+R%C3%ADo+Cuarto,+C%C3%B3rdoba/@-32.9546708,-64.2615134,11z/data=!3m1!4b1!4m20!4m19!1m5!1m1!1s0x95d200f85d35147d:0x48216def77aef722!2m2!1d-64.37493!2d-33.1029518!1m5!1m1!1s0x95cb6520e2fd49b1:0x2f4c1a9b4865708f!2m2!1d-63.8683118!2d-32.806609!1m5!1m1!1s0x95d200f85d35147d:0x48216def77aef722!2m2!1d-64.37493!2d-33.1029518!3e0</t>
  </si>
  <si>
    <t>Laboulaye - Córdoba</t>
  </si>
  <si>
    <t>RUTA 4 - KM 208</t>
  </si>
  <si>
    <t>https://www.google.com/maps/dir/La+Fraternidad+16,+Laboulaye,+C%C3%B3rdoba/Nutrien+Ag+Solutions,+C%C3%B3rdoba/La+Fraternidad+16,+Laboulaye,+C%C3%B3rdoba/@-34.1592885,-63.4373863,13z/data=!4m20!4m19!1m5!1m1!1s0x95cf652f2f64bed3:0xbaa21495a1cdaad9!2m2!1d-63.3822421!2d-34.1245142!1m5!1m1!1s0x95cf7d2aed2c3489:0xedee63fe5327369c!2m2!1d-63.4218248!2d-34.1960986!1m5!1m1!1s0x95cf652f2f64bed3:0xbaa21495a1cdaad9!2m2!1d-63.3822421!2d-34.1245142!3e0</t>
  </si>
  <si>
    <t>Hipólito Irigoyen 1143</t>
  </si>
  <si>
    <t>LAGUNA LARGA</t>
  </si>
  <si>
    <t>https://www.google.com/maps/dir/Pentacom+S.A.+-+Centro+Servicios+y+Reparaciones+IT,+La+Voz+del+Interior+8821,+C%C3%B3rdoba/Agroservicios+Pampeanos,+HIP%C3%93LITO+YRIGOYEN+1143,+Laguna+Larga,+C%C3%B3rdoba/Pentacom+S.A.+-+Centro+Servicios+y+Reparaciones+IT,+La+Voz+del+Interior+8821,+C%C3%B3rdoba/@-31.5460033,-64.2770962,10z/data=!3m1!4b1!4m20!4m19!1m5!1m1!1s0x9432980a04ddf563:0x6ac301bf7366cbae!2m2!1d-64.2229115!2d-31.3129596!1m5!1m1!1s0x95cd31b96a461347:0x8bbc16b52feb96e8!2m2!1d-63.7978526!2d-31.7812783!1m5!1m1!1s0x9432980a04ddf563:0x6ac301bf7366cbae!2m2!1d-64.2229115!2d-31.3129596!3e0</t>
  </si>
  <si>
    <t>Monte Buey - Córdoba</t>
  </si>
  <si>
    <t>San Lorenzo 631</t>
  </si>
  <si>
    <t>MONTE BUEY</t>
  </si>
  <si>
    <t>SPST Pentacom - Marcos Juarez</t>
  </si>
  <si>
    <t>Bv. Saenz Peña 65</t>
  </si>
  <si>
    <t>https://www.google.com/maps/dir/Roque+S%C3%A1enz+Pe%C3%B1a+65,+X2580FTZ+Marcos+Ju%C3%A1rez,+C%C3%B3rdoba/San+Lorenzo+631,+Marcos+Ju%C3%A1rez,+C%C3%B3rdoba/Roque+S%C3%A1enz+Pe%C3%B1a+65,+X2580FTZ+Marcos+Ju%C3%A1rez,+C%C3%B3rdoba/@-32.6998225,-62.1102925,15z/data=!3m1!4b1!4m20!4m19!1m5!1m1!1s0x95c97f4f442e90ab:0x8057aff0c9869ffe!2m2!1d-62.0920254!2d-32.6953212!1m5!1m1!1s0x95c97f2dbebf923f:0x95b93c91c78c8e2e!2m2!1d-62.1118842!2d-32.7058719!1m5!1m1!1s0x95c97f4f442e90ab:0x8057aff0c9869ffe!2m2!1d-62.0920254!2d-32.6953212!3e0</t>
  </si>
  <si>
    <t>Colectora Au Cba Pilar Dr Rene Favaloro 3553, Km 665</t>
  </si>
  <si>
    <t>RIO SEGUNDO</t>
  </si>
  <si>
    <t>https://www.google.com/maps/dir/Pentacom+S.A.+-+Centro+Servicios+y+Reparaciones+IT,+La+Voz+del+Interior,+C%C3%B3rdoba/Dr.+Rene+Favaloro,+Laguna+Larga,+C%C3%B3rdoba/Pentacom+S.A.+-+Centro+Servicios+y+Reparaciones+IT,+La+Voz+del+Interior+8821,+C%C3%B3rdoba/@-31.5474602,-64.2770962,10z/data=!3m1!4b1!4m20!4m19!1m5!1m1!1s0x9432980a04ddf563:0x6ac301bf7366cbae!2m2!1d-64.2229115!2d-31.3129596!1m5!1m1!1s0x95cd31bae6cf30c9:0x15a481ee1adcfb5a!2m2!1d-63.8035576!2d-31.7842334!1m5!1m1!1s0x9432980a04ddf563:0x6ac301bf7366cbae!2m2!1d-64.2229115!2d-31.3129596!3e0</t>
  </si>
  <si>
    <t xml:space="preserve">25 de Mayo 325 </t>
  </si>
  <si>
    <t>GENERAL ROCA</t>
  </si>
  <si>
    <t>https://www.google.com/maps/dir/Roque+S%C3%A1enz+Pe%C3%B1a+65,+X2580FTZ+Marcos+Ju%C3%A1rez,+C%C3%B3rdoba/25+de+Mayo,+Gral.+Roca,+C%C3%B3rdoba/Roque+S%C3%A1enz+Pe%C3%B1a+65,+X2580FTZ+Marcos+Ju%C3%A1rez,+C%C3%B3rdoba/@-32.7101512,-62.0751931,12z/data=!3m1!4b1!4m20!4m19!1m5!1m1!1s0x95c97f4f442e90ab:0x8057aff0c9869ffe!2m2!1d-62.0920254!2d-32.6953212!1m5!1m1!1s0x95c9853cb3f95ed9:0xe961b4205002a71b!2m2!1d-61.9151526!2d-32.7314791!1m5!1m1!1s0x95c97f4f442e90ab:0x8057aff0c9869ffe!2m2!1d-62.0920254!2d-32.6953212!3e0</t>
  </si>
  <si>
    <t>Tancacha</t>
  </si>
  <si>
    <t>9 de Julio 1250</t>
  </si>
  <si>
    <t>TANCACHA</t>
  </si>
  <si>
    <t>Calle Buenos Aires y Autopista Córdoba - Rosario</t>
  </si>
  <si>
    <t>VILLA MARIA</t>
  </si>
  <si>
    <t>SPST Villa María</t>
  </si>
  <si>
    <t>San Juan 520</t>
  </si>
  <si>
    <t>https://www.google.com/maps/dir/San+Juan+520,+Villa+Mar%C3%ADa,+C%C3%B3rdoba/Nutrien+Ag+Solutions,+C%C3%B3rdoba/San+Juan+520,+X5900+Villa+Mar%C3%ADa,+C%C3%B3rdoba/@-32.3992567,-63.2431178,14z/data=!3m1!4b1!4m20!4m19!1m5!1m1!1s0x95cc431ff4ad4b99:0x44d8b80adfde2039!2m2!1d-63.2518398!2d-32.4121339!1m5!1m1!1s0x95cc69333e31e01d:0x64606d9890473bc5!2m2!1d-63.1985174!2d-32.3863544!1m5!1m1!1s0x95cc431ff4ad4b99:0x44d8b80adfde2039!2m2!1d-63.2518398!2d-32.4121339!3e0</t>
  </si>
  <si>
    <t>RIVADEO 1570 - PB (Barrio Alta Cba)</t>
  </si>
  <si>
    <t>https://www.google.com/maps/dir/Pentacom+S.A.+-+Centro+Servicios+y+Reparaciones+IT,+La+Voz+del+Interior+8821,+C%C3%B3rdoba/Rivadeo+1570,+C%C3%B3rdoba/Pentacom+S.A.+-+Centro+Servicios+y+Reparaciones+IT,+La+Voz+del+Interior+8821,+C%C3%B3rdoba/@-31.3587446,-64.2699282,12z/data=!3m1!4b1!4m20!4m19!1m5!1m1!1s0x9432980a04ddf563:0x6ac301bf7366cbae!2m2!1d-64.2229115!2d-31.3129596!1m5!1m1!1s0x9432986fad4ddbcb:0x5661ecb16888252a!2m2!1d-64.1802674!2d-31.3988625!1m5!1m1!1s0x9432980a04ddf563:0x6ac301bf7366cbae!2m2!1d-64.2229115!2d-31.3129596!3e0</t>
  </si>
  <si>
    <t>Avenida Rafael Nuñez 4764</t>
  </si>
  <si>
    <t>https://www.google.com/maps/dir/Pentacom+S.A.+-+Centro+Servicios+y+Reparaciones+IT,+La+Voz+del+Interior+8821,+C%C3%B3rdoba/Avenida+Rafael+N%C3%BA%C3%B1ez+4764,+C%C3%B3rdoba/Pentacom+S.A.+-+Centro+Servicios+y+Reparaciones+IT,+La+Voz+del+Interior+8821,+C%C3%B3rdoba/@-31.3363167,-64.2564961,13z/data=!3m1!4b1!4m20!4m19!1m5!1m1!1s0x9432980a04ddf563:0x6ac301bf7366cbae!2m2!1d-64.2229115!2d-31.3129596!1m5!1m1!1s0x94329935ea124d75:0xac7a0a373a0fd7fd!2m2!1d-64.2379692!2d-31.360953!1m5!1m1!1s0x9432980a04ddf563:0x6ac301bf7366cbae!2m2!1d-64.2229115!2d-31.3129596!3e0</t>
  </si>
  <si>
    <t>Av. O Higgins y Calle Calmayo</t>
  </si>
  <si>
    <t>Avenida Colon esq Avellaneda</t>
  </si>
  <si>
    <t>https://www.google.com/maps/dir/Pentacom+S.A.+-+Centro+Servicios+y+Reparaciones+IT,+La+Voz+del+Interior+8821,+C%C3%B3rdoba/Avenida+Col%C3%B3n+%26+Nicol%C3%A1s+Avellaneda,+C%C3%B3rdoba/Pentacom+S.A.+-+Centro+Servicios+y+Reparaciones+IT,+La+Voz+del+Interior+8821,+C%C3%B3rdoba/@-31.3606272,-64.2793123,12z/data=!3m1!4b1!4m20!4m19!1m5!1m1!1s0x9432980a04ddf563:0x6ac301bf7366cbae!2m2!1d-64.2229115!2d-31.3129596!1m5!1m1!1s0x94329880aec69127:0x88d02768094cd925!2m2!1d-64.1952527!2d-31.4099946!1m5!1m1!1s0x9432980a04ddf563:0x6ac301bf7366cbae!2m2!1d-64.2229115!2d-31.3129596!3e0</t>
  </si>
  <si>
    <t>Av. Colon 890</t>
  </si>
  <si>
    <t>https://www.google.com/maps/dir/Pentacom+S.A.+-+Centro+Servicios+y+Reparaciones+IT,+La+Voz+del+Interior+8821,+C%C3%B3rdoba/Av.+Col%C3%B3n+890,+C%C3%B3rdoba/Pentacom+S.A.+-+Centro+Servicios+y+Reparaciones+IT,+La+Voz+del+Interior+8821,+C%C3%B3rdoba/@-31.361041,-64.2781562,12z/data=!3m1!4b1!4m20!4m19!1m5!1m1!1s0x9432980a04ddf563:0x6ac301bf7366cbae!2m2!1d-64.2229115!2d-31.3129596!1m5!1m1!1s0x9432987e02f0690f:0x484fe75543eec476!2m2!1d-64.194965!2d-31.4099731!1m5!1m1!1s0x9432980a04ddf563:0x6ac301bf7366cbae!2m2!1d-64.2229115!2d-31.3129596!3e0</t>
  </si>
  <si>
    <t>J.A. de Goyechea 2851 ( Bo.S.Martín)</t>
  </si>
  <si>
    <t>https://www.google.com/maps/dir/Pentacom+S.A.+-+Centro+Servicios+y+Reparaciones+IT,+La+Voz+del+Interior+8821,+C%C3%B3rdoba/Jos%C3%A9+A+de+Goyechea+2851,+C%C3%B3rdoba/Pentacom+S.A.+-+Centro+Servicios+y+Reparaciones+IT,+La+Voz+del+Interior+8821,+C%C3%B3rdoba/@-31.3460348,-64.2486171,13z/data=!3m1!4b1!4m20!4m19!1m5!1m1!1s0x9432980a04ddf563:0x6ac301bf7366cbae!2m2!1d-64.2229115!2d-31.3129596!1m5!1m1!1s0x943298e144cab925:0xffa911584da7d49e!2m2!1d-64.2135899!2d-31.380565!1m5!1m1!1s0x9432980a04ddf563:0x6ac301bf7366cbae!2m2!1d-64.2229115!2d-31.3129596!3e0</t>
  </si>
  <si>
    <t>Rodríguez del Busto 4086</t>
  </si>
  <si>
    <t>https://www.google.com/maps/dir/Pentacom+S.A.+-+Centro+Servicios+y+Reparaciones+IT,+La+Voz+del+Interior+8821,+C%C3%B3rdoba/Rodr%C3%ADguez+del+Busto+4086,+C%C3%B3rdoba/Pentacom+S.A.+-+Centro+Servicios+y+Reparaciones+IT,+La+Voz+del+Interior+8821,+C%C3%B3rdoba/@-31.3390741,-64.2578934,13z/data=!3m1!4b1!4m20!4m19!1m5!1m1!1s0x9432980a04ddf563:0x6ac301bf7366cbae!2m2!1d-64.2229115!2d-31.3129596!1m5!1m1!1s0x943299180096466b:0xfc45d3e5822c5e1e!2m2!1d-64.2192135!2d-31.3668598!1m5!1m1!1s0x9432980a04ddf563:0x6ac301bf7366cbae!2m2!1d-64.2229115!2d-31.3129596!3e0</t>
  </si>
  <si>
    <t>General Paz 134</t>
  </si>
  <si>
    <t>https://www.google.com/maps/dir/Pentacom+S.A.+-+Centro+Servicios+y+Reparaciones+IT,+La+Voz+del+Interior+8821,+C%C3%B3rdoba/General+Paz+134,+C%C3%B3rdoba/Pentacom+S.A.+-+Centro+Servicios+y+Reparaciones+IT,+La+Voz+del+Interior+8821,+C%C3%B3rdoba/@-31.3638116,-64.2738122,12z/data=!3m1!4b1!4m20!4m19!1m5!1m1!1s0x9432980a04ddf563:0x6ac301bf7366cbae!2m2!1d-64.2229115!2d-31.3129596!1m5!1m1!1s0x9432a2826207ff85:0xe5c82f104cf4e975!2m2!1d-64.1858811!2d-31.413835!1m5!1m1!1s0x9432980a04ddf563:0x6ac301bf7366cbae!2m2!1d-64.2229115!2d-31.3129596!3e0</t>
  </si>
  <si>
    <t>Libertad 1100</t>
  </si>
  <si>
    <t>https://www.google.com/maps/dir/Pentacom+S.A.+-+Centro+Servicios+y+Reparaciones+IT,+La+Voz+del+Interior+8821,+C%C3%B3rdoba/Libertad+1100,+C%C3%B3rdoba/Pentacom+S.A.+-+Centro+Servicios+y+Reparaciones+IT,+La+Voz+del+Interior+8821,+C%C3%B3rdoba/@-31.360682,-64.245781,12z/data=!3m1!4b1!4m20!4m19!1m5!1m1!1s0x9432980a04ddf563:0x6ac301bf7366cbae!2m2!1d-64.2229115!2d-31.3129596!1m5!1m1!1s0x9432980aa13435f9:0x6bcfb26e573743f5!2m2!1d-64.1702799!2d-31.4091673!1m5!1m1!1s0x9432980a04ddf563:0x6ac301bf7366cbae!2m2!1d-64.2229115!2d-31.3129596!3e0</t>
  </si>
  <si>
    <t>Fray Luis Beltran y Cardeñosa</t>
  </si>
  <si>
    <t>https://www.google.com/maps/dir/Pentacom+S.A.+-+Centro+Servicios+y+Reparaciones+IT,+La+Voz+del+Interior+8821,+C%C3%B3rdoba/Hipermercado+Libertad+Poeta+Lugones,+Fray+Luis+Beltr%C3%A1n,+C%C3%B3rdoba/Pentacom+S.A.+-+Centro+Servicios+y+Reparaciones+IT,+La+Voz+del+Interior+8821,+C%C3%B3rdoba/@-31.3393148,-64.2494761,13z/data=!3m1!4b1!4m20!4m19!1m5!1m1!1s0x9432980a04ddf563:0x6ac301bf7366cbae!2m2!1d-64.2229115!2d-31.3129596!1m5!1m1!1s0x94329917a898138f:0x591e93c90f54cef5!2m2!1d-64.2164518!2d-31.3639546!1m5!1m1!1s0x9432980a04ddf563:0x6ac301bf7366cbae!2m2!1d-64.2229115!2d-31.3129596!3e0</t>
  </si>
  <si>
    <t>Av. Amadeo Sabattini 3250</t>
  </si>
  <si>
    <t>https://www.google.com/maps/dir/Pentacom+S.A.+-+Centro+Servicios+y+Reparaciones+IT,+La+Voz+del+Interior+8821,+C%C3%B3rdoba/Av.+Amadeo+Sabattini+3250,+C%C3%B3rdoba/Pentacom+S.A.+-+Centro+Servicios+y+Reparaciones+IT,+La+Voz+del+Interior+8821,+C%C3%B3rdoba/@-31.3781818,-64.2369509,12z/data=!3m1!4b1!4m20!4m19!1m5!1m1!1s0x9432980a04ddf563:0x6ac301bf7366cbae!2m2!1d-64.2229115!2d-31.3129596!1m5!1m1!1s0x9432bd3217801a63:0x16007ad14124e90!2m2!1d-64.1426249!2d-31.4342627!1m5!1m1!1s0x9432980a04ddf563:0x6ac301bf7366cbae!2m2!1d-64.2229115!2d-31.3129596!3e0</t>
  </si>
  <si>
    <t>Duarte Quirós 1400 ( Local  203)</t>
  </si>
  <si>
    <t>https://www.google.com/maps/dir/Pentacom+S.A.+-+Centro+Servicios+y+Reparaciones+IT,+La+Voz+del+Interior+8821,+C%C3%B3rdoba/Avenida+Duarte+Quir%C3%B3s+1400,+C%C3%B3rdoba/Pentacom+S.A.+-+Centro+Servicios+y+Reparaciones+IT,+La+Voz+del+Interior+8821,+C%C3%B3rdoba/@-31.3625969,-64.2809769,12z/data=!3m1!4b1!4m20!4m19!1m5!1m1!1s0x9432980a04ddf563:0x6ac301bf7366cbae!2m2!1d-64.2229115!2d-31.3129596!1m5!1m1!1s0x943298830bfb6983:0x63bb099cf8cc60ba!2m2!1d-64.2045348!2d-31.4129543!1m5!1m1!1s0x9432980a04ddf563:0x6ac301bf7366cbae!2m2!1d-64.2229115!2d-31.3129596!3e0</t>
  </si>
  <si>
    <t>Av Nuñez 3987</t>
  </si>
  <si>
    <t>https://www.google.com/maps/dir/Pentacom+S.A.+-+Centro+Servicios+y+Reparaciones+IT,+La+Voz+del+Interior+8821,+C%C3%B3rdoba/Av.+Rafael+N%C3%BA%C3%B1ez+3987,+C%C3%B3rdoba/Pentacom+S.A.+-+Centro+Servicios+y+Reparaciones+IT,+La+Voz+del+Interior+8821,+C%C3%B3rdoba/@-31.3426826,-64.2564961,13z/data=!3m1!4b1!4m20!4m19!1m5!1m1!1s0x9432980a04ddf563:0x6ac301bf7366cbae!2m2!1d-64.2229115!2d-31.3129596!1m5!1m1!1s0x943299258d8b8161:0x481b95bb84fa685a!2m2!1d-64.22993!2d-31.3727282!1m5!1m1!1s0x9432980a04ddf563:0x6ac301bf7366cbae!2m2!1d-64.2229115!2d-31.3129596!3e0</t>
  </si>
  <si>
    <t>25 de Mayo 52</t>
  </si>
  <si>
    <t>https://www.google.com/maps/dir/Pentacom+S.A.+-+Centro+Servicios+y+Reparaciones+IT,+La+Voz+del+Interior+8821,+C%C3%B3rdoba/25+de+Mayo+52,+C%C3%B3rdoba/Pentacom+S.A.+-+Centro+Servicios+y+Reparaciones+IT,+La+Voz+del+Interior+8821,+C%C3%B3rdoba/@-31.3645997,-64.2725801,12z/data=!3m1!4b1!4m20!4m19!1m5!1m1!1s0x9432980a04ddf563:0x6ac301bf7366cbae!2m2!1d-64.2229115!2d-31.3129596!1m5!1m1!1s0x9432a29cd148d319:0x5c680b025245e9d8!2m2!1d-64.1828765!2d-31.4151564!1m5!1m1!1s0x9432980a04ddf563:0x6ac301bf7366cbae!2m2!1d-64.2229115!2d-31.3129596!3e0</t>
  </si>
  <si>
    <t xml:space="preserve">Hipolito Yrigoyen 590 </t>
  </si>
  <si>
    <t>https://www.google.com/maps/dir/Pentacom+S.A.+-+Centro+Servicios+y+Reparaciones+IT,+La+Voz+del+Interior+8821,+C%C3%B3rdoba/Avenida+Hip%C3%B3lito+Yrigoyen+590,+C%C3%B3rdoba/Pentacom+S.A.+-+Centro+Servicios+y+Reparaciones+IT,+La+Voz+del+Interior+8821,+C%C3%B3rdoba/@-31.3701881,-64.2432362,12z/data=!3m1!4b1!4m20!4m19!1m5!1m1!1s0x9432980a04ddf563:0x6ac301bf7366cbae!2m2!1d-64.2229115!2d-31.3129596!1m5!1m1!1s0x9432a28e71e49fe9:0x449b645b6a16bade!2m2!1d-64.185217!2d-31.427964!1m5!1m1!1s0x9432980a04ddf563:0x6ac301bf7366cbae!2m2!1d-64.2229115!2d-31.3129596!3e0</t>
  </si>
  <si>
    <t>Elias Yofre Bv. 1050</t>
  </si>
  <si>
    <t>https://www.google.com/maps/dir/Pentacom+S.A.+-+Centro+Servicios+y+Reparaciones+IT,+La+Voz+del+Interior+8821,+C%C3%B3rdoba/Bv+Elias+Yofre+1050,+C%C3%B3rdoba/Pentacom+S.A.+-+Centro+Servicios+y+Reparaciones+IT,+La+Voz+del+Interior+8821,+C%C3%B3rdoba/@-31.3860138,-64.2369509,12z/data=!3m1!4b1!4m20!4m19!1m5!1m1!1s0x9432980a04ddf563:0x6ac301bf7366cbae!2m2!1d-64.2229115!2d-31.3129596!1m5!1m1!1s0x9432a2e322e902d1:0x67633dde33bb78e5!2m2!1d-64.1819295!2d-31.451281!1m5!1m1!1s0x9432980a04ddf563:0x6ac301bf7366cbae!2m2!1d-64.2229115!2d-31.3129596!3e0</t>
  </si>
  <si>
    <t>Granaderos 200</t>
  </si>
  <si>
    <t>https://www.google.com/maps/dir/Trist%C3%A1n+Burgos+Norte+456,+R%C3%ADo+Cuarto,+C%C3%B3rdoba/Granaderos+200,+R%C3%ADo+Cuarto,+C%C3%B3rdoba/Trist%C3%A1n+Burgos+456,+R%C3%ADo+Cuarto,+C%C3%B3rdoba/@-33.1098424,-64.3698888,15z/data=!3m1!4b1!4m20!4m19!1m5!1m1!1s0x95d200f85d35147d:0x48216def77aef722!2m2!1d-64.37493!2d-33.1029518!1m5!1m1!1s0x95d2006de9c11c2b:0x2f33210a45a6d2d7!2m2!1d-64.3503958!2d-33.1156363!1m5!1m1!1s0x95d200f85d35147d:0x48216def77aef722!2m2!1d-64.37493!2d-33.1029518!3e0</t>
  </si>
  <si>
    <t>Avenida Fuerza Aérea esquina Zapaler</t>
  </si>
  <si>
    <t>https://www.google.com/maps/dir/Pentacom+S.A.+-+Centro+Servicios+y+Reparaciones+IT,+La+Voz+del+Interior+8821,+C%C3%B3rdoba/Avenida+Fuerza+A%C3%A9rea+%26+Zapaleri,+C%C3%B3rdoba/Pentacom+S.A.+-+Centro+Servicios+y+Reparaciones+IT,+La+Voz+del+Interior+8821,+C%C3%B3rdoba/@-31.3729366,-64.3085897,12z/data=!3m1!4b1!4m20!4m19!1m5!1m1!1s0x9432980a04ddf563:0x6ac301bf7366cbae!2m2!1d-64.2229115!2d-31.3129596!1m5!1m1!1s0x9432a20fc0ce5973:0xf8592db373b937bc!2m2!1d-64.2288404!2d-31.4313897!1m5!1m1!1s0x9432980a04ddf563:0x6ac301bf7366cbae!2m2!1d-64.2229115!2d-31.3129596!3e0</t>
  </si>
  <si>
    <t>Av. Vélez Sarsfield y Bvd. S. Juan</t>
  </si>
  <si>
    <t>https://www.google.com/maps/dir/Pentacom+S.A.+-+Centro+Servicios+y+Reparaciones+IT,+La+Voz+del+Interior+8821,+C%C3%B3rdoba/Av.+V%C3%A9lez+Sarsfield+%26+Boulevard+San+Juan,+C%C3%B3rdoba/Pentacom+S.A.+-+Centro+Servicios+y+Reparaciones+IT,+La+Voz+del+Interior+8821,+C%C3%B3rdoba/@-31.3656215,-64.2738122,12z/data=!3m1!4b1!4m20!4m19!1m5!1m1!1s0x9432980a04ddf563:0x6ac301bf7366cbae!2m2!1d-64.2229115!2d-31.3129596!1m5!1m1!1s0x9432a2841fa7a9cb:0x34398da2bdc49f05!2m2!1d-64.1888481!2d-31.4199831!1m5!1m1!1s0x9432980a04ddf563:0x6ac301bf7366cbae!2m2!1d-64.2229115!2d-31.3129596!3e0</t>
  </si>
  <si>
    <t>Río de Janeiro N° 1.725 esquina Mendoza,  Local N°271</t>
  </si>
  <si>
    <t>VILLA ALLENDE</t>
  </si>
  <si>
    <t>https://www.google.com/maps/dir/Pentacom+S.A.+-+Centro+Servicios+y+Reparaciones+IT,+La+Voz+del+Interior+8821,+C%C3%B3rdoba/R%C3%ADo+de+Janeiro+1725,+Villa+Allende,+C%C3%B3rdoba/Pentacom+S.A.+-+Centro+Servicios+y+Reparaciones+IT,+La+Voz+del+Interior+8821,+C%C3%B3rdoba/@-31.306528,-64.2669873,14z/data=!3m1!4b1!4m20!4m19!1m5!1m1!1s0x9432980a04ddf563:0x6ac301bf7366cbae!2m2!1d-64.2229115!2d-31.3129596!1m5!1m1!1s0x94329cf75b1db9b5:0x28132916c2450ba7!2m2!1d-64.2767387!2d-31.2999416!1m5!1m1!1s0x9432980a04ddf563:0x6ac301bf7366cbae!2m2!1d-64.2229115!2d-31.3129596!3e0</t>
  </si>
  <si>
    <t>General paz, esq. José Ingenieros</t>
  </si>
  <si>
    <t>https://www.google.com/maps/dir/Pentacom+S.A.+-+Centro+Servicios+y+Reparaciones+IT,+La+Voz+del+Interior,+C%C3%B3rdoba/General+Paz+%26+Jos%C3%A9+Ingenieros,+Villa+Carlos+Paz,+C%C3%B3rdoba/Pentacom+S.A.+-+Centro+Servicios+y+Reparaciones+IT,+La+Voz+del+Interior+8821,+C%C3%B3rdoba/@-31.3851983,-64.4198072,12z/data=!3m1!4b1!4m20!4m19!1m5!1m1!1s0x9432980a04ddf563:0x6ac301bf7366cbae!2m2!1d-64.2229115!2d-31.3129596!1m5!1m1!1s0x942d66443d564c5d:0x55f7ee389c530730!2m2!1d-64.4963172!2d-31.4217919!1m5!1m1!1s0x9432980a04ddf563:0x6ac301bf7366cbae!2m2!1d-64.2229115!2d-31.3129596!3e0</t>
  </si>
  <si>
    <t>Mauricio Yadarola 1699</t>
  </si>
  <si>
    <t>https://www.google.com/maps/dir/Pentacom+S.A.+-+Centro+Servicios+y+Reparaciones+IT,+La+Voz+del+Interior+8821,+C%C3%B3rdoba/Mauricio+Yadarola+1699,+C%C3%B3rdoba/Pentacom+S.A.+-+Centro+Servicios+y+Reparaciones+IT,+La+Voz+del+Interior+8821,+C%C3%B3rdoba/@-31.3521089,-64.220796,13z/data=!3m1!4b1!4m20!4m19!1m5!1m1!1s0x9432980a04ddf563:0x6ac301bf7366cbae!2m2!1d-64.2229115!2d-31.3129596!1m5!1m1!1s0x9432981a1bcd3c05:0xe9b5e3132657ba35!2m2!1d-64.1582695!2d-31.3916663!1m5!1m1!1s0x9432980a04ddf563:0x6ac301bf7366cbae!2m2!1d-64.2229115!2d-31.3129596!3e0</t>
  </si>
  <si>
    <t>Av. Colon y Pasco</t>
  </si>
  <si>
    <t>https://www.google.com/maps/dir/Pentacom+S.A.+-+Centro+Servicios+y+Reparaciones+IT,+La+Voz+del+Interior+8821,+C%C3%B3rdoba/Av.+Col%C3%B3n+%26+Pasco,+C%C3%B3rdoba/Pentacom+S.A.+-+Centro+Servicios+y+Reparaciones+IT,+La+Voz+del+Interior+8821,+C%C3%B3rdoba/@-31.3534958,-64.2699454,13z/data=!3m1!4b1!4m20!4m19!1m5!1m1!1s0x9432980a04ddf563:0x6ac301bf7366cbae!2m2!1d-64.2229115!2d-31.3129596!1m5!1m1!1s0x94329f24e5b0ef5f:0x8c90ac9a9576c407!2m2!1d-64.2578475!2d-31.3945014!1m5!1m1!1s0x9432980a04ddf563:0x6ac301bf7366cbae!2m2!1d-64.2229115!2d-31.3129596!3e0</t>
  </si>
  <si>
    <t>BAJADA PUCARÁ 1787</t>
  </si>
  <si>
    <t>https://www.google.com/maps/dir/Pentacom+S.A.+-+Centro+Servicios+y+Reparaciones+IT,+La+Voz+del+Interior+8821,+C%C3%B3rdoba/Bajada+Pucar%C3%A1+1787,+C%C3%B3rdoba/Pentacom+S.A.+-+Centro+Servicios+y+Reparaciones+IT,+La+Voz+del+Interior+8821,+C%C3%B3rdoba/@-31.3707192,-64.2432362,12z/data=!3m1!4b1!4m20!4m19!1m5!1m1!1s0x9432980a04ddf563:0x6ac301bf7366cbae!2m2!1d-64.2229115!2d-31.3129596!1m5!1m1!1s0x9432a2be698c378f:0x91b00379f54a70c3!2m2!1d-64.169613!2d-31.4264764!1m5!1m1!1s0x9432980a04ddf563:0x6ac301bf7366cbae!2m2!1d-64.2229115!2d-31.3129596!3e0</t>
  </si>
  <si>
    <t>Bv. Bulnes Esquina Machoni - Barrio Ampliacion Palmar</t>
  </si>
  <si>
    <t>https://www.google.com/maps/dir/Pentacom+S.A.+-+Centro+Servicios+y+Reparaciones+IT,+La+Voz+del+Interior+8821,+C%C3%B3rdoba/Bv.Bulnes+%26+Antonio+Machoni,+Ampliaci%C3%B3n+Palmar,+C%C3%B3rdoba/Pentacom+S.A.+-+Centro+Servicios+y+Reparaciones+IT,+La+Voz+del+Interior+8821,+C%C3%B3rdoba/@-31.3492883,-64.2065835,13z/data=!3m1!4b1!4m20!4m19!1m5!1m1!1s0x9432980a04ddf563:0x6ac301bf7366cbae!2m2!1d-64.2229115!2d-31.3129596!1m5!1m1!1s0x943297c3628cfe2f:0xc6426154aed584e4!2m2!1d-64.1182707!2d-31.385681!1m5!1m1!1s0x9432980a04ddf563:0x6ac301bf7366cbae!2m2!1d-64.2229115!2d-31.3129596!3e0</t>
  </si>
  <si>
    <t>Av. la voz del interior 8500</t>
  </si>
  <si>
    <t>https://www.google.com/maps/dir/Pentacom+S.A.+-+Centro+Servicios+y+Reparaciones+IT,+La+Voz+del+Interior+8821,+C%C3%B3rdoba/Av.+La+Voz+del+Interior+8500,+C%C3%B3rdoba/Pentacom+S.A.+-+Centro+Servicios+y+Reparaciones+IT,+La+Voz+del+Interior+8821,+C%C3%B3rdoba/@-31.3339806,-64.2486171,13z/data=!3m1!4b1!4m20!4m19!1m5!1m1!1s0x9432980a04ddf563:0x6ac301bf7366cbae!2m2!1d-64.2229115!2d-31.3129596!1m5!1m1!1s0x9432996ffb0cdad7:0xc9dcd16490d1f5ce!2m2!1d-64.207382!2d-31.3433397!1m5!1m1!1s0x9432980a04ddf563:0x6ac301bf7366cbae!2m2!1d-64.2229115!2d-31.3129596!3e0</t>
  </si>
  <si>
    <t xml:space="preserve">Figueroa Alcorta 233 </t>
  </si>
  <si>
    <t>https://www.google.com/maps/dir/Pentacom+S.A.+-+Centro+Servicios+y+Reparaciones+IT,+La+Voz+del+Interior+8821,+C%C3%B3rdoba/Avenida+Figueroa+Alcorta+233,+C%C3%B3rdoba/Pentacom+S.A.+-+Centro+Servicios+y+Reparaciones+IT,+La+Voz+del+Interior+8821,+C%C3%B3rdoba/@-31.3614401,-64.2762357,12z/data=!3m1!4b1!4m20!4m19!1m5!1m1!1s0x9432980a04ddf563:0x6ac301bf7366cbae!2m2!1d-64.2229115!2d-31.3129596!1m5!1m1!1s0x9432987ee49382e5:0x75dd663025aaf387!2m2!1d-64.1913324!2d-31.4108783!1m5!1m1!1s0x9432980a04ddf563:0x6ac301bf7366cbae!2m2!1d-64.2229115!2d-31.3129596!3e0</t>
  </si>
  <si>
    <t>Casilla De Correo N 12</t>
  </si>
  <si>
    <t>https://www.google.com/maps/dir/Pentacom+S.A.+-+Centro+Servicios+y+Reparaciones+IT,+La+Voz+del+Interior,+C%C3%B3rdoba/Atanor+Sa,+Avenida+General+Savio,+R%C3%ADo+Tercero,+C%C3%B3rdoba/Pentacom+S.A.+-+Centro+Servicios+y+Reparaciones+IT,+La+Voz+del+Interior+8821,+C%C3%B3rdoba/@-31.7432194,-64.8137029,9z/data=!3m1!4b1!4m20!4m19!1m5!1m1!1s0x9432980a04ddf563:0x6ac301bf7366cbae!2m2!1d-64.2229115!2d-31.3129596!1m5!1m1!1s0x95cd6f54e38b0df1:0x6d82c5050023b928!2m2!1d-64.1445137!2d-32.1701473!1m5!1m1!1s0x9432980a04ddf563:0x6ac301bf7366cbae!2m2!1d-64.2229115!2d-31.3129596!3e0</t>
  </si>
  <si>
    <t>Hipólito Yrigoyen 146 - 10° piso</t>
  </si>
  <si>
    <t>https://www.google.com/maps/dir/Pentacom+S.A.+-+Centro+Servicios+y+Reparaciones+IT,+La+Voz+del+Interior+8821,+C%C3%B3rdoba/Avenida+Hip%C3%B3lito+Yrigoyen+146,+C%C3%B3rdoba/Pentacom+S.A.+-+Centro+Servicios+y+Reparaciones+IT,+La+Voz+del+Interior+8821,+C%C3%B3rdoba/@-31.3671778,-64.2761867,12z/data=!3m1!4b1!4m20!4m19!1m5!1m1!1s0x9432980a04ddf563:0x6ac301bf7366cbae!2m2!1d-64.2229115!2d-31.3129596!1m5!1m1!1s0x9432a285c0560213:0xde607f4a25ffdd13!2m2!1d-64.1880302!2d-31.4224738!1m5!1m1!1s0x9432980a04ddf563:0x6ac301bf7366cbae!2m2!1d-64.2229115!2d-31.3129596!3e0</t>
  </si>
  <si>
    <t>Buenos Aires 23/31</t>
  </si>
  <si>
    <t>https://www.google.com/maps/dir/Pentacom+S.A.+-+Centro+Servicios+y+Reparaciones+IT,+La+Voz+del+Interior+8821,+C%C3%B3rdoba/Buenos+Aires+23,+C%C3%B3rdoba/Pentacom+S.A.+-+Centro+Servicios+y+Reparaciones+IT,+La+Voz+del+Interior+8821,+C%C3%B3rdoba/@-31.3671778,-64.2761867,12z/data=!4m20!4m19!1m5!1m1!1s0x9432980a04ddf563:0x6ac301bf7366cbae!2m2!1d-64.2229115!2d-31.3129596!1m5!1m1!1s0x9432a29cafcd240d:0x689f5b06f761bdaf!2m2!1d-64.1827377!2d-31.4167654!1m5!1m1!1s0x9432980a04ddf563:0x6ac301bf7366cbae!2m2!1d-64.2229115!2d-31.3129596!3e0</t>
  </si>
  <si>
    <t>Buenos Aires 1329</t>
  </si>
  <si>
    <t>https://www.google.com/maps/dir/San+Juan+520,+Villa+Mar%C3%ADa,+C%C3%B3rdoba/Buenos+Aires+1329,+Villa+Mar%C3%ADa,+C%C3%B3rdoba/San+Juan+520,+X5900+Villa+Mar%C3%ADa,+C%C3%B3rdoba/@-32.4094739,-63.2509835,16z/data=!3m1!4b1!4m20!4m19!1m5!1m1!1s0x95cc431ff4ad4b99:0x44d8b80adfde2039!2m2!1d-63.2518398!2d-32.4121339!1m5!1m1!1s0x95cc42e785e68e65:0x5972d3d000deece1!2m2!1d-63.2408401!2d-32.4097006!1m5!1m1!1s0x95cc431ff4ad4b99:0x44d8b80adfde2039!2m2!1d-63.2518398!2d-32.4121339!3e0</t>
  </si>
  <si>
    <t>La Voz Del Interior 7500</t>
  </si>
  <si>
    <t>https://www.google.com/maps/dir/Pentacom+S.A.+-+Centro+Servicios+y+Reparaciones+IT,+La+Voz+del+Interior+8821,+C%C3%B3rdoba/La+Voz+del+Interior+7500,+C%C3%B3rdoba/Pentacom+S.A.+-+Centro+Servicios+y+Reparaciones+IT,+La+Voz+del+Interior+8821,+C%C3%B3rdoba/@-31.3231845,-64.2341265,14z/data=!3m1!4b1!4m20!4m19!1m5!1m1!1s0x9432980a04ddf563:0x6ac301bf7366cbae!2m2!1d-64.2229115!2d-31.3129596!1m5!1m1!1s0x94329bd971857941:0x7f5784efb07a7b10!2m2!1d-64.2105594!2d-31.3283083!1m5!1m1!1s0x9432980a04ddf563:0x6ac301bf7366cbae!2m2!1d-64.2229115!2d-31.3129596!3e0</t>
  </si>
  <si>
    <t>Belgrano 730</t>
  </si>
  <si>
    <t>https://www.google.com/maps/dir/Roque+S%C3%A1enz+Pe%C3%B1a+65,+X2580FTZ+Marcos+Ju%C3%A1rez,+C%C3%B3rdoba/Avenida+Belgrano+730,+Marcos+Ju%C3%A1rez,+C%C3%B3rdoba/Roque+S%C3%A1enz+Pe%C3%B1a+65,+X2580FTZ+Marcos+Ju%C3%A1rez,+C%C3%B3rdoba/@-32.6954123,-62.101844,16z/data=!3m1!4b1!4m20!4m19!1m5!1m1!1s0x95c97f4f442e90ab:0x8057aff0c9869ffe!2m2!1d-62.0920254!2d-32.6953212!1m5!1m1!1s0x95c97f39d2856ad5:0x583d35401b9c7682!2m2!1d-62.1016244!2d-32.6958242!1m5!1m1!1s0x95c97f4f442e90ab:0x8057aff0c9869ffe!2m2!1d-62.0920254!2d-32.6953212!3e0</t>
  </si>
  <si>
    <t>270 - Alejo Ledesma</t>
  </si>
  <si>
    <t>Sarmiento 601</t>
  </si>
  <si>
    <t>ALEJO LEDESMA</t>
  </si>
  <si>
    <t>Bv. 25 De Mayo 1763</t>
  </si>
  <si>
    <t>Pentacom - Arroyito</t>
  </si>
  <si>
    <t>Roque Saenz Peña 452</t>
  </si>
  <si>
    <t>https://www.google.com/maps/dir/Roque+Saenz+Pe%C3%B1a+452,+Arroyito,+C%C3%B3rdoba/25+de+Mayo+1763,+San+Francisco,+C%C3%B3rdoba/Roque+Saenz+Pe%C3%B1a+452,+Arroyito,+C%C3%B3rdoba/@-31.4372872,-62.850669,10z/data=!3m1!4b1!4m20!4m19!1m5!1m1!1s0x94334dd665be4157:0x9ddb3d984f1f4e7!2m2!1d-63.0551008!2d-31.4201099!1m5!1m1!1s0x95cb2819c8e91a15:0x2982e4805ca91572!2m2!1d-62.0856185!2d-31.4296144!1m5!1m1!1s0x94334dd665be4157:0x9ddb3d984f1f4e7!2m2!1d-63.0551008!2d-31.4201099!3e0</t>
  </si>
  <si>
    <t>San Jeronimo 2692</t>
  </si>
  <si>
    <t>Leandro N. Alem 1650</t>
  </si>
  <si>
    <t>https://www.google.com/maps/dir/Pentacom+S.A.+-+Centro+Servicios+y+Reparaciones+IT,+La+Voz+del+Interior+8821,+C%C3%B3rdoba/Avenida+Leandro+N.+Alem+1650,+C%C3%B3rdoba/Pentacom+S.A.+-+Centro+Servicios+y+Reparaciones+IT,+La+Voz+del+Interior+8821,+C%C3%B3rdoba/@-31.3484881,-64.220796,13z/data=!3m1!4b1!4m20!4m19!1m5!1m1!1s0x9432980a04ddf563:0x6ac301bf7366cbae!2m2!1d-64.2229115!2d-31.3129596!1m5!1m1!1s0x94329822a833a71d:0x6809d68e7e3f2424!2m2!1d-64.1591224!2d-31.3856878!1m5!1m1!1s0x9432980a04ddf563:0x6ac301bf7366cbae!2m2!1d-64.2229115!2d-31.3129596!3e0</t>
  </si>
  <si>
    <t>Buenos Aires 47</t>
  </si>
  <si>
    <t>https://www.google.com/maps/dir/Trist%C3%A1n+Burgos+Norte+456,+R%C3%ADo+Cuarto,+C%C3%B3rdoba/Buenos+Aires+47,+R%C3%ADo+Cuarto,+C%C3%B3rdoba/Trist%C3%A1n+Burgos+456,+R%C3%ADo+Cuarto,+C%C3%B3rdoba/@-33.1140894,-64.379626,14z/data=!3m1!4b1!4m20!4m19!1m5!1m1!1s0x95d200f85d35147d:0x48216def77aef722!2m2!1d-64.37493!2d-33.1029518!1m5!1m1!1s0x95d2001207aa2fe7:0xc03245ba736f984!2m2!1d-64.3491472!2d-33.124427!1m5!1m1!1s0x95d200f85d35147d:0x48216def77aef722!2m2!1d-64.37493!2d-33.1029518!3e0</t>
  </si>
  <si>
    <t>San Martin Esq. 9 De Julio</t>
  </si>
  <si>
    <t>ALCIRA ESTACION GIGENA</t>
  </si>
  <si>
    <t>https://www.google.com/maps/dir/Trist%C3%A1n+Burgos+Norte+456,+R%C3%ADo+Cuarto,+C%C3%B3rdoba/San+Martin+%26+9+de+Julio,+Alcira,+C%C3%B3rdoba/Trist%C3%A1n+Burgos+456,+R%C3%ADo+Cuarto,+C%C3%B3rdoba/@-32.9299422,-64.4892273,11z/data=!3m1!4b1!4m20!4m19!1m5!1m1!1s0x95d200f85d35147d:0x48216def77aef722!2m2!1d-64.37493!2d-33.1029518!1m5!1m1!1s0x95cd8a7f9980c0e9:0x7c7325f6cf30ef92!2m2!1d-64.3360712!2d-32.7570888!1m5!1m1!1s0x95d200f85d35147d:0x48216def77aef722!2m2!1d-64.37493!2d-33.1029518!3e0</t>
  </si>
  <si>
    <t>Tucuman Esq. Francisco Orozco</t>
  </si>
  <si>
    <t>ALMAFUERTE</t>
  </si>
  <si>
    <t>https://www.google.com/maps/dir/Pentacom+S.A.+-+Centro+Servicios+y+Reparaciones+IT,+La+Voz+del+Interior+8821,+C%C3%B3rdoba/Tucum%C3%A1n+%26+Francisco+Orozco,+Almafuerte,+C%C3%B3rdoba/Pentacom+S.A.+-+Centro+Servicios+y+Reparaciones+IT,+La+Voz+del+Interior+8821,+C%C3%B3rdoba/@-31.7577338,-64.8423281,9z/data=!3m1!4b1!4m20!4m19!1m5!1m1!1s0x9432980a04ddf563:0x6ac301bf7366cbae!2m2!1d-64.2229115!2d-31.3129596!1m5!1m1!1s0x95cd63fb482c8d7d:0x545035516ed81345!2m2!1d-64.2537596!2d-32.1986666!1m5!1m1!1s0x9432980a04ddf563:0x6ac301bf7366cbae!2m2!1d-64.2229115!2d-31.3129596!3e0</t>
  </si>
  <si>
    <t>San Martin 239</t>
  </si>
  <si>
    <t>https://www.google.com/maps/dir/Pentacom+S.A.+-+Centro+Servicios+y+Reparaciones+IT,+La+Voz+del+Interior,+C%C3%B3rdoba/Avenida+San+Mart%C3%ADn+239,+R%C3%ADo+Tercero,+C%C3%B3rdoba/Pentacom+S.A.+-+Centro+Servicios+y+Reparaciones+IT,+La+Voz+del+Interior+8821,+C%C3%B3rdoba/@-31.7425837,-64.772449,9z/data=!3m1!4b1!4m20!4m19!1m5!1m1!1s0x9432980a04ddf563:0x6ac301bf7366cbae!2m2!1d-64.2229115!2d-31.3129596!1m5!1m1!1s0x95cd6f24c18ebfa1:0x87ded3ba125cdc12!2m2!1d-64.1109728!2d-32.1751753!1m5!1m1!1s0x9432980a04ddf563:0x6ac301bf7366cbae!2m2!1d-64.2229115!2d-31.3129596!3e0</t>
  </si>
  <si>
    <t>Tucuman 135 PB</t>
  </si>
  <si>
    <t>https://www.google.com/maps/dir/Pentacom+S.A.+-+Centro+Servicios+y+Reparaciones+IT,+La+Voz+del+Interior+8821,+C%C3%B3rdoba/Tucum%C3%A1n+135,+FKC,+C%C3%B3rdoba/Pentacom+S.A.+-+Centro+Servicios+y+Reparaciones+IT,+La+Voz+del+Interior+8821,+C%C3%B3rdoba/@-31.3630389,-64.2753027,12z/data=!3m1!4b1!4m20!4m19!1m5!1m1!1s0x9432980a04ddf563:0x6ac301bf7366cbae!2m2!1d-64.2229115!2d-31.3129596!1m5!1m1!1s0x9432a28274f0a549:0xd3603f5b9f42d69d!2m2!1d-64.1876489!2d-31.413456!1m5!1m1!1s0x9432980a04ddf563:0x6ac301bf7366cbae!2m2!1d-64.2229115!2d-31.3129596!3e0</t>
  </si>
  <si>
    <t>San MartÃ­n 408 - 410</t>
  </si>
  <si>
    <t>https://www.google.com/maps/dir/Pentacom+S.A.+-+Centro+Servicios+y+Reparaciones+IT,+La+Voz+del+Interior+8821,+C%C3%B3rdoba/San+Mart%C3%ADn+410,+C%C3%B3rdoba/Pentacom+S.A.+-+Centro+Servicios+y+Reparaciones+IT,+La+Voz+del+Interior+8821,+C%C3%B3rdoba/@-31.3614597,-64.2729061,12z/data=!3m1!4b1!4m20!4m19!1m5!1m1!1s0x9432980a04ddf563:0x6ac301bf7366cbae!2m2!1d-64.2229115!2d-31.3129596!1m5!1m1!1s0x94329877e83ed7a9:0xa9a23ae2fa398d7!2m2!1d-64.1819173!2d-31.4111533!1m5!1m1!1s0x9432980a04ddf563:0x6ac301bf7366cbae!2m2!1d-64.2229115!2d-31.3129596!3e0</t>
  </si>
  <si>
    <t>Fray Luis Beltran Esq. Cardeñosa - Mall Central - Bo. Poeta Lugones</t>
  </si>
  <si>
    <t>Av. Fuerza AÃ©rea 1811 Bo. Parque Capital</t>
  </si>
  <si>
    <t>https://www.google.com/maps/dir/Pentacom+S.A.+-+Centro+Servicios+y+Reparaciones+IT,+La+Voz+del+Interior+8821,+C%C3%B3rdoba/Avenida+Fuerza+Aerea+Argentina+1811,+C%C3%B3rdoba/Pentacom+S.A.+-+Centro+Servicios+y+Reparaciones+IT,+La+Voz+del+Interior+8821,+C%C3%B3rdoba/@-31.3729366,-64.3085897,12z/data=!3m1!4b1!4m20!4m19!1m5!1m1!1s0x9432980a04ddf563:0x6ac301bf7366cbae!2m2!1d-64.2229115!2d-31.3129596!1m5!1m1!1s0x9432a26d96b5d391:0x98b6deab70ee53af!2m2!1d-64.2148174!2d-31.430669!1m5!1m1!1s0x9432980a04ddf563:0x6ac301bf7366cbae!2m2!1d-64.2229115!2d-31.3129596!3e0</t>
  </si>
  <si>
    <t>Prudencio Bustos 15</t>
  </si>
  <si>
    <t>https://www.google.com/maps/dir/Pentacom+S.A.+-+Centro+Servicios+y+Reparaciones+IT,+La+Voz+del+Interior+8821,+C%C3%B3rdoba/GEA,+Prudencio+Bustos+15,+Alta+Gracia,+C%C3%B3rdoba/Pentacom+S.A.+-+Centro+Servicios+y+Reparaciones+IT,+La+Voz+del+Interior+8821,+C%C3%B3rdoba/@-31.4848375,-64.4707397,11z/data=!3m1!4b1!4m20!4m19!1m5!1m1!1s0x9432980a04ddf563:0x6ac301bf7366cbae!2m2!1d-64.2229115!2d-31.3129596!1m5!1m1!1s0x942d57357399c4bd:0x4a7efc0ef4517bdd!2m2!1d-64.4293921!2d-31.6577983!1m5!1m1!1s0x9432980a04ddf563:0x6ac301bf7366cbae!2m2!1d-64.2229115!2d-31.3129596!3e0</t>
  </si>
  <si>
    <t>San MartÃ­n 88</t>
  </si>
  <si>
    <t>https://www.google.com/maps/dir/Pentacom+S.A.+-+Centro+Servicios+y+Reparaciones+IT,+La+Voz+del+Interior,+C%C3%B3rdoba/Av.+San+Mart%C3%ADn+88,+X5152+Villa+Carlos+Paz,+C%C3%B3rdoba/Pentacom+S.A.+-+Centro+Servicios+y+Reparaciones+IT,+La+Voz+del+Interior+8821,+C%C3%B3rdoba/@-31.3851983,-64.4198072,12z/data=!4m20!4m19!1m5!1m1!1s0x9432980a04ddf563:0x6ac301bf7366cbae!2m2!1d-64.2229115!2d-31.3129596!1m5!1m1!1s0x942d6641489d29f9:0x1fc2c98d6a057dcb!2m2!1d-64.4982693!2d-31.4200639!1m5!1m1!1s0x9432980a04ddf563:0x6ac301bf7366cbae!2m2!1d-64.2229115!2d-31.3129596!3e0</t>
  </si>
  <si>
    <t>Ing. Olmos 71</t>
  </si>
  <si>
    <t>https://www.google.com/maps/dir/Pentacom+S.A.+-+Centro+Servicios+y+Reparaciones+IT,+La+Voz+del+Interior+8821,+C%C3%B3rdoba/Ing.+Olmos+71,+Jesus+Mar%C3%ADa,+C%C3%B3rdoba/Pentacom+S.A.+-+Centro+Servicios+y+Reparaciones+IT,+La+Voz+del+Interior+8821,+C%C3%B3rdoba/@-31.1580954,-64.3003747,11z/data=!3m1!4b1!4m20!4m19!1m5!1m1!1s0x9432980a04ddf563:0x6ac301bf7366cbae!2m2!1d-64.2229115!2d-31.3129596!1m5!1m1!1s0x9432639c589d6083:0x70b309ff31705b43!2m2!1d-64.0965574!2d-30.9802147!1m5!1m1!1s0x9432980a04ddf563:0x6ac301bf7366cbae!2m2!1d-64.2229115!2d-31.3129596!3e0</t>
  </si>
  <si>
    <t>Av. Eden 650 - Local 5</t>
  </si>
  <si>
    <t>LA FALDA</t>
  </si>
  <si>
    <t>https://www.google.com/maps/dir/Pentacom+S.A.+-+Centro+Servicios+y+Reparaciones+IT,+La+Voz+del+Interior+8821,+C%C3%B3rdoba/Av.+Eden+650,+X5152+La+Falda,+C%C3%B3rdoba/Pentacom+S.A.+-+Centro+Servicios+y+Reparaciones+IT,+La+Voz+del+Interior+8821,+C%C3%B3rdoba/@-31.2042814,-64.4883837,11z/data=!3m1!4b1!4m20!4m19!1m5!1m1!1s0x9432980a04ddf563:0x6ac301bf7366cbae!2m2!1d-64.2229115!2d-31.3129596!1m5!1m1!1s0x942d82ff8f2ab781:0x5c99a4cd5744c438!2m2!1d-64.4797685!2d-31.0929309!1m5!1m1!1s0x9432980a04ddf563:0x6ac301bf7366cbae!2m2!1d-64.2229115!2d-31.3129596!3e0</t>
  </si>
  <si>
    <t>San Martin 619 Local 1</t>
  </si>
  <si>
    <t>COSQUIN</t>
  </si>
  <si>
    <t>https://www.google.com/maps/dir/Pentacom+S.A.+-+Centro+Servicios+y+Reparaciones+IT,+La+Voz+del+Interior+8821,+C%C3%B3rdoba/Avenida+San+Martin+619,+Cosqu%C3%ADn,+C%C3%B3rdoba/Pentacom+S.A.+-+Centro+Servicios+y+Reparaciones+IT,+La+Voz+del+Interior+8821,+C%C3%B3rdoba/@-31.3488684,-64.4753196,11z/data=!3m1!4b1!4m20!4m19!1m5!1m1!1s0x9432980a04ddf563:0x6ac301bf7366cbae!2m2!1d-64.2229115!2d-31.3129596!1m5!1m1!1s0x942d7bb85ed4e1d5:0xd924dd7284bccb5a!2m2!1d-64.4646561!2d-31.2392505!1m5!1m1!1s0x9432980a04ddf563:0x6ac301bf7366cbae!2m2!1d-64.2229115!2d-31.3129596!3e0</t>
  </si>
  <si>
    <t>Remedios De Escalada N°1</t>
  </si>
  <si>
    <t>RIO CEBALLOS</t>
  </si>
  <si>
    <t>https://www.google.com/maps/dir/Pentacom+S.A.+-+Centro+Servicios+y+Reparaciones+IT,+La+Voz+del+Interior+8821,+C%C3%B3rdoba/Remedios+de+Escalada+1,+R%C3%ADo+Ceballos,+C%C3%B3rdoba/Pentacom+S.A.+-+Centro+Servicios+y+Reparaciones+IT,+La+Voz+del+Interior+8821,+C%C3%B3rdoba/@-31.2446389,-64.3347352,12z/data=!3m1!4b1!4m20!4m19!1m5!1m1!1s0x9432980a04ddf563:0x6ac301bf7366cbae!2m2!1d-64.2229115!2d-31.3129596!1m5!1m1!1s0x94328192a989b317:0x2bf588cc57d74f74!2m2!1d-64.3130104!2d-31.1732389!1m5!1m1!1s0x9432980a04ddf563:0x6ac301bf7366cbae!2m2!1d-64.2229115!2d-31.3129596!3e0</t>
  </si>
  <si>
    <t>Av. Goycoechea 560</t>
  </si>
  <si>
    <t>https://www.google.com/maps/dir/Pentacom+S.A.+-+Centro+Servicios+y+Reparaciones+IT,+La+Voz+del+Interior+8821,+C%C3%B3rdoba/Av.+Goycoechea+560,+X5105+Villa+Allende,+C%C3%B3rdoba/Pentacom+S.A.+-+Centro+Servicios+y+Reparaciones+IT,+La+Voz+del+Interior+8821,+C%C3%B3rdoba/@-31.3048337,-64.2744956,14z/data=!3m1!4b1!4m20!4m19!1m5!1m1!1s0x9432980a04ddf563:0x6ac301bf7366cbae!2m2!1d-64.2229115!2d-31.3129596!1m5!1m1!1s0x94329d1cda68eadf:0x63c47241b0528890!2m2!1d-64.2932301!2d-31.2967397!1m5!1m1!1s0x9432980a04ddf563:0x6ac301bf7366cbae!2m2!1d-64.2229115!2d-31.3129596!3e0</t>
  </si>
  <si>
    <t>AV. E.CARAFFA 2620</t>
  </si>
  <si>
    <t>VILLA CABRERA</t>
  </si>
  <si>
    <t>https://www.google.com/maps/dir/Pentacom+S.A.+-+Centro+Servicios+y+Reparaciones+IT,+La+Voz+del+Interior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</si>
  <si>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ROSARIO DE STA. FE 177</t>
  </si>
  <si>
    <t>https://www.google.com/maps/dir/Pentacom+S.A.+-+Centro+Servicios+y+Reparaciones+IT,+La+Voz+del+Interior+8821,+C%C3%B3rdoba/Rosario+de+Sta.+Fe+177,+C%C3%B3rdoba/Pentacom+S.A.+-+Centro+Servicios+y+Reparaciones+IT,+La+Voz+del+Interior+8821,+C%C3%B3rdoba/@-31.3645997,-64.2712752,12z/data=!3m1!4b1!4m20!4m19!1m5!1m1!1s0x9432980a04ddf563:0x6ac301bf7366cbae!2m2!1d-64.2229115!2d-31.3129596!1m5!1m1!1s0x9432a29c98491aa5:0xef4998406cac713a!2m2!1d-64.1816981!2d-31.4166233!1m5!1m1!1s0x9432980a04ddf563:0x6ac301bf7366cbae!2m2!1d-64.2229115!2d-31.3129596!3e0</t>
  </si>
  <si>
    <t>CONSTITUCION 602</t>
  </si>
  <si>
    <t>https://www.google.com/maps/dir/Trist%C3%A1n+Burgos+Norte+456,+R%C3%ADo+Cuarto,+C%C3%B3rdoba/Constituci%C3%B3n+602,+R%C3%ADo+Cuarto,+C%C3%B3rdoba/Trist%C3%A1n+Burgos+456,+R%C3%ADo+Cuarto,+C%C3%B3rdoba/@-33.1131149,-64.3702867,15z/data=!3m1!4b1!4m20!4m19!1m5!1m1!1s0x95d200f85d35147d:0x48216def77aef722!2m2!1d-64.37493!2d-33.1029518!1m5!1m1!1s0x95d200127fd82171:0x84090f03f03e1801!2m2!1d-64.3491987!2d-33.1222922!1m5!1m1!1s0x95d200f85d35147d:0x48216def77aef722!2m2!1d-64.37493!2d-33.1029518!3e0</t>
  </si>
  <si>
    <t>AV. RAFAEL NUÑEZ 4174</t>
  </si>
  <si>
    <t>https://www.google.com/maps/dir/Pentacom+S.A.+-+Centro+Servicios+y+Reparaciones+IT,+La+Voz+del+Interior+8821,+C%C3%B3rdoba/Av.+Rafael+N%C3%BA%C3%B1ez+4174,+C%C3%B3rdoba/Pentacom+S.A.+-+Centro+Servicios+y+Reparaciones+IT,+La+Voz+del+Interior+8821,+C%C3%B3rdoba/@-31.3409745,-64.261776,13z/data=!3m1!4b1!4m20!4m19!1m5!1m1!1s0x9432980a04ddf563:0x6ac301bf7366cbae!2m2!1d-64.2229115!2d-31.3129596!1m5!1m1!1s0x9432992fe5bac011:0x1c544c7d3aff3147!2m2!1d-64.2316228!2d-31.3698699!1m5!1m1!1s0x9432980a04ddf563:0x6ac301bf7366cbae!2m2!1d-64.2229115!2d-31.3129596!3e0</t>
  </si>
  <si>
    <t>Ambrosio Olmos 494 (Torre A) - Nva.Cba</t>
  </si>
  <si>
    <t>https://www.google.com/maps/dir/Pentacom+S.A.+-+Centro+Servicios+y+Reparaciones+IT,+La+Voz+del+Interior+8821,+C%C3%B3rdoba/Av.+Ambrosio+Olmos+494,+X5000JGN+C%C3%B3rdoba/Pentacom+S.A.+-+Centro+Servicios+y+Reparaciones+IT,+La+Voz+del+Interior+8821,+C%C3%B3rdoba/@-31.3701881,-64.2432362,12z/data=!3m1!4b1!4m20!4m19!1m5!1m1!1s0x9432980a04ddf563:0x6ac301bf7366cbae!2m2!1d-64.2229115!2d-31.3129596!1m5!1m1!1s0x9432a28dd4926a67:0xa47c05601c4b4c5c!2m2!1d-64.1854378!2d-31.4286604!1m5!1m1!1s0x9432980a04ddf563:0x6ac301bf7366cbae!2m2!1d-64.2229115!2d-31.3129596!3e0</t>
  </si>
  <si>
    <t>AV. MARTINOLLI 6529</t>
  </si>
  <si>
    <t>https://www.google.com/maps/dir/Pentacom+S.A.+-+Centro+Servicios+y+Reparaciones+IT,+La+Voz+del+Interior+8821,+C%C3%B3rdoba/Av.+Recta+Martinolli+6529,+C%C3%B3rdoba/Pentacom+S.A.+-+Centro+Servicios+y+Reparaciones+IT,+La+Voz+del+Interior+8821,+C%C3%B3rdoba/@-31.3345498,-64.265087,13z/data=!3m1!4b1!4m20!4m19!1m5!1m1!1s0x9432980a04ddf563:0x6ac301bf7366cbae!2m2!1d-64.2229115!2d-31.3129596!1m5!1m1!1s0x94329ea5e8412f25:0x2f3857a37ac7161b!2m2!1d-64.2552208!2d-31.3482523!1m5!1m1!1s0x9432980a04ddf563:0x6ac301bf7366cbae!2m2!1d-64.2229115!2d-31.3129596!3e0</t>
  </si>
  <si>
    <t>AVDA. FRAGUEIRO 1871</t>
  </si>
  <si>
    <t>https://www.google.com/maps/dir/Pentacom+S.A.+-+Centro+Servicios+y+Reparaciones+IT,+La+Voz+del+Interior+8821,+C%C3%B3rdoba/Mariano+Fragueiro+1871,+C%C3%B3rdoba/Pentacom+S.A.+-+Centro+Servicios+y+Reparaciones+IT,+La+Voz+del+Interior+8821,+C%C3%B3rdoba/@-31.3529419,-64.2393706,13z/data=!3m1!4b1!4m20!4m19!1m5!1m1!1s0x9432980a04ddf563:0x6ac301bf7366cbae!2m2!1d-64.2229115!2d-31.3129596!1m5!1m1!1s0x94329867b30eb53d:0x8470053af47be6cd!2m2!1d-64.1852802!2d-31.3938558!1m5!1m1!1s0x9432980a04ddf563:0x6ac301bf7366cbae!2m2!1d-64.2229115!2d-31.3129596!3e0</t>
  </si>
  <si>
    <t>Castulo Peña 170</t>
  </si>
  <si>
    <t>https://www.google.com/maps/dir/Pentacom+S.A.+-+Centro+Servicios+y+Reparaciones+IT,+La+Voz+del+Interior+8821,+C%C3%B3rdoba/Castulo+Pe%C3%B1a+170,+Jesus+Mar%C3%ADa,+C%C3%B3rdoba/Pentacom+S.A.+-+Centro+Servicios+y+Reparaciones+IT,+La+Voz+del+Interior+8821,+C%C3%B3rdoba/@-31.1546502,-64.4386248,10z/data=!3m1!4b1!4m20!4m19!1m5!1m1!1s0x9432980a04ddf563:0x6ac301bf7366cbae!2m2!1d-64.2229115!2d-31.3129596!1m5!1m1!1s0x943263830b3539ef:0xb3d1542ae81bcfbc!2m2!1d-64.0961185!2d-30.9749664!1m5!1m1!1s0x9432980a04ddf563:0x6ac301bf7366cbae!2m2!1d-64.2229115!2d-31.3129596!3e0</t>
  </si>
  <si>
    <t>HUMBERTO PRIMO 650, COMPLEJO C</t>
  </si>
  <si>
    <t>https://www.google.com/maps/dir/Pentacom+S.A.+-+Centro+Servicios+y+Reparaciones+IT,+La+Voz+del+Interior+8821,+C%C3%B3rdoba/Humberto+1%C2%BA+650,+C%C3%B3rdoba/Pentacom+S.A.+-+Centro+Servicios+y+Reparaciones+IT,+La+Voz+del+Interior+8821,+C%C3%B3rdoba/@-31.359476,-64.2770986,12z/data=!3m1!4b1!4m20!4m19!1m5!1m1!1s0x9432980a04ddf563:0x6ac301bf7366cbae!2m2!1d-64.2229115!2d-31.3129596!1m5!1m1!1s0x9432987c43ee4121:0xf61058579df9a017!2m2!1d-64.1909882!2d-31.4067984!1m5!1m1!1s0x9432980a04ddf563:0x6ac301bf7366cbae!2m2!1d-64.2229115!2d-31.3129596!3e0</t>
  </si>
  <si>
    <t>BOULEVARD 25 DE MAYO 1563</t>
  </si>
  <si>
    <t>https://www.google.com/maps/dir/Roque+Saenz+Pe%C3%B1a+452,+Arroyito,+C%C3%B3rdoba/25+de+Mayo+1563,+San+Francisco,+C%C3%B3rdoba/Roque+Saenz+Pe%C3%B1a+452,+Arroyito,+C%C3%B3rdoba/@-31.4372872,-62.8496125,10z/data=!3m1!4b1!4m20!4m19!1m5!1m1!1s0x94334dd665be4157:0x9ddb3d984f1f4e7!2m2!1d-63.0551008!2d-31.4201099!1m5!1m1!1s0x95cb28197374045b:0x5fd3f3f85e288e85!2m2!1d-62.0835808!2d-31.4299417!1m5!1m1!1s0x94334dd665be4157:0x9ddb3d984f1f4e7!2m2!1d-63.0551008!2d-31.4201099!3e0</t>
  </si>
  <si>
    <t>LIBERTAD 120</t>
  </si>
  <si>
    <t>https://www.google.com/maps/dir/Pentacom+S.A.+-+Centro+Servicios+y+Reparaciones+IT,+La+Voz+del+Interior,+C%C3%B3rdoba/Libertad+120,+R%C3%ADo+Tercero,+C%C3%B3rdoba/Pentacom+S.A.+-+Centro+Servicios+y+Reparaciones+IT,+La+Voz+del+Interior+8821,+C%C3%B3rdoba/@-31.740967,-64.7739918,9z/data=!3m1!4b1!4m20!4m19!1m5!1m1!1s0x9432980a04ddf563:0x6ac301bf7366cbae!2m2!1d-64.2229115!2d-31.3129596!1m5!1m1!1s0x95cd6f25463a52e7:0x8c5c6db8bec3c60e!2m2!1d-64.1110861!2d-32.1727723!1m5!1m1!1s0x9432980a04ddf563:0x6ac301bf7366cbae!2m2!1d-64.2229115!2d-31.3129596!3e0</t>
  </si>
  <si>
    <t>SANTA FE 1285</t>
  </si>
  <si>
    <t>https://www.google.com/maps/dir/San+Juan+520,+Villa+Mar%C3%ADa,+C%C3%B3rdoba/Santa+Fe+1285,+Villa+Mar%C3%ADa,+C%C3%B3rdoba/San+Juan+520,+X5900+Villa+Mar%C3%ADa,+C%C3%B3rdoba/@-32.4094739,-63.2509835,16z/data=!4m20!4m19!1m5!1m1!1s0x95cc431ff4ad4b99:0x44d8b80adfde2039!2m2!1d-63.2518398!2d-32.4121339!1m5!1m1!1s0x95cc42dd91551343:0x100d4ec546b56519!2m2!1d-63.2425974!2d-32.4087638!1m5!1m1!1s0x95cc431ff4ad4b99:0x44d8b80adfde2039!2m2!1d-63.2518398!2d-32.4121339!3e0</t>
  </si>
  <si>
    <t>AV. BELGRANO 105</t>
  </si>
  <si>
    <t>https://www.google.com/maps/dir/Pentacom+S.A.+-+Centro+Servicios+y+Reparaciones+IT,+La+Voz+del+Interior+8821,+C%C3%B3rdoba/Av.+Belgrano+105,+Alta+Gracia,+C%C3%B3rdoba/Pentacom+S.A.+-+Centro+Servicios+y+Reparaciones+IT,+La+Voz+del+Interior+8821,+C%C3%B3rdoba/@-31.4848375,-64.4707397,11z/data=!3m1!4b1!4m20!4m19!1m5!1m1!1s0x9432980a04ddf563:0x6ac301bf7366cbae!2m2!1d-64.2229115!2d-31.3129596!1m5!1m1!1s0x942d50caa7115eed:0x988a7bb03c2908e8!2m2!1d-64.4328763!2d-31.6575073!1m5!1m1!1s0x9432980a04ddf563:0x6ac301bf7366cbae!2m2!1d-64.2229115!2d-31.3129596!3e0</t>
  </si>
  <si>
    <t>ALBERDI 27</t>
  </si>
  <si>
    <t>https://www.google.com/maps/dir/Pentacom+S.A.+-+Centro+Servicios+y+Reparaciones+IT,+La+Voz+del+Interior,+C%C3%B3rdoba/Alberdi+27,+Villa+Carlos+Paz,+C%C3%B3rdoba/Pentacom+S.A.+-+Centro+Servicios+y+Reparaciones+IT,+La+Voz+del+Interior+8821,+C%C3%B3rdoba/@-31.3851983,-64.4197985,12z/data=!3m1!4b1!4m20!4m19!1m5!1m1!1s0x9432980a04ddf563:0x6ac301bf7366cbae!2m2!1d-64.2229115!2d-31.3129596!1m5!1m1!1s0x942d6643f971d9ab:0x357605c606d115ed!2m2!1d-64.4965212!2d-31.4202402!1m5!1m1!1s0x9432980a04ddf563:0x6ac301bf7366cbae!2m2!1d-64.2229115!2d-31.3129596!3e0</t>
  </si>
  <si>
    <t>BELGRANO 926</t>
  </si>
  <si>
    <t>https://www.google.com/maps/dir/Roque+S%C3%A1enz+Pe%C3%B1a+65,+X2580FTZ+Marcos+Ju%C3%A1rez,+C%C3%B3rdoba/Avenida+Belgrano+926,+Marcos+Ju%C3%A1rez,+C%C3%B3rdoba/Roque+S%C3%A1enz+Pe%C3%B1a+65,+X2580FTZ+Marcos+Ju%C3%A1rez,+C%C3%B3rdoba/@-32.6954123,-62.1025847,16z/data=!3m1!4b1!4m20!4m19!1m5!1m1!1s0x95c97f4f442e90ab:0x8057aff0c9869ffe!2m2!1d-62.0920254!2d-32.6953212!1m5!1m1!1s0x95c97f398bc845a5:0x11ad675955286488!2m2!1d-62.1042526!2d-32.6954913!1m5!1m1!1s0x95c97f4f442e90ab:0x8057aff0c9869ffe!2m2!1d-62.0920254!2d-32.6953212!3e0</t>
  </si>
  <si>
    <t xml:space="preserve"> Av. Elías Yofre 843, esq Baquero Lazcano</t>
  </si>
  <si>
    <t>https://www.google.com/maps/dir/Pentacom+S.A.+-+Centro+Servicios+y+Reparaciones+IT,+La+Voz+del+Interior+8821,+C%C3%B3rdoba/Bv+Elias+Yofre+843,+C%C3%B3rdoba/Pentacom+S.A.+-+Centro+Servicios+y+Reparaciones+IT,+La+Voz+del+Interior+8821,+C%C3%B3rdoba/@-31.3883411,-64.2618211,12z/data=!3m1!4b1!4m20!4m19!1m5!1m1!1s0x9432980a04ddf563:0x6ac301bf7366cbae!2m2!1d-64.2229115!2d-31.3129596!1m5!1m1!1s0x9432a2fcb0897365:0x22340c5d52a8dcf7!2m2!1d-64.1840093!2d-31.4504393!1m5!1m1!1s0x9432980a04ddf563:0x6ac301bf7366cbae!2m2!1d-64.2229115!2d-31.3129596!3e0</t>
  </si>
  <si>
    <t>AV.VELEZ SARSFIELD 122/128</t>
  </si>
  <si>
    <t>https://www.google.com/maps/dir/Pentacom+S.A.+-+Centro+Servicios+y+Reparaciones+IT,+La+Voz+del+Interior+8821,+C%C3%B3rdoba/Av.+V%C3%A9lez+Sarsfield+122,+X5000JJO+C%C3%B3rdoba/Pentacom+S.A.+-+Centro+Servicios+y+Reparaciones+IT,+La+Voz+del+Interior+8821,+C%C3%B3rdoba/@-31.3649674,-64.2738122,12z/data=!3m1!4b1!4m20!4m19!1m5!1m1!1s0x9432980a04ddf563:0x6ac301bf7366cbae!2m2!1d-64.2229115!2d-31.3129596!1m5!1m1!1s0x9432a283b9eac111:0x3826656f0682a390!2m2!1d-64.1874731!2d-31.4165347!1m5!1m1!1s0x9432980a04ddf563:0x6ac301bf7366cbae!2m2!1d-64.2229115!2d-31.3129596!3e0</t>
  </si>
  <si>
    <t>399 - MERCADO NORTE-CDBA.CENTR</t>
  </si>
  <si>
    <t>SAN MARTIN 502</t>
  </si>
  <si>
    <t>https://www.google.com/maps/dir/Pentacom+S.A.+-+Centro+Servicios+y+Reparaciones+IT,+La+Voz+del+Interior+8821,+C%C3%B3rdoba/Santander+R%C3%ADo,+San+Mart%C3%ADn+502,+X5000+C%C3%B3rdoba/Pentacom+S.A.+-+Centro+Servicios+y+Reparaciones+IT,+La+Voz+del+Interior+8821,+C%C3%B3rdoba/@-31.3607179,-64.2730197,12z/data=!3m1!4b1!4m20!4m19!1m5!1m1!1s0x9432980a04ddf563:0x6ac301bf7366cbae!2m2!1d-64.2229115!2d-31.3129596!1m5!1m1!1s0x94329877a3ec63b1:0xcf10eba98fab4d0a!2m2!1d-64.1813444!2d-31.4100929!1m5!1m1!1s0x9432980a04ddf563:0x6ac301bf7366cbae!2m2!1d-64.2229115!2d-31.3129596!3e0</t>
  </si>
  <si>
    <t>ITALIA 150</t>
  </si>
  <si>
    <t>ONCATIVO</t>
  </si>
  <si>
    <t>https://www.google.com/maps/dir/Pentacom+S.A.+-+Centro+Servicios+y+Reparaciones+IT,+La+Voz+del+Interior+8821,+C%C3%B3rdoba/Italia+150,+Oncativo,+C%C3%B3rdoba/Pentacom+S.A.+-+Centro+Servicios+y+Reparaciones+IT,+La+Voz+del+Interior+8821,+C%C3%B3rdoba/@-31.6123705,-64.2330783,10z/data=!3m1!4b1!4m20!4m19!1m5!1m1!1s0x9432980a04ddf563:0x6ac301bf7366cbae!2m2!1d-64.2229115!2d-31.3129596!1m5!1m1!1s0x95cd23e6b1f9689b:0xc4d6ed9f54444528!2m2!1d-63.681554!2d-31.9135435!1m5!1m1!1s0x9432980a04ddf563:0x6ac301bf7366cbae!2m2!1d-64.2229115!2d-31.3129596!3e0</t>
  </si>
  <si>
    <t>JULIO ARGENTINO ROCA 597</t>
  </si>
  <si>
    <t>VICUÑA MACKENNA</t>
  </si>
  <si>
    <t>https://www.google.com/maps/dir/Trist%C3%A1n+Burgos+Norte+456,+R%C3%ADo+Cuarto,+C%C3%B3rdoba/Juliio+Argentino+Roca+597,+X6140CEK+Vicu%C3%B1a+Mackenna,+C%C3%B3rdoba/Trist%C3%A1n+Burgos+456,+R%C3%ADo+Cuarto,+C%C3%B3rdoba/@-33.5061843,-64.968403,9z/data=!3m1!4b1!4m20!4m19!1m5!1m1!1s0x95d200f85d35147d:0x48216def77aef722!2m2!1d-64.37493!2d-33.1029518!1m5!1m1!1s0x95d02979eb57962b:0x929cef6abcd3ab71!2m2!1d-64.3887485!2d-33.9119808!1m5!1m1!1s0x95d200f85d35147d:0x48216def77aef722!2m2!1d-64.37493!2d-33.1029518!3e0</t>
  </si>
  <si>
    <t>9 DE JULIO 601</t>
  </si>
  <si>
    <t>LIBERTAS 521</t>
  </si>
  <si>
    <t>SANTA ROSA DE CALAMUCHITA</t>
  </si>
  <si>
    <t>https://www.google.com/maps/dir/Pentacom+S.A.+-+Centro+Servicios+y+Reparaciones+IT,+La+Voz+del+Interior+8821,+C%C3%B3rdoba/Libertad+521,+Santa+Rosa+de+Calamuchita,+C%C3%B3rdoba/Pentacom+S.A.+-+Centro+Servicios+y+Reparaciones+IT,+La+Voz+del+Interior+8821,+C%C3%B3rdoba/@-31.687979,-64.9400714,9z/data=!3m1!4b1!4m20!4m19!1m5!1m1!1s0x9432980a04ddf563:0x6ac301bf7366cbae!2m2!1d-64.2229115!2d-31.3129596!1m5!1m1!1s0x95d2bb462f11ce07:0xe4b634e26af40606!2m2!1d-64.5390244!2d-32.0660383!1m5!1m1!1s0x9432980a04ddf563:0x6ac301bf7366cbae!2m2!1d-64.2229115!2d-31.3129596!3e0</t>
  </si>
  <si>
    <t>HIPOLITO IRIGOYEN 127</t>
  </si>
  <si>
    <t>AV. EDEN 655</t>
  </si>
  <si>
    <t>DUARTE QUIROZ 1400 LOCAL 106</t>
  </si>
  <si>
    <t>AV. RIO DE JANEIRO 325</t>
  </si>
  <si>
    <t>https://www.google.com/maps/dir/Pentacom+S.A.+-+Centro+Servicios+y+Reparaciones+IT,+La+Voz+del+Interior+8821,+C%C3%B3rdoba/Villa+Allende+Shopping+-+VAS,+R%C3%ADo+de+Janeiro,+Villa+Allende,+C%C3%B3rdoba/Pentacom+S.A.+-+Centro+Servicios+y+Reparaciones+IT,+La+Voz+del+Interior+8821,+C%C3%B3rdoba/@-31.3065332,-64.2669873,14z/data=!3m1!4b1!4m20!4m19!1m5!1m1!1s0x9432980a04ddf563:0x6ac301bf7366cbae!2m2!1d-64.2229115!2d-31.3129596!1m5!1m1!1s0x94329cf75ca7fb19:0x942d968762389d9a!2m2!1d-64.2767482!2d-31.2999415!1m5!1m1!1s0x9432980a04ddf563:0x6ac301bf7366cbae!2m2!1d-64.2229115!2d-31.3129596!3e0</t>
  </si>
  <si>
    <t>AVDA DE MAYO 255</t>
  </si>
  <si>
    <t>JUSTINIANO POSSE</t>
  </si>
  <si>
    <t>JUJUY 1309</t>
  </si>
  <si>
    <t>MONTE MAIZ</t>
  </si>
  <si>
    <t>https://www.google.com/maps/dir/Roque+S%C3%A1enz+Pe%C3%B1a+65,+X2580FTZ+Marcos+Ju%C3%A1rez,+C%C3%B3rdoba/Jujuy+1309,+Monte+Maiz,+C%C3%B3rdoba/Roque+S%C3%A1enz+Pe%C3%B1a+65,+X2580FTZ+Marcos+Ju%C3%A1rez,+C%C3%B3rdoba/@-32.972151,-62.6192947,10z/data=!3m1!4b1!4m20!4m19!1m5!1m1!1s0x95c97f4f442e90ab:0x8057aff0c9869ffe!2m2!1d-62.0920254!2d-32.6953212!1m5!1m1!1s0x95c93afa1d258729:0x240d6371814e18c0!2m2!1d-62.6023195!2d-33.2062035!1m5!1m1!1s0x95c97f4f442e90ab:0x8057aff0c9869ffe!2m2!1d-62.0920254!2d-32.6953212!3e0</t>
  </si>
  <si>
    <t>AV. GRAL PAZ 102</t>
  </si>
  <si>
    <t>LA CALERA</t>
  </si>
  <si>
    <t>https://www.google.com/maps/dir/Pentacom+S.A.+-+Centro+Servicios+y+Reparaciones+IT,+La+Voz+del+Interior+8821,+C%C3%B3rdoba/Av.+Gral.+Paz+102,+La+Calera,+C%C3%B3rdoba/Pentacom+S.A.+-+Centro+Servicios+y+Reparaciones+IT,+La+Voz+del+Interior+8821,+C%C3%B3rdoba/@-31.3534958,-64.303208,13z/data=!3m1!4b1!4m20!4m19!1m5!1m1!1s0x9432980a04ddf563:0x6ac301bf7366cbae!2m2!1d-64.2229115!2d-31.3129596!1m5!1m1!1s0x94329df9d16b15c3:0x5f6f279353605b2e!2m2!1d-64.3337487!2d-31.3489445!1m5!1m1!1s0x9432980a04ddf563:0x6ac301bf7366cbae!2m2!1d-64.2229115!2d-31.3129596!3e0</t>
  </si>
  <si>
    <t>9 De Julio 845</t>
  </si>
  <si>
    <t>MORTEROS</t>
  </si>
  <si>
    <t xml:space="preserve"> Rivadavia N° 197</t>
  </si>
  <si>
    <t>https://www.google.com/maps/dir/Pentacom+S.A.+-+Centro+Servicios+y+Reparaciones+IT,+La+Voz+del+Interior+8821,+C%C3%B3rdoba/Rivadavia+197,+Cruz+del+Eje,+C%C3%B3rdoba/Pentacom+S.A.+-+Centro+Servicios+y+Reparaciones+IT,+La+Voz+del+Interior+8821,+C%C3%B3rdoba/@-31.002274,-64.7908738,10z/data=!3m1!4b1!4m20!4m19!1m5!1m1!1s0x9432980a04ddf563:0x6ac301bf7366cbae!2m2!1d-64.2229115!2d-31.3129596!1m5!1m1!1s0x942dc3793d0ef7d3:0x63a2d885fbd62ed!2m2!1d-64.8037972!2d-30.726413!1m5!1m1!1s0x9432980a04ddf563:0x6ac301bf7366cbae!2m2!1d-64.2229115!2d-31.3129596!3e0</t>
  </si>
  <si>
    <t>La voz del interior 6731</t>
  </si>
  <si>
    <t>https://www.google.com/maps/dir/Pentacom+S.A.+-+Centro+Servicios+y+Reparaciones+IT,+La+Voz+del+Interior+8821,+C%C3%B3rdoba/Avenida+La+Voz+del+Interior+6731,+C%C3%B3rdoba/Pentacom+S.A.+-+Centro+Servicios+y+Reparaciones+IT,+La+Voz+del+Interior+8821,+C%C3%B3rdoba/@-31.3273399,-64.2336471,14z/data=!3m1!4b1!4m20!4m19!1m5!1m1!1s0x9432980a04ddf563:0x6ac301bf7366cbae!2m2!1d-64.2229115!2d-31.3129596!1m5!1m1!1s0x94329964c17f4b81:0xbb8c71665c1e9ffb!2m2!1d-64.2083206!2d-31.3392973!1m5!1m1!1s0x9432980a04ddf563:0x6ac301bf7366cbae!2m2!1d-64.2229115!2d-31.3129596!3e0</t>
  </si>
  <si>
    <t>Juan José Olleros 221</t>
  </si>
  <si>
    <t>https://www.google.com/maps/dir/Pentacom+S.A.+-+Centro+Servicios+y+Reparaciones+IT,+La+Voz+del+Interior+8821,+C%C3%B3rdoba/Juan+Jos%C3%A9+Olleros+221,+C%C3%B3rdoba/Pentacom+S.A.+-+Centro+Servicios+y+Reparaciones+IT,+La+Voz+del+Interior+8821,+C%C3%B3rdoba/@-31.3550748,-64.2688642,13z/data=!3m1!4b1!4m20!4m19!1m5!1m1!1s0x9432980a04ddf563:0x6ac301bf7366cbae!2m2!1d-64.2229115!2d-31.3129596!1m5!1m1!1s0x943298c88980348b:0xb00d64360eed156c!2m2!1d-64.231745!2d-31.398496!1m5!1m1!1s0x9432980a04ddf563:0x6ac301bf7366cbae!2m2!1d-64.2229115!2d-31.3129596!3e0</t>
  </si>
  <si>
    <t>Rafael Nuñez 4208</t>
  </si>
  <si>
    <t>https://www.google.com/maps/dir/Pentacom+S.A.+-+Centro+Servicios+y+Reparaciones+IT,+La+Voz+del+Interior+8821,+C%C3%B3rdoba/Avenida+Rafael+N%C3%BA%C3%B1ez+4208,+C%C3%B3rdoba/Pentacom+S.A.+-+Centro+Servicios+y+Reparaciones+IT,+La+Voz+del+Interior+8821,+C%C3%B3rdoba/@-31.3409745,-64.261776,13z/data=!3m1!4b1!4m20!4m19!1m5!1m1!1s0x9432980a04ddf563:0x6ac301bf7366cbae!2m2!1d-64.2229115!2d-31.3129596!1m5!1m1!1s0x9432992fe1ef58df:0xe0a180c2f02293c7!2m2!1d-64.2318715!2d-31.3694808!1m5!1m1!1s0x9432980a04ddf563:0x6ac301bf7366cbae!2m2!1d-64.2229115!2d-31.3129596!3e0</t>
  </si>
  <si>
    <t>Minibanco Consecionaria Maipu</t>
  </si>
  <si>
    <t>P. De OÃ±ate Esquina T. Moscoso (altura Av. ColNÂ³n Al 4085)</t>
  </si>
  <si>
    <t>https://www.google.com/maps/dir/Pentacom+S.A.+-+Centro+Servicios+y+Reparaciones+IT,+La+Voz+del+Interior+8821,+C%C3%B3rdoba/Pedro+de+O%C3%B1ate+%26+Jos%C3%A9+Trist%C3%A1n+y+Moscoso,+C%C3%B3rdoba/Pentacom+S.A.+-+Centro+Servicios+y+Reparaciones+IT,+La+Voz+del+Interior+8821,+C%C3%B3rdoba/@-31.3550371,-64.2699454,13z/data=!3m1!4b1!4m20!4m19!1m5!1m1!1s0x9432980a04ddf563:0x6ac301bf7366cbae!2m2!1d-64.2229115!2d-31.3129596!1m5!1m1!1s0x943298c906aabad9:0xd79942ce423b4d77!2m2!1d-64.2338986!2d-31.3987859!1m5!1m1!1s0x9432980a04ddf563:0x6ac301bf7366cbae!2m2!1d-64.2229115!2d-31.3129596!3e0</t>
  </si>
  <si>
    <t>Minibanco Renault Córdoba</t>
  </si>
  <si>
    <t>Av. Renault 2520 - Barrio Santa Isabel</t>
  </si>
  <si>
    <t>https://www.google.com/maps/dir/Pentacom+S.A.+-+Centro+Servicios+y+Reparaciones+IT,+La+Voz+del+Interior+8821,+C%C3%B3rdoba/Avenida+Renault+Argentina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</si>
  <si>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 xml:space="preserve">Minibanco Renault Tagle </t>
  </si>
  <si>
    <t>Av. Santa Ana 6363</t>
  </si>
  <si>
    <t>https://www.google.com/maps/dir/Pentacom+S.A.+-+Centro+Servicios+y+Reparaciones+IT,+La+Voz+del+Interior+8821,+C%C3%B3rdoba/Av.+Sta.+Ana+6363,+C%C3%B3rdoba/Pentacom+S.A.+-+Centro+Servicios+y+Reparaciones+IT,+La+Voz+del+Interior+8821,+C%C3%B3rdoba/@-31.3618512,-64.3064978,12z/data=!3m1!4b1!4m20!4m19!1m5!1m1!1s0x9432980a04ddf563:0x6ac301bf7366cbae!2m2!1d-64.2229115!2d-31.3129596!1m5!1m1!1s0x94329f6a62594bbd:0x8f440d49fb10ecd!2m2!1d-64.2687589!2d-31.4120101!1m5!1m1!1s0x9432980a04ddf563:0x6ac301bf7366cbae!2m2!1d-64.2229115!2d-31.3129596!3e0</t>
  </si>
  <si>
    <t>Camino San Carlos Km 3,5 - Córdoba</t>
  </si>
  <si>
    <t>https://www.google.com/maps/dir/Pentacom+S.A.+-+Centro+Servicios+y+Reparaciones+IT,+La+Voz+del+Interior,+C%C3%B3rdoba/Volkswagen+Argentina+CIC+S.A.,+C%C3%B3rdoba/Pentacom+S.A.+-+Centro+Servicios+y+Reparaciones+IT,+La+Voz+del+Interior+8821,+C%C3%B3rdoba/@-31.4645402,-64.1687487,19z/data=!4m20!4m19!1m5!1m1!1s0x9432980a04ddf563:0x6ac301bf7366cbae!2m2!1d-64.2229115!2d-31.3129596!1m5!1m1!1s0x9432a33c94c7fc31:0xa1429f760bbf2446!2m2!1d-64.1686179!2d-31.4643669!1m5!1m1!1s0x9432980a04ddf563:0x6ac301bf7366cbae!2m2!1d-64.2229115!2d-31.3129596!3e0</t>
  </si>
  <si>
    <t>Universidad Blas Pascal</t>
  </si>
  <si>
    <t>Av. Donato Alvarez 380</t>
  </si>
  <si>
    <t>ARGUELLO</t>
  </si>
  <si>
    <t>https://www.google.com/maps/dir/Pentacom+S.A.+-+Centro+Servicios+y+Reparaciones+IT,+La+Voz+del+Interior,+C%C3%B3rdoba/Av.+Donato+%C3%81lvarez+380,+C%C3%B3rdoba/Pentacom+S.A.+-+Centro+Servicios+y+Reparaciones+IT,+La+Voz+del+Interior+8821,+C%C3%B3rdoba/@-31.3273938,-64.2558162,14z/data=!3m1!4b1!4m20!4m19!1m5!1m1!1s0x9432980a04ddf563:0x6ac301bf7366cbae!2m2!1d-64.2229115!2d-31.3129596!1m5!1m1!1s0x94329c1c8bb91117:0xd2b0e4c2bd0540dd!2m2!1d-64.2570655!2d-31.3386091!1m5!1m1!1s0x9432980a04ddf563:0x6ac301bf7366cbae!2m2!1d-64.2229115!2d-31.3129596!3e0</t>
  </si>
  <si>
    <t>Av. Armada Argentina 3555 (Camino a Alta Gracia km 71/2)</t>
  </si>
  <si>
    <t>https://www.google.com/maps/dir/Pentacom+S.A.+-+Centro+Servicios+y+Reparaciones+IT,+La+Voz+del+Interior+8821,+C%C3%B3rdoba/Av.+Armada+Argentina+3555,+C%C3%B3rdoba/Pentacom+S.A.+-+Centro+Servicios+y+Reparaciones+IT,+La+Voz+del+Interior+8821,+C%C3%B3rdoba/@-31.3996173,-64.3085897,12z/data=!3m1!4b1!4m20!4m19!1m5!1m1!1s0x9432980a04ddf563:0x6ac301bf7366cbae!2m2!1d-64.2229115!2d-31.3129596!1m5!1m1!1s0x9432a1610ffbb007:0xfff04a5606900377!2m2!1d-64.2459159!2d-31.486141!1m5!1m1!1s0x9432980a04ddf563:0x6ac301bf7366cbae!2m2!1d-64.2229115!2d-31.3129596!3e0</t>
  </si>
  <si>
    <t>Zonal 02</t>
  </si>
  <si>
    <t>AV. E. CARAFFA 2620</t>
  </si>
  <si>
    <t>https://www.google.com/maps/dir/Pentacom+S.A.+-+Centro+Servicios+y+Reparaciones+IT,+La+Voz+del+Interior+8821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</si>
  <si>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Zonal 12</t>
  </si>
  <si>
    <t xml:space="preserve">HUMBERTO PRIMO 650, COMPLEJO CATALINAS, B </t>
  </si>
  <si>
    <t>Olegario Correa 261</t>
  </si>
  <si>
    <t>https://www.google.com/maps/dir/Pentacom+S.A.+-+Centro+Servicios+y+Reparaciones+IT,+La+Voz+del+Interior+8821,+C%C3%B3rdoba/Olegario+Correa+261,+C%C3%B3rdoba/Pentacom+S.A.+-+Centro+Servicios+y+Reparaciones+IT,+La+Voz+del+Interior+8821,+C%C3%B3rdoba/@-31.360382,-64.2836381,12z/data=!3m1!4b1!4m20!4m19!1m5!1m1!1s0x9432980a04ddf563:0x6ac301bf7366cbae!2m2!1d-64.2229115!2d-31.3129596!1m5!1m1!1s0x94329899d23536fb:0xfa1d627de514f9e7!2m2!1d-64.2157179!2d-31.4090117!1m5!1m1!1s0x9432980a04ddf563:0x6ac301bf7366cbae!2m2!1d-64.2229115!2d-31.3129596!3e0</t>
  </si>
  <si>
    <t>Rosario de Santa Fe 235</t>
  </si>
  <si>
    <t>https://www.google.com/maps/dir/Pentacom+S.A.+-+Centro+Servicios+y+Reparaciones+IT,+La+Voz+del+Interior+8821,+C%C3%B3rdoba/Rosario+de+Santa+Fe+235,+ACE,+C%C3%B3rdoba/Pentacom+S.A.+-+Centro+Servicios+y+Reparaciones+IT,+La+Voz+del+Interior+8821,+C%C3%B3rdoba/@-31.360382,-64.2836381,12z/data=!4m20!4m19!1m5!1m1!1s0x9432980a04ddf563:0x6ac301bf7366cbae!2m2!1d-64.2229115!2d-31.3129596!1m5!1m1!1s0x9432a29c824e3d13:0x3c5eefaf0b0a8486!2m2!1d-64.1808375!2d-31.4168197!1m5!1m1!1s0x9432980a04ddf563:0x6ac301bf7366cbae!2m2!1d-64.2229115!2d-31.3129596!3e0</t>
  </si>
  <si>
    <t>Abdel Taier S/N  - Barrio Comercial</t>
  </si>
  <si>
    <t>https://www.google.com/maps/dir/Pentacom+S.A.+-+Centro+Servicios+y+Reparaciones+IT,+La+Voz+del+Interior+8821,+C%C3%B3rdoba/Calico+S.A.,+C%C3%B3rdoba/Pentacom+S.A.+-+Centro+Servicios+y+Reparaciones+IT,+La+Voz+del+Interior+8821,+C%C3%B3rdoba/@-31.3986589,-64.3076407,12z/data=!3m1!4b1!4m20!4m19!1m5!1m1!1s0x9432980a04ddf563:0x6ac301bf7366cbae!2m2!1d-64.2229115!2d-31.3129596!1m5!1m1!1s0x9432a39c0ecd7cfb:0x261c692014730976!2m2!1d-64.200685!2d-31.486058!1m5!1m1!1s0x9432980a04ddf563:0x6ac301bf7366cbae!2m2!1d-64.2229115!2d-31.3129596!3e0</t>
  </si>
  <si>
    <t xml:space="preserve">Zona Rural Estación Gral Paz - Camino Pozo del Tigre - KM 6 </t>
  </si>
  <si>
    <t>SALSIPUEDES</t>
  </si>
  <si>
    <t>Porcinos Cordobeses SA</t>
  </si>
  <si>
    <t xml:space="preserve"> Zona rural Sinsacate Camino a Belén</t>
  </si>
  <si>
    <t>SINSACATE</t>
  </si>
  <si>
    <t>https://www.google.com/maps/dir/Pentacom+S.A.+-+Centro+Servicios+y+Reparaciones+IT,+La+Voz+del+Interior+8821,+C%C3%B3rdoba/Porcinos+Cordobeses,+Totoral,+C%C3%B3rdoba/Pentacom+S.A.+-+Centro+Servicios+y+Reparaciones+IT,+La+Voz+del+Interior+8821,+C%C3%B3rdoba/@-31.0785289,-64.2545617,10z/data=!3m1!4b1!4m20!4m19!1m5!1m1!1s0x9432980a04ddf563:0x6ac301bf7366cbae!2m2!1d-64.2229115!2d-31.3129596!1m5!1m1!1s0x94325128f77ac7a1:0xe5e812fc096eed0b!2m2!1d-63.7239002!2d-30.8212095!1m5!1m1!1s0x9432980a04ddf563:0x6ac301bf7366cbae!2m2!1d-64.2229115!2d-31.3129596!3e0</t>
  </si>
  <si>
    <t>Cannon Colchones</t>
  </si>
  <si>
    <t>Capilla De Los Remedios 7373 - Lote 1 Mza 3</t>
  </si>
  <si>
    <t>https://www.google.com/maps/dir/Pentacom+S.A.+-+Centro+Servicios+y+Reparaciones+IT,+La+Voz+del+Interior+8821,+C%C3%B3rdoba/Camino+A+Capilla+de+los+Remedios+7373,+C%C3%B3rdoba/Pentacom+S.A.+-+Centro+Servicios+y+Reparaciones+IT,+La+Voz+del+Interior+8821,+C%C3%B3rdoba/@-31.3864059,-64.2247052,12z/data=!3m1!4b1!4m20!4m19!1m5!1m1!1s0x9432980a04ddf563:0x6ac301bf7366cbae!2m2!1d-64.2229115!2d-31.3129596!1m5!1m1!1s0x9432bc67086fe28d:0x27e284cb07354631!2m2!1d-64.0844721!2d-31.4548124!1m5!1m1!1s0x9432980a04ddf563:0x6ac301bf7366cbae!2m2!1d-64.2229115!2d-31.3129596!3e0</t>
  </si>
  <si>
    <t>Av. Circunvalacion S/N - OHiggins Y 11 De Septiembre - Https://goo.gl/maps/gMVPyMXN3DrxduJR8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</si>
  <si>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-31.3905857,-64.2369509,12z/data=!3m1!4b1!4m20!4m19!1m5!1m1!1s0x9432980a04ddf563:0x6ac301bf7366cbae!2m2!1d-64.2229115!2d-31.3129596!1m5!1m1!1s0x9432a33818f5aa6f:0x5aa4bf0f6b5ac2df!2m2!1d-64.1601247!2d-31.4698895!1m5!1m1!1s0x9432980a04ddf563:0x6ac301bf7366cbae!2m2!1d-64.2229115!2d-31.3129596!3e0</t>
  </si>
  <si>
    <t>Renault Cordoba</t>
  </si>
  <si>
    <t>Celsur Logistica S.A.</t>
  </si>
  <si>
    <t>Av. Renault 2520</t>
  </si>
  <si>
    <t>SANTA ISABEL</t>
  </si>
  <si>
    <t>https://www.google.com/maps/dir/Pentacom+S.A.+-+Centro+Servicios+y+Reparaciones+IT,+La+Voz+del+Interior,+C%C3%B3rdoba/Av.+Renault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</si>
  <si>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>Córdoba 1</t>
  </si>
  <si>
    <t>Chubb</t>
  </si>
  <si>
    <t xml:space="preserve">Rivadavia 194 6° piso OF. B  </t>
  </si>
  <si>
    <t>https://www.google.com/maps/dir/Pentacom+S.A.+-+Centro+Servicios+y+Reparaciones+IT,+La+Voz+del+Interior+8821,+C%C3%B3rdoba/Rivadavia+194,+C%C3%B3rdoba/Pentacom+S.A.+-+Centro+Servicios+y+Reparaciones+IT,+La+Voz+del+Interior+8821,+C%C3%B3rdoba/@-31.3645997,-64.2725801,12z/data=!3m1!4b1!4m20!4m19!1m5!1m1!1s0x9432980a04ddf563:0x6ac301bf7366cbae!2m2!1d-64.2229115!2d-31.3129596!1m5!1m1!1s0x9432a29d1f170223:0x63a32312c774bc01!2m2!1d-64.1817095!2d-31.4143014!1m5!1m1!1s0x9432980a04ddf563:0x6ac301bf7366cbae!2m2!1d-64.2229115!2d-31.3129596!3e0</t>
  </si>
  <si>
    <t>AV. LIBERTADOR 577</t>
  </si>
  <si>
    <t>https://www.google.com/maps/dir/Pentacom+S.A.+-+Centro+Servicios+y+Reparaciones+IT,+La+Voz+del+Interior+8821,+C%C3%B3rdoba/Av.+Libertador+577,+Alta+Gracia,+C%C3%B3rdoba/Pentacom+S.A.+-+Centro+Servicios+y+Reparaciones+IT,+La+Voz+del+Interior+8821,+C%C3%B3rdoba/@-31.4848375,-64.4707397,11z/data=!3m1!4b1!4m20!4m19!1m5!1m1!1s0x9432980a04ddf563:0x6ac301bf7366cbae!2m2!1d-64.2229115!2d-31.3129596!1m5!1m1!1s0x942d5735d5e73cb3:0x54a00cf26574cd21!2m2!1d-64.4260515!2d-31.6583268!1m5!1m1!1s0x9432980a04ddf563:0x6ac301bf7366cbae!2m2!1d-64.2229115!2d-31.3129596!3e0</t>
  </si>
  <si>
    <t>AV COLON 210</t>
  </si>
  <si>
    <t>https://www.google.com/maps/dir/Pentacom+S.A.+-+Centro+Servicios+y+Reparaciones+IT,+La+Voz+del+Interior+8821,+C%C3%B3rdoba/Av.+Col%C3%B3n+210,+EPP,+C%C3%B3rdoba/Pentacom+S.A.+-+Centro+Servicios+y+Reparaciones+IT,+La+Voz+del+Interior+8821,+C%C3%B3rdoba/@-31.362685,-64.2725801,12z/data=!3m1!4b1!4m20!4m19!1m5!1m1!1s0x9432980a04ddf563:0x6ac301bf7366cbae!2m2!1d-64.2229115!2d-31.3129596!1m5!1m1!1s0x943298787ec6a7fb:0x94e8bab4690111ac!2m2!1d-64.1859735!2d-31.412565!1m5!1m1!1s0x9432980a04ddf563:0x6ac301bf7366cbae!2m2!1d-64.2229115!2d-31.3129596!3e0</t>
  </si>
  <si>
    <t>GRAL PAZ 624</t>
  </si>
  <si>
    <t>https://www.google.com/maps/dir/Trist%C3%A1n+Burgos+Norte+456,+R%C3%ADo+Cuarto,+C%C3%B3rdoba/Gral.+Paz+624,+R%C3%ADo+Cuarto,+C%C3%B3rdoba/Trist%C3%A1n+Burgos+456,+R%C3%ADo+Cuarto,+C%C3%B3rdoba/@-33.1132819,-64.3698031,15z/data=!3m1!4b1!4m20!4m19!1m5!1m1!1s0x95d200f85d35147d:0x48216def77aef722!2m2!1d-64.37493!2d-33.1029518!1m5!1m1!1s0x95d2000dbeaa3629:0xc598c49f25be159a!2m2!1d-64.3471818!2d-33.1229081!1m5!1m1!1s0x95d200f85d35147d:0x48216def77aef722!2m2!1d-64.37493!2d-33.1029518!3e0</t>
  </si>
  <si>
    <t>ALBERDI 198 Y BELGRANO</t>
  </si>
  <si>
    <t>https://www.google.com/maps/dir/Roque+Saenz+Pe%C3%B1a+452,+Arroyito,+C%C3%B3rdoba/Alberdi+198,+San+Francisco,+C%C3%B3rdoba/Roque+Saenz+Pe%C3%B1a+452,+Arroyito,+C%C3%B3rdoba/@-31.4372872,-62.8512432,10z/data=!3m1!4b1!4m20!4m19!1m5!1m1!1s0x94334dd665be4157:0x9ddb3d984f1f4e7!2m2!1d-63.0551008!2d-31.4201099!1m5!1m1!1s0x95cb28183c466c69:0x175b659c3bb6f592!2m2!1d-62.0856989!2d-31.4274856!1m5!1m1!1s0x94334dd665be4157:0x9ddb3d984f1f4e7!2m2!1d-63.0551008!2d-31.4201099!3e0</t>
  </si>
  <si>
    <t>AV. SAN MARTIN Y CASAFOUTH</t>
  </si>
  <si>
    <t>https://www.google.com/maps/dir/Pentacom+S.A.+-+Centro+Servicios+y+Reparaciones+IT,+La+Voz+del+Interior,+C%C3%B3rdoba/Correo+Argentino+-+Sucursal+Villa+Carlos+Paz,+Avenida+San+Mart%C3%ADn,+Villa+Carlos+Paz,+C%C3%B3rdoba/Pentacom+S.A.+-+Centro+Servicios+y+Reparaciones+IT,+La+Voz+del+Interior+8821,+C%C3%B3rdoba/@-31.3851983,-64.4200094,12z/data=!3m1!4b1!4m20!4m19!1m5!1m1!1s0x9432980a04ddf563:0x6ac301bf7366cbae!2m2!1d-64.2229115!2d-31.3129596!1m5!1m1!1s0x942d66415e5a3931:0x70967b64542061c!2m2!1d-64.497325!2d-31.419574!1m5!1m1!1s0x9432980a04ddf563:0x6ac301bf7366cbae!2m2!1d-64.2229115!2d-31.3129596!3e0</t>
  </si>
  <si>
    <t>CATAMARCA 1190</t>
  </si>
  <si>
    <t>https://www.google.com/maps/dir/San+Juan+520,+Villa+Mar%C3%ADa,+C%C3%B3rdoba/Catamarca+1190,+Villa+Mar%C3%ADa,+C%C3%B3rdoba/San+Juan+520,+X5900+Villa+Mar%C3%ADa,+C%C3%B3rdoba/@-32.4098921,-63.2507672,17z/data=!3m1!4b1!4m20!4m19!1m5!1m1!1s0x95cc431ff4ad4b99:0x44d8b80adfde2039!2m2!1d-63.2518398!2d-32.4121339!1m5!1m1!1s0x95cc42ddde1fd935:0xc88c6fefcfd0ddc!2m2!1d-63.2441627!2d-32.4087926!1m5!1m1!1s0x95cc431ff4ad4b99:0x44d8b80adfde2039!2m2!1d-63.2518398!2d-32.4121339!3e0</t>
  </si>
  <si>
    <t>Bedoya 327</t>
  </si>
  <si>
    <t>https://www.google.com/maps/dir/Pentacom+S.A.+-+Centro+Servicios+y+Reparaciones+IT,+La+Voz+del+Interior+8821,+C%C3%B3rdoba/Jos%C3%A9+Mar%C3%ADa+Bedoya+327,+GUG,+C%C3%B3rdoba/Pentacom+S.A.+-+Centro+Servicios+y+Reparaciones+IT,+La+Voz+del+Interior+8821,+C%C3%B3rdoba/@-31.3587446,-64.2729059,12z/data=!3m1!4b1!4m20!4m19!1m5!1m1!1s0x9432980a04ddf563:0x6ac301bf7366cbae!2m2!1d-64.2229115!2d-31.3129596!1m5!1m1!1s0x9432986f96e37f31:0xb3106dc695332db!2m2!1d-64.1820797!2d-31.3994825!1m5!1m1!1s0x9432980a04ddf563:0x6ac301bf7366cbae!2m2!1d-64.2229115!2d-31.3129596!3e0</t>
  </si>
  <si>
    <t>Corrientes 1081 / 87</t>
  </si>
  <si>
    <t>https://www.google.com/maps/dir/San+Juan+520,+Villa+Mar%C3%ADa,+C%C3%B3rdoba/Corrientes+1081,+Villa+Mar%C3%ADa,+C%C3%B3rdoba/San+Juan+520,+X5900+Villa+Mar%C3%ADa,+C%C3%B3rdoba/@-32.4124279,-63.2513832,16z/data=!3m1!4b1!4m20!4m19!1m5!1m1!1s0x95cc431ff4ad4b99:0x44d8b80adfde2039!2m2!1d-63.2518398!2d-32.4121339!1m5!1m1!1s0x95cc42e71ee6a09f:0xfdcd2870ac59f5e4!2m2!1d-63.2427768!2d-32.4121695!1m5!1m1!1s0x95cc431ff4ad4b99:0x44d8b80adfde2039!2m2!1d-63.2518398!2d-32.4121339!3e0</t>
  </si>
  <si>
    <t>Ruta 19 Km 324. Colectora Tierra Del Fuego, Esq. San Cayetano</t>
  </si>
  <si>
    <t>Caseros 1715 (Alberdi)</t>
  </si>
  <si>
    <t>https://www.google.com/maps/dir/Pentacom+S.A.+-+Centro+Servicios+y+Reparaciones+IT,+La+Voz+del+Interior+8821,+C%C3%B3rdoba/Caseros+1715,+Alberdi,+C%C3%B3rdoba/Pentacom+S.A.+-+Centro+Servicios+y+Reparaciones+IT,+La+Voz+del+Interior+8821,+C%C3%B3rdoba/@-31.3613285,-64.283465,12z/data=!3m1!4b1!4m20!4m19!1m5!1m1!1s0x9432980a04ddf563:0x6ac301bf7366cbae!2m2!1d-64.2229115!2d-31.3129596!1m5!1m1!1s0x9432989b462f0a5f:0xc90efc05d41ce7a7!2m2!1d-64.207754!2d-31.4110218!1m5!1m1!1s0x9432980a04ddf563:0x6ac301bf7366cbae!2m2!1d-64.2229115!2d-31.3129596!3e0</t>
  </si>
  <si>
    <t>Av. Eva Perón 638</t>
  </si>
  <si>
    <t>https://www.google.com/maps/dir/Pentacom+S.A.+-+Centro+Servicios+y+Reparaciones+IT,+La+Voz+del+Interior+8821,+C%C3%B3rdoba/Av.+Eva+Per%C3%B3n+638,+Cruz+del+Eje,+C%C3%B3rdoba/Pentacom+S.A.+-+Centro+Servicios+y+Reparaciones+IT,+La+Voz+del+Interior+8821,+C%C3%B3rdoba/@-31.002274,-64.7861089,10z/data=!3m1!4b1!4m20!4m19!1m5!1m1!1s0x9432980a04ddf563:0x6ac301bf7366cbae!2m2!1d-64.2229115!2d-31.3129596!1m5!1m1!1s0x942dc39da4d6a43b:0x1c31a64c216d686e!2m2!1d-64.7955468!2d-30.7300322!1m5!1m1!1s0x9432980a04ddf563:0x6ac301bf7366cbae!2m2!1d-64.2229115!2d-31.3129596!3e0</t>
  </si>
  <si>
    <t>Sarmiento 139</t>
  </si>
  <si>
    <t>https://www.google.com/maps/dir/Pentacom+S.A.+-+Centro+Servicios+y+Reparaciones+IT,+La+Voz+del+Interior+8821,+C%C3%B3rdoba/Sarmiento+139,+La+Falda,+C%C3%B3rdoba/Pentacom+S.A.+-+Centro+Servicios+y+Reparaciones+IT,+La+Voz+del+Interior+8821,+C%C3%B3rdoba/@-31.2050384,-64.4912321,11z/data=!3m1!4b1!4m20!4m19!1m5!1m1!1s0x9432980a04ddf563:0x6ac301bf7366cbae!2m2!1d-64.2229115!2d-31.3129596!1m5!1m1!1s0x942d82fdd978c04f:0x57a9f2748ba7018a!2m2!1d-64.4855291!2d-31.0941517!1m5!1m1!1s0x9432980a04ddf563:0x6ac301bf7366cbae!2m2!1d-64.2229115!2d-31.3129596!3e0</t>
  </si>
  <si>
    <t>Av. Rafael Nuñez 5029</t>
  </si>
  <si>
    <t>https://www.google.com/maps/dir/Pentacom+S.A.+-+Centro+Servicios+y+Reparaciones+IT,+La+Voz+del+Interior+8821,+C%C3%B3rdoba/Av.+Rafael+N%C3%BA%C3%B1ez+5029,+C%C3%B3rdoba/Pentacom+S.A.+-+Centro+Servicios+y+Reparaciones+IT,+La+Voz+del+Interior+8821,+C%C3%B3rdoba/@-31.3363167,-64.2582087,13z/data=!3m1!4b1!4m20!4m19!1m5!1m1!1s0x9432980a04ddf563:0x6ac301bf7366cbae!2m2!1d-64.2229115!2d-31.3129596!1m5!1m1!1s0x9432994ae1842261:0xab76397d17dbbf43!2m2!1d-64.2406566!2d-31.3580766!1m5!1m1!1s0x9432980a04ddf563:0x6ac301bf7366cbae!2m2!1d-64.2229115!2d-31.3129596!3e0</t>
  </si>
  <si>
    <t>Independencia 417</t>
  </si>
  <si>
    <t>https://www.google.com/maps/dir/Pentacom+S.A.+-+Centro+Servicios+y+Reparaciones+IT,+La+Voz+del+Interior+8821,+C%C3%B3rdoba/Independencia+417,+C%C3%B3rdoba/Pentacom+S.A.+-+Centro+Servicios+y+Reparaciones+IT,+La+Voz+del+Interior+8821,+C%C3%B3rdoba/@-31.367227,-64.2754559,12z/data=!3m1!4b1!4m20!4m19!1m5!1m1!1s0x9432980a04ddf563:0x6ac301bf7366cbae!2m2!1d-64.2229115!2d-31.3129596!1m5!1m1!1s0x9432a28506612a55:0xa010cfdcb7ac7d56!2m2!1d-64.1859735!2d-31.421303!1m5!1m1!1s0x9432980a04ddf563:0x6ac301bf7366cbae!2m2!1d-64.2229115!2d-31.3129596!3e0</t>
  </si>
  <si>
    <t>Av. Espana 182 CP5800</t>
  </si>
  <si>
    <t>https://www.google.com/maps/dir/Trist%C3%A1n+Burgos+Norte+456,+R%C3%ADo+Cuarto,+C%C3%B3rdoba/Av.+Espa%C3%B1a+182,+R%C3%ADo+Cuarto,+C%C3%B3rdoba/Trist%C3%A1n+Burgos+456,+R%C3%ADo+Cuarto,+C%C3%B3rdoba/@-33.1104364,-64.3687829,15z/data=!3m1!4b1!4m20!4m19!1m5!1m1!1s0x95d200f85d35147d:0x48216def77aef722!2m2!1d-64.37493!2d-33.1029518!1m5!1m1!1s0x95d20072f1db7a7d:0x91d8ba41751ed804!2m2!1d-64.347043!2d-33.1172581!1m5!1m1!1s0x95d200f85d35147d:0x48216def77aef722!2m2!1d-64.37493!2d-33.1029518!3e0</t>
  </si>
  <si>
    <t>Libertad 657</t>
  </si>
  <si>
    <t>https://www.google.com/maps/dir/Pentacom+S.A.+-+Centro+Servicios+y+Reparaciones+IT,+La+Voz+del+Interior,+C%C3%B3rdoba/Libertad+657,+R%C3%ADo+Tercero,+C%C3%B3rdoba/Pentacom+S.A.+-+Centro+Servicios+y+Reparaciones+IT,+La+Voz+del+Interior+8821,+C%C3%B3rdoba/@-31.7395157,-64.7759768,9z/data=!3m1!4b1!4m20!4m19!1m5!1m1!1s0x9432980a04ddf563:0x6ac301bf7366cbae!2m2!1d-64.2229115!2d-31.3129596!1m5!1m1!1s0x95cd6f313e161c7f:0xed3f4b46cf9df36d!2m2!1d-64.1168372!2d-32.1690823!1m5!1m1!1s0x9432980a04ddf563:0x6ac301bf7366cbae!2m2!1d-64.2229115!2d-31.3129596!3e0</t>
  </si>
  <si>
    <t>Fragueiro 142</t>
  </si>
  <si>
    <t>https://www.google.com/maps/dir/Pentacom+S.A.+-+Centro+Servicios+y+Reparaciones+IT,+La+Voz+del+Interior+8821,+C%C3%B3rdoba/Mariano+Fragueiro+142,+C%C3%B3rdoba/Pentacom+S.A.+-+Centro+Servicios+y+Reparaciones+IT,+La+Voz+del+Interior+8821,+C%C3%B3rdoba/@-31.3622207,-64.2781562,12z/data=!3m1!4b1!4m20!4m19!1m5!1m1!1s0x9432980a04ddf563:0x6ac301bf7366cbae!2m2!1d-64.2229115!2d-31.3129596!1m5!1m1!1s0x9432987e52cabad3:0x1464cf1197592d3f!2m2!1d-64.1928059!2d-31.4116295!1m5!1m1!1s0x9432980a04ddf563:0x6ac301bf7366cbae!2m2!1d-64.2229115!2d-31.3129596!3e0</t>
  </si>
  <si>
    <t>Av. Gauss 5639  Piso1 - Villa Belgrano</t>
  </si>
  <si>
    <t>https://www.google.com/maps/dir/Pentacom+S.A.+-+Centro+Servicios+y+Reparaciones+IT,+La+Voz+del+Interior+8821,+C%C3%B3rdoba/Carlos+F.+Gauss+5639,+C%C3%B3rdoba/Pentacom+S.A.+-+Centro+Servicios+y+Reparaciones+IT,+La+Voz+del+Interior+8821,+C%C3%B3rdoba/@-31.3354071,-64.2620457,13z/data=!3m1!4b1!4m20!4m19!1m5!1m1!1s0x9432980a04ddf563:0x6ac301bf7366cbae!2m2!1d-64.2229115!2d-31.3129596!1m5!1m1!1s0x94329eb0d7cc3eed:0x98a138abddcf9119!2m2!1d-64.2514878!2d-31.3570448!1m5!1m1!1s0x9432980a04ddf563:0x6ac301bf7366cbae!2m2!1d-64.2229115!2d-31.3129596!3e0</t>
  </si>
  <si>
    <t>Mariano Fragueiro 142</t>
  </si>
  <si>
    <t>Argensola 37</t>
  </si>
  <si>
    <t>https://www.google.com/maps/dir/Pentacom+S.A.+-+Centro+Servicios+y+Reparaciones+IT,+La+Voz+del+Interior+8821,+C%C3%B3rdoba/Bartolom%C3%A9+Argensola+37,+X5001BDC,+C%C3%B3rdoba/Pentacom+S.A.+-+Centro+Servicios+y+Reparaciones+IT,+La+Voz+del+Interior+8821,+C%C3%B3rdoba/@-31.3465635,-64.2349072,13z/data=!3m1!4b1!4m20!4m19!1m5!1m1!1s0x9432980a04ddf563:0x6ac301bf7366cbae!2m2!1d-64.2229115!2d-31.3129596!1m5!1m1!1s0x943298468ed8f1bd:0x1481f492c59f3a11!2m2!1d-64.1764683!2d-31.3818386!1m5!1m1!1s0x9432980a04ddf563:0x6ac301bf7366cbae!2m2!1d-64.2229115!2d-31.3129596!3e0</t>
  </si>
  <si>
    <t>Av Amadeo Sabattini 5301 B° Dean Funes</t>
  </si>
  <si>
    <t>Ruta 8 Km 585</t>
  </si>
  <si>
    <t>Jorge Luis Borges 1701 - Pque ind. Adrian P. Urquia</t>
  </si>
  <si>
    <t>GENERAL DEHEZA</t>
  </si>
  <si>
    <t>Ruta 8 km 589</t>
  </si>
  <si>
    <t>Ruta Nacional Nº 8 Km 559,5</t>
  </si>
  <si>
    <t>REDUCCION</t>
  </si>
  <si>
    <t>Ruta Nac Nº 8 Km 585</t>
  </si>
  <si>
    <t>Av. Renault 1020, Barrio Santa Isabel</t>
  </si>
  <si>
    <t>https://www.google.com/maps/dir/Pentacom+S.A.+-+Centro+Servicios+y+Reparaciones+IT,+La+Voz+del+Interior+8821,+C%C3%B3rdoba/Avenida+Renault+Argentina+1020,+C%C3%B3rdoba/Pentacom+S.A.+-+Centro+Servicios+y+Reparaciones+IT,+La+Voz+del+Interior+8821,+C%C3%B3rdoba/@-31.3920603,-64.3085897,12z/data=!3m1!4b1!4m20!4m19!1m5!1m1!1s0x9432980a04ddf563:0x6ac301bf7366cbae!2m2!1d-64.2229115!2d-31.3129596!1m5!1m1!1s0x9432a3d1c865cfe7:0xd8cff6579c432274!2m2!1d-64.2321479!2d-31.4726648!1m5!1m1!1s0x9432980a04ddf563:0x6ac301bf7366cbae!2m2!1d-64.2229115!2d-31.3129596!3e0</t>
  </si>
  <si>
    <t>Avda. Circunvalación Sur S/N (entre Camino a San Carlos y Camino a 60 cuadras)</t>
  </si>
  <si>
    <t>Av. Seeber y Esquina Las Heras</t>
  </si>
  <si>
    <t>BRINKMANN</t>
  </si>
  <si>
    <t>https://www.google.com/maps/dir/Roque+Saenz+Pe%C3%B1a+452,+Arroyito,+C%C3%B3rdoba/Av.+Seeber+%26+Las+Heras,+Brinkmann,+C%C3%B3rdoba/Roque+Saenz+Pe%C3%B1a+452,+Arroyito,+C%C3%B3rdoba/@-31.1462012,-62.8206057,10z/data=!3m1!4b1!4m20!4m19!1m5!1m1!1s0x94334dd665be4157:0x9ddb3d984f1f4e7!2m2!1d-63.0551008!2d-31.4201099!1m5!1m1!1s0x94351e5e589e5ab5:0xdd2ae9ecbb6a6601!2m2!1d-62.0321599!2d-30.8682705!1m5!1m1!1s0x94334dd665be4157:0x9ddb3d984f1f4e7!2m2!1d-63.0551008!2d-31.4201099!3e0</t>
  </si>
  <si>
    <t>Libertad 95</t>
  </si>
  <si>
    <t>INRIVILLE</t>
  </si>
  <si>
    <t>https://www.google.com/maps/dir/Roque+S%C3%A1enz+Pe%C3%B1a+65,+X2580FTZ+Marcos+Ju%C3%A1rez,+C%C3%B3rdoba/Libertad+95,+Inriville,+C%C3%B3rdoba/Roque+S%C3%A1enz+Pe%C3%B1a+65,+X2580FTZ+Marcos+Ju%C3%A1rez,+C%C3%B3rdoba/@-32.8216736,-62.2959477,11z/data=!3m1!4b1!4m20!4m19!1m5!1m1!1s0x95c97f4f442e90ab:0x8057aff0c9869ffe!2m2!1d-62.0920254!2d-32.6953212!1m5!1m1!1s0x95c9725f2f83b749:0xc12b660371090dff!2m2!1d-62.2338075!2d-32.9445096!1m5!1m1!1s0x95c97f4f442e90ab:0x8057aff0c9869ffe!2m2!1d-62.0920254!2d-32.6953212!3e0</t>
  </si>
  <si>
    <t>Huinca Renanco</t>
  </si>
  <si>
    <t>Ruta Nacional 35 km 526</t>
  </si>
  <si>
    <t>HUINCA RENANCO</t>
  </si>
  <si>
    <t>Ruta 9 Km. 757,5</t>
  </si>
  <si>
    <t>https://www.google.com/maps/dir/Pentacom+S.A.+-+Centro+Servicios+y+Reparaciones+IT,+La+Voz+del+Interior+8821,+C%C3%B3rdoba/Grupo+Los+Grobo,+RN+9+Km.+757,5,+X5221+Sinsacate,+C%C3%B3rdoba/Pentacom+S.A.+-+Centro+Servicios+y+Reparaciones+IT,+La+Voz+del+Interior+8821,+C%C3%B3rdoba/@-31.1396755,-64.4317364,10z/data=!3m1!4b1!4m20!4m19!1m5!1m1!1s0x9432980a04ddf563:0x6ac301bf7366cbae!2m2!1d-64.2229115!2d-31.3129596!1m5!1m1!1s0x9432646adc387879:0xce8e382b3573751c!2m2!1d-64.0782234!2d-30.9438308!1m5!1m1!1s0x9432980a04ddf563:0x6ac301bf7366cbae!2m2!1d-64.2229115!2d-31.3129596!3e0</t>
  </si>
  <si>
    <t>Senador Serreiro 293</t>
  </si>
  <si>
    <t>https://www.google.com/maps/dir/La+Fraternidad+16,+Laboulaye,+C%C3%B3rdoba/Senador+Jos%C3%A9+M.+Ferreiro+293,+Laboulaye,+C%C3%B3rdoba/La+Fraternidad+16,+Laboulaye,+C%C3%B3rdoba/@-34.1347931,-63.4009037,15z/data=!3m1!4b1!4m20!4m19!1m5!1m1!1s0x95cf652f2f64bed3:0xbaa21495a1cdaad9!2m2!1d-63.3822421!2d-34.1245142!1m5!1m1!1s0x95cf7b2e33fb160d:0x2ec90452daea7700!2m2!1d-63.4006413!2d-34.1440365!1m5!1m1!1s0x95cf652f2f64bed3:0xbaa21495a1cdaad9!2m2!1d-63.3822421!2d-34.1245142!3e0</t>
  </si>
  <si>
    <t>Ruta A005 KM 1.3</t>
  </si>
  <si>
    <t>https://www.google.com/maps/dir/Trist%C3%A1n+Burgos+Norte+456,+R%C3%ADo+Cuarto,+C%C3%B3rdoba/Grupo+Los+Grobo,+Ruta+Nacional+A005,+R%C3%ADo+Cuarto,+C%C3%B3rdoba/Trist%C3%A1n+Burgos+456,+R%C3%ADo+Cuarto,+C%C3%B3rdoba/@-33.1277134,-64.414579,13z/data=!3m1!4b1!4m20!4m19!1m5!1m1!1s0x95d200f85d35147d:0x48216def77aef722!2m2!1d-64.37493!2d-33.1029518!1m5!1m1!1s0x95d1ff81ec6d3523:0x232cbbfb46c19516!2m2!1d-64.3833249!2d-33.1525236!1m5!1m1!1s0x95d200f85d35147d:0x48216def77aef722!2m2!1d-64.37493!2d-33.1029518!3e0</t>
  </si>
  <si>
    <t>Pte. Peron 2300 y Pasos de la Patria</t>
  </si>
  <si>
    <t>Cerro de las Rosas</t>
  </si>
  <si>
    <t>Manpower</t>
  </si>
  <si>
    <t>Rafael Nuñez 4663 PB</t>
  </si>
  <si>
    <t>https://www.google.com/maps/dir/Pentacom+S.A.+-+Centro+Servicios+y+Reparaciones+IT,+La+Voz+del+Interior+8821,+C%C3%B3rdoba/Rafael+Nu%C3%B1ez+4663,+C%C3%B3rdoba/Pentacom+S.A.+-+Centro+Servicios+y+Reparaciones+IT,+La+Voz+del+Interior+8821,+C%C3%B3rdoba/@-31.3382404,-64.264548,13z/data=!3m1!4b1!4m20!4m19!1m5!1m1!1s0x9432980a04ddf563:0x6ac301bf7366cbae!2m2!1d-64.2229115!2d-31.3129596!1m5!1m1!1s0x9432993428e067a1:0xa250831b58560597!2m2!1d-64.23692!2d-31.363!1m5!1m1!1s0x9432980a04ddf563:0x6ac301bf7366cbae!2m2!1d-64.2229115!2d-31.3129596!3e0</t>
  </si>
  <si>
    <t>Duarte Quirós 1400 - Primer Nivel / Local 1182</t>
  </si>
  <si>
    <t xml:space="preserve">Córdoba - Barrio Jardin </t>
  </si>
  <si>
    <t>Av. Elias Yofre 800</t>
  </si>
  <si>
    <t>https://www.google.com/maps/dir/Pentacom+S.A.+-+Centro+Servicios+y+Reparaciones+IT,+La+Voz+del+Interior+8821,+C%C3%B3rdoba/Bv+Elias+Yofre+800,+C%C3%B3rdoba/Pentacom+S.A.+-+Centro+Servicios+y+Reparaciones+IT,+La+Voz+del+Interior+8821,+C%C3%B3rdoba/@-31.3883411,-64.2618211,12z/data=!3m1!4b1!4m20!4m19!1m5!1m1!1s0x9432980a04ddf563:0x6ac301bf7366cbae!2m2!1d-64.2229115!2d-31.3129596!1m5!1m1!1s0x9432a2fcbda71269:0x7aae45fa2233bc48!2m2!1d-64.1846615!2d-31.4505781!1m5!1m1!1s0x9432980a04ddf563:0x6ac301bf7366cbae!2m2!1d-64.2229115!2d-31.3129596!3e0</t>
  </si>
  <si>
    <t>Av. General Paz 195</t>
  </si>
  <si>
    <t>https://www.google.com/maps/dir/Pentacom+S.A.+-+Centro+Servicios+y+Reparaciones+IT,+La+Voz+del+Interior+8821,+C%C3%B3rdoba/Av.+Gral.+Paz+195,+C%C3%B3rdoba/Pentacom+S.A.+-+Centro+Servicios+y+Reparaciones+IT,+La+Voz+del+Interior+8821,+C%C3%B3rdoba/@-31.3638116,-64.2738122,12z/data=!3m1!4b1!4m20!4m19!1m5!1m1!1s0x9432980a04ddf563:0x6ac301bf7366cbae!2m2!1d-64.2229115!2d-31.3129596!1m5!1m1!1s0x9432a28283b3a8e3:0x17fddc7608ab671c!2m2!1d-64.1860754!2d-31.4129631!1m5!1m1!1s0x9432980a04ddf563:0x6ac301bf7366cbae!2m2!1d-64.2229115!2d-31.3129596!3e0</t>
  </si>
  <si>
    <t>José Otero 1430</t>
  </si>
  <si>
    <t>https://www.google.com/maps/dir/Pentacom+S.A.+-+Centro+Servicios+y+Reparaciones+IT,+La+Voz+del+Interior+8821,+C%C3%B3rdoba/Jos%C3%A9+Otero+1430,+C%C3%B3rdoba/Pentacom+S.A.+-+Centro+Servicios+y+Reparaciones+IT,+La+Voz+del+Interior+8821,+C%C3%B3rdoba/@-31.3474332,-64.2603818,13z/data=!3m1!4b1!4m20!4m19!1m5!1m1!1s0x9432980a04ddf563:0x6ac301bf7366cbae!2m2!1d-64.2229115!2d-31.3129596!1m5!1m1!1s0x943298d77f23c953:0xc972f1fb80ea8d0c!2m2!1d-64.2309759!2d-31.3824917!1m5!1m1!1s0x9432980a04ddf563:0x6ac301bf7366cbae!2m2!1d-64.2229115!2d-31.3129596!3e0</t>
  </si>
  <si>
    <t>Estrada 624</t>
  </si>
  <si>
    <t>https://www.google.com/maps/dir/Trist%C3%A1n+Burgos+Norte+456,+R%C3%ADo+Cuarto,+C%C3%B3rdoba/Jos%C3%A9+Manuel+Estrada+Nte.+624,+R%C3%ADo+Cuarto,+C%C3%B3rdoba/Trist%C3%A1n+Burgos+456,+R%C3%ADo+Cuarto,+C%C3%B3rdoba/@-33.1058372,-64.3745332,15z/data=!3m1!4b1!4m20!4m19!1m5!1m1!1s0x95d200f85d35147d:0x48216def77aef722!2m2!1d-64.37493!2d-33.1029518!1m5!1m1!1s0x95d200614b2eaf05:0xb6353bf8c91a655f!2m2!1d-64.3560577!2d-33.1048813!1m5!1m1!1s0x95d200f85d35147d:0x48216def77aef722!2m2!1d-64.37493!2d-33.1029518!3e0</t>
  </si>
  <si>
    <t>Dep. Rio Cuarto</t>
  </si>
  <si>
    <t>Ruta Nac N° 8 KM 600,5</t>
  </si>
  <si>
    <t>https://www.google.com/maps/dir/Trist%C3%A1n+Burgos+Norte+456,+R%C3%ADo+Cuarto,+C%C3%B3rdoba/RN8+600,+R%C3%ADo+Cuarto,+C%C3%B3rdoba/Trist%C3%A1n+Burgos+456,+R%C3%ADo+Cuarto,+C%C3%B3rdoba/@-33.1331659,-64.3949774,13z/data=!3m1!4b1!4m20!4m19!1m5!1m1!1s0x95d200f85d35147d:0x48216def77aef722!2m2!1d-64.37493!2d-33.1029518!1m5!1m1!1s0x95ce001ddc3a5049:0x2cc70e5ecefe4a5d!2m2!1d-64.3357269!2d-33.1531773!1m5!1m1!1s0x95d200f85d35147d:0x48216def77aef722!2m2!1d-64.37493!2d-33.1029518!3e0</t>
  </si>
  <si>
    <t>Avda Circunvalacion 2550 Colectora entre Pte Esquiu y Alem</t>
  </si>
  <si>
    <t>https://www.google.com/maps/dir/Pentacom+S.A.+-+Centro+Servicios+y+Reparaciones+IT,+La+Voz+del+Interior+8821,+C%C3%B3rdoba/Av.+Circunvalacion+2550,+C%C3%B3rdoba/Pentacom+S.A.+-+Centro+Servicios+y+Reparaciones+IT,+La+Voz+del+Interior+8821,+C%C3%B3rdoba/@-31.3337756,-64.2378151,14z/data=!3m1!4b1!4m20!4m19!1m5!1m1!1s0x9432980a04ddf563:0x6ac301bf7366cbae!2m2!1d-64.2229115!2d-31.3129596!1m5!1m1!1s0x9432994944f456ed:0x934a0435feceaf6f!2m2!1d-64.2352743!2d-31.3549412!1m5!1m1!1s0x9432980a04ddf563:0x6ac301bf7366cbae!2m2!1d-64.2229115!2d-31.3129596!3e0</t>
  </si>
  <si>
    <t>Roque Sáenz Peña 595</t>
  </si>
  <si>
    <t>ADELIA MARIA</t>
  </si>
  <si>
    <t>Planta Monte de los Gauchos - SUC CERRADA</t>
  </si>
  <si>
    <t>Estacion del FFCC</t>
  </si>
  <si>
    <t>MONTE DE LOS GAUCHOS</t>
  </si>
  <si>
    <t>https://www.google.com/maps/dir/Trist%C3%A1n+Burgos+Norte+456,+R%C3%ADo+Cuarto,+C%C3%B3rdoba/Molino+Ca%C3%B1uelas+S.a.,+Catamarca,+25,+de+Mayo+y,+Adelia+Mar%C3%ADa,+C%C3%B3rdoba/Trist%C3%A1n+Burgos+456,+R%C3%ADo+Cuarto,+C%C3%B3rdoba/@-33.3727941,-64.5133083,10z/data=!3m1!4b1!4m20!4m19!1m5!1m1!1s0x95d200f85d35147d:0x48216def77aef722!2m2!1d-64.37493!2d-33.1029518!1m5!1m1!1s0x95ce366154acf75f:0xea9f9ae712a3d6d2!2m2!1d-64.0253205!2d-33.6254254!1m5!1m1!1s0x95d200f85d35147d:0x48216def77aef722!2m2!1d-64.37493!2d-33.1029518!3e0</t>
  </si>
  <si>
    <t>Planta Planta 7</t>
  </si>
  <si>
    <t>Almafuerte S/N</t>
  </si>
  <si>
    <t>Ruta 8 Km 610/11</t>
  </si>
  <si>
    <t>https://www.google.com/maps/dir/Trist%C3%A1n+Burgos+Norte+456,+R%C3%ADo+Cuarto,+C%C3%B3rdoba/RN8+610,+R%C3%ADo+Cuarto,+C%C3%B3rdoba/Trist%C3%A1n+Burgos+456,+R%C3%ADo+Cuarto,+C%C3%B3rdoba/@-33.1346726,-64.414579,13z/data=!3m1!4b1!4m20!4m19!1m5!1m1!1s0x95d200f85d35147d:0x48216def77aef722!2m2!1d-64.37493!2d-33.1029518!1m5!1m1!1s0x95d1ff9fb2bd8127:0x2107243f8534a998!2m2!1d-64.3823762!2d-33.1664433!1m5!1m1!1s0x95d200f85d35147d:0x48216def77aef722!2m2!1d-64.37493!2d-33.1029518!3e0</t>
  </si>
  <si>
    <t>Suc. Charras - SUC CERRADA</t>
  </si>
  <si>
    <t>Av. Independencia s/n Cuadro de Ferrocarril</t>
  </si>
  <si>
    <t>CHARRAS</t>
  </si>
  <si>
    <t>Avda. Luis de Tejeda Nro. 4217 - 2o. piso - Of. 6.</t>
  </si>
  <si>
    <t>https://www.google.com/maps/dir/Pentacom+S.A.+-+Centro+Servicios+y+Reparaciones+IT,+La+Voz+del+Interior+8821,+C%C3%B3rdoba/Luis+Jose+de+Tejeda+4217,+C%C3%B3rdoba/Pentacom+S.A.+-+Centro+Servicios+y+Reparaciones+IT,+La+Voz+del+Interior+8821,+C%C3%B3rdoba/@-31.3410086,-64.2564961,13z/data=!3m1!4b1!4m20!4m19!1m5!1m1!1s0x9432980a04ddf563:0x6ac301bf7366cbae!2m2!1d-64.2229115!2d-31.3129596!1m5!1m1!1s0x9432992e31668f09:0x794be327455a2238!2m2!1d-64.2340068!2d-31.3707288!1m5!1m1!1s0x9432980a04ddf563:0x6ac301bf7366cbae!2m2!1d-64.2229115!2d-31.3129596!3e0</t>
  </si>
  <si>
    <t>SAN JERONIMO 30</t>
  </si>
  <si>
    <t>https://www.google.com/maps/dir/Pentacom+S.A.+-+Centro+Servicios+y+Reparaciones+IT,+La+Voz+del+Interior+8821,+C%C3%B3rdoba/San+Jer%C3%B3nimo+30,+C%C3%B3rdoba/Pentacom+S.A.+-+Centro+Servicios+y+Reparaciones+IT,+La+Voz+del+Interior+8821,+C%C3%B3rdoba/@-31.3645997,-64.2726647,12z/data=!3m1!4b1!4m20!4m19!1m5!1m1!1s0x9432980a04ddf563:0x6ac301bf7366cbae!2m2!1d-64.2229115!2d-31.3129596!1m5!1m1!1s0x9432a2835a0f1af7:0xc634783a8a08c414!2m2!1d-64.1840127!2d-31.4173175!1m5!1m1!1s0x9432980a04ddf563:0x6ac301bf7366cbae!2m2!1d-64.2229115!2d-31.3129596!3e0</t>
  </si>
  <si>
    <t>SOBREMONTE 777</t>
  </si>
  <si>
    <t>https://www.google.com/maps/dir/Trist%C3%A1n+Burgos+Norte+456,+R%C3%ADo+Cuarto,+C%C3%B3rdoba/Sobremonte+777,+R%C3%ADo+Cuarto,+C%C3%B3rdoba/Trist%C3%A1n+Burgos+456,+R%C3%ADo+Cuarto,+C%C3%B3rdoba/@-33.1140894,-64.3790415,14z/data=!3m1!4b1!4m20!4m19!1m5!1m1!1s0x95d200f85d35147d:0x48216def77aef722!2m2!1d-64.37493!2d-33.1029518!1m5!1m1!1s0x95d2000dfae5675f:0xb8b2d074e0c2ee2!2m2!1d-64.3484073!2d-33.1242644!1m5!1m1!1s0x95d200f85d35147d:0x48216def77aef722!2m2!1d-64.37493!2d-33.1029518!3e0</t>
  </si>
  <si>
    <t>25 DE MAYO 1720</t>
  </si>
  <si>
    <t>https://www.google.com/maps/dir/Roque+Saenz+Pe%C3%B1a+452,+Arroyito,+C%C3%B3rdoba/Nacion+AFJP+SA,+25+de+Mayo+1720,+San+Francisco,+C%C3%B3rdoba/Roque+Saenz+Pe%C3%B1a+452,+Arroyito,+C%C3%B3rdoba/@-31.4372872,-62.8508139,10z/data=!3m1!4b1!4m20!4m19!1m5!1m1!1s0x94334dd665be4157:0x9ddb3d984f1f4e7!2m2!1d-63.0551008!2d-31.4201099!1m5!1m1!1s0x95cb2819b7e63a65:0xe6b47907e0c03fea!2m2!1d-62.0857684!2d-31.4292617!1m5!1m1!1s0x94334dd665be4157:0x9ddb3d984f1f4e7!2m2!1d-63.0551008!2d-31.4201099!3e0</t>
  </si>
  <si>
    <t>SANTA FE 1101</t>
  </si>
  <si>
    <t>https://www.google.com/maps/dir/San+Juan+520,+Villa+Mar%C3%ADa,+C%C3%B3rdoba/Santa+Fe+1101,+Villa+Mar%C3%ADa,+C%C3%B3rdoba/San+Juan+520,+X5900+Villa+Mar%C3%ADa,+C%C3%B3rdoba/@-32.4252665,-63.2652597,14z/data=!3m1!4b1!4m20!4m19!1m5!1m1!1s0x95cc431ff4ad4b99:0x44d8b80adfde2039!2m2!1d-63.2518398!2d-32.4121339!1m5!1m1!1s0x95cc425191ed7ead:0x6c375c521d868cfa!2m2!1d-63.2436563!2d-32.4397775!1m5!1m1!1s0x95cc431ff4ad4b99:0x44d8b80adfde2039!2m2!1d-63.2518398!2d-32.4121339!3e0</t>
  </si>
  <si>
    <t>CENTRAL NUCLEAR EMBALSE, RIO III , RUTA PROV  E61 , CAMINO DE LA CRUZ</t>
  </si>
  <si>
    <t>EMBALSE</t>
  </si>
  <si>
    <t>https://www.google.com/maps/dir/Pentacom+S.A.+-+Centro+Servicios+y+Reparaciones+IT,+La+Voz+del+Interior+8821,+C%C3%B3rdoba/Central+Nuclear+Embalse,+Embalse,+C%C3%B3rdoba/Pentacom+S.A.+-+Centro+Servicios+y+Reparaciones+IT,+La+Voz+del+Interior+8821,+C%C3%B3rdoba/@-31.7753358,-64.8824148,9z/data=!3m1!4b1!4m20!4m19!1m5!1m1!1s0x9432980a04ddf563:0x6ac301bf7366cbae!2m2!1d-64.2229115!2d-31.3129596!1m5!1m1!1s0x95d29957e7ca8b07:0x3a26f10c39d667f4!2m2!1d-64.442428!2d-32.232355!1m5!1m1!1s0x9432980a04ddf563:0x6ac301bf7366cbae!2m2!1d-64.2229115!2d-31.3129596!3e0</t>
  </si>
  <si>
    <t>CENTRAL NUCLEAR EMBALSE , RIO III , RUTA PROV E61 , CAMINO DE LA CRUZ</t>
  </si>
  <si>
    <t>Gerónimo Clara 1528</t>
  </si>
  <si>
    <t>https://www.google.com/maps/dir/Roque+S%C3%A1enz+Pe%C3%B1a+65,+X2580FTZ+Marcos+Ju%C3%A1rez,+C%C3%B3rdoba/G.+Clara+1528,+X2580EHD+Marcos+Ju%C3%A1rez,+C%C3%B3rdoba/Roque+S%C3%A1enz+Pe%C3%B1a+65,+X2580FTZ+Marcos+Ju%C3%A1rez,+C%C3%B3rdoba/@-32.6896708,-62.1094766,15z/data=!3m1!4b1!4m20!4m19!1m5!1m1!1s0x95c97f4f442e90ab:0x8057aff0c9869ffe!2m2!1d-62.0920254!2d-32.6953212!1m5!1m1!1s0x95c97f175e103cd1:0x6c3fb7687f6f4999!2m2!1d-62.1096333!2d-32.6840299!1m5!1m1!1s0x95c97f4f442e90ab:0x8057aff0c9869ffe!2m2!1d-62.0920254!2d-32.6953212!3e0</t>
  </si>
  <si>
    <t>Barrio altos de manantiales lote 30 mza 36</t>
  </si>
  <si>
    <t>https://www.google.com/maps/dir/Pentacom+S.A.+-+Centro+Servicios+y+Reparaciones+IT,+La+Voz+del+Interior+8821,+C%C3%B3rdoba/Barrio+Altos+de+Manantiales,+Avenida+de+Circunvalaci%C3%B3n+Agust%C3%ADn+Tosco,+C%C3%B3rdoba/Pentacom+S.A.+-+Centro+Servicios+y+Reparaciones+IT,+La+Voz+del+Interior+8821,+C%C3%B3rdoba/@-31.3872177,-64.3085897,12z/data=!3m1!4b1!4m20!4m19!1m5!1m1!1s0x9432980a04ddf563:0x6ac301bf7366cbae!2m2!1d-64.2229115!2d-31.3129596!1m5!1m1!1s0x9432a22c24c9b877:0x40c7f406033ea365!2m2!1d-64.2356782!2d-31.459631!1m5!1m1!1s0x9432980a04ddf563:0x6ac301bf7366cbae!2m2!1d-64.2229115!2d-31.3129596!3e0</t>
  </si>
  <si>
    <t>Independencia Norte 4080 PB,  Depto 1 (complejo rejas grises, timbre de más arriba)</t>
  </si>
  <si>
    <t>https://www.google.com/maps/dir/Roque+Saenz+Pe%C3%B1a+452,+Arroyito,+C%C3%B3rdoba/Independencia+Norte+4080,+San+Francisco,+C%C3%B3rdoba/Roque+Saenz+Pe%C3%B1a+452,+Arroyito,+C%C3%B3rdoba/@-31.4372872,-62.8621949,10z/data=!3m1!4b1!4m20!4m19!1m5!1m1!1s0x94334dd665be4157:0x9ddb3d984f1f4e7!2m2!1d-63.0551008!2d-31.4201099!1m5!1m1!1s0x95cb28455f73c8bf:0x4b11c144a293bbe9!2m2!1d-62.1089613!2d-31.4214363!1m5!1m1!1s0x94334dd665be4157:0x9ddb3d984f1f4e7!2m2!1d-63.0551008!2d-31.4201099!3e0</t>
  </si>
  <si>
    <t>RUTA E 53 CAMINO RIO CEBALLOS, BARRIO BELAVISTA, MANZANA 17 LOTE 2</t>
  </si>
  <si>
    <t>https://www.google.com/maps/dir/Pentacom+S.A.+-+Centro+Servicios+y+Reparaciones+IT,+La+Voz+del+Interior,+C%C3%B3rdoba/Bela+Vista+Villa+Residencial,+RP+E53+km+18,+Pajas+Blancas,+C%C3%B3rdoba/Pentacom+S.A.+-+Centro+Servicios+y+Reparaciones+IT,+La+Voz+del+Interior+8821,+C%C3%B3rdoba/@-31.2004326,-64.2879358,17.99z/data=!4m20!4m19!1m5!1m1!1s0x9432980a04ddf563:0x6ac301bf7366cbae!2m2!1d-64.2229115!2d-31.3129596!1m5!1m1!1s0x943283b5deb7a5ad:0xa0a3a84c69e4a02!2m2!1d-64.2874477!2d-31.199435!1m5!1m1!1s0x9432980a04ddf563:0x6ac301bf7366cbae!2m2!1d-64.2229115!2d-31.3129596!3e0</t>
  </si>
  <si>
    <t>BARRIO EL PRADO - VALLE ESCONDIDO, Lote 16, Manzana 134</t>
  </si>
  <si>
    <t>https://www.google.com/maps/dir/Pentacom+S.A.+-+Centro+Servicios+y+Reparaciones+IT,+La+Voz+del+Interior,+C%C3%B3rdoba/El+Prado+Valle+Escondido,+Avenida+Mahatma+Gandhi,+C%C3%B3rdoba/Pentacom+S.A.+-+Centro+Servicios+y+Reparaciones+IT,+La+Voz+del+Interior+8821,+C%C3%B3rdoba/@-31.3449092,-64.2717762,13z/data=!3m1!4b1!4m20!4m19!1m5!1m1!1s0x9432980a04ddf563:0x6ac301bf7366cbae!2m2!1d-64.2229115!2d-31.3129596!1m5!1m1!1s0x94329fd6f75d0df1:0xb5fa0cf6d70e91be!2m2!1d-64.2707203!2d-31.3760998!1m5!1m1!1s0x9432980a04ddf563:0x6ac301bf7366cbae!2m2!1d-64.2229115!2d-31.3129596!3e0</t>
  </si>
  <si>
    <t>MARIANO FRAGUEIRO 2284</t>
  </si>
  <si>
    <t>https://www.google.com/maps/dir/Pentacom+S.A.+-+Centro+Servicios+y+Reparaciones+IT,+La+Voz+del+Interior,+C%C3%B3rdoba/Mariano+Fragueiro+2284,+C%C3%B3rdoba/Pentacom+S.A.+-+Centro+Servicios+y+Reparaciones+IT,+La+Voz+del+Interior+8821,+C%C3%B3rdoba/@-31.3511165,-64.2392101,13z/data=!3m1!4b1!4m20!4m19!1m5!1m1!1s0x9432980a04ddf563:0x6ac301bf7366cbae!2m2!1d-64.2229115!2d-31.3129596!1m5!1m1!1s0x9432985d3275e93b:0x6beac95467691318!2m2!1d-64.183524!2d-31.3889832!1m5!1m1!1s0x9432980a04ddf563:0x6ac301bf7366cbae!2m2!1d-64.2229115!2d-31.3129596!3e0</t>
  </si>
  <si>
    <t>Tucumán 1181 (B° Cofico)</t>
  </si>
  <si>
    <t>https://www.google.com/maps/dir/Pentacom+S.A.+-+Centro+Servicios+y+Reparaciones+IT,+La+Voz+del+Interior,+C%C3%B3rdoba/Tucum%C3%A1n+1181,+C%C3%B3rdoba/Pentacom+S.A.+-+Centro+Servicios+y+Reparaciones+IT,+La+Voz+del+Interior+8821,+C%C3%B3rdoba/@-31.3585812,-64.274122,12z/data=!3m1!4b1!4m20!4m19!1m5!1m1!1s0x9432980a04ddf563:0x6ac301bf7366cbae!2m2!1d-64.2229115!2d-31.3129596!1m5!1m1!1s0x9432987a9fca1995:0x8640e11dd6664d42!2m2!1d-64.1834278!2d-31.4031239!1m5!1m1!1s0x9432980a04ddf563:0x6ac301bf7366cbae!2m2!1d-64.2229115!2d-31.3129596!3e0</t>
  </si>
  <si>
    <t>Abra de Zenta, Mza 37 - Lote 7 B (Barrio El Solar)</t>
  </si>
  <si>
    <t>Pedernera 1109</t>
  </si>
  <si>
    <t>https://www.google.com/maps/dir/Pentacom+S.A.+-+Centro+Servicios+y+Reparaciones+IT,+La+Voz+del+Interior,+C%C3%B3rdoba/Pedernera+1109,+C%C3%B3rdoba/Pentacom+S.A.+-+Centro+Servicios+y+Reparaciones+IT,+La+Voz+del+Interior+8821,+C%C3%B3rdoba/@-31.3666975,-64.2432362,12z/data=!3m1!4b1!4m20!4m19!1m5!1m1!1s0x9432980a04ddf563:0x6ac301bf7366cbae!2m2!1d-64.2229115!2d-31.3129596!1m5!1m1!1s0x9432bd484cdc3fc1:0xe24ee7fadd5ca5ee!2m2!1d-64.1389036!2d-31.4221352!1m5!1m1!1s0x9432980a04ddf563:0x6ac301bf7366cbae!2m2!1d-64.2229115!2d-31.3129596!3e0</t>
  </si>
  <si>
    <t>Lubetkin 1523</t>
  </si>
  <si>
    <t>https://www.google.com/maps/dir/Trist%C3%A1n+Burgos+Norte+456,+R%C3%ADo+Cuarto,+C%C3%B3rdoba/Alberto+Lubetkin+1523,+R%C3%ADo+Cuarto,+C%C3%B3rdoba/Trist%C3%A1n+Burgos+456,+R%C3%ADo+Cuarto,+C%C3%B3rdoba/@-33.1217911,-64.3970521,14z/data=!3m1!4b1!4m20!4m19!1m5!1m1!1s0x95d200f85d35147d:0x48216def77aef722!2m2!1d-64.37493!2d-33.1029518!1m5!1m1!1s0x95d2002c27151085:0x2e438e31419e2788!2m2!1d-64.3784072!2d-33.1406731!1m5!1m1!1s0x95d200f85d35147d:0x48216def77aef722!2m2!1d-64.37493!2d-33.1029518!3e0</t>
  </si>
  <si>
    <t>Quezaltenango 935</t>
  </si>
  <si>
    <t>https://www.google.com/maps/dir/Pentacom+S.A.+-+Centro+Servicios+y+Reparaciones+IT,+La+Voz+del+Interior,+C%C3%B3rdoba/Quezaltenango+935,+C%C3%B3rdoba/Pentacom+S.A.+-+Centro+Servicios+y+Reparaciones+IT,+La+Voz+del+Interior+8821,+C%C3%B3rdoba/@-31.3464215,-64.220796,13z/data=!3m1!4b1!4m20!4m19!1m5!1m1!1s0x9432980a04ddf563:0x6ac301bf7366cbae!2m2!1d-64.2229115!2d-31.3129596!1m5!1m1!1s0x9432983b408bbe8d:0xe2940d6976536c38!2m2!1d-64.1609247!2d-31.3795422!1m5!1m1!1s0x9432980a04ddf563:0x6ac301bf7366cbae!2m2!1d-64.2229115!2d-31.3129596!3e0</t>
  </si>
  <si>
    <t>CIRILO ALLENDE 136 (Casa al fondo) -Barrio Camara</t>
  </si>
  <si>
    <t>https://www.google.com/maps/dir/Pentacom+S.A.+-+Centro+Servicios+y+Reparaciones+IT,+La+Voz+del+Interior,+C%C3%B3rdoba/Cirilo+Allende+13,+X5186DPA+Alta+Gracia,+C%C3%B3rdoba/Pentacom+S.A.+-+Centro+Servicios+y+Reparaciones+IT,+La+Voz+del+Interior+8821,+C%C3%B3rdoba/@-31.4847834,-64.4488198,11z/data=!3m1!4b1!4m20!4m19!1m5!1m1!1s0x9432980a04ddf563:0x6ac301bf7366cbae!2m2!1d-64.2229115!2d-31.3129596!1m5!1m1!1s0x942d57394e937001:0xe00d58596efef645!2m2!1d-64.4149016!2d-31.6583042!1m5!1m1!1s0x9432980a04ddf563:0x6ac301bf7366cbae!2m2!1d-64.2229115!2d-31.3129596!3e0</t>
  </si>
  <si>
    <t>12 de Octubre 1164</t>
  </si>
  <si>
    <t>https://www.google.com/maps/dir/Pentacom+S.A.+-+Centro+Servicios+y+Reparaciones+IT,+La+Voz+del+Interior,+C%C3%B3rdoba/12+de+Octubre+1164,+C%C3%B3rdoba/Pentacom+S.A.+-+Centro+Servicios+y+Reparaciones+IT,+La+Voz+del+Interior+8821,+C%C3%B3rdoba/@-31.3581655,-64.2798382,12z/data=!3m1!4b1!4m20!4m19!1m5!1m1!1s0x9432980a04ddf563:0x6ac301bf7366cbae!2m2!1d-64.2229115!2d-31.3129596!1m5!1m1!1s0x94329888056313a1:0xcdcd3e2df0f7fe59!2m2!1d-64.1958643!2d-31.4037063!1m5!1m1!1s0x9432980a04ddf563:0x6ac301bf7366cbae!2m2!1d-64.2229115!2d-31.3129596!3e0</t>
  </si>
  <si>
    <t>Calle Publica "L" esquina 8 Casa 5360</t>
  </si>
  <si>
    <t>https://www.google.com/maps/dir/Pentacom+S.A.+-+Centro+Servicios+y+Reparaciones+IT,+La+Voz+del+Interior,+C%C3%B3rdoba/C.+P%C3%BAblica+8+%26+C.+Publica+L,+C%C3%B3rdoba/Pentacom+S.A.+-+Centro+Servicios+y+Reparaciones+IT,+La+Voz+del+Interior+8821,+C%C3%B3rdoba/@-31.3842441,-64.3085897,12z/data=!3m1!4b1!4m20!4m19!1m5!1m1!1s0x9432980a04ddf563:0x6ac301bf7366cbae!2m2!1d-64.2229115!2d-31.3129596!1m5!1m1!1s0x9432a1914919dd3d:0x3a2690bd1151f3ee!2m2!1d-64.2597211!2d-31.4563709!1m5!1m1!1s0x9432980a04ddf563:0x6ac301bf7366cbae!2m2!1d-64.2229115!2d-31.3129596!3e0</t>
  </si>
  <si>
    <t>Donaciano del Campillo 2162 (entre Rafael Núñez y Jiménez de Lorca), portero Planta Alta</t>
  </si>
  <si>
    <t>https://www.google.com/maps/dir/Pentacom+S.A.+-+Centro+Servicios+y+Reparaciones+IT,+La+Voz+del+Interior,+C%C3%B3rdoba/Donaciano+del+Campillo+2162,+C%C3%B3rdoba/Pentacom+S.A.+-+Centro+Servicios+y+Reparaciones+IT,+La+Voz+del+Interior+8821,+C%C3%B3rdoba/@-31.3409745,-64.2607297,13z/data=!3m1!4b1!4m20!4m19!1m5!1m1!1s0x9432980a04ddf563:0x6ac301bf7366cbae!2m2!1d-64.2229115!2d-31.3129596!1m5!1m1!1s0x9432992fe26cf325:0x3ee6d4188753d7eb!2m2!1d-64.2314231!2d-31.3694641!1m5!1m1!1s0x9432980a04ddf563:0x6ac301bf7366cbae!2m2!1d-64.2229115!2d-31.3129596!3e0</t>
  </si>
  <si>
    <t>Martel de los Ríos 2030, Cerro de las Rosas</t>
  </si>
  <si>
    <t>https://www.google.com/maps/dir/Pentacom+S.A.+-+Centro+Servicios+y+Reparaciones+IT,+La+Voz+del+Interior,+C%C3%B3rdoba/Martel+de+los+R%C3%ADos+2030,+Cerro+de+las+Rosas,+C%C3%B3rdoba/Pentacom+S.A.+-+Centro+Servicios+y+Reparaciones+IT,+La+Voz+del+Interior+8821,+C%C3%B3rdoba/@-31.3394461,-64.2564961,13z/data=!3m1!4b1!4m20!4m19!1m5!1m1!1s0x9432980a04ddf563:0x6ac301bf7366cbae!2m2!1d-64.2229115!2d-31.3129596!1m5!1m1!1s0x94329931763e6c5f:0xd4adaf9d52234471!2m2!1d-64.235558!2d-31.3674299!1m5!1m1!1s0x9432980a04ddf563:0x6ac301bf7366cbae!2m2!1d-64.2229115!2d-31.3129596!3e0</t>
  </si>
  <si>
    <t>CORRIENTES 339</t>
  </si>
  <si>
    <t>https://www.google.com/maps/dir/Trist%C3%A1n+Burgos+Norte+456,+R%C3%ADo+Cuarto,+C%C3%B3rdoba/Corrientes+339,+R%C3%ADo+Cuarto,+C%C3%B3rdoba/Trist%C3%A1n+Burgos+456,+R%C3%ADo+Cuarto,+C%C3%B3rdoba/@-33.1124428,-64.365302,15z/data=!3m1!4b1!4m20!4m19!1m5!1m1!1s0x95d200f85d35147d:0x48216def77aef722!2m2!1d-64.37493!2d-33.1029518!1m5!1m1!1s0x95d2000b841ef20f:0x69400446219b5036!2m2!1d-64.3427049!2d-33.121315!1m5!1m1!1s0x95d200f85d35147d:0x48216def77aef722!2m2!1d-64.37493!2d-33.1029518!3e0</t>
  </si>
  <si>
    <t>Colonia Anita 8566  -Casa 5, Barrio Quintas de Arguello</t>
  </si>
  <si>
    <t>https://www.google.com/maps/dir/Pentacom+S.A.+-+Centro+Servicios+y+Reparaciones+IT,+La+Voz+del+Interior,+C%C3%B3rdoba/Colonia+Anita+8566,+Arguello,+C%C3%B3rdoba/Pentacom+S.A.+-+Centro+Servicios+y+Reparaciones+IT,+La+Voz+del+Interior+8821,+C%C3%B3rdoba/@-31.3213223,-64.2715463,14z/data=!3m1!4b1!4m20!4m19!1m5!1m1!1s0x9432980a04ddf563:0x6ac301bf7366cbae!2m2!1d-64.2229115!2d-31.3129596!1m5!1m1!1s0x94329c2e59f584ff:0x8019344bc4ee771e!2m2!1d-64.2817934!2d-31.3397466!1m5!1m1!1s0x9432980a04ddf563:0x6ac301bf7366cbae!2m2!1d-64.2229115!2d-31.3129596!3e0</t>
  </si>
  <si>
    <t>Buenos Aires 205</t>
  </si>
  <si>
    <t>LAS VARILLAS</t>
  </si>
  <si>
    <t>Almirante Brown 1662</t>
  </si>
  <si>
    <t>https://www.google.com/maps/dir/Pentacom+S.A.+-+Centro+Servicios+y+Reparaciones+IT,+La+Voz+del+Interior,+C%C3%B3rdoba/Almirante+Guillermo+Brown+1662,+C%C3%B3rdoba/Pentacom+S.A.+-+Centro+Servicios+y+Reparaciones+IT,+La+Voz+del+Interior+8821,+C%C3%B3rdoba/@-31.3729366,-64.3085897,12z/data=!3m1!4b1!4m20!4m19!1m5!1m1!1s0x9432980a04ddf563:0x6ac301bf7366cbae!2m2!1d-64.2229115!2d-31.3129596!1m5!1m1!1s0x9432a20c2a42596b:0x2fc3fd8d489bcbbe!2m2!1d-64.2246486!2d-31.4288659!1m5!1m1!1s0x9432980a04ddf563:0x6ac301bf7366cbae!2m2!1d-64.2229115!2d-31.3129596!3e0</t>
  </si>
  <si>
    <t>25 de Mayo 455</t>
  </si>
  <si>
    <t>https://www.google.com/maps/dir/Roque+S%C3%A1enz+Pe%C3%B1a+65,+X2580FTZ+Marcos+Ju%C3%A1rez,+C%C3%B3rdoba/25+de+Mayo+455,+Marcos+Ju%C3%A1rez,+C%C3%B3rdoba/Roque+S%C3%A1enz+Pe%C3%B1a+65,+X2580FTZ+Marcos+Ju%C3%A1rez,+C%C3%B3rdoba/@-32.6947981,-62.1016845,16z/data=!3m1!4b1!4m20!4m19!1m5!1m1!1s0x95c97f4f442e90ab:0x8057aff0c9869ffe!2m2!1d-62.0920254!2d-32.6953212!1m5!1m1!1s0x95c97f396fd125ab:0x8d7a3a114affb34d!2m2!1d-62.1035245!2d-32.6935823!1m5!1m1!1s0x95c97f4f442e90ab:0x8057aff0c9869ffe!2m2!1d-62.0920254!2d-32.6953212!3e0</t>
  </si>
  <si>
    <t>GODOFREDO DAIREAUX 1612</t>
  </si>
  <si>
    <t>https://www.google.com/maps/dir/Trist%C3%A1n+Burgos+Norte+456,+R%C3%ADo+Cuarto,+C%C3%B3rdoba/Godofredo+Daireaux+1612,+R%C3%ADo+Cuarto,+C%C3%B3rdoba/Trist%C3%A1n+Burgos+456,+R%C3%ADo+Cuarto,+C%C3%B3rdoba/@-33.1208146,-64.3970521,14z/data=!3m1!4b1!4m20!4m19!1m5!1m1!1s0x95d200f85d35147d:0x48216def77aef722!2m2!1d-64.37493!2d-33.1029518!1m5!1m1!1s0x95d2002e45e13993:0x5ed5773e9ad19e07!2m2!1d-64.375702!2d-33.1380549!1m5!1m1!1s0x95d200f85d35147d:0x48216def77aef722!2m2!1d-64.37493!2d-33.1029518!3e0</t>
  </si>
  <si>
    <t>Atahualpa Yupanqui 371</t>
  </si>
  <si>
    <t>ANISACATE</t>
  </si>
  <si>
    <t>BILIBISCATE 2658 PB</t>
  </si>
  <si>
    <t>https://www.google.com/maps/dir/Pentacom+S.A.+-+Centro+Servicios+y+Reparaciones+IT,+La+Voz+del+Interior,+C%C3%B3rdoba/Bilibiscate+2658,+C%C3%B3rdoba/Pentacom+S.A.+-+Centro+Servicios+y+Reparaciones+IT,+La+Voz+del+Interior+8821,+C%C3%B3rdoba/@-31.3431187,-64.2287083,13z/data=!3m1!4b1!4m20!4m19!1m5!1m1!1s0x9432980a04ddf563:0x6ac301bf7366cbae!2m2!1d-64.2229115!2d-31.3129596!1m5!1m1!1s0x943298308cc304d5:0x6f63a47e91107be4!2m2!1d-64.1628888!2d-31.3747849!1m5!1m1!1s0x9432980a04ddf563:0x6ac301bf7366cbae!2m2!1d-64.2229115!2d-31.3129596!3e0</t>
  </si>
  <si>
    <t>Luciano de Figueroa 370 - Duplex B- No tiene timbre. Avisar con las palmas o tocar timabre A.</t>
  </si>
  <si>
    <t>https://www.google.com/maps/dir/Pentacom+S.A.+-+Centro+Servicios+y+Reparaciones+IT,+La+Voz+del+Interior,+C%C3%B3rdoba/Luciano+de+Figueroa+370,+C%C3%B3rdoba/Pentacom+S.A.+-+Centro+Servicios+y+Reparaciones+IT,+La+Voz+del+Interior+8821,+C%C3%B3rdoba/@-31.3376359,-64.246628,13z/data=!3m1!4b1!4m20!4m19!1m5!1m1!1s0x9432980a04ddf563:0x6ac301bf7366cbae!2m2!1d-64.2229115!2d-31.3129596!1m5!1m1!1s0x9432990672a099cf:0x45a8fd71f72daece!2m2!1d-64.2002551!2d-31.3639835!1m5!1m1!1s0x9432980a04ddf563:0x6ac301bf7366cbae!2m2!1d-64.2229115!2d-31.3129596!3e0</t>
  </si>
  <si>
    <t>Jujuy 2880 1°C e/Bart Argensola y Lope de Vega</t>
  </si>
  <si>
    <t>https://www.google.com/maps/dir/Pentacom+S.A.+-+Centro+Servicios+y+Reparaciones+IT,+La+Voz+del+Interior,+C%C3%B3rdoba/Jujuy+2880,+C%C3%B3rdoba/Pentacom+S.A.+-+Centro+Servicios+y+Reparaciones+IT,+La+Voz+del+Interior+8821,+C%C3%B3rdoba/@-31.3470921,-64.2349072,13z/data=!3m1!4b1!4m20!4m19!1m5!1m1!1s0x9432980a04ddf563:0x6ac301bf7366cbae!2m2!1d-64.2229115!2d-31.3129596!1m5!1m1!1s0x94329845051da8bf:0x8aa7f82ebac20a0d!2m2!1d-64.1809716!2d-31.3819125!1m5!1m1!1s0x9432980a04ddf563:0x6ac301bf7366cbae!2m2!1d-64.2229115!2d-31.3129596!3e0</t>
  </si>
  <si>
    <t>Manzana 22 Lote 17 -Barrio Juan B. Justo</t>
  </si>
  <si>
    <t>Sadi Carnot 1286</t>
  </si>
  <si>
    <t>https://www.google.com/maps/dir/Trist%C3%A1n+Burgos+Norte+456,+R%C3%ADo+Cuarto,+C%C3%B3rdoba/Sadi+Carnot+1286,+R%C3%ADo+Cuarto,+C%C3%B3rdoba/Trist%C3%A1n+Burgos+456,+R%C3%ADo+Cuarto,+C%C3%B3rdoba/@-33.1150086,-64.3886429,14z/data=!3m1!4b1!4m20!4m19!1m5!1m1!1s0x95d200f85d35147d:0x48216def77aef722!2m2!1d-64.37493!2d-33.1029518!1m5!1m1!1s0x95d2003e8d17586f:0x8ec6ca01cbdf68ae!2m2!1d-64.3644316!2d-33.1271081!1m5!1m1!1s0x95d200f85d35147d:0x48216def77aef722!2m2!1d-64.37493!2d-33.1029518!3e0</t>
  </si>
  <si>
    <t>Francisco Candiotti N°398 - Barrio San Salvador Sur</t>
  </si>
  <si>
    <t>https://www.google.com/maps/dir/Pentacom+S.A.+-+Centro+Servicios+y+Reparaciones+IT,+La+Voz+del+Interior,+C%C3%B3rdoba/Francisco+Antonio+Candiotti+398,+C%C3%B3rdoba/Pentacom+S.A.+-+Centro+Servicios+y+Reparaciones+IT,+La+Voz+del+Interior+8821,+C%C3%B3rdoba/@-31.3592267,-64.3049664,12z/data=!3m1!4b1!4m20!4m19!1m5!1m1!1s0x9432980a04ddf563:0x6ac301bf7366cbae!2m2!1d-64.2229115!2d-31.3129596!1m5!1m1!1s0x943298b0b0ec9d0f:0x9941a6e77aacf54e!2m2!1d-64.2317112!2d-31.4071705!1m5!1m1!1s0x9432980a04ddf563:0x6ac301bf7366cbae!2m2!1d-64.2229115!2d-31.3129596!3e0</t>
  </si>
  <si>
    <t>RIO LIMAY 1725, BARRIO ALTAMIRA</t>
  </si>
  <si>
    <t>https://www.google.com/maps/dir/Pentacom+S.A.+-+Centro+Servicios+y+Reparaciones+IT,+La+Voz+del+Interior,+C%C3%B3rdoba/R%C3%ADo+Limay+1725,+C%C3%B3rdoba/Pentacom+S.A.+-+Centro+Servicios+y+Reparaciones+IT,+La+Voz+del+Interior+8821,+C%C3%B3rdoba/@-31.3767516,-64.2371184,12z/data=!3m1!4b1!4m20!4m19!1m5!1m1!1s0x9432980a04ddf563:0x6ac301bf7366cbae!2m2!1d-64.2229115!2d-31.3129596!1m5!1m1!1s0x9432bd3b8e380041:0x60b6af34708e40d1!2m2!1d-64.1307584!2d-31.4292924!1m5!1m1!1s0x9432980a04ddf563:0x6ac301bf7366cbae!2m2!1d-64.2229115!2d-31.3129596!3e0</t>
  </si>
  <si>
    <t>Haedo 65</t>
  </si>
  <si>
    <t>https://www.google.com/maps/dir/Pentacom+S.A.+-+Centro+Servicios+y+Reparaciones+IT,+La+Voz+del+Interior,+C%C3%B3rdoba/Haedo+65,+X5002JKA+C%C3%B3rdoba/Pentacom+S.A.+-+Centro+Servicios+y+Reparaciones+IT,+La+Voz+del+Interior+8821,+C%C3%B3rdoba/@-31.3602993,-64.283465,12z/data=!3m1!4b1!4m20!4m19!1m5!1m1!1s0x9432980a04ddf563:0x6ac301bf7366cbae!2m2!1d-64.2229115!2d-31.3129596!1m5!1m1!1s0x9432989a0c61341f:0xa3e42847bf5d579a!2m2!1d-64.2113045!2d-31.408269!1m5!1m1!1s0x9432980a04ddf563:0x6ac301bf7366cbae!2m2!1d-64.2229115!2d-31.3129596!3e0</t>
  </si>
  <si>
    <t>Av. España 20</t>
  </si>
  <si>
    <t>La Rioja 1142</t>
  </si>
  <si>
    <t>https://www.google.com/maps/dir/Pentacom+S.A.+-+Centro+Servicios+y+Reparaciones+IT,+La+Voz+del+Interior+8821,+C%C3%B3rdoba/La+Rioja+1142,+C%C3%B3rdoba/Pentacom+S.A.+-+Centro+Servicios+y+Reparaciones+IT,+La+Voz+del+Interior+8821,+C%C3%B3rdoba/@-31.359309,-64.2801505,12z/data=!3m1!4b1!4m20!4m19!1m5!1m1!1s0x9432980a04ddf563:0x6ac301bf7366cbae!2m2!1d-64.2229115!2d-31.3129596!1m5!1m1!1s0x94329887ae4d1e79:0xe801e6c5561817c1!2m2!1d-64.197556!2d-31.4068149!1m5!1m1!1s0x9432980a04ddf563:0x6ac301bf7366cbae!2m2!1d-64.2229115!2d-31.3129596!3e0</t>
  </si>
  <si>
    <t>Alvear 340</t>
  </si>
  <si>
    <t>https://www.google.com/maps/dir/Pentacom+S.A.+-+Centro+Servicios+y+Reparaciones+IT,+La+Voz+del+Interior+8821,+C%C3%B3rdoba/Alvear+340,+Cruz+del+Eje,+C%C3%B3rdoba/Pentacom+S.A.+-+Centro+Servicios+y+Reparaciones+IT,+La+Voz+del+Interior+8821,+C%C3%B3rdoba/@-31.002274,-64.7915516,10z/data=!3m1!4b1!4m20!4m19!1m5!1m1!1s0x9432980a04ddf563:0x6ac301bf7366cbae!2m2!1d-64.2229115!2d-31.3129596!1m5!1m1!1s0x942dc37b872851f5:0xa265b08dc3bfd5f9!2m2!1d-64.8049792!2d-30.7224606!1m5!1m1!1s0x9432980a04ddf563:0x6ac301bf7366cbae!2m2!1d-64.2229115!2d-31.3129596!3e0</t>
  </si>
  <si>
    <t>Pedro J. Frías ( norte ) 519</t>
  </si>
  <si>
    <t>https://www.google.com/maps/dir/Pentacom+S.A.+-+Centro+Servicios+y+Reparaciones+IT,+La+Voz+del+Interior+8821,+C%C3%B3rdoba/Pedro+J.+Frias+Norte+519,+Jesus+Mar%C3%ADa,+C%C3%B3rdoba/Pentacom+S.A.+-+Centro+Servicios+y+Reparaciones+IT,+La+Voz+del+Interior+8821,+C%C3%B3rdoba/@-31.1529539,-64.4341815,10z/data=!3m1!4b1!4m20!4m19!1m5!1m1!1s0x9432980a04ddf563:0x6ac301bf7366cbae!2m2!1d-64.2229115!2d-31.3129596!1m5!1m1!1s0x9432638ea6717861:0x64a7981b42008919!2m2!1d-64.0831944!2d-30.9700602!1m5!1m1!1s0x9432980a04ddf563:0x6ac301bf7366cbae!2m2!1d-64.2229115!2d-31.3129596!3e0</t>
  </si>
  <si>
    <t>Hipolito Yrigoyen 240</t>
  </si>
  <si>
    <t>https://www.google.com/maps/dir/La+Fraternidad+16,+Laboulaye,+C%C3%B3rdoba/Hip%C3%B3lito+Yrigoyen+240,+La+Carlota,+C%C3%B3rdoba/La+Fraternidad+16,+Laboulaye,+C%C3%B3rdoba/@-33.7681492,-63.9553243,9z/data=!3m1!4b1!4m20!4m19!1m5!1m1!1s0x95cf652f2f64bed3:0xbaa21495a1cdaad9!2m2!1d-63.3822421!2d-34.1245142!1m5!1m1!1s0x95cee607c007ae7b:0x4e2ee4019ae8c89b!2m2!1d-63.2958357!2d-33.4143554!1m5!1m1!1s0x95cf652f2f64bed3:0xbaa21495a1cdaad9!2m2!1d-63.3822421!2d-34.1245142!3e0</t>
  </si>
  <si>
    <t xml:space="preserve">calle Avellaneda 126 </t>
  </si>
  <si>
    <t>https://www.google.com/maps/dir/La+Fraternidad+16,+Laboulaye,+C%C3%B3rdoba/Avellaneda+126,+Laboulaye,+C%C3%B3rdoba/La+Fraternidad+16,+Laboulaye,+C%C3%B3rdoba/@-34.1250238,-63.3871249,17z/data=!3m1!4b1!4m20!4m19!1m5!1m1!1s0x95cf652f2f64bed3:0xbaa21495a1cdaad9!2m2!1d-63.3822421!2d-34.1245142!1m5!1m1!1s0x95cf652eabc82b29:0x4db6f0b378bd1fac!2m2!1d-63.3857306!2d-34.1258618!1m5!1m1!1s0x95cf652f2f64bed3:0xbaa21495a1cdaad9!2m2!1d-63.3822421!2d-34.1245142!3e0</t>
  </si>
  <si>
    <t>Av Belgrano 815</t>
  </si>
  <si>
    <t>Av. Juan B Justo 5278</t>
  </si>
  <si>
    <t>https://www.google.com/maps/dir/Pentacom+S.A.+-+Centro+Servicios+y+Reparaciones+IT,+La+Voz+del+Interior+8821,+C%C3%B3rdoba/Av.+Juan+B+Justo+5278,+C%C3%B3rdoba/Pentacom+S.A.+-+Centro+Servicios+y+Reparaciones+IT,+La+Voz+del+Interior+8821,+C%C3%B3rdoba/@-31.336589,-64.2349072,13z/data=!3m1!4b1!4m20!4m19!1m5!1m1!1s0x9432980a04ddf563:0x6ac301bf7366cbae!2m2!1d-64.2229115!2d-31.3129596!1m5!1m1!1s0x943299b690b9cae9:0x9fd17ad80ee79949!2m2!1d-64.1755054!2d-31.3618897!1m5!1m1!1s0x9432980a04ddf563:0x6ac301bf7366cbae!2m2!1d-64.2229115!2d-31.3129596!3e0</t>
  </si>
  <si>
    <t>Av. Sabattini 3600 Local 6</t>
  </si>
  <si>
    <t>https://www.google.com/maps/dir/Trist%C3%A1n+Burgos+Norte+456,+R%C3%ADo+Cuarto,+C%C3%B3rdoba/Av.+Amadeo+Sabattini+3600,+R%C3%ADo+Cuarto,+C%C3%B3rdoba/Trist%C3%A1n+Burgos+456,+R%C3%ADo+Cuarto,+C%C3%B3rdoba/@-33.1331659,-64.4066181,13z/data=!3m1!4b1!4m20!4m19!1m5!1m1!1s0x95d200f85d35147d:0x48216def77aef722!2m2!1d-64.37493!2d-33.1029518!1m5!1m1!1s0x95d1ffece9344973:0x70503cfd1ddff71a!2m2!1d-64.3591443!2d-33.1564379!1m5!1m1!1s0x95d200f85d35147d:0x48216def77aef722!2m2!1d-64.37493!2d-33.1029518!3e0</t>
  </si>
  <si>
    <t>Alsina 26</t>
  </si>
  <si>
    <t>https://www.google.com/maps/dir/Pentacom+S.A.+-+Centro+Servicios+y+Reparaciones+IT,+La+Voz+del+Interior,+C%C3%B3rdoba/Alsina+26,+R%C3%ADo+Tercero,+C%C3%B3rdoba/Pentacom+S.A.+-+Centro+Servicios+y+Reparaciones+IT,+La+Voz+del+Interior+8821,+C%C3%B3rdoba/@-31.7425837,-64.7746711,9z/data=!3m1!4b1!4m20!4m19!1m5!1m1!1s0x9432980a04ddf563:0x6ac301bf7366cbae!2m2!1d-64.2229115!2d-31.3129596!1m5!1m1!1s0x95cd6f3b49825ced:0xfc870e65f85a7741!2m2!1d-64.1127378!2d-32.1760305!1m5!1m1!1s0x9432980a04ddf563:0x6ac301bf7366cbae!2m2!1d-64.2229115!2d-31.3129596!3e0</t>
  </si>
  <si>
    <t>Av. Rosario de Santa Fe 2190</t>
  </si>
  <si>
    <t>https://www.google.com/maps/dir/Roque+Saenz+Pe%C3%B1a+452,+Arroyito,+C%C3%B3rdoba/Av.+Rosario+de+Sta+Fe+2190,+San+Francisco,+C%C3%B3rdoba/Roque+Saenz+Pe%C3%B1a+452,+Arroyito,+C%C3%B3rdoba/@-31.4372872,-62.8520883,10z/data=!3m1!4b1!4m20!4m19!1m5!1m1!1s0x94334dd665be4157:0x9ddb3d984f1f4e7!2m2!1d-63.0551008!2d-31.4201099!1m5!1m1!1s0x95cb2830052d1ac5:0x65da4029c2b1287c!2m2!1d-62.087389!2d-31.4156579!1m5!1m1!1s0x94334dd665be4157:0x9ddb3d984f1f4e7!2m2!1d-63.0551008!2d-31.4201099!3e0</t>
  </si>
  <si>
    <t>Uruguay 108</t>
  </si>
  <si>
    <t>https://www.google.com/maps/dir/Pentacom+S.A.+-+Centro+Servicios+y+Reparaciones+IT,+La+Voz+del+Interior,+C%C3%B3rdoba/Avenida+Uruguay+108,+Villa+Carlos+Paz,+C%C3%B3rdoba/Pentacom+S.A.+-+Centro+Servicios+y+Reparaciones+IT,+La+Voz+del+Interior+8821,+C%C3%B3rdoba/@-31.3851983,-64.4200094,12z/data=!4m20!4m19!1m5!1m1!1s0x9432980a04ddf563:0x6ac301bf7366cbae!2m2!1d-64.2229115!2d-31.3129596!1m5!1m1!1s0x942d666ac79ab2dd:0x7889c9226e925e34!2m2!1d-64.5020974!2d-31.4149282!1m5!1m1!1s0x9432980a04ddf563:0x6ac301bf7366cbae!2m2!1d-64.2229115!2d-31.3129596!3e0</t>
  </si>
  <si>
    <t>Belgrano 21</t>
  </si>
  <si>
    <t>Acceso a Villa María por Ruta 158 – ÁREA 158 - (Autopista BUE-COR y Ruta 158)</t>
  </si>
  <si>
    <t>https://www.google.com/maps/dir/San+Juan+520,+Villa+Mar%C3%ADa,+C%C3%B3rdoba/OCA,+Jos%C3%A9+Rucci,+Villa+Mar%C3%ADa,+C%C3%B3rdoba/San+Juan+520,+X5900+Villa+Mar%C3%ADa,+C%C3%B3rdoba/@-32.4105251,-63.2540756,17z/data=!3m1!4b1!4m20!4m19!1m5!1m1!1s0x95cc431ff4ad4b99:0x44d8b80adfde2039!2m2!1d-63.2518398!2d-32.4121339!1m5!1m1!1s0x95cc42f2055a09d1:0x2663c1685e8a48d9!2m2!1d-63.250926!2d-32.4097766!1m5!1m1!1s0x95cc431ff4ad4b99:0x44d8b80adfde2039!2m2!1d-63.2518398!2d-32.4121339!3e0</t>
  </si>
  <si>
    <t>Corro 303 loc 1</t>
  </si>
  <si>
    <t>https://www.google.com/maps/dir/Pentacom+S.A.+-+Centro+Servicios+y+Reparaciones+IT,+La+Voz+del+Interior+8821,+C%C3%B3rdoba/Miguel+C.+del+Corro+303,+KTG,+C%C3%B3rdoba/Pentacom+S.A.+-+Centro+Servicios+y+Reparaciones+IT,+La+Voz+del+Interior+8821,+C%C3%B3rdoba/@-31.3653153,-64.2781562,12z/data=!3m1!4b1!4m20!4m19!1m5!1m1!1s0x9432980a04ddf563:0x6ac301bf7366cbae!2m2!1d-64.2229115!2d-31.3129596!1m5!1m1!1s0x9432a2807eb1d92f:0x27be61d3a2d5d3f!2m2!1d-64.1946672!2d-31.41696!1m5!1m1!1s0x9432980a04ddf563:0x6ac301bf7366cbae!2m2!1d-64.2229115!2d-31.3129596!3e0</t>
  </si>
  <si>
    <t>Ossira</t>
  </si>
  <si>
    <t>San Martin 398</t>
  </si>
  <si>
    <t>https://www.google.com/maps/dir/Trist%C3%A1n+Burgos+Norte+456,+R%C3%ADo+Cuarto,+C%C3%B3rdoba/San+Mart%C3%ADn+398,+R%C3%ADo+Cuarto,+C%C3%B3rdoba/Trist%C3%A1n+Burgos+456,+R%C3%ADo+Cuarto,+C%C3%B3rdoba/@-33.1128704,-64.3715359,15z/data=!3m1!4b1!4m20!4m19!1m5!1m1!1s0x95d200f85d35147d:0x48216def77aef722!2m2!1d-64.37493!2d-33.1029518!1m5!1m1!1s0x95d2001302cc3f69:0x1160deac6ce70cf1!2m2!1d-64.3520906!2d-33.1223412!1m5!1m1!1s0x95d200f85d35147d:0x48216def77aef722!2m2!1d-64.37493!2d-33.1029518!3e0</t>
  </si>
  <si>
    <t>CONSEJAL BELARDINELLI 4685</t>
  </si>
  <si>
    <t>https://www.google.com/maps/dir/Pentacom+S.A.+-+Centro+Servicios+y+Reparaciones+IT,+La+Voz+del+Interior+8821,+C%C3%B3rdoba/Avenida+Conceja+Felipe+Belardinelli+4685,+C%C3%B3rdoba/Pentacom+S.A.+-+Centro+Servicios+y+Reparaciones+IT,+La+Voz+del+Interior+8821,+C%C3%B3rdoba/@-31.3893939,-64.3065903,12z/data=!3m1!4b1!4m20!4m19!1m5!1m1!1s0x9432980a04ddf563:0x6ac301bf7366cbae!2m2!1d-64.2229115!2d-31.3129596!1m5!1m1!1s0x9432a3a9058e3971:0xda5e9d4b52eeb595!2m2!1d-64.1985656!2d-31.4653943!1m5!1m1!1s0x9432980a04ddf563:0x6ac301bf7366cbae!2m2!1d-64.2229115!2d-31.3129596!3e0</t>
  </si>
  <si>
    <t>Albano Laberge esq. Antonio Nores 5412</t>
  </si>
  <si>
    <t>https://www.google.com/maps/dir/Pentacom+S.A.+-+Centro+Servicios+y+Reparaciones+IT,+La+Voz+del+Interior+8821,+C%C3%B3rdoba/Albano+M.+de+Laberge+%26+Antonio+Nores,+C%C3%B3rdoba/Pentacom+S.A.+-+Centro+Servicios+y+Reparaciones+IT,+La+Voz+del+Interior+8821,+C%C3%B3rdoba/@-31.3337497,-64.2405558,14z/data=!3m1!4b1!4m20!4m19!1m5!1m1!1s0x9432980a04ddf563:0x6ac301bf7366cbae!2m2!1d-64.2229115!2d-31.3129596!1m5!1m1!1s0x94329eb32737c9d1:0x1bda21e90356ffcc!2m2!1d-64.2435279!2d-31.3533066!1m5!1m1!1s0x9432980a04ddf563:0x6ac301bf7366cbae!2m2!1d-64.2229115!2d-31.3129596!3e0</t>
  </si>
  <si>
    <t xml:space="preserve">Av. Las Malvinas 8847 </t>
  </si>
  <si>
    <t>https://www.google.com/maps/dir/Pentacom+S.A.+-+Centro+Servicios+y+Reparaciones+IT,+La+Voz+del+Interior+8821,+C%C3%B3rdoba/Av.+las+Malvinas+8847,+C%C3%B3rdoba/Pentacom+S.A.+-+Centro+Servicios+y+Reparaciones+IT,+La+Voz+del+Interior+8821,+C%C3%B3rdoba/@-31.349274,-64.2184633,12z/data=!3m1!4b1!4m20!4m19!1m5!1m1!1s0x9432980a04ddf563:0x6ac301bf7366cbae!2m2!1d-64.2229115!2d-31.3129596!1m5!1m1!1s0x94329616bfa500a5:0xd312b71956552b2a!2m2!1d-64.0722793!2d-31.3735079!1m5!1m1!1s0x9432980a04ddf563:0x6ac301bf7366cbae!2m2!1d-64.2229115!2d-31.3129596!3e0</t>
  </si>
  <si>
    <t>Quilino</t>
  </si>
  <si>
    <t>Refinor</t>
  </si>
  <si>
    <t>Julio A Roca NÂª 32</t>
  </si>
  <si>
    <t>MONTE CRISTO</t>
  </si>
  <si>
    <t>https://www.google.com/maps/dir/Pentacom+S.A.+-+Centro+Servicios+y+Reparaciones+IT,+La+Voz+del+Interior+8821,+C%C3%B3rdoba/Julio+Argentino+Roca+32,+Monte+Cristo,+C%C3%B3rdoba/Pentacom+S.A.+-+Centro+Servicios+y+Reparaciones+IT,+La+Voz+del+Interior+8821,+C%C3%B3rdoba/@-31.3550585,-64.1522663,12z/data=!3m1!4b1!4m20!4m19!1m5!1m1!1s0x9432980a04ddf563:0x6ac301bf7366cbae!2m2!1d-64.2229115!2d-31.3129596!1m5!1m1!1s0x9432eab76ae1aa85:0x8daacae0cc03b5eb!2m2!1d-63.9481521!2d-31.3439762!1m5!1m1!1s0x9432980a04ddf563:0x6ac301bf7366cbae!2m2!1d-64.2229115!2d-31.3129596!3e0</t>
  </si>
  <si>
    <t>Esquina Ruta 17 y 3</t>
  </si>
  <si>
    <t>BALNEARIA</t>
  </si>
  <si>
    <t>Las Heras 878</t>
  </si>
  <si>
    <t>https://www.google.com/maps/dir/Roque+Saenz+Pe%C3%B1a+452,+Arroyito,+C%C3%B3rdoba/SanCor,+Intendente+Zampol,+Brinkmann,+C%C3%B3rdoba/Roque+Saenz+Pe%C3%B1a+452,+Arroyito,+C%C3%B3rdoba/@-30.8671921,-62.0329307,19.11z/data=!4m20!4m19!1m5!1m1!1s0x94334dd665be4157:0x9ddb3d984f1f4e7!2m2!1d-63.0551008!2d-31.4201099!1m5!1m1!1s0x94351e5e3e6da7a1:0xf9b475821244ea81!2m2!1d-62.0325376!2d-30.8667991!1m5!1m1!1s0x94334dd665be4157:0x9ddb3d984f1f4e7!2m2!1d-63.0551008!2d-31.4201099!3e0</t>
  </si>
  <si>
    <t>Los Alfareros 6095 (frente al mercado de abasto - barrio ampliación palmar - córdoba)</t>
  </si>
  <si>
    <t>https://www.google.com/maps/dir/Pentacom+S.A.+-+Centro+Servicios+y+Reparaciones+IT,+La+Voz+del+Interior+8821,+C%C3%B3rdoba/De+los+Alfareros,+C%C3%B3rdoba/Pentacom+S.A.+-+Centro+Servicios+y+Reparaciones+IT,+La+Voz+del+Interior+8821,+C%C3%B3rdoba/@-31.3550727,-64.2030393,13z/data=!3m1!4b1!4m20!4m19!1m5!1m1!1s0x9432980a04ddf563:0x6ac301bf7366cbae!2m2!1d-64.2229115!2d-31.3129596!1m5!1m1!1s0x943297d78b4c475d:0xd743d21936989d47!2m2!1d-64.1123414!2d-31.3939477!1m5!1m1!1s0x9432980a04ddf563:0x6ac301bf7366cbae!2m2!1d-64.2229115!2d-31.3129596!3e0</t>
  </si>
  <si>
    <t>Ruta Nacional Nº 19 Km. 151</t>
  </si>
  <si>
    <t>DEVOTO</t>
  </si>
  <si>
    <t>https://www.google.com/maps/dir/Roque+Saenz+Pe%C3%B1a+452,+Arroyito,+C%C3%B3rdoba/Sancor+Devoto,+Boulevard+25+de+Mayo,+Devoto,+C%C3%B3rdoba/Roque+Saenz+Pe%C3%B1a+452,+Arroyito,+C%C3%B3rdoba/@-31.4372872,-62.9550288,10z/data=!3m1!4b1!4m20!4m19!1m5!1m1!1s0x94334dd665be4157:0x9ddb3d984f1f4e7!2m2!1d-63.0551008!2d-31.4201099!1m5!1m1!1s0x95cb3226a9933e53:0xe125dc69d3813f70!2m2!1d-62.2932681!2d-31.4063346!1m5!1m1!1s0x94334dd665be4157:0x9ddb3d984f1f4e7!2m2!1d-63.0551008!2d-31.4201099!3e0</t>
  </si>
  <si>
    <t>Ruta 8 Km. 498</t>
  </si>
  <si>
    <t>Sarmiento 2433</t>
  </si>
  <si>
    <t>https://www.google.com/maps/dir/Trist%C3%A1n+Burgos+Norte+456,+R%C3%ADo+Cuarto,+C%C3%B3rdoba/Sarmiento+2433,+X5802EIG+R%C3%ADo+Cuarto,+C%C3%B3rdoba/Trist%C3%A1n+Burgos+456,+R%C3%ADo+Cuarto,+C%C3%B3rdoba/@-33.1241202,-64.3832605,14z/data=!3m1!4b1!4m20!4m19!1m5!1m1!1s0x95d200f85d35147d:0x48216def77aef722!2m2!1d-64.37493!2d-33.1029518!1m5!1m1!1s0x95d1fff77fe2dc6f:0x77521af73dd32359!2m2!1d-64.3487863!2d-33.1432706!1m5!1m1!1s0x95d200f85d35147d:0x48216def77aef722!2m2!1d-64.37493!2d-33.1029518!3e0</t>
  </si>
  <si>
    <t>Mexico 296 - Bº Gral. Paz</t>
  </si>
  <si>
    <t>https://www.google.com/maps/dir/Pentacom+S.A.+-+Centro+Servicios+y+Reparaciones+IT,+La+Voz+del+Interior+8821,+C%C3%B3rdoba/M%C3%A9xico+296,+C%C3%B3rdoba/Pentacom+S.A.+-+Centro+Servicios+y+Reparaciones+IT,+La+Voz+del+Interior+8821,+C%C3%B3rdoba/@-31.361528,-64.245463,12z/data=!3m1!4b1!4m20!4m19!1m5!1m1!1s0x9432980a04ddf563:0x6ac301bf7366cbae!2m2!1d-64.2229115!2d-31.3129596!1m5!1m1!1s0x9432a2a899c91957:0x1f2998a0e7c5e874!2m2!1d-64.158991!2d-31.410783!1m5!1m1!1s0x9432980a04ddf563:0x6ac301bf7366cbae!2m2!1d-64.2229115!2d-31.3129596!3e0</t>
  </si>
  <si>
    <t>Ministro Jose Ber Gelbard 75</t>
  </si>
  <si>
    <t>https://www.google.com/maps/dir/San+Juan+520,+Villa+Mar%C3%ADa,+C%C3%B3rdoba/PEDROLGA+SRL,+gelbard+75,+X5900+Villa+Mar%C3%ADa,+C%C3%B3rdoba/San+Juan+520,+X5900+Villa+Mar%C3%ADa,+C%C3%B3rdoba/@-32.4246803,-63.2488622,13z/data=!3m1!4b1!4m20!4m19!1m5!1m1!1s0x95cc431ff4ad4b99:0x44d8b80adfde2039!2m2!1d-63.2518398!2d-32.4121339!1m5!1m1!1s0x95cc42c165c0bb81:0x3c4d9e4e7025c6a7!2m2!1d-63.1783125!2d-32.4356128!1m5!1m1!1s0x95cc431ff4ad4b99:0x44d8b80adfde2039!2m2!1d-63.2518398!2d-32.4121339!3e0</t>
  </si>
  <si>
    <t>Bv. Libertad s/n</t>
  </si>
  <si>
    <t>TIO PUJIO</t>
  </si>
  <si>
    <t>https://www.google.com/maps/dir/Pentacom+S.A.+-+Centro+Servicios+y+Reparaciones+IT,+La+Voz+del+Interior+8821,+C%C3%B3rdoba/Molfino+Hnos.+S.A..,+RN9+209,+T%C3%ADo+Pujio,+C%C3%B3rdoba/Pentacom+S.A.+-+Centro+Servicios+y+Reparaciones+IT,+La+Voz+del+Interior+8821,+C%C3%B3rdoba/@-31.796541,-64.3377525,9z/data=!3m1!4b1!4m20!4m19!1m5!1m1!1s0x9432980a04ddf563:0x6ac301bf7366cbae!2m2!1d-64.2229115!2d-31.3129596!1m5!1m1!1s0x95cc584ef02f7c57:0xb54ce4b030216e88!2m2!1d-63.3596701!2d-32.2834821!1m5!1m1!1s0x9432980a04ddf563:0x6ac301bf7366cbae!2m2!1d-64.2229115!2d-31.3129596!3e0</t>
  </si>
  <si>
    <t>Buenos Aires 1281</t>
  </si>
  <si>
    <t>https://www.google.com/maps/dir/Pentacom+S.A.+-+Centro+Servicios+y+Reparaciones+IT,+La+Voz+del+Interior+8821,+C%C3%B3rdoba/Buenos+Aires+1281,+C%C3%B3rdoba/Pentacom+S.A.+-+Centro+Servicios+y+Reparaciones+IT,+La+Voz+del+Interior+8821,+C%C3%B3rdoba/@-31.3715344,-64.2432362,12z/data=!3m1!4b1!4m20!4m19!1m5!1m1!1s0x9432980a04ddf563:0x6ac301bf7366cbae!2m2!1d-64.2229115!2d-31.3129596!1m5!1m1!1s0x9432a28c7175c54f:0xca9239e60cec68a3!2m2!1d-64.1886541!2d-31.4310335!1m5!1m1!1s0x9432980a04ddf563:0x6ac301bf7366cbae!2m2!1d-64.2229115!2d-31.3129596!3e0</t>
  </si>
  <si>
    <t>11 de Septiembre 4432</t>
  </si>
  <si>
    <t>https://www.google.com/maps/dir/Pentacom+S.A.+-+Centro+Servicios+y+Reparaciones+IT,+La+Voz+del+Interior+8821,+C%C3%B3rdoba/11+de+Septiembre+4432,+C%C3%B3rdoba/Pentacom+S.A.+-+Centro+Servicios+y+Reparaciones+IT,+La+Voz+del+Interior+8821,+C%C3%B3rdoba/@-31.3879892,-64.2369509,12z/data=!3m1!4b1!4m20!4m19!1m5!1m1!1s0x9432980a04ddf563:0x6ac301bf7366cbae!2m2!1d-64.2229115!2d-31.3129596!1m5!1m1!1s0x9432a334ac144447:0x4e4dfb67a667bf0e!2m2!1d-64.1481963!2d-31.4636074!1m5!1m1!1s0x9432980a04ddf563:0x6ac301bf7366cbae!2m2!1d-64.2229115!2d-31.3129596!3e0</t>
  </si>
  <si>
    <t>Aeropuerto Internacional de Córdoba Ing. Ambrosio Taravella, Av. La Voz del interior 8500</t>
  </si>
  <si>
    <t>SOYCHU</t>
  </si>
  <si>
    <t>Av. Eduardo Bulnes N° 1082. Barrio Pueyrredón.</t>
  </si>
  <si>
    <t>https://www.google.com/maps/dir/Pentacom+S.A.+-+Centro+Servicios+y+Reparaciones+IT,+La+Voz+del+Interior+8821,+C%C3%B3rdoba/Boulevard+Eduardo+Bulnes+1082,+C%C3%B3rdoba/Pentacom+S.A.+-+Centro+Servicios+y+Reparaciones+IT,+La+Voz+del+Interior+8821,+C%C3%B3rdoba/@-31.3555947,-64.2317239,13z/data=!3m1!4b1!4m20!4m19!1m5!1m1!1s0x9432980a04ddf563:0x6ac301bf7366cbae!2m2!1d-64.2229115!2d-31.3129596!1m5!1m1!1s0x94329872840af279:0xf82c2207df8ae471!2m2!1d-64.173989!2d-31.399901!1m5!1m1!1s0x9432980a04ddf563:0x6ac301bf7366cbae!2m2!1d-64.2229115!2d-31.3129596!3e0</t>
  </si>
  <si>
    <t>Ruta A-174 Km 45</t>
  </si>
  <si>
    <t>COLONIA CAROYA</t>
  </si>
  <si>
    <t>https://www.google.com/maps/dir/Pentacom+S.A.+-+Centro+Servicios+y+Reparaciones+IT,+La+Voz+del+Interior,+C%C3%B3rdoba/Ruta+A+174+45,+C%C3%B3rdoba/Pentacom+S.A.+-+Centro+Servicios+y+Reparaciones+IT,+La+Voz+del+Interior+8821,+C%C3%B3rdoba/@-31.2986707,-64.2158762,12z/data=!3m1!4b1!4m20!4m19!1m5!1m1!1s0x9432980a04ddf563:0x6ac301bf7366cbae!2m2!1d-64.2229115!2d-31.3129596!1m5!1m1!1s0x943291ed0f550a43:0xfe1f4c88d0e7bec3!2m2!1d-64.0672669!2d-31.2357231!1m5!1m1!1s0x9432980a04ddf563:0x6ac301bf7366cbae!2m2!1d-64.2229115!2d-31.3129596!3e0</t>
  </si>
  <si>
    <t>Obrador de Cno. Chacra de la Merced km 4.5</t>
  </si>
  <si>
    <t>Dean Funes S/N, camino al Hospital Dean Funes, Villa Caeiro</t>
  </si>
  <si>
    <t>VILLA CAEIRO</t>
  </si>
  <si>
    <t>https://www.google.com/maps/dir/Pentacom+S.A.+-+Centro+Servicios+y+Reparaciones+IT,+La+Voz+del+Interior,+C%C3%B3rdoba/Hospital+Domingo+Funes,+Avenida+De%C3%A1n+Funes,+Santa+Mar%C3%ADa+de+Punilla,+C%C3%B3rdoba/Pentacom+S.A.+-+Centro+Servicios+y+Reparaciones+IT,+La+Voz+del+Interior+8821,+C%C3%B3rdoba/@-31.3774961,-64.4044872,12z/data=!3m1!4b1!4m20!4m19!1m5!1m1!1s0x9432980a04ddf563:0x6ac301bf7366cbae!2m2!1d-64.2229115!2d-31.3129596!1m5!1m1!1s0x942d7b4af621091d:0xc39983ced3576fc1!2m2!1d-64.4534354!2d-31.2965765!1m5!1m1!1s0x9432980a04ddf563:0x6ac301bf7366cbae!2m2!1d-64.2229115!2d-31.3129596!3e0</t>
  </si>
  <si>
    <t>Av. Circunvalación Sur 4498, entre Camino San Carlos y 60 cuadras</t>
  </si>
  <si>
    <t>Ruta Provincial N°14 y Ruta S271</t>
  </si>
  <si>
    <t>PUNILLA</t>
  </si>
  <si>
    <t>Calle Chacabuco Esquina Oncativo</t>
  </si>
  <si>
    <t>https://www.google.com/maps/dir/Trist%C3%A1n+Burgos+Norte+456,+R%C3%ADo+Cuarto,+C%C3%B3rdoba/Oncativo+%26+Chacabuco,+R%C3%ADo+Cuarto,+C%C3%B3rdoba/Trist%C3%A1n+Burgos+456,+R%C3%ADo+Cuarto,+C%C3%B3rdoba/@-33.1149911,-64.3697479,14z/data=!3m1!4b1!4m20!4m19!1m5!1m1!1s0x95d200f85d35147d:0x48216def77aef722!2m2!1d-64.37493!2d-33.1029518!1m5!1m1!1s0x95cdfffa67f6e25b:0x8a3a9c5516663ef0!2m2!1d-64.328973!2d-33.127073!1m5!1m1!1s0x95d200f85d35147d:0x48216def77aef722!2m2!1d-64.37493!2d-33.1029518!3e0</t>
  </si>
  <si>
    <t>Ruta provincial E64 Km 1,5 (ingreso se encuentra al lado de la guardia del barrio Colinas de la Deseada)</t>
  </si>
  <si>
    <t>CANTERAS LA CALERA</t>
  </si>
  <si>
    <t>https://www.google.com/maps/dir/Pentacom+S.A.+-+Centro+Servicios+y+Reparaciones+IT,+La+Voz+del+Interior,+C%C3%B3rdoba/Colinas+De+La+Deseada,+C%C3%B3rdoba/Pentacom+S.A.+-+Centro+Servicios+y+Reparaciones+IT,+La+Voz+del+Interior+8821,+C%C3%B3rdoba/@-31.3079211,-64.3102839,13z/data=!3m1!4b1!4m20!4m19!1m5!1m1!1s0x9432980a04ddf563:0x6ac301bf7366cbae!2m2!1d-64.2229115!2d-31.3129596!1m5!1m1!1s0x94329d21fe708023:0xfe42bcc0303fab3d!2m2!1d-64.3254377!2d-31.3205054!1m5!1m1!1s0x9432980a04ddf563:0x6ac301bf7366cbae!2m2!1d-64.2229115!2d-31.3129596!3e0</t>
  </si>
  <si>
    <t>Autopista Villa Mari­a - Rosario Km.561</t>
  </si>
  <si>
    <t>https://www.google.com/maps/dir/San+Juan+520,+Villa+Mar%C3%ADa,+C%C3%B3rdoba/Parador+Villa+Mar%C3%ADa,+Colectora+de,+Au+9+Km+561,+X5900+Villa+Mar%C3%ADa,+C%C3%B3rdoba/San+Juan+520,+X5900+Villa+Mar%C3%ADa,+C%C3%B3rdoba/@-32.3921122,-63.2136385,15.56z/data=!4m20!4m19!1m5!1m1!1s0x95cc431ff4ad4b99:0x44d8b80adfde2039!2m2!1d-63.2518398!2d-32.4121339!1m5!1m1!1s0x1ae4b18e4c9de7f:0x275a19e81cecf462!2m2!1d-63.2095083!2d-32.3831332!1m5!1m1!1s0x95cc431ff4ad4b99:0x44d8b80adfde2039!2m2!1d-63.2518398!2d-32.4121339!3e0</t>
  </si>
  <si>
    <t>Camino Pajas Blancas Km 8,5</t>
  </si>
  <si>
    <t>Paraná 420 esquina bv Illia - Nueva Córdoba</t>
  </si>
  <si>
    <t>https://www.google.com/maps/dir/Pentacom+S.A.+-+Centro+Servicios+y+Reparaciones+IT,+La+Voz+del+Interior+8821,+C%C3%B3rdoba/Paran%C3%A1+420,+C%C3%B3rdoba/Pentacom+S.A.+-+Centro+Servicios+y+Reparaciones+IT,+La+Voz+del+Interior+8821,+C%C3%B3rdoba/@-31.3681551,-64.2432362,12z/data=!3m1!4b1!4m20!4m19!1m5!1m1!1s0x9432980a04ddf563:0x6ac301bf7366cbae!2m2!1d-64.2229115!2d-31.3129596!1m5!1m1!1s0x9432a290903bf0b7:0x393e4f8b4adb18c6!2m2!1d-64.1795525!2d-31.4228349!1m5!1m1!1s0x9432980a04ddf563:0x6ac301bf7366cbae!2m2!1d-64.2229115!2d-31.3129596!3e0</t>
  </si>
  <si>
    <t>Negocio Gastronomico S.A.S Córdoba</t>
  </si>
  <si>
    <t>Jose Manuel Estrada N°97 - Barrio: Nueva Córdoba.</t>
  </si>
  <si>
    <t>https://www.google.com/maps/dir/Pentacom+S.A.+-+Centro+Servicios+y+Reparaciones+IT,+La+Voz+del+Interior+8821,+C%C3%B3rdoba/Jos%C3%A9+Manuel+Estrada+97,+X5000BQA+C%C3%B3rdoba/Pentacom+S.A.+-+Centro+Servicios+y+Reparaciones+IT,+La+Voz+del+Interior+8821,+C%C3%B3rdoba/@-31.369789,-64.2681694,12z/data=!3m1!4b1!4m20!4m19!1m5!1m1!1s0x9432980a04ddf563:0x6ac301bf7366cbae!2m2!1d-64.2229115!2d-31.3129596!1m5!1m1!1s0x9432a28eeb01a491:0x252b08ee1d8e1d0c!2m2!1d-64.1875589!2d-31.427629!1m5!1m1!1s0x9432980a04ddf563:0x6ac301bf7366cbae!2m2!1d-64.2229115!2d-31.3129596!3e0</t>
  </si>
  <si>
    <t>Jose Manuel Estrada 97 -Barrio Nueva Cordoba</t>
  </si>
  <si>
    <t>Vélez Sarsfield 4950</t>
  </si>
  <si>
    <t>https://www.google.com/maps/dir/Pentacom+S.A.+-+Centro+Servicios+y+Reparaciones+IT,+La+Voz+del+Interior+8821,+C%C3%B3rdoba/Avenida+V%C3%A9lez+Sarsfield+4950,+C%C3%B3rdoba/Pentacom+S.A.+-+Centro+Servicios+y+Reparaciones+IT,+La+Voz+del+Interior+8821,+C%C3%B3rdoba/@-31.3929342,-64.3080269,12z/data=!3m1!4b1!4m20!4m19!1m5!1m1!1s0x9432980a04ddf563:0x6ac301bf7366cbae!2m2!1d-64.2229115!2d-31.3129596!1m5!1m1!1s0x9432a3a512098b03:0x9e757733afbd59af!2m2!1d-64.2047847!2d-31.471696!1m5!1m1!1s0x9432980a04ddf563:0x6ac301bf7366cbae!2m2!1d-64.2229115!2d-31.3129596!3e0</t>
  </si>
  <si>
    <t>José Roque Funes 1704, Esq Gregorio Velez, Cerro de las Rosas</t>
  </si>
  <si>
    <t>https://www.google.com/maps/dir/Pentacom+S.A.+-+Centro+Servicios+y+Reparaciones+IT,+La+Voz+del+Interior+8821,+C%C3%B3rdoba/Jos%C3%A9+Roque+Funes+%26+Gregorio+V%C3%A9lez,+Cerro+de+las+Rosas,+C%C3%B3rdoba/Pentacom+S.A.+-+Centro+Servicios+y+Reparaciones+IT,+La+Voz+del+Interior+8821,+C%C3%B3rdoba/@-31.3420547,-64.2564961,13z/data=!3m1!4b1!4m20!4m19!1m5!1m1!1s0x9432980a04ddf563:0x6ac301bf7366cbae!2m2!1d-64.2229115!2d-31.3129596!1m5!1m1!1s0x9432992db7347303:0xb659d6c0098008d!2m2!1d-64.2382629!2d-31.372821!1m5!1m1!1s0x9432980a04ddf563:0x6ac301bf7366cbae!2m2!1d-64.2229115!2d-31.3129596!3e0</t>
  </si>
  <si>
    <t>Av. Rancagua 5012</t>
  </si>
  <si>
    <t>https://www.google.com/maps/dir/Pentacom+S.A.+-+Centro+Servicios+y+Reparaciones+IT,+La+Voz+del+Interior+8821,+C%C3%B3rdoba/Av.+Rancagua+5012,+C%C3%B3rdoba/Pentacom+S.A.+-+Centro+Servicios+y+Reparaciones+IT,+La+Voz+del+Interior+8821,+C%C3%B3rdoba/@-31.3373764,-64.2208052,13z/data=!3m1!4b1!4m20!4m19!1m5!1m1!1s0x9432980a04ddf563:0x6ac301bf7366cbae!2m2!1d-64.2229115!2d-31.3129596!1m5!1m1!1s0x94329762aa4c4ec9:0x3f198f49412ea2f0!2m2!1d-64.1476562!2d-31.351229!1m5!1m1!1s0x9432980a04ddf563:0x6ac301bf7366cbae!2m2!1d-64.2229115!2d-31.3129596!3e0</t>
  </si>
  <si>
    <t>731025-2</t>
  </si>
  <si>
    <t>731024-3</t>
  </si>
  <si>
    <t>730856-7</t>
  </si>
  <si>
    <t>730835-4</t>
  </si>
  <si>
    <t>730817-8</t>
  </si>
  <si>
    <t>730816-9</t>
  </si>
  <si>
    <t>730775-3</t>
  </si>
  <si>
    <t>730472-9</t>
  </si>
  <si>
    <t>730412-7</t>
  </si>
  <si>
    <t>730339-5</t>
  </si>
  <si>
    <t>730338-6</t>
  </si>
  <si>
    <t>730337-7</t>
  </si>
  <si>
    <t>730336-8</t>
  </si>
  <si>
    <t>730321-6</t>
  </si>
  <si>
    <t>CNB1N2SYLF</t>
  </si>
  <si>
    <t>730217-4</t>
  </si>
  <si>
    <t>730216-5</t>
  </si>
  <si>
    <t>730206-8</t>
  </si>
  <si>
    <t>730205-9</t>
  </si>
  <si>
    <t>730204-0</t>
  </si>
  <si>
    <t>730203-1</t>
  </si>
  <si>
    <t>730202-2</t>
  </si>
  <si>
    <t>730201-3</t>
  </si>
  <si>
    <t>730179-5</t>
  </si>
  <si>
    <t>730178-6</t>
  </si>
  <si>
    <t>730177-7</t>
  </si>
  <si>
    <t>730176-8</t>
  </si>
  <si>
    <t>730175-9</t>
  </si>
  <si>
    <t>730174-0</t>
  </si>
  <si>
    <t>730139-7</t>
  </si>
  <si>
    <t>730038-9</t>
  </si>
  <si>
    <t>730037-0</t>
  </si>
  <si>
    <t>730036-1</t>
  </si>
  <si>
    <t>730035-2</t>
  </si>
  <si>
    <t>730026-4</t>
  </si>
  <si>
    <t>730024-6</t>
  </si>
  <si>
    <t>730023-7</t>
  </si>
  <si>
    <t>730022-8</t>
  </si>
  <si>
    <t>730021-9</t>
  </si>
  <si>
    <t>730020-0</t>
  </si>
  <si>
    <t>730019-4</t>
  </si>
  <si>
    <t>730018-5</t>
  </si>
  <si>
    <t>730017-6</t>
  </si>
  <si>
    <t>730016-7</t>
  </si>
  <si>
    <t>730014-9</t>
  </si>
  <si>
    <t>729997-7</t>
  </si>
  <si>
    <t>729952-4</t>
  </si>
  <si>
    <t>729948-1</t>
  </si>
  <si>
    <t>7946KPY</t>
  </si>
  <si>
    <t>729849-1</t>
  </si>
  <si>
    <t>729735-9</t>
  </si>
  <si>
    <t>729628-0</t>
  </si>
  <si>
    <t>729622-6</t>
  </si>
  <si>
    <t>729604-0</t>
  </si>
  <si>
    <t>729576-8</t>
  </si>
  <si>
    <t>729440-4</t>
  </si>
  <si>
    <t>729392-8</t>
  </si>
  <si>
    <t>729124-9</t>
  </si>
  <si>
    <t>729123-0</t>
  </si>
  <si>
    <t>729117-9</t>
  </si>
  <si>
    <t>729087-9</t>
  </si>
  <si>
    <t>729086-0</t>
  </si>
  <si>
    <t>729018-9</t>
  </si>
  <si>
    <t>729006-4</t>
  </si>
  <si>
    <t>728991-6</t>
  </si>
  <si>
    <t>728981-9</t>
  </si>
  <si>
    <t>728978-5</t>
  </si>
  <si>
    <t>728943-9</t>
  </si>
  <si>
    <t>ZDBXBJEJ90003LB</t>
  </si>
  <si>
    <t>728938-7</t>
  </si>
  <si>
    <t>728891-7</t>
  </si>
  <si>
    <t>728871-3</t>
  </si>
  <si>
    <t>728842-1</t>
  </si>
  <si>
    <t>728820-9</t>
  </si>
  <si>
    <t>728697-3</t>
  </si>
  <si>
    <t>728692-8</t>
  </si>
  <si>
    <t>728520-2</t>
  </si>
  <si>
    <t>728482-3</t>
  </si>
  <si>
    <t>728405-4</t>
  </si>
  <si>
    <t>728390-3</t>
  </si>
  <si>
    <t>728378-1</t>
  </si>
  <si>
    <t>728341-7</t>
  </si>
  <si>
    <t>728226-9</t>
  </si>
  <si>
    <t>728190-5</t>
  </si>
  <si>
    <t>727745-2</t>
  </si>
  <si>
    <t>8W91B1BZA00132X</t>
  </si>
  <si>
    <t>727389-0</t>
  </si>
  <si>
    <t>727178-6</t>
  </si>
  <si>
    <t>727145-8</t>
  </si>
  <si>
    <t>726707-5</t>
  </si>
  <si>
    <t>CNB1N2SYJW</t>
  </si>
  <si>
    <t>726706-6</t>
  </si>
  <si>
    <t>CNB1N2SYJB</t>
  </si>
  <si>
    <t>726704-8</t>
  </si>
  <si>
    <t>CNB1N3T4NS</t>
  </si>
  <si>
    <t>726702-0</t>
  </si>
  <si>
    <t>Si</t>
  </si>
  <si>
    <t>https://www.google.com/maps/dir/Pentacom+S.A.+-+Centro+Servicios+y+Reparaciones+IT,+La+Voz+del+Interior,+C%C3%B3rdoba/-31.4868164,-64.5767294/Pentacom+S.A.+-+Centro+Servicios+y+Reparaciones+IT,+La+Voz+del+Interior,+C%C3%B3rdoba/@-31.4840994,-64.5719903,15.5z/data=!3m1!4b1!4m15!4m14!1m5!1m1!1s0x9432980a04ddf563:0x6ac301bf7366cbae!2m2!1d-64.2229115!2d-31.3129596!1m0!1m5!1m1!1s0x9432980a04ddf563:0x6ac301bf7366cbae!2m2!1d-64.2229115!2d-31.3129596!3e0?hl=es</t>
  </si>
  <si>
    <t>No</t>
  </si>
  <si>
    <t>SPST Pentacom - Villa Dolores</t>
  </si>
  <si>
    <t>9 de Julio 131 Villa Sarmiento</t>
  </si>
  <si>
    <t>Villa dolores</t>
  </si>
  <si>
    <t>https://www.google.com/maps/dir/-31.9357873,-65.1870971/OCA+SRL,+Belgrano,+Villa+Dolores,+C%C3%B3rdoba/@-31.9426273,-65.190355,17.5z/data=!4m9!4m8!1m0!1m5!1m1!1s0x942cd49ffcf27acb:0x1a66abfba9fcf72a!2m2!1d-65.1904421!2d-31.9442462!3e0?hl=es</t>
  </si>
  <si>
    <t>https://www.google.com/maps/dir/Trist%C3%A1n+Burgos+456,+R%C3%ADo+Cuarto,+C%C3%B3rdoba/Huinca+Renanco,+C%C3%B3rdoba/Trist%C3%A1n+Burgos+456,+R%C3%ADo+Cuarto,+C%C3%B3rdoba/@-33.9689211,-64.966607,9z/data=!3m1!4b1!4m20!4m19!1m5!1m1!1s0x95d200f85d35147d:0x48216def77aef722!2m2!1d-64.37493!2d-33.1029518!1m5!1m1!1s0x95dacaefcf834b97:0x9ebdb1a620fee3!2m2!1d-64.3753894!2d-34.8397371!1m5!1m1!1s0x95d200f85d35147d:0x48216def77aef722!2m2!1d-64.37493!2d-33.1029518!3e0?hl=es</t>
  </si>
  <si>
    <t>https://www.google.com/maps/dir/Pentacom+S.A.+-+Centro+Servicios+y+Reparaciones+IT,+La+Voz+del+Interior,+Ciudad+de+C%C3%B3rdoba,+Provincia+de+C%C3%B3rdoba/Tancacha,+C%C3%B3rdoba/Pentacom+S.A.+-+Centro+Servicios+y+Reparaciones+IT,+La+Voz+del+Interior,+C%C3%B3rdoba/@-31.7798635,-64.2153633,10z/data=!3m1!4b1!4m20!4m19!1m5!1m1!1s0x9432980a04ddf563:0x6ac301bf7366cbae!2m2!1d-64.2229115!2d-31.3129596!1m5!1m1!1s0x95cd72ddc86158a5:0xfb6bd8a323de0cd0!2m2!1d-63.9817173!2d-32.2433281!1m5!1m1!1s0x9432980a04ddf563:0x6ac301bf7366cbae!2m2!1d-64.2229115!2d-31.3129596!3e0?hl=es</t>
  </si>
  <si>
    <t>ok - Se colocan 70km ya que primero de visito Arsa 728378-1, luego Calico 728341-7 luego de AD se regreso a Pentacom</t>
  </si>
  <si>
    <t>Faltan los kms de la primera visita + 33</t>
  </si>
  <si>
    <t>ok Se colocan 155 km ya que se visito primero el cliente Campo Austral inc. 729628-0 y luego Carlos Paz y se regreso a Pentacom</t>
  </si>
  <si>
    <t>64.37493!2d</t>
  </si>
  <si>
    <t>33.1029518!3e0</t>
  </si>
  <si>
    <t>https://www.google.com/maps/dir/Trist%C3%A1n+Burgos+Norte+456,+R%C3%ADo+Cuarto,+C%C3%B3rdoba/Avex+SA+</t>
  </si>
  <si>
    <t>+Granja+Tres+Arroyos,+R%C3%ADo+Cuarto,+C%C3%B3rdoba/Trist%C3%A1n+Burgos+456,+R%C3%ADo+Cuarto,+C%C3%B3rdoba/@</t>
  </si>
  <si>
    <t>64.3340227,12z/data=!3m1!4b1!4m20!4m19!1m5!1m1!1s0x95d200f85d35147d:0x48216def77aef722!2m2!1d</t>
  </si>
  <si>
    <t>33.1029518!1m5!1m1!1s0x95ce072e497559cd:0x723a59757f79f46d!2m2!1d</t>
  </si>
  <si>
    <t>64.1538864!2d</t>
  </si>
  <si>
    <t>33.161569!1m5!1m1!1s0x95d200f85d35147d:0x48216def77aef722!2m2!1d</t>
  </si>
  <si>
    <t>+Centro+Servicios+y+Reparaciones+IT,+La+Voz+del+Interior,+Ciudad+de+C%C3%B3rdoba,+Provincia+de+C%C3%B3rdoba/@</t>
  </si>
  <si>
    <t>64.2740723,11.22z/data=!4m20!4m19!1m5!1m1!1s0x9432980a04ddf563:0x6ac301bf7366cbae!2m2!1d</t>
  </si>
  <si>
    <t>64.2229115!2d</t>
  </si>
  <si>
    <t>31.3129596!1m5!1m1!1s0x943286faa7cd77b5:0x3349d9cc31e6a634!2m2!1d</t>
  </si>
  <si>
    <t>64.2061909!2d</t>
  </si>
  <si>
    <t>31.1290106!1m5!1m1!1s0x9432980a04ddf563:0x6ac301bf7366cbae!2m2!1d</t>
  </si>
  <si>
    <t>31.3129596!3e0</t>
  </si>
  <si>
    <t>https://www.google.com/maps/dir/Pentacom+S.A.+-+Centro+Servicios+y+Reparaciones+IT,+La+Voz+del+Interior,+Ciudad+de+C%C3%B3rdoba,+Provincia+de+C%C3%B3rdoba/Caba%C3%B1a+Campo+Austral+Dejesa,+Provincia+de+C%C3%B3rdoba/Pentacom+S.A.+-+Centro+Servicios+y+Reparaciones+IT,+La+Voz+del+Interior,+Ciudad+de+C%C3%B3rdoba,+Provincia+de+C%C3%B3rdoba/@-31.2302902,-64.2740723,11.22z/data=!4m20!4m19!1m5!1m1!1s0x9432980a04ddf563:0x6ac301bf7366cbae!2m2!1d-64.2229115!2d-31.3129596!1m5!1m1!1s0x943286faa7cd77b5:0x3349d9cc31e6a634!2m2!1d-64.2061909!2d-31.1290106!1m5!1m1!1s0x9432980a04ddf563:0x6ac301bf7366cbae!2m2!1d-64.2229115!2d-31.3129596!3e0</t>
  </si>
  <si>
    <t>734030-5</t>
  </si>
  <si>
    <t>734029-9</t>
  </si>
  <si>
    <t>734028-0</t>
  </si>
  <si>
    <t>734027-1</t>
  </si>
  <si>
    <t>734026-2</t>
  </si>
  <si>
    <t>733789-7</t>
  </si>
  <si>
    <t>733781-5</t>
  </si>
  <si>
    <t>733780-6</t>
  </si>
  <si>
    <t>733779-0</t>
  </si>
  <si>
    <t>733778-1</t>
  </si>
  <si>
    <t>733774-5</t>
  </si>
  <si>
    <t>733773-6</t>
  </si>
  <si>
    <t>ZDBXB8GK1F00HEF</t>
  </si>
  <si>
    <t>733772-7</t>
  </si>
  <si>
    <t>ZDBXB8GH2F00B8J</t>
  </si>
  <si>
    <t>733629-6</t>
  </si>
  <si>
    <t>733400-3</t>
  </si>
  <si>
    <t>733399-8</t>
  </si>
  <si>
    <t>733279-5</t>
  </si>
  <si>
    <t>733149-5</t>
  </si>
  <si>
    <t>733137-0</t>
  </si>
  <si>
    <t>732932-0</t>
  </si>
  <si>
    <t>732910-8</t>
  </si>
  <si>
    <t>732782-7</t>
  </si>
  <si>
    <t>732781-8</t>
  </si>
  <si>
    <t>732703-0</t>
  </si>
  <si>
    <t>732652-7</t>
  </si>
  <si>
    <t>732574-0</t>
  </si>
  <si>
    <t>732573-1</t>
  </si>
  <si>
    <t>732572-2</t>
  </si>
  <si>
    <t>732571-3</t>
  </si>
  <si>
    <t>732534-2</t>
  </si>
  <si>
    <t>732316-8</t>
  </si>
  <si>
    <t>CN³rdoba - FIAT</t>
  </si>
  <si>
    <t>732269-1</t>
  </si>
  <si>
    <t>732245-1</t>
  </si>
  <si>
    <t>732105-4</t>
  </si>
  <si>
    <t>732083-3</t>
  </si>
  <si>
    <t>731927-1</t>
  </si>
  <si>
    <t>731865-2</t>
  </si>
  <si>
    <t>731676-0</t>
  </si>
  <si>
    <t>731524-8</t>
  </si>
  <si>
    <t>731521-1</t>
  </si>
  <si>
    <t>731520-2</t>
  </si>
  <si>
    <t>731519-6</t>
  </si>
  <si>
    <t>731518-7</t>
  </si>
  <si>
    <t>731505-3</t>
  </si>
  <si>
    <t>731458-6</t>
  </si>
  <si>
    <t>731429-4</t>
  </si>
  <si>
    <t>731428-5</t>
  </si>
  <si>
    <t>731427-6</t>
  </si>
  <si>
    <t>731343-5</t>
  </si>
  <si>
    <t>731334-7</t>
  </si>
  <si>
    <t>731278-2</t>
  </si>
  <si>
    <t>731213-5</t>
  </si>
  <si>
    <t>731195-0</t>
  </si>
  <si>
    <t>731160-4</t>
  </si>
  <si>
    <t>731053-5</t>
  </si>
  <si>
    <t>730979-7</t>
  </si>
  <si>
    <t>730782-3</t>
  </si>
  <si>
    <t>730768-3</t>
  </si>
  <si>
    <t>730443-7</t>
  </si>
  <si>
    <t>730442-8</t>
  </si>
  <si>
    <t>730441-9</t>
  </si>
  <si>
    <t>730440-0</t>
  </si>
  <si>
    <t>730438-5</t>
  </si>
  <si>
    <t>Se colocan 199 km ya que antes se visito Oca Jesus Maria inc 730782-3, luego Alta Gracia y de regreso a Pentacom</t>
  </si>
  <si>
    <t>Se colocan 63 km ya que antes fuimos a ccu 731160-4- Galeno y de regreso a Pentacom</t>
  </si>
  <si>
    <t>Se colocan 131 km ya ya que anteriomente se visito Quikfood inc 731676-0</t>
  </si>
  <si>
    <t>https://www.google.com/maps/dir/Pentacom+S.A.+-+Centro+Servicios+y+Reparaciones+IT,+La+Voz+del+Interior,+Ciudad+de+C%C3%B3rdoba,+Provincia+de+C%C3%B3rdoba/-31.4704581,-64.1600423/Pentacom+S.A.++Centro+Servicios+y+Reparaciones+IT,+La+Voz+del+Interior,+Ciudad+de+C%C3%B3rdoba,+Provincia+de+C%C3%B3rdoba/@-31.3908689,-64.2369505,12z/data=!3m1!4b1!4m15!4m14!1m5!1m1!1s0x9432980a04ddf563:0x6ac301bf7366cbae!2m2!1d-64.2229115!2d-31.3129596!1m0!1m5!1m1!1s0x9432980a04ddf563:0x6ac301bf7366cbae!2m2!1d-64.2229115!2d-31.3129596!3e0?hl=es</t>
  </si>
  <si>
    <t>Se colocan 50 km ya que anteriormente se visito Arcos Dorados inc 732652-7</t>
  </si>
  <si>
    <t>Se colocan 140km ya que antes fuimos a AD SAbattini inc 733265-2</t>
  </si>
  <si>
    <t>Se colocan 66km ya que antes fuimos a Supercemento inc 732384-9</t>
  </si>
  <si>
    <t>Ruta 9 Km 695</t>
  </si>
  <si>
    <t>CEVA</t>
  </si>
  <si>
    <t>FIAT</t>
  </si>
  <si>
    <t>https://www.google.com/maps/dir/Pentacom+S.A.+-+Centro+Servicios+y+Reparaciones+IT,+La+Voz+del+Interior,+C%C3%B3rdoba/Fiat+C%C3%B3rdoba,+C%C3%B3rdoba/Pentacom+S.A.+-+Centro+Servicios+y+Reparaciones+IT,+La+Voz+del+Interior,+C%C3%B3rdoba/@-31.3818407,-64.2369505,12z/data=!3m1!4b1!4m20!4m19!1m5!1m1!1s0x9432980a04ddf563:0x6ac301bf7366cbae!2m2!1d-64.2229115!2d-31.3129596!1m5!1m1!1s0x9432bce89befac1d:0x1341ed26067c0592!2m2!1d-64.1180987!2d-31.452036!1m5!1m1!1s0x9432980a04ddf563:0x6ac301bf7366cbae!2m2!1d-64.2229115!2d-31.3129596!3e0?hl=es</t>
  </si>
  <si>
    <t>FERREYRA</t>
  </si>
  <si>
    <t>737246-5</t>
  </si>
  <si>
    <t>737245-6</t>
  </si>
  <si>
    <t>737244-7</t>
  </si>
  <si>
    <t>737243-8</t>
  </si>
  <si>
    <t>737237-7</t>
  </si>
  <si>
    <t>737236-8</t>
  </si>
  <si>
    <t>737235-9</t>
  </si>
  <si>
    <t>737234-0</t>
  </si>
  <si>
    <t>737219-1</t>
  </si>
  <si>
    <t>737218-2</t>
  </si>
  <si>
    <t>737217-3</t>
  </si>
  <si>
    <t>737216-4</t>
  </si>
  <si>
    <t>737215-5</t>
  </si>
  <si>
    <t>737214-6</t>
  </si>
  <si>
    <t>737213-7</t>
  </si>
  <si>
    <t>737212-8</t>
  </si>
  <si>
    <t>737204-9</t>
  </si>
  <si>
    <t>737203-0</t>
  </si>
  <si>
    <t>737202-1</t>
  </si>
  <si>
    <t>737201-2</t>
  </si>
  <si>
    <t>736795-9</t>
  </si>
  <si>
    <t>736600-2</t>
  </si>
  <si>
    <t>736595-1</t>
  </si>
  <si>
    <t>736594-2</t>
  </si>
  <si>
    <t>736589-0</t>
  </si>
  <si>
    <t>736588-1</t>
  </si>
  <si>
    <t>736587-2</t>
  </si>
  <si>
    <t>736586-3</t>
  </si>
  <si>
    <t>736581-8</t>
  </si>
  <si>
    <t>736580-9</t>
  </si>
  <si>
    <t>736579-3</t>
  </si>
  <si>
    <t>736578-4</t>
  </si>
  <si>
    <t>736577-5</t>
  </si>
  <si>
    <t>736576-6</t>
  </si>
  <si>
    <t>736575-7</t>
  </si>
  <si>
    <t>736574-8</t>
  </si>
  <si>
    <t>736218-5</t>
  </si>
  <si>
    <t>736217-6</t>
  </si>
  <si>
    <t>736216-7</t>
  </si>
  <si>
    <t>736215-8</t>
  </si>
  <si>
    <t>736214-9</t>
  </si>
  <si>
    <t>736213-0</t>
  </si>
  <si>
    <t>736086-8</t>
  </si>
  <si>
    <t>736010-5</t>
  </si>
  <si>
    <t>735795-2</t>
  </si>
  <si>
    <t>735794-3</t>
  </si>
  <si>
    <t>735784-6</t>
  </si>
  <si>
    <t>735783-7</t>
  </si>
  <si>
    <t>735782-8</t>
  </si>
  <si>
    <t>735781-9</t>
  </si>
  <si>
    <t>735780-0</t>
  </si>
  <si>
    <t>735779-4</t>
  </si>
  <si>
    <t>735778-5</t>
  </si>
  <si>
    <t>735777-6</t>
  </si>
  <si>
    <t>735764-2</t>
  </si>
  <si>
    <t>735653-7</t>
  </si>
  <si>
    <t>735629-0</t>
  </si>
  <si>
    <t>735544-0</t>
  </si>
  <si>
    <t>735539-8</t>
  </si>
  <si>
    <t>0ACTBJFJ50003CF</t>
  </si>
  <si>
    <t>735512-1</t>
  </si>
  <si>
    <t>735017-1</t>
  </si>
  <si>
    <t>734971-3</t>
  </si>
  <si>
    <t>734909-6</t>
  </si>
  <si>
    <t>734857-4</t>
  </si>
  <si>
    <t>734817-6</t>
  </si>
  <si>
    <t>734715-9</t>
  </si>
  <si>
    <t>734680-4</t>
  </si>
  <si>
    <t>734515-1</t>
  </si>
  <si>
    <t>734481-5</t>
  </si>
  <si>
    <t>734360-3</t>
  </si>
  <si>
    <t>734334-8</t>
  </si>
  <si>
    <t>734328-7</t>
  </si>
  <si>
    <t>734317-1</t>
  </si>
  <si>
    <t>734196-0</t>
  </si>
  <si>
    <t>734195-1</t>
  </si>
  <si>
    <t>734159-9</t>
  </si>
  <si>
    <t>734138-6</t>
  </si>
  <si>
    <t>734077-6</t>
  </si>
  <si>
    <t>733981-3</t>
  </si>
  <si>
    <t>733953-0</t>
  </si>
  <si>
    <t>733952-1</t>
  </si>
  <si>
    <t>733884-1</t>
  </si>
  <si>
    <t>733594-1</t>
  </si>
  <si>
    <t>733424-3</t>
  </si>
  <si>
    <t>733360-6</t>
  </si>
  <si>
    <t>733349-3</t>
  </si>
  <si>
    <t>733265-2</t>
  </si>
  <si>
    <t>733212-0</t>
  </si>
  <si>
    <t>732909-2</t>
  </si>
  <si>
    <t>732590-8</t>
  </si>
  <si>
    <t>https://www.google.com/maps/dir/Trist%C3%A1n+Burgos+Norte+456,+R%C3%ADo+Cuarto,+C%C3%B3rdoba/Roque+Saenz+Pe%C3%B1a+595,+Adelia+Mar%C3%ADa,+C%C3%B3rdoba/Trist%C3%A1n+Burgos+456,+R%C3%ADo+Cuarto,+C%C3%B3rdoba/@-33.3726732,-64.5627324,10z/data=!4m20!4m19!1m5!1m1!1s0x95d200f85d35147d:0x48216def77aef722!2m2!1d-64.37493!2d-33.1029518!1m5!1m1!1s0x95ce36e9250c30eb:0x4ebfbbeb5e7d24bd!2m2!1d-64.0252086!2d-33.6259294!1m5!1m1!1s0x95d200f85d35147d:0x48216def77aef722!2m2!1d-64.37493!2d-33.1029518!3e0?entry=ttu</t>
  </si>
  <si>
    <t>Colocar 49 kms en inc 735539-8 de Quickfood, OCA no aplica Viático</t>
  </si>
  <si>
    <t>Son 183 kms de recorrido</t>
  </si>
  <si>
    <t>25/4 - 02/5</t>
  </si>
  <si>
    <t>El recorrido por Saputo y  Avex da 298, por favor eliminar el viático de Avex y colocar el total en Saputo</t>
  </si>
  <si>
    <t>https://www.google.com/maps/dir/Pentacom+S.A.+-+Centro+Servicios+y+Reparaciones+IT,+La+Voz+del+Interior,+Ciudad+de+C%C3%B3rdoba,+Provincia+de+C%C3%B3rdoba/-31.4704581,-64.1600423/Pentacom+S.A.+-+Centro+Servicios+y+Reparaciones+IT,+La+Voz+del+Interior,+Ciudad+de+C%C3%B3rdoba,+Provincia+de+C%C3%B3rdoba/@-31.390715,-64.2493108,12z/data=!3m1!4b1!4m15!4m14!1m5!1m1!1s0x9432980a04ddf563:0x6ac301bf7366cbae!2m2!1d-64.2229115!2d-31.3129596!1m0!1m5!1m1!1s0x9432980a04ddf563:0x6ac301bf7366cbae!2m2!1d-64.2229115!2d-31.3129596!3e0?hl=es</t>
  </si>
  <si>
    <t>123 kms suc Rio II</t>
  </si>
  <si>
    <t>738874-9</t>
  </si>
  <si>
    <t>738873-0</t>
  </si>
  <si>
    <t>738872-1</t>
  </si>
  <si>
    <t>738871-2</t>
  </si>
  <si>
    <t>738870-3</t>
  </si>
  <si>
    <t>738869-7</t>
  </si>
  <si>
    <t>738868-8</t>
  </si>
  <si>
    <t>738867-9</t>
  </si>
  <si>
    <t>738682-0</t>
  </si>
  <si>
    <t>738681-1</t>
  </si>
  <si>
    <t>738680-2</t>
  </si>
  <si>
    <t>738679-6</t>
  </si>
  <si>
    <t>738678-7</t>
  </si>
  <si>
    <t>738677-8</t>
  </si>
  <si>
    <t>738676-9</t>
  </si>
  <si>
    <t>738675-0</t>
  </si>
  <si>
    <t>738674-1</t>
  </si>
  <si>
    <t>738671-4</t>
  </si>
  <si>
    <t>738670-5</t>
  </si>
  <si>
    <t>738669-9</t>
  </si>
  <si>
    <t>738656-5</t>
  </si>
  <si>
    <t>738649-5</t>
  </si>
  <si>
    <t>738602-4</t>
  </si>
  <si>
    <t>738572-4</t>
  </si>
  <si>
    <t>738551-1</t>
  </si>
  <si>
    <t>738538-0</t>
  </si>
  <si>
    <t>738473-4</t>
  </si>
  <si>
    <t>738447-9</t>
  </si>
  <si>
    <t>738441-5</t>
  </si>
  <si>
    <t>738438-1</t>
  </si>
  <si>
    <t>738401-7</t>
  </si>
  <si>
    <t>738389-6</t>
  </si>
  <si>
    <t>738374-4</t>
  </si>
  <si>
    <t>738187-0</t>
  </si>
  <si>
    <t>738157-9</t>
  </si>
  <si>
    <t>738097-8</t>
  </si>
  <si>
    <t>738090-5</t>
  </si>
  <si>
    <t>738040-0</t>
  </si>
  <si>
    <t>737976-9</t>
  </si>
  <si>
    <t>737975-0</t>
  </si>
  <si>
    <t>737974-1</t>
  </si>
  <si>
    <t>737973-2</t>
  </si>
  <si>
    <t>737964-4</t>
  </si>
  <si>
    <t>737963-5</t>
  </si>
  <si>
    <t>737962-6</t>
  </si>
  <si>
    <t>737961-7</t>
  </si>
  <si>
    <t>737960-8</t>
  </si>
  <si>
    <t>737959-2</t>
  </si>
  <si>
    <t>737958-3</t>
  </si>
  <si>
    <t>737957-4</t>
  </si>
  <si>
    <t>737930-7</t>
  </si>
  <si>
    <t>737899-1</t>
  </si>
  <si>
    <t>737895-5</t>
  </si>
  <si>
    <t>737872-4</t>
  </si>
  <si>
    <t>737831-7</t>
  </si>
  <si>
    <t>737819-5</t>
  </si>
  <si>
    <t>737770-7</t>
  </si>
  <si>
    <t>737757-6</t>
  </si>
  <si>
    <t>737750-3</t>
  </si>
  <si>
    <t>737661-0</t>
  </si>
  <si>
    <t>737649-8</t>
  </si>
  <si>
    <t>737609-0</t>
  </si>
  <si>
    <t>737381-7</t>
  </si>
  <si>
    <t>737369-5</t>
  </si>
  <si>
    <t>737345-5</t>
  </si>
  <si>
    <t>737343-7</t>
  </si>
  <si>
    <t>737327-9</t>
  </si>
  <si>
    <t>737264-1</t>
  </si>
  <si>
    <t>737259-9</t>
  </si>
  <si>
    <t>737220-7</t>
  </si>
  <si>
    <t>737112-9</t>
  </si>
  <si>
    <t>737100-4</t>
  </si>
  <si>
    <t>737066-1</t>
  </si>
  <si>
    <t>736967-4</t>
  </si>
  <si>
    <t>736863-9</t>
  </si>
  <si>
    <t>736852-3</t>
  </si>
  <si>
    <t>736717-1</t>
  </si>
  <si>
    <t>736691-4</t>
  </si>
  <si>
    <t>736537-7</t>
  </si>
  <si>
    <t>736481-9</t>
  </si>
  <si>
    <t>79G497W</t>
  </si>
  <si>
    <t>736312-0</t>
  </si>
  <si>
    <t>736309-6</t>
  </si>
  <si>
    <t>736306-9</t>
  </si>
  <si>
    <t>736285-7</t>
  </si>
  <si>
    <t>736276-9</t>
  </si>
  <si>
    <t>736263-5</t>
  </si>
  <si>
    <t>736251-0</t>
  </si>
  <si>
    <t>734381-6</t>
  </si>
  <si>
    <t>v. Costo viejo</t>
  </si>
  <si>
    <t>245 KMS (PONER KMS EN EL INC 736251-0 DE RIO III)</t>
  </si>
  <si>
    <t>OK</t>
  </si>
  <si>
    <t>Son 64,9 kms</t>
  </si>
  <si>
    <t>Son 73 kms</t>
  </si>
  <si>
    <t>son 50 kms</t>
  </si>
  <si>
    <t>son 77 kms, falto la vuelta</t>
  </si>
  <si>
    <t>son 109 kms, falto la vuelta</t>
  </si>
  <si>
    <t>741911-9</t>
  </si>
  <si>
    <t>741766-1</t>
  </si>
  <si>
    <t>741765-2</t>
  </si>
  <si>
    <t>741764-3</t>
  </si>
  <si>
    <t>741763-4</t>
  </si>
  <si>
    <t>741753-7</t>
  </si>
  <si>
    <t>741752-8</t>
  </si>
  <si>
    <t>741751-9</t>
  </si>
  <si>
    <t>741570-6</t>
  </si>
  <si>
    <t>741569-0</t>
  </si>
  <si>
    <t>741568-1</t>
  </si>
  <si>
    <t>741567-2</t>
  </si>
  <si>
    <t>741566-3</t>
  </si>
  <si>
    <t>741335-5</t>
  </si>
  <si>
    <t>741334-6</t>
  </si>
  <si>
    <t>741333-7</t>
  </si>
  <si>
    <t>741332-8</t>
  </si>
  <si>
    <t>741331-9</t>
  </si>
  <si>
    <t>741330-0</t>
  </si>
  <si>
    <t>741329-4</t>
  </si>
  <si>
    <t>741328-5</t>
  </si>
  <si>
    <t>741327-6</t>
  </si>
  <si>
    <t>741134-8</t>
  </si>
  <si>
    <t>741133-9</t>
  </si>
  <si>
    <t>741132-0</t>
  </si>
  <si>
    <t>741131-1</t>
  </si>
  <si>
    <t>741126-9</t>
  </si>
  <si>
    <t>741097-8</t>
  </si>
  <si>
    <t>741096-9</t>
  </si>
  <si>
    <t>741070-1</t>
  </si>
  <si>
    <t>741069-5</t>
  </si>
  <si>
    <t>741068-6</t>
  </si>
  <si>
    <t>741067-7</t>
  </si>
  <si>
    <t>741066-8</t>
  </si>
  <si>
    <t>741065-9</t>
  </si>
  <si>
    <t>741010-9</t>
  </si>
  <si>
    <t>740985-7</t>
  </si>
  <si>
    <t>740952-9</t>
  </si>
  <si>
    <t>740943-1</t>
  </si>
  <si>
    <t>740942-2</t>
  </si>
  <si>
    <t>740941-3</t>
  </si>
  <si>
    <t>740940-4</t>
  </si>
  <si>
    <t>740939-8</t>
  </si>
  <si>
    <t>740938-9</t>
  </si>
  <si>
    <t>740937-0</t>
  </si>
  <si>
    <t>740808-9</t>
  </si>
  <si>
    <t>740800-7</t>
  </si>
  <si>
    <t>740791-0</t>
  </si>
  <si>
    <t>740595-8</t>
  </si>
  <si>
    <t>740354-3</t>
  </si>
  <si>
    <t>740352-5</t>
  </si>
  <si>
    <t>740351-6</t>
  </si>
  <si>
    <t>740350-7</t>
  </si>
  <si>
    <t>793PZG8</t>
  </si>
  <si>
    <t>740349-1</t>
  </si>
  <si>
    <t>740323-3</t>
  </si>
  <si>
    <t>740256-2</t>
  </si>
  <si>
    <t>740252-6</t>
  </si>
  <si>
    <t>740223-4</t>
  </si>
  <si>
    <t>740173-0</t>
  </si>
  <si>
    <t>740163-3</t>
  </si>
  <si>
    <t>740060-7</t>
  </si>
  <si>
    <t>740004-1</t>
  </si>
  <si>
    <t>739978-1</t>
  </si>
  <si>
    <t>739971-8</t>
  </si>
  <si>
    <t>739883-4</t>
  </si>
  <si>
    <t>739881-6</t>
  </si>
  <si>
    <t>739756-1</t>
  </si>
  <si>
    <t>739719-0</t>
  </si>
  <si>
    <t>739687-2</t>
  </si>
  <si>
    <t>739683-6</t>
  </si>
  <si>
    <t>739645-6</t>
  </si>
  <si>
    <t>739578-5</t>
  </si>
  <si>
    <t>739577-6</t>
  </si>
  <si>
    <t>739576-7</t>
  </si>
  <si>
    <t>739574-9</t>
  </si>
  <si>
    <t>739573-0</t>
  </si>
  <si>
    <t>739572-1</t>
  </si>
  <si>
    <t>739571-2</t>
  </si>
  <si>
    <t>739570-3</t>
  </si>
  <si>
    <t>739569-7</t>
  </si>
  <si>
    <t>739506-8</t>
  </si>
  <si>
    <t>739375-0</t>
  </si>
  <si>
    <t>739335-2</t>
  </si>
  <si>
    <t>739324-6</t>
  </si>
  <si>
    <t>739323-7</t>
  </si>
  <si>
    <t>739298-2</t>
  </si>
  <si>
    <t>739247-8</t>
  </si>
  <si>
    <t>739235-3</t>
  </si>
  <si>
    <t>739117-8</t>
  </si>
  <si>
    <t>739109-9</t>
  </si>
  <si>
    <t>739060-1</t>
  </si>
  <si>
    <t>7954HRD</t>
  </si>
  <si>
    <t>739019-7</t>
  </si>
  <si>
    <t>739016-0</t>
  </si>
  <si>
    <t>738997-9</t>
  </si>
  <si>
    <t>738966-9</t>
  </si>
  <si>
    <t>738915-5</t>
  </si>
  <si>
    <t>738911-9</t>
  </si>
  <si>
    <t>738900-3</t>
  </si>
  <si>
    <t>738860-6</t>
  </si>
  <si>
    <t>738836-9</t>
  </si>
  <si>
    <t>738821-7</t>
  </si>
  <si>
    <t>738767-0</t>
  </si>
  <si>
    <t>737629-4</t>
  </si>
  <si>
    <t>737628-5</t>
  </si>
  <si>
    <t>Se colocan 117km ya que antes fuimos a Villa Allende Credicoop 738900-3 y Santander 739016-0</t>
  </si>
  <si>
    <t>https://www.google.com/maps/dir/Pentacom+S.A.+-+Centro+Servicios+y+Reparaciones+IT</t>
  </si>
  <si>
    <t>+C%C3%B3rdoba/Grupo+Bimbo+-+Planta+C%C3%B3rdoba</t>
  </si>
  <si>
    <t>+Provincia+de+C%C3%B3rdoba/Pentacom+S.A.+-+Centro+Servicios+y+Reparaciones+IT</t>
  </si>
  <si>
    <t>+C%C3%B3rdoba/@-31.3549722</t>
  </si>
  <si>
    <t>11z/data=!3m1!4b1!4m20!4m19!1m5!1m1!1s0x9432980a04ddf563:0x6ac301bf7366cbae!2m2!1d-64.2229115!2d-31.3129596!1m5!1m1!1s0x943295f7ae5f99e9:0x36b12b1e1ee4745d!2m2!1d-64.0388412!2d-31.3797786!1m5!1m1!1s0x9432980a04ddf563:0x6ac301bf7366cbae!2m2!1d-64.2229115!2d-31.3129596!3e0?entry=ttu</t>
  </si>
  <si>
    <t>Se colocan 68km ya que antes fuimos a CCU 739109-9-738997-9, luego a Sevillanita, de ahi a OCa 739645-6 y de regreso a Pentacom</t>
  </si>
  <si>
    <t>son 51 kms</t>
  </si>
  <si>
    <t>son 283 kms</t>
  </si>
  <si>
    <t>Se cargan 253, antes fuimos a AD 740985-7 </t>
  </si>
  <si>
    <t>+R%C3%ADo+Cuarto</t>
  </si>
  <si>
    <t>+C%C3%B3rdoba/BRF</t>
  </si>
  <si>
    <t>+C%C3%B3rdoba/Trist%C3%A1n+Burgos+456</t>
  </si>
  <si>
    <t>+C%C3%B3rdoba/@-33.1386526</t>
  </si>
  <si>
    <t>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</si>
  <si>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https://www.google.com/maps/dir/Trist%C3%A1n+Burgos+Norte+456,+R%C3%ADo+Cuarto,+C%C3%B3rdoba/BRF,+Ruta+Nacional+8,+Reduccion,+C%C3%B3rdoba/Trist%C3%A1n+Burgos+456,+R%C3%ADo+Cuarto,+C%C3%B3rdoba/@-33.1386526,-64.2874767,11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</si>
  <si>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745027-7</t>
  </si>
  <si>
    <t>ZDBXBJAG800004E</t>
  </si>
  <si>
    <t>745026-8</t>
  </si>
  <si>
    <t>745025-9</t>
  </si>
  <si>
    <t>745024-0</t>
  </si>
  <si>
    <t>745023-1</t>
  </si>
  <si>
    <t>745013-4</t>
  </si>
  <si>
    <t>745012-5</t>
  </si>
  <si>
    <t>ZDBXB8GK1F009LL</t>
  </si>
  <si>
    <t>745011-6</t>
  </si>
  <si>
    <t>745010-7</t>
  </si>
  <si>
    <t>745009-1</t>
  </si>
  <si>
    <t>745008-2</t>
  </si>
  <si>
    <t>745007-3</t>
  </si>
  <si>
    <t>745006-4</t>
  </si>
  <si>
    <t>744970-3</t>
  </si>
  <si>
    <t>744969-7</t>
  </si>
  <si>
    <t>744968-8</t>
  </si>
  <si>
    <t>744967-9</t>
  </si>
  <si>
    <t>744966-0</t>
  </si>
  <si>
    <t>744965-1</t>
  </si>
  <si>
    <t>744766-2</t>
  </si>
  <si>
    <t>744765-3</t>
  </si>
  <si>
    <t>744764-4</t>
  </si>
  <si>
    <t>744763-5</t>
  </si>
  <si>
    <t>744762-6</t>
  </si>
  <si>
    <t>744761-7</t>
  </si>
  <si>
    <t>744760-8</t>
  </si>
  <si>
    <t>744759-2</t>
  </si>
  <si>
    <t>744758-3</t>
  </si>
  <si>
    <t>744741-3</t>
  </si>
  <si>
    <t>744740-4</t>
  </si>
  <si>
    <t>744739-8</t>
  </si>
  <si>
    <t>ZDBXBJCH20019XW</t>
  </si>
  <si>
    <t>744738-9</t>
  </si>
  <si>
    <t>744725-5</t>
  </si>
  <si>
    <t>744724-6</t>
  </si>
  <si>
    <t>744723-7</t>
  </si>
  <si>
    <t>744722-8</t>
  </si>
  <si>
    <t>744653-9</t>
  </si>
  <si>
    <t>744652-0</t>
  </si>
  <si>
    <t>744651-1</t>
  </si>
  <si>
    <t>744650-2</t>
  </si>
  <si>
    <t>744313-4</t>
  </si>
  <si>
    <t>744262-1</t>
  </si>
  <si>
    <t>744221-4</t>
  </si>
  <si>
    <t>744191-4</t>
  </si>
  <si>
    <t>744190-5</t>
  </si>
  <si>
    <t>744122-4</t>
  </si>
  <si>
    <t>744094-2</t>
  </si>
  <si>
    <t>744093-3</t>
  </si>
  <si>
    <t>744092-4</t>
  </si>
  <si>
    <t>CNB1N2SYK8</t>
  </si>
  <si>
    <t>744091-5</t>
  </si>
  <si>
    <t>744057-1</t>
  </si>
  <si>
    <t>744037-7</t>
  </si>
  <si>
    <t>744036-8</t>
  </si>
  <si>
    <t>744035-9</t>
  </si>
  <si>
    <t>744034-0</t>
  </si>
  <si>
    <t>744033-1</t>
  </si>
  <si>
    <t>744032-2</t>
  </si>
  <si>
    <t>744031-3</t>
  </si>
  <si>
    <t>744030-4</t>
  </si>
  <si>
    <t>744026-1</t>
  </si>
  <si>
    <t>744025-2</t>
  </si>
  <si>
    <t>744024-3</t>
  </si>
  <si>
    <t>744023-4</t>
  </si>
  <si>
    <t>744022-5</t>
  </si>
  <si>
    <t>744021-6</t>
  </si>
  <si>
    <t>744020-7</t>
  </si>
  <si>
    <t>743808-0</t>
  </si>
  <si>
    <t>743802-6</t>
  </si>
  <si>
    <t>743781-4</t>
  </si>
  <si>
    <t>Pedidos Ya</t>
  </si>
  <si>
    <t>AR_14_Cordillera</t>
  </si>
  <si>
    <t>8W91B1BBA00018Y</t>
  </si>
  <si>
    <t>743728-5</t>
  </si>
  <si>
    <t>743718-8</t>
  </si>
  <si>
    <t>743665-7</t>
  </si>
  <si>
    <t>743664-8</t>
  </si>
  <si>
    <t>743663-9</t>
  </si>
  <si>
    <t>743662-0</t>
  </si>
  <si>
    <t>743661-1</t>
  </si>
  <si>
    <t>743660-2</t>
  </si>
  <si>
    <t>743659-6</t>
  </si>
  <si>
    <t>743658-7</t>
  </si>
  <si>
    <t>743657-8</t>
  </si>
  <si>
    <t>743608-2</t>
  </si>
  <si>
    <t>743589-8</t>
  </si>
  <si>
    <t>743546-3</t>
  </si>
  <si>
    <t>743540-9</t>
  </si>
  <si>
    <t>743448-2</t>
  </si>
  <si>
    <t>743445-5</t>
  </si>
  <si>
    <t>EANA</t>
  </si>
  <si>
    <t>Córdoba - Aeropuerto Internacional Ing. Ambrosio Taravella</t>
  </si>
  <si>
    <t>79G4NZC</t>
  </si>
  <si>
    <t>743383-6</t>
  </si>
  <si>
    <t>AR_15_25deMayo</t>
  </si>
  <si>
    <t>8W91B1CB700067W</t>
  </si>
  <si>
    <t>743245-7</t>
  </si>
  <si>
    <t>743228-0</t>
  </si>
  <si>
    <t>743121-8</t>
  </si>
  <si>
    <t>743072-3</t>
  </si>
  <si>
    <t>743018-5</t>
  </si>
  <si>
    <t>742974-5</t>
  </si>
  <si>
    <t>EFECTIVO SI - Cordoba</t>
  </si>
  <si>
    <t>742973-6</t>
  </si>
  <si>
    <t>742972-7</t>
  </si>
  <si>
    <t>742971-8</t>
  </si>
  <si>
    <t>742970-9</t>
  </si>
  <si>
    <t>742966-6</t>
  </si>
  <si>
    <t>742954-1</t>
  </si>
  <si>
    <t>742918-9</t>
  </si>
  <si>
    <t>742910-7</t>
  </si>
  <si>
    <t>742860-3</t>
  </si>
  <si>
    <t>742771-0</t>
  </si>
  <si>
    <t>742583-7</t>
  </si>
  <si>
    <t>742502-2</t>
  </si>
  <si>
    <t>742499-9</t>
  </si>
  <si>
    <t>742386-6</t>
  </si>
  <si>
    <t>742374-1</t>
  </si>
  <si>
    <t>742096-6</t>
  </si>
  <si>
    <t>742072-6</t>
  </si>
  <si>
    <t>742048-9</t>
  </si>
  <si>
    <t>741945-6</t>
  </si>
  <si>
    <t>741944-7</t>
  </si>
  <si>
    <t>741933-1</t>
  </si>
  <si>
    <t>741927-0</t>
  </si>
  <si>
    <t>741903-0</t>
  </si>
  <si>
    <t>741889-1</t>
  </si>
  <si>
    <t>741760-7</t>
  </si>
  <si>
    <t>741716-6</t>
  </si>
  <si>
    <t>741520-1</t>
  </si>
  <si>
    <t>741501-6</t>
  </si>
  <si>
    <t>741444-2</t>
  </si>
  <si>
    <t>741426-6</t>
  </si>
  <si>
    <t>741417-8</t>
  </si>
  <si>
    <t>741091-4</t>
  </si>
  <si>
    <t>740951-0</t>
  </si>
  <si>
    <t>740597-6</t>
  </si>
  <si>
    <t>740589-7</t>
  </si>
  <si>
    <t>076UBJFJA0008PR</t>
  </si>
  <si>
    <t>739673-9</t>
  </si>
  <si>
    <t>793H9MB</t>
  </si>
  <si>
    <t>739672-0</t>
  </si>
  <si>
    <t>793H9LT</t>
  </si>
  <si>
    <t>739671-1</t>
  </si>
  <si>
    <t>793FWRH</t>
  </si>
  <si>
    <t>739670-2</t>
  </si>
  <si>
    <t>79G2T2R</t>
  </si>
  <si>
    <t>739668-7</t>
  </si>
  <si>
    <t>79G15LB</t>
  </si>
  <si>
    <t>739667-8</t>
  </si>
  <si>
    <t>79G12YV</t>
  </si>
  <si>
    <t>739666-9</t>
  </si>
  <si>
    <t>79G3LP4</t>
  </si>
  <si>
    <t>739665-0</t>
  </si>
  <si>
    <t>739119-6</t>
  </si>
  <si>
    <t>https://www.google.com/maps/dir/Trist%C3%A1n+Burgos+Norte+456,+R%C3%ADo+Cuarto,+Provincia+de+C%C3%B3rdoba/9+de+Julio+601,+General+Cabrera,+C%C3%B3rdoba/Trist%C3%A1n+Burgos+Norte+456,+R%C3%ADo+Cuarto,+C%C3%B3rdoba/@-32.9043337,-64.34762,10.22z/data=!4m20!4m19!1m5!1m1!1s0x95d200f85d35147d:0x48216def77aef722!2m2!1d-64.37493!2d-33.1029518!1m5!1m1!1s0x95cdc3902ff48559:0xf26bb3b16c2b2714!2m2!1d-63.8765706!2d-32.8134229!1m5!1m1!1s0x95d200f85d35147d:0x48216def77aef722!2m2!1d-64.37493!2d-33.1029518!3e0?hl=es&amp;entry=ttu</t>
  </si>
  <si>
    <t>Eliminar por comentario del inc 741417-8</t>
  </si>
  <si>
    <t>Se colocan 63km ya que primero fuimos a Arsa. desde ahi a AD 741716-6, luego a Credicoop 741520-1 y de regreso a Pentacom</t>
  </si>
  <si>
    <t>Eliminar por comentario del inc 742048-9</t>
  </si>
  <si>
    <t>Se colocan 56km ya que el recorrido fue el sgte, desde Pentacom se visto 1° AD Jockey, luego Megatlon 741944-7, AD Wallmart 741927-0, luego Oca 741889-1 y 741933-1 y de regreso a Pentacom</t>
  </si>
  <si>
    <t>Se colocan 292 km ya que desde Embalse se visito luego el cliente Correo Argentino Alta Gracia 742499-9 y de regreso a Pentacom</t>
  </si>
  <si>
    <t>Se colocan 95 km ya que antes se visito Galeno incidente 743072-3</t>
  </si>
  <si>
    <t xml:space="preserve">	se colocan 74km ya que antes fuimos a Calico 743808-0 </t>
  </si>
  <si>
    <t>Se colocan 62 km ya que luego de Calico se visito Pedidos Ya 743383-6 y de regreso a Pentacom</t>
  </si>
  <si>
    <t>dos visitas (25/7 y 09/08)</t>
  </si>
  <si>
    <t>Se colocan 52km ya que se visito Megatlon, de ahi a Arcos Dorados 744262-1, luego a Pedidos Ya 743781-4 y de regreso a Pentacom</t>
  </si>
  <si>
    <t>747207-5</t>
  </si>
  <si>
    <t>747206-6</t>
  </si>
  <si>
    <t>747205-7</t>
  </si>
  <si>
    <t>747204-8</t>
  </si>
  <si>
    <t>747203-9</t>
  </si>
  <si>
    <t>747202-0</t>
  </si>
  <si>
    <t>747201-1</t>
  </si>
  <si>
    <t>747200-2</t>
  </si>
  <si>
    <t>747199-7</t>
  </si>
  <si>
    <t>746978-9</t>
  </si>
  <si>
    <t>746962-8</t>
  </si>
  <si>
    <t>ZDBXBJCFA0003SN</t>
  </si>
  <si>
    <t>746952-1</t>
  </si>
  <si>
    <t>746944-2</t>
  </si>
  <si>
    <t>746923-9</t>
  </si>
  <si>
    <t>746860-1</t>
  </si>
  <si>
    <t>746842-5</t>
  </si>
  <si>
    <t>746755-0</t>
  </si>
  <si>
    <t>746736-5</t>
  </si>
  <si>
    <t>746735-6</t>
  </si>
  <si>
    <t>746734-7</t>
  </si>
  <si>
    <t>746733-8</t>
  </si>
  <si>
    <t>746730-1</t>
  </si>
  <si>
    <t>746729-5</t>
  </si>
  <si>
    <t>746728-6</t>
  </si>
  <si>
    <t>746727-7</t>
  </si>
  <si>
    <t>746702-8</t>
  </si>
  <si>
    <t>746673-7</t>
  </si>
  <si>
    <t>746672-8</t>
  </si>
  <si>
    <t>746671-9</t>
  </si>
  <si>
    <t>746647-2</t>
  </si>
  <si>
    <t>746646-3</t>
  </si>
  <si>
    <t>746640-9</t>
  </si>
  <si>
    <t>746637-5</t>
  </si>
  <si>
    <t>746636-6</t>
  </si>
  <si>
    <t>746635-7</t>
  </si>
  <si>
    <t>746634-8</t>
  </si>
  <si>
    <t>746633-9</t>
  </si>
  <si>
    <t>746632-0</t>
  </si>
  <si>
    <t>746631-1</t>
  </si>
  <si>
    <t>746630-2</t>
  </si>
  <si>
    <t>746620-5</t>
  </si>
  <si>
    <t>746612-6</t>
  </si>
  <si>
    <t>746611-7</t>
  </si>
  <si>
    <t>746610-8</t>
  </si>
  <si>
    <t>746536-7</t>
  </si>
  <si>
    <t>746519-0</t>
  </si>
  <si>
    <t>746518-1</t>
  </si>
  <si>
    <t>746515-4</t>
  </si>
  <si>
    <t>746514-5</t>
  </si>
  <si>
    <t>746500-2</t>
  </si>
  <si>
    <t>746499-7</t>
  </si>
  <si>
    <t>746423-4</t>
  </si>
  <si>
    <t>746363-3</t>
  </si>
  <si>
    <t>746285-6</t>
  </si>
  <si>
    <t>076UBJFJA0001YE</t>
  </si>
  <si>
    <t>746266-1</t>
  </si>
  <si>
    <t>746245-8</t>
  </si>
  <si>
    <t>746208-7</t>
  </si>
  <si>
    <t>746207-8</t>
  </si>
  <si>
    <t>746206-9</t>
  </si>
  <si>
    <t>746199-0</t>
  </si>
  <si>
    <t>746193-6</t>
  </si>
  <si>
    <t>746101-5</t>
  </si>
  <si>
    <t>746063-6</t>
  </si>
  <si>
    <t>746002-5</t>
  </si>
  <si>
    <t>745998-6</t>
  </si>
  <si>
    <t>745938-4</t>
  </si>
  <si>
    <t>745937-5</t>
  </si>
  <si>
    <t>745936-6</t>
  </si>
  <si>
    <t>745935-7</t>
  </si>
  <si>
    <t>745922-3</t>
  </si>
  <si>
    <t>745919-9</t>
  </si>
  <si>
    <t>745905-6</t>
  </si>
  <si>
    <t>745900-1</t>
  </si>
  <si>
    <t>745818-1</t>
  </si>
  <si>
    <t>745784-5</t>
  </si>
  <si>
    <t>745769-6</t>
  </si>
  <si>
    <t>745752-6</t>
  </si>
  <si>
    <t>745640-2</t>
  </si>
  <si>
    <t>745597-1</t>
  </si>
  <si>
    <t>745477-8</t>
  </si>
  <si>
    <t>745457-4</t>
  </si>
  <si>
    <t>745387-6</t>
  </si>
  <si>
    <t>745326-5</t>
  </si>
  <si>
    <t>745118-8</t>
  </si>
  <si>
    <t>745075-4</t>
  </si>
  <si>
    <t>744972-1</t>
  </si>
  <si>
    <t>744954-5</t>
  </si>
  <si>
    <t>744837-9</t>
  </si>
  <si>
    <t>744719-4</t>
  </si>
  <si>
    <t>076UBJFH10000ZD</t>
  </si>
  <si>
    <t>744706-0</t>
  </si>
  <si>
    <t>744586-8</t>
  </si>
  <si>
    <t>744485-0</t>
  </si>
  <si>
    <t>744443-4</t>
  </si>
  <si>
    <t>744402-7</t>
  </si>
  <si>
    <t>744320-4</t>
  </si>
  <si>
    <t>744298-6</t>
  </si>
  <si>
    <t>744095-1</t>
  </si>
  <si>
    <t>744090-6</t>
  </si>
  <si>
    <t>744084-5</t>
  </si>
  <si>
    <t>Se colocan 65km ya que desde Calico se realizo luego la visita a Yaguar 745900-1 - km corresponden a la primera visita a Calico</t>
  </si>
  <si>
    <t>Se colocan 60km ya que desde Calico fuimos al cliente Monte Verde</t>
  </si>
  <si>
    <t>Se colocan 50km ya que se visito La Sevillanita, luego AD 744706-0 y de regreso a Penta</t>
  </si>
  <si>
    <t>Se colocan 42 km ya que desde Pentacom fuimos a Galeno (calle Sarmiento 274) luego a Yaguar inc 745457-4  y de regreso a Pentacom</t>
  </si>
  <si>
    <t>Se visito primero aerolineas 746266-1, luego Fargo y por ultimo Santander 746423-4</t>
  </si>
  <si>
    <t>vamos desde Rio IV</t>
  </si>
  <si>
    <t>Se colocan 68km ya que antes fuimos a Santander 746423-4</t>
  </si>
  <si>
    <t>Se colocan 296 km ya que antes fuimos a Santander 746860-1</t>
  </si>
  <si>
    <t>se colocan 67km ya que antes fuimos a Arcos 746702-8 Estos dos casos los hizo Walter Oca lo hizo Marcos</t>
  </si>
  <si>
    <t>750031-4</t>
  </si>
  <si>
    <t>750030-5</t>
  </si>
  <si>
    <t>750024-4</t>
  </si>
  <si>
    <t>750023-5</t>
  </si>
  <si>
    <t>749674-7</t>
  </si>
  <si>
    <t>749673-8</t>
  </si>
  <si>
    <t>749481-9</t>
  </si>
  <si>
    <t>749480-0</t>
  </si>
  <si>
    <t>749475-8</t>
  </si>
  <si>
    <t>749404-0</t>
  </si>
  <si>
    <t>749403-1</t>
  </si>
  <si>
    <t>749402-2</t>
  </si>
  <si>
    <t>749400-4</t>
  </si>
  <si>
    <t>749365-2</t>
  </si>
  <si>
    <t>749364-3</t>
  </si>
  <si>
    <t>749363-4</t>
  </si>
  <si>
    <t>749362-5</t>
  </si>
  <si>
    <t>749328-1</t>
  </si>
  <si>
    <t>749327-2</t>
  </si>
  <si>
    <t>749326-3</t>
  </si>
  <si>
    <t>749325-4</t>
  </si>
  <si>
    <t>749289-3</t>
  </si>
  <si>
    <t>749170-6</t>
  </si>
  <si>
    <t>749169-0</t>
  </si>
  <si>
    <t>749168-1</t>
  </si>
  <si>
    <t>749135-3</t>
  </si>
  <si>
    <t>749109-8</t>
  </si>
  <si>
    <t>749041-5</t>
  </si>
  <si>
    <t>749040-6</t>
  </si>
  <si>
    <t>749039-0</t>
  </si>
  <si>
    <t>749038-1</t>
  </si>
  <si>
    <t>749023-9</t>
  </si>
  <si>
    <t>749022-0</t>
  </si>
  <si>
    <t>749021-1</t>
  </si>
  <si>
    <t>748829-8</t>
  </si>
  <si>
    <t>748805-8</t>
  </si>
  <si>
    <t>748804-9</t>
  </si>
  <si>
    <t>748803-0</t>
  </si>
  <si>
    <t>748802-1</t>
  </si>
  <si>
    <t>748801-2</t>
  </si>
  <si>
    <t>748797-0</t>
  </si>
  <si>
    <t>748793-4</t>
  </si>
  <si>
    <t>748749-3</t>
  </si>
  <si>
    <t>793H5G5</t>
  </si>
  <si>
    <t>748711-0</t>
  </si>
  <si>
    <t>748642-1</t>
  </si>
  <si>
    <t>748513-0</t>
  </si>
  <si>
    <t>748436-2</t>
  </si>
  <si>
    <t>748292-0</t>
  </si>
  <si>
    <t>748277-1</t>
  </si>
  <si>
    <t>CNBRR4M6BH</t>
  </si>
  <si>
    <t>748276-2</t>
  </si>
  <si>
    <t>CNBRR4M6F5</t>
  </si>
  <si>
    <t>748275-3</t>
  </si>
  <si>
    <t>CNBRR4M51H</t>
  </si>
  <si>
    <t>748274-4</t>
  </si>
  <si>
    <t>CNBRR4M522</t>
  </si>
  <si>
    <t>748273-5</t>
  </si>
  <si>
    <t>CNBRR5K0TP</t>
  </si>
  <si>
    <t>748272-6</t>
  </si>
  <si>
    <t>CNBRR4M69P</t>
  </si>
  <si>
    <t>748271-7</t>
  </si>
  <si>
    <t>CNBRR4M6BW</t>
  </si>
  <si>
    <t>748270-8</t>
  </si>
  <si>
    <t>CNBRR4M53R</t>
  </si>
  <si>
    <t>748138-3</t>
  </si>
  <si>
    <t>748132-9</t>
  </si>
  <si>
    <t>748097-7</t>
  </si>
  <si>
    <t>748091-3</t>
  </si>
  <si>
    <t>748085-2</t>
  </si>
  <si>
    <t>748080-7</t>
  </si>
  <si>
    <t>748039-3</t>
  </si>
  <si>
    <t>747969-8</t>
  </si>
  <si>
    <t>747950-0</t>
  </si>
  <si>
    <t>EFECTIVO SI - Rio Cuarto</t>
  </si>
  <si>
    <t>747912-0</t>
  </si>
  <si>
    <t>Lisicki Litvin</t>
  </si>
  <si>
    <t>ZELLBJAH70000DM</t>
  </si>
  <si>
    <t>747880-2</t>
  </si>
  <si>
    <t>747847-7</t>
  </si>
  <si>
    <t>747799-1</t>
  </si>
  <si>
    <t>747787-6</t>
  </si>
  <si>
    <t>747728-3</t>
  </si>
  <si>
    <t>747556-8</t>
  </si>
  <si>
    <t>747417-0</t>
  </si>
  <si>
    <t>747351-5</t>
  </si>
  <si>
    <t>747319-9</t>
  </si>
  <si>
    <t>747294-1</t>
  </si>
  <si>
    <t>747292-3</t>
  </si>
  <si>
    <t>747267-7</t>
  </si>
  <si>
    <t>747266-8</t>
  </si>
  <si>
    <t>Z83DBJEH200017N</t>
  </si>
  <si>
    <t>747063-3</t>
  </si>
  <si>
    <t>746889-6</t>
  </si>
  <si>
    <t>746712-5</t>
  </si>
  <si>
    <t>Bianca Fiocchi</t>
  </si>
  <si>
    <t>PF31J03J</t>
  </si>
  <si>
    <t>745789-0</t>
  </si>
  <si>
    <t xml:space="preserve">ok </t>
  </si>
  <si>
    <t>5/10 - 9/10</t>
  </si>
  <si>
    <t>Marcos</t>
  </si>
  <si>
    <t>Se colocan 56 km ya que antes fuimos a Efectivo SI 747880-2, Fargo y de regreso a Pentacom</t>
  </si>
  <si>
    <t>Se colocan 95 km ya que antes fuimos a Oca inc 748091-3 </t>
  </si>
  <si>
    <t>se colocan 63 km ya que primero fuimos a AD Jockey 750024-4 y luego a Sabatini </t>
  </si>
  <si>
    <t>752331-5</t>
  </si>
  <si>
    <t>752330-6</t>
  </si>
  <si>
    <t>752329-0</t>
  </si>
  <si>
    <t>752328-1</t>
  </si>
  <si>
    <t>752327-2</t>
  </si>
  <si>
    <t>752326-3</t>
  </si>
  <si>
    <t>752325-4</t>
  </si>
  <si>
    <t>752324-5</t>
  </si>
  <si>
    <t>752323-6</t>
  </si>
  <si>
    <t>752322-7</t>
  </si>
  <si>
    <t>752321-8</t>
  </si>
  <si>
    <t>752320-9</t>
  </si>
  <si>
    <t>752308-7</t>
  </si>
  <si>
    <t>752307-8</t>
  </si>
  <si>
    <t>752306-9</t>
  </si>
  <si>
    <t>752305-0</t>
  </si>
  <si>
    <t>752304-1</t>
  </si>
  <si>
    <t>752303-2</t>
  </si>
  <si>
    <t>752302-3</t>
  </si>
  <si>
    <t>751991-4</t>
  </si>
  <si>
    <t>751990-5</t>
  </si>
  <si>
    <t>ZDBXB8GK2A00EEH</t>
  </si>
  <si>
    <t>751989-9</t>
  </si>
  <si>
    <t>751967-7</t>
  </si>
  <si>
    <t>751964-0</t>
  </si>
  <si>
    <t>751963-1</t>
  </si>
  <si>
    <t>751959-8</t>
  </si>
  <si>
    <t>751753-6</t>
  </si>
  <si>
    <t>751752-7</t>
  </si>
  <si>
    <t>751751-8</t>
  </si>
  <si>
    <t>751750-9</t>
  </si>
  <si>
    <t>751749-3</t>
  </si>
  <si>
    <t>751748-4</t>
  </si>
  <si>
    <t>751747-5</t>
  </si>
  <si>
    <t>751746-6</t>
  </si>
  <si>
    <t>751669-8</t>
  </si>
  <si>
    <t>751638-8</t>
  </si>
  <si>
    <t>7913HBR</t>
  </si>
  <si>
    <t>751542-2</t>
  </si>
  <si>
    <t>751540-4</t>
  </si>
  <si>
    <t>751522-8</t>
  </si>
  <si>
    <t>751521-9</t>
  </si>
  <si>
    <t>751520-0</t>
  </si>
  <si>
    <t>751515-8</t>
  </si>
  <si>
    <t>751514-9</t>
  </si>
  <si>
    <t>751513-0</t>
  </si>
  <si>
    <t>751512-1</t>
  </si>
  <si>
    <t>751511-2</t>
  </si>
  <si>
    <t>ZDBXBJCH1000JHR</t>
  </si>
  <si>
    <t>751510-3</t>
  </si>
  <si>
    <t>751479-7</t>
  </si>
  <si>
    <t>751478-8</t>
  </si>
  <si>
    <t>751477-9</t>
  </si>
  <si>
    <t>751476-0</t>
  </si>
  <si>
    <t>751475-1</t>
  </si>
  <si>
    <t>751474-2</t>
  </si>
  <si>
    <t>751390-1</t>
  </si>
  <si>
    <t>751372-5</t>
  </si>
  <si>
    <t>751203-6</t>
  </si>
  <si>
    <t>751065-8</t>
  </si>
  <si>
    <t>750847-7</t>
  </si>
  <si>
    <t>750831-6</t>
  </si>
  <si>
    <t>750788-5</t>
  </si>
  <si>
    <t>750780-3</t>
  </si>
  <si>
    <t>750721-0</t>
  </si>
  <si>
    <t>Z8PMB3BC600463Z</t>
  </si>
  <si>
    <t>750713-1</t>
  </si>
  <si>
    <t>Cordoba - Credifin (Predio CCU)</t>
  </si>
  <si>
    <t>750690-1</t>
  </si>
  <si>
    <t>750638-1</t>
  </si>
  <si>
    <t>750568-3</t>
  </si>
  <si>
    <t>750456-9</t>
  </si>
  <si>
    <t>750408-2</t>
  </si>
  <si>
    <t>PF32D9T2</t>
  </si>
  <si>
    <t>750398-6</t>
  </si>
  <si>
    <t>750397-7</t>
  </si>
  <si>
    <t>750346-3</t>
  </si>
  <si>
    <t>750305-6</t>
  </si>
  <si>
    <t>750262-2</t>
  </si>
  <si>
    <t>0E00BJEK10000BV</t>
  </si>
  <si>
    <t>750237-6</t>
  </si>
  <si>
    <t>750197-9</t>
  </si>
  <si>
    <t>750172-0</t>
  </si>
  <si>
    <t>750098-9</t>
  </si>
  <si>
    <t>Av Córdoba</t>
  </si>
  <si>
    <t>SP000394</t>
  </si>
  <si>
    <t>750097-0</t>
  </si>
  <si>
    <t>SP000497</t>
  </si>
  <si>
    <t>750096-1</t>
  </si>
  <si>
    <t>SP000396</t>
  </si>
  <si>
    <t>750007-7</t>
  </si>
  <si>
    <t>749768-5</t>
  </si>
  <si>
    <t>749672-9</t>
  </si>
  <si>
    <t>749626-0</t>
  </si>
  <si>
    <t>749624-2</t>
  </si>
  <si>
    <t>749593-3</t>
  </si>
  <si>
    <t>749496-1</t>
  </si>
  <si>
    <t>749423-5</t>
  </si>
  <si>
    <t>749390-8</t>
  </si>
  <si>
    <t>749332-4</t>
  </si>
  <si>
    <t>749329-0</t>
  </si>
  <si>
    <t>749306-9</t>
  </si>
  <si>
    <t>749271-4</t>
  </si>
  <si>
    <t>749212-1</t>
  </si>
  <si>
    <t>748644-9</t>
  </si>
  <si>
    <t>748380-4</t>
  </si>
  <si>
    <t>746350-9</t>
  </si>
  <si>
    <t>https://www.google.com/maps/dir/Pentacom+S.A.+-+Centro+Servicios+y+Reparaciones+IT,+Avenida+La+Voz+del+Interior,+Ciudad+de+C%C3%B3rdoba,+Provincia+de+C%C3%B3rdoba/Atahualpa+Yupanqui+371,+Anisacate,+C%C3%B3rdoba/Pentacom+S.A.+-+Centro+Servicios+y+Reparaciones+IT,+Avenida+La+Voz+del+Interior,+Ciudad+de+C%C3%B3rdoba,+Provincia+de+C%C3%B3rdoba/@-31.6753193,-64.4188478,14z/data=!4m20!4m19!1m5!1m1!1s0x9432980a04ddf563:0x6ac301bf7366cbae!2m2!1d-64.2229115!2d-31.3129596!1m5!1m1!1s0x942d56c069b53df7:0xe205a382e2514f09!2m2!1d-64.4105855!2d-31.6938902!1m5!1m1!1s0x9432980a04ddf563:0x6ac301bf7366cbae!2m2!1d-64.2229115!2d-31.3129596!3e0?entry=ttu</t>
  </si>
  <si>
    <t>2/11 - 3/11 - 24/11</t>
  </si>
  <si>
    <t>Visita del 03/11 en el caso 749390-8</t>
  </si>
  <si>
    <t>01/11 - 15/11</t>
  </si>
  <si>
    <t>Se colocan 63 kms ya que antes se visito Megatlon inc. 750456-9 y de ahi a Gefco y de regreso a Pentacom</t>
  </si>
  <si>
    <t>Se colocan 40km ya que antes se visito Santander 750788-5, desde ahi a AD y de regreso a Pentacom</t>
  </si>
  <si>
    <t>Se colocan 61 ya que desde Calico fuimos a Swissport 750831-6 y de regreso a Pentacom</t>
  </si>
  <si>
    <t>Se colocan 39 km ya que antes se visito el Santander 751390-1</t>
  </si>
  <si>
    <t>Se colocan 53 km ya que primero se visito Megatlon 751669-8, luego AD 751990-5 y por ultimo este otro AD y de regreso a Pentacom</t>
  </si>
  <si>
    <t>Colocar el viático en el caso 751669-8 y sacarlo de este que es preventivo</t>
  </si>
  <si>
    <t>Se colocan 81 km ya que antes fuimos a Calico 749423-5, de ahi a Fargo y de regreso a Pentacom</t>
  </si>
  <si>
    <t>Se colocan 37 km ya que desde Galeno fuimos a Yaguar 749768-5 y de regreso a Pentacom</t>
  </si>
  <si>
    <t>Se colocan 64 km ya que desde La Sevillanita fuimos a Sancor 750172-0 y luego de regreso a Penta </t>
  </si>
  <si>
    <t>22/11 - 27/11</t>
  </si>
  <si>
    <t>754770-4</t>
  </si>
  <si>
    <t>754769-8</t>
  </si>
  <si>
    <t>754400-8</t>
  </si>
  <si>
    <t>754399-3</t>
  </si>
  <si>
    <t>754398-4</t>
  </si>
  <si>
    <t>754397-5</t>
  </si>
  <si>
    <t>754364-7</t>
  </si>
  <si>
    <t>754344-3</t>
  </si>
  <si>
    <t>754343-4</t>
  </si>
  <si>
    <t>754342-5</t>
  </si>
  <si>
    <t>754341-6</t>
  </si>
  <si>
    <t>754340-7</t>
  </si>
  <si>
    <t>754339-1</t>
  </si>
  <si>
    <t>754338-2</t>
  </si>
  <si>
    <t>754337-3</t>
  </si>
  <si>
    <t>754336-4</t>
  </si>
  <si>
    <t>754335-5</t>
  </si>
  <si>
    <t>754334-6</t>
  </si>
  <si>
    <t>754317-9</t>
  </si>
  <si>
    <t>754297-6</t>
  </si>
  <si>
    <t>754221-3</t>
  </si>
  <si>
    <t>754220-4</t>
  </si>
  <si>
    <t>754219-8</t>
  </si>
  <si>
    <t>754218-9</t>
  </si>
  <si>
    <t>754066-8</t>
  </si>
  <si>
    <t>754065-9</t>
  </si>
  <si>
    <t>754064-0</t>
  </si>
  <si>
    <t>754063-1</t>
  </si>
  <si>
    <t>754062-2</t>
  </si>
  <si>
    <t>754061-3</t>
  </si>
  <si>
    <t>754060-4</t>
  </si>
  <si>
    <t>754059-8</t>
  </si>
  <si>
    <t>754058-9</t>
  </si>
  <si>
    <t>753774-3</t>
  </si>
  <si>
    <t>753732-7</t>
  </si>
  <si>
    <t>753731-8</t>
  </si>
  <si>
    <t>753728-4</t>
  </si>
  <si>
    <t>SP000894</t>
  </si>
  <si>
    <t>753721-1</t>
  </si>
  <si>
    <t>753632-8</t>
  </si>
  <si>
    <t>753631-9</t>
  </si>
  <si>
    <t>753630-0</t>
  </si>
  <si>
    <t>753629-4</t>
  </si>
  <si>
    <t>753626-7</t>
  </si>
  <si>
    <t>753625-8</t>
  </si>
  <si>
    <t>753513-4</t>
  </si>
  <si>
    <t>753475-5</t>
  </si>
  <si>
    <t>753443-6</t>
  </si>
  <si>
    <t>753430-2</t>
  </si>
  <si>
    <t>753428-7</t>
  </si>
  <si>
    <t>753427-8</t>
  </si>
  <si>
    <t>753426-9</t>
  </si>
  <si>
    <t>753425-0</t>
  </si>
  <si>
    <t>753424-1</t>
  </si>
  <si>
    <t>753423-2</t>
  </si>
  <si>
    <t>753422-3</t>
  </si>
  <si>
    <t>753381-7</t>
  </si>
  <si>
    <t>753338-5</t>
  </si>
  <si>
    <t>753296-0</t>
  </si>
  <si>
    <t>753255-3</t>
  </si>
  <si>
    <t>753254-4</t>
  </si>
  <si>
    <t>753251-7</t>
  </si>
  <si>
    <t>753239-5</t>
  </si>
  <si>
    <t>MXBCM9R3MV</t>
  </si>
  <si>
    <t>753238-6</t>
  </si>
  <si>
    <t>753237-7</t>
  </si>
  <si>
    <t>753236-8</t>
  </si>
  <si>
    <t>753235-9</t>
  </si>
  <si>
    <t>0ACTBJFJ40003BZ</t>
  </si>
  <si>
    <t>753234-0</t>
  </si>
  <si>
    <t>0ACTBJFH400002R</t>
  </si>
  <si>
    <t>753187-3</t>
  </si>
  <si>
    <t>OACTBJFJ90000MB</t>
  </si>
  <si>
    <t>753186-4</t>
  </si>
  <si>
    <t>753185-5</t>
  </si>
  <si>
    <t>753184-6</t>
  </si>
  <si>
    <t>753183-7</t>
  </si>
  <si>
    <t>MXBCM9R3WL</t>
  </si>
  <si>
    <t>753170-3</t>
  </si>
  <si>
    <t>ZFP6B1BH10000BJ</t>
  </si>
  <si>
    <t>753133-2</t>
  </si>
  <si>
    <t>753073-1</t>
  </si>
  <si>
    <t>753054-6</t>
  </si>
  <si>
    <t>JPBCCDD1ZD</t>
  </si>
  <si>
    <t>752974-4</t>
  </si>
  <si>
    <t>752973-5</t>
  </si>
  <si>
    <t>752972-6</t>
  </si>
  <si>
    <t>752971-7</t>
  </si>
  <si>
    <t>752970-8</t>
  </si>
  <si>
    <t>752969-2</t>
  </si>
  <si>
    <t>752968-3</t>
  </si>
  <si>
    <t>752940-7</t>
  </si>
  <si>
    <t>752939-1</t>
  </si>
  <si>
    <t>752938-2</t>
  </si>
  <si>
    <t>752937-3</t>
  </si>
  <si>
    <t>752936-4</t>
  </si>
  <si>
    <t>752935-5</t>
  </si>
  <si>
    <t>752934-6</t>
  </si>
  <si>
    <t>752933-7</t>
  </si>
  <si>
    <t>752897-6</t>
  </si>
  <si>
    <t>7954K2K</t>
  </si>
  <si>
    <t>752600-2</t>
  </si>
  <si>
    <t>752567-8</t>
  </si>
  <si>
    <t>752552-6</t>
  </si>
  <si>
    <t>752498-9</t>
  </si>
  <si>
    <t>752403-1</t>
  </si>
  <si>
    <t>ZDBXBJBF10004JK</t>
  </si>
  <si>
    <t>752286-6</t>
  </si>
  <si>
    <t>752285-7</t>
  </si>
  <si>
    <t>752284-8</t>
  </si>
  <si>
    <t>752283-9</t>
  </si>
  <si>
    <t>752255-6</t>
  </si>
  <si>
    <t>Guadalupe Barboza</t>
  </si>
  <si>
    <t>PF31ZEDE</t>
  </si>
  <si>
    <t>752045-1</t>
  </si>
  <si>
    <t>751952-5</t>
  </si>
  <si>
    <t>751885-4</t>
  </si>
  <si>
    <t>751843-8</t>
  </si>
  <si>
    <t>751835-9</t>
  </si>
  <si>
    <t>751768-8</t>
  </si>
  <si>
    <t>751404-3</t>
  </si>
  <si>
    <t>751394-7</t>
  </si>
  <si>
    <t>Se colocan 53km ya que antes fuimos a Santander 751843-8</t>
  </si>
  <si>
    <t>Se colocan 67km ya que antes visitamos Megatlon 751884-5, desde ahi a Calico 751404-3 y luego a La Sevillanita.</t>
  </si>
  <si>
    <t>12/12 - 14/12</t>
  </si>
  <si>
    <t>Eliminar viatico, ya está calculado en el caso 753054-6</t>
  </si>
  <si>
    <t>Se colocan 56km ya que primero se visito SoyChu 752403-1, de ahi a Quikfood 753073-1, luego Fargo y regreso a Pentacom</t>
  </si>
  <si>
    <t>757273-7</t>
  </si>
  <si>
    <t>757027-0</t>
  </si>
  <si>
    <t>757025-2</t>
  </si>
  <si>
    <t>756771-7</t>
  </si>
  <si>
    <t>756770-8</t>
  </si>
  <si>
    <t>756700-9</t>
  </si>
  <si>
    <t>756699-4</t>
  </si>
  <si>
    <t>756698-5</t>
  </si>
  <si>
    <t>756697-6</t>
  </si>
  <si>
    <t>756669-3</t>
  </si>
  <si>
    <t>756561-2</t>
  </si>
  <si>
    <t>756560-3</t>
  </si>
  <si>
    <t>756559-7</t>
  </si>
  <si>
    <t>756558-8</t>
  </si>
  <si>
    <t>756557-9</t>
  </si>
  <si>
    <t>756556-0</t>
  </si>
  <si>
    <t>756555-1</t>
  </si>
  <si>
    <t>756554-2</t>
  </si>
  <si>
    <t>756553-3</t>
  </si>
  <si>
    <t>756552-4</t>
  </si>
  <si>
    <t>756524-1</t>
  </si>
  <si>
    <t>756376-6</t>
  </si>
  <si>
    <t>756282-8</t>
  </si>
  <si>
    <t>756279-4</t>
  </si>
  <si>
    <t>756278-5</t>
  </si>
  <si>
    <t>MXBC18NGRH</t>
  </si>
  <si>
    <t>756277-6</t>
  </si>
  <si>
    <t>756251-8</t>
  </si>
  <si>
    <t>756204-0</t>
  </si>
  <si>
    <t>756203-1</t>
  </si>
  <si>
    <t>756136-0</t>
  </si>
  <si>
    <t>755989-7</t>
  </si>
  <si>
    <t>755988-8</t>
  </si>
  <si>
    <t>755987-9</t>
  </si>
  <si>
    <t>755938-3</t>
  </si>
  <si>
    <t>755937-4</t>
  </si>
  <si>
    <t>Córdoba (de 8 a 17)</t>
  </si>
  <si>
    <t>755936-5</t>
  </si>
  <si>
    <t>755903-7</t>
  </si>
  <si>
    <t>755731-2</t>
  </si>
  <si>
    <t>755618-2</t>
  </si>
  <si>
    <t>755605-8</t>
  </si>
  <si>
    <t>755562-4</t>
  </si>
  <si>
    <t>755489-2</t>
  </si>
  <si>
    <t>755487-4</t>
  </si>
  <si>
    <t>755483-8</t>
  </si>
  <si>
    <t>755464-3</t>
  </si>
  <si>
    <t>755422-7</t>
  </si>
  <si>
    <t>755403-2</t>
  </si>
  <si>
    <t>755395-4</t>
  </si>
  <si>
    <t>755367-1</t>
  </si>
  <si>
    <t>755366-2</t>
  </si>
  <si>
    <t>755365-3</t>
  </si>
  <si>
    <t>755364-4</t>
  </si>
  <si>
    <t>755358-3</t>
  </si>
  <si>
    <t>755357-4</t>
  </si>
  <si>
    <t>755355-6</t>
  </si>
  <si>
    <t>755354-7</t>
  </si>
  <si>
    <t>755353-8</t>
  </si>
  <si>
    <t>755352-9</t>
  </si>
  <si>
    <t>755350-1</t>
  </si>
  <si>
    <t>755345-9</t>
  </si>
  <si>
    <t>755344-0</t>
  </si>
  <si>
    <t>755343-1</t>
  </si>
  <si>
    <t>755342-2</t>
  </si>
  <si>
    <t>755263-6</t>
  </si>
  <si>
    <t>755253-9</t>
  </si>
  <si>
    <t>755252-0</t>
  </si>
  <si>
    <t>755251-1</t>
  </si>
  <si>
    <t>755250-2</t>
  </si>
  <si>
    <t>755249-6</t>
  </si>
  <si>
    <t>755248-7</t>
  </si>
  <si>
    <t>755247-8</t>
  </si>
  <si>
    <t>755246-9</t>
  </si>
  <si>
    <t>755245-0</t>
  </si>
  <si>
    <t>755145-1</t>
  </si>
  <si>
    <t>755144-2</t>
  </si>
  <si>
    <t>755143-3</t>
  </si>
  <si>
    <t>755142-4</t>
  </si>
  <si>
    <t>755141-5</t>
  </si>
  <si>
    <t>755140-6</t>
  </si>
  <si>
    <t>755139-0</t>
  </si>
  <si>
    <t>755138-1</t>
  </si>
  <si>
    <t>755137-2</t>
  </si>
  <si>
    <t>755136-3</t>
  </si>
  <si>
    <t>755135-4</t>
  </si>
  <si>
    <t>755120-2</t>
  </si>
  <si>
    <t>755054-0</t>
  </si>
  <si>
    <t>755053-1</t>
  </si>
  <si>
    <t>755052-2</t>
  </si>
  <si>
    <t>755051-3</t>
  </si>
  <si>
    <t>755050-4</t>
  </si>
  <si>
    <t>755014-2</t>
  </si>
  <si>
    <t>754891-6</t>
  </si>
  <si>
    <t>754762-5</t>
  </si>
  <si>
    <t>CNBRR5K0Z8</t>
  </si>
  <si>
    <t>754413-2</t>
  </si>
  <si>
    <t>754005-7</t>
  </si>
  <si>
    <t>753772-5</t>
  </si>
  <si>
    <t>753011-1</t>
  </si>
  <si>
    <t>751884-5</t>
  </si>
  <si>
    <t>Se colocan 49km ya que antes fuimos a Sika 753719-6</t>
  </si>
  <si>
    <t>Se colocan 50km ya que desde Megatlon fuimos a Galeno 755464-3 </t>
  </si>
  <si>
    <t>Se colocan 273km ya que luego de Nasa se visito AD incidente 755731-2</t>
  </si>
  <si>
    <t>Se colocan 365km ya que a este cliente de viaja desde Rio IV </t>
  </si>
  <si>
    <t>759280-1</t>
  </si>
  <si>
    <t>759279-5</t>
  </si>
  <si>
    <t>759278-6</t>
  </si>
  <si>
    <t>759251-9</t>
  </si>
  <si>
    <t>759250-0</t>
  </si>
  <si>
    <t>759114-9</t>
  </si>
  <si>
    <t>759113-0</t>
  </si>
  <si>
    <t>759112-1</t>
  </si>
  <si>
    <t>759111-2</t>
  </si>
  <si>
    <t>759110-3</t>
  </si>
  <si>
    <t>759109-7</t>
  </si>
  <si>
    <t>759108-8</t>
  </si>
  <si>
    <t>759107-9</t>
  </si>
  <si>
    <t>759102-4</t>
  </si>
  <si>
    <t>759057-5</t>
  </si>
  <si>
    <t>759056-6</t>
  </si>
  <si>
    <t>759055-7</t>
  </si>
  <si>
    <t>759054-8</t>
  </si>
  <si>
    <t>759053-9</t>
  </si>
  <si>
    <t>759052-0</t>
  </si>
  <si>
    <t>759051-1</t>
  </si>
  <si>
    <t>758985-2</t>
  </si>
  <si>
    <t>758902-9</t>
  </si>
  <si>
    <t>758899-6</t>
  </si>
  <si>
    <t>758862-2</t>
  </si>
  <si>
    <t>758859-8</t>
  </si>
  <si>
    <t>SP000663</t>
  </si>
  <si>
    <t>758828-8</t>
  </si>
  <si>
    <t>758778-4</t>
  </si>
  <si>
    <t>758772-0</t>
  </si>
  <si>
    <t>758771-1</t>
  </si>
  <si>
    <t>758770-2</t>
  </si>
  <si>
    <t>758769-6</t>
  </si>
  <si>
    <t>758768-7</t>
  </si>
  <si>
    <t>758767-8</t>
  </si>
  <si>
    <t>758766-9</t>
  </si>
  <si>
    <t>758765-0</t>
  </si>
  <si>
    <t>758764-1</t>
  </si>
  <si>
    <t>758763-2</t>
  </si>
  <si>
    <t>758747-4</t>
  </si>
  <si>
    <t>758702-1</t>
  </si>
  <si>
    <t>758701-2</t>
  </si>
  <si>
    <t>758680-0</t>
  </si>
  <si>
    <t>758679-4</t>
  </si>
  <si>
    <t>758572-2</t>
  </si>
  <si>
    <t>758571-3</t>
  </si>
  <si>
    <t>758570-4</t>
  </si>
  <si>
    <t>758569-8</t>
  </si>
  <si>
    <t>758568-9</t>
  </si>
  <si>
    <t>758528-1</t>
  </si>
  <si>
    <t>758443-1</t>
  </si>
  <si>
    <t>758442-2</t>
  </si>
  <si>
    <t>758441-3</t>
  </si>
  <si>
    <t>758440-4</t>
  </si>
  <si>
    <t>758438-9</t>
  </si>
  <si>
    <t>758365-4</t>
  </si>
  <si>
    <t>758364-5</t>
  </si>
  <si>
    <t>758363-6</t>
  </si>
  <si>
    <t>758362-7</t>
  </si>
  <si>
    <t>758361-8</t>
  </si>
  <si>
    <t>758360-9</t>
  </si>
  <si>
    <t>758359-3</t>
  </si>
  <si>
    <t>758358-4</t>
  </si>
  <si>
    <t>758357-5</t>
  </si>
  <si>
    <t>758356-6</t>
  </si>
  <si>
    <t>758355-7</t>
  </si>
  <si>
    <t>758354-8</t>
  </si>
  <si>
    <t>758353-9</t>
  </si>
  <si>
    <t>758352-0</t>
  </si>
  <si>
    <t>758276-1</t>
  </si>
  <si>
    <t>758256-7</t>
  </si>
  <si>
    <t>758235-4</t>
  </si>
  <si>
    <t>758124-9</t>
  </si>
  <si>
    <t>758036-5</t>
  </si>
  <si>
    <t>SP000926</t>
  </si>
  <si>
    <t>758035-6</t>
  </si>
  <si>
    <t>MXBCM9R3XC</t>
  </si>
  <si>
    <t>758033-8</t>
  </si>
  <si>
    <t>757911-0</t>
  </si>
  <si>
    <t>757903-1</t>
  </si>
  <si>
    <t>757824-5</t>
  </si>
  <si>
    <t>757818-4</t>
  </si>
  <si>
    <t>757814-8</t>
  </si>
  <si>
    <t>757807-8</t>
  </si>
  <si>
    <t>757530-9</t>
  </si>
  <si>
    <t>757513-2</t>
  </si>
  <si>
    <t>757478-0</t>
  </si>
  <si>
    <t>757450-4</t>
  </si>
  <si>
    <t>757377-2</t>
  </si>
  <si>
    <t>757374-5</t>
  </si>
  <si>
    <t>757311-6</t>
  </si>
  <si>
    <t>757083-6</t>
  </si>
  <si>
    <t>756389-0</t>
  </si>
  <si>
    <t>+Ciudad+de+C%C3%B3rdoba</t>
  </si>
  <si>
    <t>+Provincia+de+C%C3%B3rdoba/25+de+Mayo+1370</t>
  </si>
  <si>
    <t>+C%C3%B3rdoba/Pentacom+S.A.+-+Centro+Servicios+y+Reparaciones+IT</t>
  </si>
  <si>
    <t>+Provincia+de+C%C3%B3rdoba/@-31.2302902</t>
  </si>
  <si>
    <t>11z/data=!4m20!4m19!1m5!1m1!1s0x9432980a04ddf563:0x6ac301bf7366cbae!2m2!1d-64.2229115!2d-31.3129596!1m5!1m1!1s0x9432a2a412883d69:0x3ce35eac9eb4ed74!2m2!1d-64.1647122!2d-31.414707!1m5!1m1!1s0x9432980a04ddf563:0x6ac301bf7366cbae!2m2!1d-64.2229115!2d-31.3129596!3e0?entry=ttu</t>
  </si>
  <si>
    <t>Se cargan 226km ya que este cliente se hace con el agente de Rio IV</t>
  </si>
  <si>
    <t>Este caso lo realizo otro tecnico diferente al que hizo el mismo dia yaguar y AD.</t>
  </si>
  <si>
    <t>Se colocan 33km ya que antes fuimos a Yaguar 758256-7 </t>
  </si>
  <si>
    <t>Se colocan 45 km ya que antes se visito AD Patio Olmos 758702-1</t>
  </si>
  <si>
    <t>761751-7</t>
  </si>
  <si>
    <t>761683-7</t>
  </si>
  <si>
    <t>761669-7</t>
  </si>
  <si>
    <t>761668-8</t>
  </si>
  <si>
    <t>761667-9</t>
  </si>
  <si>
    <t>761666-0</t>
  </si>
  <si>
    <t>761665-1</t>
  </si>
  <si>
    <t>761664-2</t>
  </si>
  <si>
    <t>761493-6</t>
  </si>
  <si>
    <t>761492-7</t>
  </si>
  <si>
    <t>761417-6</t>
  </si>
  <si>
    <t>761416-7</t>
  </si>
  <si>
    <t>761415-8</t>
  </si>
  <si>
    <t>761414-9</t>
  </si>
  <si>
    <t>761413-0</t>
  </si>
  <si>
    <t>761412-1</t>
  </si>
  <si>
    <t>761407-9</t>
  </si>
  <si>
    <t>761406-0</t>
  </si>
  <si>
    <t>761405-1</t>
  </si>
  <si>
    <t>761361-8</t>
  </si>
  <si>
    <t>761360-9</t>
  </si>
  <si>
    <t>761359-3</t>
  </si>
  <si>
    <t>761358-4</t>
  </si>
  <si>
    <t>761357-5</t>
  </si>
  <si>
    <t>761338-0</t>
  </si>
  <si>
    <t>761337-1</t>
  </si>
  <si>
    <t>761336-2</t>
  </si>
  <si>
    <t>761335-3</t>
  </si>
  <si>
    <t>761334-4</t>
  </si>
  <si>
    <t>761265-5</t>
  </si>
  <si>
    <t>761264-6</t>
  </si>
  <si>
    <t>761263-7</t>
  </si>
  <si>
    <t>761118-8</t>
  </si>
  <si>
    <t>761053-2</t>
  </si>
  <si>
    <t>761052-3</t>
  </si>
  <si>
    <t>761051-4</t>
  </si>
  <si>
    <t>761050-5</t>
  </si>
  <si>
    <t>761046-2</t>
  </si>
  <si>
    <t>761045-3</t>
  </si>
  <si>
    <t>761044-4</t>
  </si>
  <si>
    <t>761043-5</t>
  </si>
  <si>
    <t>761042-6</t>
  </si>
  <si>
    <t>761041-7</t>
  </si>
  <si>
    <t>761040-8</t>
  </si>
  <si>
    <t>760954-5</t>
  </si>
  <si>
    <t>760873-1</t>
  </si>
  <si>
    <t>760743-1</t>
  </si>
  <si>
    <t>760651-1</t>
  </si>
  <si>
    <t>ZDBXBJCH2000EJB</t>
  </si>
  <si>
    <t>760650-2</t>
  </si>
  <si>
    <t>ZDBXBJCH2000DMT</t>
  </si>
  <si>
    <t>760649-6</t>
  </si>
  <si>
    <t>CNB1N2SYNS</t>
  </si>
  <si>
    <t>760648-7</t>
  </si>
  <si>
    <t>CNB1N4F157</t>
  </si>
  <si>
    <t>760615-9</t>
  </si>
  <si>
    <t>760534-5</t>
  </si>
  <si>
    <t>760532-7</t>
  </si>
  <si>
    <t>760496-6</t>
  </si>
  <si>
    <t>760467-4</t>
  </si>
  <si>
    <t>760380-6</t>
  </si>
  <si>
    <t>760355-0</t>
  </si>
  <si>
    <t>760354-1</t>
  </si>
  <si>
    <t>760353-2</t>
  </si>
  <si>
    <t>760293-1</t>
  </si>
  <si>
    <t>760264-9</t>
  </si>
  <si>
    <t>760250-6</t>
  </si>
  <si>
    <t>760232-0</t>
  </si>
  <si>
    <t>760087-2</t>
  </si>
  <si>
    <t>760086-3</t>
  </si>
  <si>
    <t>760084-5</t>
  </si>
  <si>
    <t>760083-6</t>
  </si>
  <si>
    <t>760082-7</t>
  </si>
  <si>
    <t>760081-8</t>
  </si>
  <si>
    <t>760079-3</t>
  </si>
  <si>
    <t>760050-8</t>
  </si>
  <si>
    <t>759977-0</t>
  </si>
  <si>
    <t>759697-7</t>
  </si>
  <si>
    <t>759633-9</t>
  </si>
  <si>
    <t>759480-9</t>
  </si>
  <si>
    <t>759416-4</t>
  </si>
  <si>
    <t>759415-5</t>
  </si>
  <si>
    <t>759296-2</t>
  </si>
  <si>
    <t>759287-4</t>
  </si>
  <si>
    <t>759271-3</t>
  </si>
  <si>
    <t>759101-5</t>
  </si>
  <si>
    <t>758760-5</t>
  </si>
  <si>
    <t>753719-6</t>
  </si>
  <si>
    <t>Se colocan 227 km ya que se va desde Rio IV </t>
  </si>
  <si>
    <t>Se colocan 291 km, en este viaje se realizo Sancor Balnearia y Brinkman</t>
  </si>
  <si>
    <t>se colocan 53 km ya que desde Calico fuimos a Oca 760532-7, de ahi a Swissport 760496-6y de regreso a Pentacom </t>
  </si>
  <si>
    <t>Se colocan 35km ya que se visito en primer lugar Oca Planta 760293-1, desde ahi a Megatlon 760232-0 y por ultimo Santander</t>
  </si>
  <si>
    <t>Se colocan 42 Km ya que primero se visito AD 759633-9, luego los preventivos en AD 760355-0; AD 760354-1 y por ultimo este AD</t>
  </si>
  <si>
    <t>Se colocan 42 ya que desde Credicoop Fuerza Area se visito luego Credicoop Poeta Lugones</t>
  </si>
  <si>
    <t>Se colocan 42km ya que antes se realizo el preventivo en Credicoop Alem</t>
  </si>
  <si>
    <t>Se colocan 45km ya que desde esti sitio fuimos a Western Union inc 759416-4</t>
  </si>
  <si>
    <t>764153-2</t>
  </si>
  <si>
    <t>764120-4</t>
  </si>
  <si>
    <t>764119-8</t>
  </si>
  <si>
    <t>764118-9</t>
  </si>
  <si>
    <t>764117-0</t>
  </si>
  <si>
    <t>764116-1</t>
  </si>
  <si>
    <t>764115-2</t>
  </si>
  <si>
    <t>764114-3</t>
  </si>
  <si>
    <t>763984-7</t>
  </si>
  <si>
    <t>763981-0</t>
  </si>
  <si>
    <t>763980-1</t>
  </si>
  <si>
    <t>763979-5</t>
  </si>
  <si>
    <t>763930-6</t>
  </si>
  <si>
    <t>763929-0</t>
  </si>
  <si>
    <t>763879-6</t>
  </si>
  <si>
    <t>763878-7</t>
  </si>
  <si>
    <t>763795-5</t>
  </si>
  <si>
    <t>763688-6</t>
  </si>
  <si>
    <t>763687-7</t>
  </si>
  <si>
    <t>763686-8</t>
  </si>
  <si>
    <t>763685-9</t>
  </si>
  <si>
    <t>763684-0</t>
  </si>
  <si>
    <t>763673-4</t>
  </si>
  <si>
    <t>763671-6</t>
  </si>
  <si>
    <t>763670-7</t>
  </si>
  <si>
    <t>763669-1</t>
  </si>
  <si>
    <t>763633-6</t>
  </si>
  <si>
    <t>763631-8</t>
  </si>
  <si>
    <t>763609-9</t>
  </si>
  <si>
    <t>763397-7</t>
  </si>
  <si>
    <t>763363-0</t>
  </si>
  <si>
    <t>763241-9</t>
  </si>
  <si>
    <t>763240-0</t>
  </si>
  <si>
    <t>763119-1</t>
  </si>
  <si>
    <t>763118-2</t>
  </si>
  <si>
    <t>763116-4</t>
  </si>
  <si>
    <t>763115-5</t>
  </si>
  <si>
    <t>763068-8</t>
  </si>
  <si>
    <t>763006-8</t>
  </si>
  <si>
    <t>763001-3</t>
  </si>
  <si>
    <t>762963-7</t>
  </si>
  <si>
    <t>762962-8</t>
  </si>
  <si>
    <t>762961-9</t>
  </si>
  <si>
    <t>762960-0</t>
  </si>
  <si>
    <t>762959-4</t>
  </si>
  <si>
    <t>762958-5</t>
  </si>
  <si>
    <t>762957-6</t>
  </si>
  <si>
    <t>762956-7</t>
  </si>
  <si>
    <t>762951-2</t>
  </si>
  <si>
    <t>762945-1</t>
  </si>
  <si>
    <t>762944-2</t>
  </si>
  <si>
    <t>762943-3</t>
  </si>
  <si>
    <t>762942-4</t>
  </si>
  <si>
    <t>762885-0</t>
  </si>
  <si>
    <t>762725-9</t>
  </si>
  <si>
    <t>762673-7</t>
  </si>
  <si>
    <t>762642-7</t>
  </si>
  <si>
    <t>762608-3</t>
  </si>
  <si>
    <t>762473-9</t>
  </si>
  <si>
    <t>762472-0</t>
  </si>
  <si>
    <t>762471-1</t>
  </si>
  <si>
    <t>762427-0</t>
  </si>
  <si>
    <t>762421-6</t>
  </si>
  <si>
    <t>762398-9</t>
  </si>
  <si>
    <t>762397-0</t>
  </si>
  <si>
    <t>762396-1</t>
  </si>
  <si>
    <t>0ACTBJFJ900032Z</t>
  </si>
  <si>
    <t>762157-4</t>
  </si>
  <si>
    <t>762155-6</t>
  </si>
  <si>
    <t>762154-7</t>
  </si>
  <si>
    <t>762120-0</t>
  </si>
  <si>
    <t>762069-0</t>
  </si>
  <si>
    <t>761962-1</t>
  </si>
  <si>
    <t>761942-7</t>
  </si>
  <si>
    <t>761904-7</t>
  </si>
  <si>
    <t>761899-6</t>
  </si>
  <si>
    <t>761868-6</t>
  </si>
  <si>
    <t>761861-3</t>
  </si>
  <si>
    <t>761850-7</t>
  </si>
  <si>
    <t>761849-1</t>
  </si>
  <si>
    <t>761815-4</t>
  </si>
  <si>
    <t>761753-5</t>
  </si>
  <si>
    <t>761579-5</t>
  </si>
  <si>
    <t>761474-1</t>
  </si>
  <si>
    <t>761375-1</t>
  </si>
  <si>
    <t>760998-9</t>
  </si>
  <si>
    <t>760581-3</t>
  </si>
  <si>
    <t>758781-8</t>
  </si>
  <si>
    <t>758460-8</t>
  </si>
  <si>
    <t>757322-2</t>
  </si>
  <si>
    <t>755226-5</t>
  </si>
  <si>
    <t>732384-9</t>
  </si>
  <si>
    <t>deben colocarse 460 kms para cubrir el costo de kms de marzo y abril</t>
  </si>
  <si>
    <t>Se colocan 65 km ya que desde Calico luego se visito Oca Planta 761579-5 </t>
  </si>
  <si>
    <t>1º visita 21/3, corresponden 287*227 (65149)+ 96719 = $161868</t>
  </si>
  <si>
    <t>55 kms por visita (4 antes del cambio de precio) 220 kms a $227 = $49940 + $18535 = $68475</t>
  </si>
  <si>
    <t>Se colocan 139 km ya que antes se visito AD incidente 762608-3</t>
  </si>
  <si>
    <t>Se colocan 61 km ya que primero se visito Supercemento 762951-2 </t>
  </si>
  <si>
    <t>se colocan 35km ya que desde AD nos fuimos a Aerolineas 761850-7 y de regreso a Pentacom</t>
  </si>
  <si>
    <t>Se colocan 41km ya que antes de visito Yaguar 763363-0</t>
  </si>
  <si>
    <t>Se colocan 48km ya que antes fuimos a Oca 763609-9 </t>
  </si>
  <si>
    <t>Se colocan 69km ya que antes se visito Credicoop 763688-6, luego Oca 763795-5</t>
  </si>
  <si>
    <t>Se colocan 117 km ya que se suman la 1° y 2° visita, es eta ultima luego de ilolay se visito Yaguar 764057-9 y despues Aerolineas 762427-0 y de regreso a Pentacom Mas abajo esta el detalles de las dos visitas/rutas 58km 1° visita -  59km 2° visita</t>
  </si>
  <si>
    <t>767287-9</t>
  </si>
  <si>
    <t>767286-0</t>
  </si>
  <si>
    <t>767285-1</t>
  </si>
  <si>
    <t>767284-2</t>
  </si>
  <si>
    <t>767283-3</t>
  </si>
  <si>
    <t>767282-4</t>
  </si>
  <si>
    <t>767199-5</t>
  </si>
  <si>
    <t>767098-7</t>
  </si>
  <si>
    <t>767097-8</t>
  </si>
  <si>
    <t>767096-9</t>
  </si>
  <si>
    <t>767095-0</t>
  </si>
  <si>
    <t>767094-1</t>
  </si>
  <si>
    <t>767093-2</t>
  </si>
  <si>
    <t>766618-8</t>
  </si>
  <si>
    <t>766617-9</t>
  </si>
  <si>
    <t>766616-0</t>
  </si>
  <si>
    <t>766615-1</t>
  </si>
  <si>
    <t>766614-2</t>
  </si>
  <si>
    <t>ZDBXBJCH1000HJL</t>
  </si>
  <si>
    <t>766613-3</t>
  </si>
  <si>
    <t>766612-4</t>
  </si>
  <si>
    <t>766611-5</t>
  </si>
  <si>
    <t>766610-6</t>
  </si>
  <si>
    <t>766596-7</t>
  </si>
  <si>
    <t>766591-2</t>
  </si>
  <si>
    <t>766538-3</t>
  </si>
  <si>
    <t>766503-7</t>
  </si>
  <si>
    <t>766502-8</t>
  </si>
  <si>
    <t>766501-9</t>
  </si>
  <si>
    <t>766500-0</t>
  </si>
  <si>
    <t>766499-5</t>
  </si>
  <si>
    <t>766498-6</t>
  </si>
  <si>
    <t>766497-7</t>
  </si>
  <si>
    <t>766466-7</t>
  </si>
  <si>
    <t>766465-8</t>
  </si>
  <si>
    <t>766464-9</t>
  </si>
  <si>
    <t>766463-0</t>
  </si>
  <si>
    <t>766393-2</t>
  </si>
  <si>
    <t>766391-4</t>
  </si>
  <si>
    <t>766390-5</t>
  </si>
  <si>
    <t>766389-9</t>
  </si>
  <si>
    <t>766388-0</t>
  </si>
  <si>
    <t>766387-1</t>
  </si>
  <si>
    <t>766386-2</t>
  </si>
  <si>
    <t>ZDBXBJCFA0002RB</t>
  </si>
  <si>
    <t>766385-3</t>
  </si>
  <si>
    <t>766348-2</t>
  </si>
  <si>
    <t>766347-3</t>
  </si>
  <si>
    <t>766327-9</t>
  </si>
  <si>
    <t>766317-2</t>
  </si>
  <si>
    <t>766276-6</t>
  </si>
  <si>
    <t>766275-7</t>
  </si>
  <si>
    <t>766274-8</t>
  </si>
  <si>
    <t>766273-9</t>
  </si>
  <si>
    <t>766272-0</t>
  </si>
  <si>
    <t>766271-1</t>
  </si>
  <si>
    <t>766227-0</t>
  </si>
  <si>
    <t>766206-7</t>
  </si>
  <si>
    <t>766199-8</t>
  </si>
  <si>
    <t>766182-8</t>
  </si>
  <si>
    <t>766181-9</t>
  </si>
  <si>
    <t>766180-0</t>
  </si>
  <si>
    <t>766179-4</t>
  </si>
  <si>
    <t>766178-5</t>
  </si>
  <si>
    <t>766177-6</t>
  </si>
  <si>
    <t>766176-7</t>
  </si>
  <si>
    <t>766175-8</t>
  </si>
  <si>
    <t>766174-9</t>
  </si>
  <si>
    <t>766168-8</t>
  </si>
  <si>
    <t>766119-2</t>
  </si>
  <si>
    <t>ZDBXBJCFA00007F</t>
  </si>
  <si>
    <t>766118-3</t>
  </si>
  <si>
    <t>766117-4</t>
  </si>
  <si>
    <t>766116-5</t>
  </si>
  <si>
    <t>766115-6</t>
  </si>
  <si>
    <t>766114-7</t>
  </si>
  <si>
    <t>766113-8</t>
  </si>
  <si>
    <t>766112-9</t>
  </si>
  <si>
    <t>766111-0</t>
  </si>
  <si>
    <t>766110-1</t>
  </si>
  <si>
    <t>765927-6</t>
  </si>
  <si>
    <t>765919-7</t>
  </si>
  <si>
    <t>765914-2</t>
  </si>
  <si>
    <t>765709-2</t>
  </si>
  <si>
    <t>765701-0</t>
  </si>
  <si>
    <t>765697-8</t>
  </si>
  <si>
    <t>765696-9</t>
  </si>
  <si>
    <t>765695-0</t>
  </si>
  <si>
    <t>765694-1</t>
  </si>
  <si>
    <t>765693-2</t>
  </si>
  <si>
    <t>765692-3</t>
  </si>
  <si>
    <t>765691-4</t>
  </si>
  <si>
    <t>765690-5</t>
  </si>
  <si>
    <t>765689-9</t>
  </si>
  <si>
    <t>765688-0</t>
  </si>
  <si>
    <t>765659-8</t>
  </si>
  <si>
    <t>765651-6</t>
  </si>
  <si>
    <t>765639-4</t>
  </si>
  <si>
    <t>765638-5</t>
  </si>
  <si>
    <t>765578-4</t>
  </si>
  <si>
    <t>765538-6</t>
  </si>
  <si>
    <t>765526-1</t>
  </si>
  <si>
    <t>765518-2</t>
  </si>
  <si>
    <t>765472-1</t>
  </si>
  <si>
    <t>765446-6</t>
  </si>
  <si>
    <t>765445-7</t>
  </si>
  <si>
    <t>765444-8</t>
  </si>
  <si>
    <t>765419-2</t>
  </si>
  <si>
    <t>765226-4</t>
  </si>
  <si>
    <t>765225-5</t>
  </si>
  <si>
    <t>765173-3</t>
  </si>
  <si>
    <t>Córdoba Shopping</t>
  </si>
  <si>
    <t>SP000930</t>
  </si>
  <si>
    <t>765162-7</t>
  </si>
  <si>
    <t>765160-9</t>
  </si>
  <si>
    <t>765151-1</t>
  </si>
  <si>
    <t>Z8PMB3BC601563W</t>
  </si>
  <si>
    <t>765087-7</t>
  </si>
  <si>
    <t>765007-1</t>
  </si>
  <si>
    <t>764969-5</t>
  </si>
  <si>
    <t>764873-9</t>
  </si>
  <si>
    <t>764872-0</t>
  </si>
  <si>
    <t>764871-1</t>
  </si>
  <si>
    <t>764740-2</t>
  </si>
  <si>
    <t>764728-0</t>
  </si>
  <si>
    <t>764660-7</t>
  </si>
  <si>
    <t>764540-4</t>
  </si>
  <si>
    <t>764507-9</t>
  </si>
  <si>
    <t>764495-5</t>
  </si>
  <si>
    <t>764488-5</t>
  </si>
  <si>
    <t>764257-7</t>
  </si>
  <si>
    <t>764212-4</t>
  </si>
  <si>
    <t>764137-4</t>
  </si>
  <si>
    <t>764057-9</t>
  </si>
  <si>
    <t>763944-9</t>
  </si>
  <si>
    <t>763674-3</t>
  </si>
  <si>
    <t>763400-0</t>
  </si>
  <si>
    <t>762366-0</t>
  </si>
  <si>
    <t>760090-6</t>
  </si>
  <si>
    <t>752398-0</t>
  </si>
  <si>
    <t>751484-9</t>
  </si>
  <si>
    <t>https://www.google.com/maps/dir/Pentacom+S.A.+-+Centro+Servicios+y+Reparaciones+IT,+Avenida+La+Voz+del+Interior,+C%C3%B3rdoba/San+Mart%C3%ADn+88,+X5022+C%C3%B3rdoba/Pentacom+S.A.+-+Centro+Servicios+y+Reparaciones+IT,+Av.+La+Voz+del+Interior+8821,+C%C3%B3rdoba/@-31.3645219,-64.2407322,13z/data=!3m1!4b1!4m20!4m19!1m5!1m1!1s0x9432980a04ddf563:0x6ac301bf7366cbae!2m2!1d-64.2229115!2d-31.3129596!1m5!1m1!1s0x9432a2832a56c859:0x711b3141312adf7b!2m2!1d-64.1835358!2d-31.4151034!1m5!1m1!1s0x9432980a04ddf563:0x6ac301bf7366cbae!2m2!1d-64.2229115!2d-31.3129596!3e0?entry=ttu</t>
  </si>
  <si>
    <t>No aplica viático, los clientes por separado no poseen y quedan fuera de recorrido</t>
  </si>
  <si>
    <t>17/5 - 29/5</t>
  </si>
  <si>
    <t>Se colocan 39 kms ya que antes se visito Brinks 766199-8</t>
  </si>
  <si>
    <t> Se colocan 39km ya que desde Brinks nos fuimos a Planta Oca</t>
  </si>
  <si>
    <t>se colocan 240 km, paso a detallar el motivo: 97 km de la 1° visita cuando se dejo el backup 143 km ya que primero fuimos a Gefco 765419-2 y luego a Oca Jesus Maria (2° visita retiro de backup) Ruta 2° visita</t>
  </si>
  <si>
    <t>Dejar 64 kms, Credicoop no tiene viatico y no comparte recorrido</t>
  </si>
  <si>
    <t>Se colocan 46km ya que desde Arcos luego se visito Assistcard </t>
  </si>
  <si>
    <t>Se colocan 331 ya que el tecnico vive antes de la curva de Arroyito</t>
  </si>
  <si>
    <t>Dejar 61 kms, Credicoop no tiene viático y no es parte del recorrido</t>
  </si>
  <si>
    <t>Se colocan 53 km ya que desde este cliente nos fuimos a Credicoop 763674-3, luego a Galeno 764212-4 y de regreso a Pentacom</t>
  </si>
  <si>
    <t xml:space="preserve">Dejar 97 kms, el BSR no tiene viatico - Se colocan 117km ya que antes se visito el incidente 765709-2 Santander - </t>
  </si>
  <si>
    <t>769236-9</t>
  </si>
  <si>
    <t>769235-0</t>
  </si>
  <si>
    <t>769234-1</t>
  </si>
  <si>
    <t>769184-7</t>
  </si>
  <si>
    <t>769085-7</t>
  </si>
  <si>
    <t>768778-3</t>
  </si>
  <si>
    <t>768777-4</t>
  </si>
  <si>
    <t>768768-6</t>
  </si>
  <si>
    <t>768758-9</t>
  </si>
  <si>
    <t>768757-0</t>
  </si>
  <si>
    <t>768756-1</t>
  </si>
  <si>
    <t>768755-2</t>
  </si>
  <si>
    <t>768754-3</t>
  </si>
  <si>
    <t>768753-4</t>
  </si>
  <si>
    <t>768752-5</t>
  </si>
  <si>
    <t>768748-2</t>
  </si>
  <si>
    <t>768747-3</t>
  </si>
  <si>
    <t>768746-4</t>
  </si>
  <si>
    <t>768745-5</t>
  </si>
  <si>
    <t>768744-6</t>
  </si>
  <si>
    <t>768740-0</t>
  </si>
  <si>
    <t>768739-4</t>
  </si>
  <si>
    <t>768690-6</t>
  </si>
  <si>
    <t>768650-8</t>
  </si>
  <si>
    <t>768492-6</t>
  </si>
  <si>
    <t>768466-1</t>
  </si>
  <si>
    <t>768353-8</t>
  </si>
  <si>
    <t>Galeno - COLONOS</t>
  </si>
  <si>
    <t>768352-9</t>
  </si>
  <si>
    <t>768351-0</t>
  </si>
  <si>
    <t>768350-1</t>
  </si>
  <si>
    <t>768349-5</t>
  </si>
  <si>
    <t>768348-6</t>
  </si>
  <si>
    <t>768347-7</t>
  </si>
  <si>
    <t>768346-8</t>
  </si>
  <si>
    <t>768345-9</t>
  </si>
  <si>
    <t>768344-0</t>
  </si>
  <si>
    <t>768343-1</t>
  </si>
  <si>
    <t>768305-1</t>
  </si>
  <si>
    <t>768265-4</t>
  </si>
  <si>
    <t>79G2T0F</t>
  </si>
  <si>
    <t>768166-4</t>
  </si>
  <si>
    <t>768165-5</t>
  </si>
  <si>
    <t>768164-6</t>
  </si>
  <si>
    <t>768163-7</t>
  </si>
  <si>
    <t>768161-9</t>
  </si>
  <si>
    <t>768160-0</t>
  </si>
  <si>
    <t>768159-4</t>
  </si>
  <si>
    <t>768134-5</t>
  </si>
  <si>
    <t>768133-6</t>
  </si>
  <si>
    <t>ZDBXB8GK2A008NM</t>
  </si>
  <si>
    <t>768035-5</t>
  </si>
  <si>
    <t>Z83DBJEH200009A</t>
  </si>
  <si>
    <t>767999-7</t>
  </si>
  <si>
    <t>767987-2</t>
  </si>
  <si>
    <t>767708-7</t>
  </si>
  <si>
    <t>767674-1</t>
  </si>
  <si>
    <t>767668-0</t>
  </si>
  <si>
    <t>767626-4</t>
  </si>
  <si>
    <t>767589-4</t>
  </si>
  <si>
    <t>767364-7</t>
  </si>
  <si>
    <t>767243-5</t>
  </si>
  <si>
    <t>767196-8</t>
  </si>
  <si>
    <t>767195-9</t>
  </si>
  <si>
    <t>767126-9</t>
  </si>
  <si>
    <t>767100-1</t>
  </si>
  <si>
    <t>766999-0</t>
  </si>
  <si>
    <t>766978-7</t>
  </si>
  <si>
    <t>766966-2</t>
  </si>
  <si>
    <t>766905-1</t>
  </si>
  <si>
    <t>766642-5</t>
  </si>
  <si>
    <t>766550-5</t>
  </si>
  <si>
    <t>765730-2</t>
  </si>
  <si>
    <t>765729-6</t>
  </si>
  <si>
    <t>765728-7</t>
  </si>
  <si>
    <t>765344-9</t>
  </si>
  <si>
    <t>764884-5</t>
  </si>
  <si>
    <t>764542-2</t>
  </si>
  <si>
    <t>764154-1</t>
  </si>
  <si>
    <t>760661-8</t>
  </si>
  <si>
    <t>Se colocan 69km ya que desde Fargo nos fuimos a Megatlon 766999-0, desde ahi a Galeno 766978-7 y de regreso a Pentacom</t>
  </si>
  <si>
    <t>10/05 - 29/05 - 06/06</t>
  </si>
  <si>
    <t>Se colocan 59km ya que luego de Calico se visito Arcos dorados 767674-1</t>
  </si>
  <si>
    <t>771923-1</t>
  </si>
  <si>
    <t>771707-5</t>
  </si>
  <si>
    <t>771633-1</t>
  </si>
  <si>
    <t>771547-5</t>
  </si>
  <si>
    <t>771440-3</t>
  </si>
  <si>
    <t>771425-4</t>
  </si>
  <si>
    <t>771357-4</t>
  </si>
  <si>
    <t>771356-5</t>
  </si>
  <si>
    <t>771355-6</t>
  </si>
  <si>
    <t>771354-7</t>
  </si>
  <si>
    <t>771275-1</t>
  </si>
  <si>
    <t>771247-8</t>
  </si>
  <si>
    <t>771246-9</t>
  </si>
  <si>
    <t>771226-5</t>
  </si>
  <si>
    <t>771099-3</t>
  </si>
  <si>
    <t>771077-1</t>
  </si>
  <si>
    <t>771001-8</t>
  </si>
  <si>
    <t>770973-9</t>
  </si>
  <si>
    <t>770972-0</t>
  </si>
  <si>
    <t>770971-1</t>
  </si>
  <si>
    <t>770970-2</t>
  </si>
  <si>
    <t>770969-6</t>
  </si>
  <si>
    <t>770947-4</t>
  </si>
  <si>
    <t>770946-5</t>
  </si>
  <si>
    <t>770945-6</t>
  </si>
  <si>
    <t>770944-7</t>
  </si>
  <si>
    <t>770943-8</t>
  </si>
  <si>
    <t>770942-9</t>
  </si>
  <si>
    <t>770941-0</t>
  </si>
  <si>
    <t>770940-1</t>
  </si>
  <si>
    <t>770939-5</t>
  </si>
  <si>
    <t>770935-9</t>
  </si>
  <si>
    <t>770914-6</t>
  </si>
  <si>
    <t>770910-0</t>
  </si>
  <si>
    <t>770908-5</t>
  </si>
  <si>
    <t>770890-7</t>
  </si>
  <si>
    <t>770882-8</t>
  </si>
  <si>
    <t>770860-6</t>
  </si>
  <si>
    <t>770844-8</t>
  </si>
  <si>
    <t>ZELLBJEJA0001DZ</t>
  </si>
  <si>
    <t>770843-9</t>
  </si>
  <si>
    <t>770842-0</t>
  </si>
  <si>
    <t>770767-0</t>
  </si>
  <si>
    <t>770697-2</t>
  </si>
  <si>
    <t>770696-3</t>
  </si>
  <si>
    <t>770695-4</t>
  </si>
  <si>
    <t>770694-5</t>
  </si>
  <si>
    <t>770693-6</t>
  </si>
  <si>
    <t>770692-7</t>
  </si>
  <si>
    <t>770537-1</t>
  </si>
  <si>
    <t>770528-3</t>
  </si>
  <si>
    <t>770527-4</t>
  </si>
  <si>
    <t>770526-5</t>
  </si>
  <si>
    <t>770525-6</t>
  </si>
  <si>
    <t>770524-7</t>
  </si>
  <si>
    <t>770523-8</t>
  </si>
  <si>
    <t>770522-9</t>
  </si>
  <si>
    <t>770521-0</t>
  </si>
  <si>
    <t>770515-9</t>
  </si>
  <si>
    <t>770491-0</t>
  </si>
  <si>
    <t>770444-2</t>
  </si>
  <si>
    <t>770360-1</t>
  </si>
  <si>
    <t>770329-4</t>
  </si>
  <si>
    <t>770328-5</t>
  </si>
  <si>
    <t>770327-6</t>
  </si>
  <si>
    <t>770326-7</t>
  </si>
  <si>
    <t>770325-8</t>
  </si>
  <si>
    <t>770320-3</t>
  </si>
  <si>
    <t>770319-7</t>
  </si>
  <si>
    <t>770318-8</t>
  </si>
  <si>
    <t>770317-9</t>
  </si>
  <si>
    <t>770282-4</t>
  </si>
  <si>
    <t>770211-6</t>
  </si>
  <si>
    <t>770167-6</t>
  </si>
  <si>
    <t>770087-1</t>
  </si>
  <si>
    <t>770086-2</t>
  </si>
  <si>
    <t>770085-3</t>
  </si>
  <si>
    <t>770084-4</t>
  </si>
  <si>
    <t>770083-5</t>
  </si>
  <si>
    <t>770014-5</t>
  </si>
  <si>
    <t>769993-7</t>
  </si>
  <si>
    <t>769964-5</t>
  </si>
  <si>
    <t>769918-6</t>
  </si>
  <si>
    <t>769916-8</t>
  </si>
  <si>
    <t>769912-2</t>
  </si>
  <si>
    <t>769908-9</t>
  </si>
  <si>
    <t>769901-6</t>
  </si>
  <si>
    <t>769841-5</t>
  </si>
  <si>
    <t>769836-3</t>
  </si>
  <si>
    <t>769728-5</t>
  </si>
  <si>
    <t>769687-9</t>
  </si>
  <si>
    <t>769686-0</t>
  </si>
  <si>
    <t>769685-1</t>
  </si>
  <si>
    <t>769684-2</t>
  </si>
  <si>
    <t>769683-3</t>
  </si>
  <si>
    <t>769682-4</t>
  </si>
  <si>
    <t>769681-5</t>
  </si>
  <si>
    <t>769677-2</t>
  </si>
  <si>
    <t>769676-3</t>
  </si>
  <si>
    <t>769675-4</t>
  </si>
  <si>
    <t>CNC1M4G0KK</t>
  </si>
  <si>
    <t>769674-5</t>
  </si>
  <si>
    <t>769673-6</t>
  </si>
  <si>
    <t>769619-8</t>
  </si>
  <si>
    <t>769564-9</t>
  </si>
  <si>
    <t>Colonia Bismark - Córdoba</t>
  </si>
  <si>
    <t>7927TDZ</t>
  </si>
  <si>
    <t>769563-0</t>
  </si>
  <si>
    <t>ZDBXB8GJCF002MJ</t>
  </si>
  <si>
    <t>769524-1</t>
  </si>
  <si>
    <t>769481-7</t>
  </si>
  <si>
    <t>769473-8</t>
  </si>
  <si>
    <t>769374-8</t>
  </si>
  <si>
    <t>769352-6</t>
  </si>
  <si>
    <t>769193-5</t>
  </si>
  <si>
    <t>769162-5</t>
  </si>
  <si>
    <t>768927-7</t>
  </si>
  <si>
    <t>ZELLBJEJA0002XY</t>
  </si>
  <si>
    <t>768823-2</t>
  </si>
  <si>
    <t>076UBJFJ300007R</t>
  </si>
  <si>
    <t>768698-8</t>
  </si>
  <si>
    <t>768505-9</t>
  </si>
  <si>
    <t>IRSA</t>
  </si>
  <si>
    <t>MXBCR7N0WY</t>
  </si>
  <si>
    <t>768504-0</t>
  </si>
  <si>
    <t>CNBRRBS45F</t>
  </si>
  <si>
    <t>768065-6</t>
  </si>
  <si>
    <t>767773-1</t>
  </si>
  <si>
    <t>767613-0</t>
  </si>
  <si>
    <t>Se colocan 97km ya que antes fuimos a Supercemento 767773-1, luego a Supercemento 767613-0 y de ahi a Oca Carlos Paz</t>
  </si>
  <si>
    <t>Marian se colocan 52 km ya que desde Megatlon fuimos a Oca 769352-6 </t>
  </si>
  <si>
    <t>https://www.google.com/maps/dir/Marcos+Ju%C3%A1rez,+Provincia+de+C%C3%B3rdoba/Colonia+Bismarck,+Provincia+de+C%C3%B3rdoba/Marcos+Ju%C3%A1rez,+Provincia+de+C%C3%B3rdoba/@-32.9972771,-63.100669,9z/data=!3m1!4b1!4m20!4m19!1m5!1m1!1s0x95c97f26028a8d87:0xef49e1dfea33e8ac!2m2!1d-62.1057979!2d-32.6978556!1m5!1m1!1s0x95c92e5a4d58feb9:0x58a631522029be24!2m2!1d-62.7131622!2d-33.3005117!1m5!1m1!1s0x95c97f26028a8d87:0xef49e1dfea33e8ac!2m2!1d-62.1057979!2d-32.6978556!3e0?entry=ttu</t>
  </si>
  <si>
    <t>ruta con efectivo si (769841-5)</t>
  </si>
  <si>
    <t>Se colocan 61 km, primero fuimos a Oca 770014-5 y desde ahi a Megatlon</t>
  </si>
  <si>
    <t>Se colocan 87 km ya que antes fuimos a Yaguar 770282-4 y desde ahi a Campo Austral</t>
  </si>
  <si>
    <t>Se colocan 168 km ya que antes se visito Transporte La Sevillanita inc.770935-9 y de ahi a Campo Austral</t>
  </si>
  <si>
    <t>se colocan 52 km ya que desde CCU fuimos a Oca 771077-1 </t>
  </si>
  <si>
    <t>Se colocan 49km ya que desde Quick nos fuimos a AD 771547-5</t>
  </si>
  <si>
    <t>775068-1</t>
  </si>
  <si>
    <t>775067-2</t>
  </si>
  <si>
    <t>775066-3</t>
  </si>
  <si>
    <t>775065-4</t>
  </si>
  <si>
    <t>775064-5</t>
  </si>
  <si>
    <t>775063-6</t>
  </si>
  <si>
    <t>775062-7</t>
  </si>
  <si>
    <t>775061-8</t>
  </si>
  <si>
    <t>775060-9</t>
  </si>
  <si>
    <t>775059-3</t>
  </si>
  <si>
    <t>775058-4</t>
  </si>
  <si>
    <t>774723-4</t>
  </si>
  <si>
    <t>774722-5</t>
  </si>
  <si>
    <t>774721-6</t>
  </si>
  <si>
    <t>774720-7</t>
  </si>
  <si>
    <t>774710-0</t>
  </si>
  <si>
    <t>774576-8</t>
  </si>
  <si>
    <t>774575-9</t>
  </si>
  <si>
    <t>774550-0</t>
  </si>
  <si>
    <t>774538-8</t>
  </si>
  <si>
    <t>774520-9</t>
  </si>
  <si>
    <t>774519-3</t>
  </si>
  <si>
    <t>774488-4</t>
  </si>
  <si>
    <t>774484-8</t>
  </si>
  <si>
    <t>774469-9</t>
  </si>
  <si>
    <t>774468-0</t>
  </si>
  <si>
    <t>774467-1</t>
  </si>
  <si>
    <t>774466-2</t>
  </si>
  <si>
    <t>774465-3</t>
  </si>
  <si>
    <t>774290-1</t>
  </si>
  <si>
    <t>774249-7</t>
  </si>
  <si>
    <t>774178-0</t>
  </si>
  <si>
    <t>774162-9</t>
  </si>
  <si>
    <t>774161-0</t>
  </si>
  <si>
    <t>774160-1</t>
  </si>
  <si>
    <t>774159-5</t>
  </si>
  <si>
    <t>774158-6</t>
  </si>
  <si>
    <t>774157-7</t>
  </si>
  <si>
    <t>774156-8</t>
  </si>
  <si>
    <t>774155-9</t>
  </si>
  <si>
    <t>774100-9</t>
  </si>
  <si>
    <t>773859-1</t>
  </si>
  <si>
    <t>773798-1</t>
  </si>
  <si>
    <t>773789-3</t>
  </si>
  <si>
    <t>773788-4</t>
  </si>
  <si>
    <t>773787-5</t>
  </si>
  <si>
    <t>773786-6</t>
  </si>
  <si>
    <t>773777-8</t>
  </si>
  <si>
    <t>773764-4</t>
  </si>
  <si>
    <t>773742-2</t>
  </si>
  <si>
    <t>773731-6</t>
  </si>
  <si>
    <t>ZELLBJFK40000PT</t>
  </si>
  <si>
    <t>773707-9</t>
  </si>
  <si>
    <t>773706-0</t>
  </si>
  <si>
    <t>773705-1</t>
  </si>
  <si>
    <t>773704-2</t>
  </si>
  <si>
    <t>773666-3</t>
  </si>
  <si>
    <t>773665-4</t>
  </si>
  <si>
    <t>773664-5</t>
  </si>
  <si>
    <t>773653-9</t>
  </si>
  <si>
    <t>773652-0</t>
  </si>
  <si>
    <t>773651-1</t>
  </si>
  <si>
    <t>773650-2</t>
  </si>
  <si>
    <t>773649-6</t>
  </si>
  <si>
    <t>773616-8</t>
  </si>
  <si>
    <t>773556-7</t>
  </si>
  <si>
    <t>773540-6</t>
  </si>
  <si>
    <t>773407-2</t>
  </si>
  <si>
    <t>773391-2</t>
  </si>
  <si>
    <t>773374-5</t>
  </si>
  <si>
    <t>773341-7</t>
  </si>
  <si>
    <t>773297-7</t>
  </si>
  <si>
    <t>773296-8</t>
  </si>
  <si>
    <t>773217-1</t>
  </si>
  <si>
    <t>773155-2</t>
  </si>
  <si>
    <t>Parque Industrial Villa Maria</t>
  </si>
  <si>
    <t>ZDBXBJCH200181J</t>
  </si>
  <si>
    <t>773142-8</t>
  </si>
  <si>
    <t>773077-5</t>
  </si>
  <si>
    <t>773030-4</t>
  </si>
  <si>
    <t>773006-7</t>
  </si>
  <si>
    <t>773002-1</t>
  </si>
  <si>
    <t>773000-3</t>
  </si>
  <si>
    <t>772999-1</t>
  </si>
  <si>
    <t>772984-9</t>
  </si>
  <si>
    <t>772928-3</t>
  </si>
  <si>
    <t>772927-4</t>
  </si>
  <si>
    <t>772926-5</t>
  </si>
  <si>
    <t>772925-6</t>
  </si>
  <si>
    <t>772924-7</t>
  </si>
  <si>
    <t>772923-8</t>
  </si>
  <si>
    <t>772922-9</t>
  </si>
  <si>
    <t>772921-0</t>
  </si>
  <si>
    <t>772918-6</t>
  </si>
  <si>
    <t>772917-7</t>
  </si>
  <si>
    <t>772914-0</t>
  </si>
  <si>
    <t>772896-5</t>
  </si>
  <si>
    <t>772895-6</t>
  </si>
  <si>
    <t>772888-6</t>
  </si>
  <si>
    <t>772882-2</t>
  </si>
  <si>
    <t>772805-3</t>
  </si>
  <si>
    <t>7954HT5</t>
  </si>
  <si>
    <t>772761-0</t>
  </si>
  <si>
    <t>ZDBXB8GK2A0014A</t>
  </si>
  <si>
    <t>772717-9</t>
  </si>
  <si>
    <t>772697-6</t>
  </si>
  <si>
    <t>772577-3</t>
  </si>
  <si>
    <t>772391-5</t>
  </si>
  <si>
    <t>772369-6</t>
  </si>
  <si>
    <t>772304-9</t>
  </si>
  <si>
    <t>772288-2</t>
  </si>
  <si>
    <t>772200-4</t>
  </si>
  <si>
    <t>772190-8</t>
  </si>
  <si>
    <t>772178-6</t>
  </si>
  <si>
    <t>772064-4</t>
  </si>
  <si>
    <t>771950-5</t>
  </si>
  <si>
    <t>771905-5</t>
  </si>
  <si>
    <t>771867-6</t>
  </si>
  <si>
    <t>771702-0</t>
  </si>
  <si>
    <t>771502-2</t>
  </si>
  <si>
    <t>0ACTBJFJ50003ZN</t>
  </si>
  <si>
    <t>770915-5</t>
  </si>
  <si>
    <t>766157-2</t>
  </si>
  <si>
    <t>Colocar el costo de viatico al incidente 774488-4</t>
  </si>
  <si>
    <t>Se colocan 57 km ya que desde Ilolay fuimos a Oca 771867-6 y de ahi a Galeno 772178-6</t>
  </si>
  <si>
    <t>Se cargan 79 km ya qye antes fuimos a Fargo 772717-9</t>
  </si>
  <si>
    <t>Se cargan 71 km ya que antes se visito Quikfood inc 773006-7</t>
  </si>
  <si>
    <t>se colocan 32km ya que desde Santander fuimos a AD 773341-7.</t>
  </si>
  <si>
    <t>Se cargan 59km ya que antes fuimos a Ceva inc 771502-2</t>
  </si>
  <si>
    <t>Se cargan 37km ya que esta cliente se visita desde Morrison</t>
  </si>
  <si>
    <t>SPST Pentacom - Bell Ville</t>
  </si>
  <si>
    <t>62.8436917,12z/data=!3m1!4b1!4m20!4m19!1m5!1m1!1s0x95cc082984057717:0xea746dd2469f9252!2m2!1d</t>
  </si>
  <si>
    <t>62.829006!2d</t>
  </si>
  <si>
    <t>32.5925551!1m5!1m1!1s0x95cbfa503dfb2fad:0xead0a351d52d7550!2m2!1d</t>
  </si>
  <si>
    <t>62.6960406!2d</t>
  </si>
  <si>
    <t>32.6304514!1m5!1m1!1s0x95cc082984057717:0xea746dd2469f9252!2m2!1d</t>
  </si>
  <si>
    <t>32.5925551!3e0?entry=ttu&amp;g_ep=EgoyMDI0MDkwMi4xIKXMDSoASAFQAw%3D%3D</t>
  </si>
  <si>
    <t>https://www.google.com/maps/dir/Bartolom%C3%A9+Mitre+649,+Morrison,+Provincia+de+C%C3%B3rdoba/Av.+Espa%C3%B1a+20,+Bell+Ville,+Provincia+de+C%C3%B3rdoba/Bartolom%C3%A9+Mitre+649,+X2568+Morrison,+C%C3%B3rdoba/@-32.6181479,-62.8436917,12z/data=!3m1!4b1!4m20!4m19!1m5!1m1!1s0x95cc082984057717:0xea746dd2469f9252!2m2!1d-62.829006!2d-32.5925551!1m5!1m1!1s0x95cbfa503dfb2fad:0xead0a351d52d7550!2m2!1d-62.6960406!2d-32.6304514!1m5!1m1!1s0x95cc082984057717:0xea746dd2469f9252!2m2!1d-62.829006!2d-32.5925551!3e0?entry=ttu&amp;g_ep=EgoyMDI0MDkwMi4xIKXMDSoASAFQAw%3D%3D</t>
  </si>
  <si>
    <t>Se colocan 107 ya que antes fuimos a Credicoop 773540-6 </t>
  </si>
  <si>
    <t>se colocan 48kms ya que desde Quikfood nos fuimos a Galeno 773616-8</t>
  </si>
  <si>
    <t>Se colocan 71km ya que desde Quikfood fuimos a la Sevillanita inc 773002-1</t>
  </si>
  <si>
    <t>Se colocan 57km ya que antes fuimos a Yaguar 773030-4 y despues a Oca 774290-1</t>
  </si>
  <si>
    <t>777911-8</t>
  </si>
  <si>
    <t>777828-9</t>
  </si>
  <si>
    <t>777827-0</t>
  </si>
  <si>
    <t>777797-0</t>
  </si>
  <si>
    <t>777796-1</t>
  </si>
  <si>
    <t>791MD15</t>
  </si>
  <si>
    <t>777707-7</t>
  </si>
  <si>
    <t>777706-8</t>
  </si>
  <si>
    <t>777705-9</t>
  </si>
  <si>
    <t>777704-0</t>
  </si>
  <si>
    <t>777703-1</t>
  </si>
  <si>
    <t>777702-2</t>
  </si>
  <si>
    <t>777701-3</t>
  </si>
  <si>
    <t>777700-4</t>
  </si>
  <si>
    <t>777699-9</t>
  </si>
  <si>
    <t>777698-0</t>
  </si>
  <si>
    <t>777669-8</t>
  </si>
  <si>
    <t>777657-3</t>
  </si>
  <si>
    <t>777647-6</t>
  </si>
  <si>
    <t>777646-7</t>
  </si>
  <si>
    <t>777484-9</t>
  </si>
  <si>
    <t>777464-5</t>
  </si>
  <si>
    <t>076UBJFJA0008JH</t>
  </si>
  <si>
    <t>777455-7</t>
  </si>
  <si>
    <t>777454-8</t>
  </si>
  <si>
    <t>777453-9</t>
  </si>
  <si>
    <t>777452-0</t>
  </si>
  <si>
    <t>777451-1</t>
  </si>
  <si>
    <t>777450-2</t>
  </si>
  <si>
    <t>777326-6</t>
  </si>
  <si>
    <t>777318-7</t>
  </si>
  <si>
    <t>777316-9</t>
  </si>
  <si>
    <t>777315-0</t>
  </si>
  <si>
    <t>777314-1</t>
  </si>
  <si>
    <t>777252-2</t>
  </si>
  <si>
    <t>CORVEN</t>
  </si>
  <si>
    <t>IMSA</t>
  </si>
  <si>
    <t>BRBSS7B0X9</t>
  </si>
  <si>
    <t>777251-3</t>
  </si>
  <si>
    <t>BRBSS7B0XV</t>
  </si>
  <si>
    <t>777207-2</t>
  </si>
  <si>
    <t>777206-3</t>
  </si>
  <si>
    <t>777205-4</t>
  </si>
  <si>
    <t>777204-5</t>
  </si>
  <si>
    <t>777202-7</t>
  </si>
  <si>
    <t>777201-8</t>
  </si>
  <si>
    <t>777200-9</t>
  </si>
  <si>
    <t>777199-4</t>
  </si>
  <si>
    <t>777198-5</t>
  </si>
  <si>
    <t>777170-9</t>
  </si>
  <si>
    <t>777169-3</t>
  </si>
  <si>
    <t>777137-4</t>
  </si>
  <si>
    <t>777136-5</t>
  </si>
  <si>
    <t>777114-3</t>
  </si>
  <si>
    <t>776941-2</t>
  </si>
  <si>
    <t>776867-1</t>
  </si>
  <si>
    <t>776866-2</t>
  </si>
  <si>
    <t>776865-3</t>
  </si>
  <si>
    <t>776864-4</t>
  </si>
  <si>
    <t>776863-5</t>
  </si>
  <si>
    <t>776862-6</t>
  </si>
  <si>
    <t>776861-7</t>
  </si>
  <si>
    <t>776860-8</t>
  </si>
  <si>
    <t>776859-2</t>
  </si>
  <si>
    <t>776856-5</t>
  </si>
  <si>
    <t>776814-9</t>
  </si>
  <si>
    <t>776813-0</t>
  </si>
  <si>
    <t>776773-3</t>
  </si>
  <si>
    <t>776744-1</t>
  </si>
  <si>
    <t>776743-2</t>
  </si>
  <si>
    <t>776742-3</t>
  </si>
  <si>
    <t>776741-4</t>
  </si>
  <si>
    <t>776740-5</t>
  </si>
  <si>
    <t>776739-9</t>
  </si>
  <si>
    <t>776713-1</t>
  </si>
  <si>
    <t>776681-3</t>
  </si>
  <si>
    <t>776663-7</t>
  </si>
  <si>
    <t>776661-9</t>
  </si>
  <si>
    <t>776367-6</t>
  </si>
  <si>
    <t>776284-4</t>
  </si>
  <si>
    <t>776274-7</t>
  </si>
  <si>
    <t>776204-8</t>
  </si>
  <si>
    <t>776145-6</t>
  </si>
  <si>
    <t>776144-7</t>
  </si>
  <si>
    <t>776131-3</t>
  </si>
  <si>
    <t>776113-7</t>
  </si>
  <si>
    <t>Mercado Libre</t>
  </si>
  <si>
    <t>CNCRS415SZ</t>
  </si>
  <si>
    <t>776112-8</t>
  </si>
  <si>
    <t>BRBSS1B032</t>
  </si>
  <si>
    <t>776049-3</t>
  </si>
  <si>
    <t>775886-9</t>
  </si>
  <si>
    <t>775773-6</t>
  </si>
  <si>
    <t>775770-9</t>
  </si>
  <si>
    <t>775756-9</t>
  </si>
  <si>
    <t>775476-6</t>
  </si>
  <si>
    <t>0ACTBJFK20008FN</t>
  </si>
  <si>
    <t>775369-7</t>
  </si>
  <si>
    <t>775362-4</t>
  </si>
  <si>
    <t>775348-4</t>
  </si>
  <si>
    <t>775333-2</t>
  </si>
  <si>
    <t>775325-3</t>
  </si>
  <si>
    <t>775284-7</t>
  </si>
  <si>
    <t>775255-5</t>
  </si>
  <si>
    <t>775150-1</t>
  </si>
  <si>
    <t>775148-6</t>
  </si>
  <si>
    <t>775144-0</t>
  </si>
  <si>
    <t>775130-7</t>
  </si>
  <si>
    <t>775095-5</t>
  </si>
  <si>
    <t>775094-6</t>
  </si>
  <si>
    <t>775093-7</t>
  </si>
  <si>
    <t>775090-0</t>
  </si>
  <si>
    <t>774985-2</t>
  </si>
  <si>
    <t>774963-0</t>
  </si>
  <si>
    <t>774884-4</t>
  </si>
  <si>
    <t>774816-3</t>
  </si>
  <si>
    <t>774749-2</t>
  </si>
  <si>
    <t>774733-1</t>
  </si>
  <si>
    <t>774704-9</t>
  </si>
  <si>
    <t>774578-6</t>
  </si>
  <si>
    <t>774299-2</t>
  </si>
  <si>
    <t>Aeropuerto De Rio Cuarto</t>
  </si>
  <si>
    <t>CNB1R4C0JZ</t>
  </si>
  <si>
    <t>774298-3</t>
  </si>
  <si>
    <t>CNB1R4B18C</t>
  </si>
  <si>
    <t>774297-4</t>
  </si>
  <si>
    <t>CNB1R4C0JS</t>
  </si>
  <si>
    <t>774296-5</t>
  </si>
  <si>
    <t>CNB1R4C0JX</t>
  </si>
  <si>
    <t>774264-6</t>
  </si>
  <si>
    <t>773803-2</t>
  </si>
  <si>
    <t>773716-7</t>
  </si>
  <si>
    <t>773596-5</t>
  </si>
  <si>
    <t>772397-9</t>
  </si>
  <si>
    <t>771500-4</t>
  </si>
  <si>
    <t>Z831BJED80000QL</t>
  </si>
  <si>
    <t>770913-7</t>
  </si>
  <si>
    <t>+C%C3%B3rdoba/CCU+SA+-+CORDOBA</t>
  </si>
  <si>
    <t>+C%C3%B3rdoba/@-31.3905032</t>
  </si>
  <si>
    <t>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</si>
  <si>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-31.3905032,-64.2493108,12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</si>
  <si>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Se colocan 36km que que desde aca se visito Brinks inc 774749-2 </t>
  </si>
  <si>
    <t>Se colocan 71km ya que antes fuimos a Quikfood inc 774963-0</t>
  </si>
  <si>
    <t>Se colocan 130km ya que antes fuimos a Arcos Dorados 775333-2, de ahi a Santander 775348-4 </t>
  </si>
  <si>
    <t>se colocan 74km ya que antes se visito Fargo 775476-6</t>
  </si>
  <si>
    <t>Se colocan 302km ya que antes fuimos a galeno Rio III inc 776274-7</t>
  </si>
  <si>
    <t>https://www.google.com.ar/maps/dir/Pentacom+S.A.+-+Centro+Servicios+y+Reparaciones+IT,+Avenida+La+Voz+del+Interior,+Ciudad+de+C%C3%B3rdoba,+Provincia+de+C%C3%B3rdoba/Av.+Bernardo+O'Higgins+%26+Calmayo,+Ciudad+de+C%C3%B3rdoba,+Provincia+de+C%C3%B3rdoba/Pentacom+S.A.+-+Centro+Servicios+y+Reparaciones+IT,+Avenida+La+Voz+del+Interior,+Ciudad+de+C%C3%B3rdoba,+Provincia+de+C%C3%B3rdoba/@-31.4551969,-64.1687189,18.25z/data=!4m20!4m19!1m5!1m1!1s0x9432980a04ddf563:0x6ac301bf7366cbae!2m2!1d-64.2229115!2d-31.3129596!1m5!1m1!1s0x9432a32054c2975d:0xa104e4b1992c7d6!2m2!1d-64.1687203!2d-31.4542708!1m5!1m1!1s0x9432980a04ddf563:0x6ac301bf7366cbae!2m2!1d-64.2229115!2d-31.3129596!3e0?entry=ttu&amp;g_ep=EgoyMDI0MDkxMS4wIKXMDSoASAFQAw%3D%3D</t>
  </si>
  <si>
    <t>https://www.google.com.ar/maps/dir/Trist%C3%A1n+Burgos+456,+R%C3%ADo+Cuarto,+Provincia+de+C%C3%B3rdoba/Sarmiento+601,+Alejo+Ledesma,+Provincia+de+C%C3%B3rdoba/Trist%C3%A1n+Burgos+456,+R%C3%ADo+Cuarto,+Provincia+de+C%C3%B3rdoba/@-33.3409962,-64.1567925,9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0MDkxMS4wIKXMDSoASAFQAw%3D%3D</t>
  </si>
  <si>
    <t>Da 363</t>
  </si>
  <si>
    <t>Se cargan 71km ya que antes fuimos a La Sevillanita 776941-2</t>
  </si>
  <si>
    <t>Recorrido con AD (777657-3)</t>
  </si>
  <si>
    <t>Se cargan los kms de 2 visita de las tres que hubo a este cliente ya que una fue junto con otro recorrido. 100km (19/8 - 11/9 - 26/9)</t>
  </si>
  <si>
    <t>Se colocan 61 km ya que desde ahi nos fuimos a Yaguar 777484-9</t>
  </si>
  <si>
    <t>780842-9</t>
  </si>
  <si>
    <t>780841-0</t>
  </si>
  <si>
    <t>780557-4</t>
  </si>
  <si>
    <t>780324-8</t>
  </si>
  <si>
    <t>780323-9</t>
  </si>
  <si>
    <t>780218-8</t>
  </si>
  <si>
    <t>780217-9</t>
  </si>
  <si>
    <t>780164-8</t>
  </si>
  <si>
    <t>780163-9</t>
  </si>
  <si>
    <t>779874-2</t>
  </si>
  <si>
    <t>779870-6</t>
  </si>
  <si>
    <t>779869-0</t>
  </si>
  <si>
    <t>779767-3</t>
  </si>
  <si>
    <t>779703-5</t>
  </si>
  <si>
    <t>779702-6</t>
  </si>
  <si>
    <t>779701-7</t>
  </si>
  <si>
    <t>779699-3</t>
  </si>
  <si>
    <t>779698-4</t>
  </si>
  <si>
    <t>779697-5</t>
  </si>
  <si>
    <t>779696-6</t>
  </si>
  <si>
    <t>779662-9</t>
  </si>
  <si>
    <t>779582-4</t>
  </si>
  <si>
    <t>779537-4</t>
  </si>
  <si>
    <t>779536-5</t>
  </si>
  <si>
    <t>779535-6</t>
  </si>
  <si>
    <t>779534-7</t>
  </si>
  <si>
    <t>779533-8</t>
  </si>
  <si>
    <t>779532-9</t>
  </si>
  <si>
    <t>779531-0</t>
  </si>
  <si>
    <t>779530-1</t>
  </si>
  <si>
    <t>779526-8</t>
  </si>
  <si>
    <t>779473-7</t>
  </si>
  <si>
    <t>779352-5</t>
  </si>
  <si>
    <t>779351-6</t>
  </si>
  <si>
    <t>779350-7</t>
  </si>
  <si>
    <t>779339-4</t>
  </si>
  <si>
    <t>779338-5</t>
  </si>
  <si>
    <t>779337-6</t>
  </si>
  <si>
    <t>779336-7</t>
  </si>
  <si>
    <t>779335-8</t>
  </si>
  <si>
    <t>779334-9</t>
  </si>
  <si>
    <t>779326-0</t>
  </si>
  <si>
    <t>779296-0</t>
  </si>
  <si>
    <t>779169-7</t>
  </si>
  <si>
    <t>779157-2</t>
  </si>
  <si>
    <t>779156-3</t>
  </si>
  <si>
    <t>779103-1</t>
  </si>
  <si>
    <t>779102-2</t>
  </si>
  <si>
    <t>779100-4</t>
  </si>
  <si>
    <t>779099-9</t>
  </si>
  <si>
    <t>779098-0</t>
  </si>
  <si>
    <t>8W91B1BZA00117T</t>
  </si>
  <si>
    <t>779096-2</t>
  </si>
  <si>
    <t>779095-3</t>
  </si>
  <si>
    <t>778960-1</t>
  </si>
  <si>
    <t>778876-3</t>
  </si>
  <si>
    <t>778863-9</t>
  </si>
  <si>
    <t>778842-6</t>
  </si>
  <si>
    <t>778744-5</t>
  </si>
  <si>
    <t>778613-6</t>
  </si>
  <si>
    <t>778556-2</t>
  </si>
  <si>
    <t>778524-3</t>
  </si>
  <si>
    <t>778513-7</t>
  </si>
  <si>
    <t>778307-8</t>
  </si>
  <si>
    <t>778297-2</t>
  </si>
  <si>
    <t>778273-2</t>
  </si>
  <si>
    <t>778115-9</t>
  </si>
  <si>
    <t>Generación Mediterránea</t>
  </si>
  <si>
    <t>MXBCS6V01F</t>
  </si>
  <si>
    <t>778114-0</t>
  </si>
  <si>
    <t>MXBCS6V00Y</t>
  </si>
  <si>
    <t>778113-1</t>
  </si>
  <si>
    <t>MXBCS6V00T</t>
  </si>
  <si>
    <t>778112-2</t>
  </si>
  <si>
    <t>MXBCS6V01P</t>
  </si>
  <si>
    <t>778111-3</t>
  </si>
  <si>
    <t>CNCRS4L0B4</t>
  </si>
  <si>
    <t>778056-7</t>
  </si>
  <si>
    <t>778036-3</t>
  </si>
  <si>
    <t>778034-5</t>
  </si>
  <si>
    <t>777999-6</t>
  </si>
  <si>
    <t>777962-2</t>
  </si>
  <si>
    <t>777959-8</t>
  </si>
  <si>
    <t>777929-7</t>
  </si>
  <si>
    <t>Bravucona</t>
  </si>
  <si>
    <t>Rafael Nuñez</t>
  </si>
  <si>
    <t>777928-8</t>
  </si>
  <si>
    <t>777924-2</t>
  </si>
  <si>
    <t>777785-5</t>
  </si>
  <si>
    <t>777483-0</t>
  </si>
  <si>
    <t>777327-5</t>
  </si>
  <si>
    <t>777294-8</t>
  </si>
  <si>
    <t>777192-1</t>
  </si>
  <si>
    <t>777115-2</t>
  </si>
  <si>
    <t>776684-0</t>
  </si>
  <si>
    <t>775775-4</t>
  </si>
  <si>
    <t>770555-7</t>
  </si>
  <si>
    <t>Se colocan 118km antes fuimos a Quikfood 777115-2</t>
  </si>
  <si>
    <t>Se colocan 49km ya que desde ahi nos fuimos a Oca 778513-7</t>
  </si>
  <si>
    <t>Se cargan 303 kms ya que antes fuimos a Credicoop Rio III 778524-3 </t>
  </si>
  <si>
    <t>Se cargan 49km ya que desde ahi nos fuimos a Oca La Rioja 779156-3</t>
  </si>
  <si>
    <t>Se cargan 65km ya que desde Calico fuimos a Oca Planta 779326-0</t>
  </si>
  <si>
    <t>Listo se colocan 100km ya yue fuimos dos veces</t>
  </si>
  <si>
    <t>Se colocan 66km ya que 1° se visito Quikfood 779582-4, desde ahi a La Sevillanita y por ultimo Oca 779157-2</t>
  </si>
  <si>
    <t>Se colocan 52km ya que desde Supercemento nos fuimos a Oca 779767-3</t>
  </si>
  <si>
    <t>+Centro+Servicios+y+Reparaciones+IT,+La+Voz+del+Interior,+Ciudad+de+C%C3%B3rdoba,+Provincia+de+C%C3%B3rdoba/Centro+de+Distribuci%C3%B3n+Ilolay,+Avda.+Circunvalaci%C3%B3n+Sur+S%2FN+Entre+Camino+a+San+Carlos,+Camino+60+cuadras+y,+5011+C%C3%B3rdoba/Pentacom+S.A.+</t>
  </si>
  <si>
    <t>64.2493108,12z/data=!3m1!4b1!4m20!4m19!1m5!1m1!1s0x9432980a04ddf563:0x6ac301bf7366cbae!2m2!1d</t>
  </si>
  <si>
    <t>31.3129596!1m5!1m1!1s0x9432a33853bfd1c3:0xf7cbb004f9adad5b!2m2!1d</t>
  </si>
  <si>
    <t>64.161832!2d</t>
  </si>
  <si>
    <t>31.4690415!1m5!1m1!1s0x9432980a04ddf563:0x6ac301bf7366cbae!2m2!1d</t>
  </si>
  <si>
    <t>31.3129596!3e0?entry=ttu&amp;g_ep=EgoyMDI0MTAyOS4wIKXMDSoASAFQAw%3D%3D</t>
  </si>
  <si>
    <t>783224-0</t>
  </si>
  <si>
    <t>783223-1</t>
  </si>
  <si>
    <t>783222-2</t>
  </si>
  <si>
    <t>783221-3</t>
  </si>
  <si>
    <t>783220-4</t>
  </si>
  <si>
    <t>783219-8</t>
  </si>
  <si>
    <t>783158-8</t>
  </si>
  <si>
    <t>783157-9</t>
  </si>
  <si>
    <t>783156-0</t>
  </si>
  <si>
    <t>783155-1</t>
  </si>
  <si>
    <t>782896-4</t>
  </si>
  <si>
    <t>782895-5</t>
  </si>
  <si>
    <t>782894-6</t>
  </si>
  <si>
    <t>782893-7</t>
  </si>
  <si>
    <t>782892-8</t>
  </si>
  <si>
    <t>782891-9</t>
  </si>
  <si>
    <t>782890-0</t>
  </si>
  <si>
    <t>782889-4</t>
  </si>
  <si>
    <t>782888-5</t>
  </si>
  <si>
    <t>782671-7</t>
  </si>
  <si>
    <t>782624-9</t>
  </si>
  <si>
    <t>782578-1</t>
  </si>
  <si>
    <t>782577-2</t>
  </si>
  <si>
    <t>782576-3</t>
  </si>
  <si>
    <t>782575-4</t>
  </si>
  <si>
    <t>782574-5</t>
  </si>
  <si>
    <t>782552-3</t>
  </si>
  <si>
    <t>782551-4</t>
  </si>
  <si>
    <t>782550-5</t>
  </si>
  <si>
    <t>782549-9</t>
  </si>
  <si>
    <t>782548-0</t>
  </si>
  <si>
    <t>782547-1</t>
  </si>
  <si>
    <t>ZDBXB8GK1F008ZR</t>
  </si>
  <si>
    <t>782546-2</t>
  </si>
  <si>
    <t>782545-3</t>
  </si>
  <si>
    <t>782544-4</t>
  </si>
  <si>
    <t>782533-8</t>
  </si>
  <si>
    <t>782182-8</t>
  </si>
  <si>
    <t>781937-3</t>
  </si>
  <si>
    <t>Piero SAIC</t>
  </si>
  <si>
    <t>ZDBHBJEJ50000DT</t>
  </si>
  <si>
    <t>781909-0</t>
  </si>
  <si>
    <t>781724-1</t>
  </si>
  <si>
    <t>781652-5</t>
  </si>
  <si>
    <t>781598-8</t>
  </si>
  <si>
    <t>781595-1</t>
  </si>
  <si>
    <t>781591-5</t>
  </si>
  <si>
    <t>781590-6</t>
  </si>
  <si>
    <t>781589-0</t>
  </si>
  <si>
    <t>781588-1</t>
  </si>
  <si>
    <t>781587-2</t>
  </si>
  <si>
    <t>781441-1</t>
  </si>
  <si>
    <t>781382-9</t>
  </si>
  <si>
    <t>781381-0</t>
  </si>
  <si>
    <t>781380-1</t>
  </si>
  <si>
    <t>781379-5</t>
  </si>
  <si>
    <t>781378-6</t>
  </si>
  <si>
    <t>781336-0</t>
  </si>
  <si>
    <t>781276-9</t>
  </si>
  <si>
    <t>781267-1</t>
  </si>
  <si>
    <t>781265-3</t>
  </si>
  <si>
    <t>781106-1</t>
  </si>
  <si>
    <t>781042-4</t>
  </si>
  <si>
    <t>780895-1</t>
  </si>
  <si>
    <t>780715-6</t>
  </si>
  <si>
    <t>780604-1</t>
  </si>
  <si>
    <t>780585-7</t>
  </si>
  <si>
    <t>780523-7</t>
  </si>
  <si>
    <t>780284-1</t>
  </si>
  <si>
    <t>780213-3</t>
  </si>
  <si>
    <t>779954-7</t>
  </si>
  <si>
    <t>779953-8</t>
  </si>
  <si>
    <t>779952-9</t>
  </si>
  <si>
    <t>779951-0</t>
  </si>
  <si>
    <t>779950-1</t>
  </si>
  <si>
    <t>779949-5</t>
  </si>
  <si>
    <t>779948-6</t>
  </si>
  <si>
    <t>779947-7</t>
  </si>
  <si>
    <t>779946-8</t>
  </si>
  <si>
    <t>779945-9</t>
  </si>
  <si>
    <t>779944-0</t>
  </si>
  <si>
    <t>779943-1</t>
  </si>
  <si>
    <t>779569-3</t>
  </si>
  <si>
    <t>79G607D</t>
  </si>
  <si>
    <t>779448-1</t>
  </si>
  <si>
    <t>777998-7</t>
  </si>
  <si>
    <t>775142-2</t>
  </si>
  <si>
    <t>767596-4</t>
  </si>
  <si>
    <t>MAPS</t>
  </si>
  <si>
    <t>OK AUT X JP</t>
  </si>
  <si>
    <t>04/09 - 13/09 - 18/09 - 09/10 - 01/11 es lo que tengo anotado, si no comparte recorrido en esos dias con otros clientes ok; lo reviso con la liquidacion</t>
  </si>
  <si>
    <t>maps</t>
  </si>
  <si>
    <t>63 kms de recorrido</t>
  </si>
  <si>
    <t>785425-1</t>
  </si>
  <si>
    <t>785424-2</t>
  </si>
  <si>
    <t>785423-3</t>
  </si>
  <si>
    <t>785322-5</t>
  </si>
  <si>
    <t>785237-8</t>
  </si>
  <si>
    <t>785178-6</t>
  </si>
  <si>
    <t>785144-9</t>
  </si>
  <si>
    <t>784994-9</t>
  </si>
  <si>
    <t>784981-5</t>
  </si>
  <si>
    <t>784980-6</t>
  </si>
  <si>
    <t>784979-0</t>
  </si>
  <si>
    <t>784978-1</t>
  </si>
  <si>
    <t>784977-2</t>
  </si>
  <si>
    <t>784976-3</t>
  </si>
  <si>
    <t>784975-4</t>
  </si>
  <si>
    <t>784974-5</t>
  </si>
  <si>
    <t>784973-6</t>
  </si>
  <si>
    <t>784961-1</t>
  </si>
  <si>
    <t>784960-2</t>
  </si>
  <si>
    <t>784959-6</t>
  </si>
  <si>
    <t>784958-7</t>
  </si>
  <si>
    <t>784957-8</t>
  </si>
  <si>
    <t>784949-9</t>
  </si>
  <si>
    <t>784948-0</t>
  </si>
  <si>
    <t>784947-1</t>
  </si>
  <si>
    <t>784946-2</t>
  </si>
  <si>
    <t>784945-3</t>
  </si>
  <si>
    <t>784893-1</t>
  </si>
  <si>
    <t>784845-4</t>
  </si>
  <si>
    <t>784641-0</t>
  </si>
  <si>
    <t>784627-0</t>
  </si>
  <si>
    <t>784626-1</t>
  </si>
  <si>
    <t>784625-2</t>
  </si>
  <si>
    <t>784624-3</t>
  </si>
  <si>
    <t>784623-4</t>
  </si>
  <si>
    <t>784622-5</t>
  </si>
  <si>
    <t>784619-1</t>
  </si>
  <si>
    <t>SVC Cordoba</t>
  </si>
  <si>
    <t>BRBSS650HG</t>
  </si>
  <si>
    <t>784618-2</t>
  </si>
  <si>
    <t>MXBCQCJ2RK</t>
  </si>
  <si>
    <t>784597-0</t>
  </si>
  <si>
    <t>784588-2</t>
  </si>
  <si>
    <t>784582-8</t>
  </si>
  <si>
    <t>784548-4</t>
  </si>
  <si>
    <t>784547-5</t>
  </si>
  <si>
    <t>784546-6</t>
  </si>
  <si>
    <t>784481-0</t>
  </si>
  <si>
    <t>784480-1</t>
  </si>
  <si>
    <t>784441-2</t>
  </si>
  <si>
    <t>784440-3</t>
  </si>
  <si>
    <t>784439-7</t>
  </si>
  <si>
    <t>784438-8</t>
  </si>
  <si>
    <t>784430-6</t>
  </si>
  <si>
    <t>784386-6</t>
  </si>
  <si>
    <t>076UBJFG8000C9W</t>
  </si>
  <si>
    <t>784186-8</t>
  </si>
  <si>
    <t>784185-9</t>
  </si>
  <si>
    <t>783908-5</t>
  </si>
  <si>
    <t>783842-0</t>
  </si>
  <si>
    <t>783815-6</t>
  </si>
  <si>
    <t>783785-6</t>
  </si>
  <si>
    <t>783779-5</t>
  </si>
  <si>
    <t>783636-1</t>
  </si>
  <si>
    <t>783611-2</t>
  </si>
  <si>
    <t>783556-6</t>
  </si>
  <si>
    <t>783473-4</t>
  </si>
  <si>
    <t>783465-5</t>
  </si>
  <si>
    <t>783326-7</t>
  </si>
  <si>
    <t>783319-7</t>
  </si>
  <si>
    <t>783303-6</t>
  </si>
  <si>
    <t>783302-7</t>
  </si>
  <si>
    <t>783296-7</t>
  </si>
  <si>
    <t>783291-2</t>
  </si>
  <si>
    <t>783280-6</t>
  </si>
  <si>
    <t>783260-2</t>
  </si>
  <si>
    <t>783176-4</t>
  </si>
  <si>
    <t>3U91B1BZ500045D</t>
  </si>
  <si>
    <t>783174-6</t>
  </si>
  <si>
    <t>782934-3</t>
  </si>
  <si>
    <t>076UBJFH100009B</t>
  </si>
  <si>
    <t>782933-4</t>
  </si>
  <si>
    <t>076UBJFK10000HJ</t>
  </si>
  <si>
    <t>782932-5</t>
  </si>
  <si>
    <t>076UBJFH30001BW</t>
  </si>
  <si>
    <t>782927-3</t>
  </si>
  <si>
    <t>076UBJFH10001YB</t>
  </si>
  <si>
    <t>782926-4</t>
  </si>
  <si>
    <t>076UBJFH10000LX</t>
  </si>
  <si>
    <t>782923-7</t>
  </si>
  <si>
    <t>0BLRBJKJB00005D</t>
  </si>
  <si>
    <t>782922-8</t>
  </si>
  <si>
    <t>0BLRBJMJ50000GH</t>
  </si>
  <si>
    <t>782912-1</t>
  </si>
  <si>
    <t>782911-2</t>
  </si>
  <si>
    <t>782885-8</t>
  </si>
  <si>
    <t>782852-0</t>
  </si>
  <si>
    <t>782760-0</t>
  </si>
  <si>
    <t>782604-5</t>
  </si>
  <si>
    <t>782603-6</t>
  </si>
  <si>
    <t>782587-9</t>
  </si>
  <si>
    <t>780512-1</t>
  </si>
  <si>
    <t>Se colocan 47km ya que de ahi nos fuimos a Yaguar 784597-0 </t>
  </si>
  <si>
    <t>Se colocan 59 km ya que desde ccu nos fuimos a Brinks 784582-8</t>
  </si>
  <si>
    <t>Se colocan 34kim ya que desde Galeno nos fuimos a Santander 785144-9 y luego de regreso a Pentacom </t>
  </si>
  <si>
    <t>Se cargan 62 km ya que desde la Sevillanita nos fuimos a AD 785237-8 y de regreso a Pentacom</t>
  </si>
  <si>
    <t>Marce, a este cliente son 48 kms</t>
  </si>
  <si>
    <t>Son 29,1 kms según el mapa que me pasas en el inc, no aplica viatico</t>
  </si>
  <si>
    <t>Se cargan 57km ya que antes fuimos a Credicoop San Vicente 783302-7 </t>
  </si>
  <si>
    <t>787250-3</t>
  </si>
  <si>
    <t>787234-5</t>
  </si>
  <si>
    <t>787233-6</t>
  </si>
  <si>
    <t>787232-7</t>
  </si>
  <si>
    <t>787113-3</t>
  </si>
  <si>
    <t>787040-8</t>
  </si>
  <si>
    <t>787004-6</t>
  </si>
  <si>
    <t>786951-8</t>
  </si>
  <si>
    <t>786950-9</t>
  </si>
  <si>
    <t>786949-3</t>
  </si>
  <si>
    <t>786948-4</t>
  </si>
  <si>
    <t>786947-5</t>
  </si>
  <si>
    <t>786946-6</t>
  </si>
  <si>
    <t>786945-7</t>
  </si>
  <si>
    <t>786944-8</t>
  </si>
  <si>
    <t>786943-9</t>
  </si>
  <si>
    <t>786905-9</t>
  </si>
  <si>
    <t>786828-1</t>
  </si>
  <si>
    <t>786780-2</t>
  </si>
  <si>
    <t>786765-3</t>
  </si>
  <si>
    <t>786764-4</t>
  </si>
  <si>
    <t>786752-9</t>
  </si>
  <si>
    <t>786724-6</t>
  </si>
  <si>
    <t>786723-7</t>
  </si>
  <si>
    <t>786722-8</t>
  </si>
  <si>
    <t>786721-9</t>
  </si>
  <si>
    <t>786720-0</t>
  </si>
  <si>
    <t>786455-9</t>
  </si>
  <si>
    <t>786349-9</t>
  </si>
  <si>
    <t>786348-0</t>
  </si>
  <si>
    <t>786347-1</t>
  </si>
  <si>
    <t>786346-2</t>
  </si>
  <si>
    <t>786311-6</t>
  </si>
  <si>
    <t>786301-9</t>
  </si>
  <si>
    <t>786210-8</t>
  </si>
  <si>
    <t>786141-9</t>
  </si>
  <si>
    <t>786139-4</t>
  </si>
  <si>
    <t>786138-5</t>
  </si>
  <si>
    <t>786123-3</t>
  </si>
  <si>
    <t>786122-4</t>
  </si>
  <si>
    <t>786120-6</t>
  </si>
  <si>
    <t>786119-0</t>
  </si>
  <si>
    <t>786111-8</t>
  </si>
  <si>
    <t>786102-0</t>
  </si>
  <si>
    <t>076UBJFJ30004WT</t>
  </si>
  <si>
    <t>785980-3</t>
  </si>
  <si>
    <t>785942-3</t>
  </si>
  <si>
    <t>785894-7</t>
  </si>
  <si>
    <t>785893-8</t>
  </si>
  <si>
    <t>785865-5</t>
  </si>
  <si>
    <t>785828-4</t>
  </si>
  <si>
    <t>785827-5</t>
  </si>
  <si>
    <t>785826-6</t>
  </si>
  <si>
    <t>785825-7</t>
  </si>
  <si>
    <t>785715-1</t>
  </si>
  <si>
    <t>785711-5</t>
  </si>
  <si>
    <t>785690-3</t>
  </si>
  <si>
    <t>785685-1</t>
  </si>
  <si>
    <t>785681-5</t>
  </si>
  <si>
    <t>785613-4</t>
  </si>
  <si>
    <t>785612-5</t>
  </si>
  <si>
    <t>785518-0</t>
  </si>
  <si>
    <t>785486-2</t>
  </si>
  <si>
    <t>785462-2</t>
  </si>
  <si>
    <t>785460-4</t>
  </si>
  <si>
    <t>785434-9</t>
  </si>
  <si>
    <t>785406-6</t>
  </si>
  <si>
    <t>785324-3</t>
  </si>
  <si>
    <t>785236-9</t>
  </si>
  <si>
    <t>784691-5</t>
  </si>
  <si>
    <t>784662-3</t>
  </si>
  <si>
    <t>783900-3</t>
  </si>
  <si>
    <t>783620-0</t>
  </si>
  <si>
    <t>Cordoba - FIAT Ferreyra</t>
  </si>
  <si>
    <t>ZDBHBJEJ90001DY</t>
  </si>
  <si>
    <t>783456-7</t>
  </si>
  <si>
    <t>782996-3</t>
  </si>
  <si>
    <t>782925-5</t>
  </si>
  <si>
    <t>076UBJFG800079P</t>
  </si>
  <si>
    <t>782924-6</t>
  </si>
  <si>
    <t>076UBJFH200046H</t>
  </si>
  <si>
    <t>782208-5</t>
  </si>
  <si>
    <t>Se colocan 53km ya que antes se realizo el mantenimiento Megatlon centro 785828-4</t>
  </si>
  <si>
    <t>Se colocan 66km ya que desde Calico se visito Sika (planta Fiat)</t>
  </si>
  <si>
    <t>Se colocan 67 km ya que desde Calico fuimos a Sancor Coca Proseco 786828-1</t>
  </si>
  <si>
    <t>RN 9 Nro 695 (Córdoba Planta Fiat -Porton 3)</t>
  </si>
  <si>
    <t>789891-8</t>
  </si>
  <si>
    <t>789890-9</t>
  </si>
  <si>
    <t>789889-3</t>
  </si>
  <si>
    <t>789888-4</t>
  </si>
  <si>
    <t>789887-5</t>
  </si>
  <si>
    <t>789886-6</t>
  </si>
  <si>
    <t>789885-7</t>
  </si>
  <si>
    <t>789881-1</t>
  </si>
  <si>
    <t>789880-2</t>
  </si>
  <si>
    <t>789879-6</t>
  </si>
  <si>
    <t>789878-7</t>
  </si>
  <si>
    <t>789877-8</t>
  </si>
  <si>
    <t>789876-9</t>
  </si>
  <si>
    <t>789568-3</t>
  </si>
  <si>
    <t>789567-4</t>
  </si>
  <si>
    <t>789437-4</t>
  </si>
  <si>
    <t>789436-5</t>
  </si>
  <si>
    <t>789430-1</t>
  </si>
  <si>
    <t>789219-0</t>
  </si>
  <si>
    <t>789218-1</t>
  </si>
  <si>
    <t>789217-2</t>
  </si>
  <si>
    <t>789216-3</t>
  </si>
  <si>
    <t>789215-4</t>
  </si>
  <si>
    <t>789214-5</t>
  </si>
  <si>
    <t>789213-6</t>
  </si>
  <si>
    <t>789212-7</t>
  </si>
  <si>
    <t>789136-8</t>
  </si>
  <si>
    <t>788968-2</t>
  </si>
  <si>
    <t>788913-2</t>
  </si>
  <si>
    <t>788911-4</t>
  </si>
  <si>
    <t>788809-0</t>
  </si>
  <si>
    <t>788795-8</t>
  </si>
  <si>
    <t>788794-9</t>
  </si>
  <si>
    <t>788779-0</t>
  </si>
  <si>
    <t>788762-0</t>
  </si>
  <si>
    <t>788757-8</t>
  </si>
  <si>
    <t>788756-9</t>
  </si>
  <si>
    <t>788755-0</t>
  </si>
  <si>
    <t>788754-1</t>
  </si>
  <si>
    <t>788753-2</t>
  </si>
  <si>
    <t>788752-3</t>
  </si>
  <si>
    <t>788751-4</t>
  </si>
  <si>
    <t>788750-5</t>
  </si>
  <si>
    <t>788749-9</t>
  </si>
  <si>
    <t>788697-7</t>
  </si>
  <si>
    <t>788689-8</t>
  </si>
  <si>
    <t>788666-7</t>
  </si>
  <si>
    <t>788662-1</t>
  </si>
  <si>
    <t>788658-8</t>
  </si>
  <si>
    <t>788657-9</t>
  </si>
  <si>
    <t>788656-0</t>
  </si>
  <si>
    <t>788655-1</t>
  </si>
  <si>
    <t>788654-2</t>
  </si>
  <si>
    <t>788649-0</t>
  </si>
  <si>
    <t>788648-1</t>
  </si>
  <si>
    <t>788574-7</t>
  </si>
  <si>
    <t>788511-8</t>
  </si>
  <si>
    <t>SP000659</t>
  </si>
  <si>
    <t>788456-2</t>
  </si>
  <si>
    <t>788405-8</t>
  </si>
  <si>
    <t>788404-9</t>
  </si>
  <si>
    <t>788365-1</t>
  </si>
  <si>
    <t>788360-6</t>
  </si>
  <si>
    <t>788359-0</t>
  </si>
  <si>
    <t>788215-7</t>
  </si>
  <si>
    <t>788206-9</t>
  </si>
  <si>
    <t>788205-0</t>
  </si>
  <si>
    <t>788105-1</t>
  </si>
  <si>
    <t>8W91B1CB400022H</t>
  </si>
  <si>
    <t>788103-3</t>
  </si>
  <si>
    <t>788093-7</t>
  </si>
  <si>
    <t>788061-8</t>
  </si>
  <si>
    <t>787835-8</t>
  </si>
  <si>
    <t>787792-4</t>
  </si>
  <si>
    <t>787725-2</t>
  </si>
  <si>
    <t>787702-1</t>
  </si>
  <si>
    <t>787629-9</t>
  </si>
  <si>
    <t>787530-6</t>
  </si>
  <si>
    <t>787508-7</t>
  </si>
  <si>
    <t>787335-3</t>
  </si>
  <si>
    <t>787295-6</t>
  </si>
  <si>
    <t>787293-8</t>
  </si>
  <si>
    <t>787279-8</t>
  </si>
  <si>
    <t>787158-6</t>
  </si>
  <si>
    <t>787149-8</t>
  </si>
  <si>
    <t>786664-5</t>
  </si>
  <si>
    <t>785897-4</t>
  </si>
  <si>
    <t>Se colocan 118km ya que antes fuimos a Quikfood 787725-2 y de ahi a Carlos Paz</t>
  </si>
  <si>
    <t>31/1 - 04/02</t>
  </si>
  <si>
    <t>792305-6</t>
  </si>
  <si>
    <t>792304-7</t>
  </si>
  <si>
    <t>792150-8</t>
  </si>
  <si>
    <t>792149-2</t>
  </si>
  <si>
    <t>792148-3</t>
  </si>
  <si>
    <t>792048-4</t>
  </si>
  <si>
    <t>792047-5</t>
  </si>
  <si>
    <t>792038-7</t>
  </si>
  <si>
    <t>792035-0</t>
  </si>
  <si>
    <t>792034-1</t>
  </si>
  <si>
    <t>791969-1</t>
  </si>
  <si>
    <t>791968-2</t>
  </si>
  <si>
    <t>791967-3</t>
  </si>
  <si>
    <t>791966-4</t>
  </si>
  <si>
    <t>791965-5</t>
  </si>
  <si>
    <t>791964-6</t>
  </si>
  <si>
    <t>791963-7</t>
  </si>
  <si>
    <t>791837-3</t>
  </si>
  <si>
    <t>ZDBXB8GK1F00H4M</t>
  </si>
  <si>
    <t>791706-4</t>
  </si>
  <si>
    <t>791596-9</t>
  </si>
  <si>
    <t>791496-0</t>
  </si>
  <si>
    <t>791495-1</t>
  </si>
  <si>
    <t>791494-2</t>
  </si>
  <si>
    <t>791493-3</t>
  </si>
  <si>
    <t>791492-4</t>
  </si>
  <si>
    <t>791491-5</t>
  </si>
  <si>
    <t>791490-6</t>
  </si>
  <si>
    <t>791489-0</t>
  </si>
  <si>
    <t>791488-1</t>
  </si>
  <si>
    <t>791471-1</t>
  </si>
  <si>
    <t>791467-8</t>
  </si>
  <si>
    <t>791318-3</t>
  </si>
  <si>
    <t>791317-4</t>
  </si>
  <si>
    <t>791316-5</t>
  </si>
  <si>
    <t>791313-8</t>
  </si>
  <si>
    <t>791299-9</t>
  </si>
  <si>
    <t>791296-2</t>
  </si>
  <si>
    <t>791295-3</t>
  </si>
  <si>
    <t>791294-4</t>
  </si>
  <si>
    <t>791293-5</t>
  </si>
  <si>
    <t>791292-6</t>
  </si>
  <si>
    <t>791271-3</t>
  </si>
  <si>
    <t>791251-9</t>
  </si>
  <si>
    <t>791233-3</t>
  </si>
  <si>
    <t>791227-2</t>
  </si>
  <si>
    <t>791195-4</t>
  </si>
  <si>
    <t>791194-5</t>
  </si>
  <si>
    <t>791193-6</t>
  </si>
  <si>
    <t>791192-7</t>
  </si>
  <si>
    <t>791191-8</t>
  </si>
  <si>
    <t>791190-9</t>
  </si>
  <si>
    <t>791109-7</t>
  </si>
  <si>
    <t>791104-2</t>
  </si>
  <si>
    <t>791103-3</t>
  </si>
  <si>
    <t>791102-4</t>
  </si>
  <si>
    <t>791101-5</t>
  </si>
  <si>
    <t>791100-6</t>
  </si>
  <si>
    <t>791099-1</t>
  </si>
  <si>
    <t>791098-2</t>
  </si>
  <si>
    <t>791097-3</t>
  </si>
  <si>
    <t>790980-7</t>
  </si>
  <si>
    <t>790958-8</t>
  </si>
  <si>
    <t>ZDBXBJCH3000FAD</t>
  </si>
  <si>
    <t>790957-9</t>
  </si>
  <si>
    <t>790950-6</t>
  </si>
  <si>
    <t>790949-0</t>
  </si>
  <si>
    <t>790944-5</t>
  </si>
  <si>
    <t>790943-6</t>
  </si>
  <si>
    <t>790942-7</t>
  </si>
  <si>
    <t>790928-7</t>
  </si>
  <si>
    <t>790769-6</t>
  </si>
  <si>
    <t>ZDBXBJCH10009JW</t>
  </si>
  <si>
    <t>790700-3</t>
  </si>
  <si>
    <t>790544-9</t>
  </si>
  <si>
    <t>790543-0</t>
  </si>
  <si>
    <t>SP000664</t>
  </si>
  <si>
    <t>790521-8</t>
  </si>
  <si>
    <t>790512-0</t>
  </si>
  <si>
    <t>790438-9</t>
  </si>
  <si>
    <t>790437-0</t>
  </si>
  <si>
    <t>790347-8</t>
  </si>
  <si>
    <t>790340-5</t>
  </si>
  <si>
    <t>790298-3</t>
  </si>
  <si>
    <t>790284-0</t>
  </si>
  <si>
    <t>790275-2</t>
  </si>
  <si>
    <t>790177-1</t>
  </si>
  <si>
    <t>790176-2</t>
  </si>
  <si>
    <t>790175-3</t>
  </si>
  <si>
    <t>790174-4</t>
  </si>
  <si>
    <t>790173-5</t>
  </si>
  <si>
    <t>790149-8</t>
  </si>
  <si>
    <t>790107-2</t>
  </si>
  <si>
    <t>790022-2</t>
  </si>
  <si>
    <t>789993-5</t>
  </si>
  <si>
    <t>789596-6</t>
  </si>
  <si>
    <t>789526-7</t>
  </si>
  <si>
    <t>CNC1M4J0HB</t>
  </si>
  <si>
    <t>789525-8</t>
  </si>
  <si>
    <t>CNC1M4J0GD</t>
  </si>
  <si>
    <t>789467-5</t>
  </si>
  <si>
    <t>789465-7</t>
  </si>
  <si>
    <t>789316-2</t>
  </si>
  <si>
    <t>789164-1</t>
  </si>
  <si>
    <t>789163-2</t>
  </si>
  <si>
    <t>781222-8</t>
  </si>
  <si>
    <t>dos visitas (28-2 y 7-3)</t>
  </si>
  <si>
    <t>Se cargan 127km ya que antes fuimos a Fargo 789993-5</t>
  </si>
  <si>
    <t>Se colocan 51 km ya que antes se realizo el preventivo en Cocaproseco 790958-8 </t>
  </si>
  <si>
    <t>A este cliente se visita desde Rio IV</t>
  </si>
  <si>
    <t>795002-3</t>
  </si>
  <si>
    <t>794886-0</t>
  </si>
  <si>
    <t>794885-1</t>
  </si>
  <si>
    <t>794884-2</t>
  </si>
  <si>
    <t>794883-3</t>
  </si>
  <si>
    <t>794882-4</t>
  </si>
  <si>
    <t>794881-5</t>
  </si>
  <si>
    <t>794880-6</t>
  </si>
  <si>
    <t>794879-0</t>
  </si>
  <si>
    <t>794878-1</t>
  </si>
  <si>
    <t>794683-5</t>
  </si>
  <si>
    <t>794682-6</t>
  </si>
  <si>
    <t>794681-7</t>
  </si>
  <si>
    <t>794680-8</t>
  </si>
  <si>
    <t>794679-2</t>
  </si>
  <si>
    <t>794466-0</t>
  </si>
  <si>
    <t>794465-1</t>
  </si>
  <si>
    <t>794462-4</t>
  </si>
  <si>
    <t>794265-3</t>
  </si>
  <si>
    <t>BRBSSCW02S</t>
  </si>
  <si>
    <t>794264-4</t>
  </si>
  <si>
    <t>BRBSSCW032</t>
  </si>
  <si>
    <t>794188-5</t>
  </si>
  <si>
    <t>ZDBXBJCG80002QN</t>
  </si>
  <si>
    <t>794187-6</t>
  </si>
  <si>
    <t>794186-7</t>
  </si>
  <si>
    <t>794185-8</t>
  </si>
  <si>
    <t>794184-9</t>
  </si>
  <si>
    <t>794183-0</t>
  </si>
  <si>
    <t>794182-1</t>
  </si>
  <si>
    <t>794181-2</t>
  </si>
  <si>
    <t>794180-3</t>
  </si>
  <si>
    <t>794179-7</t>
  </si>
  <si>
    <t>794178-8</t>
  </si>
  <si>
    <t>794177-9</t>
  </si>
  <si>
    <t>794176-0</t>
  </si>
  <si>
    <t>794175-1</t>
  </si>
  <si>
    <t>794124-7</t>
  </si>
  <si>
    <t>ZDBXB8GK1F00L9N</t>
  </si>
  <si>
    <t>794106-1</t>
  </si>
  <si>
    <t>794105-2</t>
  </si>
  <si>
    <t>794104-3</t>
  </si>
  <si>
    <t>794103-4</t>
  </si>
  <si>
    <t>794102-5</t>
  </si>
  <si>
    <t>794101-6</t>
  </si>
  <si>
    <t>794100-7</t>
  </si>
  <si>
    <t>794002-6</t>
  </si>
  <si>
    <t>793871-1</t>
  </si>
  <si>
    <t>793860-5</t>
  </si>
  <si>
    <t>793782-8</t>
  </si>
  <si>
    <t>076UBJFH10000HH</t>
  </si>
  <si>
    <t>793746-6</t>
  </si>
  <si>
    <t>793717-4</t>
  </si>
  <si>
    <t>793703-1</t>
  </si>
  <si>
    <t>793564-4</t>
  </si>
  <si>
    <t>793529-1</t>
  </si>
  <si>
    <t>793347-9</t>
  </si>
  <si>
    <t>793264-7</t>
  </si>
  <si>
    <t>793103-7</t>
  </si>
  <si>
    <t>793090-4</t>
  </si>
  <si>
    <t>793082-5</t>
  </si>
  <si>
    <t>792930-6</t>
  </si>
  <si>
    <t>792927-2</t>
  </si>
  <si>
    <t>0ACTBJFJ50004GN</t>
  </si>
  <si>
    <t>792926-3</t>
  </si>
  <si>
    <t>792925-4</t>
  </si>
  <si>
    <t>792924-5</t>
  </si>
  <si>
    <t>792923-6</t>
  </si>
  <si>
    <t>792922-7</t>
  </si>
  <si>
    <t>792921-8</t>
  </si>
  <si>
    <t>792920-9</t>
  </si>
  <si>
    <t>792919-3</t>
  </si>
  <si>
    <t>792877-8</t>
  </si>
  <si>
    <t>792768-1</t>
  </si>
  <si>
    <t>792695-6</t>
  </si>
  <si>
    <t>792629-3</t>
  </si>
  <si>
    <t>792622-0</t>
  </si>
  <si>
    <t>792611-4</t>
  </si>
  <si>
    <t>792606-2</t>
  </si>
  <si>
    <t>792605-3</t>
  </si>
  <si>
    <t>792582-3</t>
  </si>
  <si>
    <t>792386-1</t>
  </si>
  <si>
    <t>792247-3</t>
  </si>
  <si>
    <t>792165-0</t>
  </si>
  <si>
    <t>792091-6</t>
  </si>
  <si>
    <t>ZELLBJFJB0006TZ</t>
  </si>
  <si>
    <t>792089-1</t>
  </si>
  <si>
    <t>792036-9</t>
  </si>
  <si>
    <t>792010-1</t>
  </si>
  <si>
    <t>791880-5</t>
  </si>
  <si>
    <t>791786-0</t>
  </si>
  <si>
    <t>791738-3</t>
  </si>
  <si>
    <t>791708-2</t>
  </si>
  <si>
    <t>791683-4</t>
  </si>
  <si>
    <t>Bajo Grande</t>
  </si>
  <si>
    <t>791669-4</t>
  </si>
  <si>
    <t>791507-5</t>
  </si>
  <si>
    <t>791503-9</t>
  </si>
  <si>
    <t>790412-1</t>
  </si>
  <si>
    <t xml:space="preserve">	Se colocan 50 km ya que antes fuimos a Georgalos 792442-6</t>
  </si>
  <si>
    <t>Se colcan 67 ya que se visito en primer lugar Manpower 792091-6, luego desde la Sevillanita se fue a Credicoop 792605-3 y de regreso Yaguar 792695-6</t>
  </si>
  <si>
    <t>08/04 - 16/04</t>
  </si>
  <si>
    <t>Se colocan 75km ya que antes se visito Praxair inc 793082-5</t>
  </si>
  <si>
    <t>Se colocan 302 km ya que primero se visito Santander Gral Cabrera 793090-4 y793746-6 y de ahi a Adelia Maria</t>
  </si>
  <si>
    <t>Se colocan 61 km ya que desde Supercemento nos fuimos a Monte Verde inc 792582-3</t>
  </si>
  <si>
    <t>28/4 - 29/4</t>
  </si>
  <si>
    <t>La visita del 28/4 comparte recorrido con la primera del incidente 793782-8 de ASP Cabrera, dejar solo 42 kms</t>
  </si>
  <si>
    <t>Por tabla son 57 kms</t>
  </si>
  <si>
    <t>Se cargan 88km ya que desde Fargo fuimos a Calico 794466-0 y de ahi a AD 794465-1</t>
  </si>
  <si>
    <t>16/4 - 30/4</t>
  </si>
  <si>
    <t>Georgalos</t>
  </si>
  <si>
    <t>Cedico</t>
  </si>
  <si>
    <t>Rayo Cortado 2278</t>
  </si>
  <si>
    <t>798363-2</t>
  </si>
  <si>
    <t>798362-3</t>
  </si>
  <si>
    <t>798361-4</t>
  </si>
  <si>
    <t>798360-5</t>
  </si>
  <si>
    <t>798359-9</t>
  </si>
  <si>
    <t>798358-0</t>
  </si>
  <si>
    <t>798346-5</t>
  </si>
  <si>
    <t>798345-6</t>
  </si>
  <si>
    <t>798344-7</t>
  </si>
  <si>
    <t>798343-8</t>
  </si>
  <si>
    <t>798342-9</t>
  </si>
  <si>
    <t>798341-0</t>
  </si>
  <si>
    <t>798340-1</t>
  </si>
  <si>
    <t>798339-5</t>
  </si>
  <si>
    <t>798338-6</t>
  </si>
  <si>
    <t>798337-7</t>
  </si>
  <si>
    <t>798160-7</t>
  </si>
  <si>
    <t>798159-1</t>
  </si>
  <si>
    <t>798158-2</t>
  </si>
  <si>
    <t>798157-3</t>
  </si>
  <si>
    <t>798156-4</t>
  </si>
  <si>
    <t>798155-5</t>
  </si>
  <si>
    <t>798154-6</t>
  </si>
  <si>
    <t>798080-2</t>
  </si>
  <si>
    <t>798079-6</t>
  </si>
  <si>
    <t>798078-7</t>
  </si>
  <si>
    <t>797666-9</t>
  </si>
  <si>
    <t>797665-0</t>
  </si>
  <si>
    <t>797664-1</t>
  </si>
  <si>
    <t>797663-2</t>
  </si>
  <si>
    <t>797662-3</t>
  </si>
  <si>
    <t>797661-4</t>
  </si>
  <si>
    <t>797660-5</t>
  </si>
  <si>
    <t>797659-9</t>
  </si>
  <si>
    <t>797458-2</t>
  </si>
  <si>
    <t>797457-3</t>
  </si>
  <si>
    <t>797456-4</t>
  </si>
  <si>
    <t>797455-5</t>
  </si>
  <si>
    <t>797407-8</t>
  </si>
  <si>
    <t>797375-0</t>
  </si>
  <si>
    <t>797212-2</t>
  </si>
  <si>
    <t>797165-5</t>
  </si>
  <si>
    <t>797163-7</t>
  </si>
  <si>
    <t>797160-0</t>
  </si>
  <si>
    <t>797158-5</t>
  </si>
  <si>
    <t>797155-8</t>
  </si>
  <si>
    <t>797150-3</t>
  </si>
  <si>
    <t>797021-2</t>
  </si>
  <si>
    <t>796931-3</t>
  </si>
  <si>
    <t>796925-2</t>
  </si>
  <si>
    <t>796898-9</t>
  </si>
  <si>
    <t>796837-8</t>
  </si>
  <si>
    <t>796836-9</t>
  </si>
  <si>
    <t>796829-9</t>
  </si>
  <si>
    <t>796828-0</t>
  </si>
  <si>
    <t>796827-1</t>
  </si>
  <si>
    <t>796826-2</t>
  </si>
  <si>
    <t>796793-5</t>
  </si>
  <si>
    <t>796777-7</t>
  </si>
  <si>
    <t>796776-8</t>
  </si>
  <si>
    <t>796765-2</t>
  </si>
  <si>
    <t>796750-0</t>
  </si>
  <si>
    <t>796749-4</t>
  </si>
  <si>
    <t>796682-0</t>
  </si>
  <si>
    <t>796681-1</t>
  </si>
  <si>
    <t>796631-6</t>
  </si>
  <si>
    <t>796630-7</t>
  </si>
  <si>
    <t>796629-1</t>
  </si>
  <si>
    <t>796628-2</t>
  </si>
  <si>
    <t>796627-3</t>
  </si>
  <si>
    <t>796607-9</t>
  </si>
  <si>
    <t>796456-7</t>
  </si>
  <si>
    <t>CN21EBH013</t>
  </si>
  <si>
    <t>796416-9</t>
  </si>
  <si>
    <t>796395-7</t>
  </si>
  <si>
    <t>796164-9</t>
  </si>
  <si>
    <t>796140-9</t>
  </si>
  <si>
    <t>796073-8</t>
  </si>
  <si>
    <t>796072-9</t>
  </si>
  <si>
    <t>796071-0</t>
  </si>
  <si>
    <t>796066-8</t>
  </si>
  <si>
    <t>796040-0</t>
  </si>
  <si>
    <t>795943-1</t>
  </si>
  <si>
    <t>795823-8</t>
  </si>
  <si>
    <t>Rio Segundo - Córdoba</t>
  </si>
  <si>
    <t>BRBST29011</t>
  </si>
  <si>
    <t>795761-9</t>
  </si>
  <si>
    <t>795689-6</t>
  </si>
  <si>
    <t>795455-1</t>
  </si>
  <si>
    <t>795358-9</t>
  </si>
  <si>
    <t>795029-0</t>
  </si>
  <si>
    <t>Nutrien</t>
  </si>
  <si>
    <t>794964-7</t>
  </si>
  <si>
    <t>794928-5</t>
  </si>
  <si>
    <t>794730-2</t>
  </si>
  <si>
    <t>794703-8</t>
  </si>
  <si>
    <t>8W91B1CQ900005D</t>
  </si>
  <si>
    <t>794687-1</t>
  </si>
  <si>
    <t>794545-6</t>
  </si>
  <si>
    <t>794132-6</t>
  </si>
  <si>
    <t>CNB1N2SYLS</t>
  </si>
  <si>
    <t>794092-9</t>
  </si>
  <si>
    <t>793619-3</t>
  </si>
  <si>
    <t>793425-6</t>
  </si>
  <si>
    <t>792726-5</t>
  </si>
  <si>
    <t>792442-6</t>
  </si>
  <si>
    <t>BRBSSCP0H2</t>
  </si>
  <si>
    <t>Se colocan 52 km ya que se realizo el sgte itinerario: Yaguar 794928-5, Credicoop San Vicente 794687-1; Santander 794092-9 y por ultimo 794730-2</t>
  </si>
  <si>
    <t>Se colocan 64km ya que antes fuimos a Georgalos 792442-6 </t>
  </si>
  <si>
    <t>10/04 - 07/05 - 09/05 - Listo, se cargan km de 1 y 2 visita; La 3° visita se cargan km en caso Santander 795455-1</t>
  </si>
  <si>
    <t>Se colocan 49km ya que antes fuimos a Santander 793619-3</t>
  </si>
  <si>
    <t>Se cargan 186 km ya que primero de visito Georgalos Rio II 795823-8 y de ahi a Arcos Dorados</t>
  </si>
  <si>
    <t>Se cargan 58km ya que desde aca nos fuimos a Santander 796140-9</t>
  </si>
  <si>
    <t>Se colocan 138 km ya que antes fuimos a Georgalos Rio II 795823-8</t>
  </si>
  <si>
    <t>Se cargan 150km ya que antes se visito Santander 796140-9</t>
  </si>
  <si>
    <t>Se cargan 34 km ya que despues de Santander fuimos a Oca 797150-3</t>
  </si>
  <si>
    <t>800531-1</t>
  </si>
  <si>
    <t>800530-2</t>
  </si>
  <si>
    <t>800529-6</t>
  </si>
  <si>
    <t>800528-7</t>
  </si>
  <si>
    <t>800527-8</t>
  </si>
  <si>
    <t>800526-9</t>
  </si>
  <si>
    <t>800525-0</t>
  </si>
  <si>
    <t>800524-1</t>
  </si>
  <si>
    <t>800523-2</t>
  </si>
  <si>
    <t>800522-3</t>
  </si>
  <si>
    <t>800350-8</t>
  </si>
  <si>
    <t>800184-7</t>
  </si>
  <si>
    <t>800183-8</t>
  </si>
  <si>
    <t>800182-9</t>
  </si>
  <si>
    <t>800179-5</t>
  </si>
  <si>
    <t>800178-6</t>
  </si>
  <si>
    <t>800177-7</t>
  </si>
  <si>
    <t>800176-8</t>
  </si>
  <si>
    <t>800175-9</t>
  </si>
  <si>
    <t>800104-1</t>
  </si>
  <si>
    <t>800103-2</t>
  </si>
  <si>
    <t>800102-3</t>
  </si>
  <si>
    <t>800101-4</t>
  </si>
  <si>
    <t>800100-5</t>
  </si>
  <si>
    <t>800099-0</t>
  </si>
  <si>
    <t>800098-1</t>
  </si>
  <si>
    <t>800097-2</t>
  </si>
  <si>
    <t>800096-3</t>
  </si>
  <si>
    <t>800088-4</t>
  </si>
  <si>
    <t>800031-6</t>
  </si>
  <si>
    <t>799688-5</t>
  </si>
  <si>
    <t>799636-2</t>
  </si>
  <si>
    <t>799619-5</t>
  </si>
  <si>
    <t>799597-4</t>
  </si>
  <si>
    <t>799594-7</t>
  </si>
  <si>
    <t>799426-7</t>
  </si>
  <si>
    <t>799402-7</t>
  </si>
  <si>
    <t>799350-5</t>
  </si>
  <si>
    <t>799328-6</t>
  </si>
  <si>
    <t>799327-7</t>
  </si>
  <si>
    <t>799326-8</t>
  </si>
  <si>
    <t>799325-9</t>
  </si>
  <si>
    <t>799324-0</t>
  </si>
  <si>
    <t>799323-1</t>
  </si>
  <si>
    <t>799310-7</t>
  </si>
  <si>
    <t>799252-4</t>
  </si>
  <si>
    <t>799236-6</t>
  </si>
  <si>
    <t>799180-8</t>
  </si>
  <si>
    <t>799132-1</t>
  </si>
  <si>
    <t>799131-2</t>
  </si>
  <si>
    <t>799130-3</t>
  </si>
  <si>
    <t>799074-8</t>
  </si>
  <si>
    <t>799073-9</t>
  </si>
  <si>
    <t>799072-0</t>
  </si>
  <si>
    <t>799060-5</t>
  </si>
  <si>
    <t>798893-8</t>
  </si>
  <si>
    <t>798885-9</t>
  </si>
  <si>
    <t>798829-3</t>
  </si>
  <si>
    <t>798708-1</t>
  </si>
  <si>
    <t>798704-5</t>
  </si>
  <si>
    <t>BRBST290GL</t>
  </si>
  <si>
    <t>798703-6</t>
  </si>
  <si>
    <t>BRBST290GH</t>
  </si>
  <si>
    <t>798702-7</t>
  </si>
  <si>
    <t>BRBST29025</t>
  </si>
  <si>
    <t>798701-8</t>
  </si>
  <si>
    <t>BRBST29065</t>
  </si>
  <si>
    <t>798700-9</t>
  </si>
  <si>
    <t>BRBST29047</t>
  </si>
  <si>
    <t>798699-4</t>
  </si>
  <si>
    <t>BRBST2905P</t>
  </si>
  <si>
    <t>798698-5</t>
  </si>
  <si>
    <t>BRBST2901X</t>
  </si>
  <si>
    <t>798697-6</t>
  </si>
  <si>
    <t>BRBST290HH</t>
  </si>
  <si>
    <t>798617-0</t>
  </si>
  <si>
    <t>798332-2</t>
  </si>
  <si>
    <t>798331-3</t>
  </si>
  <si>
    <t>798268-8</t>
  </si>
  <si>
    <t>798161-6</t>
  </si>
  <si>
    <t>798148-5</t>
  </si>
  <si>
    <t>798119-3</t>
  </si>
  <si>
    <t>798006-0</t>
  </si>
  <si>
    <t>797997-6</t>
  </si>
  <si>
    <t>797898-6</t>
  </si>
  <si>
    <t>797883-4</t>
  </si>
  <si>
    <t>797881-6</t>
  </si>
  <si>
    <t>797755-2</t>
  </si>
  <si>
    <t>797706-6</t>
  </si>
  <si>
    <t>797544-8</t>
  </si>
  <si>
    <t>797320-0</t>
  </si>
  <si>
    <t>797304-2</t>
  </si>
  <si>
    <t>797001-8</t>
  </si>
  <si>
    <t>796904-9</t>
  </si>
  <si>
    <t>796762-5</t>
  </si>
  <si>
    <t>796269-3</t>
  </si>
  <si>
    <t>792255-2</t>
  </si>
  <si>
    <t>Se cargan 82 km ya que antes fuimos a Fargo 797997-6, de ahi a Distribuidora Americana 797755-2</t>
  </si>
  <si>
    <t>Se cargan 54km ya que desde Quikfood nos fuimos a Credicoop 798332-2 y de ahi a Oca 798331-3 y de regreso a Pentacom</t>
  </si>
  <si>
    <t>Se cargan 67 km ya que antes fuimos a La Sevillanita 796904-9, de ahi a Calico 797706-6</t>
  </si>
  <si>
    <t> se colocan 306 km ya que antes fuimos a Nasa Embalse </t>
  </si>
  <si>
    <t>Se colocan 70 km ya que antes fuimos a Saputo 798885-9</t>
  </si>
  <si>
    <t>Se colocan 52 km ya que antes fuimos a Calico 799426-7</t>
  </si>
  <si>
    <t>Se cargan 78km ya que antes fuimos a Molinos Cañuelas 800088-4, desde ahi a Calico y de regreso pasamos por Saputo 798885-9</t>
  </si>
  <si>
    <t>804689-5</t>
  </si>
  <si>
    <t>803913-2</t>
  </si>
  <si>
    <t>803912-3</t>
  </si>
  <si>
    <t>803911-4</t>
  </si>
  <si>
    <t>803842-5</t>
  </si>
  <si>
    <t>803841-6</t>
  </si>
  <si>
    <t>803840-7</t>
  </si>
  <si>
    <t>803618-0</t>
  </si>
  <si>
    <t>803617-1</t>
  </si>
  <si>
    <t>803511-8</t>
  </si>
  <si>
    <t>803510-9</t>
  </si>
  <si>
    <t>803509-3</t>
  </si>
  <si>
    <t>803508-4</t>
  </si>
  <si>
    <t>803507-5</t>
  </si>
  <si>
    <t>803506-6</t>
  </si>
  <si>
    <t>803505-7</t>
  </si>
  <si>
    <t>803504-8</t>
  </si>
  <si>
    <t>803463-2</t>
  </si>
  <si>
    <t>803462-3</t>
  </si>
  <si>
    <t>803461-4</t>
  </si>
  <si>
    <t>803460-5</t>
  </si>
  <si>
    <t>803442-9</t>
  </si>
  <si>
    <t>803083-0</t>
  </si>
  <si>
    <t>802901-0</t>
  </si>
  <si>
    <t>802899-6</t>
  </si>
  <si>
    <t>802889-9</t>
  </si>
  <si>
    <t>802794-2</t>
  </si>
  <si>
    <t>802561-6</t>
  </si>
  <si>
    <t>802560-7</t>
  </si>
  <si>
    <t>802559-1</t>
  </si>
  <si>
    <t>802558-2</t>
  </si>
  <si>
    <t>802557-3</t>
  </si>
  <si>
    <t>802549-4</t>
  </si>
  <si>
    <t>802548-5</t>
  </si>
  <si>
    <t>802510-2</t>
  </si>
  <si>
    <t>802502-3</t>
  </si>
  <si>
    <t>802501-4</t>
  </si>
  <si>
    <t>802500-5</t>
  </si>
  <si>
    <t>802304-3</t>
  </si>
  <si>
    <t>802220-2</t>
  </si>
  <si>
    <t>790RVF1</t>
  </si>
  <si>
    <t>802119-7</t>
  </si>
  <si>
    <t>802118-8</t>
  </si>
  <si>
    <t>802116-0</t>
  </si>
  <si>
    <t>802115-1</t>
  </si>
  <si>
    <t>802074-5</t>
  </si>
  <si>
    <t>802065-7</t>
  </si>
  <si>
    <t>802012-5</t>
  </si>
  <si>
    <t>802011-6</t>
  </si>
  <si>
    <t>802010-7</t>
  </si>
  <si>
    <t>802009-1</t>
  </si>
  <si>
    <t>802008-2</t>
  </si>
  <si>
    <t>801974-9</t>
  </si>
  <si>
    <t>801931-4</t>
  </si>
  <si>
    <t>801901-3</t>
  </si>
  <si>
    <t>801859-1</t>
  </si>
  <si>
    <t>801759-2</t>
  </si>
  <si>
    <t>801719-4</t>
  </si>
  <si>
    <t>ZDBXB8GK1F00J4B</t>
  </si>
  <si>
    <t>801661-8</t>
  </si>
  <si>
    <t>Banco Industrial</t>
  </si>
  <si>
    <t>CORDOBA - 27</t>
  </si>
  <si>
    <t>XC75039908</t>
  </si>
  <si>
    <t>801660-9</t>
  </si>
  <si>
    <t>XC75039905</t>
  </si>
  <si>
    <t>801567-3</t>
  </si>
  <si>
    <t>801561-9</t>
  </si>
  <si>
    <t>SP001271</t>
  </si>
  <si>
    <t>801537-2</t>
  </si>
  <si>
    <t>801467-4</t>
  </si>
  <si>
    <t>801364-8</t>
  </si>
  <si>
    <t>CORDOBA CENTRO - 32</t>
  </si>
  <si>
    <t>XC75028410</t>
  </si>
  <si>
    <t>801363-9</t>
  </si>
  <si>
    <t>XC75028235</t>
  </si>
  <si>
    <t>801362-0</t>
  </si>
  <si>
    <t>XC75028399</t>
  </si>
  <si>
    <t>801337-4</t>
  </si>
  <si>
    <t>801185-3</t>
  </si>
  <si>
    <t>801136-7</t>
  </si>
  <si>
    <t>801109-3</t>
  </si>
  <si>
    <t>801086-3</t>
  </si>
  <si>
    <t>800972-4</t>
  </si>
  <si>
    <t>800912-2</t>
  </si>
  <si>
    <t>800911-3</t>
  </si>
  <si>
    <t>800655-0</t>
  </si>
  <si>
    <t>800548-1</t>
  </si>
  <si>
    <t>800311-9</t>
  </si>
  <si>
    <t>800238-7</t>
  </si>
  <si>
    <t>800114-8</t>
  </si>
  <si>
    <t>800054-7</t>
  </si>
  <si>
    <t>799796-3</t>
  </si>
  <si>
    <t>799199-6</t>
  </si>
  <si>
    <t>799014-6</t>
  </si>
  <si>
    <t>798706-3</t>
  </si>
  <si>
    <t>BRBST2905G</t>
  </si>
  <si>
    <t>798705-4</t>
  </si>
  <si>
    <t>BRBST2901K</t>
  </si>
  <si>
    <t>798003-3</t>
  </si>
  <si>
    <t>797651-7</t>
  </si>
  <si>
    <t>Balcarce 136</t>
  </si>
  <si>
    <t>24/6 - 01/7</t>
  </si>
  <si>
    <t>Se cargan 108 km ya que estando en Carlos Paz con los incientes Arcos Dorados 800972-4 y Oca 797651-7, salio el caso en La Sevillanita y pedian que pasemos ese dia.</t>
  </si>
  <si>
    <t>Se colocan 177 km ya que antes fuimos a AD Carlos Paz 800972-4 y desde ahi a Jesus Maria</t>
  </si>
  <si>
    <t>Se cargan 147km ya que desde Santander fuimos a Oca Carlos Paz 802304-3 </t>
  </si>
  <si>
    <t>Se cargan 63km ya que antes se visito Megatlon 803463-2 y AD de Jockey Club 803461-4</t>
  </si>
  <si>
    <t>Se cargan 32km, ya que despues fuimos a Opdea 803618-0 </t>
  </si>
  <si>
    <t>806962-9</t>
  </si>
  <si>
    <t>806961-0</t>
  </si>
  <si>
    <t>806960-1</t>
  </si>
  <si>
    <t>806959-5</t>
  </si>
  <si>
    <t>806808-2</t>
  </si>
  <si>
    <t>806807-3</t>
  </si>
  <si>
    <t>806806-4</t>
  </si>
  <si>
    <t>806805-5</t>
  </si>
  <si>
    <t>806804-6</t>
  </si>
  <si>
    <t>806803-7</t>
  </si>
  <si>
    <t>806802-8</t>
  </si>
  <si>
    <t>806801-9</t>
  </si>
  <si>
    <t>806800-0</t>
  </si>
  <si>
    <t>806723-2</t>
  </si>
  <si>
    <t>806685-3</t>
  </si>
  <si>
    <t>806664-0</t>
  </si>
  <si>
    <t>806631-2</t>
  </si>
  <si>
    <t>806565-0</t>
  </si>
  <si>
    <t>806564-1</t>
  </si>
  <si>
    <t>806563-2</t>
  </si>
  <si>
    <t>806562-3</t>
  </si>
  <si>
    <t>806561-4</t>
  </si>
  <si>
    <t>806560-5</t>
  </si>
  <si>
    <t>806559-9</t>
  </si>
  <si>
    <t>806558-0</t>
  </si>
  <si>
    <t>806557-1</t>
  </si>
  <si>
    <t>806478-5</t>
  </si>
  <si>
    <t>806269-9</t>
  </si>
  <si>
    <t>806248-6</t>
  </si>
  <si>
    <t>806165-4</t>
  </si>
  <si>
    <t>806134-4</t>
  </si>
  <si>
    <t>806126-5</t>
  </si>
  <si>
    <t>805939-4</t>
  </si>
  <si>
    <t>805903-9</t>
  </si>
  <si>
    <t>805898-8</t>
  </si>
  <si>
    <t>805836-8</t>
  </si>
  <si>
    <t>805785-5</t>
  </si>
  <si>
    <t>805784-6</t>
  </si>
  <si>
    <t>805783-7</t>
  </si>
  <si>
    <t>805782-8</t>
  </si>
  <si>
    <t>805774-9</t>
  </si>
  <si>
    <t>805711-0</t>
  </si>
  <si>
    <t>805705-9</t>
  </si>
  <si>
    <t>Avex Incubación</t>
  </si>
  <si>
    <t>805700-4</t>
  </si>
  <si>
    <t>805699-9</t>
  </si>
  <si>
    <t>805698-0</t>
  </si>
  <si>
    <t>805697-1</t>
  </si>
  <si>
    <t>805696-2</t>
  </si>
  <si>
    <t>805693-5</t>
  </si>
  <si>
    <t>ZELLBJFK9001H4P</t>
  </si>
  <si>
    <t>805627-2</t>
  </si>
  <si>
    <t>805485-8</t>
  </si>
  <si>
    <t>805466-3</t>
  </si>
  <si>
    <t>805396-5</t>
  </si>
  <si>
    <t>BRBST2906Z</t>
  </si>
  <si>
    <t>805304-4</t>
  </si>
  <si>
    <t>805203-6</t>
  </si>
  <si>
    <t>805202-7</t>
  </si>
  <si>
    <t>805085-2</t>
  </si>
  <si>
    <t>805084-3</t>
  </si>
  <si>
    <t>805029-6</t>
  </si>
  <si>
    <t>805016-2</t>
  </si>
  <si>
    <t>804592-0</t>
  </si>
  <si>
    <t>804552-2</t>
  </si>
  <si>
    <t>804346-3</t>
  </si>
  <si>
    <t>804335-7</t>
  </si>
  <si>
    <t>804192-4</t>
  </si>
  <si>
    <t>804152-6</t>
  </si>
  <si>
    <t>804138-6</t>
  </si>
  <si>
    <t>804103-0</t>
  </si>
  <si>
    <t>804075-8</t>
  </si>
  <si>
    <t>MXBCR4S03Y</t>
  </si>
  <si>
    <t>803959-4</t>
  </si>
  <si>
    <t>803951-2</t>
  </si>
  <si>
    <t>803819-7</t>
  </si>
  <si>
    <t>803818-8</t>
  </si>
  <si>
    <t>803817-9</t>
  </si>
  <si>
    <t>803816-0</t>
  </si>
  <si>
    <t>803634-8</t>
  </si>
  <si>
    <t>803633-9</t>
  </si>
  <si>
    <t>803497-9</t>
  </si>
  <si>
    <t>ZDBXBJCH10003HH</t>
  </si>
  <si>
    <t>803433-1</t>
  </si>
  <si>
    <t>803430-4</t>
  </si>
  <si>
    <t>803324-4</t>
  </si>
  <si>
    <t>803323-5</t>
  </si>
  <si>
    <t>803309-5</t>
  </si>
  <si>
    <t>803201-4</t>
  </si>
  <si>
    <t>803197-2</t>
  </si>
  <si>
    <t>803196-3</t>
  </si>
  <si>
    <t>802817-2</t>
  </si>
  <si>
    <t>Blvd. Miguel Georgalos 500</t>
  </si>
  <si>
    <t>Este retiro lo hizo otro tecnico </t>
  </si>
  <si>
    <t>Se colocan 37km ya que antes fuimos a Oca Planta</t>
  </si>
  <si>
    <t>01/08 - 08/08</t>
  </si>
  <si>
    <t>Son 132</t>
  </si>
  <si>
    <t xml:space="preserve">Se cargan 126 km ya que antes fuimos a Quikfood 805485-8 </t>
  </si>
  <si>
    <t>Se colocan 306 ya que desde Atanor fuimo a Nasa 803324-4 y 805520-0</t>
  </si>
  <si>
    <t>Se cargan 47km ya que antes se visito 805903-9 Lisiky y de ahi a AD 806165-4</t>
  </si>
  <si>
    <t xml:space="preserve">	Se cargan 49km ya que luego se visito Galeno 806248-6 </t>
  </si>
  <si>
    <t>Se cargan 91 km ya que antes fuimos a Credicoop, luego AD 806723-2 y de ahi a Campo Austral.</t>
  </si>
  <si>
    <t>810462-1</t>
  </si>
  <si>
    <t>810175-8</t>
  </si>
  <si>
    <t>809977-2</t>
  </si>
  <si>
    <t>809976-3</t>
  </si>
  <si>
    <t>809975-4</t>
  </si>
  <si>
    <t>809974-5</t>
  </si>
  <si>
    <t>809973-6</t>
  </si>
  <si>
    <t>809972-7</t>
  </si>
  <si>
    <t>809971-8</t>
  </si>
  <si>
    <t>809970-9</t>
  </si>
  <si>
    <t>809969-3</t>
  </si>
  <si>
    <t>809884-3</t>
  </si>
  <si>
    <t>809872-8</t>
  </si>
  <si>
    <t>809843-6</t>
  </si>
  <si>
    <t>809842-7</t>
  </si>
  <si>
    <t>809841-8</t>
  </si>
  <si>
    <t>809840-9</t>
  </si>
  <si>
    <t>809839-3</t>
  </si>
  <si>
    <t>809838-4</t>
  </si>
  <si>
    <t>809837-5</t>
  </si>
  <si>
    <t>809746-4</t>
  </si>
  <si>
    <t>809678-4</t>
  </si>
  <si>
    <t>809558-1</t>
  </si>
  <si>
    <t>809532-3</t>
  </si>
  <si>
    <t>ZDBXBJFM60005EB</t>
  </si>
  <si>
    <t>809531-4</t>
  </si>
  <si>
    <t>809530-5</t>
  </si>
  <si>
    <t>809529-9</t>
  </si>
  <si>
    <t>809482-9</t>
  </si>
  <si>
    <t>809474-0</t>
  </si>
  <si>
    <t>809470-4</t>
  </si>
  <si>
    <t>809451-9</t>
  </si>
  <si>
    <t>794Z4ZM</t>
  </si>
  <si>
    <t>809387-5</t>
  </si>
  <si>
    <t>809322-8</t>
  </si>
  <si>
    <t>809321-9</t>
  </si>
  <si>
    <t>809320-0</t>
  </si>
  <si>
    <t>BRBSS6L08S</t>
  </si>
  <si>
    <t>809306-0</t>
  </si>
  <si>
    <t>809246-9</t>
  </si>
  <si>
    <t>809023-0</t>
  </si>
  <si>
    <t>809006-3</t>
  </si>
  <si>
    <t>808994-2</t>
  </si>
  <si>
    <t>BRBST780G9</t>
  </si>
  <si>
    <t>808993-3</t>
  </si>
  <si>
    <t>BRBST7808H</t>
  </si>
  <si>
    <t>808992-4</t>
  </si>
  <si>
    <t>BRBST120ZQ</t>
  </si>
  <si>
    <t>808828-0</t>
  </si>
  <si>
    <t>808827-1</t>
  </si>
  <si>
    <t>808826-2</t>
  </si>
  <si>
    <t>808825-3</t>
  </si>
  <si>
    <t>808824-4</t>
  </si>
  <si>
    <t>808815-6</t>
  </si>
  <si>
    <t>808734-2</t>
  </si>
  <si>
    <t>808693-6</t>
  </si>
  <si>
    <t>808677-8</t>
  </si>
  <si>
    <t>BRBST780J5</t>
  </si>
  <si>
    <t>808676-9</t>
  </si>
  <si>
    <t>BRBST780HY</t>
  </si>
  <si>
    <t>808675-0</t>
  </si>
  <si>
    <t>BRBST120ZJ</t>
  </si>
  <si>
    <t>808578-8</t>
  </si>
  <si>
    <t>808543-2</t>
  </si>
  <si>
    <t>808530-8</t>
  </si>
  <si>
    <t>808485-9</t>
  </si>
  <si>
    <t>808448-8</t>
  </si>
  <si>
    <t>808405-3</t>
  </si>
  <si>
    <t>808404-4</t>
  </si>
  <si>
    <t>808403-5</t>
  </si>
  <si>
    <t>808402-6</t>
  </si>
  <si>
    <t>808401-7</t>
  </si>
  <si>
    <t>808267-5</t>
  </si>
  <si>
    <t>808262-0</t>
  </si>
  <si>
    <t>808261-1</t>
  </si>
  <si>
    <t>808260-2</t>
  </si>
  <si>
    <t>808259-6</t>
  </si>
  <si>
    <t>808258-7</t>
  </si>
  <si>
    <t>808257-8</t>
  </si>
  <si>
    <t>808256-9</t>
  </si>
  <si>
    <t>ZDBXBJCH2001H6A</t>
  </si>
  <si>
    <t>808255-0</t>
  </si>
  <si>
    <t>808154-2</t>
  </si>
  <si>
    <t>808110-8</t>
  </si>
  <si>
    <t>808109-2</t>
  </si>
  <si>
    <t>808108-3</t>
  </si>
  <si>
    <t>808107-4</t>
  </si>
  <si>
    <t>808106-5</t>
  </si>
  <si>
    <t>808105-6</t>
  </si>
  <si>
    <t>808102-9</t>
  </si>
  <si>
    <t>BRBST7807F</t>
  </si>
  <si>
    <t>808101-0</t>
  </si>
  <si>
    <t>BRBST7807K</t>
  </si>
  <si>
    <t>808100-1</t>
  </si>
  <si>
    <t>BRBST1210N</t>
  </si>
  <si>
    <t>808090-5</t>
  </si>
  <si>
    <t>808086-2</t>
  </si>
  <si>
    <t>807924-6</t>
  </si>
  <si>
    <t>807907-9</t>
  </si>
  <si>
    <t>807906-0</t>
  </si>
  <si>
    <t>807854-8</t>
  </si>
  <si>
    <t>807835-3</t>
  </si>
  <si>
    <t>807834-4</t>
  </si>
  <si>
    <t>807804-3</t>
  </si>
  <si>
    <t>807783-1</t>
  </si>
  <si>
    <t>807649-8</t>
  </si>
  <si>
    <t>807610-6</t>
  </si>
  <si>
    <t>807460-3</t>
  </si>
  <si>
    <t>BRBST7905P</t>
  </si>
  <si>
    <t>807459-7</t>
  </si>
  <si>
    <t>BRBST7900D</t>
  </si>
  <si>
    <t>807458-8</t>
  </si>
  <si>
    <t>BRBST1205S</t>
  </si>
  <si>
    <t>807186-4</t>
  </si>
  <si>
    <t>807151-8</t>
  </si>
  <si>
    <t>807095-3</t>
  </si>
  <si>
    <t>806978-0</t>
  </si>
  <si>
    <t>806923-0</t>
  </si>
  <si>
    <t>806818-9</t>
  </si>
  <si>
    <t>806767-6</t>
  </si>
  <si>
    <t>806361-6</t>
  </si>
  <si>
    <t>CNB1R4B19M</t>
  </si>
  <si>
    <t>806241-3</t>
  </si>
  <si>
    <t>805520-0</t>
  </si>
  <si>
    <t>804077-6</t>
  </si>
  <si>
    <t>802793-3</t>
  </si>
  <si>
    <t>Se colocan 110km ya que antes fuimos a Credicoop 806818-9 </t>
  </si>
  <si>
    <t>Se 67km ya que antes se visito Yaguar 806923-0 </t>
  </si>
  <si>
    <t>Se colocan 87 km ya que antes se visito Yaguar 807804-3 y 807835-3 y de ahi a campo Austral </t>
  </si>
  <si>
    <t>Se colocan 60km ya que primero se visito Quikfood 808086-2,</t>
  </si>
  <si>
    <t>2 visitas 15/09 - 22/09</t>
  </si>
  <si>
    <t>Se cargan 70km ya que antes se visito Georgalos 809320-0, y desde Calico nos fuimos a Santander 809482-9</t>
  </si>
  <si>
    <t>Se cargan 55km ya que antes se visito Quikfood 808086-2 y 809872-8 </t>
  </si>
  <si>
    <t>Av. Amadeo Sabattini 5301</t>
  </si>
  <si>
    <t>814268-5</t>
  </si>
  <si>
    <t>814068-7</t>
  </si>
  <si>
    <t>814067-8</t>
  </si>
  <si>
    <t>814066-9</t>
  </si>
  <si>
    <t>813948-7</t>
  </si>
  <si>
    <t>813946-9</t>
  </si>
  <si>
    <t>813792-0</t>
  </si>
  <si>
    <t>813385-4</t>
  </si>
  <si>
    <t>813368-7</t>
  </si>
  <si>
    <t>PHNCS5X04G</t>
  </si>
  <si>
    <t>813367-8</t>
  </si>
  <si>
    <t>PHNCS5X03Z</t>
  </si>
  <si>
    <t>813366-9</t>
  </si>
  <si>
    <t>BRBST2906V</t>
  </si>
  <si>
    <t>813365-0</t>
  </si>
  <si>
    <t>BRBST2906Q</t>
  </si>
  <si>
    <t>813364-1</t>
  </si>
  <si>
    <t>BRBST2905W</t>
  </si>
  <si>
    <t>813363-2</t>
  </si>
  <si>
    <t>BRBST29016</t>
  </si>
  <si>
    <t>813362-3</t>
  </si>
  <si>
    <t>BRBSSCP0G8</t>
  </si>
  <si>
    <t>813358-0</t>
  </si>
  <si>
    <t>ZDBXBJCH20005NL</t>
  </si>
  <si>
    <t>813357-1</t>
  </si>
  <si>
    <t>813356-2</t>
  </si>
  <si>
    <t>BRBST2906T</t>
  </si>
  <si>
    <t>813355-3</t>
  </si>
  <si>
    <t>BRBST29020</t>
  </si>
  <si>
    <t>813354-4</t>
  </si>
  <si>
    <t>BRBST2901C</t>
  </si>
  <si>
    <t>813353-5</t>
  </si>
  <si>
    <t>BRBSSCP0H8</t>
  </si>
  <si>
    <t>813318-2</t>
  </si>
  <si>
    <t>813048-6</t>
  </si>
  <si>
    <t>813047-7</t>
  </si>
  <si>
    <t>813046-8</t>
  </si>
  <si>
    <t>813045-9</t>
  </si>
  <si>
    <t>813044-0</t>
  </si>
  <si>
    <t>813043-1</t>
  </si>
  <si>
    <t>813042-2</t>
  </si>
  <si>
    <t>813041-3</t>
  </si>
  <si>
    <t>812875-5</t>
  </si>
  <si>
    <t>812874-6</t>
  </si>
  <si>
    <t>812873-7</t>
  </si>
  <si>
    <t>812872-8</t>
  </si>
  <si>
    <t>812871-9</t>
  </si>
  <si>
    <t>812869-4</t>
  </si>
  <si>
    <t>812868-5</t>
  </si>
  <si>
    <t>812837-5</t>
  </si>
  <si>
    <t>812784-4</t>
  </si>
  <si>
    <t>BRBST2M07Q</t>
  </si>
  <si>
    <t>812783-5</t>
  </si>
  <si>
    <t>812752-5</t>
  </si>
  <si>
    <t>Dia %</t>
  </si>
  <si>
    <t>Tienda 1515 Oncativo</t>
  </si>
  <si>
    <t>PHC5R19638</t>
  </si>
  <si>
    <t>812637-7</t>
  </si>
  <si>
    <t>812612-8</t>
  </si>
  <si>
    <t>812571-2</t>
  </si>
  <si>
    <t>BRBST65090</t>
  </si>
  <si>
    <t>812570-3</t>
  </si>
  <si>
    <t>BRBST6508Y</t>
  </si>
  <si>
    <t>812569-7</t>
  </si>
  <si>
    <t>BRBSSD80NM</t>
  </si>
  <si>
    <t>812568-8</t>
  </si>
  <si>
    <t>812385-7</t>
  </si>
  <si>
    <t>812313-0</t>
  </si>
  <si>
    <t>812044-3</t>
  </si>
  <si>
    <t>811958-0</t>
  </si>
  <si>
    <t>811918-2</t>
  </si>
  <si>
    <t>Tienda 1060 Villa Maria</t>
  </si>
  <si>
    <t>PHC5R20018</t>
  </si>
  <si>
    <t>811743-0</t>
  </si>
  <si>
    <t>811630-7</t>
  </si>
  <si>
    <t>811629-1</t>
  </si>
  <si>
    <t>811583-0</t>
  </si>
  <si>
    <t>BRBST7906B</t>
  </si>
  <si>
    <t>811582-1</t>
  </si>
  <si>
    <t>BRBST7906X</t>
  </si>
  <si>
    <t>811581-2</t>
  </si>
  <si>
    <t>BRBST120Y6</t>
  </si>
  <si>
    <t>811548-7</t>
  </si>
  <si>
    <t>811519-5</t>
  </si>
  <si>
    <t>811028-8</t>
  </si>
  <si>
    <t>BRBST7806H</t>
  </si>
  <si>
    <t>811027-9</t>
  </si>
  <si>
    <t>BRBST780CW</t>
  </si>
  <si>
    <t>811026-0</t>
  </si>
  <si>
    <t>BRBSSB80KT</t>
  </si>
  <si>
    <t>810975-0</t>
  </si>
  <si>
    <t>810973-2</t>
  </si>
  <si>
    <t>810867-2</t>
  </si>
  <si>
    <t>810849-6</t>
  </si>
  <si>
    <t>810842-3</t>
  </si>
  <si>
    <t>810749-7</t>
  </si>
  <si>
    <t>810617-9</t>
  </si>
  <si>
    <t>810603-6</t>
  </si>
  <si>
    <t>810599-4</t>
  </si>
  <si>
    <t>BRBST7900M</t>
  </si>
  <si>
    <t>810598-5</t>
  </si>
  <si>
    <t>BRBST6504K</t>
  </si>
  <si>
    <t>810597-6</t>
  </si>
  <si>
    <t>BRBST120YT</t>
  </si>
  <si>
    <t>810497-7</t>
  </si>
  <si>
    <t>7911Z9M</t>
  </si>
  <si>
    <t>810473-7</t>
  </si>
  <si>
    <t>810309-3</t>
  </si>
  <si>
    <t>810282-7</t>
  </si>
  <si>
    <t>810173-0</t>
  </si>
  <si>
    <t>BRBST6504D</t>
  </si>
  <si>
    <t>810172-1</t>
  </si>
  <si>
    <t>BRBST780B3</t>
  </si>
  <si>
    <t>810171-2</t>
  </si>
  <si>
    <t>BRBSS8M08T</t>
  </si>
  <si>
    <t>810024-5</t>
  </si>
  <si>
    <t>809817-1</t>
  </si>
  <si>
    <t>ZDBXBJCF700079T</t>
  </si>
  <si>
    <t>809476-8</t>
  </si>
  <si>
    <t>809275-1</t>
  </si>
  <si>
    <t>Supercemento Saic Basaa SA UT Boderau UTE</t>
  </si>
  <si>
    <t>808699-0</t>
  </si>
  <si>
    <t>808370-8</t>
  </si>
  <si>
    <t>807656-8</t>
  </si>
  <si>
    <t>807356-1</t>
  </si>
  <si>
    <t>Río Tercero</t>
  </si>
  <si>
    <t>Z83DBJEG600002H</t>
  </si>
  <si>
    <t>807188-2</t>
  </si>
  <si>
    <t>794877-2</t>
  </si>
  <si>
    <t>Incidentes dobles por instalacon de MFC en BSR aprobados por JP</t>
  </si>
  <si>
    <t>Belgrano 941</t>
  </si>
  <si>
    <r>
      <t>ONCATIVO</t>
    </r>
    <r>
      <rPr>
        <sz val="10"/>
        <color rgb="FF333333"/>
        <rFont val="Arial"/>
        <family val="2"/>
      </rPr>
      <t> </t>
    </r>
  </si>
  <si>
    <t>Se cargan 53 km ya que antes se visito Santander 810473-7</t>
  </si>
  <si>
    <t>Se colocan 65km ya que antes de ir a la Sevillanita se visito Oca 811743-0 y Yaguar 811548-7y despúes de la Sevillanita se fue a AD 811519-5</t>
  </si>
  <si>
    <t>Se cargan 140 km ya que desde La Sevillanita nos fuimos a AD 811958-0 y dede ahi a Nutrien Rio II 808370-8</t>
  </si>
  <si>
    <t>se colocan 155 km ya que el tecnico que ahora hace esta zona es de Morrizon (Bartolome Mitre 649)</t>
  </si>
  <si>
    <t>Se cargan 305 km ya que antes se visito Nasa 810849-6</t>
  </si>
  <si>
    <t>Se cargan 60km ya que antes se visito Credicoop 812612-8, de ahi a Brinks 812637-7</t>
  </si>
  <si>
    <t>Se cargan 40km ya que antes fuimos a AD Shopping 814067-8, desde ahi a AD Hiper 814066-9</t>
  </si>
  <si>
    <t>Se cargan 189 km ya que antes fuimos a Nutrien Rio II 808370-8</t>
  </si>
  <si>
    <t>Se cargan 100km ya que antes fuimos a Yaguar 813946-9</t>
  </si>
  <si>
    <t xml:space="preserve">SPST Pentacom - Morrison </t>
  </si>
  <si>
    <t>Bartolomé Mitre 649</t>
  </si>
  <si>
    <t>Morrison</t>
  </si>
  <si>
    <t>817317-1</t>
  </si>
  <si>
    <t>$53.814,00</t>
  </si>
  <si>
    <t>$602,22</t>
  </si>
  <si>
    <t>817119-1</t>
  </si>
  <si>
    <t>$24.877,00</t>
  </si>
  <si>
    <t>817118-2</t>
  </si>
  <si>
    <t>817117-3</t>
  </si>
  <si>
    <t>$33.122,10</t>
  </si>
  <si>
    <t>$57.999,10</t>
  </si>
  <si>
    <t>816778-1</t>
  </si>
  <si>
    <t>816777-2</t>
  </si>
  <si>
    <t>816738-3</t>
  </si>
  <si>
    <t>816737-4</t>
  </si>
  <si>
    <t>816736-5</t>
  </si>
  <si>
    <t>816735-6</t>
  </si>
  <si>
    <t>816734-7</t>
  </si>
  <si>
    <t>816733-8</t>
  </si>
  <si>
    <t>816632-0</t>
  </si>
  <si>
    <t>CNBRSDR72C</t>
  </si>
  <si>
    <t>816631-1</t>
  </si>
  <si>
    <t>816630-2</t>
  </si>
  <si>
    <t>816629-6</t>
  </si>
  <si>
    <t>816628-7</t>
  </si>
  <si>
    <t>816627-8</t>
  </si>
  <si>
    <t>816626-9</t>
  </si>
  <si>
    <t>816625-0</t>
  </si>
  <si>
    <t>816472-0</t>
  </si>
  <si>
    <t>ZDBXBJAH200026J</t>
  </si>
  <si>
    <t>816388-2</t>
  </si>
  <si>
    <t>816375-8</t>
  </si>
  <si>
    <t>816289-2</t>
  </si>
  <si>
    <t>816137-0</t>
  </si>
  <si>
    <t>$34.928,76</t>
  </si>
  <si>
    <t>$59.805,76</t>
  </si>
  <si>
    <t>816136-1</t>
  </si>
  <si>
    <t>816135-2</t>
  </si>
  <si>
    <t>816134-3</t>
  </si>
  <si>
    <t>816133-4</t>
  </si>
  <si>
    <t>816110-3</t>
  </si>
  <si>
    <t>ZDBXBJCFA0003CX</t>
  </si>
  <si>
    <t>$93.344,10</t>
  </si>
  <si>
    <t>$147.158,10</t>
  </si>
  <si>
    <t>816087-6</t>
  </si>
  <si>
    <t>816063-6</t>
  </si>
  <si>
    <t>816062-7</t>
  </si>
  <si>
    <t>816061-8</t>
  </si>
  <si>
    <t>816060-9</t>
  </si>
  <si>
    <t>816059-3</t>
  </si>
  <si>
    <t>816043-2</t>
  </si>
  <si>
    <t>815924-1</t>
  </si>
  <si>
    <t>ESSENTIAL</t>
  </si>
  <si>
    <t>S56 - DASH Córdoba</t>
  </si>
  <si>
    <t>ZDBXB8GH2F002SW</t>
  </si>
  <si>
    <t>$28.906,56</t>
  </si>
  <si>
    <t>$82.720,56</t>
  </si>
  <si>
    <t>815891-4</t>
  </si>
  <si>
    <t>815568-9</t>
  </si>
  <si>
    <t>815566-1</t>
  </si>
  <si>
    <t>Z8PMB3BC600529L</t>
  </si>
  <si>
    <t>815336-2</t>
  </si>
  <si>
    <t>$172.837,14</t>
  </si>
  <si>
    <t>$226.651,14</t>
  </si>
  <si>
    <t>815201-7</t>
  </si>
  <si>
    <t>815183-2</t>
  </si>
  <si>
    <t>815134-6</t>
  </si>
  <si>
    <t>815131-9</t>
  </si>
  <si>
    <t>BRBSSD80N7</t>
  </si>
  <si>
    <t>$135.499,50</t>
  </si>
  <si>
    <t>$189.313,50</t>
  </si>
  <si>
    <t>815119-7</t>
  </si>
  <si>
    <t>814821-8</t>
  </si>
  <si>
    <t>814781-1</t>
  </si>
  <si>
    <t>814665-4</t>
  </si>
  <si>
    <t>$30.111,00</t>
  </si>
  <si>
    <t>$83.925,00</t>
  </si>
  <si>
    <t>814651-1</t>
  </si>
  <si>
    <t>BRBSTB70GJ</t>
  </si>
  <si>
    <t>$107.628,00</t>
  </si>
  <si>
    <t>$26.497,68</t>
  </si>
  <si>
    <t>$134.125,68</t>
  </si>
  <si>
    <t>814650-2</t>
  </si>
  <si>
    <t>BRBSTB800Q</t>
  </si>
  <si>
    <t>814649-6</t>
  </si>
  <si>
    <t>BRBSSD80M9</t>
  </si>
  <si>
    <t>$80.311,68</t>
  </si>
  <si>
    <t>814562-8</t>
  </si>
  <si>
    <t>$110.206,26</t>
  </si>
  <si>
    <t>$164.020,26</t>
  </si>
  <si>
    <t>814280-7</t>
  </si>
  <si>
    <t>814266-7</t>
  </si>
  <si>
    <t>BRBSTB70G8</t>
  </si>
  <si>
    <t>814265-8</t>
  </si>
  <si>
    <t>BRBSTB70CX</t>
  </si>
  <si>
    <t>$52.393,14</t>
  </si>
  <si>
    <t>$160.021,14</t>
  </si>
  <si>
    <t>814264-9</t>
  </si>
  <si>
    <t>BRBSSD80JD</t>
  </si>
  <si>
    <t>814147-3</t>
  </si>
  <si>
    <t>814080-9</t>
  </si>
  <si>
    <t>813996-4</t>
  </si>
  <si>
    <t>813793-9</t>
  </si>
  <si>
    <t>813691-2</t>
  </si>
  <si>
    <t>813654-1</t>
  </si>
  <si>
    <t>813617-0</t>
  </si>
  <si>
    <t>$165.610,50</t>
  </si>
  <si>
    <t>$219.424,50</t>
  </si>
  <si>
    <t>813499-6</t>
  </si>
  <si>
    <t>$121.648,44</t>
  </si>
  <si>
    <t>$175.462,44</t>
  </si>
  <si>
    <t>813369-6</t>
  </si>
  <si>
    <t>Shopping Pocito - Córdoba</t>
  </si>
  <si>
    <t>SP001306</t>
  </si>
  <si>
    <t>$360.000,00</t>
  </si>
  <si>
    <t>$52.995,36</t>
  </si>
  <si>
    <t>$412.995,36</t>
  </si>
  <si>
    <t>812753-4</t>
  </si>
  <si>
    <t>Tienda 1513 Hernando</t>
  </si>
  <si>
    <t>PHC5R19641</t>
  </si>
  <si>
    <t>$196.925,94</t>
  </si>
  <si>
    <t>$250.739,94</t>
  </si>
  <si>
    <t>812172-5</t>
  </si>
  <si>
    <t>812171-6</t>
  </si>
  <si>
    <t>812170-7</t>
  </si>
  <si>
    <t>812166-4</t>
  </si>
  <si>
    <t>BRBST7901N</t>
  </si>
  <si>
    <t>812165-5</t>
  </si>
  <si>
    <t>BRBST7807Q</t>
  </si>
  <si>
    <t>812164-6</t>
  </si>
  <si>
    <t>BRBST7808B</t>
  </si>
  <si>
    <t>812163-7</t>
  </si>
  <si>
    <t>BRBSS8M08G</t>
  </si>
  <si>
    <t>812162-8</t>
  </si>
  <si>
    <t>BRBST120X9</t>
  </si>
  <si>
    <t>Servicio extra</t>
  </si>
  <si>
    <t>Servicio Extra</t>
  </si>
  <si>
    <t>Av. Vélez Sarsfield 1100</t>
  </si>
  <si>
    <r>
      <t> </t>
    </r>
    <r>
      <rPr>
        <b/>
        <sz val="10"/>
        <color rgb="FF333333"/>
        <rFont val="Arial"/>
        <family val="2"/>
      </rPr>
      <t>Bv Rivadavia 300 </t>
    </r>
  </si>
  <si>
    <t>Hernando</t>
  </si>
  <si>
    <t>Essential</t>
  </si>
  <si>
    <t>Rivera Indarte 136</t>
  </si>
  <si>
    <t>fueron a pedidos ya</t>
  </si>
  <si>
    <t>dice q fueron 2 veces no esta actualizado</t>
  </si>
  <si>
    <t>desde rio IV</t>
  </si>
  <si>
    <t>lo hacen desde cordoba</t>
  </si>
  <si>
    <t>820395-9</t>
  </si>
  <si>
    <t>820394-0</t>
  </si>
  <si>
    <t>820393-1</t>
  </si>
  <si>
    <t>820378-2</t>
  </si>
  <si>
    <t>820376-4</t>
  </si>
  <si>
    <t>820375-5</t>
  </si>
  <si>
    <t>820374-6</t>
  </si>
  <si>
    <t>819997-5</t>
  </si>
  <si>
    <t>819843-5</t>
  </si>
  <si>
    <t>819842-6</t>
  </si>
  <si>
    <t>819841-7</t>
  </si>
  <si>
    <t>819835-6</t>
  </si>
  <si>
    <t>819801-9</t>
  </si>
  <si>
    <t>819703-8</t>
  </si>
  <si>
    <t>819649-1</t>
  </si>
  <si>
    <t>819648-2</t>
  </si>
  <si>
    <t>819647-3</t>
  </si>
  <si>
    <t>819646-4</t>
  </si>
  <si>
    <t>819645-5</t>
  </si>
  <si>
    <t>819644-6</t>
  </si>
  <si>
    <t>819608-4</t>
  </si>
  <si>
    <t>819569-6</t>
  </si>
  <si>
    <t>819437-8</t>
  </si>
  <si>
    <t>819301-4</t>
  </si>
  <si>
    <t>819277-8</t>
  </si>
  <si>
    <t>819272-3</t>
  </si>
  <si>
    <t>819271-4</t>
  </si>
  <si>
    <t>819000-8</t>
  </si>
  <si>
    <t>DADA LOGISTICA</t>
  </si>
  <si>
    <t>UCOMA - Trafico</t>
  </si>
  <si>
    <t>CNBRSDR00V</t>
  </si>
  <si>
    <t>818999-6</t>
  </si>
  <si>
    <t>CNBRSDR6ZX</t>
  </si>
  <si>
    <t>818971-0</t>
  </si>
  <si>
    <t>818951-6</t>
  </si>
  <si>
    <t>818950-7</t>
  </si>
  <si>
    <t>818949-1</t>
  </si>
  <si>
    <t>818948-2</t>
  </si>
  <si>
    <t>818947-3</t>
  </si>
  <si>
    <t>818946-4</t>
  </si>
  <si>
    <t>818945-5</t>
  </si>
  <si>
    <t>818943-7</t>
  </si>
  <si>
    <t>818935-8</t>
  </si>
  <si>
    <t>818934-9</t>
  </si>
  <si>
    <t>818933-0</t>
  </si>
  <si>
    <t>818932-1</t>
  </si>
  <si>
    <t>818931-2</t>
  </si>
  <si>
    <t>818930-3</t>
  </si>
  <si>
    <t>818728-0</t>
  </si>
  <si>
    <t>818727-1</t>
  </si>
  <si>
    <t>818715-6</t>
  </si>
  <si>
    <t>818714-7</t>
  </si>
  <si>
    <t>818713-8</t>
  </si>
  <si>
    <t>818681-0</t>
  </si>
  <si>
    <t>818673-1</t>
  </si>
  <si>
    <t>818668-9</t>
  </si>
  <si>
    <t>818649-4</t>
  </si>
  <si>
    <t>818648-5</t>
  </si>
  <si>
    <t>818647-6</t>
  </si>
  <si>
    <t>818646-7</t>
  </si>
  <si>
    <t>818645-8</t>
  </si>
  <si>
    <t>818644-9</t>
  </si>
  <si>
    <t>818643-0</t>
  </si>
  <si>
    <t>818546-8</t>
  </si>
  <si>
    <t>Tech Pack S.R.L.</t>
  </si>
  <si>
    <t>SVC Villa Maria</t>
  </si>
  <si>
    <t>BRBST2F0DG</t>
  </si>
  <si>
    <t>818545-9</t>
  </si>
  <si>
    <t>BRBST2F0D5</t>
  </si>
  <si>
    <t>818323-9</t>
  </si>
  <si>
    <t>SP000804</t>
  </si>
  <si>
    <t>818200-9</t>
  </si>
  <si>
    <t>818199-4</t>
  </si>
  <si>
    <t>818198-5</t>
  </si>
  <si>
    <t>818197-6</t>
  </si>
  <si>
    <t>817954-6</t>
  </si>
  <si>
    <t>817929-0</t>
  </si>
  <si>
    <t>817922-7</t>
  </si>
  <si>
    <t>817879-6</t>
  </si>
  <si>
    <t>817829-1</t>
  </si>
  <si>
    <t>817767-2</t>
  </si>
  <si>
    <t>817745-0</t>
  </si>
  <si>
    <t>817628-4</t>
  </si>
  <si>
    <t>817574-4</t>
  </si>
  <si>
    <t>817498-5</t>
  </si>
  <si>
    <t>SP001304</t>
  </si>
  <si>
    <t>817483-3</t>
  </si>
  <si>
    <t>817399-5</t>
  </si>
  <si>
    <t>817311-7</t>
  </si>
  <si>
    <t>817271-0</t>
  </si>
  <si>
    <t>817018-3</t>
  </si>
  <si>
    <t>816722-2</t>
  </si>
  <si>
    <t>816612-6</t>
  </si>
  <si>
    <t>816552-5</t>
  </si>
  <si>
    <t>CNBRSDQ7HX</t>
  </si>
  <si>
    <t>816550-7</t>
  </si>
  <si>
    <t>CNBRSDQ7K7</t>
  </si>
  <si>
    <t>816549-1</t>
  </si>
  <si>
    <t>CNBRSDR00H</t>
  </si>
  <si>
    <t>816548-2</t>
  </si>
  <si>
    <t>CNBRSDR018</t>
  </si>
  <si>
    <t>816547-3</t>
  </si>
  <si>
    <t>CNBRSDQ73Q</t>
  </si>
  <si>
    <t>816527-9</t>
  </si>
  <si>
    <t>JPBCP3Z1PF</t>
  </si>
  <si>
    <t>816335-0</t>
  </si>
  <si>
    <t>816045-0</t>
  </si>
  <si>
    <t>BRBSTB8019</t>
  </si>
  <si>
    <t>816038-0</t>
  </si>
  <si>
    <t>BRBSTB70FG</t>
  </si>
  <si>
    <t>816037-1</t>
  </si>
  <si>
    <t>BRBSTB70C1</t>
  </si>
  <si>
    <t>816036-2</t>
  </si>
  <si>
    <t>BRBSSD8040</t>
  </si>
  <si>
    <t>815915-3</t>
  </si>
  <si>
    <t>076UBJFH100057Y</t>
  </si>
  <si>
    <t>815914-4</t>
  </si>
  <si>
    <t>815902-9</t>
  </si>
  <si>
    <t>BRBSTB70CJ</t>
  </si>
  <si>
    <t>815901-0</t>
  </si>
  <si>
    <t>BRBSTB8007</t>
  </si>
  <si>
    <t>815405-1</t>
  </si>
  <si>
    <t>815133-7</t>
  </si>
  <si>
    <t>815132-8</t>
  </si>
  <si>
    <t>BRBSTB706S</t>
  </si>
  <si>
    <t>815076-3</t>
  </si>
  <si>
    <t>814773-2</t>
  </si>
  <si>
    <t>814759-2</t>
  </si>
  <si>
    <t>795225-2</t>
  </si>
  <si>
    <t>Es una sola visita, por que 88 kms?</t>
  </si>
  <si>
    <t>ok 27/11 - 01/12</t>
  </si>
  <si>
    <t>ok 21/11 - 04/12</t>
  </si>
  <si>
    <t>Se cargan 47 km ya que antes fuimos a Mas Vision 817311-7 - (el mapa marca 46)</t>
  </si>
  <si>
    <t>Se hacen 57 km ya que tambien se realizo el preventivo en Ilolay </t>
  </si>
  <si>
    <t>Son 44</t>
  </si>
  <si>
    <t>Se colocan 333 km , te lo paso porque el vive antes de Arroyito, ya lo habiamos hablado</t>
  </si>
  <si>
    <t>Gral. Manuel Savio 4509</t>
  </si>
  <si>
    <r>
      <t>FERREYRA</t>
    </r>
    <r>
      <rPr>
        <sz val="10"/>
        <color rgb="FF333333"/>
        <rFont val="Arial"/>
        <family val="2"/>
      </rPr>
      <t> </t>
    </r>
  </si>
  <si>
    <t>Se cargan 72km ya que antes fuimos a Quikfood 819674-7</t>
  </si>
  <si>
    <t>son 64 km ya que ek mismo dia fuimos a 817829-1 La sevillanita y tambien a 817929-0 Correo</t>
  </si>
  <si>
    <t>823072-2</t>
  </si>
  <si>
    <t>823071-3</t>
  </si>
  <si>
    <t>823070-4</t>
  </si>
  <si>
    <t>822914-2</t>
  </si>
  <si>
    <t>822913-3</t>
  </si>
  <si>
    <t>822874-5</t>
  </si>
  <si>
    <t>822873-6</t>
  </si>
  <si>
    <t>822872-7</t>
  </si>
  <si>
    <t>822871-8</t>
  </si>
  <si>
    <t>822870-9</t>
  </si>
  <si>
    <t>822810-7</t>
  </si>
  <si>
    <t>822763-0</t>
  </si>
  <si>
    <t>822762-1</t>
  </si>
  <si>
    <t>822761-2</t>
  </si>
  <si>
    <t>822760-3</t>
  </si>
  <si>
    <t>822759-7</t>
  </si>
  <si>
    <t>822518-2</t>
  </si>
  <si>
    <t>822500-3</t>
  </si>
  <si>
    <t>822415-6</t>
  </si>
  <si>
    <t>822299-0</t>
  </si>
  <si>
    <t>822265-3</t>
  </si>
  <si>
    <t>822208-8</t>
  </si>
  <si>
    <t>822207-9</t>
  </si>
  <si>
    <t>822206-0</t>
  </si>
  <si>
    <t>822204-2</t>
  </si>
  <si>
    <t>822203-3</t>
  </si>
  <si>
    <t>Córdoba - Río Cuarto</t>
  </si>
  <si>
    <t>822055-8</t>
  </si>
  <si>
    <t>821991-4</t>
  </si>
  <si>
    <t>821990-5</t>
  </si>
  <si>
    <t>821985-3</t>
  </si>
  <si>
    <t>821959-8</t>
  </si>
  <si>
    <t>821545-9</t>
  </si>
  <si>
    <t>821487-6</t>
  </si>
  <si>
    <t>BRBSTC7034</t>
  </si>
  <si>
    <t>821486-7</t>
  </si>
  <si>
    <t>BRBSTC700L</t>
  </si>
  <si>
    <t>821485-8</t>
  </si>
  <si>
    <t>BRBSSD80S6</t>
  </si>
  <si>
    <t>821484-9</t>
  </si>
  <si>
    <t>821482-1</t>
  </si>
  <si>
    <t>821438-0</t>
  </si>
  <si>
    <t>821401-6</t>
  </si>
  <si>
    <t>821371-6</t>
  </si>
  <si>
    <t>821370-7</t>
  </si>
  <si>
    <t>821369-1</t>
  </si>
  <si>
    <t>ZDBXBJCH200073T</t>
  </si>
  <si>
    <t>821365-5</t>
  </si>
  <si>
    <t>BRBSTC703B</t>
  </si>
  <si>
    <t>821364-6</t>
  </si>
  <si>
    <t>BRBSTC60QH</t>
  </si>
  <si>
    <t>821363-7</t>
  </si>
  <si>
    <t>BRBSSD807N</t>
  </si>
  <si>
    <t>821341-5</t>
  </si>
  <si>
    <t>821333-6</t>
  </si>
  <si>
    <t>821332-7</t>
  </si>
  <si>
    <t>821316-9</t>
  </si>
  <si>
    <t>BRBSTC60PR</t>
  </si>
  <si>
    <t>821250-4</t>
  </si>
  <si>
    <t>821188-8</t>
  </si>
  <si>
    <t>821133-8</t>
  </si>
  <si>
    <t>821073-7</t>
  </si>
  <si>
    <t>821071-9</t>
  </si>
  <si>
    <t>821060-3</t>
  </si>
  <si>
    <t>821059-7</t>
  </si>
  <si>
    <t>820962-5</t>
  </si>
  <si>
    <t>820882-0</t>
  </si>
  <si>
    <t>820881-1</t>
  </si>
  <si>
    <t>820880-2</t>
  </si>
  <si>
    <t>820879-6</t>
  </si>
  <si>
    <t>BRBSTC7019</t>
  </si>
  <si>
    <t>820878-7</t>
  </si>
  <si>
    <t>BRBSTC60QF</t>
  </si>
  <si>
    <t>820877-8</t>
  </si>
  <si>
    <t>BRBSSD80T4</t>
  </si>
  <si>
    <t>820848-6</t>
  </si>
  <si>
    <t>820782-1</t>
  </si>
  <si>
    <t>820732-6</t>
  </si>
  <si>
    <t>820731-7</t>
  </si>
  <si>
    <t>820730-8</t>
  </si>
  <si>
    <t>820680-4</t>
  </si>
  <si>
    <t>820679-8</t>
  </si>
  <si>
    <t>820678-9</t>
  </si>
  <si>
    <t>820677-0</t>
  </si>
  <si>
    <t>820676-1</t>
  </si>
  <si>
    <t>820675-2</t>
  </si>
  <si>
    <t>820639-0</t>
  </si>
  <si>
    <t>Avex Molino</t>
  </si>
  <si>
    <t>820619-6</t>
  </si>
  <si>
    <t>820605-3</t>
  </si>
  <si>
    <t>UCOMA - Ruedas</t>
  </si>
  <si>
    <t>0BLRBJLHC0000BE</t>
  </si>
  <si>
    <t>820469-3</t>
  </si>
  <si>
    <t>820410-7</t>
  </si>
  <si>
    <t>820397-7</t>
  </si>
  <si>
    <t>820280-8</t>
  </si>
  <si>
    <t>820261-3</t>
  </si>
  <si>
    <t>820221-5</t>
  </si>
  <si>
    <t>820220-6</t>
  </si>
  <si>
    <t>820219-0</t>
  </si>
  <si>
    <t>820218-1</t>
  </si>
  <si>
    <t>820217-2</t>
  </si>
  <si>
    <t>820216-3</t>
  </si>
  <si>
    <t>820215-4</t>
  </si>
  <si>
    <t>820214-5</t>
  </si>
  <si>
    <t>820213-6</t>
  </si>
  <si>
    <t>BRBSTC700H</t>
  </si>
  <si>
    <t>820212-7</t>
  </si>
  <si>
    <t>BRBSTC7002</t>
  </si>
  <si>
    <t>820211-8</t>
  </si>
  <si>
    <t>BRBSTC700J</t>
  </si>
  <si>
    <t>820210-9</t>
  </si>
  <si>
    <t>BRBSTC7005</t>
  </si>
  <si>
    <t>820209-3</t>
  </si>
  <si>
    <t>820208-4</t>
  </si>
  <si>
    <t>BRBSSD804R</t>
  </si>
  <si>
    <t>820207-5</t>
  </si>
  <si>
    <t>BRBSSD806D</t>
  </si>
  <si>
    <t>820130-4</t>
  </si>
  <si>
    <t>820063-3</t>
  </si>
  <si>
    <t>820062-4</t>
  </si>
  <si>
    <t>819706-5</t>
  </si>
  <si>
    <t>819674-7</t>
  </si>
  <si>
    <t>818944-6</t>
  </si>
  <si>
    <t>817978-6</t>
  </si>
  <si>
    <t>Z83DBJEFA0000PY</t>
  </si>
  <si>
    <t>814945-7</t>
  </si>
  <si>
    <t>814942-0</t>
  </si>
  <si>
    <t>798273-0</t>
  </si>
  <si>
    <t>Se cargan 67 km ya que antes fuimos a hacer el preventivo a Megatlon Cerro 820732-6</t>
  </si>
  <si>
    <r>
      <t>REDUCCION</t>
    </r>
    <r>
      <rPr>
        <sz val="10"/>
        <color rgb="FF333333"/>
        <rFont val="Arial"/>
        <family val="2"/>
      </rPr>
      <t> </t>
    </r>
  </si>
  <si>
    <t>Ruta Nacional Nº 8 Km 559</t>
  </si>
  <si>
    <t>Marco</t>
  </si>
  <si>
    <t>se Cargan 183 km ya que antes fuimos s Dada Logistica 820605-3, luego a Jesus Maria y regresando salio un caso en Arcos dorados 820962-5</t>
  </si>
  <si>
    <t>Se cargan 32km ya que luego se realizo el incidente 821316-9 Santander</t>
  </si>
  <si>
    <t>Se cargan 64 km ya que luego se visito Yaguar 821332-7</t>
  </si>
  <si>
    <t>Se cargan 310 ya que esta la 1° visita y la 2° ruta Se cargan 155km ya que ahora Marcos Juarez se realiza desde Morrison</t>
  </si>
  <si>
    <t>Se cargan 65 km ya que desde Calico nos fuimos a Oca Planta 822938-2</t>
  </si>
  <si>
    <t>en el de VCP (822055-8) Ana me dijo "Al de Villa Carlos Paz van a pasar cuando vayan a La Falda mañana" - a los dos fue Walter, el recorrido de me da 147 kms y vos aca me pasas 197</t>
  </si>
  <si>
    <t>825829-6</t>
  </si>
  <si>
    <t>825824-1</t>
  </si>
  <si>
    <t>825675-7</t>
  </si>
  <si>
    <t>825559-0</t>
  </si>
  <si>
    <t>825558-1</t>
  </si>
  <si>
    <t>825557-2</t>
  </si>
  <si>
    <t>825549-3</t>
  </si>
  <si>
    <t>825548-4</t>
  </si>
  <si>
    <t>825547-5</t>
  </si>
  <si>
    <t>825546-6</t>
  </si>
  <si>
    <t>825545-7</t>
  </si>
  <si>
    <t>825544-8</t>
  </si>
  <si>
    <t>825543-9</t>
  </si>
  <si>
    <t>825542-0</t>
  </si>
  <si>
    <t>825541-1</t>
  </si>
  <si>
    <t>825297-3</t>
  </si>
  <si>
    <t>825296-4</t>
  </si>
  <si>
    <t>825295-5</t>
  </si>
  <si>
    <t>825294-6</t>
  </si>
  <si>
    <t>825293-7</t>
  </si>
  <si>
    <t>825222-9</t>
  </si>
  <si>
    <t>825221-0</t>
  </si>
  <si>
    <t>825220-1</t>
  </si>
  <si>
    <t>825219-5</t>
  </si>
  <si>
    <t>825218-6</t>
  </si>
  <si>
    <t>825146-0</t>
  </si>
  <si>
    <t>825058-6</t>
  </si>
  <si>
    <t>825057-7</t>
  </si>
  <si>
    <t>825056-8</t>
  </si>
  <si>
    <t>825055-9</t>
  </si>
  <si>
    <t>825026-7</t>
  </si>
  <si>
    <t>824863-3</t>
  </si>
  <si>
    <t>824839-6</t>
  </si>
  <si>
    <t>824817-4</t>
  </si>
  <si>
    <t>824747-6</t>
  </si>
  <si>
    <t>824746-7</t>
  </si>
  <si>
    <t>824745-8</t>
  </si>
  <si>
    <t>824744-9</t>
  </si>
  <si>
    <t>824645-9</t>
  </si>
  <si>
    <t>824644-0</t>
  </si>
  <si>
    <t>824517-7</t>
  </si>
  <si>
    <t>824500-7</t>
  </si>
  <si>
    <t>824499-2</t>
  </si>
  <si>
    <t>824474-3</t>
  </si>
  <si>
    <t>824473-4</t>
  </si>
  <si>
    <t>824472-5</t>
  </si>
  <si>
    <t>824471-6</t>
  </si>
  <si>
    <t>824366-5</t>
  </si>
  <si>
    <t>824361-0</t>
  </si>
  <si>
    <t>824360-1</t>
  </si>
  <si>
    <t>824359-5</t>
  </si>
  <si>
    <t>824358-6</t>
  </si>
  <si>
    <t>824357-7</t>
  </si>
  <si>
    <t>824352-2</t>
  </si>
  <si>
    <t>824351-3</t>
  </si>
  <si>
    <t>824350-4</t>
  </si>
  <si>
    <t>824349-8</t>
  </si>
  <si>
    <t>824348-9</t>
  </si>
  <si>
    <t>823985-7</t>
  </si>
  <si>
    <t>CNBRSDS2KW</t>
  </si>
  <si>
    <t>823984-8</t>
  </si>
  <si>
    <t>PHCNG09438</t>
  </si>
  <si>
    <t>823879-7</t>
  </si>
  <si>
    <t>823778-9</t>
  </si>
  <si>
    <t>823192-5</t>
  </si>
  <si>
    <t>823172-1</t>
  </si>
  <si>
    <t>823168-8</t>
  </si>
  <si>
    <t>823033-3</t>
  </si>
  <si>
    <t>823026-3</t>
  </si>
  <si>
    <t>822938-2</t>
  </si>
  <si>
    <t>822809-1</t>
  </si>
  <si>
    <t>822807-3</t>
  </si>
  <si>
    <t>822732-0</t>
  </si>
  <si>
    <t>822661-3</t>
  </si>
  <si>
    <t>360 ENERGY</t>
  </si>
  <si>
    <t>CORDOBA - PARQUE INDUSTRIAL FERREYRA</t>
  </si>
  <si>
    <t>CNBRRBS3RH</t>
  </si>
  <si>
    <t>822364-3</t>
  </si>
  <si>
    <t>822202-4</t>
  </si>
  <si>
    <t>Córdoba - Crisol</t>
  </si>
  <si>
    <t>8W91B1BB900131E</t>
  </si>
  <si>
    <t>822134-4</t>
  </si>
  <si>
    <t>BRCSTB80LV</t>
  </si>
  <si>
    <t>821113-4</t>
  </si>
  <si>
    <t>821112-5</t>
  </si>
  <si>
    <t>821111-6</t>
  </si>
  <si>
    <t>821110-7</t>
  </si>
  <si>
    <t>BRBSTC60PL</t>
  </si>
  <si>
    <t>821109-1</t>
  </si>
  <si>
    <t>BRBSTC60PB</t>
  </si>
  <si>
    <t>821108-2</t>
  </si>
  <si>
    <t>BRBSSD80T8</t>
  </si>
  <si>
    <t>820718-6</t>
  </si>
  <si>
    <t>BRBSTC60MH</t>
  </si>
  <si>
    <t>820717-7</t>
  </si>
  <si>
    <t>BRBSTC60NC</t>
  </si>
  <si>
    <t>820716-8</t>
  </si>
  <si>
    <t>BRBSSD80SR</t>
  </si>
  <si>
    <t>819717-1</t>
  </si>
  <si>
    <t>817049-3</t>
  </si>
  <si>
    <t>BRBSSCW03N</t>
  </si>
  <si>
    <t>817047-5</t>
  </si>
  <si>
    <t>BRBSSCW027</t>
  </si>
  <si>
    <t>817046-6</t>
  </si>
  <si>
    <t>JPBCP3Z1PL</t>
  </si>
  <si>
    <t>817044-8</t>
  </si>
  <si>
    <t>JPBCN2V1DR</t>
  </si>
  <si>
    <t>Se cargan 199 km ya que antes se visito Nutrien-Rio Segundo 823778-9</t>
  </si>
  <si>
    <t>Se cargan 61km ya que antes se visito AD 824644-0</t>
  </si>
  <si>
    <t>Juan Ramón Estomba y General Manuel Savio</t>
  </si>
  <si>
    <t>FERREYRA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</si>
</sst>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 &quot;$&quot;\ * #,##0.00_ ;_ &quot;$&quot;\ * \-#,##0.00_ ;_ &quot;$&quot;\ * &quot;-&quot;??_ ;_ @_ "/>
    <numFmt numFmtId="166" formatCode="[$$-2C0A]\ #,##0.00"/>
    <numFmt numFmtId="167" formatCode="&quot;$&quot;\ #,##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10"/>
      <color rgb="FFFFFFFF"/>
      <name val="Tahoma"/>
      <family val="2"/>
    </font>
    <font>
      <b/>
      <sz val="10"/>
      <color rgb="FFFFFFFF"/>
      <name val="Tahoma"/>
      <family val="2"/>
    </font>
    <font>
      <sz val="11"/>
      <name val="Calibri"/>
      <family val="2"/>
    </font>
    <font>
      <sz val="9"/>
      <color rgb="FF4D4D4D"/>
      <name val="Tahoma"/>
      <family val="2"/>
    </font>
    <font>
      <sz val="9"/>
      <color rgb="FF4D4D4D"/>
      <name val="Tahoma"/>
      <family val="2"/>
    </font>
    <font>
      <sz val="9"/>
      <color rgb="FFFF0000"/>
      <name val="Tahoma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9F3F8"/>
        <bgColor indexed="64"/>
      </patternFill>
    </fill>
    <fill>
      <patternFill patternType="solid">
        <fgColor rgb="FF384C70"/>
        <bgColor rgb="FF384C7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6" fillId="0" borderId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502">
    <xf numFmtId="0" fontId="0" fillId="0" borderId="0" xfId="0"/>
    <xf numFmtId="0" fontId="16" fillId="0" borderId="0" xfId="0" applyFont="1"/>
    <xf numFmtId="166" fontId="0" fillId="0" borderId="0" xfId="0" applyNumberFormat="1"/>
    <xf numFmtId="0" fontId="16" fillId="0" borderId="19" xfId="0" applyFont="1" applyBorder="1"/>
    <xf numFmtId="166" fontId="16" fillId="0" borderId="20" xfId="0" applyNumberFormat="1" applyFont="1" applyBorder="1"/>
    <xf numFmtId="166" fontId="16" fillId="0" borderId="21" xfId="0" applyNumberFormat="1" applyFont="1" applyBorder="1"/>
    <xf numFmtId="166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22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5" fontId="18" fillId="34" borderId="10" xfId="1" applyNumberFormat="1" applyFont="1" applyFill="1" applyBorder="1" applyAlignment="1">
      <alignment horizontal="left"/>
    </xf>
    <xf numFmtId="0" fontId="18" fillId="33" borderId="26" xfId="0" applyFont="1" applyFill="1" applyBorder="1" applyAlignment="1">
      <alignment horizontal="center"/>
    </xf>
    <xf numFmtId="0" fontId="18" fillId="33" borderId="27" xfId="0" applyFont="1" applyFill="1" applyBorder="1" applyAlignment="1">
      <alignment horizontal="center"/>
    </xf>
    <xf numFmtId="0" fontId="18" fillId="33" borderId="2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38" xfId="0" applyFont="1" applyFill="1" applyBorder="1" applyAlignment="1">
      <alignment horizontal="center"/>
    </xf>
    <xf numFmtId="0" fontId="16" fillId="0" borderId="39" xfId="0" applyFont="1" applyBorder="1"/>
    <xf numFmtId="0" fontId="16" fillId="0" borderId="40" xfId="0" applyFont="1" applyBorder="1"/>
    <xf numFmtId="0" fontId="16" fillId="0" borderId="40" xfId="0" applyFont="1" applyBorder="1" applyAlignment="1">
      <alignment horizontal="left"/>
    </xf>
    <xf numFmtId="166" fontId="16" fillId="0" borderId="40" xfId="0" applyNumberFormat="1" applyFont="1" applyBorder="1"/>
    <xf numFmtId="0" fontId="16" fillId="0" borderId="41" xfId="0" applyFont="1" applyBorder="1"/>
    <xf numFmtId="0" fontId="21" fillId="0" borderId="0" xfId="0" applyFont="1"/>
    <xf numFmtId="0" fontId="22" fillId="0" borderId="0" xfId="0" applyFont="1"/>
    <xf numFmtId="166" fontId="16" fillId="0" borderId="46" xfId="0" applyNumberFormat="1" applyFont="1" applyBorder="1"/>
    <xf numFmtId="0" fontId="16" fillId="0" borderId="0" xfId="0" applyFont="1" applyAlignment="1">
      <alignment horizontal="left"/>
    </xf>
    <xf numFmtId="166" fontId="16" fillId="0" borderId="0" xfId="0" applyNumberFormat="1" applyFont="1"/>
    <xf numFmtId="167" fontId="0" fillId="0" borderId="0" xfId="0" applyNumberFormat="1"/>
    <xf numFmtId="167" fontId="16" fillId="0" borderId="40" xfId="0" applyNumberFormat="1" applyFont="1" applyBorder="1"/>
    <xf numFmtId="167" fontId="16" fillId="0" borderId="46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22" fillId="0" borderId="43" xfId="0" applyNumberFormat="1" applyFont="1" applyBorder="1"/>
    <xf numFmtId="0" fontId="22" fillId="0" borderId="10" xfId="0" applyFont="1" applyBorder="1"/>
    <xf numFmtId="167" fontId="22" fillId="0" borderId="10" xfId="0" applyNumberFormat="1" applyFont="1" applyBorder="1"/>
    <xf numFmtId="167" fontId="22" fillId="35" borderId="10" xfId="0" applyNumberFormat="1" applyFont="1" applyFill="1" applyBorder="1"/>
    <xf numFmtId="167" fontId="22" fillId="0" borderId="13" xfId="0" applyNumberFormat="1" applyFont="1" applyBorder="1"/>
    <xf numFmtId="0" fontId="14" fillId="0" borderId="0" xfId="0" applyFont="1"/>
    <xf numFmtId="167" fontId="14" fillId="0" borderId="0" xfId="0" applyNumberFormat="1" applyFont="1"/>
    <xf numFmtId="0" fontId="16" fillId="0" borderId="46" xfId="0" applyFont="1" applyBorder="1"/>
    <xf numFmtId="167" fontId="22" fillId="0" borderId="0" xfId="0" applyNumberFormat="1" applyFont="1"/>
    <xf numFmtId="0" fontId="22" fillId="35" borderId="0" xfId="0" applyFont="1" applyFill="1"/>
    <xf numFmtId="167" fontId="16" fillId="0" borderId="19" xfId="0" applyNumberFormat="1" applyFont="1" applyBorder="1"/>
    <xf numFmtId="167" fontId="22" fillId="35" borderId="0" xfId="0" applyNumberFormat="1" applyFont="1" applyFill="1"/>
    <xf numFmtId="0" fontId="22" fillId="35" borderId="10" xfId="0" applyFont="1" applyFill="1" applyBorder="1"/>
    <xf numFmtId="0" fontId="22" fillId="0" borderId="13" xfId="0" applyFont="1" applyBorder="1"/>
    <xf numFmtId="0" fontId="22" fillId="0" borderId="43" xfId="0" applyFont="1" applyBorder="1"/>
    <xf numFmtId="16" fontId="22" fillId="0" borderId="0" xfId="0" applyNumberFormat="1" applyFont="1"/>
    <xf numFmtId="0" fontId="22" fillId="0" borderId="42" xfId="0" applyFont="1" applyBorder="1"/>
    <xf numFmtId="0" fontId="22" fillId="0" borderId="44" xfId="0" applyFont="1" applyBorder="1"/>
    <xf numFmtId="49" fontId="22" fillId="0" borderId="0" xfId="0" applyNumberFormat="1" applyFont="1"/>
    <xf numFmtId="49" fontId="22" fillId="35" borderId="0" xfId="0" applyNumberFormat="1" applyFont="1" applyFill="1"/>
    <xf numFmtId="0" fontId="22" fillId="0" borderId="12" xfId="0" applyFont="1" applyBorder="1"/>
    <xf numFmtId="0" fontId="22" fillId="0" borderId="15" xfId="0" applyFont="1" applyBorder="1"/>
    <xf numFmtId="0" fontId="22" fillId="35" borderId="15" xfId="0" applyFont="1" applyFill="1" applyBorder="1"/>
    <xf numFmtId="0" fontId="22" fillId="35" borderId="0" xfId="0" applyFont="1" applyFill="1" applyAlignment="1">
      <alignment horizontal="center" vertical="center"/>
    </xf>
    <xf numFmtId="16" fontId="22" fillId="35" borderId="0" xfId="0" applyNumberFormat="1" applyFont="1" applyFill="1" applyAlignment="1">
      <alignment horizontal="center" vertical="center"/>
    </xf>
    <xf numFmtId="0" fontId="14" fillId="35" borderId="0" xfId="0" applyFont="1" applyFill="1"/>
    <xf numFmtId="0" fontId="0" fillId="35" borderId="0" xfId="0" applyFill="1"/>
    <xf numFmtId="167" fontId="14" fillId="35" borderId="0" xfId="0" applyNumberFormat="1" applyFont="1" applyFill="1"/>
    <xf numFmtId="0" fontId="23" fillId="35" borderId="0" xfId="0" applyFont="1" applyFill="1"/>
    <xf numFmtId="167" fontId="23" fillId="35" borderId="0" xfId="0" applyNumberFormat="1" applyFont="1" applyFill="1"/>
    <xf numFmtId="0" fontId="23" fillId="0" borderId="0" xfId="0" applyFont="1"/>
    <xf numFmtId="167" fontId="16" fillId="0" borderId="51" xfId="0" applyNumberFormat="1" applyFont="1" applyBorder="1"/>
    <xf numFmtId="166" fontId="16" fillId="0" borderId="51" xfId="0" applyNumberFormat="1" applyFont="1" applyBorder="1"/>
    <xf numFmtId="167" fontId="16" fillId="0" borderId="52" xfId="0" applyNumberFormat="1" applyFont="1" applyBorder="1"/>
    <xf numFmtId="167" fontId="16" fillId="0" borderId="47" xfId="0" applyNumberFormat="1" applyFont="1" applyBorder="1"/>
    <xf numFmtId="0" fontId="16" fillId="0" borderId="45" xfId="0" applyFont="1" applyBorder="1" applyAlignment="1">
      <alignment horizontal="left"/>
    </xf>
    <xf numFmtId="0" fontId="22" fillId="0" borderId="53" xfId="0" applyFont="1" applyBorder="1"/>
    <xf numFmtId="0" fontId="22" fillId="0" borderId="54" xfId="0" applyFont="1" applyBorder="1"/>
    <xf numFmtId="167" fontId="22" fillId="0" borderId="54" xfId="0" applyNumberFormat="1" applyFont="1" applyBorder="1"/>
    <xf numFmtId="0" fontId="22" fillId="0" borderId="14" xfId="0" applyFont="1" applyBorder="1"/>
    <xf numFmtId="0" fontId="22" fillId="0" borderId="16" xfId="0" applyFont="1" applyBorder="1"/>
    <xf numFmtId="0" fontId="22" fillId="35" borderId="16" xfId="0" applyFont="1" applyFill="1" applyBorder="1"/>
    <xf numFmtId="0" fontId="14" fillId="35" borderId="15" xfId="0" applyFont="1" applyFill="1" applyBorder="1"/>
    <xf numFmtId="0" fontId="14" fillId="35" borderId="10" xfId="0" applyFont="1" applyFill="1" applyBorder="1"/>
    <xf numFmtId="167" fontId="14" fillId="35" borderId="10" xfId="0" applyNumberFormat="1" applyFont="1" applyFill="1" applyBorder="1"/>
    <xf numFmtId="0" fontId="14" fillId="35" borderId="16" xfId="0" applyFont="1" applyFill="1" applyBorder="1"/>
    <xf numFmtId="0" fontId="14" fillId="35" borderId="42" xfId="0" applyFont="1" applyFill="1" applyBorder="1"/>
    <xf numFmtId="0" fontId="14" fillId="35" borderId="43" xfId="0" applyFont="1" applyFill="1" applyBorder="1"/>
    <xf numFmtId="167" fontId="14" fillId="35" borderId="43" xfId="0" applyNumberFormat="1" applyFont="1" applyFill="1" applyBorder="1"/>
    <xf numFmtId="0" fontId="14" fillId="35" borderId="44" xfId="0" applyFont="1" applyFill="1" applyBorder="1"/>
    <xf numFmtId="0" fontId="22" fillId="0" borderId="55" xfId="0" applyFont="1" applyBorder="1"/>
    <xf numFmtId="0" fontId="22" fillId="0" borderId="50" xfId="0" applyFont="1" applyBorder="1"/>
    <xf numFmtId="0" fontId="22" fillId="0" borderId="51" xfId="0" applyFont="1" applyBorder="1"/>
    <xf numFmtId="167" fontId="22" fillId="0" borderId="51" xfId="0" applyNumberFormat="1" applyFont="1" applyBorder="1"/>
    <xf numFmtId="0" fontId="22" fillId="0" borderId="56" xfId="0" applyFont="1" applyBorder="1"/>
    <xf numFmtId="0" fontId="22" fillId="0" borderId="17" xfId="0" applyFont="1" applyBorder="1"/>
    <xf numFmtId="0" fontId="22" fillId="0" borderId="18" xfId="0" applyFont="1" applyBorder="1"/>
    <xf numFmtId="167" fontId="22" fillId="0" borderId="18" xfId="0" applyNumberFormat="1" applyFont="1" applyBorder="1"/>
    <xf numFmtId="0" fontId="22" fillId="0" borderId="57" xfId="0" applyFont="1" applyBorder="1"/>
    <xf numFmtId="0" fontId="22" fillId="0" borderId="45" xfId="0" applyFont="1" applyBorder="1"/>
    <xf numFmtId="0" fontId="22" fillId="0" borderId="46" xfId="0" applyFont="1" applyBorder="1"/>
    <xf numFmtId="167" fontId="22" fillId="0" borderId="46" xfId="0" applyNumberFormat="1" applyFont="1" applyBorder="1"/>
    <xf numFmtId="0" fontId="22" fillId="0" borderId="47" xfId="0" applyFont="1" applyBorder="1"/>
    <xf numFmtId="16" fontId="14" fillId="35" borderId="0" xfId="0" applyNumberFormat="1" applyFont="1" applyFill="1"/>
    <xf numFmtId="0" fontId="24" fillId="0" borderId="15" xfId="0" applyFont="1" applyBorder="1"/>
    <xf numFmtId="0" fontId="24" fillId="0" borderId="10" xfId="0" applyFont="1" applyBorder="1"/>
    <xf numFmtId="167" fontId="24" fillId="0" borderId="10" xfId="0" applyNumberFormat="1" applyFont="1" applyBorder="1"/>
    <xf numFmtId="0" fontId="24" fillId="0" borderId="16" xfId="0" applyFont="1" applyBorder="1"/>
    <xf numFmtId="0" fontId="24" fillId="0" borderId="0" xfId="0" applyFont="1"/>
    <xf numFmtId="0" fontId="14" fillId="0" borderId="15" xfId="0" applyFont="1" applyBorder="1"/>
    <xf numFmtId="0" fontId="14" fillId="0" borderId="10" xfId="0" applyFont="1" applyBorder="1"/>
    <xf numFmtId="167" fontId="14" fillId="0" borderId="10" xfId="0" applyNumberFormat="1" applyFont="1" applyBorder="1"/>
    <xf numFmtId="0" fontId="14" fillId="0" borderId="16" xfId="0" applyFont="1" applyBorder="1"/>
    <xf numFmtId="44" fontId="0" fillId="0" borderId="0" xfId="0" applyNumberFormat="1"/>
    <xf numFmtId="0" fontId="22" fillId="35" borderId="17" xfId="0" applyFont="1" applyFill="1" applyBorder="1"/>
    <xf numFmtId="0" fontId="22" fillId="35" borderId="18" xfId="0" applyFont="1" applyFill="1" applyBorder="1"/>
    <xf numFmtId="167" fontId="22" fillId="35" borderId="18" xfId="0" applyNumberFormat="1" applyFont="1" applyFill="1" applyBorder="1"/>
    <xf numFmtId="0" fontId="22" fillId="35" borderId="57" xfId="0" applyFont="1" applyFill="1" applyBorder="1"/>
    <xf numFmtId="0" fontId="22" fillId="0" borderId="19" xfId="0" applyFont="1" applyBorder="1"/>
    <xf numFmtId="0" fontId="22" fillId="0" borderId="20" xfId="0" applyFont="1" applyBorder="1"/>
    <xf numFmtId="167" fontId="22" fillId="0" borderId="20" xfId="0" applyNumberFormat="1" applyFont="1" applyBorder="1"/>
    <xf numFmtId="0" fontId="22" fillId="0" borderId="21" xfId="0" applyFont="1" applyBorder="1"/>
    <xf numFmtId="0" fontId="22" fillId="35" borderId="19" xfId="0" applyFont="1" applyFill="1" applyBorder="1"/>
    <xf numFmtId="0" fontId="22" fillId="35" borderId="20" xfId="0" applyFont="1" applyFill="1" applyBorder="1"/>
    <xf numFmtId="167" fontId="22" fillId="35" borderId="20" xfId="0" applyNumberFormat="1" applyFont="1" applyFill="1" applyBorder="1"/>
    <xf numFmtId="0" fontId="22" fillId="35" borderId="21" xfId="0" applyFont="1" applyFill="1" applyBorder="1"/>
    <xf numFmtId="1" fontId="22" fillId="0" borderId="54" xfId="0" applyNumberFormat="1" applyFont="1" applyBorder="1"/>
    <xf numFmtId="1" fontId="22" fillId="0" borderId="46" xfId="0" applyNumberFormat="1" applyFont="1" applyBorder="1"/>
    <xf numFmtId="1" fontId="22" fillId="0" borderId="51" xfId="0" applyNumberFormat="1" applyFont="1" applyBorder="1"/>
    <xf numFmtId="1" fontId="22" fillId="0" borderId="13" xfId="0" applyNumberFormat="1" applyFont="1" applyBorder="1"/>
    <xf numFmtId="1" fontId="22" fillId="0" borderId="10" xfId="0" applyNumberFormat="1" applyFont="1" applyBorder="1"/>
    <xf numFmtId="1" fontId="22" fillId="35" borderId="10" xfId="0" applyNumberFormat="1" applyFont="1" applyFill="1" applyBorder="1"/>
    <xf numFmtId="1" fontId="22" fillId="0" borderId="43" xfId="0" applyNumberFormat="1" applyFont="1" applyBorder="1"/>
    <xf numFmtId="1" fontId="22" fillId="0" borderId="18" xfId="0" applyNumberFormat="1" applyFont="1" applyBorder="1"/>
    <xf numFmtId="1" fontId="24" fillId="0" borderId="10" xfId="0" applyNumberFormat="1" applyFont="1" applyBorder="1"/>
    <xf numFmtId="1" fontId="14" fillId="0" borderId="10" xfId="0" applyNumberFormat="1" applyFont="1" applyBorder="1"/>
    <xf numFmtId="1" fontId="22" fillId="35" borderId="18" xfId="0" applyNumberFormat="1" applyFont="1" applyFill="1" applyBorder="1"/>
    <xf numFmtId="1" fontId="22" fillId="0" borderId="20" xfId="0" applyNumberFormat="1" applyFont="1" applyBorder="1"/>
    <xf numFmtId="1" fontId="22" fillId="35" borderId="20" xfId="0" applyNumberFormat="1" applyFont="1" applyFill="1" applyBorder="1"/>
    <xf numFmtId="1" fontId="22" fillId="0" borderId="0" xfId="0" applyNumberFormat="1" applyFont="1"/>
    <xf numFmtId="1" fontId="0" fillId="0" borderId="0" xfId="0" applyNumberFormat="1"/>
    <xf numFmtId="1" fontId="22" fillId="35" borderId="0" xfId="0" applyNumberFormat="1" applyFont="1" applyFill="1"/>
    <xf numFmtId="0" fontId="22" fillId="36" borderId="17" xfId="0" applyFont="1" applyFill="1" applyBorder="1"/>
    <xf numFmtId="0" fontId="22" fillId="36" borderId="18" xfId="0" applyFont="1" applyFill="1" applyBorder="1"/>
    <xf numFmtId="1" fontId="22" fillId="36" borderId="18" xfId="0" applyNumberFormat="1" applyFont="1" applyFill="1" applyBorder="1"/>
    <xf numFmtId="167" fontId="22" fillId="36" borderId="18" xfId="0" applyNumberFormat="1" applyFont="1" applyFill="1" applyBorder="1"/>
    <xf numFmtId="0" fontId="22" fillId="36" borderId="57" xfId="0" applyFont="1" applyFill="1" applyBorder="1"/>
    <xf numFmtId="0" fontId="16" fillId="0" borderId="20" xfId="0" applyFont="1" applyBorder="1"/>
    <xf numFmtId="1" fontId="16" fillId="0" borderId="19" xfId="0" applyNumberFormat="1" applyFont="1" applyBorder="1"/>
    <xf numFmtId="1" fontId="16" fillId="0" borderId="46" xfId="0" applyNumberFormat="1" applyFont="1" applyBorder="1"/>
    <xf numFmtId="0" fontId="14" fillId="0" borderId="17" xfId="0" applyFont="1" applyBorder="1"/>
    <xf numFmtId="0" fontId="14" fillId="0" borderId="18" xfId="0" applyFont="1" applyBorder="1"/>
    <xf numFmtId="1" fontId="14" fillId="0" borderId="18" xfId="0" applyNumberFormat="1" applyFont="1" applyBorder="1"/>
    <xf numFmtId="167" fontId="14" fillId="0" borderId="18" xfId="0" applyNumberFormat="1" applyFont="1" applyBorder="1"/>
    <xf numFmtId="0" fontId="14" fillId="0" borderId="57" xfId="0" applyFont="1" applyBorder="1"/>
    <xf numFmtId="0" fontId="22" fillId="0" borderId="31" xfId="0" applyFont="1" applyBorder="1"/>
    <xf numFmtId="0" fontId="22" fillId="0" borderId="32" xfId="0" applyFont="1" applyBorder="1"/>
    <xf numFmtId="1" fontId="0" fillId="0" borderId="32" xfId="0" applyNumberFormat="1" applyBorder="1"/>
    <xf numFmtId="167" fontId="22" fillId="0" borderId="32" xfId="0" applyNumberFormat="1" applyFont="1" applyBorder="1"/>
    <xf numFmtId="0" fontId="0" fillId="0" borderId="33" xfId="0" applyBorder="1"/>
    <xf numFmtId="0" fontId="14" fillId="35" borderId="17" xfId="0" applyFont="1" applyFill="1" applyBorder="1"/>
    <xf numFmtId="0" fontId="14" fillId="35" borderId="18" xfId="0" applyFont="1" applyFill="1" applyBorder="1"/>
    <xf numFmtId="1" fontId="14" fillId="35" borderId="18" xfId="0" applyNumberFormat="1" applyFont="1" applyFill="1" applyBorder="1"/>
    <xf numFmtId="167" fontId="14" fillId="35" borderId="18" xfId="0" applyNumberFormat="1" applyFont="1" applyFill="1" applyBorder="1"/>
    <xf numFmtId="0" fontId="14" fillId="35" borderId="57" xfId="0" applyFont="1" applyFill="1" applyBorder="1"/>
    <xf numFmtId="0" fontId="14" fillId="37" borderId="17" xfId="0" applyFont="1" applyFill="1" applyBorder="1"/>
    <xf numFmtId="0" fontId="14" fillId="37" borderId="18" xfId="0" applyFont="1" applyFill="1" applyBorder="1"/>
    <xf numFmtId="1" fontId="14" fillId="37" borderId="18" xfId="0" applyNumberFormat="1" applyFont="1" applyFill="1" applyBorder="1"/>
    <xf numFmtId="167" fontId="14" fillId="37" borderId="18" xfId="0" applyNumberFormat="1" applyFont="1" applyFill="1" applyBorder="1"/>
    <xf numFmtId="0" fontId="14" fillId="37" borderId="57" xfId="0" applyFont="1" applyFill="1" applyBorder="1"/>
    <xf numFmtId="0" fontId="14" fillId="37" borderId="0" xfId="0" applyFont="1" applyFill="1"/>
    <xf numFmtId="0" fontId="25" fillId="38" borderId="58" xfId="0" applyFont="1" applyFill="1" applyBorder="1" applyAlignment="1">
      <alignment horizontal="left" vertical="top" wrapText="1"/>
    </xf>
    <xf numFmtId="1" fontId="0" fillId="0" borderId="18" xfId="0" applyNumberFormat="1" applyBorder="1"/>
    <xf numFmtId="0" fontId="0" fillId="0" borderId="57" xfId="0" applyBorder="1"/>
    <xf numFmtId="0" fontId="22" fillId="35" borderId="12" xfId="0" applyFont="1" applyFill="1" applyBorder="1"/>
    <xf numFmtId="0" fontId="22" fillId="35" borderId="13" xfId="0" applyFont="1" applyFill="1" applyBorder="1"/>
    <xf numFmtId="1" fontId="22" fillId="35" borderId="13" xfId="0" applyNumberFormat="1" applyFont="1" applyFill="1" applyBorder="1"/>
    <xf numFmtId="167" fontId="22" fillId="35" borderId="13" xfId="0" applyNumberFormat="1" applyFont="1" applyFill="1" applyBorder="1"/>
    <xf numFmtId="0" fontId="22" fillId="35" borderId="14" xfId="0" applyFont="1" applyFill="1" applyBorder="1"/>
    <xf numFmtId="1" fontId="16" fillId="0" borderId="50" xfId="0" applyNumberFormat="1" applyFont="1" applyBorder="1"/>
    <xf numFmtId="1" fontId="14" fillId="0" borderId="0" xfId="0" applyNumberFormat="1" applyFont="1"/>
    <xf numFmtId="1" fontId="14" fillId="35" borderId="0" xfId="0" applyNumberFormat="1" applyFont="1" applyFill="1"/>
    <xf numFmtId="1" fontId="14" fillId="37" borderId="0" xfId="0" applyNumberFormat="1" applyFont="1" applyFill="1"/>
    <xf numFmtId="167" fontId="14" fillId="37" borderId="0" xfId="0" applyNumberFormat="1" applyFont="1" applyFill="1"/>
    <xf numFmtId="0" fontId="22" fillId="37" borderId="0" xfId="0" applyFont="1" applyFill="1"/>
    <xf numFmtId="1" fontId="22" fillId="37" borderId="0" xfId="0" applyNumberFormat="1" applyFont="1" applyFill="1"/>
    <xf numFmtId="167" fontId="22" fillId="37" borderId="0" xfId="0" applyNumberFormat="1" applyFont="1" applyFill="1"/>
    <xf numFmtId="0" fontId="22" fillId="39" borderId="0" xfId="0" applyFont="1" applyFill="1"/>
    <xf numFmtId="1" fontId="22" fillId="39" borderId="0" xfId="0" applyNumberFormat="1" applyFont="1" applyFill="1"/>
    <xf numFmtId="167" fontId="22" fillId="39" borderId="0" xfId="0" applyNumberFormat="1" applyFont="1" applyFill="1"/>
    <xf numFmtId="0" fontId="14" fillId="39" borderId="0" xfId="0" applyFont="1" applyFill="1"/>
    <xf numFmtId="1" fontId="14" fillId="39" borderId="0" xfId="0" applyNumberFormat="1" applyFont="1" applyFill="1"/>
    <xf numFmtId="167" fontId="14" fillId="39" borderId="0" xfId="0" applyNumberFormat="1" applyFont="1" applyFill="1"/>
    <xf numFmtId="0" fontId="22" fillId="37" borderId="17" xfId="0" applyFont="1" applyFill="1" applyBorder="1"/>
    <xf numFmtId="0" fontId="22" fillId="37" borderId="18" xfId="0" applyFont="1" applyFill="1" applyBorder="1"/>
    <xf numFmtId="1" fontId="22" fillId="37" borderId="18" xfId="0" applyNumberFormat="1" applyFont="1" applyFill="1" applyBorder="1"/>
    <xf numFmtId="167" fontId="22" fillId="37" borderId="18" xfId="0" applyNumberFormat="1" applyFont="1" applyFill="1" applyBorder="1"/>
    <xf numFmtId="0" fontId="22" fillId="37" borderId="57" xfId="0" applyFont="1" applyFill="1" applyBorder="1"/>
    <xf numFmtId="167" fontId="22" fillId="40" borderId="18" xfId="0" applyNumberFormat="1" applyFont="1" applyFill="1" applyBorder="1"/>
    <xf numFmtId="0" fontId="14" fillId="0" borderId="19" xfId="0" applyFont="1" applyBorder="1"/>
    <xf numFmtId="0" fontId="14" fillId="0" borderId="20" xfId="0" applyFont="1" applyBorder="1"/>
    <xf numFmtId="1" fontId="14" fillId="0" borderId="20" xfId="0" applyNumberFormat="1" applyFont="1" applyBorder="1"/>
    <xf numFmtId="167" fontId="14" fillId="0" borderId="20" xfId="0" applyNumberFormat="1" applyFont="1" applyBorder="1"/>
    <xf numFmtId="0" fontId="14" fillId="0" borderId="21" xfId="0" applyFont="1" applyBorder="1"/>
    <xf numFmtId="0" fontId="22" fillId="41" borderId="0" xfId="0" applyFont="1" applyFill="1"/>
    <xf numFmtId="1" fontId="22" fillId="41" borderId="0" xfId="0" applyNumberFormat="1" applyFont="1" applyFill="1"/>
    <xf numFmtId="167" fontId="22" fillId="41" borderId="0" xfId="0" applyNumberFormat="1" applyFont="1" applyFill="1"/>
    <xf numFmtId="0" fontId="14" fillId="41" borderId="0" xfId="0" applyFont="1" applyFill="1"/>
    <xf numFmtId="16" fontId="14" fillId="41" borderId="0" xfId="0" applyNumberFormat="1" applyFont="1" applyFill="1"/>
    <xf numFmtId="16" fontId="22" fillId="41" borderId="0" xfId="0" applyNumberFormat="1" applyFont="1" applyFill="1"/>
    <xf numFmtId="0" fontId="22" fillId="42" borderId="17" xfId="0" applyFont="1" applyFill="1" applyBorder="1"/>
    <xf numFmtId="0" fontId="22" fillId="42" borderId="18" xfId="0" applyFont="1" applyFill="1" applyBorder="1"/>
    <xf numFmtId="1" fontId="22" fillId="42" borderId="18" xfId="0" applyNumberFormat="1" applyFont="1" applyFill="1" applyBorder="1"/>
    <xf numFmtId="167" fontId="22" fillId="42" borderId="18" xfId="0" applyNumberFormat="1" applyFont="1" applyFill="1" applyBorder="1"/>
    <xf numFmtId="0" fontId="22" fillId="42" borderId="57" xfId="0" applyFont="1" applyFill="1" applyBorder="1"/>
    <xf numFmtId="0" fontId="22" fillId="42" borderId="0" xfId="0" applyFont="1" applyFill="1"/>
    <xf numFmtId="1" fontId="22" fillId="42" borderId="0" xfId="0" applyNumberFormat="1" applyFont="1" applyFill="1"/>
    <xf numFmtId="167" fontId="22" fillId="42" borderId="0" xfId="0" applyNumberFormat="1" applyFont="1" applyFill="1"/>
    <xf numFmtId="0" fontId="14" fillId="35" borderId="12" xfId="0" applyFont="1" applyFill="1" applyBorder="1"/>
    <xf numFmtId="0" fontId="14" fillId="35" borderId="13" xfId="0" applyFont="1" applyFill="1" applyBorder="1"/>
    <xf numFmtId="1" fontId="14" fillId="35" borderId="13" xfId="0" applyNumberFormat="1" applyFont="1" applyFill="1" applyBorder="1"/>
    <xf numFmtId="167" fontId="14" fillId="35" borderId="13" xfId="0" applyNumberFormat="1" applyFont="1" applyFill="1" applyBorder="1"/>
    <xf numFmtId="0" fontId="14" fillId="35" borderId="14" xfId="0" applyFont="1" applyFill="1" applyBorder="1"/>
    <xf numFmtId="0" fontId="22" fillId="36" borderId="0" xfId="0" applyFont="1" applyFill="1"/>
    <xf numFmtId="1" fontId="22" fillId="36" borderId="0" xfId="0" applyNumberFormat="1" applyFont="1" applyFill="1"/>
    <xf numFmtId="167" fontId="22" fillId="36" borderId="0" xfId="0" applyNumberFormat="1" applyFont="1" applyFill="1"/>
    <xf numFmtId="0" fontId="22" fillId="43" borderId="0" xfId="0" applyFont="1" applyFill="1"/>
    <xf numFmtId="1" fontId="22" fillId="43" borderId="0" xfId="0" applyNumberFormat="1" applyFont="1" applyFill="1"/>
    <xf numFmtId="167" fontId="22" fillId="43" borderId="0" xfId="0" applyNumberFormat="1" applyFont="1" applyFill="1"/>
    <xf numFmtId="0" fontId="14" fillId="43" borderId="0" xfId="0" applyFont="1" applyFill="1"/>
    <xf numFmtId="1" fontId="14" fillId="43" borderId="0" xfId="0" applyNumberFormat="1" applyFont="1" applyFill="1"/>
    <xf numFmtId="167" fontId="14" fillId="43" borderId="0" xfId="0" applyNumberFormat="1" applyFont="1" applyFill="1"/>
    <xf numFmtId="0" fontId="25" fillId="44" borderId="58" xfId="0" applyFont="1" applyFill="1" applyBorder="1" applyAlignment="1">
      <alignment horizontal="left" vertical="top" wrapText="1"/>
    </xf>
    <xf numFmtId="0" fontId="25" fillId="0" borderId="0" xfId="0" applyFont="1"/>
    <xf numFmtId="0" fontId="0" fillId="38" borderId="0" xfId="0" applyFill="1"/>
    <xf numFmtId="0" fontId="26" fillId="44" borderId="58" xfId="0" applyFont="1" applyFill="1" applyBorder="1" applyAlignment="1">
      <alignment horizontal="left" vertical="top" wrapText="1"/>
    </xf>
    <xf numFmtId="0" fontId="26" fillId="0" borderId="58" xfId="0" applyFont="1" applyBorder="1" applyAlignment="1">
      <alignment horizontal="left" vertical="top" wrapText="1"/>
    </xf>
    <xf numFmtId="0" fontId="27" fillId="45" borderId="0" xfId="0" applyFont="1" applyFill="1" applyAlignment="1">
      <alignment horizontal="left" wrapText="1"/>
    </xf>
    <xf numFmtId="0" fontId="22" fillId="37" borderId="45" xfId="0" applyFont="1" applyFill="1" applyBorder="1"/>
    <xf numFmtId="0" fontId="22" fillId="37" borderId="46" xfId="0" applyFont="1" applyFill="1" applyBorder="1"/>
    <xf numFmtId="1" fontId="22" fillId="37" borderId="46" xfId="0" applyNumberFormat="1" applyFont="1" applyFill="1" applyBorder="1"/>
    <xf numFmtId="167" fontId="22" fillId="37" borderId="46" xfId="0" applyNumberFormat="1" applyFont="1" applyFill="1" applyBorder="1"/>
    <xf numFmtId="0" fontId="22" fillId="37" borderId="47" xfId="0" applyFont="1" applyFill="1" applyBorder="1"/>
    <xf numFmtId="0" fontId="24" fillId="0" borderId="50" xfId="0" applyFont="1" applyBorder="1"/>
    <xf numFmtId="0" fontId="24" fillId="0" borderId="51" xfId="0" applyFont="1" applyBorder="1"/>
    <xf numFmtId="1" fontId="24" fillId="0" borderId="51" xfId="0" applyNumberFormat="1" applyFont="1" applyBorder="1"/>
    <xf numFmtId="167" fontId="24" fillId="0" borderId="51" xfId="0" applyNumberFormat="1" applyFont="1" applyBorder="1"/>
    <xf numFmtId="0" fontId="24" fillId="0" borderId="56" xfId="0" applyFont="1" applyBorder="1"/>
    <xf numFmtId="0" fontId="28" fillId="44" borderId="58" xfId="0" applyFont="1" applyFill="1" applyBorder="1" applyAlignment="1">
      <alignment horizontal="left" vertical="top" wrapText="1"/>
    </xf>
    <xf numFmtId="44" fontId="0" fillId="0" borderId="0" xfId="0" applyNumberFormat="1" applyAlignment="1">
      <alignment horizontal="left"/>
    </xf>
    <xf numFmtId="0" fontId="28" fillId="0" borderId="0" xfId="0" applyFont="1"/>
    <xf numFmtId="0" fontId="31" fillId="0" borderId="0" xfId="0" applyFont="1"/>
    <xf numFmtId="0" fontId="32" fillId="0" borderId="60" xfId="0" applyFont="1" applyBorder="1" applyAlignment="1">
      <alignment vertical="center" wrapText="1" readingOrder="1"/>
    </xf>
    <xf numFmtId="0" fontId="33" fillId="0" borderId="60" xfId="0" applyFont="1" applyBorder="1" applyAlignment="1">
      <alignment vertical="center" wrapText="1" readingOrder="1"/>
    </xf>
    <xf numFmtId="0" fontId="32" fillId="0" borderId="60" xfId="0" applyFont="1" applyBorder="1" applyAlignment="1">
      <alignment horizontal="center" vertical="center" wrapText="1" readingOrder="1"/>
    </xf>
    <xf numFmtId="1" fontId="32" fillId="0" borderId="60" xfId="0" applyNumberFormat="1" applyFont="1" applyBorder="1" applyAlignment="1">
      <alignment horizontal="center" vertical="center" wrapText="1" readingOrder="1"/>
    </xf>
    <xf numFmtId="0" fontId="32" fillId="0" borderId="60" xfId="0" applyFont="1" applyBorder="1" applyAlignment="1">
      <alignment vertical="center" readingOrder="1"/>
    </xf>
    <xf numFmtId="0" fontId="33" fillId="0" borderId="60" xfId="0" applyFont="1" applyBorder="1" applyAlignment="1">
      <alignment vertical="center" readingOrder="1"/>
    </xf>
    <xf numFmtId="0" fontId="34" fillId="0" borderId="60" xfId="0" applyFont="1" applyBorder="1" applyAlignment="1">
      <alignment vertical="center" wrapText="1" readingOrder="1"/>
    </xf>
    <xf numFmtId="0" fontId="34" fillId="0" borderId="60" xfId="0" applyFont="1" applyBorder="1" applyAlignment="1">
      <alignment horizontal="center" vertical="center" wrapText="1" readingOrder="1"/>
    </xf>
    <xf numFmtId="1" fontId="34" fillId="0" borderId="60" xfId="0" applyNumberFormat="1" applyFont="1" applyBorder="1" applyAlignment="1">
      <alignment horizontal="center" vertical="center" wrapText="1" readingOrder="1"/>
    </xf>
    <xf numFmtId="0" fontId="34" fillId="0" borderId="60" xfId="0" applyFont="1" applyBorder="1" applyAlignment="1">
      <alignment vertical="center" readingOrder="1"/>
    </xf>
    <xf numFmtId="0" fontId="35" fillId="0" borderId="0" xfId="0" applyFont="1"/>
    <xf numFmtId="0" fontId="31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23" fillId="0" borderId="0" xfId="0" applyNumberFormat="1" applyFont="1"/>
    <xf numFmtId="0" fontId="32" fillId="47" borderId="60" xfId="0" applyFont="1" applyFill="1" applyBorder="1" applyAlignment="1">
      <alignment vertical="center" wrapText="1" readingOrder="1"/>
    </xf>
    <xf numFmtId="0" fontId="32" fillId="47" borderId="60" xfId="0" applyFont="1" applyFill="1" applyBorder="1" applyAlignment="1">
      <alignment horizontal="center" vertical="center" wrapText="1" readingOrder="1"/>
    </xf>
    <xf numFmtId="1" fontId="32" fillId="47" borderId="60" xfId="0" applyNumberFormat="1" applyFont="1" applyFill="1" applyBorder="1" applyAlignment="1">
      <alignment horizontal="center" vertical="center" wrapText="1" readingOrder="1"/>
    </xf>
    <xf numFmtId="0" fontId="32" fillId="47" borderId="60" xfId="0" applyFont="1" applyFill="1" applyBorder="1" applyAlignment="1">
      <alignment vertical="center" readingOrder="1"/>
    </xf>
    <xf numFmtId="0" fontId="31" fillId="47" borderId="0" xfId="0" applyFont="1" applyFill="1"/>
    <xf numFmtId="0" fontId="34" fillId="47" borderId="60" xfId="0" applyFont="1" applyFill="1" applyBorder="1" applyAlignment="1">
      <alignment vertical="center" wrapText="1" readingOrder="1"/>
    </xf>
    <xf numFmtId="0" fontId="33" fillId="47" borderId="60" xfId="0" applyFont="1" applyFill="1" applyBorder="1" applyAlignment="1">
      <alignment vertical="center" readingOrder="1"/>
    </xf>
    <xf numFmtId="0" fontId="35" fillId="47" borderId="0" xfId="0" applyFont="1" applyFill="1"/>
    <xf numFmtId="0" fontId="14" fillId="47" borderId="0" xfId="0" applyFont="1" applyFill="1"/>
    <xf numFmtId="167" fontId="14" fillId="47" borderId="0" xfId="0" applyNumberFormat="1" applyFont="1" applyFill="1"/>
    <xf numFmtId="1" fontId="14" fillId="47" borderId="0" xfId="0" applyNumberFormat="1" applyFont="1" applyFill="1"/>
    <xf numFmtId="0" fontId="22" fillId="47" borderId="0" xfId="0" applyFont="1" applyFill="1"/>
    <xf numFmtId="4" fontId="31" fillId="0" borderId="0" xfId="0" applyNumberFormat="1" applyFont="1"/>
    <xf numFmtId="4" fontId="31" fillId="47" borderId="0" xfId="0" applyNumberFormat="1" applyFont="1" applyFill="1"/>
    <xf numFmtId="167" fontId="22" fillId="35" borderId="61" xfId="0" applyNumberFormat="1" applyFont="1" applyFill="1" applyBorder="1"/>
    <xf numFmtId="0" fontId="22" fillId="35" borderId="62" xfId="0" applyFont="1" applyFill="1" applyBorder="1"/>
    <xf numFmtId="167" fontId="22" fillId="35" borderId="63" xfId="0" applyNumberFormat="1" applyFont="1" applyFill="1" applyBorder="1"/>
    <xf numFmtId="0" fontId="22" fillId="0" borderId="62" xfId="0" applyFont="1" applyBorder="1"/>
    <xf numFmtId="167" fontId="22" fillId="0" borderId="61" xfId="0" applyNumberFormat="1" applyFont="1" applyBorder="1"/>
    <xf numFmtId="167" fontId="22" fillId="0" borderId="63" xfId="0" applyNumberFormat="1" applyFont="1" applyBorder="1"/>
    <xf numFmtId="0" fontId="33" fillId="47" borderId="60" xfId="0" applyFont="1" applyFill="1" applyBorder="1" applyAlignment="1">
      <alignment vertical="center" wrapText="1" readingOrder="1"/>
    </xf>
    <xf numFmtId="0" fontId="25" fillId="36" borderId="0" xfId="0" applyFont="1" applyFill="1"/>
    <xf numFmtId="0" fontId="16" fillId="45" borderId="0" xfId="0" applyFont="1" applyFill="1" applyAlignment="1">
      <alignment horizontal="left" wrapText="1"/>
    </xf>
    <xf numFmtId="0" fontId="22" fillId="48" borderId="0" xfId="0" applyFont="1" applyFill="1"/>
    <xf numFmtId="1" fontId="22" fillId="48" borderId="0" xfId="0" applyNumberFormat="1" applyFont="1" applyFill="1"/>
    <xf numFmtId="167" fontId="22" fillId="48" borderId="0" xfId="0" applyNumberFormat="1" applyFont="1" applyFill="1"/>
    <xf numFmtId="1" fontId="14" fillId="48" borderId="0" xfId="0" applyNumberFormat="1" applyFont="1" applyFill="1"/>
    <xf numFmtId="0" fontId="14" fillId="48" borderId="0" xfId="0" applyFont="1" applyFill="1"/>
    <xf numFmtId="0" fontId="25" fillId="48" borderId="0" xfId="0" applyFont="1" applyFill="1"/>
    <xf numFmtId="0" fontId="22" fillId="49" borderId="17" xfId="0" applyFont="1" applyFill="1" applyBorder="1"/>
    <xf numFmtId="0" fontId="22" fillId="49" borderId="18" xfId="0" applyFont="1" applyFill="1" applyBorder="1"/>
    <xf numFmtId="1" fontId="22" fillId="49" borderId="18" xfId="0" applyNumberFormat="1" applyFont="1" applyFill="1" applyBorder="1"/>
    <xf numFmtId="167" fontId="22" fillId="49" borderId="18" xfId="0" applyNumberFormat="1" applyFont="1" applyFill="1" applyBorder="1"/>
    <xf numFmtId="0" fontId="22" fillId="49" borderId="57" xfId="0" applyFont="1" applyFill="1" applyBorder="1"/>
    <xf numFmtId="0" fontId="22" fillId="49" borderId="0" xfId="0" applyFont="1" applyFill="1"/>
    <xf numFmtId="1" fontId="18" fillId="34" borderId="10" xfId="0" applyNumberFormat="1" applyFont="1" applyFill="1" applyBorder="1" applyAlignment="1">
      <alignment horizontal="center"/>
    </xf>
    <xf numFmtId="0" fontId="22" fillId="0" borderId="61" xfId="0" applyFont="1" applyBorder="1"/>
    <xf numFmtId="0" fontId="22" fillId="36" borderId="45" xfId="0" applyFont="1" applyFill="1" applyBorder="1"/>
    <xf numFmtId="0" fontId="22" fillId="36" borderId="46" xfId="0" applyFont="1" applyFill="1" applyBorder="1"/>
    <xf numFmtId="1" fontId="22" fillId="36" borderId="46" xfId="0" applyNumberFormat="1" applyFont="1" applyFill="1" applyBorder="1"/>
    <xf numFmtId="167" fontId="22" fillId="36" borderId="46" xfId="0" applyNumberFormat="1" applyFont="1" applyFill="1" applyBorder="1"/>
    <xf numFmtId="0" fontId="22" fillId="36" borderId="47" xfId="0" applyFont="1" applyFill="1" applyBorder="1"/>
    <xf numFmtId="0" fontId="14" fillId="35" borderId="62" xfId="0" applyFont="1" applyFill="1" applyBorder="1"/>
    <xf numFmtId="167" fontId="14" fillId="35" borderId="61" xfId="0" applyNumberFormat="1" applyFont="1" applyFill="1" applyBorder="1"/>
    <xf numFmtId="16" fontId="14" fillId="0" borderId="0" xfId="0" applyNumberFormat="1" applyFont="1"/>
    <xf numFmtId="3" fontId="31" fillId="47" borderId="0" xfId="0" applyNumberFormat="1" applyFont="1" applyFill="1"/>
    <xf numFmtId="0" fontId="22" fillId="50" borderId="0" xfId="0" applyFont="1" applyFill="1"/>
    <xf numFmtId="1" fontId="22" fillId="50" borderId="0" xfId="0" applyNumberFormat="1" applyFont="1" applyFill="1"/>
    <xf numFmtId="167" fontId="22" fillId="50" borderId="0" xfId="0" applyNumberFormat="1" applyFont="1" applyFill="1"/>
    <xf numFmtId="1" fontId="14" fillId="50" borderId="0" xfId="0" applyNumberFormat="1" applyFont="1" applyFill="1"/>
    <xf numFmtId="0" fontId="14" fillId="50" borderId="0" xfId="0" applyFont="1" applyFill="1"/>
    <xf numFmtId="0" fontId="37" fillId="0" borderId="0" xfId="0" applyFont="1"/>
    <xf numFmtId="1" fontId="14" fillId="35" borderId="10" xfId="0" applyNumberFormat="1" applyFont="1" applyFill="1" applyBorder="1"/>
    <xf numFmtId="0" fontId="22" fillId="35" borderId="42" xfId="0" applyFont="1" applyFill="1" applyBorder="1"/>
    <xf numFmtId="0" fontId="22" fillId="35" borderId="43" xfId="0" applyFont="1" applyFill="1" applyBorder="1"/>
    <xf numFmtId="1" fontId="22" fillId="35" borderId="43" xfId="0" applyNumberFormat="1" applyFont="1" applyFill="1" applyBorder="1"/>
    <xf numFmtId="167" fontId="22" fillId="35" borderId="43" xfId="0" applyNumberFormat="1" applyFont="1" applyFill="1" applyBorder="1"/>
    <xf numFmtId="0" fontId="22" fillId="35" borderId="44" xfId="0" applyFont="1" applyFill="1" applyBorder="1"/>
    <xf numFmtId="0" fontId="28" fillId="35" borderId="0" xfId="0" applyFont="1" applyFill="1"/>
    <xf numFmtId="0" fontId="28" fillId="35" borderId="58" xfId="0" applyFont="1" applyFill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3" fontId="31" fillId="0" borderId="0" xfId="0" applyNumberFormat="1" applyFont="1"/>
    <xf numFmtId="0" fontId="26" fillId="35" borderId="58" xfId="0" applyFont="1" applyFill="1" applyBorder="1" applyAlignment="1">
      <alignment horizontal="left" vertical="top" wrapText="1"/>
    </xf>
    <xf numFmtId="0" fontId="22" fillId="0" borderId="35" xfId="0" applyFont="1" applyBorder="1"/>
    <xf numFmtId="0" fontId="28" fillId="37" borderId="0" xfId="0" applyFont="1" applyFill="1"/>
    <xf numFmtId="0" fontId="28" fillId="37" borderId="58" xfId="0" applyFont="1" applyFill="1" applyBorder="1" applyAlignment="1">
      <alignment horizontal="left" vertical="top" wrapText="1"/>
    </xf>
    <xf numFmtId="0" fontId="22" fillId="0" borderId="60" xfId="0" applyFont="1" applyBorder="1"/>
    <xf numFmtId="0" fontId="32" fillId="0" borderId="0" xfId="0" applyFont="1" applyAlignment="1">
      <alignment vertical="center" wrapText="1" readingOrder="1"/>
    </xf>
    <xf numFmtId="0" fontId="31" fillId="0" borderId="60" xfId="0" applyFont="1" applyBorder="1"/>
    <xf numFmtId="0" fontId="33" fillId="0" borderId="60" xfId="43" applyFont="1" applyBorder="1" applyAlignment="1">
      <alignment vertical="center" wrapText="1" readingOrder="1"/>
    </xf>
    <xf numFmtId="0" fontId="33" fillId="0" borderId="10" xfId="0" applyFont="1" applyBorder="1" applyAlignment="1">
      <alignment vertical="center" wrapText="1" readingOrder="1"/>
    </xf>
    <xf numFmtId="0" fontId="32" fillId="0" borderId="10" xfId="0" applyFont="1" applyBorder="1" applyAlignment="1">
      <alignment vertical="center" wrapText="1" readingOrder="1"/>
    </xf>
    <xf numFmtId="0" fontId="28" fillId="0" borderId="60" xfId="0" applyFont="1" applyBorder="1"/>
    <xf numFmtId="0" fontId="33" fillId="0" borderId="0" xfId="0" applyFont="1" applyAlignment="1">
      <alignment vertical="center" wrapText="1" readingOrder="1"/>
    </xf>
    <xf numFmtId="0" fontId="33" fillId="0" borderId="60" xfId="43" applyFont="1" applyBorder="1" applyAlignment="1">
      <alignment horizontal="center" vertical="center" wrapText="1" readingOrder="1"/>
    </xf>
    <xf numFmtId="0" fontId="32" fillId="47" borderId="10" xfId="0" applyFont="1" applyFill="1" applyBorder="1" applyAlignment="1">
      <alignment horizontal="center" vertical="center" wrapText="1" readingOrder="1"/>
    </xf>
    <xf numFmtId="0" fontId="33" fillId="47" borderId="60" xfId="43" applyFont="1" applyFill="1" applyBorder="1" applyAlignment="1">
      <alignment horizontal="center" vertical="center" wrapText="1" readingOrder="1"/>
    </xf>
    <xf numFmtId="0" fontId="31" fillId="0" borderId="60" xfId="0" applyFont="1" applyBorder="1" applyAlignment="1">
      <alignment horizontal="center"/>
    </xf>
    <xf numFmtId="0" fontId="32" fillId="0" borderId="0" xfId="0" applyFont="1" applyAlignment="1">
      <alignment horizontal="center" vertical="center" wrapText="1" readingOrder="1"/>
    </xf>
    <xf numFmtId="1" fontId="33" fillId="0" borderId="60" xfId="43" applyNumberFormat="1" applyFont="1" applyBorder="1" applyAlignment="1">
      <alignment horizontal="center" vertical="center" wrapText="1" readingOrder="1"/>
    </xf>
    <xf numFmtId="1" fontId="32" fillId="47" borderId="10" xfId="0" applyNumberFormat="1" applyFont="1" applyFill="1" applyBorder="1" applyAlignment="1">
      <alignment horizontal="center" vertical="center" wrapText="1" readingOrder="1"/>
    </xf>
    <xf numFmtId="1" fontId="33" fillId="47" borderId="60" xfId="43" applyNumberFormat="1" applyFont="1" applyFill="1" applyBorder="1" applyAlignment="1">
      <alignment horizontal="center" vertical="center" wrapText="1" readingOrder="1"/>
    </xf>
    <xf numFmtId="1" fontId="31" fillId="0" borderId="60" xfId="0" applyNumberFormat="1" applyFont="1" applyBorder="1" applyAlignment="1">
      <alignment horizontal="center"/>
    </xf>
    <xf numFmtId="1" fontId="32" fillId="0" borderId="0" xfId="0" applyNumberFormat="1" applyFont="1" applyAlignment="1">
      <alignment horizontal="center" vertical="center" wrapText="1" readingOrder="1"/>
    </xf>
    <xf numFmtId="0" fontId="33" fillId="0" borderId="60" xfId="43" applyFont="1" applyBorder="1" applyAlignment="1">
      <alignment vertical="center" readingOrder="1"/>
    </xf>
    <xf numFmtId="0" fontId="32" fillId="47" borderId="10" xfId="0" applyFont="1" applyFill="1" applyBorder="1" applyAlignment="1">
      <alignment vertical="center" readingOrder="1"/>
    </xf>
    <xf numFmtId="0" fontId="33" fillId="47" borderId="60" xfId="43" applyFont="1" applyFill="1" applyBorder="1" applyAlignment="1">
      <alignment vertical="center" readingOrder="1"/>
    </xf>
    <xf numFmtId="1" fontId="22" fillId="0" borderId="14" xfId="0" applyNumberFormat="1" applyFont="1" applyBorder="1"/>
    <xf numFmtId="1" fontId="22" fillId="0" borderId="16" xfId="0" applyNumberFormat="1" applyFont="1" applyBorder="1"/>
    <xf numFmtId="1" fontId="22" fillId="0" borderId="44" xfId="0" applyNumberFormat="1" applyFont="1" applyBorder="1"/>
    <xf numFmtId="1" fontId="22" fillId="35" borderId="16" xfId="0" applyNumberFormat="1" applyFont="1" applyFill="1" applyBorder="1"/>
    <xf numFmtId="167" fontId="14" fillId="0" borderId="43" xfId="0" applyNumberFormat="1" applyFont="1" applyBorder="1"/>
    <xf numFmtId="1" fontId="22" fillId="35" borderId="44" xfId="0" applyNumberFormat="1" applyFont="1" applyFill="1" applyBorder="1"/>
    <xf numFmtId="1" fontId="25" fillId="0" borderId="0" xfId="0" applyNumberFormat="1" applyFont="1"/>
    <xf numFmtId="1" fontId="26" fillId="0" borderId="58" xfId="0" applyNumberFormat="1" applyFont="1" applyBorder="1" applyAlignment="1">
      <alignment horizontal="left" vertical="top" wrapText="1"/>
    </xf>
    <xf numFmtId="0" fontId="38" fillId="0" borderId="0" xfId="0" applyFont="1"/>
    <xf numFmtId="0" fontId="38" fillId="35" borderId="58" xfId="0" applyFont="1" applyFill="1" applyBorder="1" applyAlignment="1">
      <alignment horizontal="left" vertical="top" wrapText="1"/>
    </xf>
    <xf numFmtId="1" fontId="22" fillId="0" borderId="55" xfId="0" applyNumberFormat="1" applyFont="1" applyBorder="1"/>
    <xf numFmtId="1" fontId="22" fillId="0" borderId="57" xfId="0" applyNumberFormat="1" applyFont="1" applyBorder="1"/>
    <xf numFmtId="1" fontId="22" fillId="35" borderId="14" xfId="0" applyNumberFormat="1" applyFont="1" applyFill="1" applyBorder="1"/>
    <xf numFmtId="0" fontId="25" fillId="35" borderId="0" xfId="0" applyFont="1" applyFill="1"/>
    <xf numFmtId="0" fontId="25" fillId="35" borderId="58" xfId="0" applyFont="1" applyFill="1" applyBorder="1" applyAlignment="1">
      <alignment horizontal="left" vertical="top" wrapText="1"/>
    </xf>
    <xf numFmtId="0" fontId="32" fillId="35" borderId="60" xfId="0" applyFont="1" applyFill="1" applyBorder="1" applyAlignment="1">
      <alignment vertical="center" wrapText="1" readingOrder="1"/>
    </xf>
    <xf numFmtId="0" fontId="33" fillId="35" borderId="60" xfId="0" applyFont="1" applyFill="1" applyBorder="1" applyAlignment="1">
      <alignment vertical="center" wrapText="1" readingOrder="1"/>
    </xf>
    <xf numFmtId="0" fontId="32" fillId="35" borderId="60" xfId="0" applyFont="1" applyFill="1" applyBorder="1" applyAlignment="1">
      <alignment horizontal="center" vertical="center" wrapText="1" readingOrder="1"/>
    </xf>
    <xf numFmtId="1" fontId="32" fillId="35" borderId="60" xfId="0" applyNumberFormat="1" applyFont="1" applyFill="1" applyBorder="1" applyAlignment="1">
      <alignment horizontal="center" vertical="center" wrapText="1" readingOrder="1"/>
    </xf>
    <xf numFmtId="0" fontId="32" fillId="35" borderId="60" xfId="0" applyFont="1" applyFill="1" applyBorder="1" applyAlignment="1">
      <alignment vertical="center" readingOrder="1"/>
    </xf>
    <xf numFmtId="4" fontId="31" fillId="35" borderId="0" xfId="0" applyNumberFormat="1" applyFont="1" applyFill="1"/>
    <xf numFmtId="0" fontId="31" fillId="35" borderId="0" xfId="0" applyFont="1" applyFill="1"/>
    <xf numFmtId="0" fontId="32" fillId="0" borderId="0" xfId="0" applyFont="1" applyAlignment="1">
      <alignment vertical="center" readingOrder="1"/>
    </xf>
    <xf numFmtId="0" fontId="39" fillId="0" borderId="60" xfId="0" applyFont="1" applyBorder="1"/>
    <xf numFmtId="0" fontId="32" fillId="47" borderId="0" xfId="0" applyFont="1" applyFill="1" applyAlignment="1">
      <alignment vertical="center" wrapText="1" readingOrder="1"/>
    </xf>
    <xf numFmtId="0" fontId="40" fillId="35" borderId="60" xfId="0" applyFont="1" applyFill="1" applyBorder="1"/>
    <xf numFmtId="0" fontId="32" fillId="47" borderId="0" xfId="0" applyFont="1" applyFill="1" applyAlignment="1">
      <alignment horizontal="center" vertical="center" wrapText="1" readingOrder="1"/>
    </xf>
    <xf numFmtId="0" fontId="32" fillId="0" borderId="10" xfId="0" applyFont="1" applyBorder="1" applyAlignment="1">
      <alignment horizontal="center" vertical="center" wrapText="1" readingOrder="1"/>
    </xf>
    <xf numFmtId="1" fontId="32" fillId="47" borderId="0" xfId="0" applyNumberFormat="1" applyFont="1" applyFill="1" applyAlignment="1">
      <alignment horizontal="center" vertical="center" wrapText="1" readingOrder="1"/>
    </xf>
    <xf numFmtId="1" fontId="32" fillId="0" borderId="10" xfId="0" applyNumberFormat="1" applyFont="1" applyBorder="1" applyAlignment="1">
      <alignment horizontal="center" vertical="center" wrapText="1" readingOrder="1"/>
    </xf>
    <xf numFmtId="0" fontId="32" fillId="47" borderId="0" xfId="0" applyFont="1" applyFill="1" applyAlignment="1">
      <alignment vertical="center" readingOrder="1"/>
    </xf>
    <xf numFmtId="0" fontId="22" fillId="51" borderId="0" xfId="0" applyFont="1" applyFill="1"/>
    <xf numFmtId="167" fontId="22" fillId="51" borderId="0" xfId="0" applyNumberFormat="1" applyFont="1" applyFill="1"/>
    <xf numFmtId="1" fontId="22" fillId="51" borderId="0" xfId="0" applyNumberFormat="1" applyFont="1" applyFill="1"/>
    <xf numFmtId="0" fontId="41" fillId="0" borderId="0" xfId="44"/>
    <xf numFmtId="4" fontId="41" fillId="0" borderId="0" xfId="44" applyNumberFormat="1"/>
    <xf numFmtId="1" fontId="14" fillId="0" borderId="16" xfId="0" applyNumberFormat="1" applyFont="1" applyBorder="1"/>
    <xf numFmtId="1" fontId="14" fillId="35" borderId="16" xfId="0" applyNumberFormat="1" applyFont="1" applyFill="1" applyBorder="1"/>
    <xf numFmtId="0" fontId="32" fillId="47" borderId="59" xfId="0" applyFont="1" applyFill="1" applyBorder="1" applyAlignment="1">
      <alignment vertical="center" wrapText="1" readingOrder="1"/>
    </xf>
    <xf numFmtId="0" fontId="29" fillId="46" borderId="60" xfId="0" applyFont="1" applyFill="1" applyBorder="1" applyAlignment="1">
      <alignment horizontal="center" vertical="center" wrapText="1" readingOrder="1"/>
    </xf>
    <xf numFmtId="0" fontId="14" fillId="0" borderId="60" xfId="0" applyFont="1" applyBorder="1"/>
    <xf numFmtId="0" fontId="29" fillId="46" borderId="60" xfId="0" applyFont="1" applyFill="1" applyBorder="1" applyAlignment="1">
      <alignment vertical="center" wrapText="1" readingOrder="1"/>
    </xf>
    <xf numFmtId="0" fontId="33" fillId="0" borderId="59" xfId="0" applyFont="1" applyBorder="1" applyAlignment="1">
      <alignment vertical="center" wrapText="1" readingOrder="1"/>
    </xf>
    <xf numFmtId="0" fontId="32" fillId="0" borderId="59" xfId="0" applyFont="1" applyBorder="1" applyAlignment="1">
      <alignment vertical="center" wrapText="1" readingOrder="1"/>
    </xf>
    <xf numFmtId="0" fontId="33" fillId="0" borderId="10" xfId="43" applyFont="1" applyBorder="1" applyAlignment="1">
      <alignment vertical="center" wrapText="1" readingOrder="1"/>
    </xf>
    <xf numFmtId="0" fontId="32" fillId="47" borderId="59" xfId="0" applyFont="1" applyFill="1" applyBorder="1" applyAlignment="1">
      <alignment horizontal="center" vertical="center" wrapText="1" readingOrder="1"/>
    </xf>
    <xf numFmtId="0" fontId="33" fillId="47" borderId="10" xfId="43" applyFont="1" applyFill="1" applyBorder="1" applyAlignment="1">
      <alignment horizontal="center" vertical="center" wrapText="1" readingOrder="1"/>
    </xf>
    <xf numFmtId="1" fontId="32" fillId="47" borderId="59" xfId="0" applyNumberFormat="1" applyFont="1" applyFill="1" applyBorder="1" applyAlignment="1">
      <alignment horizontal="center" vertical="center" wrapText="1" readingOrder="1"/>
    </xf>
    <xf numFmtId="1" fontId="33" fillId="47" borderId="10" xfId="43" applyNumberFormat="1" applyFont="1" applyFill="1" applyBorder="1" applyAlignment="1">
      <alignment horizontal="center" vertical="center" wrapText="1" readingOrder="1"/>
    </xf>
    <xf numFmtId="1" fontId="29" fillId="46" borderId="60" xfId="0" applyNumberFormat="1" applyFont="1" applyFill="1" applyBorder="1" applyAlignment="1">
      <alignment horizontal="center" vertical="center" wrapText="1" readingOrder="1"/>
    </xf>
    <xf numFmtId="0" fontId="32" fillId="47" borderId="59" xfId="0" applyFont="1" applyFill="1" applyBorder="1" applyAlignment="1">
      <alignment vertical="center" readingOrder="1"/>
    </xf>
    <xf numFmtId="0" fontId="33" fillId="47" borderId="10" xfId="43" applyFont="1" applyFill="1" applyBorder="1" applyAlignment="1">
      <alignment vertical="center" readingOrder="1"/>
    </xf>
    <xf numFmtId="0" fontId="30" fillId="46" borderId="60" xfId="0" applyFont="1" applyFill="1" applyBorder="1" applyAlignment="1">
      <alignment vertical="center" readingOrder="1"/>
    </xf>
    <xf numFmtId="0" fontId="41" fillId="0" borderId="60" xfId="44" applyBorder="1"/>
    <xf numFmtId="0" fontId="32" fillId="0" borderId="10" xfId="0" applyFont="1" applyBorder="1" applyAlignment="1">
      <alignment vertical="center" readingOrder="1"/>
    </xf>
    <xf numFmtId="0" fontId="41" fillId="0" borderId="60" xfId="44" applyBorder="1" applyAlignment="1">
      <alignment vertical="center" readingOrder="1"/>
    </xf>
    <xf numFmtId="0" fontId="24" fillId="0" borderId="53" xfId="0" applyFont="1" applyBorder="1"/>
    <xf numFmtId="0" fontId="24" fillId="0" borderId="54" xfId="0" applyFont="1" applyBorder="1"/>
    <xf numFmtId="167" fontId="24" fillId="0" borderId="54" xfId="0" applyNumberFormat="1" applyFont="1" applyBorder="1"/>
    <xf numFmtId="1" fontId="24" fillId="0" borderId="55" xfId="0" applyNumberFormat="1" applyFont="1" applyBorder="1"/>
    <xf numFmtId="0" fontId="22" fillId="48" borderId="10" xfId="0" applyFont="1" applyFill="1" applyBorder="1"/>
    <xf numFmtId="0" fontId="14" fillId="48" borderId="10" xfId="0" applyFont="1" applyFill="1" applyBorder="1"/>
    <xf numFmtId="0" fontId="14" fillId="48" borderId="15" xfId="0" applyFont="1" applyFill="1" applyBorder="1"/>
    <xf numFmtId="167" fontId="14" fillId="48" borderId="10" xfId="0" applyNumberFormat="1" applyFont="1" applyFill="1" applyBorder="1"/>
    <xf numFmtId="1" fontId="14" fillId="48" borderId="16" xfId="0" applyNumberFormat="1" applyFont="1" applyFill="1" applyBorder="1"/>
    <xf numFmtId="0" fontId="22" fillId="52" borderId="15" xfId="0" applyFont="1" applyFill="1" applyBorder="1"/>
    <xf numFmtId="0" fontId="22" fillId="52" borderId="10" xfId="0" applyFont="1" applyFill="1" applyBorder="1"/>
    <xf numFmtId="167" fontId="22" fillId="52" borderId="10" xfId="0" applyNumberFormat="1" applyFont="1" applyFill="1" applyBorder="1"/>
    <xf numFmtId="1" fontId="22" fillId="52" borderId="16" xfId="0" applyNumberFormat="1" applyFont="1" applyFill="1" applyBorder="1"/>
    <xf numFmtId="1" fontId="22" fillId="52" borderId="0" xfId="0" applyNumberFormat="1" applyFont="1" applyFill="1"/>
    <xf numFmtId="0" fontId="22" fillId="52" borderId="0" xfId="0" applyFont="1" applyFill="1"/>
    <xf numFmtId="1" fontId="14" fillId="53" borderId="0" xfId="0" applyNumberFormat="1" applyFont="1" applyFill="1"/>
    <xf numFmtId="0" fontId="14" fillId="53" borderId="0" xfId="0" applyFont="1" applyFill="1"/>
    <xf numFmtId="0" fontId="39" fillId="0" borderId="0" xfId="0" applyFont="1"/>
    <xf numFmtId="0" fontId="22" fillId="51" borderId="15" xfId="0" applyFont="1" applyFill="1" applyBorder="1"/>
    <xf numFmtId="0" fontId="22" fillId="51" borderId="10" xfId="0" applyFont="1" applyFill="1" applyBorder="1"/>
    <xf numFmtId="167" fontId="22" fillId="51" borderId="10" xfId="0" applyNumberFormat="1" applyFont="1" applyFill="1" applyBorder="1"/>
    <xf numFmtId="1" fontId="22" fillId="51" borderId="16" xfId="0" applyNumberFormat="1" applyFont="1" applyFill="1" applyBorder="1"/>
    <xf numFmtId="0" fontId="22" fillId="51" borderId="45" xfId="0" applyFont="1" applyFill="1" applyBorder="1"/>
    <xf numFmtId="0" fontId="22" fillId="51" borderId="46" xfId="0" applyFont="1" applyFill="1" applyBorder="1"/>
    <xf numFmtId="167" fontId="22" fillId="51" borderId="46" xfId="0" applyNumberFormat="1" applyFont="1" applyFill="1" applyBorder="1"/>
    <xf numFmtId="1" fontId="22" fillId="51" borderId="47" xfId="0" applyNumberFormat="1" applyFont="1" applyFill="1" applyBorder="1"/>
    <xf numFmtId="0" fontId="41" fillId="47" borderId="60" xfId="44" applyFill="1" applyBorder="1" applyAlignment="1">
      <alignment vertical="center" readingOrder="1"/>
    </xf>
    <xf numFmtId="1" fontId="14" fillId="51" borderId="0" xfId="0" applyNumberFormat="1" applyFont="1" applyFill="1"/>
    <xf numFmtId="0" fontId="14" fillId="51" borderId="0" xfId="0" applyFont="1" applyFill="1"/>
    <xf numFmtId="0" fontId="25" fillId="51" borderId="0" xfId="0" applyFont="1" applyFill="1"/>
    <xf numFmtId="167" fontId="14" fillId="0" borderId="13" xfId="0" applyNumberFormat="1" applyFont="1" applyBorder="1"/>
    <xf numFmtId="0" fontId="41" fillId="35" borderId="0" xfId="44" applyFill="1"/>
    <xf numFmtId="0" fontId="41" fillId="35" borderId="58" xfId="44" applyFill="1" applyBorder="1" applyAlignment="1">
      <alignment horizontal="left" vertical="top" wrapText="1"/>
    </xf>
    <xf numFmtId="0" fontId="41" fillId="47" borderId="10" xfId="44" applyFill="1" applyBorder="1" applyAlignment="1">
      <alignment vertical="center" readingOrder="1"/>
    </xf>
    <xf numFmtId="0" fontId="22" fillId="36" borderId="15" xfId="0" applyFont="1" applyFill="1" applyBorder="1"/>
    <xf numFmtId="0" fontId="22" fillId="36" borderId="10" xfId="0" applyFont="1" applyFill="1" applyBorder="1"/>
    <xf numFmtId="167" fontId="22" fillId="36" borderId="10" xfId="0" applyNumberFormat="1" applyFont="1" applyFill="1" applyBorder="1"/>
    <xf numFmtId="1" fontId="22" fillId="36" borderId="16" xfId="0" applyNumberFormat="1" applyFont="1" applyFill="1" applyBorder="1"/>
    <xf numFmtId="1" fontId="14" fillId="36" borderId="0" xfId="0" applyNumberFormat="1" applyFont="1" applyFill="1"/>
    <xf numFmtId="0" fontId="14" fillId="36" borderId="0" xfId="0" applyFont="1" applyFill="1"/>
    <xf numFmtId="0" fontId="41" fillId="44" borderId="58" xfId="44" applyFill="1" applyBorder="1" applyAlignment="1">
      <alignment horizontal="left" vertical="top" wrapText="1"/>
    </xf>
    <xf numFmtId="0" fontId="41" fillId="38" borderId="58" xfId="44" applyFill="1" applyBorder="1" applyAlignment="1">
      <alignment horizontal="left" vertical="top" wrapText="1"/>
    </xf>
    <xf numFmtId="0" fontId="41" fillId="0" borderId="0" xfId="44" applyBorder="1"/>
    <xf numFmtId="0" fontId="41" fillId="0" borderId="58" xfId="44" applyFill="1" applyBorder="1" applyAlignment="1">
      <alignment horizontal="left" vertical="top" wrapText="1"/>
    </xf>
    <xf numFmtId="0" fontId="22" fillId="54" borderId="0" xfId="0" applyFont="1" applyFill="1"/>
    <xf numFmtId="167" fontId="22" fillId="54" borderId="0" xfId="0" applyNumberFormat="1" applyFont="1" applyFill="1"/>
    <xf numFmtId="1" fontId="22" fillId="54" borderId="0" xfId="0" applyNumberFormat="1" applyFont="1" applyFill="1"/>
    <xf numFmtId="1" fontId="14" fillId="54" borderId="0" xfId="0" applyNumberFormat="1" applyFont="1" applyFill="1"/>
    <xf numFmtId="0" fontId="14" fillId="54" borderId="0" xfId="0" applyFont="1" applyFill="1"/>
    <xf numFmtId="0" fontId="41" fillId="54" borderId="0" xfId="44" applyFill="1"/>
    <xf numFmtId="0" fontId="41" fillId="37" borderId="0" xfId="44" applyFill="1"/>
    <xf numFmtId="0" fontId="0" fillId="0" borderId="32" xfId="0" applyBorder="1"/>
    <xf numFmtId="167" fontId="22" fillId="0" borderId="14" xfId="0" applyNumberFormat="1" applyFont="1" applyBorder="1"/>
    <xf numFmtId="0" fontId="0" fillId="0" borderId="35" xfId="0" applyBorder="1"/>
    <xf numFmtId="1" fontId="0" fillId="0" borderId="35" xfId="0" applyNumberFormat="1" applyBorder="1"/>
    <xf numFmtId="1" fontId="22" fillId="0" borderId="56" xfId="0" applyNumberFormat="1" applyFont="1" applyBorder="1"/>
    <xf numFmtId="0" fontId="22" fillId="55" borderId="15" xfId="0" applyFont="1" applyFill="1" applyBorder="1"/>
    <xf numFmtId="0" fontId="22" fillId="55" borderId="10" xfId="0" applyFont="1" applyFill="1" applyBorder="1"/>
    <xf numFmtId="0" fontId="0" fillId="55" borderId="0" xfId="0" applyFill="1"/>
    <xf numFmtId="1" fontId="0" fillId="55" borderId="0" xfId="0" applyNumberFormat="1" applyFill="1"/>
    <xf numFmtId="167" fontId="22" fillId="55" borderId="10" xfId="0" applyNumberFormat="1" applyFont="1" applyFill="1" applyBorder="1"/>
    <xf numFmtId="1" fontId="22" fillId="55" borderId="16" xfId="0" applyNumberFormat="1" applyFont="1" applyFill="1" applyBorder="1"/>
    <xf numFmtId="1" fontId="0" fillId="35" borderId="0" xfId="0" applyNumberFormat="1" applyFill="1"/>
    <xf numFmtId="0" fontId="0" fillId="35" borderId="35" xfId="0" applyFill="1" applyBorder="1"/>
    <xf numFmtId="1" fontId="0" fillId="35" borderId="35" xfId="0" applyNumberFormat="1" applyFill="1" applyBorder="1"/>
    <xf numFmtId="0" fontId="14" fillId="0" borderId="13" xfId="0" applyFont="1" applyBorder="1"/>
    <xf numFmtId="0" fontId="22" fillId="55" borderId="42" xfId="0" applyFont="1" applyFill="1" applyBorder="1"/>
    <xf numFmtId="0" fontId="22" fillId="55" borderId="43" xfId="0" applyFont="1" applyFill="1" applyBorder="1"/>
    <xf numFmtId="0" fontId="0" fillId="55" borderId="35" xfId="0" applyFill="1" applyBorder="1"/>
    <xf numFmtId="1" fontId="0" fillId="55" borderId="35" xfId="0" applyNumberFormat="1" applyFill="1" applyBorder="1"/>
    <xf numFmtId="167" fontId="22" fillId="55" borderId="43" xfId="0" applyNumberFormat="1" applyFont="1" applyFill="1" applyBorder="1"/>
    <xf numFmtId="1" fontId="22" fillId="55" borderId="44" xfId="0" applyNumberFormat="1" applyFont="1" applyFill="1" applyBorder="1"/>
    <xf numFmtId="0" fontId="41" fillId="39" borderId="0" xfId="44" applyFill="1"/>
    <xf numFmtId="0" fontId="22" fillId="56" borderId="0" xfId="0" applyFont="1" applyFill="1"/>
    <xf numFmtId="1" fontId="14" fillId="42" borderId="0" xfId="0" applyNumberFormat="1" applyFont="1" applyFill="1"/>
    <xf numFmtId="0" fontId="41" fillId="0" borderId="0" xfId="44" applyFill="1"/>
    <xf numFmtId="165" fontId="18" fillId="34" borderId="25" xfId="1" applyNumberFormat="1" applyFont="1" applyFill="1" applyBorder="1" applyAlignment="1">
      <alignment horizontal="center"/>
    </xf>
    <xf numFmtId="165" fontId="18" fillId="34" borderId="37" xfId="1" applyNumberFormat="1" applyFont="1" applyFill="1" applyBorder="1" applyAlignment="1">
      <alignment horizontal="center"/>
    </xf>
    <xf numFmtId="165" fontId="20" fillId="33" borderId="29" xfId="0" applyNumberFormat="1" applyFont="1" applyFill="1" applyBorder="1" applyAlignment="1">
      <alignment horizontal="center"/>
    </xf>
    <xf numFmtId="165" fontId="20" fillId="33" borderId="30" xfId="0" applyNumberFormat="1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8" fillId="34" borderId="48" xfId="0" applyFont="1" applyFill="1" applyBorder="1" applyAlignment="1">
      <alignment horizontal="center"/>
    </xf>
    <xf numFmtId="0" fontId="18" fillId="34" borderId="49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0" fontId="18" fillId="34" borderId="34" xfId="0" applyFont="1" applyFill="1" applyBorder="1" applyAlignment="1">
      <alignment horizontal="center" vertical="center"/>
    </xf>
    <xf numFmtId="0" fontId="18" fillId="34" borderId="35" xfId="0" applyFont="1" applyFill="1" applyBorder="1" applyAlignment="1">
      <alignment horizontal="center" vertical="center"/>
    </xf>
    <xf numFmtId="0" fontId="18" fillId="34" borderId="36" xfId="0" applyFont="1" applyFill="1" applyBorder="1" applyAlignment="1">
      <alignment horizontal="center" vertical="center"/>
    </xf>
    <xf numFmtId="165" fontId="18" fillId="34" borderId="25" xfId="1" applyNumberFormat="1" applyFont="1" applyFill="1" applyBorder="1" applyAlignment="1">
      <alignment horizontal="right"/>
    </xf>
    <xf numFmtId="165" fontId="18" fillId="34" borderId="37" xfId="1" applyNumberFormat="1" applyFont="1" applyFill="1" applyBorder="1" applyAlignment="1">
      <alignment horizontal="right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16" fontId="22" fillId="35" borderId="0" xfId="0" applyNumberFormat="1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2" fillId="39" borderId="0" xfId="0" applyFont="1" applyFill="1" applyAlignment="1">
      <alignment horizontal="center"/>
    </xf>
  </cellXfs>
  <cellStyles count="5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7" xr:uid="{00000000-0005-0000-0000-00000D000000}"/>
    <cellStyle name="60% - Énfasis2" xfId="26" builtinId="36" customBuiltin="1"/>
    <cellStyle name="60% - Énfasis2 2" xfId="48" xr:uid="{00000000-0005-0000-0000-00000F000000}"/>
    <cellStyle name="60% - Énfasis3" xfId="30" builtinId="40" customBuiltin="1"/>
    <cellStyle name="60% - Énfasis3 2" xfId="49" xr:uid="{00000000-0005-0000-0000-000011000000}"/>
    <cellStyle name="60% - Énfasis4" xfId="34" builtinId="44" customBuiltin="1"/>
    <cellStyle name="60% - Énfasis4 2" xfId="50" xr:uid="{00000000-0005-0000-0000-000013000000}"/>
    <cellStyle name="60% - Énfasis5" xfId="38" builtinId="48" customBuiltin="1"/>
    <cellStyle name="60% - Énfasis5 2" xfId="51" xr:uid="{00000000-0005-0000-0000-000015000000}"/>
    <cellStyle name="60% - Énfasis6" xfId="42" builtinId="52" customBuiltin="1"/>
    <cellStyle name="60% - Énfasis6 2" xfId="52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Moneda" xfId="1" builtinId="4"/>
    <cellStyle name="Neutral" xfId="9" builtinId="28" customBuiltin="1"/>
    <cellStyle name="Neutral 2" xfId="46" xr:uid="{00000000-0005-0000-0000-000029000000}"/>
    <cellStyle name="Normal" xfId="0" builtinId="0"/>
    <cellStyle name="Normal 2" xfId="43" xr:uid="{00000000-0005-0000-0000-00002B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5" xr:uid="{00000000-0005-0000-0000-000033000000}"/>
    <cellStyle name="Total" xfId="18" builtinId="25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694005-6" TargetMode="External"/><Relationship Id="rId3182" Type="http://schemas.openxmlformats.org/officeDocument/2006/relationships/hyperlink" Target="https://webagentes.canaldirecto.com.ar/incidents/view/737215-5" TargetMode="External"/><Relationship Id="rId4026" Type="http://schemas.openxmlformats.org/officeDocument/2006/relationships/hyperlink" Target="https://webagentes.canaldirecto.com.ar/liquidations/removeIncident/756770-8" TargetMode="External"/><Relationship Id="rId4233" Type="http://schemas.openxmlformats.org/officeDocument/2006/relationships/hyperlink" Target="https://webagentes.canaldirecto.com.ar/incidents/view/761415-8" TargetMode="External"/><Relationship Id="rId4440" Type="http://schemas.openxmlformats.org/officeDocument/2006/relationships/hyperlink" Target="https://webagentes.canaldirecto.com.ar/incidents/view/766227-0" TargetMode="External"/><Relationship Id="rId3042" Type="http://schemas.openxmlformats.org/officeDocument/2006/relationships/hyperlink" Target="https://webagentes.canaldirecto.com.ar/incidents/view/730037-0" TargetMode="External"/><Relationship Id="rId3999" Type="http://schemas.openxmlformats.org/officeDocument/2006/relationships/hyperlink" Target="https://webagentes.canaldirecto.com.ar/incidents/view/752933-7" TargetMode="External"/><Relationship Id="rId4300" Type="http://schemas.openxmlformats.org/officeDocument/2006/relationships/hyperlink" Target="https://webagentes.canaldirecto.com.ar/incidents/view/758760-5" TargetMode="External"/><Relationship Id="rId170" Type="http://schemas.openxmlformats.org/officeDocument/2006/relationships/hyperlink" Target="http://webagentes.canaldirecto.com.ar/incidents/view/655842-0" TargetMode="External"/><Relationship Id="rId3859" Type="http://schemas.openxmlformats.org/officeDocument/2006/relationships/hyperlink" Target="https://webagentes.canaldirecto.com.ar/incidents/view/751520-0" TargetMode="External"/><Relationship Id="rId5074" Type="http://schemas.openxmlformats.org/officeDocument/2006/relationships/hyperlink" Target="https://webagentes.canaldirecto.com.ar/incidents/view/780715-6" TargetMode="External"/><Relationship Id="rId5281" Type="http://schemas.openxmlformats.org/officeDocument/2006/relationships/hyperlink" Target="https://webagentes.canaldirecto.com.ar/incidents/view/789890-9" TargetMode="External"/><Relationship Id="rId987" Type="http://schemas.openxmlformats.org/officeDocument/2006/relationships/hyperlink" Target="https://webagentes.canaldirecto.com.ar/incidents/view/670121-7" TargetMode="External"/><Relationship Id="rId2668" Type="http://schemas.openxmlformats.org/officeDocument/2006/relationships/hyperlink" Target="https://webagentes.canaldirecto.com.ar/liquidations/removeIncident/723321-8" TargetMode="External"/><Relationship Id="rId2875" Type="http://schemas.openxmlformats.org/officeDocument/2006/relationships/hyperlink" Target="https://webagentes.canaldirecto.com.ar/incidents/view/725819-2" TargetMode="External"/><Relationship Id="rId3719" Type="http://schemas.openxmlformats.org/officeDocument/2006/relationships/hyperlink" Target="https://webagentes.canaldirecto.com.ar/incidents/view/745640-2" TargetMode="External"/><Relationship Id="rId3926" Type="http://schemas.openxmlformats.org/officeDocument/2006/relationships/hyperlink" Target="https://webagentes.canaldirecto.com.ar/incidents/view/754337-3" TargetMode="External"/><Relationship Id="rId4090" Type="http://schemas.openxmlformats.org/officeDocument/2006/relationships/hyperlink" Target="https://webagentes.canaldirecto.com.ar/incidents/view/755364-4" TargetMode="External"/><Relationship Id="rId847" Type="http://schemas.openxmlformats.org/officeDocument/2006/relationships/hyperlink" Target="https://webagentes.canaldirecto.com.ar/incidents/view/672462-5" TargetMode="External"/><Relationship Id="rId1477" Type="http://schemas.openxmlformats.org/officeDocument/2006/relationships/hyperlink" Target="https://webagentes.canaldirecto.com.ar/incidents/view/689670-0" TargetMode="External"/><Relationship Id="rId1684" Type="http://schemas.openxmlformats.org/officeDocument/2006/relationships/hyperlink" Target="https://webagentes.canaldirecto.com.ar/incidents/view/691458-3" TargetMode="External"/><Relationship Id="rId1891" Type="http://schemas.openxmlformats.org/officeDocument/2006/relationships/hyperlink" Target="https://webagentes.canaldirecto.com.ar/incidents/view/697422-0" TargetMode="External"/><Relationship Id="rId2528" Type="http://schemas.openxmlformats.org/officeDocument/2006/relationships/hyperlink" Target="https://webagentes.canaldirecto.com.ar/incidents/view/716650-9" TargetMode="External"/><Relationship Id="rId2735" Type="http://schemas.openxmlformats.org/officeDocument/2006/relationships/hyperlink" Target="https://webagentes.canaldirecto.com.ar/incidents/view/722399-2" TargetMode="External"/><Relationship Id="rId2942" Type="http://schemas.openxmlformats.org/officeDocument/2006/relationships/hyperlink" Target="https://webagentes.canaldirecto.com.ar/incidents/view/728336-5" TargetMode="External"/><Relationship Id="rId5141" Type="http://schemas.openxmlformats.org/officeDocument/2006/relationships/hyperlink" Target="https://webagentes.canaldirecto.com.ar/incidents/view/784948-0" TargetMode="External"/><Relationship Id="rId707" Type="http://schemas.openxmlformats.org/officeDocument/2006/relationships/hyperlink" Target="https://webagentes.canaldirecto.com.ar/incidents/view/671015-4" TargetMode="External"/><Relationship Id="rId914" Type="http://schemas.openxmlformats.org/officeDocument/2006/relationships/hyperlink" Target="https://webagentes.canaldirecto.com.ar/liquidations/removeIncident/671755-5" TargetMode="External"/><Relationship Id="rId1337" Type="http://schemas.openxmlformats.org/officeDocument/2006/relationships/hyperlink" Target="https://webagentes.canaldirecto.com.ar/incidents/view/687209-2" TargetMode="External"/><Relationship Id="rId1544" Type="http://schemas.openxmlformats.org/officeDocument/2006/relationships/hyperlink" Target="https://webagentes.canaldirecto.com.ar/incidents/view/686332-2" TargetMode="External"/><Relationship Id="rId1751" Type="http://schemas.openxmlformats.org/officeDocument/2006/relationships/hyperlink" Target="https://webagentes.canaldirecto.com.ar/liquidations/removeIncident/690035-9" TargetMode="External"/><Relationship Id="rId2802" Type="http://schemas.openxmlformats.org/officeDocument/2006/relationships/hyperlink" Target="https://webagentes.canaldirecto.com.ar/liquidations/removeIncident/721134-0" TargetMode="External"/><Relationship Id="rId5001" Type="http://schemas.openxmlformats.org/officeDocument/2006/relationships/hyperlink" Target="https://webagentes.canaldirecto.com.ar/incidents/view/778034-5" TargetMode="External"/><Relationship Id="rId5958" Type="http://schemas.openxmlformats.org/officeDocument/2006/relationships/hyperlink" Target="https://webagentes.canaldirecto.com.ar/incidents/view/808259-6" TargetMode="External"/><Relationship Id="rId43" Type="http://schemas.openxmlformats.org/officeDocument/2006/relationships/hyperlink" Target="http://webagentes.canaldirecto.com.ar/incidents/view/652293-9" TargetMode="External"/><Relationship Id="rId1404" Type="http://schemas.openxmlformats.org/officeDocument/2006/relationships/hyperlink" Target="https://webagentes.canaldirecto.com.ar/incidents/view/685529-9" TargetMode="External"/><Relationship Id="rId1611" Type="http://schemas.openxmlformats.org/officeDocument/2006/relationships/hyperlink" Target="https://webagentes.canaldirecto.com.ar/liquidations/removeIncident/692453-5" TargetMode="External"/><Relationship Id="rId4767" Type="http://schemas.openxmlformats.org/officeDocument/2006/relationships/hyperlink" Target="https://webagentes.canaldirecto.com.ar/incidents/view/773407-2" TargetMode="External"/><Relationship Id="rId5818" Type="http://schemas.openxmlformats.org/officeDocument/2006/relationships/hyperlink" Target="https://webagentes.canaldirecto.com.ar/incidents/view/806804-6" TargetMode="External"/><Relationship Id="rId3369" Type="http://schemas.openxmlformats.org/officeDocument/2006/relationships/hyperlink" Target="https://webagentes.canaldirecto.com.ar/incidents/view/737975-0" TargetMode="External"/><Relationship Id="rId3576" Type="http://schemas.openxmlformats.org/officeDocument/2006/relationships/hyperlink" Target="https://webagentes.canaldirecto.com.ar/incidents/view/744021-6" TargetMode="External"/><Relationship Id="rId4627" Type="http://schemas.openxmlformats.org/officeDocument/2006/relationships/hyperlink" Target="https://webagentes.canaldirecto.com.ar/incidents/view/770843-9" TargetMode="External"/><Relationship Id="rId4974" Type="http://schemas.openxmlformats.org/officeDocument/2006/relationships/hyperlink" Target="https://webagentes.canaldirecto.com.ar/incidents/view/779157-2" TargetMode="External"/><Relationship Id="rId497" Type="http://schemas.openxmlformats.org/officeDocument/2006/relationships/hyperlink" Target="https://webagentes.canaldirecto.com.ar/incidents/view/664362-1" TargetMode="External"/><Relationship Id="rId2178" Type="http://schemas.openxmlformats.org/officeDocument/2006/relationships/hyperlink" Target="https://webagentes.canaldirecto.com.ar/incidents/view/707005-3" TargetMode="External"/><Relationship Id="rId2385" Type="http://schemas.openxmlformats.org/officeDocument/2006/relationships/hyperlink" Target="https://webagentes.canaldirecto.com.ar/incidents/view/706617-5" TargetMode="External"/><Relationship Id="rId3229" Type="http://schemas.openxmlformats.org/officeDocument/2006/relationships/hyperlink" Target="https://webagentes.canaldirecto.com.ar/liquidations/removeIncident/736218-5" TargetMode="External"/><Relationship Id="rId3783" Type="http://schemas.openxmlformats.org/officeDocument/2006/relationships/hyperlink" Target="https://webagentes.canaldirecto.com.ar/incidents/view/748711-0" TargetMode="External"/><Relationship Id="rId3990" Type="http://schemas.openxmlformats.org/officeDocument/2006/relationships/hyperlink" Target="https://webagentes.canaldirecto.com.ar/incidents/view/752969-2" TargetMode="External"/><Relationship Id="rId4834" Type="http://schemas.openxmlformats.org/officeDocument/2006/relationships/hyperlink" Target="https://webagentes.canaldirecto.com.ar/incidents/view/777484-9" TargetMode="External"/><Relationship Id="rId357" Type="http://schemas.openxmlformats.org/officeDocument/2006/relationships/hyperlink" Target="http://webagentes.canaldirecto.com.ar/incidents/view/662230-9" TargetMode="External"/><Relationship Id="rId1194" Type="http://schemas.openxmlformats.org/officeDocument/2006/relationships/hyperlink" Target="https://webagentes.canaldirecto.com.ar/incidents/view/678427-4" TargetMode="External"/><Relationship Id="rId2038" Type="http://schemas.openxmlformats.org/officeDocument/2006/relationships/hyperlink" Target="https://webagentes.canaldirecto.com.ar/incidents/view/704415-5" TargetMode="External"/><Relationship Id="rId2592" Type="http://schemas.openxmlformats.org/officeDocument/2006/relationships/hyperlink" Target="https://webagentes.canaldirecto.com.ar/incidents/view/720365-1" TargetMode="External"/><Relationship Id="rId3436" Type="http://schemas.openxmlformats.org/officeDocument/2006/relationships/hyperlink" Target="https://webagentes.canaldirecto.com.ar/incidents/view/741327-6" TargetMode="External"/><Relationship Id="rId3643" Type="http://schemas.openxmlformats.org/officeDocument/2006/relationships/hyperlink" Target="https://webagentes.canaldirecto.com.ar/incidents/view/739666-9" TargetMode="External"/><Relationship Id="rId3850" Type="http://schemas.openxmlformats.org/officeDocument/2006/relationships/hyperlink" Target="https://webagentes.canaldirecto.com.ar/incidents/view/751748-4" TargetMode="External"/><Relationship Id="rId4901" Type="http://schemas.openxmlformats.org/officeDocument/2006/relationships/hyperlink" Target="https://webagentes.canaldirecto.com.ar/incidents/view/775348-4" TargetMode="External"/><Relationship Id="rId217" Type="http://schemas.openxmlformats.org/officeDocument/2006/relationships/hyperlink" Target="http://webagentes.canaldirecto.com.ar/incidents/view/654161-5" TargetMode="External"/><Relationship Id="rId564" Type="http://schemas.openxmlformats.org/officeDocument/2006/relationships/hyperlink" Target="https://webagentes.canaldirecto.com.ar/incidents/view/668212-5" TargetMode="External"/><Relationship Id="rId771" Type="http://schemas.openxmlformats.org/officeDocument/2006/relationships/hyperlink" Target="https://webagentes.canaldirecto.com.ar/incidents/view/668228-6" TargetMode="External"/><Relationship Id="rId2245" Type="http://schemas.openxmlformats.org/officeDocument/2006/relationships/hyperlink" Target="https://webagentes.canaldirecto.com.ar/incidents/view/704673-7" TargetMode="External"/><Relationship Id="rId2452" Type="http://schemas.openxmlformats.org/officeDocument/2006/relationships/hyperlink" Target="https://webagentes.canaldirecto.com.ar/incidents/view/713754-3" TargetMode="External"/><Relationship Id="rId3503" Type="http://schemas.openxmlformats.org/officeDocument/2006/relationships/hyperlink" Target="https://webagentes.canaldirecto.com.ar/incidents/view/739019-7" TargetMode="External"/><Relationship Id="rId3710" Type="http://schemas.openxmlformats.org/officeDocument/2006/relationships/hyperlink" Target="https://webagentes.canaldirecto.com.ar/incidents/view/745936-6" TargetMode="External"/><Relationship Id="rId424" Type="http://schemas.openxmlformats.org/officeDocument/2006/relationships/hyperlink" Target="http://webagentes.canaldirecto.com.ar/incidents/view/659269-1" TargetMode="External"/><Relationship Id="rId631" Type="http://schemas.openxmlformats.org/officeDocument/2006/relationships/hyperlink" Target="https://webagentes.canaldirecto.com.ar/incidents/view/666384-7" TargetMode="External"/><Relationship Id="rId1054" Type="http://schemas.openxmlformats.org/officeDocument/2006/relationships/hyperlink" Target="https://webagentes.canaldirecto.com.ar/incidents/view/675171-7" TargetMode="External"/><Relationship Id="rId1261" Type="http://schemas.openxmlformats.org/officeDocument/2006/relationships/hyperlink" Target="https://webagentes.canaldirecto.com.ar/incidents/view/682750-6" TargetMode="External"/><Relationship Id="rId2105" Type="http://schemas.openxmlformats.org/officeDocument/2006/relationships/hyperlink" Target="https://webagentes.canaldirecto.com.ar/incidents/view/702584-0" TargetMode="External"/><Relationship Id="rId2312" Type="http://schemas.openxmlformats.org/officeDocument/2006/relationships/hyperlink" Target="https://webagentes.canaldirecto.com.ar/incidents/view/709327-6" TargetMode="External"/><Relationship Id="rId5468" Type="http://schemas.openxmlformats.org/officeDocument/2006/relationships/hyperlink" Target="http://webagentes.canaldirecto.com.ar/incidents/view/794682-6" TargetMode="External"/><Relationship Id="rId5675" Type="http://schemas.openxmlformats.org/officeDocument/2006/relationships/hyperlink" Target="https://webagentes.canaldirecto.com.ar/incidents/view/799426-7" TargetMode="External"/><Relationship Id="rId5882" Type="http://schemas.openxmlformats.org/officeDocument/2006/relationships/hyperlink" Target="https://webagentes.canaldirecto.com.ar/incidents/view/803634-8" TargetMode="External"/><Relationship Id="rId1121" Type="http://schemas.openxmlformats.org/officeDocument/2006/relationships/hyperlink" Target="https://webagentes.canaldirecto.com.ar/incidents/view/680513-3" TargetMode="External"/><Relationship Id="rId4277" Type="http://schemas.openxmlformats.org/officeDocument/2006/relationships/hyperlink" Target="https://webagentes.canaldirecto.com.ar/incidents/view/760354-1" TargetMode="External"/><Relationship Id="rId4484" Type="http://schemas.openxmlformats.org/officeDocument/2006/relationships/hyperlink" Target="https://webagentes.canaldirecto.com.ar/incidents/view/765472-1" TargetMode="External"/><Relationship Id="rId4691" Type="http://schemas.openxmlformats.org/officeDocument/2006/relationships/hyperlink" Target="https://webagentes.canaldirecto.com.ar/incidents/view/769473-8" TargetMode="External"/><Relationship Id="rId5328" Type="http://schemas.openxmlformats.org/officeDocument/2006/relationships/hyperlink" Target="https://webagentes.canaldirecto.com.ar/incidents/view/788658-8" TargetMode="External"/><Relationship Id="rId5535" Type="http://schemas.openxmlformats.org/officeDocument/2006/relationships/hyperlink" Target="http://webagentes.canaldirecto.com.ar/incidents/view/792010-1" TargetMode="External"/><Relationship Id="rId5742" Type="http://schemas.openxmlformats.org/officeDocument/2006/relationships/hyperlink" Target="https://webagentes.canaldirecto.com.ar/incidents/view/803504-8" TargetMode="External"/><Relationship Id="rId3086" Type="http://schemas.openxmlformats.org/officeDocument/2006/relationships/hyperlink" Target="https://webagentes.canaldirecto.com.ar/incidents/view/728390-3" TargetMode="External"/><Relationship Id="rId3293" Type="http://schemas.openxmlformats.org/officeDocument/2006/relationships/hyperlink" Target="https://webagentes.canaldirecto.com.ar/liquidations/removeIncident/734360-3" TargetMode="External"/><Relationship Id="rId4137" Type="http://schemas.openxmlformats.org/officeDocument/2006/relationships/hyperlink" Target="https://webagentes.canaldirecto.com.ar/incidents/view/759278-6" TargetMode="External"/><Relationship Id="rId4344" Type="http://schemas.openxmlformats.org/officeDocument/2006/relationships/hyperlink" Target="https://webagentes.canaldirecto.com.ar/incidents/view/762959-4" TargetMode="External"/><Relationship Id="rId4551" Type="http://schemas.openxmlformats.org/officeDocument/2006/relationships/hyperlink" Target="https://webagentes.canaldirecto.com.ar/incidents/view/768344-0" TargetMode="External"/><Relationship Id="rId1938" Type="http://schemas.openxmlformats.org/officeDocument/2006/relationships/hyperlink" Target="https://webagentes.canaldirecto.com.ar/incidents/view/696149-3" TargetMode="External"/><Relationship Id="rId3153" Type="http://schemas.openxmlformats.org/officeDocument/2006/relationships/hyperlink" Target="https://webagentes.canaldirecto.com.ar/incidents/view/730768-3" TargetMode="External"/><Relationship Id="rId3360" Type="http://schemas.openxmlformats.org/officeDocument/2006/relationships/hyperlink" Target="https://webagentes.canaldirecto.com.ar/incidents/view/738401-7" TargetMode="External"/><Relationship Id="rId4204" Type="http://schemas.openxmlformats.org/officeDocument/2006/relationships/hyperlink" Target="https://webagentes.canaldirecto.com.ar/incidents/view/758124-9" TargetMode="External"/><Relationship Id="rId5602" Type="http://schemas.openxmlformats.org/officeDocument/2006/relationships/hyperlink" Target="https://webagentes.canaldirecto.com.ar/incidents/view/796765-2" TargetMode="External"/><Relationship Id="rId281" Type="http://schemas.openxmlformats.org/officeDocument/2006/relationships/hyperlink" Target="http://webagentes.canaldirecto.com.ar/incidents/view/657007-9" TargetMode="External"/><Relationship Id="rId3013" Type="http://schemas.openxmlformats.org/officeDocument/2006/relationships/hyperlink" Target="https://webagentes.canaldirecto.com.ar/incidents/view/731025-2" TargetMode="External"/><Relationship Id="rId4411" Type="http://schemas.openxmlformats.org/officeDocument/2006/relationships/hyperlink" Target="https://webagentes.canaldirecto.com.ar/incidents/view/766591-2" TargetMode="External"/><Relationship Id="rId141" Type="http://schemas.openxmlformats.org/officeDocument/2006/relationships/hyperlink" Target="http://webagentes.canaldirecto.com.ar/incidents/view/651211-8" TargetMode="External"/><Relationship Id="rId3220" Type="http://schemas.openxmlformats.org/officeDocument/2006/relationships/hyperlink" Target="https://webagentes.canaldirecto.com.ar/incidents/view/736577-5" TargetMode="External"/><Relationship Id="rId7" Type="http://schemas.openxmlformats.org/officeDocument/2006/relationships/hyperlink" Target="http://webagentes.canaldirecto.com.ar/incidents/view/653347-6" TargetMode="External"/><Relationship Id="rId2779" Type="http://schemas.openxmlformats.org/officeDocument/2006/relationships/hyperlink" Target="https://webagentes.canaldirecto.com.ar/incidents/view/721893-6" TargetMode="External"/><Relationship Id="rId2986" Type="http://schemas.openxmlformats.org/officeDocument/2006/relationships/hyperlink" Target="https://webagentes.canaldirecto.com.ar/incidents/view/726804-7" TargetMode="External"/><Relationship Id="rId5185" Type="http://schemas.openxmlformats.org/officeDocument/2006/relationships/hyperlink" Target="https://webagentes.canaldirecto.com.ar/incidents/view/783303-6" TargetMode="External"/><Relationship Id="rId5392" Type="http://schemas.openxmlformats.org/officeDocument/2006/relationships/hyperlink" Target="https://webagentes.canaldirecto.com.ar/incidents/view/791318-3" TargetMode="External"/><Relationship Id="rId958" Type="http://schemas.openxmlformats.org/officeDocument/2006/relationships/hyperlink" Target="https://webagentes.canaldirecto.com.ar/liquidations/removeIncident/671468-2" TargetMode="External"/><Relationship Id="rId1588" Type="http://schemas.openxmlformats.org/officeDocument/2006/relationships/hyperlink" Target="https://webagentes.canaldirecto.com.ar/liquidations/removeIncident/692500-2" TargetMode="External"/><Relationship Id="rId1795" Type="http://schemas.openxmlformats.org/officeDocument/2006/relationships/hyperlink" Target="https://webagentes.canaldirecto.com.ar/incidents/view/694604-1" TargetMode="External"/><Relationship Id="rId2639" Type="http://schemas.openxmlformats.org/officeDocument/2006/relationships/hyperlink" Target="https://webagentes.canaldirecto.com.ar/incidents/view/718680-4" TargetMode="External"/><Relationship Id="rId2846" Type="http://schemas.openxmlformats.org/officeDocument/2006/relationships/hyperlink" Target="https://webagentes.canaldirecto.com.ar/incidents/view/726072-6" TargetMode="External"/><Relationship Id="rId5045" Type="http://schemas.openxmlformats.org/officeDocument/2006/relationships/hyperlink" Target="https://webagentes.canaldirecto.com.ar/incidents/view/782547-1" TargetMode="External"/><Relationship Id="rId5252" Type="http://schemas.openxmlformats.org/officeDocument/2006/relationships/hyperlink" Target="https://webagentes.canaldirecto.com.ar/incidents/view/785894-7" TargetMode="External"/><Relationship Id="rId87" Type="http://schemas.openxmlformats.org/officeDocument/2006/relationships/hyperlink" Target="http://webagentes.canaldirecto.com.ar/incidents/view/651739-9" TargetMode="External"/><Relationship Id="rId818" Type="http://schemas.openxmlformats.org/officeDocument/2006/relationships/hyperlink" Target="https://webagentes.canaldirecto.com.ar/liquidations/removeIncident/673618-9" TargetMode="External"/><Relationship Id="rId1448" Type="http://schemas.openxmlformats.org/officeDocument/2006/relationships/hyperlink" Target="https://webagentes.canaldirecto.com.ar/incidents/view/690252-4" TargetMode="External"/><Relationship Id="rId1655" Type="http://schemas.openxmlformats.org/officeDocument/2006/relationships/hyperlink" Target="https://webagentes.canaldirecto.com.ar/liquidations/removeIncident/691972-8" TargetMode="External"/><Relationship Id="rId2706" Type="http://schemas.openxmlformats.org/officeDocument/2006/relationships/hyperlink" Target="https://webagentes.canaldirecto.com.ar/liquidations/removeIncident/722769-7" TargetMode="External"/><Relationship Id="rId4061" Type="http://schemas.openxmlformats.org/officeDocument/2006/relationships/hyperlink" Target="https://webagentes.canaldirecto.com.ar/incidents/view/756282-8" TargetMode="External"/><Relationship Id="rId5112" Type="http://schemas.openxmlformats.org/officeDocument/2006/relationships/hyperlink" Target="https://webagentes.canaldirecto.com.ar/liquidations/removeIncident/784981-5" TargetMode="External"/><Relationship Id="rId1308" Type="http://schemas.openxmlformats.org/officeDocument/2006/relationships/hyperlink" Target="https://webagentes.canaldirecto.com.ar/incidents/view/679986-9" TargetMode="External"/><Relationship Id="rId1862" Type="http://schemas.openxmlformats.org/officeDocument/2006/relationships/hyperlink" Target="https://webagentes.canaldirecto.com.ar/incidents/view/693094-3" TargetMode="External"/><Relationship Id="rId2913" Type="http://schemas.openxmlformats.org/officeDocument/2006/relationships/hyperlink" Target="https://webagentes.canaldirecto.com.ar/incidents/view/724698-4" TargetMode="External"/><Relationship Id="rId1515" Type="http://schemas.openxmlformats.org/officeDocument/2006/relationships/hyperlink" Target="https://webagentes.canaldirecto.com.ar/incidents/view/689026-5" TargetMode="External"/><Relationship Id="rId1722" Type="http://schemas.openxmlformats.org/officeDocument/2006/relationships/hyperlink" Target="https://webagentes.canaldirecto.com.ar/incidents/view/691437-0" TargetMode="External"/><Relationship Id="rId4878" Type="http://schemas.openxmlformats.org/officeDocument/2006/relationships/hyperlink" Target="https://webagentes.canaldirecto.com.ar/incidents/view/776741-4" TargetMode="External"/><Relationship Id="rId5929" Type="http://schemas.openxmlformats.org/officeDocument/2006/relationships/hyperlink" Target="https://webagentes.canaldirecto.com.ar/incidents/view/809023-0" TargetMode="External"/><Relationship Id="rId14" Type="http://schemas.openxmlformats.org/officeDocument/2006/relationships/hyperlink" Target="http://webagentes.canaldirecto.com.ar/liquidations/removeIncident/653344-9" TargetMode="External"/><Relationship Id="rId3687" Type="http://schemas.openxmlformats.org/officeDocument/2006/relationships/hyperlink" Target="https://webagentes.canaldirecto.com.ar/incidents/view/746610-8" TargetMode="External"/><Relationship Id="rId3894" Type="http://schemas.openxmlformats.org/officeDocument/2006/relationships/hyperlink" Target="https://webagentes.canaldirecto.com.ar/incidents/view/750097-0" TargetMode="External"/><Relationship Id="rId4738" Type="http://schemas.openxmlformats.org/officeDocument/2006/relationships/hyperlink" Target="https://webagentes.canaldirecto.com.ar/incidents/view/774158-6" TargetMode="External"/><Relationship Id="rId4945" Type="http://schemas.openxmlformats.org/officeDocument/2006/relationships/hyperlink" Target="https://webagentes.canaldirecto.com.ar/incidents/view/779702-6" TargetMode="External"/><Relationship Id="rId2289" Type="http://schemas.openxmlformats.org/officeDocument/2006/relationships/hyperlink" Target="https://webagentes.canaldirecto.com.ar/incidents/view/710214-9" TargetMode="External"/><Relationship Id="rId2496" Type="http://schemas.openxmlformats.org/officeDocument/2006/relationships/hyperlink" Target="https://webagentes.canaldirecto.com.ar/incidents/view/711472-8" TargetMode="External"/><Relationship Id="rId3547" Type="http://schemas.openxmlformats.org/officeDocument/2006/relationships/hyperlink" Target="https://webagentes.canaldirecto.com.ar/incidents/view/744723-7" TargetMode="External"/><Relationship Id="rId3754" Type="http://schemas.openxmlformats.org/officeDocument/2006/relationships/hyperlink" Target="https://webagentes.canaldirecto.com.ar/incidents/view/749364-3" TargetMode="External"/><Relationship Id="rId3961" Type="http://schemas.openxmlformats.org/officeDocument/2006/relationships/hyperlink" Target="https://webagentes.canaldirecto.com.ar/incidents/view/753425-0" TargetMode="External"/><Relationship Id="rId4805" Type="http://schemas.openxmlformats.org/officeDocument/2006/relationships/hyperlink" Target="https://webagentes.canaldirecto.com.ar/incidents/view/772200-4" TargetMode="External"/><Relationship Id="rId468" Type="http://schemas.openxmlformats.org/officeDocument/2006/relationships/hyperlink" Target="https://webagentes.canaldirecto.com.ar/incidents/view/665214-2" TargetMode="External"/><Relationship Id="rId675" Type="http://schemas.openxmlformats.org/officeDocument/2006/relationships/hyperlink" Target="https://webagentes.canaldirecto.com.ar/incidents/view/664630-9" TargetMode="External"/><Relationship Id="rId882" Type="http://schemas.openxmlformats.org/officeDocument/2006/relationships/hyperlink" Target="https://webagentes.canaldirecto.com.ar/liquidations/removeIncident/672445-8" TargetMode="External"/><Relationship Id="rId1098" Type="http://schemas.openxmlformats.org/officeDocument/2006/relationships/hyperlink" Target="https://webagentes.canaldirecto.com.ar/incidents/view/681512-1" TargetMode="External"/><Relationship Id="rId2149" Type="http://schemas.openxmlformats.org/officeDocument/2006/relationships/hyperlink" Target="https://webagentes.canaldirecto.com.ar/incidents/view/700820-5" TargetMode="External"/><Relationship Id="rId2356" Type="http://schemas.openxmlformats.org/officeDocument/2006/relationships/hyperlink" Target="https://webagentes.canaldirecto.com.ar/incidents/view/707707-4" TargetMode="External"/><Relationship Id="rId2563" Type="http://schemas.openxmlformats.org/officeDocument/2006/relationships/hyperlink" Target="https://webagentes.canaldirecto.com.ar/incidents/view/714089-3" TargetMode="External"/><Relationship Id="rId2770" Type="http://schemas.openxmlformats.org/officeDocument/2006/relationships/hyperlink" Target="https://webagentes.canaldirecto.com.ar/liquidations/removeIncident/722029-6" TargetMode="External"/><Relationship Id="rId3407" Type="http://schemas.openxmlformats.org/officeDocument/2006/relationships/hyperlink" Target="https://webagentes.canaldirecto.com.ar/incidents/view/736481-9" TargetMode="External"/><Relationship Id="rId3614" Type="http://schemas.openxmlformats.org/officeDocument/2006/relationships/hyperlink" Target="https://webagentes.canaldirecto.com.ar/incidents/view/742502-2" TargetMode="External"/><Relationship Id="rId3821" Type="http://schemas.openxmlformats.org/officeDocument/2006/relationships/hyperlink" Target="https://webagentes.canaldirecto.com.ar/incidents/view/752330-6" TargetMode="External"/><Relationship Id="rId328" Type="http://schemas.openxmlformats.org/officeDocument/2006/relationships/hyperlink" Target="http://webagentes.canaldirecto.com.ar/incidents/view/655924-3" TargetMode="External"/><Relationship Id="rId535" Type="http://schemas.openxmlformats.org/officeDocument/2006/relationships/hyperlink" Target="https://webagentes.canaldirecto.com.ar/incidents/view/662672-1" TargetMode="External"/><Relationship Id="rId742" Type="http://schemas.openxmlformats.org/officeDocument/2006/relationships/hyperlink" Target="https://webagentes.canaldirecto.com.ar/incidents/view/669332-5" TargetMode="External"/><Relationship Id="rId1165" Type="http://schemas.openxmlformats.org/officeDocument/2006/relationships/hyperlink" Target="https://webagentes.canaldirecto.com.ar/incidents/view/679661-3" TargetMode="External"/><Relationship Id="rId1372" Type="http://schemas.openxmlformats.org/officeDocument/2006/relationships/hyperlink" Target="https://webagentes.canaldirecto.com.ar/incidents/view/686598-6" TargetMode="External"/><Relationship Id="rId2009" Type="http://schemas.openxmlformats.org/officeDocument/2006/relationships/hyperlink" Target="https://webagentes.canaldirecto.com.ar/incidents/view/699301-2" TargetMode="External"/><Relationship Id="rId2216" Type="http://schemas.openxmlformats.org/officeDocument/2006/relationships/hyperlink" Target="https://webagentes.canaldirecto.com.ar/incidents/view/705858-3" TargetMode="External"/><Relationship Id="rId2423" Type="http://schemas.openxmlformats.org/officeDocument/2006/relationships/hyperlink" Target="https://webagentes.canaldirecto.com.ar/incidents/view/714552-4" TargetMode="External"/><Relationship Id="rId2630" Type="http://schemas.openxmlformats.org/officeDocument/2006/relationships/hyperlink" Target="https://webagentes.canaldirecto.com.ar/incidents/view/718941-2" TargetMode="External"/><Relationship Id="rId5579" Type="http://schemas.openxmlformats.org/officeDocument/2006/relationships/hyperlink" Target="https://webagentes.canaldirecto.com.ar/incidents/view/797456-4" TargetMode="External"/><Relationship Id="rId5786" Type="http://schemas.openxmlformats.org/officeDocument/2006/relationships/hyperlink" Target="https://webagentes.canaldirecto.com.ar/incidents/view/801537-2" TargetMode="External"/><Relationship Id="rId602" Type="http://schemas.openxmlformats.org/officeDocument/2006/relationships/hyperlink" Target="https://webagentes.canaldirecto.com.ar/incidents/view/666988-7" TargetMode="External"/><Relationship Id="rId1025" Type="http://schemas.openxmlformats.org/officeDocument/2006/relationships/hyperlink" Target="https://webagentes.canaldirecto.com.ar/incidents/view/676993-8" TargetMode="External"/><Relationship Id="rId1232" Type="http://schemas.openxmlformats.org/officeDocument/2006/relationships/hyperlink" Target="https://webagentes.canaldirecto.com.ar/incidents/view/683806-1" TargetMode="External"/><Relationship Id="rId4388" Type="http://schemas.openxmlformats.org/officeDocument/2006/relationships/hyperlink" Target="https://webagentes.canaldirecto.com.ar/incidents/view/767287-9" TargetMode="External"/><Relationship Id="rId4595" Type="http://schemas.openxmlformats.org/officeDocument/2006/relationships/hyperlink" Target="https://webagentes.canaldirecto.com.ar/incidents/view/771357-4" TargetMode="External"/><Relationship Id="rId5439" Type="http://schemas.openxmlformats.org/officeDocument/2006/relationships/hyperlink" Target="https://webagentes.canaldirecto.com.ar/incidents/view/790284-0" TargetMode="External"/><Relationship Id="rId5646" Type="http://schemas.openxmlformats.org/officeDocument/2006/relationships/hyperlink" Target="https://webagentes.canaldirecto.com.ar/incidents/view/800525-0" TargetMode="External"/><Relationship Id="rId5993" Type="http://schemas.openxmlformats.org/officeDocument/2006/relationships/hyperlink" Target="https://webagentes.canaldirecto.com.ar/incidents/view/806361-6" TargetMode="External"/><Relationship Id="rId3197" Type="http://schemas.openxmlformats.org/officeDocument/2006/relationships/hyperlink" Target="https://webagentes.canaldirecto.com.ar/liquidations/removeIncident/737201-2" TargetMode="External"/><Relationship Id="rId4248" Type="http://schemas.openxmlformats.org/officeDocument/2006/relationships/hyperlink" Target="https://webagentes.canaldirecto.com.ar/incidents/view/761334-4" TargetMode="External"/><Relationship Id="rId5853" Type="http://schemas.openxmlformats.org/officeDocument/2006/relationships/hyperlink" Target="https://webagentes.canaldirecto.com.ar/incidents/view/805699-9" TargetMode="External"/><Relationship Id="rId3057" Type="http://schemas.openxmlformats.org/officeDocument/2006/relationships/hyperlink" Target="https://webagentes.canaldirecto.com.ar/incidents/view/729952-4" TargetMode="External"/><Relationship Id="rId4108" Type="http://schemas.openxmlformats.org/officeDocument/2006/relationships/hyperlink" Target="https://webagentes.canaldirecto.com.ar/incidents/view/755248-7" TargetMode="External"/><Relationship Id="rId4455" Type="http://schemas.openxmlformats.org/officeDocument/2006/relationships/hyperlink" Target="https://webagentes.canaldirecto.com.ar/incidents/view/766117-4" TargetMode="External"/><Relationship Id="rId4662" Type="http://schemas.openxmlformats.org/officeDocument/2006/relationships/hyperlink" Target="https://webagentes.canaldirecto.com.ar/incidents/view/770084-4" TargetMode="External"/><Relationship Id="rId5506" Type="http://schemas.openxmlformats.org/officeDocument/2006/relationships/hyperlink" Target="http://webagentes.canaldirecto.com.ar/incidents/view/793347-9" TargetMode="External"/><Relationship Id="rId5713" Type="http://schemas.openxmlformats.org/officeDocument/2006/relationships/hyperlink" Target="https://webagentes.canaldirecto.com.ar/incidents/view/797997-6" TargetMode="External"/><Relationship Id="rId5920" Type="http://schemas.openxmlformats.org/officeDocument/2006/relationships/hyperlink" Target="https://webagentes.canaldirecto.com.ar/incidents/view/809474-0" TargetMode="External"/><Relationship Id="rId185" Type="http://schemas.openxmlformats.org/officeDocument/2006/relationships/hyperlink" Target="http://webagentes.canaldirecto.com.ar/incidents/view/655023-3" TargetMode="External"/><Relationship Id="rId1909" Type="http://schemas.openxmlformats.org/officeDocument/2006/relationships/hyperlink" Target="https://webagentes.canaldirecto.com.ar/incidents/view/697293-0" TargetMode="External"/><Relationship Id="rId3264" Type="http://schemas.openxmlformats.org/officeDocument/2006/relationships/hyperlink" Target="https://webagentes.canaldirecto.com.ar/incidents/view/735653-7" TargetMode="External"/><Relationship Id="rId3471" Type="http://schemas.openxmlformats.org/officeDocument/2006/relationships/hyperlink" Target="https://webagentes.canaldirecto.com.ar/incidents/view/740173-0" TargetMode="External"/><Relationship Id="rId4315" Type="http://schemas.openxmlformats.org/officeDocument/2006/relationships/hyperlink" Target="https://webagentes.canaldirecto.com.ar/incidents/view/763879-6" TargetMode="External"/><Relationship Id="rId4522" Type="http://schemas.openxmlformats.org/officeDocument/2006/relationships/hyperlink" Target="https://webagentes.canaldirecto.com.ar/incidents/view/768778-3" TargetMode="External"/><Relationship Id="rId392" Type="http://schemas.openxmlformats.org/officeDocument/2006/relationships/hyperlink" Target="http://webagentes.canaldirecto.com.ar/incidents/view/659861-3" TargetMode="External"/><Relationship Id="rId2073" Type="http://schemas.openxmlformats.org/officeDocument/2006/relationships/hyperlink" Target="https://webagentes.canaldirecto.com.ar/incidents/view/703110-6" TargetMode="External"/><Relationship Id="rId2280" Type="http://schemas.openxmlformats.org/officeDocument/2006/relationships/hyperlink" Target="https://webagentes.canaldirecto.com.ar/incidents/view/710568-7" TargetMode="External"/><Relationship Id="rId3124" Type="http://schemas.openxmlformats.org/officeDocument/2006/relationships/hyperlink" Target="https://webagentes.canaldirecto.com.ar/incidents/view/732572-2" TargetMode="External"/><Relationship Id="rId3331" Type="http://schemas.openxmlformats.org/officeDocument/2006/relationships/hyperlink" Target="https://webagentes.canaldirecto.com.ar/incidents/view/738873-0" TargetMode="External"/><Relationship Id="rId252" Type="http://schemas.openxmlformats.org/officeDocument/2006/relationships/hyperlink" Target="http://webagentes.canaldirecto.com.ar/incidents/view/658532-7" TargetMode="External"/><Relationship Id="rId2140" Type="http://schemas.openxmlformats.org/officeDocument/2006/relationships/hyperlink" Target="https://webagentes.canaldirecto.com.ar/incidents/view/701027-3" TargetMode="External"/><Relationship Id="rId5089" Type="http://schemas.openxmlformats.org/officeDocument/2006/relationships/hyperlink" Target="https://webagentes.canaldirecto.com.ar/incidents/view/779944-0" TargetMode="External"/><Relationship Id="rId5296" Type="http://schemas.openxmlformats.org/officeDocument/2006/relationships/hyperlink" Target="https://webagentes.canaldirecto.com.ar/incidents/view/789436-5" TargetMode="External"/><Relationship Id="rId112" Type="http://schemas.openxmlformats.org/officeDocument/2006/relationships/hyperlink" Target="http://webagentes.canaldirecto.com.ar/incidents/view/651386-1" TargetMode="External"/><Relationship Id="rId1699" Type="http://schemas.openxmlformats.org/officeDocument/2006/relationships/hyperlink" Target="https://webagentes.canaldirecto.com.ar/liquidations/removeIncident/691449-5" TargetMode="External"/><Relationship Id="rId2000" Type="http://schemas.openxmlformats.org/officeDocument/2006/relationships/hyperlink" Target="https://webagentes.canaldirecto.com.ar/incidents/view/699826-6" TargetMode="External"/><Relationship Id="rId5156" Type="http://schemas.openxmlformats.org/officeDocument/2006/relationships/hyperlink" Target="https://webagentes.canaldirecto.com.ar/incidents/view/784619-1" TargetMode="External"/><Relationship Id="rId5363" Type="http://schemas.openxmlformats.org/officeDocument/2006/relationships/hyperlink" Target="https://webagentes.canaldirecto.com.ar/incidents/view/792304-7" TargetMode="External"/><Relationship Id="rId5570" Type="http://schemas.openxmlformats.org/officeDocument/2006/relationships/hyperlink" Target="https://webagentes.canaldirecto.com.ar/incidents/view/797665-0" TargetMode="External"/><Relationship Id="rId2957" Type="http://schemas.openxmlformats.org/officeDocument/2006/relationships/hyperlink" Target="https://webagentes.canaldirecto.com.ar/incidents/view/728109-3" TargetMode="External"/><Relationship Id="rId4172" Type="http://schemas.openxmlformats.org/officeDocument/2006/relationships/hyperlink" Target="https://webagentes.canaldirecto.com.ar/incidents/view/758747-4" TargetMode="External"/><Relationship Id="rId5016" Type="http://schemas.openxmlformats.org/officeDocument/2006/relationships/hyperlink" Target="https://webagentes.canaldirecto.com.ar/incidents/view/783223-1" TargetMode="External"/><Relationship Id="rId5223" Type="http://schemas.openxmlformats.org/officeDocument/2006/relationships/hyperlink" Target="https://webagentes.canaldirecto.com.ar/incidents/view/786905-9" TargetMode="External"/><Relationship Id="rId929" Type="http://schemas.openxmlformats.org/officeDocument/2006/relationships/hyperlink" Target="https://webagentes.canaldirecto.com.ar/incidents/view/671609-7" TargetMode="External"/><Relationship Id="rId1559" Type="http://schemas.openxmlformats.org/officeDocument/2006/relationships/hyperlink" Target="https://webagentes.canaldirecto.com.ar/incidents/view/693617-8" TargetMode="External"/><Relationship Id="rId1766" Type="http://schemas.openxmlformats.org/officeDocument/2006/relationships/hyperlink" Target="https://webagentes.canaldirecto.com.ar/incidents/view/696175-8" TargetMode="External"/><Relationship Id="rId1973" Type="http://schemas.openxmlformats.org/officeDocument/2006/relationships/hyperlink" Target="https://webagentes.canaldirecto.com.ar/incidents/view/700047-0" TargetMode="External"/><Relationship Id="rId2817" Type="http://schemas.openxmlformats.org/officeDocument/2006/relationships/hyperlink" Target="https://webagentes.canaldirecto.com.ar/incidents/view/718887-5" TargetMode="External"/><Relationship Id="rId4032" Type="http://schemas.openxmlformats.org/officeDocument/2006/relationships/hyperlink" Target="https://webagentes.canaldirecto.com.ar/liquidations/removeIncident/756698-5" TargetMode="External"/><Relationship Id="rId5430" Type="http://schemas.openxmlformats.org/officeDocument/2006/relationships/hyperlink" Target="https://webagentes.canaldirecto.com.ar/incidents/view/790700-3" TargetMode="External"/><Relationship Id="rId58" Type="http://schemas.openxmlformats.org/officeDocument/2006/relationships/hyperlink" Target="http://webagentes.canaldirecto.com.ar/incidents/view/652281-4" TargetMode="External"/><Relationship Id="rId1419" Type="http://schemas.openxmlformats.org/officeDocument/2006/relationships/hyperlink" Target="https://webagentes.canaldirecto.com.ar/incidents/view/685513-8" TargetMode="External"/><Relationship Id="rId1626" Type="http://schemas.openxmlformats.org/officeDocument/2006/relationships/hyperlink" Target="https://webagentes.canaldirecto.com.ar/incidents/view/692388-2" TargetMode="External"/><Relationship Id="rId1833" Type="http://schemas.openxmlformats.org/officeDocument/2006/relationships/hyperlink" Target="https://webagentes.canaldirecto.com.ar/incidents/view/693616-9" TargetMode="External"/><Relationship Id="rId4989" Type="http://schemas.openxmlformats.org/officeDocument/2006/relationships/hyperlink" Target="https://webagentes.canaldirecto.com.ar/incidents/view/778524-3" TargetMode="External"/><Relationship Id="rId1900" Type="http://schemas.openxmlformats.org/officeDocument/2006/relationships/hyperlink" Target="https://webagentes.canaldirecto.com.ar/incidents/view/697306-3" TargetMode="External"/><Relationship Id="rId3798" Type="http://schemas.openxmlformats.org/officeDocument/2006/relationships/hyperlink" Target="https://webagentes.canaldirecto.com.ar/incidents/view/748091-3" TargetMode="External"/><Relationship Id="rId4849" Type="http://schemas.openxmlformats.org/officeDocument/2006/relationships/hyperlink" Target="https://webagentes.canaldirecto.com.ar/incidents/view/777206-3" TargetMode="External"/><Relationship Id="rId3658" Type="http://schemas.openxmlformats.org/officeDocument/2006/relationships/hyperlink" Target="https://webagentes.canaldirecto.com.ar/incidents/view/746923-9" TargetMode="External"/><Relationship Id="rId3865" Type="http://schemas.openxmlformats.org/officeDocument/2006/relationships/hyperlink" Target="https://webagentes.canaldirecto.com.ar/incidents/view/751510-3" TargetMode="External"/><Relationship Id="rId4709" Type="http://schemas.openxmlformats.org/officeDocument/2006/relationships/hyperlink" Target="https://webagentes.canaldirecto.com.ar/incidents/view/775062-7" TargetMode="External"/><Relationship Id="rId4916" Type="http://schemas.openxmlformats.org/officeDocument/2006/relationships/hyperlink" Target="https://webagentes.canaldirecto.com.ar/incidents/view/774816-3" TargetMode="External"/><Relationship Id="rId579" Type="http://schemas.openxmlformats.org/officeDocument/2006/relationships/hyperlink" Target="https://webagentes.canaldirecto.com.ar/incidents/view/667464-9" TargetMode="External"/><Relationship Id="rId786" Type="http://schemas.openxmlformats.org/officeDocument/2006/relationships/hyperlink" Target="https://webagentes.canaldirecto.com.ar/incidents/view/667280-9" TargetMode="External"/><Relationship Id="rId993" Type="http://schemas.openxmlformats.org/officeDocument/2006/relationships/hyperlink" Target="https://webagentes.canaldirecto.com.ar/incidents/view/679123-8" TargetMode="External"/><Relationship Id="rId2467" Type="http://schemas.openxmlformats.org/officeDocument/2006/relationships/hyperlink" Target="https://webagentes.canaldirecto.com.ar/incidents/view/712909-4" TargetMode="External"/><Relationship Id="rId2674" Type="http://schemas.openxmlformats.org/officeDocument/2006/relationships/hyperlink" Target="https://webagentes.canaldirecto.com.ar/liquidations/removeIncident/723318-4" TargetMode="External"/><Relationship Id="rId3518" Type="http://schemas.openxmlformats.org/officeDocument/2006/relationships/hyperlink" Target="https://webagentes.canaldirecto.com.ar/incidents/view/745023-1" TargetMode="External"/><Relationship Id="rId5080" Type="http://schemas.openxmlformats.org/officeDocument/2006/relationships/hyperlink" Target="https://webagentes.canaldirecto.com.ar/incidents/view/779954-7" TargetMode="External"/><Relationship Id="rId439" Type="http://schemas.openxmlformats.org/officeDocument/2006/relationships/hyperlink" Target="http://webagentes.canaldirecto.com.ar/incidents/view/659139-1" TargetMode="External"/><Relationship Id="rId646" Type="http://schemas.openxmlformats.org/officeDocument/2006/relationships/hyperlink" Target="https://webagentes.canaldirecto.com.ar/incidents/view/666122-9" TargetMode="External"/><Relationship Id="rId1069" Type="http://schemas.openxmlformats.org/officeDocument/2006/relationships/hyperlink" Target="https://webagentes.canaldirecto.com.ar/incidents/view/674815-7" TargetMode="External"/><Relationship Id="rId1276" Type="http://schemas.openxmlformats.org/officeDocument/2006/relationships/hyperlink" Target="https://webagentes.canaldirecto.com.ar/incidents/view/682726-9" TargetMode="External"/><Relationship Id="rId1483" Type="http://schemas.openxmlformats.org/officeDocument/2006/relationships/hyperlink" Target="https://webagentes.canaldirecto.com.ar/incidents/view/689664-9" TargetMode="External"/><Relationship Id="rId2327" Type="http://schemas.openxmlformats.org/officeDocument/2006/relationships/hyperlink" Target="https://webagentes.canaldirecto.com.ar/incidents/view/709307-2" TargetMode="External"/><Relationship Id="rId2881" Type="http://schemas.openxmlformats.org/officeDocument/2006/relationships/hyperlink" Target="https://webagentes.canaldirecto.com.ar/incidents/view/725139-3" TargetMode="External"/><Relationship Id="rId3725" Type="http://schemas.openxmlformats.org/officeDocument/2006/relationships/hyperlink" Target="https://webagentes.canaldirecto.com.ar/incidents/view/745118-8" TargetMode="External"/><Relationship Id="rId3932" Type="http://schemas.openxmlformats.org/officeDocument/2006/relationships/hyperlink" Target="https://webagentes.canaldirecto.com.ar/incidents/view/754221-3" TargetMode="External"/><Relationship Id="rId506" Type="http://schemas.openxmlformats.org/officeDocument/2006/relationships/hyperlink" Target="https://webagentes.canaldirecto.com.ar/incidents/view/663610-8" TargetMode="External"/><Relationship Id="rId853" Type="http://schemas.openxmlformats.org/officeDocument/2006/relationships/hyperlink" Target="https://webagentes.canaldirecto.com.ar/incidents/view/672459-1" TargetMode="External"/><Relationship Id="rId1136" Type="http://schemas.openxmlformats.org/officeDocument/2006/relationships/hyperlink" Target="https://webagentes.canaldirecto.com.ar/incidents/view/680206-6" TargetMode="External"/><Relationship Id="rId1690" Type="http://schemas.openxmlformats.org/officeDocument/2006/relationships/hyperlink" Target="https://webagentes.canaldirecto.com.ar/incidents/view/691455-6" TargetMode="External"/><Relationship Id="rId2534" Type="http://schemas.openxmlformats.org/officeDocument/2006/relationships/hyperlink" Target="https://webagentes.canaldirecto.com.ar/incidents/view/716318-6" TargetMode="External"/><Relationship Id="rId2741" Type="http://schemas.openxmlformats.org/officeDocument/2006/relationships/hyperlink" Target="https://webagentes.canaldirecto.com.ar/incidents/view/722396-5" TargetMode="External"/><Relationship Id="rId5897" Type="http://schemas.openxmlformats.org/officeDocument/2006/relationships/hyperlink" Target="https://webagentes.canaldirecto.com.ar/incidents/view/809975-4" TargetMode="External"/><Relationship Id="rId713" Type="http://schemas.openxmlformats.org/officeDocument/2006/relationships/hyperlink" Target="https://webagentes.canaldirecto.com.ar/incidents/view/671008-4" TargetMode="External"/><Relationship Id="rId920" Type="http://schemas.openxmlformats.org/officeDocument/2006/relationships/hyperlink" Target="https://webagentes.canaldirecto.com.ar/liquidations/removeIncident/671752-8" TargetMode="External"/><Relationship Id="rId1343" Type="http://schemas.openxmlformats.org/officeDocument/2006/relationships/hyperlink" Target="https://webagentes.canaldirecto.com.ar/incidents/view/687065-0" TargetMode="External"/><Relationship Id="rId1550" Type="http://schemas.openxmlformats.org/officeDocument/2006/relationships/hyperlink" Target="https://webagentes.canaldirecto.com.ar/liquidations/removeIncident/693812-1" TargetMode="External"/><Relationship Id="rId2601" Type="http://schemas.openxmlformats.org/officeDocument/2006/relationships/hyperlink" Target="https://webagentes.canaldirecto.com.ar/incidents/view/719884-5" TargetMode="External"/><Relationship Id="rId4499" Type="http://schemas.openxmlformats.org/officeDocument/2006/relationships/hyperlink" Target="https://webagentes.canaldirecto.com.ar/incidents/view/764872-0" TargetMode="External"/><Relationship Id="rId5757" Type="http://schemas.openxmlformats.org/officeDocument/2006/relationships/hyperlink" Target="https://webagentes.canaldirecto.com.ar/incidents/view/802557-3" TargetMode="External"/><Relationship Id="rId5964" Type="http://schemas.openxmlformats.org/officeDocument/2006/relationships/hyperlink" Target="https://webagentes.canaldirecto.com.ar/incidents/view/808110-8" TargetMode="External"/><Relationship Id="rId1203" Type="http://schemas.openxmlformats.org/officeDocument/2006/relationships/hyperlink" Target="https://webagentes.canaldirecto.com.ar/incidents/view/677915-7" TargetMode="External"/><Relationship Id="rId1410" Type="http://schemas.openxmlformats.org/officeDocument/2006/relationships/hyperlink" Target="https://webagentes.canaldirecto.com.ar/incidents/view/685522-6" TargetMode="External"/><Relationship Id="rId4359" Type="http://schemas.openxmlformats.org/officeDocument/2006/relationships/hyperlink" Target="https://webagentes.canaldirecto.com.ar/incidents/view/762471-1" TargetMode="External"/><Relationship Id="rId4566" Type="http://schemas.openxmlformats.org/officeDocument/2006/relationships/hyperlink" Target="https://webagentes.canaldirecto.com.ar/incidents/view/767708-7" TargetMode="External"/><Relationship Id="rId4773" Type="http://schemas.openxmlformats.org/officeDocument/2006/relationships/hyperlink" Target="https://webagentes.canaldirecto.com.ar/incidents/view/773217-1" TargetMode="External"/><Relationship Id="rId4980" Type="http://schemas.openxmlformats.org/officeDocument/2006/relationships/hyperlink" Target="https://webagentes.canaldirecto.com.ar/incidents/view/779096-2" TargetMode="External"/><Relationship Id="rId5617" Type="http://schemas.openxmlformats.org/officeDocument/2006/relationships/hyperlink" Target="https://webagentes.canaldirecto.com.ar/incidents/view/796073-8" TargetMode="External"/><Relationship Id="rId5824" Type="http://schemas.openxmlformats.org/officeDocument/2006/relationships/hyperlink" Target="https://webagentes.canaldirecto.com.ar/incidents/view/806685-3" TargetMode="External"/><Relationship Id="rId3168" Type="http://schemas.openxmlformats.org/officeDocument/2006/relationships/hyperlink" Target="https://webagentes.canaldirecto.com.ar/incidents/view/737236-8" TargetMode="External"/><Relationship Id="rId3375" Type="http://schemas.openxmlformats.org/officeDocument/2006/relationships/hyperlink" Target="https://webagentes.canaldirecto.com.ar/incidents/view/737961-7" TargetMode="External"/><Relationship Id="rId3582" Type="http://schemas.openxmlformats.org/officeDocument/2006/relationships/hyperlink" Target="https://webagentes.canaldirecto.com.ar/incidents/view/743718-8" TargetMode="External"/><Relationship Id="rId4219" Type="http://schemas.openxmlformats.org/officeDocument/2006/relationships/hyperlink" Target="https://webagentes.canaldirecto.com.ar/incidents/view/757311-6" TargetMode="External"/><Relationship Id="rId4426" Type="http://schemas.openxmlformats.org/officeDocument/2006/relationships/hyperlink" Target="https://webagentes.canaldirecto.com.ar/incidents/view/766389-9" TargetMode="External"/><Relationship Id="rId4633" Type="http://schemas.openxmlformats.org/officeDocument/2006/relationships/hyperlink" Target="https://webagentes.canaldirecto.com.ar/incidents/view/770694-5" TargetMode="External"/><Relationship Id="rId4840" Type="http://schemas.openxmlformats.org/officeDocument/2006/relationships/hyperlink" Target="https://webagentes.canaldirecto.com.ar/incidents/view/777450-2" TargetMode="External"/><Relationship Id="rId296" Type="http://schemas.openxmlformats.org/officeDocument/2006/relationships/hyperlink" Target="http://webagentes.canaldirecto.com.ar/incidents/view/656766-8" TargetMode="External"/><Relationship Id="rId2184" Type="http://schemas.openxmlformats.org/officeDocument/2006/relationships/hyperlink" Target="https://webagentes.canaldirecto.com.ar/incidents/view/706487-6" TargetMode="External"/><Relationship Id="rId2391" Type="http://schemas.openxmlformats.org/officeDocument/2006/relationships/hyperlink" Target="https://webagentes.canaldirecto.com.ar/incidents/view/715676-0" TargetMode="External"/><Relationship Id="rId3028" Type="http://schemas.openxmlformats.org/officeDocument/2006/relationships/hyperlink" Target="https://webagentes.canaldirecto.com.ar/incidents/view/730216-5" TargetMode="External"/><Relationship Id="rId3235" Type="http://schemas.openxmlformats.org/officeDocument/2006/relationships/hyperlink" Target="https://webagentes.canaldirecto.com.ar/liquidations/removeIncident/736215-8" TargetMode="External"/><Relationship Id="rId3442" Type="http://schemas.openxmlformats.org/officeDocument/2006/relationships/hyperlink" Target="https://webagentes.canaldirecto.com.ar/incidents/view/741096-9" TargetMode="External"/><Relationship Id="rId156" Type="http://schemas.openxmlformats.org/officeDocument/2006/relationships/hyperlink" Target="http://webagentes.canaldirecto.com.ar/incidents/view/650253-7" TargetMode="External"/><Relationship Id="rId363" Type="http://schemas.openxmlformats.org/officeDocument/2006/relationships/hyperlink" Target="http://webagentes.canaldirecto.com.ar/incidents/view/661064-1" TargetMode="External"/><Relationship Id="rId570" Type="http://schemas.openxmlformats.org/officeDocument/2006/relationships/hyperlink" Target="https://webagentes.canaldirecto.com.ar/incidents/view/668206-4" TargetMode="External"/><Relationship Id="rId2044" Type="http://schemas.openxmlformats.org/officeDocument/2006/relationships/hyperlink" Target="https://webagentes.canaldirecto.com.ar/incidents/view/704232-4" TargetMode="External"/><Relationship Id="rId2251" Type="http://schemas.openxmlformats.org/officeDocument/2006/relationships/hyperlink" Target="https://webagentes.canaldirecto.com.ar/incidents/view/704439-5" TargetMode="External"/><Relationship Id="rId3302" Type="http://schemas.openxmlformats.org/officeDocument/2006/relationships/hyperlink" Target="https://webagentes.canaldirecto.com.ar/incidents/view/734159-9" TargetMode="External"/><Relationship Id="rId4700" Type="http://schemas.openxmlformats.org/officeDocument/2006/relationships/hyperlink" Target="https://webagentes.canaldirecto.com.ar/incidents/view/768504-0" TargetMode="External"/><Relationship Id="rId223" Type="http://schemas.openxmlformats.org/officeDocument/2006/relationships/hyperlink" Target="http://webagentes.canaldirecto.com.ar/incidents/view/654155-4" TargetMode="External"/><Relationship Id="rId430" Type="http://schemas.openxmlformats.org/officeDocument/2006/relationships/hyperlink" Target="http://webagentes.canaldirecto.com.ar/incidents/view/659263-7" TargetMode="External"/><Relationship Id="rId1060" Type="http://schemas.openxmlformats.org/officeDocument/2006/relationships/hyperlink" Target="https://webagentes.canaldirecto.com.ar/incidents/view/674829-0" TargetMode="External"/><Relationship Id="rId2111" Type="http://schemas.openxmlformats.org/officeDocument/2006/relationships/hyperlink" Target="https://webagentes.canaldirecto.com.ar/incidents/view/702182-6" TargetMode="External"/><Relationship Id="rId5267" Type="http://schemas.openxmlformats.org/officeDocument/2006/relationships/hyperlink" Target="https://webagentes.canaldirecto.com.ar/incidents/view/785462-2" TargetMode="External"/><Relationship Id="rId4076" Type="http://schemas.openxmlformats.org/officeDocument/2006/relationships/hyperlink" Target="https://webagentes.canaldirecto.com.ar/incidents/view/755903-7" TargetMode="External"/><Relationship Id="rId5474" Type="http://schemas.openxmlformats.org/officeDocument/2006/relationships/hyperlink" Target="http://webagentes.canaldirecto.com.ar/incidents/view/794462-4" TargetMode="External"/><Relationship Id="rId5681" Type="http://schemas.openxmlformats.org/officeDocument/2006/relationships/hyperlink" Target="https://webagentes.canaldirecto.com.ar/incidents/view/799325-9" TargetMode="External"/><Relationship Id="rId1877" Type="http://schemas.openxmlformats.org/officeDocument/2006/relationships/hyperlink" Target="https://webagentes.canaldirecto.com.ar/incidents/view/697949-2" TargetMode="External"/><Relationship Id="rId2928" Type="http://schemas.openxmlformats.org/officeDocument/2006/relationships/hyperlink" Target="https://webagentes.canaldirecto.com.ar/incidents/view/724081-0" TargetMode="External"/><Relationship Id="rId4283" Type="http://schemas.openxmlformats.org/officeDocument/2006/relationships/hyperlink" Target="https://webagentes.canaldirecto.com.ar/incidents/view/760087-2" TargetMode="External"/><Relationship Id="rId4490" Type="http://schemas.openxmlformats.org/officeDocument/2006/relationships/hyperlink" Target="https://webagentes.canaldirecto.com.ar/incidents/view/765225-5" TargetMode="External"/><Relationship Id="rId5127" Type="http://schemas.openxmlformats.org/officeDocument/2006/relationships/hyperlink" Target="https://webagentes.canaldirecto.com.ar/incidents/view/784973-6" TargetMode="External"/><Relationship Id="rId5334" Type="http://schemas.openxmlformats.org/officeDocument/2006/relationships/hyperlink" Target="https://webagentes.canaldirecto.com.ar/incidents/view/788574-7" TargetMode="External"/><Relationship Id="rId5541" Type="http://schemas.openxmlformats.org/officeDocument/2006/relationships/hyperlink" Target="http://webagentes.canaldirecto.com.ar/incidents/view/791669-4" TargetMode="External"/><Relationship Id="rId1737" Type="http://schemas.openxmlformats.org/officeDocument/2006/relationships/hyperlink" Target="https://webagentes.canaldirecto.com.ar/liquidations/removeIncident/690726-4" TargetMode="External"/><Relationship Id="rId1944" Type="http://schemas.openxmlformats.org/officeDocument/2006/relationships/hyperlink" Target="https://webagentes.canaldirecto.com.ar/incidents/view/695723-2" TargetMode="External"/><Relationship Id="rId3092" Type="http://schemas.openxmlformats.org/officeDocument/2006/relationships/hyperlink" Target="https://webagentes.canaldirecto.com.ar/incidents/view/727389-0" TargetMode="External"/><Relationship Id="rId4143" Type="http://schemas.openxmlformats.org/officeDocument/2006/relationships/hyperlink" Target="https://webagentes.canaldirecto.com.ar/incidents/view/759111-2" TargetMode="External"/><Relationship Id="rId4350" Type="http://schemas.openxmlformats.org/officeDocument/2006/relationships/hyperlink" Target="https://webagentes.canaldirecto.com.ar/incidents/view/762943-3" TargetMode="External"/><Relationship Id="rId5401" Type="http://schemas.openxmlformats.org/officeDocument/2006/relationships/hyperlink" Target="https://webagentes.canaldirecto.com.ar/incidents/view/791292-6" TargetMode="External"/><Relationship Id="rId29" Type="http://schemas.openxmlformats.org/officeDocument/2006/relationships/hyperlink" Target="http://webagentes.canaldirecto.com.ar/incidents/view/652545-9" TargetMode="External"/><Relationship Id="rId4003" Type="http://schemas.openxmlformats.org/officeDocument/2006/relationships/hyperlink" Target="https://webagentes.canaldirecto.com.ar/incidents/view/752552-6" TargetMode="External"/><Relationship Id="rId4210" Type="http://schemas.openxmlformats.org/officeDocument/2006/relationships/hyperlink" Target="https://webagentes.canaldirecto.com.ar/incidents/view/757818-4" TargetMode="External"/><Relationship Id="rId1804" Type="http://schemas.openxmlformats.org/officeDocument/2006/relationships/hyperlink" Target="https://webagentes.canaldirecto.com.ar/incidents/view/694595-4" TargetMode="External"/><Relationship Id="rId3769" Type="http://schemas.openxmlformats.org/officeDocument/2006/relationships/hyperlink" Target="https://webagentes.canaldirecto.com.ar/incidents/view/749039-0" TargetMode="External"/><Relationship Id="rId3976" Type="http://schemas.openxmlformats.org/officeDocument/2006/relationships/hyperlink" Target="https://webagentes.canaldirecto.com.ar/incidents/view/753234-0" TargetMode="External"/><Relationship Id="rId5191" Type="http://schemas.openxmlformats.org/officeDocument/2006/relationships/hyperlink" Target="https://webagentes.canaldirecto.com.ar/incidents/view/783176-4" TargetMode="External"/><Relationship Id="rId897" Type="http://schemas.openxmlformats.org/officeDocument/2006/relationships/hyperlink" Target="https://webagentes.canaldirecto.com.ar/incidents/view/671763-4" TargetMode="External"/><Relationship Id="rId2578" Type="http://schemas.openxmlformats.org/officeDocument/2006/relationships/hyperlink" Target="https://webagentes.canaldirecto.com.ar/incidents/view/720528-8" TargetMode="External"/><Relationship Id="rId2785" Type="http://schemas.openxmlformats.org/officeDocument/2006/relationships/hyperlink" Target="https://webagentes.canaldirecto.com.ar/incidents/view/721845-9" TargetMode="External"/><Relationship Id="rId2992" Type="http://schemas.openxmlformats.org/officeDocument/2006/relationships/hyperlink" Target="https://webagentes.canaldirecto.com.ar/incidents/view/726713-6" TargetMode="External"/><Relationship Id="rId3629" Type="http://schemas.openxmlformats.org/officeDocument/2006/relationships/hyperlink" Target="https://webagentes.canaldirecto.com.ar/incidents/view/741520-1" TargetMode="External"/><Relationship Id="rId3836" Type="http://schemas.openxmlformats.org/officeDocument/2006/relationships/hyperlink" Target="https://webagentes.canaldirecto.com.ar/incidents/view/752304-1" TargetMode="External"/><Relationship Id="rId5051" Type="http://schemas.openxmlformats.org/officeDocument/2006/relationships/hyperlink" Target="https://webagentes.canaldirecto.com.ar/incidents/view/781937-3" TargetMode="External"/><Relationship Id="rId757" Type="http://schemas.openxmlformats.org/officeDocument/2006/relationships/hyperlink" Target="https://webagentes.canaldirecto.com.ar/incidents/view/668853-6" TargetMode="External"/><Relationship Id="rId964" Type="http://schemas.openxmlformats.org/officeDocument/2006/relationships/hyperlink" Target="https://webagentes.canaldirecto.com.ar/liquidations/removeIncident/671424-8" TargetMode="External"/><Relationship Id="rId1387" Type="http://schemas.openxmlformats.org/officeDocument/2006/relationships/hyperlink" Target="https://webagentes.canaldirecto.com.ar/incidents/view/686291-6" TargetMode="External"/><Relationship Id="rId1594" Type="http://schemas.openxmlformats.org/officeDocument/2006/relationships/hyperlink" Target="https://webagentes.canaldirecto.com.ar/liquidations/removeIncident/692472-0" TargetMode="External"/><Relationship Id="rId2438" Type="http://schemas.openxmlformats.org/officeDocument/2006/relationships/hyperlink" Target="https://webagentes.canaldirecto.com.ar/incidents/view/714222-6" TargetMode="External"/><Relationship Id="rId2645" Type="http://schemas.openxmlformats.org/officeDocument/2006/relationships/hyperlink" Target="https://webagentes.canaldirecto.com.ar/incidents/view/718158-0" TargetMode="External"/><Relationship Id="rId2852" Type="http://schemas.openxmlformats.org/officeDocument/2006/relationships/hyperlink" Target="https://webagentes.canaldirecto.com.ar/incidents/view/725990-6" TargetMode="External"/><Relationship Id="rId3903" Type="http://schemas.openxmlformats.org/officeDocument/2006/relationships/hyperlink" Target="https://webagentes.canaldirecto.com.ar/incidents/view/749423-5" TargetMode="External"/><Relationship Id="rId93" Type="http://schemas.openxmlformats.org/officeDocument/2006/relationships/hyperlink" Target="http://webagentes.canaldirecto.com.ar/incidents/view/651731-7" TargetMode="External"/><Relationship Id="rId617" Type="http://schemas.openxmlformats.org/officeDocument/2006/relationships/hyperlink" Target="https://webagentes.canaldirecto.com.ar/incidents/view/666526-1" TargetMode="External"/><Relationship Id="rId824" Type="http://schemas.openxmlformats.org/officeDocument/2006/relationships/hyperlink" Target="https://webagentes.canaldirecto.com.ar/liquidations/removeIncident/673209-5" TargetMode="External"/><Relationship Id="rId1247" Type="http://schemas.openxmlformats.org/officeDocument/2006/relationships/hyperlink" Target="https://webagentes.canaldirecto.com.ar/incidents/view/683658-6" TargetMode="External"/><Relationship Id="rId1454" Type="http://schemas.openxmlformats.org/officeDocument/2006/relationships/hyperlink" Target="https://webagentes.canaldirecto.com.ar/incidents/view/690246-3" TargetMode="External"/><Relationship Id="rId1661" Type="http://schemas.openxmlformats.org/officeDocument/2006/relationships/hyperlink" Target="https://webagentes.canaldirecto.com.ar/liquidations/removeIncident/691824-2" TargetMode="External"/><Relationship Id="rId2505" Type="http://schemas.openxmlformats.org/officeDocument/2006/relationships/hyperlink" Target="https://webagentes.canaldirecto.com.ar/incidents/view/718104-9" TargetMode="External"/><Relationship Id="rId2712" Type="http://schemas.openxmlformats.org/officeDocument/2006/relationships/hyperlink" Target="https://webagentes.canaldirecto.com.ar/liquidations/removeIncident/722533-4" TargetMode="External"/><Relationship Id="rId5868" Type="http://schemas.openxmlformats.org/officeDocument/2006/relationships/hyperlink" Target="https://webagentes.canaldirecto.com.ar/incidents/view/804592-0" TargetMode="External"/><Relationship Id="rId1107" Type="http://schemas.openxmlformats.org/officeDocument/2006/relationships/hyperlink" Target="https://webagentes.canaldirecto.com.ar/incidents/view/681466-3" TargetMode="External"/><Relationship Id="rId1314" Type="http://schemas.openxmlformats.org/officeDocument/2006/relationships/hyperlink" Target="https://webagentes.canaldirecto.com.ar/incidents/view/688084-2" TargetMode="External"/><Relationship Id="rId1521" Type="http://schemas.openxmlformats.org/officeDocument/2006/relationships/hyperlink" Target="https://webagentes.canaldirecto.com.ar/incidents/view/689019-5" TargetMode="External"/><Relationship Id="rId4677" Type="http://schemas.openxmlformats.org/officeDocument/2006/relationships/hyperlink" Target="https://webagentes.canaldirecto.com.ar/incidents/view/769685-1" TargetMode="External"/><Relationship Id="rId4884" Type="http://schemas.openxmlformats.org/officeDocument/2006/relationships/hyperlink" Target="https://webagentes.canaldirecto.com.ar/incidents/view/776661-9" TargetMode="External"/><Relationship Id="rId5728" Type="http://schemas.openxmlformats.org/officeDocument/2006/relationships/hyperlink" Target="https://webagentes.canaldirecto.com.ar/incidents/view/803912-3" TargetMode="External"/><Relationship Id="rId5935" Type="http://schemas.openxmlformats.org/officeDocument/2006/relationships/hyperlink" Target="https://webagentes.canaldirecto.com.ar/incidents/view/808827-1" TargetMode="External"/><Relationship Id="rId3279" Type="http://schemas.openxmlformats.org/officeDocument/2006/relationships/hyperlink" Target="https://webagentes.canaldirecto.com.ar/liquidations/removeIncident/734909-6" TargetMode="External"/><Relationship Id="rId3486" Type="http://schemas.openxmlformats.org/officeDocument/2006/relationships/hyperlink" Target="https://webagentes.canaldirecto.com.ar/incidents/view/739576-7" TargetMode="External"/><Relationship Id="rId3693" Type="http://schemas.openxmlformats.org/officeDocument/2006/relationships/hyperlink" Target="https://webagentes.canaldirecto.com.ar/incidents/view/746499-7" TargetMode="External"/><Relationship Id="rId4537" Type="http://schemas.openxmlformats.org/officeDocument/2006/relationships/hyperlink" Target="https://webagentes.canaldirecto.com.ar/incidents/view/768740-0" TargetMode="External"/><Relationship Id="rId20" Type="http://schemas.openxmlformats.org/officeDocument/2006/relationships/hyperlink" Target="http://webagentes.canaldirecto.com.ar/liquidations/removeIncident/653341-2" TargetMode="External"/><Relationship Id="rId2088" Type="http://schemas.openxmlformats.org/officeDocument/2006/relationships/hyperlink" Target="https://webagentes.canaldirecto.com.ar/incidents/view/702801-4" TargetMode="External"/><Relationship Id="rId2295" Type="http://schemas.openxmlformats.org/officeDocument/2006/relationships/hyperlink" Target="https://webagentes.canaldirecto.com.ar/incidents/view/709927-0" TargetMode="External"/><Relationship Id="rId3139" Type="http://schemas.openxmlformats.org/officeDocument/2006/relationships/hyperlink" Target="https://webagentes.canaldirecto.com.ar/incidents/view/731518-7" TargetMode="External"/><Relationship Id="rId3346" Type="http://schemas.openxmlformats.org/officeDocument/2006/relationships/hyperlink" Target="https://webagentes.canaldirecto.com.ar/incidents/view/738674-1" TargetMode="External"/><Relationship Id="rId4744" Type="http://schemas.openxmlformats.org/officeDocument/2006/relationships/hyperlink" Target="https://webagentes.canaldirecto.com.ar/incidents/view/773798-1" TargetMode="External"/><Relationship Id="rId4951" Type="http://schemas.openxmlformats.org/officeDocument/2006/relationships/hyperlink" Target="https://webagentes.canaldirecto.com.ar/incidents/view/779662-9" TargetMode="External"/><Relationship Id="rId267" Type="http://schemas.openxmlformats.org/officeDocument/2006/relationships/hyperlink" Target="http://webagentes.canaldirecto.com.ar/incidents/view/657790-2" TargetMode="External"/><Relationship Id="rId474" Type="http://schemas.openxmlformats.org/officeDocument/2006/relationships/hyperlink" Target="https://webagentes.canaldirecto.com.ar/incidents/view/664563-8" TargetMode="External"/><Relationship Id="rId2155" Type="http://schemas.openxmlformats.org/officeDocument/2006/relationships/hyperlink" Target="https://webagentes.canaldirecto.com.ar/incidents/view/700727-9" TargetMode="External"/><Relationship Id="rId3553" Type="http://schemas.openxmlformats.org/officeDocument/2006/relationships/hyperlink" Target="https://webagentes.canaldirecto.com.ar/incidents/view/744313-4" TargetMode="External"/><Relationship Id="rId3760" Type="http://schemas.openxmlformats.org/officeDocument/2006/relationships/hyperlink" Target="https://webagentes.canaldirecto.com.ar/incidents/view/749325-4" TargetMode="External"/><Relationship Id="rId4604" Type="http://schemas.openxmlformats.org/officeDocument/2006/relationships/hyperlink" Target="https://webagentes.canaldirecto.com.ar/incidents/view/771077-1" TargetMode="External"/><Relationship Id="rId4811" Type="http://schemas.openxmlformats.org/officeDocument/2006/relationships/hyperlink" Target="https://webagentes.canaldirecto.com.ar/incidents/view/771867-6" TargetMode="External"/><Relationship Id="rId127" Type="http://schemas.openxmlformats.org/officeDocument/2006/relationships/hyperlink" Target="http://webagentes.canaldirecto.com.ar/incidents/view/651226-0" TargetMode="External"/><Relationship Id="rId681" Type="http://schemas.openxmlformats.org/officeDocument/2006/relationships/hyperlink" Target="https://webagentes.canaldirecto.com.ar/incidents/view/664175-7" TargetMode="External"/><Relationship Id="rId2362" Type="http://schemas.openxmlformats.org/officeDocument/2006/relationships/hyperlink" Target="https://webagentes.canaldirecto.com.ar/incidents/view/707571-1" TargetMode="External"/><Relationship Id="rId3206" Type="http://schemas.openxmlformats.org/officeDocument/2006/relationships/hyperlink" Target="https://webagentes.canaldirecto.com.ar/incidents/view/736588-1" TargetMode="External"/><Relationship Id="rId3413" Type="http://schemas.openxmlformats.org/officeDocument/2006/relationships/hyperlink" Target="https://webagentes.canaldirecto.com.ar/incidents/view/736263-5" TargetMode="External"/><Relationship Id="rId3620" Type="http://schemas.openxmlformats.org/officeDocument/2006/relationships/hyperlink" Target="https://webagentes.canaldirecto.com.ar/incidents/view/742048-9" TargetMode="External"/><Relationship Id="rId334" Type="http://schemas.openxmlformats.org/officeDocument/2006/relationships/hyperlink" Target="http://webagentes.canaldirecto.com.ar/incidents/view/655911-9" TargetMode="External"/><Relationship Id="rId541" Type="http://schemas.openxmlformats.org/officeDocument/2006/relationships/hyperlink" Target="https://webagentes.canaldirecto.com.ar/incidents/view/662280-4" TargetMode="External"/><Relationship Id="rId1171" Type="http://schemas.openxmlformats.org/officeDocument/2006/relationships/hyperlink" Target="https://webagentes.canaldirecto.com.ar/incidents/view/679334-2" TargetMode="External"/><Relationship Id="rId2015" Type="http://schemas.openxmlformats.org/officeDocument/2006/relationships/hyperlink" Target="https://webagentes.canaldirecto.com.ar/incidents/view/699054-7" TargetMode="External"/><Relationship Id="rId2222" Type="http://schemas.openxmlformats.org/officeDocument/2006/relationships/hyperlink" Target="https://webagentes.canaldirecto.com.ar/incidents/view/705852-9" TargetMode="External"/><Relationship Id="rId5378" Type="http://schemas.openxmlformats.org/officeDocument/2006/relationships/hyperlink" Target="https://webagentes.canaldirecto.com.ar/incidents/view/791963-7" TargetMode="External"/><Relationship Id="rId5585" Type="http://schemas.openxmlformats.org/officeDocument/2006/relationships/hyperlink" Target="https://webagentes.canaldirecto.com.ar/incidents/view/797163-7" TargetMode="External"/><Relationship Id="rId5792" Type="http://schemas.openxmlformats.org/officeDocument/2006/relationships/hyperlink" Target="https://webagentes.canaldirecto.com.ar/incidents/view/801185-3" TargetMode="External"/><Relationship Id="rId401" Type="http://schemas.openxmlformats.org/officeDocument/2006/relationships/hyperlink" Target="http://webagentes.canaldirecto.com.ar/incidents/view/659786-3" TargetMode="External"/><Relationship Id="rId1031" Type="http://schemas.openxmlformats.org/officeDocument/2006/relationships/hyperlink" Target="https://webagentes.canaldirecto.com.ar/incidents/view/676642-7" TargetMode="External"/><Relationship Id="rId1988" Type="http://schemas.openxmlformats.org/officeDocument/2006/relationships/hyperlink" Target="https://webagentes.canaldirecto.com.ar/incidents/view/699840-6" TargetMode="External"/><Relationship Id="rId4187" Type="http://schemas.openxmlformats.org/officeDocument/2006/relationships/hyperlink" Target="https://webagentes.canaldirecto.com.ar/incidents/view/758365-4" TargetMode="External"/><Relationship Id="rId4394" Type="http://schemas.openxmlformats.org/officeDocument/2006/relationships/hyperlink" Target="https://webagentes.canaldirecto.com.ar/incidents/view/767199-5" TargetMode="External"/><Relationship Id="rId5238" Type="http://schemas.openxmlformats.org/officeDocument/2006/relationships/hyperlink" Target="https://webagentes.canaldirecto.com.ar/incidents/view/786311-6" TargetMode="External"/><Relationship Id="rId5445" Type="http://schemas.openxmlformats.org/officeDocument/2006/relationships/hyperlink" Target="https://webagentes.canaldirecto.com.ar/incidents/view/790173-5" TargetMode="External"/><Relationship Id="rId5652" Type="http://schemas.openxmlformats.org/officeDocument/2006/relationships/hyperlink" Target="https://webagentes.canaldirecto.com.ar/incidents/view/800183-8" TargetMode="External"/><Relationship Id="rId4047" Type="http://schemas.openxmlformats.org/officeDocument/2006/relationships/hyperlink" Target="https://webagentes.canaldirecto.com.ar/incidents/view/756556-0" TargetMode="External"/><Relationship Id="rId4254" Type="http://schemas.openxmlformats.org/officeDocument/2006/relationships/hyperlink" Target="https://webagentes.canaldirecto.com.ar/incidents/view/761052-3" TargetMode="External"/><Relationship Id="rId4461" Type="http://schemas.openxmlformats.org/officeDocument/2006/relationships/hyperlink" Target="https://webagentes.canaldirecto.com.ar/incidents/view/766110-1" TargetMode="External"/><Relationship Id="rId5305" Type="http://schemas.openxmlformats.org/officeDocument/2006/relationships/hyperlink" Target="https://webagentes.canaldirecto.com.ar/incidents/view/789212-7" TargetMode="External"/><Relationship Id="rId5512" Type="http://schemas.openxmlformats.org/officeDocument/2006/relationships/hyperlink" Target="http://webagentes.canaldirecto.com.ar/incidents/view/792927-2" TargetMode="External"/><Relationship Id="rId1848" Type="http://schemas.openxmlformats.org/officeDocument/2006/relationships/hyperlink" Target="https://webagentes.canaldirecto.com.ar/incidents/view/693428-6" TargetMode="External"/><Relationship Id="rId3063" Type="http://schemas.openxmlformats.org/officeDocument/2006/relationships/hyperlink" Target="https://webagentes.canaldirecto.com.ar/incidents/view/729576-8" TargetMode="External"/><Relationship Id="rId3270" Type="http://schemas.openxmlformats.org/officeDocument/2006/relationships/hyperlink" Target="https://webagentes.canaldirecto.com.ar/incidents/view/735539-8" TargetMode="External"/><Relationship Id="rId4114" Type="http://schemas.openxmlformats.org/officeDocument/2006/relationships/hyperlink" Target="https://webagentes.canaldirecto.com.ar/incidents/view/755142-4" TargetMode="External"/><Relationship Id="rId4321" Type="http://schemas.openxmlformats.org/officeDocument/2006/relationships/hyperlink" Target="https://webagentes.canaldirecto.com.ar/incidents/view/763685-9" TargetMode="External"/><Relationship Id="rId191" Type="http://schemas.openxmlformats.org/officeDocument/2006/relationships/hyperlink" Target="http://webagentes.canaldirecto.com.ar/incidents/view/654904-2" TargetMode="External"/><Relationship Id="rId1708" Type="http://schemas.openxmlformats.org/officeDocument/2006/relationships/hyperlink" Target="https://webagentes.canaldirecto.com.ar/incidents/view/691444-0" TargetMode="External"/><Relationship Id="rId1915" Type="http://schemas.openxmlformats.org/officeDocument/2006/relationships/hyperlink" Target="https://webagentes.canaldirecto.com.ar/incidents/view/697287-9" TargetMode="External"/><Relationship Id="rId3130" Type="http://schemas.openxmlformats.org/officeDocument/2006/relationships/hyperlink" Target="https://webagentes.canaldirecto.com.ar/incidents/view/732105-4" TargetMode="External"/><Relationship Id="rId5095" Type="http://schemas.openxmlformats.org/officeDocument/2006/relationships/hyperlink" Target="https://webagentes.canaldirecto.com.ar/incidents/view/785425-1" TargetMode="External"/><Relationship Id="rId2689" Type="http://schemas.openxmlformats.org/officeDocument/2006/relationships/hyperlink" Target="https://webagentes.canaldirecto.com.ar/incidents/view/722956-1" TargetMode="External"/><Relationship Id="rId2896" Type="http://schemas.openxmlformats.org/officeDocument/2006/relationships/hyperlink" Target="https://webagentes.canaldirecto.com.ar/incidents/view/725093-2" TargetMode="External"/><Relationship Id="rId3947" Type="http://schemas.openxmlformats.org/officeDocument/2006/relationships/hyperlink" Target="https://webagentes.canaldirecto.com.ar/incidents/view/753728-4" TargetMode="External"/><Relationship Id="rId868" Type="http://schemas.openxmlformats.org/officeDocument/2006/relationships/hyperlink" Target="https://webagentes.canaldirecto.com.ar/liquidations/removeIncident/672452-8" TargetMode="External"/><Relationship Id="rId1498" Type="http://schemas.openxmlformats.org/officeDocument/2006/relationships/hyperlink" Target="https://webagentes.canaldirecto.com.ar/incidents/view/689648-1" TargetMode="External"/><Relationship Id="rId2549" Type="http://schemas.openxmlformats.org/officeDocument/2006/relationships/hyperlink" Target="https://webagentes.canaldirecto.com.ar/incidents/view/715754-7" TargetMode="External"/><Relationship Id="rId2756" Type="http://schemas.openxmlformats.org/officeDocument/2006/relationships/hyperlink" Target="https://webagentes.canaldirecto.com.ar/liquidations/removeIncident/722388-6" TargetMode="External"/><Relationship Id="rId2963" Type="http://schemas.openxmlformats.org/officeDocument/2006/relationships/hyperlink" Target="https://webagentes.canaldirecto.com.ar/incidents/view/728102-0" TargetMode="External"/><Relationship Id="rId3807" Type="http://schemas.openxmlformats.org/officeDocument/2006/relationships/hyperlink" Target="https://webagentes.canaldirecto.com.ar/incidents/view/747799-1" TargetMode="External"/><Relationship Id="rId5162" Type="http://schemas.openxmlformats.org/officeDocument/2006/relationships/hyperlink" Target="https://webagentes.canaldirecto.com.ar/incidents/view/784547-5" TargetMode="External"/><Relationship Id="rId728" Type="http://schemas.openxmlformats.org/officeDocument/2006/relationships/hyperlink" Target="https://webagentes.canaldirecto.com.ar/incidents/view/669629-8" TargetMode="External"/><Relationship Id="rId935" Type="http://schemas.openxmlformats.org/officeDocument/2006/relationships/hyperlink" Target="https://webagentes.canaldirecto.com.ar/incidents/view/671480-4" TargetMode="External"/><Relationship Id="rId1358" Type="http://schemas.openxmlformats.org/officeDocument/2006/relationships/hyperlink" Target="https://webagentes.canaldirecto.com.ar/incidents/view/686946-9" TargetMode="External"/><Relationship Id="rId1565" Type="http://schemas.openxmlformats.org/officeDocument/2006/relationships/hyperlink" Target="https://webagentes.canaldirecto.com.ar/incidents/view/692685-2" TargetMode="External"/><Relationship Id="rId1772" Type="http://schemas.openxmlformats.org/officeDocument/2006/relationships/hyperlink" Target="https://webagentes.canaldirecto.com.ar/incidents/view/696061-6" TargetMode="External"/><Relationship Id="rId2409" Type="http://schemas.openxmlformats.org/officeDocument/2006/relationships/hyperlink" Target="https://webagentes.canaldirecto.com.ar/incidents/view/714970-6" TargetMode="External"/><Relationship Id="rId2616" Type="http://schemas.openxmlformats.org/officeDocument/2006/relationships/hyperlink" Target="https://webagentes.canaldirecto.com.ar/incidents/view/719715-6" TargetMode="External"/><Relationship Id="rId5022" Type="http://schemas.openxmlformats.org/officeDocument/2006/relationships/hyperlink" Target="https://webagentes.canaldirecto.com.ar/incidents/view/783157-9" TargetMode="External"/><Relationship Id="rId5979" Type="http://schemas.openxmlformats.org/officeDocument/2006/relationships/hyperlink" Target="https://webagentes.canaldirecto.com.ar/incidents/view/807834-4" TargetMode="External"/><Relationship Id="rId64" Type="http://schemas.openxmlformats.org/officeDocument/2006/relationships/hyperlink" Target="http://webagentes.canaldirecto.com.ar/incidents/view/652275-3" TargetMode="External"/><Relationship Id="rId1218" Type="http://schemas.openxmlformats.org/officeDocument/2006/relationships/hyperlink" Target="https://webagentes.canaldirecto.com.ar/incidents/view/684985-4" TargetMode="External"/><Relationship Id="rId1425" Type="http://schemas.openxmlformats.org/officeDocument/2006/relationships/hyperlink" Target="https://webagentes.canaldirecto.com.ar/incidents/view/685490-8" TargetMode="External"/><Relationship Id="rId2823" Type="http://schemas.openxmlformats.org/officeDocument/2006/relationships/hyperlink" Target="https://webagentes.canaldirecto.com.ar/incidents/view/718884-8" TargetMode="External"/><Relationship Id="rId1632" Type="http://schemas.openxmlformats.org/officeDocument/2006/relationships/hyperlink" Target="https://webagentes.canaldirecto.com.ar/incidents/view/692324-4" TargetMode="External"/><Relationship Id="rId4788" Type="http://schemas.openxmlformats.org/officeDocument/2006/relationships/hyperlink" Target="https://webagentes.canaldirecto.com.ar/incidents/view/772922-9" TargetMode="External"/><Relationship Id="rId4995" Type="http://schemas.openxmlformats.org/officeDocument/2006/relationships/hyperlink" Target="https://webagentes.canaldirecto.com.ar/incidents/view/778114-0" TargetMode="External"/><Relationship Id="rId5839" Type="http://schemas.openxmlformats.org/officeDocument/2006/relationships/hyperlink" Target="https://webagentes.canaldirecto.com.ar/incidents/view/806134-4" TargetMode="External"/><Relationship Id="rId2199" Type="http://schemas.openxmlformats.org/officeDocument/2006/relationships/hyperlink" Target="https://webagentes.canaldirecto.com.ar/incidents/view/705898-1" TargetMode="External"/><Relationship Id="rId3597" Type="http://schemas.openxmlformats.org/officeDocument/2006/relationships/hyperlink" Target="https://webagentes.canaldirecto.com.ar/incidents/view/743383-6" TargetMode="External"/><Relationship Id="rId4648" Type="http://schemas.openxmlformats.org/officeDocument/2006/relationships/hyperlink" Target="https://webagentes.canaldirecto.com.ar/incidents/view/770329-4" TargetMode="External"/><Relationship Id="rId4855" Type="http://schemas.openxmlformats.org/officeDocument/2006/relationships/hyperlink" Target="https://webagentes.canaldirecto.com.ar/incidents/view/777199-4" TargetMode="External"/><Relationship Id="rId5906" Type="http://schemas.openxmlformats.org/officeDocument/2006/relationships/hyperlink" Target="https://webagentes.canaldirecto.com.ar/incidents/view/809843-6" TargetMode="External"/><Relationship Id="rId3457" Type="http://schemas.openxmlformats.org/officeDocument/2006/relationships/hyperlink" Target="https://webagentes.canaldirecto.com.ar/incidents/view/740938-9" TargetMode="External"/><Relationship Id="rId3664" Type="http://schemas.openxmlformats.org/officeDocument/2006/relationships/hyperlink" Target="https://webagentes.canaldirecto.com.ar/incidents/view/746734-7" TargetMode="External"/><Relationship Id="rId3871" Type="http://schemas.openxmlformats.org/officeDocument/2006/relationships/hyperlink" Target="https://webagentes.canaldirecto.com.ar/incidents/view/751390-1" TargetMode="External"/><Relationship Id="rId4508" Type="http://schemas.openxmlformats.org/officeDocument/2006/relationships/hyperlink" Target="https://webagentes.canaldirecto.com.ar/incidents/view/764212-4" TargetMode="External"/><Relationship Id="rId4715" Type="http://schemas.openxmlformats.org/officeDocument/2006/relationships/hyperlink" Target="https://webagentes.canaldirecto.com.ar/incidents/view/774722-5" TargetMode="External"/><Relationship Id="rId4922" Type="http://schemas.openxmlformats.org/officeDocument/2006/relationships/hyperlink" Target="https://webagentes.canaldirecto.com.ar/incidents/view/774298-3" TargetMode="External"/><Relationship Id="rId378" Type="http://schemas.openxmlformats.org/officeDocument/2006/relationships/hyperlink" Target="http://webagentes.canaldirecto.com.ar/incidents/view/660752-2" TargetMode="External"/><Relationship Id="rId585" Type="http://schemas.openxmlformats.org/officeDocument/2006/relationships/hyperlink" Target="https://webagentes.canaldirecto.com.ar/incidents/view/667006-9" TargetMode="External"/><Relationship Id="rId792" Type="http://schemas.openxmlformats.org/officeDocument/2006/relationships/hyperlink" Target="https://webagentes.canaldirecto.com.ar/incidents/view/666527-0" TargetMode="External"/><Relationship Id="rId2059" Type="http://schemas.openxmlformats.org/officeDocument/2006/relationships/hyperlink" Target="https://webagentes.canaldirecto.com.ar/incidents/view/704197-2" TargetMode="External"/><Relationship Id="rId2266" Type="http://schemas.openxmlformats.org/officeDocument/2006/relationships/hyperlink" Target="https://webagentes.canaldirecto.com.ar/incidents/view/711660-1" TargetMode="External"/><Relationship Id="rId2473" Type="http://schemas.openxmlformats.org/officeDocument/2006/relationships/hyperlink" Target="https://webagentes.canaldirecto.com.ar/incidents/view/712573-3" TargetMode="External"/><Relationship Id="rId2680" Type="http://schemas.openxmlformats.org/officeDocument/2006/relationships/hyperlink" Target="https://webagentes.canaldirecto.com.ar/liquidations/removeIncident/723032-7" TargetMode="External"/><Relationship Id="rId3317" Type="http://schemas.openxmlformats.org/officeDocument/2006/relationships/hyperlink" Target="https://webagentes.canaldirecto.com.ar/liquidations/removeIncident/733594-1" TargetMode="External"/><Relationship Id="rId3524" Type="http://schemas.openxmlformats.org/officeDocument/2006/relationships/hyperlink" Target="https://webagentes.canaldirecto.com.ar/incidents/view/745008-2" TargetMode="External"/><Relationship Id="rId3731" Type="http://schemas.openxmlformats.org/officeDocument/2006/relationships/hyperlink" Target="https://webagentes.canaldirecto.com.ar/incidents/view/744706-0" TargetMode="External"/><Relationship Id="rId238" Type="http://schemas.openxmlformats.org/officeDocument/2006/relationships/hyperlink" Target="http://webagentes.canaldirecto.com.ar/incidents/view/653525-2" TargetMode="External"/><Relationship Id="rId445" Type="http://schemas.openxmlformats.org/officeDocument/2006/relationships/hyperlink" Target="http://webagentes.canaldirecto.com.ar/incidents/view/658534-5" TargetMode="External"/><Relationship Id="rId652" Type="http://schemas.openxmlformats.org/officeDocument/2006/relationships/hyperlink" Target="https://webagentes.canaldirecto.com.ar/incidents/view/666103-4" TargetMode="External"/><Relationship Id="rId1075" Type="http://schemas.openxmlformats.org/officeDocument/2006/relationships/hyperlink" Target="https://webagentes.canaldirecto.com.ar/incidents/view/674809-6" TargetMode="External"/><Relationship Id="rId1282" Type="http://schemas.openxmlformats.org/officeDocument/2006/relationships/hyperlink" Target="https://webagentes.canaldirecto.com.ar/incidents/view/682403-1" TargetMode="External"/><Relationship Id="rId2126" Type="http://schemas.openxmlformats.org/officeDocument/2006/relationships/hyperlink" Target="https://webagentes.canaldirecto.com.ar/incidents/view/701677-2" TargetMode="External"/><Relationship Id="rId2333" Type="http://schemas.openxmlformats.org/officeDocument/2006/relationships/hyperlink" Target="https://webagentes.canaldirecto.com.ar/incidents/view/709261-1" TargetMode="External"/><Relationship Id="rId2540" Type="http://schemas.openxmlformats.org/officeDocument/2006/relationships/hyperlink" Target="https://webagentes.canaldirecto.com.ar/incidents/view/716147-0" TargetMode="External"/><Relationship Id="rId5489" Type="http://schemas.openxmlformats.org/officeDocument/2006/relationships/hyperlink" Target="http://webagentes.canaldirecto.com.ar/incidents/view/794175-1" TargetMode="External"/><Relationship Id="rId5696" Type="http://schemas.openxmlformats.org/officeDocument/2006/relationships/hyperlink" Target="https://webagentes.canaldirecto.com.ar/incidents/view/798829-3" TargetMode="External"/><Relationship Id="rId305" Type="http://schemas.openxmlformats.org/officeDocument/2006/relationships/hyperlink" Target="http://webagentes.canaldirecto.com.ar/incidents/view/656201-6" TargetMode="External"/><Relationship Id="rId512" Type="http://schemas.openxmlformats.org/officeDocument/2006/relationships/hyperlink" Target="https://webagentes.canaldirecto.com.ar/incidents/view/663604-7" TargetMode="External"/><Relationship Id="rId1142" Type="http://schemas.openxmlformats.org/officeDocument/2006/relationships/hyperlink" Target="https://webagentes.canaldirecto.com.ar/incidents/view/680199-7" TargetMode="External"/><Relationship Id="rId2400" Type="http://schemas.openxmlformats.org/officeDocument/2006/relationships/hyperlink" Target="https://webagentes.canaldirecto.com.ar/incidents/view/715664-5" TargetMode="External"/><Relationship Id="rId4298" Type="http://schemas.openxmlformats.org/officeDocument/2006/relationships/hyperlink" Target="https://webagentes.canaldirecto.com.ar/incidents/view/759271-3" TargetMode="External"/><Relationship Id="rId5349" Type="http://schemas.openxmlformats.org/officeDocument/2006/relationships/hyperlink" Target="https://webagentes.canaldirecto.com.ar/incidents/view/787835-8" TargetMode="External"/><Relationship Id="rId5556" Type="http://schemas.openxmlformats.org/officeDocument/2006/relationships/hyperlink" Target="https://webagentes.canaldirecto.com.ar/incidents/view/798340-1" TargetMode="External"/><Relationship Id="rId1002" Type="http://schemas.openxmlformats.org/officeDocument/2006/relationships/hyperlink" Target="https://webagentes.canaldirecto.com.ar/incidents/view/679048-8" TargetMode="External"/><Relationship Id="rId4158" Type="http://schemas.openxmlformats.org/officeDocument/2006/relationships/hyperlink" Target="https://webagentes.canaldirecto.com.ar/incidents/view/758899-6" TargetMode="External"/><Relationship Id="rId4365" Type="http://schemas.openxmlformats.org/officeDocument/2006/relationships/hyperlink" Target="https://webagentes.canaldirecto.com.ar/incidents/view/762157-4" TargetMode="External"/><Relationship Id="rId5209" Type="http://schemas.openxmlformats.org/officeDocument/2006/relationships/hyperlink" Target="https://webagentes.canaldirecto.com.ar/incidents/view/787233-6" TargetMode="External"/><Relationship Id="rId5763" Type="http://schemas.openxmlformats.org/officeDocument/2006/relationships/hyperlink" Target="https://webagentes.canaldirecto.com.ar/incidents/view/802500-5" TargetMode="External"/><Relationship Id="rId5970" Type="http://schemas.openxmlformats.org/officeDocument/2006/relationships/hyperlink" Target="https://webagentes.canaldirecto.com.ar/incidents/view/808101-0" TargetMode="External"/><Relationship Id="rId1959" Type="http://schemas.openxmlformats.org/officeDocument/2006/relationships/hyperlink" Target="https://webagentes.canaldirecto.com.ar/incidents/view/701125-4" TargetMode="External"/><Relationship Id="rId3174" Type="http://schemas.openxmlformats.org/officeDocument/2006/relationships/hyperlink" Target="https://webagentes.canaldirecto.com.ar/incidents/view/737219-1" TargetMode="External"/><Relationship Id="rId4018" Type="http://schemas.openxmlformats.org/officeDocument/2006/relationships/hyperlink" Target="https://webagentes.canaldirecto.com.ar/liquidations/removeIncident/757273-7" TargetMode="External"/><Relationship Id="rId4572" Type="http://schemas.openxmlformats.org/officeDocument/2006/relationships/hyperlink" Target="https://webagentes.canaldirecto.com.ar/incidents/view/767243-5" TargetMode="External"/><Relationship Id="rId5416" Type="http://schemas.openxmlformats.org/officeDocument/2006/relationships/hyperlink" Target="https://webagentes.canaldirecto.com.ar/incidents/view/791100-6" TargetMode="External"/><Relationship Id="rId5623" Type="http://schemas.openxmlformats.org/officeDocument/2006/relationships/hyperlink" Target="https://webagentes.canaldirecto.com.ar/incidents/view/795823-8" TargetMode="External"/><Relationship Id="rId5830" Type="http://schemas.openxmlformats.org/officeDocument/2006/relationships/hyperlink" Target="https://webagentes.canaldirecto.com.ar/incidents/view/806562-3" TargetMode="External"/><Relationship Id="rId1819" Type="http://schemas.openxmlformats.org/officeDocument/2006/relationships/hyperlink" Target="https://webagentes.canaldirecto.com.ar/incidents/view/694067-6" TargetMode="External"/><Relationship Id="rId3381" Type="http://schemas.openxmlformats.org/officeDocument/2006/relationships/hyperlink" Target="https://webagentes.canaldirecto.com.ar/incidents/view/737895-5" TargetMode="External"/><Relationship Id="rId4225" Type="http://schemas.openxmlformats.org/officeDocument/2006/relationships/hyperlink" Target="https://webagentes.canaldirecto.com.ar/incidents/view/761667-9" TargetMode="External"/><Relationship Id="rId4432" Type="http://schemas.openxmlformats.org/officeDocument/2006/relationships/hyperlink" Target="https://webagentes.canaldirecto.com.ar/incidents/view/766347-3" TargetMode="External"/><Relationship Id="rId2190" Type="http://schemas.openxmlformats.org/officeDocument/2006/relationships/hyperlink" Target="https://webagentes.canaldirecto.com.ar/incidents/view/706481-2" TargetMode="External"/><Relationship Id="rId3034" Type="http://schemas.openxmlformats.org/officeDocument/2006/relationships/hyperlink" Target="https://webagentes.canaldirecto.com.ar/incidents/view/730201-3" TargetMode="External"/><Relationship Id="rId3241" Type="http://schemas.openxmlformats.org/officeDocument/2006/relationships/hyperlink" Target="https://webagentes.canaldirecto.com.ar/liquidations/removeIncident/736086-8" TargetMode="External"/><Relationship Id="rId162" Type="http://schemas.openxmlformats.org/officeDocument/2006/relationships/hyperlink" Target="http://webagentes.canaldirecto.com.ar/incidents/view/655850-9" TargetMode="External"/><Relationship Id="rId2050" Type="http://schemas.openxmlformats.org/officeDocument/2006/relationships/hyperlink" Target="https://webagentes.canaldirecto.com.ar/incidents/view/704226-3" TargetMode="External"/><Relationship Id="rId3101" Type="http://schemas.openxmlformats.org/officeDocument/2006/relationships/hyperlink" Target="https://webagentes.canaldirecto.com.ar/incidents/view/734027-1" TargetMode="External"/><Relationship Id="rId979" Type="http://schemas.openxmlformats.org/officeDocument/2006/relationships/hyperlink" Target="https://webagentes.canaldirecto.com.ar/incidents/view/670841-4" TargetMode="External"/><Relationship Id="rId5066" Type="http://schemas.openxmlformats.org/officeDocument/2006/relationships/hyperlink" Target="https://webagentes.canaldirecto.com.ar/incidents/view/781378-6" TargetMode="External"/><Relationship Id="rId5273" Type="http://schemas.openxmlformats.org/officeDocument/2006/relationships/hyperlink" Target="https://webagentes.canaldirecto.com.ar/incidents/view/784691-5" TargetMode="External"/><Relationship Id="rId5480" Type="http://schemas.openxmlformats.org/officeDocument/2006/relationships/hyperlink" Target="http://webagentes.canaldirecto.com.ar/incidents/view/794185-8" TargetMode="External"/><Relationship Id="rId839" Type="http://schemas.openxmlformats.org/officeDocument/2006/relationships/hyperlink" Target="https://webagentes.canaldirecto.com.ar/incidents/view/672467-0" TargetMode="External"/><Relationship Id="rId1469" Type="http://schemas.openxmlformats.org/officeDocument/2006/relationships/hyperlink" Target="https://webagentes.canaldirecto.com.ar/incidents/view/689983-1" TargetMode="External"/><Relationship Id="rId2867" Type="http://schemas.openxmlformats.org/officeDocument/2006/relationships/hyperlink" Target="https://webagentes.canaldirecto.com.ar/incidents/view/725973-9" TargetMode="External"/><Relationship Id="rId3918" Type="http://schemas.openxmlformats.org/officeDocument/2006/relationships/hyperlink" Target="https://webagentes.canaldirecto.com.ar/incidents/view/754364-7" TargetMode="External"/><Relationship Id="rId4082" Type="http://schemas.openxmlformats.org/officeDocument/2006/relationships/hyperlink" Target="https://webagentes.canaldirecto.com.ar/incidents/view/755487-4" TargetMode="External"/><Relationship Id="rId5133" Type="http://schemas.openxmlformats.org/officeDocument/2006/relationships/hyperlink" Target="https://webagentes.canaldirecto.com.ar/incidents/view/784959-6" TargetMode="External"/><Relationship Id="rId5340" Type="http://schemas.openxmlformats.org/officeDocument/2006/relationships/hyperlink" Target="https://webagentes.canaldirecto.com.ar/incidents/view/788360-6" TargetMode="External"/><Relationship Id="rId1676" Type="http://schemas.openxmlformats.org/officeDocument/2006/relationships/hyperlink" Target="https://webagentes.canaldirecto.com.ar/incidents/view/691463-5" TargetMode="External"/><Relationship Id="rId1883" Type="http://schemas.openxmlformats.org/officeDocument/2006/relationships/hyperlink" Target="https://webagentes.canaldirecto.com.ar/incidents/view/697858-1" TargetMode="External"/><Relationship Id="rId2727" Type="http://schemas.openxmlformats.org/officeDocument/2006/relationships/hyperlink" Target="https://webagentes.canaldirecto.com.ar/incidents/view/722525-5" TargetMode="External"/><Relationship Id="rId2934" Type="http://schemas.openxmlformats.org/officeDocument/2006/relationships/hyperlink" Target="https://webagentes.canaldirecto.com.ar/incidents/view/723928-5" TargetMode="External"/><Relationship Id="rId906" Type="http://schemas.openxmlformats.org/officeDocument/2006/relationships/hyperlink" Target="https://webagentes.canaldirecto.com.ar/liquidations/removeIncident/671759-1" TargetMode="External"/><Relationship Id="rId1329" Type="http://schemas.openxmlformats.org/officeDocument/2006/relationships/hyperlink" Target="https://webagentes.canaldirecto.com.ar/incidents/view/687527-5" TargetMode="External"/><Relationship Id="rId1536" Type="http://schemas.openxmlformats.org/officeDocument/2006/relationships/hyperlink" Target="https://webagentes.canaldirecto.com.ar/incidents/view/687979-4" TargetMode="External"/><Relationship Id="rId1743" Type="http://schemas.openxmlformats.org/officeDocument/2006/relationships/hyperlink" Target="https://webagentes.canaldirecto.com.ar/liquidations/removeIncident/690443-4" TargetMode="External"/><Relationship Id="rId1950" Type="http://schemas.openxmlformats.org/officeDocument/2006/relationships/hyperlink" Target="https://webagentes.canaldirecto.com.ar/incidents/view/701167-0" TargetMode="External"/><Relationship Id="rId4899" Type="http://schemas.openxmlformats.org/officeDocument/2006/relationships/hyperlink" Target="https://webagentes.canaldirecto.com.ar/incidents/view/775369-7" TargetMode="External"/><Relationship Id="rId5200" Type="http://schemas.openxmlformats.org/officeDocument/2006/relationships/hyperlink" Target="https://webagentes.canaldirecto.com.ar/incidents/view/782911-2" TargetMode="External"/><Relationship Id="rId35" Type="http://schemas.openxmlformats.org/officeDocument/2006/relationships/hyperlink" Target="http://webagentes.canaldirecto.com.ar/incidents/view/652341-5" TargetMode="External"/><Relationship Id="rId1603" Type="http://schemas.openxmlformats.org/officeDocument/2006/relationships/hyperlink" Target="https://webagentes.canaldirecto.com.ar/liquidations/removeIncident/692461-4" TargetMode="External"/><Relationship Id="rId1810" Type="http://schemas.openxmlformats.org/officeDocument/2006/relationships/hyperlink" Target="https://webagentes.canaldirecto.com.ar/incidents/view/694405-2" TargetMode="External"/><Relationship Id="rId4759" Type="http://schemas.openxmlformats.org/officeDocument/2006/relationships/hyperlink" Target="https://webagentes.canaldirecto.com.ar/incidents/view/773653-9" TargetMode="External"/><Relationship Id="rId4966" Type="http://schemas.openxmlformats.org/officeDocument/2006/relationships/hyperlink" Target="https://webagentes.canaldirecto.com.ar/incidents/view/779338-5" TargetMode="External"/><Relationship Id="rId3568" Type="http://schemas.openxmlformats.org/officeDocument/2006/relationships/hyperlink" Target="https://webagentes.canaldirecto.com.ar/incidents/view/744032-2" TargetMode="External"/><Relationship Id="rId3775" Type="http://schemas.openxmlformats.org/officeDocument/2006/relationships/hyperlink" Target="https://webagentes.canaldirecto.com.ar/incidents/view/748805-8" TargetMode="External"/><Relationship Id="rId3982" Type="http://schemas.openxmlformats.org/officeDocument/2006/relationships/hyperlink" Target="https://webagentes.canaldirecto.com.ar/incidents/view/753170-3" TargetMode="External"/><Relationship Id="rId4619" Type="http://schemas.openxmlformats.org/officeDocument/2006/relationships/hyperlink" Target="https://webagentes.canaldirecto.com.ar/incidents/view/770935-9" TargetMode="External"/><Relationship Id="rId4826" Type="http://schemas.openxmlformats.org/officeDocument/2006/relationships/hyperlink" Target="https://webagentes.canaldirecto.com.ar/incidents/view/777701-3" TargetMode="External"/><Relationship Id="rId489" Type="http://schemas.openxmlformats.org/officeDocument/2006/relationships/hyperlink" Target="https://webagentes.canaldirecto.com.ar/incidents/view/664400-0" TargetMode="External"/><Relationship Id="rId696" Type="http://schemas.openxmlformats.org/officeDocument/2006/relationships/hyperlink" Target="https://webagentes.canaldirecto.com.ar/incidents/view/671342-5" TargetMode="External"/><Relationship Id="rId2377" Type="http://schemas.openxmlformats.org/officeDocument/2006/relationships/hyperlink" Target="https://webagentes.canaldirecto.com.ar/incidents/view/707314-8" TargetMode="External"/><Relationship Id="rId2584" Type="http://schemas.openxmlformats.org/officeDocument/2006/relationships/hyperlink" Target="https://webagentes.canaldirecto.com.ar/incidents/view/720494-2" TargetMode="External"/><Relationship Id="rId2791" Type="http://schemas.openxmlformats.org/officeDocument/2006/relationships/hyperlink" Target="https://webagentes.canaldirecto.com.ar/incidents/view/721439-2" TargetMode="External"/><Relationship Id="rId3428" Type="http://schemas.openxmlformats.org/officeDocument/2006/relationships/hyperlink" Target="https://webagentes.canaldirecto.com.ar/incidents/view/741335-5" TargetMode="External"/><Relationship Id="rId3635" Type="http://schemas.openxmlformats.org/officeDocument/2006/relationships/hyperlink" Target="https://webagentes.canaldirecto.com.ar/incidents/view/740597-6" TargetMode="External"/><Relationship Id="rId349" Type="http://schemas.openxmlformats.org/officeDocument/2006/relationships/hyperlink" Target="http://webagentes.canaldirecto.com.ar/incidents/view/662270-7" TargetMode="External"/><Relationship Id="rId556" Type="http://schemas.openxmlformats.org/officeDocument/2006/relationships/hyperlink" Target="https://webagentes.canaldirecto.com.ar/incidents/view/660902-5" TargetMode="External"/><Relationship Id="rId763" Type="http://schemas.openxmlformats.org/officeDocument/2006/relationships/hyperlink" Target="https://webagentes.canaldirecto.com.ar/incidents/view/668236-5" TargetMode="External"/><Relationship Id="rId1186" Type="http://schemas.openxmlformats.org/officeDocument/2006/relationships/hyperlink" Target="https://webagentes.canaldirecto.com.ar/incidents/view/678819-1" TargetMode="External"/><Relationship Id="rId1393" Type="http://schemas.openxmlformats.org/officeDocument/2006/relationships/hyperlink" Target="https://webagentes.canaldirecto.com.ar/incidents/view/685641-0" TargetMode="External"/><Relationship Id="rId2237" Type="http://schemas.openxmlformats.org/officeDocument/2006/relationships/hyperlink" Target="https://webagentes.canaldirecto.com.ar/incidents/view/704811-5" TargetMode="External"/><Relationship Id="rId2444" Type="http://schemas.openxmlformats.org/officeDocument/2006/relationships/hyperlink" Target="https://webagentes.canaldirecto.com.ar/incidents/view/714002-4" TargetMode="External"/><Relationship Id="rId3842" Type="http://schemas.openxmlformats.org/officeDocument/2006/relationships/hyperlink" Target="https://webagentes.canaldirecto.com.ar/incidents/view/751967-7" TargetMode="External"/><Relationship Id="rId209" Type="http://schemas.openxmlformats.org/officeDocument/2006/relationships/hyperlink" Target="http://webagentes.canaldirecto.com.ar/incidents/view/654169-7" TargetMode="External"/><Relationship Id="rId416" Type="http://schemas.openxmlformats.org/officeDocument/2006/relationships/hyperlink" Target="http://webagentes.canaldirecto.com.ar/incidents/view/659278-9" TargetMode="External"/><Relationship Id="rId970" Type="http://schemas.openxmlformats.org/officeDocument/2006/relationships/hyperlink" Target="https://webagentes.canaldirecto.com.ar/liquidations/removeIncident/671370-8" TargetMode="External"/><Relationship Id="rId1046" Type="http://schemas.openxmlformats.org/officeDocument/2006/relationships/hyperlink" Target="https://webagentes.canaldirecto.com.ar/incidents/view/676560-4" TargetMode="External"/><Relationship Id="rId1253" Type="http://schemas.openxmlformats.org/officeDocument/2006/relationships/hyperlink" Target="https://webagentes.canaldirecto.com.ar/incidents/view/683527-7" TargetMode="External"/><Relationship Id="rId2651" Type="http://schemas.openxmlformats.org/officeDocument/2006/relationships/hyperlink" Target="https://webagentes.canaldirecto.com.ar/incidents/view/717957-6" TargetMode="External"/><Relationship Id="rId3702" Type="http://schemas.openxmlformats.org/officeDocument/2006/relationships/hyperlink" Target="https://webagentes.canaldirecto.com.ar/incidents/view/746199-0" TargetMode="External"/><Relationship Id="rId623" Type="http://schemas.openxmlformats.org/officeDocument/2006/relationships/hyperlink" Target="https://webagentes.canaldirecto.com.ar/incidents/view/666394-4" TargetMode="External"/><Relationship Id="rId830" Type="http://schemas.openxmlformats.org/officeDocument/2006/relationships/hyperlink" Target="https://webagentes.canaldirecto.com.ar/liquidations/removeIncident/672800-1" TargetMode="External"/><Relationship Id="rId1460" Type="http://schemas.openxmlformats.org/officeDocument/2006/relationships/hyperlink" Target="https://webagentes.canaldirecto.com.ar/incidents/view/690237-5" TargetMode="External"/><Relationship Id="rId2304" Type="http://schemas.openxmlformats.org/officeDocument/2006/relationships/hyperlink" Target="https://webagentes.canaldirecto.com.ar/incidents/view/709535-3" TargetMode="External"/><Relationship Id="rId2511" Type="http://schemas.openxmlformats.org/officeDocument/2006/relationships/hyperlink" Target="https://webagentes.canaldirecto.com.ar/incidents/view/717191-8" TargetMode="External"/><Relationship Id="rId5667" Type="http://schemas.openxmlformats.org/officeDocument/2006/relationships/hyperlink" Target="https://webagentes.canaldirecto.com.ar/incidents/view/800096-3" TargetMode="External"/><Relationship Id="rId5874" Type="http://schemas.openxmlformats.org/officeDocument/2006/relationships/hyperlink" Target="https://webagentes.canaldirecto.com.ar/incidents/view/804138-6" TargetMode="External"/><Relationship Id="rId1113" Type="http://schemas.openxmlformats.org/officeDocument/2006/relationships/hyperlink" Target="https://webagentes.canaldirecto.com.ar/incidents/view/680952-8" TargetMode="External"/><Relationship Id="rId1320" Type="http://schemas.openxmlformats.org/officeDocument/2006/relationships/hyperlink" Target="https://webagentes.canaldirecto.com.ar/incidents/view/687946-6" TargetMode="External"/><Relationship Id="rId4269" Type="http://schemas.openxmlformats.org/officeDocument/2006/relationships/hyperlink" Target="https://webagentes.canaldirecto.com.ar/incidents/view/760648-7" TargetMode="External"/><Relationship Id="rId4476" Type="http://schemas.openxmlformats.org/officeDocument/2006/relationships/hyperlink" Target="https://webagentes.canaldirecto.com.ar/incidents/view/765688-0" TargetMode="External"/><Relationship Id="rId4683" Type="http://schemas.openxmlformats.org/officeDocument/2006/relationships/hyperlink" Target="https://webagentes.canaldirecto.com.ar/incidents/view/769676-3" TargetMode="External"/><Relationship Id="rId4890" Type="http://schemas.openxmlformats.org/officeDocument/2006/relationships/hyperlink" Target="https://webagentes.canaldirecto.com.ar/incidents/view/776131-3" TargetMode="External"/><Relationship Id="rId5527" Type="http://schemas.openxmlformats.org/officeDocument/2006/relationships/hyperlink" Target="http://webagentes.canaldirecto.com.ar/incidents/view/792606-2" TargetMode="External"/><Relationship Id="rId5734" Type="http://schemas.openxmlformats.org/officeDocument/2006/relationships/hyperlink" Target="https://webagentes.canaldirecto.com.ar/incidents/view/803617-1" TargetMode="External"/><Relationship Id="rId5941" Type="http://schemas.openxmlformats.org/officeDocument/2006/relationships/hyperlink" Target="https://webagentes.canaldirecto.com.ar/incidents/view/808677-8" TargetMode="External"/><Relationship Id="rId3078" Type="http://schemas.openxmlformats.org/officeDocument/2006/relationships/hyperlink" Target="https://webagentes.canaldirecto.com.ar/incidents/view/728891-7" TargetMode="External"/><Relationship Id="rId3285" Type="http://schemas.openxmlformats.org/officeDocument/2006/relationships/hyperlink" Target="https://webagentes.canaldirecto.com.ar/liquidations/removeIncident/734715-9" TargetMode="External"/><Relationship Id="rId3492" Type="http://schemas.openxmlformats.org/officeDocument/2006/relationships/hyperlink" Target="https://webagentes.canaldirecto.com.ar/incidents/view/739506-8" TargetMode="External"/><Relationship Id="rId4129" Type="http://schemas.openxmlformats.org/officeDocument/2006/relationships/hyperlink" Target="https://webagentes.canaldirecto.com.ar/incidents/view/754891-6" TargetMode="External"/><Relationship Id="rId4336" Type="http://schemas.openxmlformats.org/officeDocument/2006/relationships/hyperlink" Target="https://webagentes.canaldirecto.com.ar/incidents/view/763115-5" TargetMode="External"/><Relationship Id="rId4543" Type="http://schemas.openxmlformats.org/officeDocument/2006/relationships/hyperlink" Target="https://webagentes.canaldirecto.com.ar/incidents/view/768352-9" TargetMode="External"/><Relationship Id="rId4750" Type="http://schemas.openxmlformats.org/officeDocument/2006/relationships/hyperlink" Target="https://webagentes.canaldirecto.com.ar/incidents/view/773764-4" TargetMode="External"/><Relationship Id="rId5801" Type="http://schemas.openxmlformats.org/officeDocument/2006/relationships/hyperlink" Target="https://webagentes.canaldirecto.com.ar/incidents/view/800238-7" TargetMode="External"/><Relationship Id="rId2094" Type="http://schemas.openxmlformats.org/officeDocument/2006/relationships/hyperlink" Target="https://webagentes.canaldirecto.com.ar/incidents/view/702613-1" TargetMode="External"/><Relationship Id="rId3145" Type="http://schemas.openxmlformats.org/officeDocument/2006/relationships/hyperlink" Target="https://webagentes.canaldirecto.com.ar/incidents/view/731343-5" TargetMode="External"/><Relationship Id="rId3352" Type="http://schemas.openxmlformats.org/officeDocument/2006/relationships/hyperlink" Target="https://webagentes.canaldirecto.com.ar/incidents/view/738602-4" TargetMode="External"/><Relationship Id="rId4403" Type="http://schemas.openxmlformats.org/officeDocument/2006/relationships/hyperlink" Target="https://webagentes.canaldirecto.com.ar/incidents/view/766616-0" TargetMode="External"/><Relationship Id="rId4610" Type="http://schemas.openxmlformats.org/officeDocument/2006/relationships/hyperlink" Target="https://webagentes.canaldirecto.com.ar/incidents/view/770969-6" TargetMode="External"/><Relationship Id="rId273" Type="http://schemas.openxmlformats.org/officeDocument/2006/relationships/hyperlink" Target="http://webagentes.canaldirecto.com.ar/incidents/view/657397-9" TargetMode="External"/><Relationship Id="rId480" Type="http://schemas.openxmlformats.org/officeDocument/2006/relationships/hyperlink" Target="https://webagentes.canaldirecto.com.ar/incidents/view/664436-5" TargetMode="External"/><Relationship Id="rId2161" Type="http://schemas.openxmlformats.org/officeDocument/2006/relationships/hyperlink" Target="https://webagentes.canaldirecto.com.ar/incidents/view/708425-0" TargetMode="External"/><Relationship Id="rId3005" Type="http://schemas.openxmlformats.org/officeDocument/2006/relationships/hyperlink" Target="https://webagentes.canaldirecto.com.ar/incidents/view/726641-0" TargetMode="External"/><Relationship Id="rId3212" Type="http://schemas.openxmlformats.org/officeDocument/2006/relationships/hyperlink" Target="https://webagentes.canaldirecto.com.ar/incidents/view/736581-8" TargetMode="External"/><Relationship Id="rId133" Type="http://schemas.openxmlformats.org/officeDocument/2006/relationships/hyperlink" Target="http://webagentes.canaldirecto.com.ar/incidents/view/651220-6" TargetMode="External"/><Relationship Id="rId340" Type="http://schemas.openxmlformats.org/officeDocument/2006/relationships/hyperlink" Target="http://webagentes.canaldirecto.com.ar/incidents/view/655407-1" TargetMode="External"/><Relationship Id="rId2021" Type="http://schemas.openxmlformats.org/officeDocument/2006/relationships/hyperlink" Target="https://webagentes.canaldirecto.com.ar/incidents/view/704897-5" TargetMode="External"/><Relationship Id="rId5177" Type="http://schemas.openxmlformats.org/officeDocument/2006/relationships/hyperlink" Target="https://webagentes.canaldirecto.com.ar/incidents/view/783779-5" TargetMode="External"/><Relationship Id="rId5384" Type="http://schemas.openxmlformats.org/officeDocument/2006/relationships/hyperlink" Target="https://webagentes.canaldirecto.com.ar/incidents/view/791494-2" TargetMode="External"/><Relationship Id="rId200" Type="http://schemas.openxmlformats.org/officeDocument/2006/relationships/hyperlink" Target="http://webagentes.canaldirecto.com.ar/incidents/view/654489-8" TargetMode="External"/><Relationship Id="rId2978" Type="http://schemas.openxmlformats.org/officeDocument/2006/relationships/hyperlink" Target="https://webagentes.canaldirecto.com.ar/incidents/view/727128-1" TargetMode="External"/><Relationship Id="rId4193" Type="http://schemas.openxmlformats.org/officeDocument/2006/relationships/hyperlink" Target="https://webagentes.canaldirecto.com.ar/incidents/view/758359-3" TargetMode="External"/><Relationship Id="rId5037" Type="http://schemas.openxmlformats.org/officeDocument/2006/relationships/hyperlink" Target="https://webagentes.canaldirecto.com.ar/incidents/view/782577-2" TargetMode="External"/><Relationship Id="rId5591" Type="http://schemas.openxmlformats.org/officeDocument/2006/relationships/hyperlink" Target="https://webagentes.canaldirecto.com.ar/incidents/view/796931-3" TargetMode="External"/><Relationship Id="rId1787" Type="http://schemas.openxmlformats.org/officeDocument/2006/relationships/hyperlink" Target="https://webagentes.canaldirecto.com.ar/incidents/view/695463-3" TargetMode="External"/><Relationship Id="rId1994" Type="http://schemas.openxmlformats.org/officeDocument/2006/relationships/hyperlink" Target="https://webagentes.canaldirecto.com.ar/incidents/view/699834-5" TargetMode="External"/><Relationship Id="rId2838" Type="http://schemas.openxmlformats.org/officeDocument/2006/relationships/hyperlink" Target="https://webagentes.canaldirecto.com.ar/liquidations/removeIncident/718876-9" TargetMode="External"/><Relationship Id="rId5244" Type="http://schemas.openxmlformats.org/officeDocument/2006/relationships/hyperlink" Target="https://webagentes.canaldirecto.com.ar/incidents/view/786123-3" TargetMode="External"/><Relationship Id="rId5451" Type="http://schemas.openxmlformats.org/officeDocument/2006/relationships/hyperlink" Target="https://webagentes.canaldirecto.com.ar/incidents/view/789526-7" TargetMode="External"/><Relationship Id="rId79" Type="http://schemas.openxmlformats.org/officeDocument/2006/relationships/hyperlink" Target="http://webagentes.canaldirecto.com.ar/incidents/view/651861-7" TargetMode="External"/><Relationship Id="rId1647" Type="http://schemas.openxmlformats.org/officeDocument/2006/relationships/hyperlink" Target="https://webagentes.canaldirecto.com.ar/liquidations/removeIncident/692146-8" TargetMode="External"/><Relationship Id="rId1854" Type="http://schemas.openxmlformats.org/officeDocument/2006/relationships/hyperlink" Target="https://webagentes.canaldirecto.com.ar/incidents/view/693419-8" TargetMode="External"/><Relationship Id="rId2905" Type="http://schemas.openxmlformats.org/officeDocument/2006/relationships/hyperlink" Target="https://webagentes.canaldirecto.com.ar/incidents/view/724904-2" TargetMode="External"/><Relationship Id="rId4053" Type="http://schemas.openxmlformats.org/officeDocument/2006/relationships/hyperlink" Target="https://webagentes.canaldirecto.com.ar/incidents/view/756553-3" TargetMode="External"/><Relationship Id="rId4260" Type="http://schemas.openxmlformats.org/officeDocument/2006/relationships/hyperlink" Target="https://webagentes.canaldirecto.com.ar/incidents/view/761043-5" TargetMode="External"/><Relationship Id="rId5104" Type="http://schemas.openxmlformats.org/officeDocument/2006/relationships/hyperlink" Target="https://webagentes.canaldirecto.com.ar/liquidations/removeIncident/785237-8" TargetMode="External"/><Relationship Id="rId5311" Type="http://schemas.openxmlformats.org/officeDocument/2006/relationships/hyperlink" Target="https://webagentes.canaldirecto.com.ar/incidents/view/788795-8" TargetMode="External"/><Relationship Id="rId1507" Type="http://schemas.openxmlformats.org/officeDocument/2006/relationships/hyperlink" Target="https://webagentes.canaldirecto.com.ar/incidents/view/689523-3" TargetMode="External"/><Relationship Id="rId1714" Type="http://schemas.openxmlformats.org/officeDocument/2006/relationships/hyperlink" Target="https://webagentes.canaldirecto.com.ar/incidents/view/691441-3" TargetMode="External"/><Relationship Id="rId4120" Type="http://schemas.openxmlformats.org/officeDocument/2006/relationships/hyperlink" Target="https://webagentes.canaldirecto.com.ar/incidents/view/755136-3" TargetMode="External"/><Relationship Id="rId1921" Type="http://schemas.openxmlformats.org/officeDocument/2006/relationships/hyperlink" Target="https://webagentes.canaldirecto.com.ar/incidents/view/697105-6" TargetMode="External"/><Relationship Id="rId3679" Type="http://schemas.openxmlformats.org/officeDocument/2006/relationships/hyperlink" Target="https://webagentes.canaldirecto.com.ar/incidents/view/746634-8" TargetMode="External"/><Relationship Id="rId2488" Type="http://schemas.openxmlformats.org/officeDocument/2006/relationships/hyperlink" Target="https://webagentes.canaldirecto.com.ar/incidents/view/712122-3" TargetMode="External"/><Relationship Id="rId3886" Type="http://schemas.openxmlformats.org/officeDocument/2006/relationships/hyperlink" Target="https://webagentes.canaldirecto.com.ar/incidents/view/750398-6" TargetMode="External"/><Relationship Id="rId4937" Type="http://schemas.openxmlformats.org/officeDocument/2006/relationships/hyperlink" Target="https://webagentes.canaldirecto.com.ar/incidents/view/780217-9" TargetMode="External"/><Relationship Id="rId1297" Type="http://schemas.openxmlformats.org/officeDocument/2006/relationships/hyperlink" Target="https://webagentes.canaldirecto.com.ar/incidents/view/681529-1" TargetMode="External"/><Relationship Id="rId2695" Type="http://schemas.openxmlformats.org/officeDocument/2006/relationships/hyperlink" Target="https://webagentes.canaldirecto.com.ar/incidents/view/722953-4" TargetMode="External"/><Relationship Id="rId3539" Type="http://schemas.openxmlformats.org/officeDocument/2006/relationships/hyperlink" Target="https://webagentes.canaldirecto.com.ar/incidents/view/744759-2" TargetMode="External"/><Relationship Id="rId3746" Type="http://schemas.openxmlformats.org/officeDocument/2006/relationships/hyperlink" Target="https://webagentes.canaldirecto.com.ar/incidents/view/749481-9" TargetMode="External"/><Relationship Id="rId3953" Type="http://schemas.openxmlformats.org/officeDocument/2006/relationships/hyperlink" Target="https://webagentes.canaldirecto.com.ar/incidents/view/753626-7" TargetMode="External"/><Relationship Id="rId667" Type="http://schemas.openxmlformats.org/officeDocument/2006/relationships/hyperlink" Target="https://webagentes.canaldirecto.com.ar/incidents/view/664914-8" TargetMode="External"/><Relationship Id="rId874" Type="http://schemas.openxmlformats.org/officeDocument/2006/relationships/hyperlink" Target="https://webagentes.canaldirecto.com.ar/liquidations/removeIncident/672449-4" TargetMode="External"/><Relationship Id="rId2348" Type="http://schemas.openxmlformats.org/officeDocument/2006/relationships/hyperlink" Target="https://webagentes.canaldirecto.com.ar/incidents/view/708444-5" TargetMode="External"/><Relationship Id="rId2555" Type="http://schemas.openxmlformats.org/officeDocument/2006/relationships/hyperlink" Target="https://webagentes.canaldirecto.com.ar/incidents/view/715394-9" TargetMode="External"/><Relationship Id="rId2762" Type="http://schemas.openxmlformats.org/officeDocument/2006/relationships/hyperlink" Target="https://webagentes.canaldirecto.com.ar/liquidations/removeIncident/722137-4" TargetMode="External"/><Relationship Id="rId3606" Type="http://schemas.openxmlformats.org/officeDocument/2006/relationships/hyperlink" Target="https://webagentes.canaldirecto.com.ar/incidents/view/742971-8" TargetMode="External"/><Relationship Id="rId3813" Type="http://schemas.openxmlformats.org/officeDocument/2006/relationships/hyperlink" Target="https://webagentes.canaldirecto.com.ar/incidents/view/747294-1" TargetMode="External"/><Relationship Id="rId527" Type="http://schemas.openxmlformats.org/officeDocument/2006/relationships/hyperlink" Target="https://webagentes.canaldirecto.com.ar/incidents/view/663389-1" TargetMode="External"/><Relationship Id="rId734" Type="http://schemas.openxmlformats.org/officeDocument/2006/relationships/hyperlink" Target="https://webagentes.canaldirecto.com.ar/incidents/view/669349-5" TargetMode="External"/><Relationship Id="rId941" Type="http://schemas.openxmlformats.org/officeDocument/2006/relationships/hyperlink" Target="https://webagentes.canaldirecto.com.ar/incidents/view/671476-1" TargetMode="External"/><Relationship Id="rId1157" Type="http://schemas.openxmlformats.org/officeDocument/2006/relationships/hyperlink" Target="https://webagentes.canaldirecto.com.ar/incidents/view/680041-1" TargetMode="External"/><Relationship Id="rId1364" Type="http://schemas.openxmlformats.org/officeDocument/2006/relationships/hyperlink" Target="https://webagentes.canaldirecto.com.ar/incidents/view/686736-4" TargetMode="External"/><Relationship Id="rId1571" Type="http://schemas.openxmlformats.org/officeDocument/2006/relationships/hyperlink" Target="https://webagentes.canaldirecto.com.ar/incidents/view/692508-4" TargetMode="External"/><Relationship Id="rId2208" Type="http://schemas.openxmlformats.org/officeDocument/2006/relationships/hyperlink" Target="https://webagentes.canaldirecto.com.ar/incidents/view/705866-2" TargetMode="External"/><Relationship Id="rId2415" Type="http://schemas.openxmlformats.org/officeDocument/2006/relationships/hyperlink" Target="https://webagentes.canaldirecto.com.ar/incidents/view/714613-4" TargetMode="External"/><Relationship Id="rId2622" Type="http://schemas.openxmlformats.org/officeDocument/2006/relationships/hyperlink" Target="https://webagentes.canaldirecto.com.ar/incidents/view/719402-5" TargetMode="External"/><Relationship Id="rId5778" Type="http://schemas.openxmlformats.org/officeDocument/2006/relationships/hyperlink" Target="https://webagentes.canaldirecto.com.ar/incidents/view/801901-3" TargetMode="External"/><Relationship Id="rId5985" Type="http://schemas.openxmlformats.org/officeDocument/2006/relationships/hyperlink" Target="https://webagentes.canaldirecto.com.ar/incidents/view/807459-7" TargetMode="External"/><Relationship Id="rId70" Type="http://schemas.openxmlformats.org/officeDocument/2006/relationships/hyperlink" Target="http://webagentes.canaldirecto.com.ar/incidents/view/652204-5" TargetMode="External"/><Relationship Id="rId801" Type="http://schemas.openxmlformats.org/officeDocument/2006/relationships/hyperlink" Target="https://webagentes.canaldirecto.com.ar/incidents/view/673626-8" TargetMode="External"/><Relationship Id="rId1017" Type="http://schemas.openxmlformats.org/officeDocument/2006/relationships/hyperlink" Target="https://webagentes.canaldirecto.com.ar/incidents/view/678223-0" TargetMode="External"/><Relationship Id="rId1224" Type="http://schemas.openxmlformats.org/officeDocument/2006/relationships/hyperlink" Target="https://webagentes.canaldirecto.com.ar/incidents/view/684979-3" TargetMode="External"/><Relationship Id="rId1431" Type="http://schemas.openxmlformats.org/officeDocument/2006/relationships/hyperlink" Target="https://webagentes.canaldirecto.com.ar/incidents/view/685158-5" TargetMode="External"/><Relationship Id="rId4587" Type="http://schemas.openxmlformats.org/officeDocument/2006/relationships/hyperlink" Target="https://webagentes.canaldirecto.com.ar/incidents/view/764884-5" TargetMode="External"/><Relationship Id="rId4794" Type="http://schemas.openxmlformats.org/officeDocument/2006/relationships/hyperlink" Target="https://webagentes.canaldirecto.com.ar/incidents/view/772895-6" TargetMode="External"/><Relationship Id="rId5638" Type="http://schemas.openxmlformats.org/officeDocument/2006/relationships/hyperlink" Target="https://webagentes.canaldirecto.com.ar/incidents/view/793425-6" TargetMode="External"/><Relationship Id="rId5845" Type="http://schemas.openxmlformats.org/officeDocument/2006/relationships/hyperlink" Target="https://webagentes.canaldirecto.com.ar/incidents/view/805785-5" TargetMode="External"/><Relationship Id="rId3189" Type="http://schemas.openxmlformats.org/officeDocument/2006/relationships/hyperlink" Target="https://webagentes.canaldirecto.com.ar/liquidations/removeIncident/737212-8" TargetMode="External"/><Relationship Id="rId3396" Type="http://schemas.openxmlformats.org/officeDocument/2006/relationships/hyperlink" Target="https://webagentes.canaldirecto.com.ar/incidents/view/737264-1" TargetMode="External"/><Relationship Id="rId4447" Type="http://schemas.openxmlformats.org/officeDocument/2006/relationships/hyperlink" Target="https://webagentes.canaldirecto.com.ar/incidents/view/766178-5" TargetMode="External"/><Relationship Id="rId4654" Type="http://schemas.openxmlformats.org/officeDocument/2006/relationships/hyperlink" Target="https://webagentes.canaldirecto.com.ar/incidents/view/770319-7" TargetMode="External"/><Relationship Id="rId3049" Type="http://schemas.openxmlformats.org/officeDocument/2006/relationships/hyperlink" Target="https://webagentes.canaldirecto.com.ar/incidents/view/730021-9" TargetMode="External"/><Relationship Id="rId3256" Type="http://schemas.openxmlformats.org/officeDocument/2006/relationships/hyperlink" Target="https://webagentes.canaldirecto.com.ar/incidents/view/735779-4" TargetMode="External"/><Relationship Id="rId3463" Type="http://schemas.openxmlformats.org/officeDocument/2006/relationships/hyperlink" Target="https://webagentes.canaldirecto.com.ar/incidents/view/740352-5" TargetMode="External"/><Relationship Id="rId4307" Type="http://schemas.openxmlformats.org/officeDocument/2006/relationships/hyperlink" Target="https://webagentes.canaldirecto.com.ar/incidents/view/764115-2" TargetMode="External"/><Relationship Id="rId4861" Type="http://schemas.openxmlformats.org/officeDocument/2006/relationships/hyperlink" Target="https://webagentes.canaldirecto.com.ar/incidents/view/777114-3" TargetMode="External"/><Relationship Id="rId5705" Type="http://schemas.openxmlformats.org/officeDocument/2006/relationships/hyperlink" Target="https://webagentes.canaldirecto.com.ar/incidents/view/798697-6" TargetMode="External"/><Relationship Id="rId5912" Type="http://schemas.openxmlformats.org/officeDocument/2006/relationships/hyperlink" Target="https://webagentes.canaldirecto.com.ar/incidents/view/809837-5" TargetMode="External"/><Relationship Id="rId177" Type="http://schemas.openxmlformats.org/officeDocument/2006/relationships/hyperlink" Target="http://webagentes.canaldirecto.com.ar/incidents/view/655130-2" TargetMode="External"/><Relationship Id="rId384" Type="http://schemas.openxmlformats.org/officeDocument/2006/relationships/hyperlink" Target="http://webagentes.canaldirecto.com.ar/incidents/view/660019-4" TargetMode="External"/><Relationship Id="rId591" Type="http://schemas.openxmlformats.org/officeDocument/2006/relationships/hyperlink" Target="https://webagentes.canaldirecto.com.ar/incidents/view/666999-3" TargetMode="External"/><Relationship Id="rId2065" Type="http://schemas.openxmlformats.org/officeDocument/2006/relationships/hyperlink" Target="https://webagentes.canaldirecto.com.ar/incidents/view/703790-6" TargetMode="External"/><Relationship Id="rId2272" Type="http://schemas.openxmlformats.org/officeDocument/2006/relationships/hyperlink" Target="https://webagentes.canaldirecto.com.ar/incidents/view/710576-6" TargetMode="External"/><Relationship Id="rId3116" Type="http://schemas.openxmlformats.org/officeDocument/2006/relationships/hyperlink" Target="https://webagentes.canaldirecto.com.ar/incidents/view/733137-0" TargetMode="External"/><Relationship Id="rId3670" Type="http://schemas.openxmlformats.org/officeDocument/2006/relationships/hyperlink" Target="https://webagentes.canaldirecto.com.ar/incidents/view/746673-7" TargetMode="External"/><Relationship Id="rId4514" Type="http://schemas.openxmlformats.org/officeDocument/2006/relationships/hyperlink" Target="https://webagentes.canaldirecto.com.ar/incidents/view/762366-0" TargetMode="External"/><Relationship Id="rId4721" Type="http://schemas.openxmlformats.org/officeDocument/2006/relationships/hyperlink" Target="https://webagentes.canaldirecto.com.ar/incidents/view/774550-0" TargetMode="External"/><Relationship Id="rId244" Type="http://schemas.openxmlformats.org/officeDocument/2006/relationships/hyperlink" Target="http://webagentes.canaldirecto.com.ar/incidents/view/652892-4" TargetMode="External"/><Relationship Id="rId1081" Type="http://schemas.openxmlformats.org/officeDocument/2006/relationships/hyperlink" Target="https://webagentes.canaldirecto.com.ar/incidents/view/674249-0" TargetMode="External"/><Relationship Id="rId3323" Type="http://schemas.openxmlformats.org/officeDocument/2006/relationships/hyperlink" Target="https://webagentes.canaldirecto.com.ar/liquidations/removeIncident/733349-3" TargetMode="External"/><Relationship Id="rId3530" Type="http://schemas.openxmlformats.org/officeDocument/2006/relationships/hyperlink" Target="https://webagentes.canaldirecto.com.ar/incidents/view/744967-9" TargetMode="External"/><Relationship Id="rId451" Type="http://schemas.openxmlformats.org/officeDocument/2006/relationships/hyperlink" Target="http://webagentes.canaldirecto.com.ar/incidents/view/657675-4" TargetMode="External"/><Relationship Id="rId2132" Type="http://schemas.openxmlformats.org/officeDocument/2006/relationships/hyperlink" Target="https://webagentes.canaldirecto.com.ar/incidents/view/701588-9" TargetMode="External"/><Relationship Id="rId5288" Type="http://schemas.openxmlformats.org/officeDocument/2006/relationships/hyperlink" Target="https://webagentes.canaldirecto.com.ar/incidents/view/789880-2" TargetMode="External"/><Relationship Id="rId5495" Type="http://schemas.openxmlformats.org/officeDocument/2006/relationships/hyperlink" Target="http://webagentes.canaldirecto.com.ar/incidents/view/794102-5" TargetMode="External"/><Relationship Id="rId104" Type="http://schemas.openxmlformats.org/officeDocument/2006/relationships/hyperlink" Target="http://webagentes.canaldirecto.com.ar/incidents/view/651720-1" TargetMode="External"/><Relationship Id="rId311" Type="http://schemas.openxmlformats.org/officeDocument/2006/relationships/hyperlink" Target="http://webagentes.canaldirecto.com.ar/incidents/view/655947-4" TargetMode="External"/><Relationship Id="rId1898" Type="http://schemas.openxmlformats.org/officeDocument/2006/relationships/hyperlink" Target="https://webagentes.canaldirecto.com.ar/incidents/view/697308-1" TargetMode="External"/><Relationship Id="rId2949" Type="http://schemas.openxmlformats.org/officeDocument/2006/relationships/hyperlink" Target="https://webagentes.canaldirecto.com.ar/incidents/view/728322-2" TargetMode="External"/><Relationship Id="rId4097" Type="http://schemas.openxmlformats.org/officeDocument/2006/relationships/hyperlink" Target="https://webagentes.canaldirecto.com.ar/incidents/view/755350-1" TargetMode="External"/><Relationship Id="rId5148" Type="http://schemas.openxmlformats.org/officeDocument/2006/relationships/hyperlink" Target="https://webagentes.canaldirecto.com.ar/incidents/view/784845-4" TargetMode="External"/><Relationship Id="rId5355" Type="http://schemas.openxmlformats.org/officeDocument/2006/relationships/hyperlink" Target="https://webagentes.canaldirecto.com.ar/incidents/view/787335-3" TargetMode="External"/><Relationship Id="rId5562" Type="http://schemas.openxmlformats.org/officeDocument/2006/relationships/hyperlink" Target="https://webagentes.canaldirecto.com.ar/incidents/view/798158-2" TargetMode="External"/><Relationship Id="rId1758" Type="http://schemas.openxmlformats.org/officeDocument/2006/relationships/hyperlink" Target="https://webagentes.canaldirecto.com.ar/incidents/view/689593-2" TargetMode="External"/><Relationship Id="rId2809" Type="http://schemas.openxmlformats.org/officeDocument/2006/relationships/hyperlink" Target="https://webagentes.canaldirecto.com.ar/incidents/view/720816-0" TargetMode="External"/><Relationship Id="rId4164" Type="http://schemas.openxmlformats.org/officeDocument/2006/relationships/hyperlink" Target="https://webagentes.canaldirecto.com.ar/incidents/view/758770-2" TargetMode="External"/><Relationship Id="rId4371" Type="http://schemas.openxmlformats.org/officeDocument/2006/relationships/hyperlink" Target="https://webagentes.canaldirecto.com.ar/incidents/view/761942-7" TargetMode="External"/><Relationship Id="rId5008" Type="http://schemas.openxmlformats.org/officeDocument/2006/relationships/hyperlink" Target="https://webagentes.canaldirecto.com.ar/incidents/view/777483-0" TargetMode="External"/><Relationship Id="rId5215" Type="http://schemas.openxmlformats.org/officeDocument/2006/relationships/hyperlink" Target="https://webagentes.canaldirecto.com.ar/incidents/view/786950-9" TargetMode="External"/><Relationship Id="rId5422" Type="http://schemas.openxmlformats.org/officeDocument/2006/relationships/hyperlink" Target="https://webagentes.canaldirecto.com.ar/incidents/view/790957-9" TargetMode="External"/><Relationship Id="rId1965" Type="http://schemas.openxmlformats.org/officeDocument/2006/relationships/hyperlink" Target="https://webagentes.canaldirecto.com.ar/incidents/view/700683-6" TargetMode="External"/><Relationship Id="rId3180" Type="http://schemas.openxmlformats.org/officeDocument/2006/relationships/hyperlink" Target="https://webagentes.canaldirecto.com.ar/incidents/view/737216-4" TargetMode="External"/><Relationship Id="rId4024" Type="http://schemas.openxmlformats.org/officeDocument/2006/relationships/hyperlink" Target="https://webagentes.canaldirecto.com.ar/liquidations/removeIncident/756771-7" TargetMode="External"/><Relationship Id="rId4231" Type="http://schemas.openxmlformats.org/officeDocument/2006/relationships/hyperlink" Target="https://webagentes.canaldirecto.com.ar/incidents/view/761417-6" TargetMode="External"/><Relationship Id="rId1618" Type="http://schemas.openxmlformats.org/officeDocument/2006/relationships/hyperlink" Target="https://webagentes.canaldirecto.com.ar/incidents/view/692402-1" TargetMode="External"/><Relationship Id="rId1825" Type="http://schemas.openxmlformats.org/officeDocument/2006/relationships/hyperlink" Target="https://webagentes.canaldirecto.com.ar/incidents/view/694061-2" TargetMode="External"/><Relationship Id="rId3040" Type="http://schemas.openxmlformats.org/officeDocument/2006/relationships/hyperlink" Target="https://webagentes.canaldirecto.com.ar/incidents/view/730139-7" TargetMode="External"/><Relationship Id="rId3997" Type="http://schemas.openxmlformats.org/officeDocument/2006/relationships/hyperlink" Target="https://webagentes.canaldirecto.com.ar/incidents/view/752935-5" TargetMode="External"/><Relationship Id="rId2599" Type="http://schemas.openxmlformats.org/officeDocument/2006/relationships/hyperlink" Target="https://webagentes.canaldirecto.com.ar/incidents/view/719898-8" TargetMode="External"/><Relationship Id="rId3857" Type="http://schemas.openxmlformats.org/officeDocument/2006/relationships/hyperlink" Target="https://webagentes.canaldirecto.com.ar/incidents/view/751522-8" TargetMode="External"/><Relationship Id="rId4908" Type="http://schemas.openxmlformats.org/officeDocument/2006/relationships/hyperlink" Target="https://webagentes.canaldirecto.com.ar/incidents/view/775144-0" TargetMode="External"/><Relationship Id="rId778" Type="http://schemas.openxmlformats.org/officeDocument/2006/relationships/hyperlink" Target="https://webagentes.canaldirecto.com.ar/incidents/view/667914-9" TargetMode="External"/><Relationship Id="rId985" Type="http://schemas.openxmlformats.org/officeDocument/2006/relationships/hyperlink" Target="https://webagentes.canaldirecto.com.ar/incidents/view/670621-2" TargetMode="External"/><Relationship Id="rId2459" Type="http://schemas.openxmlformats.org/officeDocument/2006/relationships/hyperlink" Target="https://webagentes.canaldirecto.com.ar/incidents/view/713352-9" TargetMode="External"/><Relationship Id="rId2666" Type="http://schemas.openxmlformats.org/officeDocument/2006/relationships/hyperlink" Target="https://webagentes.canaldirecto.com.ar/liquidations/removeIncident/723322-7" TargetMode="External"/><Relationship Id="rId2873" Type="http://schemas.openxmlformats.org/officeDocument/2006/relationships/hyperlink" Target="https://webagentes.canaldirecto.com.ar/incidents/view/725952-6" TargetMode="External"/><Relationship Id="rId3717" Type="http://schemas.openxmlformats.org/officeDocument/2006/relationships/hyperlink" Target="https://webagentes.canaldirecto.com.ar/incidents/view/745769-6" TargetMode="External"/><Relationship Id="rId3924" Type="http://schemas.openxmlformats.org/officeDocument/2006/relationships/hyperlink" Target="https://webagentes.canaldirecto.com.ar/incidents/view/754339-1" TargetMode="External"/><Relationship Id="rId5072" Type="http://schemas.openxmlformats.org/officeDocument/2006/relationships/hyperlink" Target="https://webagentes.canaldirecto.com.ar/incidents/view/781042-4" TargetMode="External"/><Relationship Id="rId638" Type="http://schemas.openxmlformats.org/officeDocument/2006/relationships/hyperlink" Target="https://webagentes.canaldirecto.com.ar/incidents/view/666216-7" TargetMode="External"/><Relationship Id="rId845" Type="http://schemas.openxmlformats.org/officeDocument/2006/relationships/hyperlink" Target="https://webagentes.canaldirecto.com.ar/incidents/view/672463-4" TargetMode="External"/><Relationship Id="rId1268" Type="http://schemas.openxmlformats.org/officeDocument/2006/relationships/hyperlink" Target="https://webagentes.canaldirecto.com.ar/incidents/view/682734-8" TargetMode="External"/><Relationship Id="rId1475" Type="http://schemas.openxmlformats.org/officeDocument/2006/relationships/hyperlink" Target="https://webagentes.canaldirecto.com.ar/incidents/view/689697-7" TargetMode="External"/><Relationship Id="rId1682" Type="http://schemas.openxmlformats.org/officeDocument/2006/relationships/hyperlink" Target="https://webagentes.canaldirecto.com.ar/incidents/view/691460-8" TargetMode="External"/><Relationship Id="rId2319" Type="http://schemas.openxmlformats.org/officeDocument/2006/relationships/hyperlink" Target="https://webagentes.canaldirecto.com.ar/incidents/view/709318-8" TargetMode="External"/><Relationship Id="rId2526" Type="http://schemas.openxmlformats.org/officeDocument/2006/relationships/hyperlink" Target="https://webagentes.canaldirecto.com.ar/incidents/view/716741-0" TargetMode="External"/><Relationship Id="rId2733" Type="http://schemas.openxmlformats.org/officeDocument/2006/relationships/hyperlink" Target="https://webagentes.canaldirecto.com.ar/incidents/view/722521-9" TargetMode="External"/><Relationship Id="rId5889" Type="http://schemas.openxmlformats.org/officeDocument/2006/relationships/hyperlink" Target="https://webagentes.canaldirecto.com.ar/incidents/view/803309-5" TargetMode="External"/><Relationship Id="rId705" Type="http://schemas.openxmlformats.org/officeDocument/2006/relationships/hyperlink" Target="https://webagentes.canaldirecto.com.ar/incidents/view/671333-7" TargetMode="External"/><Relationship Id="rId1128" Type="http://schemas.openxmlformats.org/officeDocument/2006/relationships/hyperlink" Target="https://webagentes.canaldirecto.com.ar/incidents/view/680214-5" TargetMode="External"/><Relationship Id="rId1335" Type="http://schemas.openxmlformats.org/officeDocument/2006/relationships/hyperlink" Target="https://webagentes.canaldirecto.com.ar/incidents/view/687461-0" TargetMode="External"/><Relationship Id="rId1542" Type="http://schemas.openxmlformats.org/officeDocument/2006/relationships/hyperlink" Target="https://webagentes.canaldirecto.com.ar/incidents/view/686335-9" TargetMode="External"/><Relationship Id="rId2940" Type="http://schemas.openxmlformats.org/officeDocument/2006/relationships/hyperlink" Target="https://webagentes.canaldirecto.com.ar/incidents/view/728641-4" TargetMode="External"/><Relationship Id="rId4698" Type="http://schemas.openxmlformats.org/officeDocument/2006/relationships/hyperlink" Target="https://webagentes.canaldirecto.com.ar/incidents/view/768698-8" TargetMode="External"/><Relationship Id="rId5749" Type="http://schemas.openxmlformats.org/officeDocument/2006/relationships/hyperlink" Target="https://webagentes.canaldirecto.com.ar/incidents/view/802901-0" TargetMode="External"/><Relationship Id="rId912" Type="http://schemas.openxmlformats.org/officeDocument/2006/relationships/hyperlink" Target="https://webagentes.canaldirecto.com.ar/liquidations/removeIncident/671756-4" TargetMode="External"/><Relationship Id="rId2800" Type="http://schemas.openxmlformats.org/officeDocument/2006/relationships/hyperlink" Target="https://webagentes.canaldirecto.com.ar/liquidations/removeIncident/721317-1" TargetMode="External"/><Relationship Id="rId5956" Type="http://schemas.openxmlformats.org/officeDocument/2006/relationships/hyperlink" Target="https://webagentes.canaldirecto.com.ar/incidents/view/808261-1" TargetMode="External"/><Relationship Id="rId41" Type="http://schemas.openxmlformats.org/officeDocument/2006/relationships/hyperlink" Target="http://webagentes.canaldirecto.com.ar/incidents/view/652306-2" TargetMode="External"/><Relationship Id="rId1402" Type="http://schemas.openxmlformats.org/officeDocument/2006/relationships/hyperlink" Target="https://webagentes.canaldirecto.com.ar/incidents/view/685531-4" TargetMode="External"/><Relationship Id="rId4558" Type="http://schemas.openxmlformats.org/officeDocument/2006/relationships/hyperlink" Target="https://webagentes.canaldirecto.com.ar/incidents/view/768163-7" TargetMode="External"/><Relationship Id="rId4765" Type="http://schemas.openxmlformats.org/officeDocument/2006/relationships/hyperlink" Target="https://webagentes.canaldirecto.com.ar/incidents/view/773556-7" TargetMode="External"/><Relationship Id="rId4972" Type="http://schemas.openxmlformats.org/officeDocument/2006/relationships/hyperlink" Target="https://webagentes.canaldirecto.com.ar/incidents/view/779296-0" TargetMode="External"/><Relationship Id="rId5609" Type="http://schemas.openxmlformats.org/officeDocument/2006/relationships/hyperlink" Target="https://webagentes.canaldirecto.com.ar/incidents/view/796629-1" TargetMode="External"/><Relationship Id="rId5816" Type="http://schemas.openxmlformats.org/officeDocument/2006/relationships/hyperlink" Target="https://webagentes.canaldirecto.com.ar/incidents/view/806806-4" TargetMode="External"/><Relationship Id="rId288" Type="http://schemas.openxmlformats.org/officeDocument/2006/relationships/hyperlink" Target="http://webagentes.canaldirecto.com.ar/incidents/view/656775-6" TargetMode="External"/><Relationship Id="rId3367" Type="http://schemas.openxmlformats.org/officeDocument/2006/relationships/hyperlink" Target="https://webagentes.canaldirecto.com.ar/incidents/view/738040-0" TargetMode="External"/><Relationship Id="rId3574" Type="http://schemas.openxmlformats.org/officeDocument/2006/relationships/hyperlink" Target="https://webagentes.canaldirecto.com.ar/incidents/view/744023-4" TargetMode="External"/><Relationship Id="rId3781" Type="http://schemas.openxmlformats.org/officeDocument/2006/relationships/hyperlink" Target="https://webagentes.canaldirecto.com.ar/incidents/view/748793-4" TargetMode="External"/><Relationship Id="rId4418" Type="http://schemas.openxmlformats.org/officeDocument/2006/relationships/hyperlink" Target="https://webagentes.canaldirecto.com.ar/incidents/view/766497-7" TargetMode="External"/><Relationship Id="rId4625" Type="http://schemas.openxmlformats.org/officeDocument/2006/relationships/hyperlink" Target="https://webagentes.canaldirecto.com.ar/incidents/view/770860-6" TargetMode="External"/><Relationship Id="rId4832" Type="http://schemas.openxmlformats.org/officeDocument/2006/relationships/hyperlink" Target="https://webagentes.canaldirecto.com.ar/incidents/view/777647-6" TargetMode="External"/><Relationship Id="rId495" Type="http://schemas.openxmlformats.org/officeDocument/2006/relationships/hyperlink" Target="https://webagentes.canaldirecto.com.ar/incidents/view/664364-9" TargetMode="External"/><Relationship Id="rId2176" Type="http://schemas.openxmlformats.org/officeDocument/2006/relationships/hyperlink" Target="https://webagentes.canaldirecto.com.ar/incidents/view/707285-7" TargetMode="External"/><Relationship Id="rId2383" Type="http://schemas.openxmlformats.org/officeDocument/2006/relationships/hyperlink" Target="https://webagentes.canaldirecto.com.ar/incidents/view/707017-8" TargetMode="External"/><Relationship Id="rId2590" Type="http://schemas.openxmlformats.org/officeDocument/2006/relationships/hyperlink" Target="https://webagentes.canaldirecto.com.ar/incidents/view/720369-7" TargetMode="External"/><Relationship Id="rId3227" Type="http://schemas.openxmlformats.org/officeDocument/2006/relationships/hyperlink" Target="https://webagentes.canaldirecto.com.ar/liquidations/removeIncident/736574-8" TargetMode="External"/><Relationship Id="rId3434" Type="http://schemas.openxmlformats.org/officeDocument/2006/relationships/hyperlink" Target="https://webagentes.canaldirecto.com.ar/incidents/view/741329-4" TargetMode="External"/><Relationship Id="rId3641" Type="http://schemas.openxmlformats.org/officeDocument/2006/relationships/hyperlink" Target="https://webagentes.canaldirecto.com.ar/incidents/view/739668-7" TargetMode="External"/><Relationship Id="rId148" Type="http://schemas.openxmlformats.org/officeDocument/2006/relationships/hyperlink" Target="http://webagentes.canaldirecto.com.ar/incidents/view/650746-2" TargetMode="External"/><Relationship Id="rId355" Type="http://schemas.openxmlformats.org/officeDocument/2006/relationships/hyperlink" Target="http://webagentes.canaldirecto.com.ar/incidents/view/662264-6" TargetMode="External"/><Relationship Id="rId562" Type="http://schemas.openxmlformats.org/officeDocument/2006/relationships/hyperlink" Target="https://webagentes.canaldirecto.com.ar/incidents/view/668214-3" TargetMode="External"/><Relationship Id="rId1192" Type="http://schemas.openxmlformats.org/officeDocument/2006/relationships/hyperlink" Target="https://webagentes.canaldirecto.com.ar/incidents/view/678570-5" TargetMode="External"/><Relationship Id="rId2036" Type="http://schemas.openxmlformats.org/officeDocument/2006/relationships/hyperlink" Target="https://webagentes.canaldirecto.com.ar/incidents/view/704525-1" TargetMode="External"/><Relationship Id="rId2243" Type="http://schemas.openxmlformats.org/officeDocument/2006/relationships/hyperlink" Target="https://webagentes.canaldirecto.com.ar/incidents/view/704675-5" TargetMode="External"/><Relationship Id="rId2450" Type="http://schemas.openxmlformats.org/officeDocument/2006/relationships/hyperlink" Target="https://webagentes.canaldirecto.com.ar/incidents/view/713900-0" TargetMode="External"/><Relationship Id="rId3501" Type="http://schemas.openxmlformats.org/officeDocument/2006/relationships/hyperlink" Target="https://webagentes.canaldirecto.com.ar/incidents/view/739109-9" TargetMode="External"/><Relationship Id="rId5399" Type="http://schemas.openxmlformats.org/officeDocument/2006/relationships/hyperlink" Target="https://webagentes.canaldirecto.com.ar/incidents/view/791294-4" TargetMode="External"/><Relationship Id="rId215" Type="http://schemas.openxmlformats.org/officeDocument/2006/relationships/hyperlink" Target="http://webagentes.canaldirecto.com.ar/incidents/view/654163-3" TargetMode="External"/><Relationship Id="rId422" Type="http://schemas.openxmlformats.org/officeDocument/2006/relationships/hyperlink" Target="http://webagentes.canaldirecto.com.ar/incidents/view/659271-6" TargetMode="External"/><Relationship Id="rId1052" Type="http://schemas.openxmlformats.org/officeDocument/2006/relationships/hyperlink" Target="https://webagentes.canaldirecto.com.ar/incidents/view/675399-1" TargetMode="External"/><Relationship Id="rId2103" Type="http://schemas.openxmlformats.org/officeDocument/2006/relationships/hyperlink" Target="https://webagentes.canaldirecto.com.ar/incidents/view/702586-8" TargetMode="External"/><Relationship Id="rId2310" Type="http://schemas.openxmlformats.org/officeDocument/2006/relationships/hyperlink" Target="https://webagentes.canaldirecto.com.ar/incidents/view/709330-0" TargetMode="External"/><Relationship Id="rId5259" Type="http://schemas.openxmlformats.org/officeDocument/2006/relationships/hyperlink" Target="https://webagentes.canaldirecto.com.ar/incidents/view/785711-5" TargetMode="External"/><Relationship Id="rId5466" Type="http://schemas.openxmlformats.org/officeDocument/2006/relationships/hyperlink" Target="http://webagentes.canaldirecto.com.ar/incidents/view/794878-1" TargetMode="External"/><Relationship Id="rId5673" Type="http://schemas.openxmlformats.org/officeDocument/2006/relationships/hyperlink" Target="https://webagentes.canaldirecto.com.ar/incidents/view/799597-4" TargetMode="External"/><Relationship Id="rId4068" Type="http://schemas.openxmlformats.org/officeDocument/2006/relationships/hyperlink" Target="https://webagentes.canaldirecto.com.ar/incidents/view/756203-1" TargetMode="External"/><Relationship Id="rId4275" Type="http://schemas.openxmlformats.org/officeDocument/2006/relationships/hyperlink" Target="https://webagentes.canaldirecto.com.ar/incidents/view/760380-6" TargetMode="External"/><Relationship Id="rId4482" Type="http://schemas.openxmlformats.org/officeDocument/2006/relationships/hyperlink" Target="https://webagentes.canaldirecto.com.ar/incidents/view/765538-6" TargetMode="External"/><Relationship Id="rId5119" Type="http://schemas.openxmlformats.org/officeDocument/2006/relationships/hyperlink" Target="https://webagentes.canaldirecto.com.ar/incidents/view/784977-2" TargetMode="External"/><Relationship Id="rId5326" Type="http://schemas.openxmlformats.org/officeDocument/2006/relationships/hyperlink" Target="https://webagentes.canaldirecto.com.ar/incidents/view/788666-7" TargetMode="External"/><Relationship Id="rId5880" Type="http://schemas.openxmlformats.org/officeDocument/2006/relationships/hyperlink" Target="https://webagentes.canaldirecto.com.ar/incidents/view/803818-8" TargetMode="External"/><Relationship Id="rId1869" Type="http://schemas.openxmlformats.org/officeDocument/2006/relationships/hyperlink" Target="https://webagentes.canaldirecto.com.ar/incidents/view/692950-3" TargetMode="External"/><Relationship Id="rId3084" Type="http://schemas.openxmlformats.org/officeDocument/2006/relationships/hyperlink" Target="https://webagentes.canaldirecto.com.ar/incidents/view/728520-2" TargetMode="External"/><Relationship Id="rId3291" Type="http://schemas.openxmlformats.org/officeDocument/2006/relationships/hyperlink" Target="https://webagentes.canaldirecto.com.ar/liquidations/removeIncident/734481-5" TargetMode="External"/><Relationship Id="rId4135" Type="http://schemas.openxmlformats.org/officeDocument/2006/relationships/hyperlink" Target="https://webagentes.canaldirecto.com.ar/incidents/view/759280-1" TargetMode="External"/><Relationship Id="rId5533" Type="http://schemas.openxmlformats.org/officeDocument/2006/relationships/hyperlink" Target="http://webagentes.canaldirecto.com.ar/incidents/view/792089-1" TargetMode="External"/><Relationship Id="rId5740" Type="http://schemas.openxmlformats.org/officeDocument/2006/relationships/hyperlink" Target="https://webagentes.canaldirecto.com.ar/incidents/view/803506-6" TargetMode="External"/><Relationship Id="rId1729" Type="http://schemas.openxmlformats.org/officeDocument/2006/relationships/hyperlink" Target="https://webagentes.canaldirecto.com.ar/liquidations/removeIncident/691434-3" TargetMode="External"/><Relationship Id="rId1936" Type="http://schemas.openxmlformats.org/officeDocument/2006/relationships/hyperlink" Target="https://webagentes.canaldirecto.com.ar/incidents/view/696382-6" TargetMode="External"/><Relationship Id="rId4342" Type="http://schemas.openxmlformats.org/officeDocument/2006/relationships/hyperlink" Target="https://webagentes.canaldirecto.com.ar/incidents/view/762961-9" TargetMode="External"/><Relationship Id="rId5600" Type="http://schemas.openxmlformats.org/officeDocument/2006/relationships/hyperlink" Target="https://webagentes.canaldirecto.com.ar/incidents/view/796777-7" TargetMode="External"/><Relationship Id="rId3151" Type="http://schemas.openxmlformats.org/officeDocument/2006/relationships/hyperlink" Target="https://webagentes.canaldirecto.com.ar/incidents/view/730979-7" TargetMode="External"/><Relationship Id="rId4202" Type="http://schemas.openxmlformats.org/officeDocument/2006/relationships/hyperlink" Target="https://webagentes.canaldirecto.com.ar/incidents/view/758256-7" TargetMode="External"/><Relationship Id="rId3011" Type="http://schemas.openxmlformats.org/officeDocument/2006/relationships/hyperlink" Target="https://webagentes.canaldirecto.com.ar/incidents/view/725999-7" TargetMode="External"/><Relationship Id="rId3968" Type="http://schemas.openxmlformats.org/officeDocument/2006/relationships/hyperlink" Target="https://webagentes.canaldirecto.com.ar/incidents/view/753255-3" TargetMode="External"/><Relationship Id="rId5" Type="http://schemas.openxmlformats.org/officeDocument/2006/relationships/hyperlink" Target="http://webagentes.canaldirecto.com.ar/incidents/view/653348-5" TargetMode="External"/><Relationship Id="rId889" Type="http://schemas.openxmlformats.org/officeDocument/2006/relationships/hyperlink" Target="https://webagentes.canaldirecto.com.ar/incidents/view/672071-7" TargetMode="External"/><Relationship Id="rId2777" Type="http://schemas.openxmlformats.org/officeDocument/2006/relationships/hyperlink" Target="https://webagentes.canaldirecto.com.ar/incidents/view/721899-0" TargetMode="External"/><Relationship Id="rId5183" Type="http://schemas.openxmlformats.org/officeDocument/2006/relationships/hyperlink" Target="https://webagentes.canaldirecto.com.ar/incidents/view/783326-7" TargetMode="External"/><Relationship Id="rId5390" Type="http://schemas.openxmlformats.org/officeDocument/2006/relationships/hyperlink" Target="https://webagentes.canaldirecto.com.ar/incidents/view/791471-1" TargetMode="External"/><Relationship Id="rId749" Type="http://schemas.openxmlformats.org/officeDocument/2006/relationships/hyperlink" Target="https://webagentes.canaldirecto.com.ar/incidents/view/669321-9" TargetMode="External"/><Relationship Id="rId1379" Type="http://schemas.openxmlformats.org/officeDocument/2006/relationships/hyperlink" Target="https://webagentes.canaldirecto.com.ar/incidents/view/686426-0" TargetMode="External"/><Relationship Id="rId1586" Type="http://schemas.openxmlformats.org/officeDocument/2006/relationships/hyperlink" Target="https://webagentes.canaldirecto.com.ar/liquidations/removeIncident/692501-1" TargetMode="External"/><Relationship Id="rId2984" Type="http://schemas.openxmlformats.org/officeDocument/2006/relationships/hyperlink" Target="https://webagentes.canaldirecto.com.ar/incidents/view/726839-3" TargetMode="External"/><Relationship Id="rId3828" Type="http://schemas.openxmlformats.org/officeDocument/2006/relationships/hyperlink" Target="https://webagentes.canaldirecto.com.ar/incidents/view/752323-6" TargetMode="External"/><Relationship Id="rId5043" Type="http://schemas.openxmlformats.org/officeDocument/2006/relationships/hyperlink" Target="https://webagentes.canaldirecto.com.ar/incidents/view/782549-9" TargetMode="External"/><Relationship Id="rId5250" Type="http://schemas.openxmlformats.org/officeDocument/2006/relationships/hyperlink" Target="https://webagentes.canaldirecto.com.ar/incidents/view/785980-3" TargetMode="External"/><Relationship Id="rId609" Type="http://schemas.openxmlformats.org/officeDocument/2006/relationships/hyperlink" Target="https://webagentes.canaldirecto.com.ar/incidents/view/666980-5" TargetMode="External"/><Relationship Id="rId956" Type="http://schemas.openxmlformats.org/officeDocument/2006/relationships/hyperlink" Target="https://webagentes.canaldirecto.com.ar/liquidations/removeIncident/671469-1" TargetMode="External"/><Relationship Id="rId1239" Type="http://schemas.openxmlformats.org/officeDocument/2006/relationships/hyperlink" Target="https://webagentes.canaldirecto.com.ar/incidents/view/683790-1" TargetMode="External"/><Relationship Id="rId1793" Type="http://schemas.openxmlformats.org/officeDocument/2006/relationships/hyperlink" Target="https://webagentes.canaldirecto.com.ar/incidents/view/694792-5" TargetMode="External"/><Relationship Id="rId2637" Type="http://schemas.openxmlformats.org/officeDocument/2006/relationships/hyperlink" Target="https://webagentes.canaldirecto.com.ar/incidents/view/718683-1" TargetMode="External"/><Relationship Id="rId2844" Type="http://schemas.openxmlformats.org/officeDocument/2006/relationships/hyperlink" Target="https://webagentes.canaldirecto.com.ar/incidents/view/726167-3" TargetMode="External"/><Relationship Id="rId5110" Type="http://schemas.openxmlformats.org/officeDocument/2006/relationships/hyperlink" Target="https://webagentes.canaldirecto.com.ar/liquidations/removeIncident/784994-9" TargetMode="External"/><Relationship Id="rId85" Type="http://schemas.openxmlformats.org/officeDocument/2006/relationships/hyperlink" Target="http://webagentes.canaldirecto.com.ar/incidents/view/651741-4" TargetMode="External"/><Relationship Id="rId816" Type="http://schemas.openxmlformats.org/officeDocument/2006/relationships/hyperlink" Target="https://webagentes.canaldirecto.com.ar/liquidations/removeIncident/673619-8" TargetMode="External"/><Relationship Id="rId1446" Type="http://schemas.openxmlformats.org/officeDocument/2006/relationships/hyperlink" Target="https://webagentes.canaldirecto.com.ar/incidents/view/690254-2" TargetMode="External"/><Relationship Id="rId1653" Type="http://schemas.openxmlformats.org/officeDocument/2006/relationships/hyperlink" Target="https://webagentes.canaldirecto.com.ar/liquidations/removeIncident/692143-1" TargetMode="External"/><Relationship Id="rId1860" Type="http://schemas.openxmlformats.org/officeDocument/2006/relationships/hyperlink" Target="https://webagentes.canaldirecto.com.ar/incidents/view/693097-0" TargetMode="External"/><Relationship Id="rId2704" Type="http://schemas.openxmlformats.org/officeDocument/2006/relationships/hyperlink" Target="https://webagentes.canaldirecto.com.ar/liquidations/removeIncident/722770-3" TargetMode="External"/><Relationship Id="rId2911" Type="http://schemas.openxmlformats.org/officeDocument/2006/relationships/hyperlink" Target="https://webagentes.canaldirecto.com.ar/incidents/view/724867-2" TargetMode="External"/><Relationship Id="rId1306" Type="http://schemas.openxmlformats.org/officeDocument/2006/relationships/hyperlink" Target="https://webagentes.canaldirecto.com.ar/incidents/view/680665-5" TargetMode="External"/><Relationship Id="rId1513" Type="http://schemas.openxmlformats.org/officeDocument/2006/relationships/hyperlink" Target="https://webagentes.canaldirecto.com.ar/incidents/view/689128-2" TargetMode="External"/><Relationship Id="rId1720" Type="http://schemas.openxmlformats.org/officeDocument/2006/relationships/hyperlink" Target="https://webagentes.canaldirecto.com.ar/incidents/view/691438-9" TargetMode="External"/><Relationship Id="rId4669" Type="http://schemas.openxmlformats.org/officeDocument/2006/relationships/hyperlink" Target="https://webagentes.canaldirecto.com.ar/incidents/view/769912-2" TargetMode="External"/><Relationship Id="rId4876" Type="http://schemas.openxmlformats.org/officeDocument/2006/relationships/hyperlink" Target="https://webagentes.canaldirecto.com.ar/incidents/view/776743-2" TargetMode="External"/><Relationship Id="rId5927" Type="http://schemas.openxmlformats.org/officeDocument/2006/relationships/hyperlink" Target="https://webagentes.canaldirecto.com.ar/incidents/view/809306-0" TargetMode="External"/><Relationship Id="rId12" Type="http://schemas.openxmlformats.org/officeDocument/2006/relationships/hyperlink" Target="http://webagentes.canaldirecto.com.ar/liquidations/removeIncident/653345-8" TargetMode="External"/><Relationship Id="rId3478" Type="http://schemas.openxmlformats.org/officeDocument/2006/relationships/hyperlink" Target="https://webagentes.canaldirecto.com.ar/incidents/view/739881-6" TargetMode="External"/><Relationship Id="rId3685" Type="http://schemas.openxmlformats.org/officeDocument/2006/relationships/hyperlink" Target="https://webagentes.canaldirecto.com.ar/incidents/view/746612-6" TargetMode="External"/><Relationship Id="rId3892" Type="http://schemas.openxmlformats.org/officeDocument/2006/relationships/hyperlink" Target="https://webagentes.canaldirecto.com.ar/incidents/view/750172-0" TargetMode="External"/><Relationship Id="rId4529" Type="http://schemas.openxmlformats.org/officeDocument/2006/relationships/hyperlink" Target="https://webagentes.canaldirecto.com.ar/incidents/view/768754-3" TargetMode="External"/><Relationship Id="rId4736" Type="http://schemas.openxmlformats.org/officeDocument/2006/relationships/hyperlink" Target="https://webagentes.canaldirecto.com.ar/incidents/view/774160-1" TargetMode="External"/><Relationship Id="rId4943" Type="http://schemas.openxmlformats.org/officeDocument/2006/relationships/hyperlink" Target="https://webagentes.canaldirecto.com.ar/incidents/view/779767-3" TargetMode="External"/><Relationship Id="rId399" Type="http://schemas.openxmlformats.org/officeDocument/2006/relationships/hyperlink" Target="http://webagentes.canaldirecto.com.ar/incidents/view/659788-1" TargetMode="External"/><Relationship Id="rId2287" Type="http://schemas.openxmlformats.org/officeDocument/2006/relationships/hyperlink" Target="https://webagentes.canaldirecto.com.ar/incidents/view/710217-6" TargetMode="External"/><Relationship Id="rId2494" Type="http://schemas.openxmlformats.org/officeDocument/2006/relationships/hyperlink" Target="https://webagentes.canaldirecto.com.ar/incidents/view/711766-4" TargetMode="External"/><Relationship Id="rId3338" Type="http://schemas.openxmlformats.org/officeDocument/2006/relationships/hyperlink" Target="https://webagentes.canaldirecto.com.ar/incidents/view/738682-0" TargetMode="External"/><Relationship Id="rId3545" Type="http://schemas.openxmlformats.org/officeDocument/2006/relationships/hyperlink" Target="https://webagentes.canaldirecto.com.ar/incidents/view/744725-5" TargetMode="External"/><Relationship Id="rId3752" Type="http://schemas.openxmlformats.org/officeDocument/2006/relationships/hyperlink" Target="https://webagentes.canaldirecto.com.ar/incidents/view/749400-4" TargetMode="External"/><Relationship Id="rId259" Type="http://schemas.openxmlformats.org/officeDocument/2006/relationships/hyperlink" Target="http://webagentes.canaldirecto.com.ar/incidents/view/658525-7" TargetMode="External"/><Relationship Id="rId466" Type="http://schemas.openxmlformats.org/officeDocument/2006/relationships/hyperlink" Target="https://webagentes.canaldirecto.com.ar/incidents/view/665216-0" TargetMode="External"/><Relationship Id="rId673" Type="http://schemas.openxmlformats.org/officeDocument/2006/relationships/hyperlink" Target="https://webagentes.canaldirecto.com.ar/incidents/view/664675-2" TargetMode="External"/><Relationship Id="rId880" Type="http://schemas.openxmlformats.org/officeDocument/2006/relationships/hyperlink" Target="https://webagentes.canaldirecto.com.ar/liquidations/removeIncident/672446-7" TargetMode="External"/><Relationship Id="rId1096" Type="http://schemas.openxmlformats.org/officeDocument/2006/relationships/hyperlink" Target="https://webagentes.canaldirecto.com.ar/incidents/view/681515-8" TargetMode="External"/><Relationship Id="rId2147" Type="http://schemas.openxmlformats.org/officeDocument/2006/relationships/hyperlink" Target="https://webagentes.canaldirecto.com.ar/incidents/view/700822-3" TargetMode="External"/><Relationship Id="rId2354" Type="http://schemas.openxmlformats.org/officeDocument/2006/relationships/hyperlink" Target="https://webagentes.canaldirecto.com.ar/incidents/view/707838-3" TargetMode="External"/><Relationship Id="rId2561" Type="http://schemas.openxmlformats.org/officeDocument/2006/relationships/hyperlink" Target="https://webagentes.canaldirecto.com.ar/incidents/view/714294-3" TargetMode="External"/><Relationship Id="rId3405" Type="http://schemas.openxmlformats.org/officeDocument/2006/relationships/hyperlink" Target="https://webagentes.canaldirecto.com.ar/incidents/view/736691-4" TargetMode="External"/><Relationship Id="rId4803" Type="http://schemas.openxmlformats.org/officeDocument/2006/relationships/hyperlink" Target="https://webagentes.canaldirecto.com.ar/incidents/view/772304-9" TargetMode="External"/><Relationship Id="rId119" Type="http://schemas.openxmlformats.org/officeDocument/2006/relationships/hyperlink" Target="http://webagentes.canaldirecto.com.ar/incidents/view/651271-0" TargetMode="External"/><Relationship Id="rId326" Type="http://schemas.openxmlformats.org/officeDocument/2006/relationships/hyperlink" Target="http://webagentes.canaldirecto.com.ar/incidents/view/655926-1" TargetMode="External"/><Relationship Id="rId533" Type="http://schemas.openxmlformats.org/officeDocument/2006/relationships/hyperlink" Target="https://webagentes.canaldirecto.com.ar/incidents/view/662913-5" TargetMode="External"/><Relationship Id="rId1163" Type="http://schemas.openxmlformats.org/officeDocument/2006/relationships/hyperlink" Target="https://webagentes.canaldirecto.com.ar/incidents/view/679755-1" TargetMode="External"/><Relationship Id="rId1370" Type="http://schemas.openxmlformats.org/officeDocument/2006/relationships/hyperlink" Target="https://webagentes.canaldirecto.com.ar/incidents/view/686728-5" TargetMode="External"/><Relationship Id="rId2007" Type="http://schemas.openxmlformats.org/officeDocument/2006/relationships/hyperlink" Target="https://webagentes.canaldirecto.com.ar/incidents/view/699415-4" TargetMode="External"/><Relationship Id="rId2214" Type="http://schemas.openxmlformats.org/officeDocument/2006/relationships/hyperlink" Target="https://webagentes.canaldirecto.com.ar/incidents/view/705860-8" TargetMode="External"/><Relationship Id="rId3612" Type="http://schemas.openxmlformats.org/officeDocument/2006/relationships/hyperlink" Target="https://webagentes.canaldirecto.com.ar/incidents/view/742771-0" TargetMode="External"/><Relationship Id="rId740" Type="http://schemas.openxmlformats.org/officeDocument/2006/relationships/hyperlink" Target="https://webagentes.canaldirecto.com.ar/incidents/view/669334-3" TargetMode="External"/><Relationship Id="rId1023" Type="http://schemas.openxmlformats.org/officeDocument/2006/relationships/hyperlink" Target="https://webagentes.canaldirecto.com.ar/incidents/view/677591-1" TargetMode="External"/><Relationship Id="rId2421" Type="http://schemas.openxmlformats.org/officeDocument/2006/relationships/hyperlink" Target="https://webagentes.canaldirecto.com.ar/incidents/view/714555-1" TargetMode="External"/><Relationship Id="rId4179" Type="http://schemas.openxmlformats.org/officeDocument/2006/relationships/hyperlink" Target="https://webagentes.canaldirecto.com.ar/incidents/view/758570-4" TargetMode="External"/><Relationship Id="rId5577" Type="http://schemas.openxmlformats.org/officeDocument/2006/relationships/hyperlink" Target="https://webagentes.canaldirecto.com.ar/incidents/view/797458-2" TargetMode="External"/><Relationship Id="rId5784" Type="http://schemas.openxmlformats.org/officeDocument/2006/relationships/hyperlink" Target="https://webagentes.canaldirecto.com.ar/incidents/view/801567-3" TargetMode="External"/><Relationship Id="rId5991" Type="http://schemas.openxmlformats.org/officeDocument/2006/relationships/hyperlink" Target="https://webagentes.canaldirecto.com.ar/incidents/view/806818-9" TargetMode="External"/><Relationship Id="rId600" Type="http://schemas.openxmlformats.org/officeDocument/2006/relationships/hyperlink" Target="https://webagentes.canaldirecto.com.ar/incidents/view/666990-2" TargetMode="External"/><Relationship Id="rId1230" Type="http://schemas.openxmlformats.org/officeDocument/2006/relationships/hyperlink" Target="https://webagentes.canaldirecto.com.ar/incidents/view/683843-2" TargetMode="External"/><Relationship Id="rId4386" Type="http://schemas.openxmlformats.org/officeDocument/2006/relationships/hyperlink" Target="https://webagentes.canaldirecto.com.ar/incidents/view/757322-2" TargetMode="External"/><Relationship Id="rId4593" Type="http://schemas.openxmlformats.org/officeDocument/2006/relationships/hyperlink" Target="https://webagentes.canaldirecto.com.ar/incidents/view/771440-3" TargetMode="External"/><Relationship Id="rId5437" Type="http://schemas.openxmlformats.org/officeDocument/2006/relationships/hyperlink" Target="https://webagentes.canaldirecto.com.ar/incidents/view/790340-5" TargetMode="External"/><Relationship Id="rId5644" Type="http://schemas.openxmlformats.org/officeDocument/2006/relationships/hyperlink" Target="https://webagentes.canaldirecto.com.ar/incidents/view/800527-8" TargetMode="External"/><Relationship Id="rId5851" Type="http://schemas.openxmlformats.org/officeDocument/2006/relationships/hyperlink" Target="https://webagentes.canaldirecto.com.ar/incidents/view/805705-9" TargetMode="External"/><Relationship Id="rId3195" Type="http://schemas.openxmlformats.org/officeDocument/2006/relationships/hyperlink" Target="https://webagentes.canaldirecto.com.ar/liquidations/removeIncident/737202-1" TargetMode="External"/><Relationship Id="rId4039" Type="http://schemas.openxmlformats.org/officeDocument/2006/relationships/hyperlink" Target="https://webagentes.canaldirecto.com.ar/incidents/view/756560-3" TargetMode="External"/><Relationship Id="rId4246" Type="http://schemas.openxmlformats.org/officeDocument/2006/relationships/hyperlink" Target="https://webagentes.canaldirecto.com.ar/incidents/view/761336-2" TargetMode="External"/><Relationship Id="rId4453" Type="http://schemas.openxmlformats.org/officeDocument/2006/relationships/hyperlink" Target="https://webagentes.canaldirecto.com.ar/incidents/view/766119-2" TargetMode="External"/><Relationship Id="rId4660" Type="http://schemas.openxmlformats.org/officeDocument/2006/relationships/hyperlink" Target="https://webagentes.canaldirecto.com.ar/incidents/view/770087-1" TargetMode="External"/><Relationship Id="rId5504" Type="http://schemas.openxmlformats.org/officeDocument/2006/relationships/hyperlink" Target="http://webagentes.canaldirecto.com.ar/incidents/view/793703-1" TargetMode="External"/><Relationship Id="rId5711" Type="http://schemas.openxmlformats.org/officeDocument/2006/relationships/hyperlink" Target="https://webagentes.canaldirecto.com.ar/incidents/view/798148-5" TargetMode="External"/><Relationship Id="rId3055" Type="http://schemas.openxmlformats.org/officeDocument/2006/relationships/hyperlink" Target="https://webagentes.canaldirecto.com.ar/incidents/view/730014-9" TargetMode="External"/><Relationship Id="rId3262" Type="http://schemas.openxmlformats.org/officeDocument/2006/relationships/hyperlink" Target="https://webagentes.canaldirecto.com.ar/incidents/view/735764-2" TargetMode="External"/><Relationship Id="rId4106" Type="http://schemas.openxmlformats.org/officeDocument/2006/relationships/hyperlink" Target="https://webagentes.canaldirecto.com.ar/incidents/view/755250-2" TargetMode="External"/><Relationship Id="rId4313" Type="http://schemas.openxmlformats.org/officeDocument/2006/relationships/hyperlink" Target="https://webagentes.canaldirecto.com.ar/incidents/view/763930-6" TargetMode="External"/><Relationship Id="rId4520" Type="http://schemas.openxmlformats.org/officeDocument/2006/relationships/hyperlink" Target="https://webagentes.canaldirecto.com.ar/incidents/view/769184-7" TargetMode="External"/><Relationship Id="rId183" Type="http://schemas.openxmlformats.org/officeDocument/2006/relationships/hyperlink" Target="http://webagentes.canaldirecto.com.ar/incidents/view/655026-0" TargetMode="External"/><Relationship Id="rId390" Type="http://schemas.openxmlformats.org/officeDocument/2006/relationships/hyperlink" Target="http://webagentes.canaldirecto.com.ar/incidents/view/659882-6" TargetMode="External"/><Relationship Id="rId1907" Type="http://schemas.openxmlformats.org/officeDocument/2006/relationships/hyperlink" Target="https://webagentes.canaldirecto.com.ar/incidents/view/697295-8" TargetMode="External"/><Relationship Id="rId2071" Type="http://schemas.openxmlformats.org/officeDocument/2006/relationships/hyperlink" Target="https://webagentes.canaldirecto.com.ar/incidents/view/703112-4" TargetMode="External"/><Relationship Id="rId3122" Type="http://schemas.openxmlformats.org/officeDocument/2006/relationships/hyperlink" Target="https://webagentes.canaldirecto.com.ar/incidents/view/732574-0" TargetMode="External"/><Relationship Id="rId250" Type="http://schemas.openxmlformats.org/officeDocument/2006/relationships/hyperlink" Target="http://webagentes.canaldirecto.com.ar/incidents/view/650576-5" TargetMode="External"/><Relationship Id="rId5087" Type="http://schemas.openxmlformats.org/officeDocument/2006/relationships/hyperlink" Target="https://webagentes.canaldirecto.com.ar/incidents/view/779946-8" TargetMode="External"/><Relationship Id="rId5294" Type="http://schemas.openxmlformats.org/officeDocument/2006/relationships/hyperlink" Target="https://webagentes.canaldirecto.com.ar/incidents/view/789567-4" TargetMode="External"/><Relationship Id="rId110" Type="http://schemas.openxmlformats.org/officeDocument/2006/relationships/hyperlink" Target="http://webagentes.canaldirecto.com.ar/incidents/view/651435-6" TargetMode="External"/><Relationship Id="rId2888" Type="http://schemas.openxmlformats.org/officeDocument/2006/relationships/hyperlink" Target="https://webagentes.canaldirecto.com.ar/incidents/view/725117-1" TargetMode="External"/><Relationship Id="rId3939" Type="http://schemas.openxmlformats.org/officeDocument/2006/relationships/hyperlink" Target="https://webagentes.canaldirecto.com.ar/incidents/view/754062-2" TargetMode="External"/><Relationship Id="rId5154" Type="http://schemas.openxmlformats.org/officeDocument/2006/relationships/hyperlink" Target="https://webagentes.canaldirecto.com.ar/incidents/view/784623-4" TargetMode="External"/><Relationship Id="rId1697" Type="http://schemas.openxmlformats.org/officeDocument/2006/relationships/hyperlink" Target="https://webagentes.canaldirecto.com.ar/liquidations/removeIncident/691451-0" TargetMode="External"/><Relationship Id="rId2748" Type="http://schemas.openxmlformats.org/officeDocument/2006/relationships/hyperlink" Target="https://webagentes.canaldirecto.com.ar/liquidations/removeIncident/722393-8" TargetMode="External"/><Relationship Id="rId2955" Type="http://schemas.openxmlformats.org/officeDocument/2006/relationships/hyperlink" Target="https://webagentes.canaldirecto.com.ar/incidents/view/728164-0" TargetMode="External"/><Relationship Id="rId5361" Type="http://schemas.openxmlformats.org/officeDocument/2006/relationships/hyperlink" Target="https://webagentes.canaldirecto.com.ar/incidents/view/786664-5" TargetMode="External"/><Relationship Id="rId927" Type="http://schemas.openxmlformats.org/officeDocument/2006/relationships/hyperlink" Target="https://webagentes.canaldirecto.com.ar/incidents/view/671624-6" TargetMode="External"/><Relationship Id="rId1557" Type="http://schemas.openxmlformats.org/officeDocument/2006/relationships/hyperlink" Target="https://webagentes.canaldirecto.com.ar/incidents/view/693618-7" TargetMode="External"/><Relationship Id="rId1764" Type="http://schemas.openxmlformats.org/officeDocument/2006/relationships/hyperlink" Target="https://webagentes.canaldirecto.com.ar/incidents/view/696177-6" TargetMode="External"/><Relationship Id="rId1971" Type="http://schemas.openxmlformats.org/officeDocument/2006/relationships/hyperlink" Target="https://webagentes.canaldirecto.com.ar/incidents/view/700135-4" TargetMode="External"/><Relationship Id="rId2608" Type="http://schemas.openxmlformats.org/officeDocument/2006/relationships/hyperlink" Target="https://webagentes.canaldirecto.com.ar/incidents/view/719734-1" TargetMode="External"/><Relationship Id="rId2815" Type="http://schemas.openxmlformats.org/officeDocument/2006/relationships/hyperlink" Target="https://webagentes.canaldirecto.com.ar/incidents/view/718888-4" TargetMode="External"/><Relationship Id="rId4170" Type="http://schemas.openxmlformats.org/officeDocument/2006/relationships/hyperlink" Target="https://webagentes.canaldirecto.com.ar/incidents/view/758764-1" TargetMode="External"/><Relationship Id="rId5014" Type="http://schemas.openxmlformats.org/officeDocument/2006/relationships/hyperlink" Target="https://webagentes.canaldirecto.com.ar/incidents/view/775775-4" TargetMode="External"/><Relationship Id="rId5221" Type="http://schemas.openxmlformats.org/officeDocument/2006/relationships/hyperlink" Target="https://webagentes.canaldirecto.com.ar/incidents/view/786944-8" TargetMode="External"/><Relationship Id="rId56" Type="http://schemas.openxmlformats.org/officeDocument/2006/relationships/hyperlink" Target="http://webagentes.canaldirecto.com.ar/incidents/view/652283-2" TargetMode="External"/><Relationship Id="rId1417" Type="http://schemas.openxmlformats.org/officeDocument/2006/relationships/hyperlink" Target="https://webagentes.canaldirecto.com.ar/incidents/view/685515-6" TargetMode="External"/><Relationship Id="rId1624" Type="http://schemas.openxmlformats.org/officeDocument/2006/relationships/hyperlink" Target="https://webagentes.canaldirecto.com.ar/incidents/view/692389-1" TargetMode="External"/><Relationship Id="rId1831" Type="http://schemas.openxmlformats.org/officeDocument/2006/relationships/hyperlink" Target="https://webagentes.canaldirecto.com.ar/incidents/view/693711-3" TargetMode="External"/><Relationship Id="rId4030" Type="http://schemas.openxmlformats.org/officeDocument/2006/relationships/hyperlink" Target="https://webagentes.canaldirecto.com.ar/liquidations/removeIncident/756699-4" TargetMode="External"/><Relationship Id="rId4987" Type="http://schemas.openxmlformats.org/officeDocument/2006/relationships/hyperlink" Target="https://webagentes.canaldirecto.com.ar/incidents/view/778613-6" TargetMode="External"/><Relationship Id="rId3589" Type="http://schemas.openxmlformats.org/officeDocument/2006/relationships/hyperlink" Target="https://webagentes.canaldirecto.com.ar/incidents/view/743658-7" TargetMode="External"/><Relationship Id="rId3796" Type="http://schemas.openxmlformats.org/officeDocument/2006/relationships/hyperlink" Target="https://webagentes.canaldirecto.com.ar/incidents/view/748132-9" TargetMode="External"/><Relationship Id="rId2398" Type="http://schemas.openxmlformats.org/officeDocument/2006/relationships/hyperlink" Target="https://webagentes.canaldirecto.com.ar/incidents/view/715666-3" TargetMode="External"/><Relationship Id="rId3449" Type="http://schemas.openxmlformats.org/officeDocument/2006/relationships/hyperlink" Target="https://webagentes.canaldirecto.com.ar/incidents/view/741010-9" TargetMode="External"/><Relationship Id="rId4847" Type="http://schemas.openxmlformats.org/officeDocument/2006/relationships/hyperlink" Target="https://webagentes.canaldirecto.com.ar/incidents/view/777251-3" TargetMode="External"/><Relationship Id="rId577" Type="http://schemas.openxmlformats.org/officeDocument/2006/relationships/hyperlink" Target="https://webagentes.canaldirecto.com.ar/incidents/view/667486-1" TargetMode="External"/><Relationship Id="rId2258" Type="http://schemas.openxmlformats.org/officeDocument/2006/relationships/hyperlink" Target="https://webagentes.canaldirecto.com.ar/incidents/view/704213-9" TargetMode="External"/><Relationship Id="rId3656" Type="http://schemas.openxmlformats.org/officeDocument/2006/relationships/hyperlink" Target="https://webagentes.canaldirecto.com.ar/incidents/view/746952-1" TargetMode="External"/><Relationship Id="rId3863" Type="http://schemas.openxmlformats.org/officeDocument/2006/relationships/hyperlink" Target="https://webagentes.canaldirecto.com.ar/incidents/view/751512-1" TargetMode="External"/><Relationship Id="rId4707" Type="http://schemas.openxmlformats.org/officeDocument/2006/relationships/hyperlink" Target="https://webagentes.canaldirecto.com.ar/incidents/view/775064-5" TargetMode="External"/><Relationship Id="rId4914" Type="http://schemas.openxmlformats.org/officeDocument/2006/relationships/hyperlink" Target="https://webagentes.canaldirecto.com.ar/incidents/view/774963-0" TargetMode="External"/><Relationship Id="rId784" Type="http://schemas.openxmlformats.org/officeDocument/2006/relationships/hyperlink" Target="https://webagentes.canaldirecto.com.ar/incidents/view/667455-1" TargetMode="External"/><Relationship Id="rId991" Type="http://schemas.openxmlformats.org/officeDocument/2006/relationships/hyperlink" Target="https://webagentes.canaldirecto.com.ar/incidents/view/669114-1" TargetMode="External"/><Relationship Id="rId1067" Type="http://schemas.openxmlformats.org/officeDocument/2006/relationships/hyperlink" Target="https://webagentes.canaldirecto.com.ar/incidents/view/674818-4" TargetMode="External"/><Relationship Id="rId2465" Type="http://schemas.openxmlformats.org/officeDocument/2006/relationships/hyperlink" Target="https://webagentes.canaldirecto.com.ar/incidents/view/712963-2" TargetMode="External"/><Relationship Id="rId2672" Type="http://schemas.openxmlformats.org/officeDocument/2006/relationships/hyperlink" Target="https://webagentes.canaldirecto.com.ar/liquidations/removeIncident/723319-3" TargetMode="External"/><Relationship Id="rId3309" Type="http://schemas.openxmlformats.org/officeDocument/2006/relationships/hyperlink" Target="https://webagentes.canaldirecto.com.ar/liquidations/removeIncident/733981-3" TargetMode="External"/><Relationship Id="rId3516" Type="http://schemas.openxmlformats.org/officeDocument/2006/relationships/hyperlink" Target="https://webagentes.canaldirecto.com.ar/incidents/view/745025-9" TargetMode="External"/><Relationship Id="rId3723" Type="http://schemas.openxmlformats.org/officeDocument/2006/relationships/hyperlink" Target="https://webagentes.canaldirecto.com.ar/incidents/view/745387-6" TargetMode="External"/><Relationship Id="rId3930" Type="http://schemas.openxmlformats.org/officeDocument/2006/relationships/hyperlink" Target="https://webagentes.canaldirecto.com.ar/incidents/view/754317-9" TargetMode="External"/><Relationship Id="rId437" Type="http://schemas.openxmlformats.org/officeDocument/2006/relationships/hyperlink" Target="http://webagentes.canaldirecto.com.ar/incidents/view/659153-1" TargetMode="External"/><Relationship Id="rId644" Type="http://schemas.openxmlformats.org/officeDocument/2006/relationships/hyperlink" Target="https://webagentes.canaldirecto.com.ar/incidents/view/666210-3" TargetMode="External"/><Relationship Id="rId851" Type="http://schemas.openxmlformats.org/officeDocument/2006/relationships/hyperlink" Target="https://webagentes.canaldirecto.com.ar/incidents/view/672460-7" TargetMode="External"/><Relationship Id="rId1274" Type="http://schemas.openxmlformats.org/officeDocument/2006/relationships/hyperlink" Target="https://webagentes.canaldirecto.com.ar/incidents/view/682728-7" TargetMode="External"/><Relationship Id="rId1481" Type="http://schemas.openxmlformats.org/officeDocument/2006/relationships/hyperlink" Target="https://webagentes.canaldirecto.com.ar/incidents/view/689666-7" TargetMode="External"/><Relationship Id="rId2118" Type="http://schemas.openxmlformats.org/officeDocument/2006/relationships/hyperlink" Target="https://webagentes.canaldirecto.com.ar/incidents/view/701845-1" TargetMode="External"/><Relationship Id="rId2325" Type="http://schemas.openxmlformats.org/officeDocument/2006/relationships/hyperlink" Target="https://webagentes.canaldirecto.com.ar/incidents/view/709309-0" TargetMode="External"/><Relationship Id="rId2532" Type="http://schemas.openxmlformats.org/officeDocument/2006/relationships/hyperlink" Target="https://webagentes.canaldirecto.com.ar/incidents/view/716354-8" TargetMode="External"/><Relationship Id="rId5688" Type="http://schemas.openxmlformats.org/officeDocument/2006/relationships/hyperlink" Target="https://webagentes.canaldirecto.com.ar/incidents/view/799132-1" TargetMode="External"/><Relationship Id="rId5895" Type="http://schemas.openxmlformats.org/officeDocument/2006/relationships/hyperlink" Target="https://webagentes.canaldirecto.com.ar/incidents/view/809977-2" TargetMode="External"/><Relationship Id="rId504" Type="http://schemas.openxmlformats.org/officeDocument/2006/relationships/hyperlink" Target="https://webagentes.canaldirecto.com.ar/incidents/view/663612-6" TargetMode="External"/><Relationship Id="rId711" Type="http://schemas.openxmlformats.org/officeDocument/2006/relationships/hyperlink" Target="https://webagentes.canaldirecto.com.ar/incidents/view/671010-9" TargetMode="External"/><Relationship Id="rId1134" Type="http://schemas.openxmlformats.org/officeDocument/2006/relationships/hyperlink" Target="https://webagentes.canaldirecto.com.ar/incidents/view/680208-4" TargetMode="External"/><Relationship Id="rId1341" Type="http://schemas.openxmlformats.org/officeDocument/2006/relationships/hyperlink" Target="https://webagentes.canaldirecto.com.ar/incidents/view/687067-8" TargetMode="External"/><Relationship Id="rId4497" Type="http://schemas.openxmlformats.org/officeDocument/2006/relationships/hyperlink" Target="https://webagentes.canaldirecto.com.ar/incidents/view/764969-5" TargetMode="External"/><Relationship Id="rId5548" Type="http://schemas.openxmlformats.org/officeDocument/2006/relationships/hyperlink" Target="https://webagentes.canaldirecto.com.ar/incidents/view/798359-9" TargetMode="External"/><Relationship Id="rId5755" Type="http://schemas.openxmlformats.org/officeDocument/2006/relationships/hyperlink" Target="https://webagentes.canaldirecto.com.ar/incidents/view/802559-1" TargetMode="External"/><Relationship Id="rId5962" Type="http://schemas.openxmlformats.org/officeDocument/2006/relationships/hyperlink" Target="https://webagentes.canaldirecto.com.ar/incidents/view/808255-0" TargetMode="External"/><Relationship Id="rId1201" Type="http://schemas.openxmlformats.org/officeDocument/2006/relationships/hyperlink" Target="https://webagentes.canaldirecto.com.ar/incidents/view/678069-4" TargetMode="External"/><Relationship Id="rId3099" Type="http://schemas.openxmlformats.org/officeDocument/2006/relationships/hyperlink" Target="https://webagentes.canaldirecto.com.ar/incidents/view/734029-9" TargetMode="External"/><Relationship Id="rId4357" Type="http://schemas.openxmlformats.org/officeDocument/2006/relationships/hyperlink" Target="https://webagentes.canaldirecto.com.ar/incidents/view/762473-9" TargetMode="External"/><Relationship Id="rId4564" Type="http://schemas.openxmlformats.org/officeDocument/2006/relationships/hyperlink" Target="https://webagentes.canaldirecto.com.ar/incidents/view/768035-5" TargetMode="External"/><Relationship Id="rId4771" Type="http://schemas.openxmlformats.org/officeDocument/2006/relationships/hyperlink" Target="https://webagentes.canaldirecto.com.ar/incidents/view/773297-7" TargetMode="External"/><Relationship Id="rId5408" Type="http://schemas.openxmlformats.org/officeDocument/2006/relationships/hyperlink" Target="https://webagentes.canaldirecto.com.ar/incidents/view/791193-6" TargetMode="External"/><Relationship Id="rId5615" Type="http://schemas.openxmlformats.org/officeDocument/2006/relationships/hyperlink" Target="https://webagentes.canaldirecto.com.ar/incidents/view/796395-7" TargetMode="External"/><Relationship Id="rId3166" Type="http://schemas.openxmlformats.org/officeDocument/2006/relationships/hyperlink" Target="https://webagentes.canaldirecto.com.ar/incidents/view/737237-7" TargetMode="External"/><Relationship Id="rId3373" Type="http://schemas.openxmlformats.org/officeDocument/2006/relationships/hyperlink" Target="https://webagentes.canaldirecto.com.ar/incidents/view/737963-5" TargetMode="External"/><Relationship Id="rId3580" Type="http://schemas.openxmlformats.org/officeDocument/2006/relationships/hyperlink" Target="https://webagentes.canaldirecto.com.ar/incidents/view/743781-4" TargetMode="External"/><Relationship Id="rId4217" Type="http://schemas.openxmlformats.org/officeDocument/2006/relationships/hyperlink" Target="https://webagentes.canaldirecto.com.ar/incidents/view/757377-2" TargetMode="External"/><Relationship Id="rId4424" Type="http://schemas.openxmlformats.org/officeDocument/2006/relationships/hyperlink" Target="https://webagentes.canaldirecto.com.ar/incidents/view/766391-4" TargetMode="External"/><Relationship Id="rId5822" Type="http://schemas.openxmlformats.org/officeDocument/2006/relationships/hyperlink" Target="https://webagentes.canaldirecto.com.ar/incidents/view/806800-0" TargetMode="External"/><Relationship Id="rId294" Type="http://schemas.openxmlformats.org/officeDocument/2006/relationships/hyperlink" Target="http://webagentes.canaldirecto.com.ar/incidents/view/656769-5" TargetMode="External"/><Relationship Id="rId2182" Type="http://schemas.openxmlformats.org/officeDocument/2006/relationships/hyperlink" Target="https://webagentes.canaldirecto.com.ar/incidents/view/706600-5" TargetMode="External"/><Relationship Id="rId3026" Type="http://schemas.openxmlformats.org/officeDocument/2006/relationships/hyperlink" Target="https://webagentes.canaldirecto.com.ar/incidents/view/730321-6" TargetMode="External"/><Relationship Id="rId3233" Type="http://schemas.openxmlformats.org/officeDocument/2006/relationships/hyperlink" Target="https://webagentes.canaldirecto.com.ar/liquidations/removeIncident/736216-7" TargetMode="External"/><Relationship Id="rId4631" Type="http://schemas.openxmlformats.org/officeDocument/2006/relationships/hyperlink" Target="https://webagentes.canaldirecto.com.ar/incidents/view/770696-3" TargetMode="External"/><Relationship Id="rId154" Type="http://schemas.openxmlformats.org/officeDocument/2006/relationships/hyperlink" Target="http://webagentes.canaldirecto.com.ar/incidents/view/650428-9" TargetMode="External"/><Relationship Id="rId361" Type="http://schemas.openxmlformats.org/officeDocument/2006/relationships/hyperlink" Target="http://webagentes.canaldirecto.com.ar/incidents/view/662210-5" TargetMode="External"/><Relationship Id="rId2042" Type="http://schemas.openxmlformats.org/officeDocument/2006/relationships/hyperlink" Target="https://webagentes.canaldirecto.com.ar/incidents/view/704411-9" TargetMode="External"/><Relationship Id="rId3440" Type="http://schemas.openxmlformats.org/officeDocument/2006/relationships/hyperlink" Target="https://webagentes.canaldirecto.com.ar/incidents/view/741126-9" TargetMode="External"/><Relationship Id="rId5198" Type="http://schemas.openxmlformats.org/officeDocument/2006/relationships/hyperlink" Target="https://webagentes.canaldirecto.com.ar/incidents/view/782922-8" TargetMode="External"/><Relationship Id="rId2999" Type="http://schemas.openxmlformats.org/officeDocument/2006/relationships/hyperlink" Target="https://webagentes.canaldirecto.com.ar/incidents/view/726703-9" TargetMode="External"/><Relationship Id="rId3300" Type="http://schemas.openxmlformats.org/officeDocument/2006/relationships/hyperlink" Target="https://webagentes.canaldirecto.com.ar/incidents/view/734196-0" TargetMode="External"/><Relationship Id="rId221" Type="http://schemas.openxmlformats.org/officeDocument/2006/relationships/hyperlink" Target="http://webagentes.canaldirecto.com.ar/incidents/view/654157-2" TargetMode="External"/><Relationship Id="rId2859" Type="http://schemas.openxmlformats.org/officeDocument/2006/relationships/hyperlink" Target="https://webagentes.canaldirecto.com.ar/incidents/view/725982-7" TargetMode="External"/><Relationship Id="rId5058" Type="http://schemas.openxmlformats.org/officeDocument/2006/relationships/hyperlink" Target="https://webagentes.canaldirecto.com.ar/incidents/view/781590-6" TargetMode="External"/><Relationship Id="rId5265" Type="http://schemas.openxmlformats.org/officeDocument/2006/relationships/hyperlink" Target="https://webagentes.canaldirecto.com.ar/incidents/view/785518-0" TargetMode="External"/><Relationship Id="rId5472" Type="http://schemas.openxmlformats.org/officeDocument/2006/relationships/hyperlink" Target="http://webagentes.canaldirecto.com.ar/incidents/view/794466-0" TargetMode="External"/><Relationship Id="rId1668" Type="http://schemas.openxmlformats.org/officeDocument/2006/relationships/hyperlink" Target="https://webagentes.canaldirecto.com.ar/incidents/view/691550-0" TargetMode="External"/><Relationship Id="rId1875" Type="http://schemas.openxmlformats.org/officeDocument/2006/relationships/hyperlink" Target="https://webagentes.canaldirecto.com.ar/incidents/view/692226-3" TargetMode="External"/><Relationship Id="rId2719" Type="http://schemas.openxmlformats.org/officeDocument/2006/relationships/hyperlink" Target="https://webagentes.canaldirecto.com.ar/incidents/view/722529-1" TargetMode="External"/><Relationship Id="rId4074" Type="http://schemas.openxmlformats.org/officeDocument/2006/relationships/hyperlink" Target="https://webagentes.canaldirecto.com.ar/incidents/view/755937-4" TargetMode="External"/><Relationship Id="rId4281" Type="http://schemas.openxmlformats.org/officeDocument/2006/relationships/hyperlink" Target="https://webagentes.canaldirecto.com.ar/incidents/view/760250-6" TargetMode="External"/><Relationship Id="rId5125" Type="http://schemas.openxmlformats.org/officeDocument/2006/relationships/hyperlink" Target="https://webagentes.canaldirecto.com.ar/incidents/view/784974-5" TargetMode="External"/><Relationship Id="rId5332" Type="http://schemas.openxmlformats.org/officeDocument/2006/relationships/hyperlink" Target="https://webagentes.canaldirecto.com.ar/incidents/view/788649-0" TargetMode="External"/><Relationship Id="rId1528" Type="http://schemas.openxmlformats.org/officeDocument/2006/relationships/hyperlink" Target="https://webagentes.canaldirecto.com.ar/incidents/view/688994-0" TargetMode="External"/><Relationship Id="rId2926" Type="http://schemas.openxmlformats.org/officeDocument/2006/relationships/hyperlink" Target="https://webagentes.canaldirecto.com.ar/incidents/view/724083-8" TargetMode="External"/><Relationship Id="rId3090" Type="http://schemas.openxmlformats.org/officeDocument/2006/relationships/hyperlink" Target="https://webagentes.canaldirecto.com.ar/incidents/view/728190-5" TargetMode="External"/><Relationship Id="rId4141" Type="http://schemas.openxmlformats.org/officeDocument/2006/relationships/hyperlink" Target="https://webagentes.canaldirecto.com.ar/incidents/view/759113-0" TargetMode="External"/><Relationship Id="rId1735" Type="http://schemas.openxmlformats.org/officeDocument/2006/relationships/hyperlink" Target="https://webagentes.canaldirecto.com.ar/liquidations/removeIncident/691013-4" TargetMode="External"/><Relationship Id="rId1942" Type="http://schemas.openxmlformats.org/officeDocument/2006/relationships/hyperlink" Target="https://webagentes.canaldirecto.com.ar/incidents/view/695783-4" TargetMode="External"/><Relationship Id="rId4001" Type="http://schemas.openxmlformats.org/officeDocument/2006/relationships/hyperlink" Target="https://webagentes.canaldirecto.com.ar/incidents/view/752600-2" TargetMode="External"/><Relationship Id="rId27" Type="http://schemas.openxmlformats.org/officeDocument/2006/relationships/hyperlink" Target="http://webagentes.canaldirecto.com.ar/incidents/view/652759-0" TargetMode="External"/><Relationship Id="rId1802" Type="http://schemas.openxmlformats.org/officeDocument/2006/relationships/hyperlink" Target="https://webagentes.canaldirecto.com.ar/incidents/view/694597-2" TargetMode="External"/><Relationship Id="rId4958" Type="http://schemas.openxmlformats.org/officeDocument/2006/relationships/hyperlink" Target="https://webagentes.canaldirecto.com.ar/incidents/view/779531-0" TargetMode="External"/><Relationship Id="rId3767" Type="http://schemas.openxmlformats.org/officeDocument/2006/relationships/hyperlink" Target="https://webagentes.canaldirecto.com.ar/incidents/view/749041-5" TargetMode="External"/><Relationship Id="rId3974" Type="http://schemas.openxmlformats.org/officeDocument/2006/relationships/hyperlink" Target="https://webagentes.canaldirecto.com.ar/incidents/view/753236-8" TargetMode="External"/><Relationship Id="rId4818" Type="http://schemas.openxmlformats.org/officeDocument/2006/relationships/hyperlink" Target="https://webagentes.canaldirecto.com.ar/incidents/view/777797-0" TargetMode="External"/><Relationship Id="rId688" Type="http://schemas.openxmlformats.org/officeDocument/2006/relationships/hyperlink" Target="https://webagentes.canaldirecto.com.ar/incidents/view/671425-7" TargetMode="External"/><Relationship Id="rId895" Type="http://schemas.openxmlformats.org/officeDocument/2006/relationships/hyperlink" Target="https://webagentes.canaldirecto.com.ar/incidents/view/671764-3" TargetMode="External"/><Relationship Id="rId2369" Type="http://schemas.openxmlformats.org/officeDocument/2006/relationships/hyperlink" Target="https://webagentes.canaldirecto.com.ar/incidents/view/707564-1" TargetMode="External"/><Relationship Id="rId2576" Type="http://schemas.openxmlformats.org/officeDocument/2006/relationships/hyperlink" Target="https://webagentes.canaldirecto.com.ar/incidents/view/720530-3" TargetMode="External"/><Relationship Id="rId2783" Type="http://schemas.openxmlformats.org/officeDocument/2006/relationships/hyperlink" Target="https://webagentes.canaldirecto.com.ar/incidents/view/721849-5" TargetMode="External"/><Relationship Id="rId2990" Type="http://schemas.openxmlformats.org/officeDocument/2006/relationships/hyperlink" Target="https://webagentes.canaldirecto.com.ar/incidents/view/726734-9" TargetMode="External"/><Relationship Id="rId3627" Type="http://schemas.openxmlformats.org/officeDocument/2006/relationships/hyperlink" Target="https://webagentes.canaldirecto.com.ar/incidents/view/741760-7" TargetMode="External"/><Relationship Id="rId3834" Type="http://schemas.openxmlformats.org/officeDocument/2006/relationships/hyperlink" Target="https://webagentes.canaldirecto.com.ar/incidents/view/752306-9" TargetMode="External"/><Relationship Id="rId548" Type="http://schemas.openxmlformats.org/officeDocument/2006/relationships/hyperlink" Target="https://webagentes.canaldirecto.com.ar/incidents/view/661736-1" TargetMode="External"/><Relationship Id="rId755" Type="http://schemas.openxmlformats.org/officeDocument/2006/relationships/hyperlink" Target="https://webagentes.canaldirecto.com.ar/incidents/view/668951-7" TargetMode="External"/><Relationship Id="rId962" Type="http://schemas.openxmlformats.org/officeDocument/2006/relationships/hyperlink" Target="https://webagentes.canaldirecto.com.ar/liquidations/removeIncident/671466-4" TargetMode="External"/><Relationship Id="rId1178" Type="http://schemas.openxmlformats.org/officeDocument/2006/relationships/hyperlink" Target="https://webagentes.canaldirecto.com.ar/incidents/view/678941-9" TargetMode="External"/><Relationship Id="rId1385" Type="http://schemas.openxmlformats.org/officeDocument/2006/relationships/hyperlink" Target="https://webagentes.canaldirecto.com.ar/incidents/view/686327-0" TargetMode="External"/><Relationship Id="rId1592" Type="http://schemas.openxmlformats.org/officeDocument/2006/relationships/hyperlink" Target="https://webagentes.canaldirecto.com.ar/liquidations/removeIncident/692498-8" TargetMode="External"/><Relationship Id="rId2229" Type="http://schemas.openxmlformats.org/officeDocument/2006/relationships/hyperlink" Target="https://webagentes.canaldirecto.com.ar/incidents/view/705502-7" TargetMode="External"/><Relationship Id="rId2436" Type="http://schemas.openxmlformats.org/officeDocument/2006/relationships/hyperlink" Target="https://webagentes.canaldirecto.com.ar/incidents/view/714224-4" TargetMode="External"/><Relationship Id="rId2643" Type="http://schemas.openxmlformats.org/officeDocument/2006/relationships/hyperlink" Target="https://webagentes.canaldirecto.com.ar/incidents/view/718401-9" TargetMode="External"/><Relationship Id="rId2850" Type="http://schemas.openxmlformats.org/officeDocument/2006/relationships/hyperlink" Target="https://webagentes.canaldirecto.com.ar/incidents/view/725992-4" TargetMode="External"/><Relationship Id="rId5799" Type="http://schemas.openxmlformats.org/officeDocument/2006/relationships/hyperlink" Target="https://webagentes.canaldirecto.com.ar/incidents/view/800548-1" TargetMode="External"/><Relationship Id="rId91" Type="http://schemas.openxmlformats.org/officeDocument/2006/relationships/hyperlink" Target="http://webagentes.canaldirecto.com.ar/incidents/view/651735-3" TargetMode="External"/><Relationship Id="rId408" Type="http://schemas.openxmlformats.org/officeDocument/2006/relationships/hyperlink" Target="http://webagentes.canaldirecto.com.ar/incidents/view/659600-4" TargetMode="External"/><Relationship Id="rId615" Type="http://schemas.openxmlformats.org/officeDocument/2006/relationships/hyperlink" Target="https://webagentes.canaldirecto.com.ar/incidents/view/666625-1" TargetMode="External"/><Relationship Id="rId822" Type="http://schemas.openxmlformats.org/officeDocument/2006/relationships/hyperlink" Target="https://webagentes.canaldirecto.com.ar/liquidations/removeIncident/673316-4" TargetMode="External"/><Relationship Id="rId1038" Type="http://schemas.openxmlformats.org/officeDocument/2006/relationships/hyperlink" Target="https://webagentes.canaldirecto.com.ar/incidents/view/676616-2" TargetMode="External"/><Relationship Id="rId1245" Type="http://schemas.openxmlformats.org/officeDocument/2006/relationships/hyperlink" Target="https://webagentes.canaldirecto.com.ar/incidents/view/683660-1" TargetMode="External"/><Relationship Id="rId1452" Type="http://schemas.openxmlformats.org/officeDocument/2006/relationships/hyperlink" Target="https://webagentes.canaldirecto.com.ar/incidents/view/690248-1" TargetMode="External"/><Relationship Id="rId2503" Type="http://schemas.openxmlformats.org/officeDocument/2006/relationships/hyperlink" Target="https://webagentes.canaldirecto.com.ar/incidents/view/718106-7" TargetMode="External"/><Relationship Id="rId3901" Type="http://schemas.openxmlformats.org/officeDocument/2006/relationships/hyperlink" Target="https://webagentes.canaldirecto.com.ar/incidents/view/749593-3" TargetMode="External"/><Relationship Id="rId5659" Type="http://schemas.openxmlformats.org/officeDocument/2006/relationships/hyperlink" Target="https://webagentes.canaldirecto.com.ar/incidents/view/800104-1" TargetMode="External"/><Relationship Id="rId1105" Type="http://schemas.openxmlformats.org/officeDocument/2006/relationships/hyperlink" Target="https://webagentes.canaldirecto.com.ar/incidents/view/681487-6" TargetMode="External"/><Relationship Id="rId1312" Type="http://schemas.openxmlformats.org/officeDocument/2006/relationships/hyperlink" Target="https://webagentes.canaldirecto.com.ar/incidents/view/688086-0" TargetMode="External"/><Relationship Id="rId2710" Type="http://schemas.openxmlformats.org/officeDocument/2006/relationships/hyperlink" Target="https://webagentes.canaldirecto.com.ar/liquidations/removeIncident/722736-9" TargetMode="External"/><Relationship Id="rId4468" Type="http://schemas.openxmlformats.org/officeDocument/2006/relationships/hyperlink" Target="https://webagentes.canaldirecto.com.ar/incidents/view/765696-9" TargetMode="External"/><Relationship Id="rId5866" Type="http://schemas.openxmlformats.org/officeDocument/2006/relationships/hyperlink" Target="https://webagentes.canaldirecto.com.ar/incidents/view/805029-6" TargetMode="External"/><Relationship Id="rId3277" Type="http://schemas.openxmlformats.org/officeDocument/2006/relationships/hyperlink" Target="https://webagentes.canaldirecto.com.ar/liquidations/removeIncident/734971-3" TargetMode="External"/><Relationship Id="rId4675" Type="http://schemas.openxmlformats.org/officeDocument/2006/relationships/hyperlink" Target="https://webagentes.canaldirecto.com.ar/incidents/view/769687-9" TargetMode="External"/><Relationship Id="rId4882" Type="http://schemas.openxmlformats.org/officeDocument/2006/relationships/hyperlink" Target="https://webagentes.canaldirecto.com.ar/incidents/view/776681-3" TargetMode="External"/><Relationship Id="rId5519" Type="http://schemas.openxmlformats.org/officeDocument/2006/relationships/hyperlink" Target="http://webagentes.canaldirecto.com.ar/incidents/view/792920-9" TargetMode="External"/><Relationship Id="rId5726" Type="http://schemas.openxmlformats.org/officeDocument/2006/relationships/hyperlink" Target="https://webagentes.canaldirecto.com.ar/incidents/view/804689-5" TargetMode="External"/><Relationship Id="rId5933" Type="http://schemas.openxmlformats.org/officeDocument/2006/relationships/hyperlink" Target="https://webagentes.canaldirecto.com.ar/incidents/view/808992-4" TargetMode="External"/><Relationship Id="rId198" Type="http://schemas.openxmlformats.org/officeDocument/2006/relationships/hyperlink" Target="http://webagentes.canaldirecto.com.ar/incidents/view/654491-3" TargetMode="External"/><Relationship Id="rId2086" Type="http://schemas.openxmlformats.org/officeDocument/2006/relationships/hyperlink" Target="https://webagentes.canaldirecto.com.ar/incidents/view/702824-5" TargetMode="External"/><Relationship Id="rId3484" Type="http://schemas.openxmlformats.org/officeDocument/2006/relationships/hyperlink" Target="https://webagentes.canaldirecto.com.ar/incidents/view/739578-5" TargetMode="External"/><Relationship Id="rId3691" Type="http://schemas.openxmlformats.org/officeDocument/2006/relationships/hyperlink" Target="https://webagentes.canaldirecto.com.ar/incidents/view/746515-4" TargetMode="External"/><Relationship Id="rId4328" Type="http://schemas.openxmlformats.org/officeDocument/2006/relationships/hyperlink" Target="https://webagentes.canaldirecto.com.ar/incidents/view/763609-9" TargetMode="External"/><Relationship Id="rId4535" Type="http://schemas.openxmlformats.org/officeDocument/2006/relationships/hyperlink" Target="https://webagentes.canaldirecto.com.ar/incidents/view/768745-5" TargetMode="External"/><Relationship Id="rId4742" Type="http://schemas.openxmlformats.org/officeDocument/2006/relationships/hyperlink" Target="https://webagentes.canaldirecto.com.ar/incidents/view/774100-9" TargetMode="External"/><Relationship Id="rId2293" Type="http://schemas.openxmlformats.org/officeDocument/2006/relationships/hyperlink" Target="https://webagentes.canaldirecto.com.ar/incidents/view/710068-2" TargetMode="External"/><Relationship Id="rId3137" Type="http://schemas.openxmlformats.org/officeDocument/2006/relationships/hyperlink" Target="https://webagentes.canaldirecto.com.ar/incidents/view/731520-2" TargetMode="External"/><Relationship Id="rId3344" Type="http://schemas.openxmlformats.org/officeDocument/2006/relationships/hyperlink" Target="https://webagentes.canaldirecto.com.ar/incidents/view/738676-9" TargetMode="External"/><Relationship Id="rId3551" Type="http://schemas.openxmlformats.org/officeDocument/2006/relationships/hyperlink" Target="https://webagentes.canaldirecto.com.ar/incidents/view/744651-1" TargetMode="External"/><Relationship Id="rId4602" Type="http://schemas.openxmlformats.org/officeDocument/2006/relationships/hyperlink" Target="https://webagentes.canaldirecto.com.ar/incidents/view/771226-5" TargetMode="External"/><Relationship Id="rId265" Type="http://schemas.openxmlformats.org/officeDocument/2006/relationships/hyperlink" Target="http://webagentes.canaldirecto.com.ar/incidents/view/657793-9" TargetMode="External"/><Relationship Id="rId472" Type="http://schemas.openxmlformats.org/officeDocument/2006/relationships/hyperlink" Target="https://webagentes.canaldirecto.com.ar/incidents/view/664568-3" TargetMode="External"/><Relationship Id="rId2153" Type="http://schemas.openxmlformats.org/officeDocument/2006/relationships/hyperlink" Target="https://webagentes.canaldirecto.com.ar/incidents/view/700814-4" TargetMode="External"/><Relationship Id="rId2360" Type="http://schemas.openxmlformats.org/officeDocument/2006/relationships/hyperlink" Target="https://webagentes.canaldirecto.com.ar/incidents/view/707575-7" TargetMode="External"/><Relationship Id="rId3204" Type="http://schemas.openxmlformats.org/officeDocument/2006/relationships/hyperlink" Target="https://webagentes.canaldirecto.com.ar/incidents/view/736594-2" TargetMode="External"/><Relationship Id="rId3411" Type="http://schemas.openxmlformats.org/officeDocument/2006/relationships/hyperlink" Target="https://webagentes.canaldirecto.com.ar/incidents/view/736285-7" TargetMode="External"/><Relationship Id="rId125" Type="http://schemas.openxmlformats.org/officeDocument/2006/relationships/hyperlink" Target="http://webagentes.canaldirecto.com.ar/incidents/view/651228-8" TargetMode="External"/><Relationship Id="rId332" Type="http://schemas.openxmlformats.org/officeDocument/2006/relationships/hyperlink" Target="http://webagentes.canaldirecto.com.ar/incidents/view/655913-7" TargetMode="External"/><Relationship Id="rId2013" Type="http://schemas.openxmlformats.org/officeDocument/2006/relationships/hyperlink" Target="https://webagentes.canaldirecto.com.ar/incidents/view/699099-0" TargetMode="External"/><Relationship Id="rId2220" Type="http://schemas.openxmlformats.org/officeDocument/2006/relationships/hyperlink" Target="https://webagentes.canaldirecto.com.ar/incidents/view/705854-7" TargetMode="External"/><Relationship Id="rId5169" Type="http://schemas.openxmlformats.org/officeDocument/2006/relationships/hyperlink" Target="https://webagentes.canaldirecto.com.ar/incidents/view/784430-6" TargetMode="External"/><Relationship Id="rId5376" Type="http://schemas.openxmlformats.org/officeDocument/2006/relationships/hyperlink" Target="https://webagentes.canaldirecto.com.ar/incidents/view/791965-5" TargetMode="External"/><Relationship Id="rId5583" Type="http://schemas.openxmlformats.org/officeDocument/2006/relationships/hyperlink" Target="https://webagentes.canaldirecto.com.ar/incidents/view/797212-2" TargetMode="External"/><Relationship Id="rId5790" Type="http://schemas.openxmlformats.org/officeDocument/2006/relationships/hyperlink" Target="https://webagentes.canaldirecto.com.ar/incidents/view/801362-0" TargetMode="External"/><Relationship Id="rId4185" Type="http://schemas.openxmlformats.org/officeDocument/2006/relationships/hyperlink" Target="https://webagentes.canaldirecto.com.ar/incidents/view/758440-4" TargetMode="External"/><Relationship Id="rId4392" Type="http://schemas.openxmlformats.org/officeDocument/2006/relationships/hyperlink" Target="https://webagentes.canaldirecto.com.ar/incidents/view/767283-3" TargetMode="External"/><Relationship Id="rId5029" Type="http://schemas.openxmlformats.org/officeDocument/2006/relationships/hyperlink" Target="https://webagentes.canaldirecto.com.ar/incidents/view/782892-8" TargetMode="External"/><Relationship Id="rId5236" Type="http://schemas.openxmlformats.org/officeDocument/2006/relationships/hyperlink" Target="https://webagentes.canaldirecto.com.ar/incidents/view/786347-1" TargetMode="External"/><Relationship Id="rId5443" Type="http://schemas.openxmlformats.org/officeDocument/2006/relationships/hyperlink" Target="https://webagentes.canaldirecto.com.ar/incidents/view/790175-3" TargetMode="External"/><Relationship Id="rId1779" Type="http://schemas.openxmlformats.org/officeDocument/2006/relationships/hyperlink" Target="https://webagentes.canaldirecto.com.ar/incidents/view/695551-7" TargetMode="External"/><Relationship Id="rId1986" Type="http://schemas.openxmlformats.org/officeDocument/2006/relationships/hyperlink" Target="https://webagentes.canaldirecto.com.ar/incidents/view/699842-4" TargetMode="External"/><Relationship Id="rId4045" Type="http://schemas.openxmlformats.org/officeDocument/2006/relationships/hyperlink" Target="https://webagentes.canaldirecto.com.ar/incidents/view/756557-9" TargetMode="External"/><Relationship Id="rId4252" Type="http://schemas.openxmlformats.org/officeDocument/2006/relationships/hyperlink" Target="https://webagentes.canaldirecto.com.ar/incidents/view/761118-8" TargetMode="External"/><Relationship Id="rId5650" Type="http://schemas.openxmlformats.org/officeDocument/2006/relationships/hyperlink" Target="https://webagentes.canaldirecto.com.ar/incidents/view/800350-8" TargetMode="External"/><Relationship Id="rId1639" Type="http://schemas.openxmlformats.org/officeDocument/2006/relationships/hyperlink" Target="https://webagentes.canaldirecto.com.ar/liquidations/removeIncident/692250-0" TargetMode="External"/><Relationship Id="rId1846" Type="http://schemas.openxmlformats.org/officeDocument/2006/relationships/hyperlink" Target="https://webagentes.canaldirecto.com.ar/incidents/view/693430-1" TargetMode="External"/><Relationship Id="rId3061" Type="http://schemas.openxmlformats.org/officeDocument/2006/relationships/hyperlink" Target="https://webagentes.canaldirecto.com.ar/incidents/view/729622-6" TargetMode="External"/><Relationship Id="rId5303" Type="http://schemas.openxmlformats.org/officeDocument/2006/relationships/hyperlink" Target="https://webagentes.canaldirecto.com.ar/incidents/view/789214-5" TargetMode="External"/><Relationship Id="rId5510" Type="http://schemas.openxmlformats.org/officeDocument/2006/relationships/hyperlink" Target="http://webagentes.canaldirecto.com.ar/incidents/view/793082-5" TargetMode="External"/><Relationship Id="rId1706" Type="http://schemas.openxmlformats.org/officeDocument/2006/relationships/hyperlink" Target="https://webagentes.canaldirecto.com.ar/incidents/view/691445-9" TargetMode="External"/><Relationship Id="rId1913" Type="http://schemas.openxmlformats.org/officeDocument/2006/relationships/hyperlink" Target="https://webagentes.canaldirecto.com.ar/incidents/view/697289-7" TargetMode="External"/><Relationship Id="rId4112" Type="http://schemas.openxmlformats.org/officeDocument/2006/relationships/hyperlink" Target="https://webagentes.canaldirecto.com.ar/incidents/view/755145-1" TargetMode="External"/><Relationship Id="rId3878" Type="http://schemas.openxmlformats.org/officeDocument/2006/relationships/hyperlink" Target="https://webagentes.canaldirecto.com.ar/incidents/view/750780-3" TargetMode="External"/><Relationship Id="rId4929" Type="http://schemas.openxmlformats.org/officeDocument/2006/relationships/hyperlink" Target="https://webagentes.canaldirecto.com.ar/incidents/view/772397-9" TargetMode="External"/><Relationship Id="rId799" Type="http://schemas.openxmlformats.org/officeDocument/2006/relationships/hyperlink" Target="https://webagentes.canaldirecto.com.ar/incidents/view/674050-8" TargetMode="External"/><Relationship Id="rId2687" Type="http://schemas.openxmlformats.org/officeDocument/2006/relationships/hyperlink" Target="https://webagentes.canaldirecto.com.ar/incidents/view/722957-0" TargetMode="External"/><Relationship Id="rId2894" Type="http://schemas.openxmlformats.org/officeDocument/2006/relationships/hyperlink" Target="https://webagentes.canaldirecto.com.ar/incidents/view/725108-3" TargetMode="External"/><Relationship Id="rId3738" Type="http://schemas.openxmlformats.org/officeDocument/2006/relationships/hyperlink" Target="https://webagentes.canaldirecto.com.ar/incidents/view/744095-1" TargetMode="External"/><Relationship Id="rId5093" Type="http://schemas.openxmlformats.org/officeDocument/2006/relationships/hyperlink" Target="https://webagentes.canaldirecto.com.ar/incidents/view/777998-7" TargetMode="External"/><Relationship Id="rId659" Type="http://schemas.openxmlformats.org/officeDocument/2006/relationships/hyperlink" Target="https://webagentes.canaldirecto.com.ar/incidents/view/665187-9" TargetMode="External"/><Relationship Id="rId866" Type="http://schemas.openxmlformats.org/officeDocument/2006/relationships/hyperlink" Target="https://webagentes.canaldirecto.com.ar/liquidations/removeIncident/672453-7" TargetMode="External"/><Relationship Id="rId1289" Type="http://schemas.openxmlformats.org/officeDocument/2006/relationships/hyperlink" Target="https://webagentes.canaldirecto.com.ar/incidents/view/681910-9" TargetMode="External"/><Relationship Id="rId1496" Type="http://schemas.openxmlformats.org/officeDocument/2006/relationships/hyperlink" Target="https://webagentes.canaldirecto.com.ar/incidents/view/689650-6" TargetMode="External"/><Relationship Id="rId2547" Type="http://schemas.openxmlformats.org/officeDocument/2006/relationships/hyperlink" Target="https://webagentes.canaldirecto.com.ar/incidents/view/715757-4" TargetMode="External"/><Relationship Id="rId3945" Type="http://schemas.openxmlformats.org/officeDocument/2006/relationships/hyperlink" Target="https://webagentes.canaldirecto.com.ar/incidents/view/753732-7" TargetMode="External"/><Relationship Id="rId5160" Type="http://schemas.openxmlformats.org/officeDocument/2006/relationships/hyperlink" Target="https://webagentes.canaldirecto.com.ar/incidents/view/784582-8" TargetMode="External"/><Relationship Id="rId519" Type="http://schemas.openxmlformats.org/officeDocument/2006/relationships/hyperlink" Target="https://webagentes.canaldirecto.com.ar/incidents/view/663596-9" TargetMode="External"/><Relationship Id="rId1149" Type="http://schemas.openxmlformats.org/officeDocument/2006/relationships/hyperlink" Target="https://webagentes.canaldirecto.com.ar/incidents/view/680192-4" TargetMode="External"/><Relationship Id="rId1356" Type="http://schemas.openxmlformats.org/officeDocument/2006/relationships/hyperlink" Target="https://webagentes.canaldirecto.com.ar/incidents/view/686948-7" TargetMode="External"/><Relationship Id="rId2754" Type="http://schemas.openxmlformats.org/officeDocument/2006/relationships/hyperlink" Target="https://webagentes.canaldirecto.com.ar/liquidations/removeIncident/722389-5" TargetMode="External"/><Relationship Id="rId2961" Type="http://schemas.openxmlformats.org/officeDocument/2006/relationships/hyperlink" Target="https://webagentes.canaldirecto.com.ar/incidents/view/728105-7" TargetMode="External"/><Relationship Id="rId3805" Type="http://schemas.openxmlformats.org/officeDocument/2006/relationships/hyperlink" Target="https://webagentes.canaldirecto.com.ar/incidents/view/747880-2" TargetMode="External"/><Relationship Id="rId5020" Type="http://schemas.openxmlformats.org/officeDocument/2006/relationships/hyperlink" Target="https://webagentes.canaldirecto.com.ar/incidents/view/783219-8" TargetMode="External"/><Relationship Id="rId726" Type="http://schemas.openxmlformats.org/officeDocument/2006/relationships/hyperlink" Target="https://webagentes.canaldirecto.com.ar/incidents/view/669731-2" TargetMode="External"/><Relationship Id="rId933" Type="http://schemas.openxmlformats.org/officeDocument/2006/relationships/hyperlink" Target="https://webagentes.canaldirecto.com.ar/incidents/view/671549-6" TargetMode="External"/><Relationship Id="rId1009" Type="http://schemas.openxmlformats.org/officeDocument/2006/relationships/hyperlink" Target="https://webagentes.canaldirecto.com.ar/incidents/view/679041-5" TargetMode="External"/><Relationship Id="rId1563" Type="http://schemas.openxmlformats.org/officeDocument/2006/relationships/hyperlink" Target="https://webagentes.canaldirecto.com.ar/incidents/view/693289-9" TargetMode="External"/><Relationship Id="rId1770" Type="http://schemas.openxmlformats.org/officeDocument/2006/relationships/hyperlink" Target="https://webagentes.canaldirecto.com.ar/incidents/view/696063-4" TargetMode="External"/><Relationship Id="rId2407" Type="http://schemas.openxmlformats.org/officeDocument/2006/relationships/hyperlink" Target="https://webagentes.canaldirecto.com.ar/incidents/view/714972-4" TargetMode="External"/><Relationship Id="rId2614" Type="http://schemas.openxmlformats.org/officeDocument/2006/relationships/hyperlink" Target="https://webagentes.canaldirecto.com.ar/incidents/view/719718-3" TargetMode="External"/><Relationship Id="rId2821" Type="http://schemas.openxmlformats.org/officeDocument/2006/relationships/hyperlink" Target="https://webagentes.canaldirecto.com.ar/incidents/view/718885-7" TargetMode="External"/><Relationship Id="rId5977" Type="http://schemas.openxmlformats.org/officeDocument/2006/relationships/hyperlink" Target="https://webagentes.canaldirecto.com.ar/incidents/view/807854-8" TargetMode="External"/><Relationship Id="rId62" Type="http://schemas.openxmlformats.org/officeDocument/2006/relationships/hyperlink" Target="http://webagentes.canaldirecto.com.ar/incidents/view/652277-1" TargetMode="External"/><Relationship Id="rId1216" Type="http://schemas.openxmlformats.org/officeDocument/2006/relationships/hyperlink" Target="https://webagentes.canaldirecto.com.ar/incidents/view/684987-2" TargetMode="External"/><Relationship Id="rId1423" Type="http://schemas.openxmlformats.org/officeDocument/2006/relationships/hyperlink" Target="https://webagentes.canaldirecto.com.ar/incidents/view/685509-5" TargetMode="External"/><Relationship Id="rId1630" Type="http://schemas.openxmlformats.org/officeDocument/2006/relationships/hyperlink" Target="https://webagentes.canaldirecto.com.ar/incidents/view/692383-7" TargetMode="External"/><Relationship Id="rId4579" Type="http://schemas.openxmlformats.org/officeDocument/2006/relationships/hyperlink" Target="https://webagentes.canaldirecto.com.ar/incidents/view/766966-2" TargetMode="External"/><Relationship Id="rId4786" Type="http://schemas.openxmlformats.org/officeDocument/2006/relationships/hyperlink" Target="https://webagentes.canaldirecto.com.ar/incidents/view/772924-7" TargetMode="External"/><Relationship Id="rId4993" Type="http://schemas.openxmlformats.org/officeDocument/2006/relationships/hyperlink" Target="https://webagentes.canaldirecto.com.ar/incidents/view/778273-2" TargetMode="External"/><Relationship Id="rId5837" Type="http://schemas.openxmlformats.org/officeDocument/2006/relationships/hyperlink" Target="https://webagentes.canaldirecto.com.ar/incidents/view/806248-6" TargetMode="External"/><Relationship Id="rId3388" Type="http://schemas.openxmlformats.org/officeDocument/2006/relationships/hyperlink" Target="https://webagentes.canaldirecto.com.ar/incidents/view/737661-0" TargetMode="External"/><Relationship Id="rId3595" Type="http://schemas.openxmlformats.org/officeDocument/2006/relationships/hyperlink" Target="https://webagentes.canaldirecto.com.ar/incidents/view/743448-2" TargetMode="External"/><Relationship Id="rId4439" Type="http://schemas.openxmlformats.org/officeDocument/2006/relationships/hyperlink" Target="https://webagentes.canaldirecto.com.ar/incidents/view/766271-1" TargetMode="External"/><Relationship Id="rId4646" Type="http://schemas.openxmlformats.org/officeDocument/2006/relationships/hyperlink" Target="https://webagentes.canaldirecto.com.ar/incidents/view/770444-2" TargetMode="External"/><Relationship Id="rId4853" Type="http://schemas.openxmlformats.org/officeDocument/2006/relationships/hyperlink" Target="https://webagentes.canaldirecto.com.ar/incidents/view/777201-8" TargetMode="External"/><Relationship Id="rId5904" Type="http://schemas.openxmlformats.org/officeDocument/2006/relationships/hyperlink" Target="https://webagentes.canaldirecto.com.ar/incidents/view/809884-3" TargetMode="External"/><Relationship Id="rId2197" Type="http://schemas.openxmlformats.org/officeDocument/2006/relationships/hyperlink" Target="https://webagentes.canaldirecto.com.ar/incidents/view/705994-4" TargetMode="External"/><Relationship Id="rId3248" Type="http://schemas.openxmlformats.org/officeDocument/2006/relationships/hyperlink" Target="https://webagentes.canaldirecto.com.ar/incidents/view/735784-6" TargetMode="External"/><Relationship Id="rId3455" Type="http://schemas.openxmlformats.org/officeDocument/2006/relationships/hyperlink" Target="https://webagentes.canaldirecto.com.ar/incidents/view/740940-4" TargetMode="External"/><Relationship Id="rId3662" Type="http://schemas.openxmlformats.org/officeDocument/2006/relationships/hyperlink" Target="https://webagentes.canaldirecto.com.ar/incidents/view/746736-5" TargetMode="External"/><Relationship Id="rId4506" Type="http://schemas.openxmlformats.org/officeDocument/2006/relationships/hyperlink" Target="https://webagentes.canaldirecto.com.ar/incidents/view/764495-5" TargetMode="External"/><Relationship Id="rId4713" Type="http://schemas.openxmlformats.org/officeDocument/2006/relationships/hyperlink" Target="https://webagentes.canaldirecto.com.ar/incidents/view/775058-4" TargetMode="External"/><Relationship Id="rId169" Type="http://schemas.openxmlformats.org/officeDocument/2006/relationships/hyperlink" Target="http://webagentes.canaldirecto.com.ar/incidents/view/655843-9" TargetMode="External"/><Relationship Id="rId376" Type="http://schemas.openxmlformats.org/officeDocument/2006/relationships/hyperlink" Target="http://webagentes.canaldirecto.com.ar/incidents/view/660800-8" TargetMode="External"/><Relationship Id="rId583" Type="http://schemas.openxmlformats.org/officeDocument/2006/relationships/hyperlink" Target="https://webagentes.canaldirecto.com.ar/incidents/view/667426-9" TargetMode="External"/><Relationship Id="rId790" Type="http://schemas.openxmlformats.org/officeDocument/2006/relationships/hyperlink" Target="https://webagentes.canaldirecto.com.ar/incidents/view/666899-4" TargetMode="External"/><Relationship Id="rId2057" Type="http://schemas.openxmlformats.org/officeDocument/2006/relationships/hyperlink" Target="https://webagentes.canaldirecto.com.ar/incidents/view/704204-1" TargetMode="External"/><Relationship Id="rId2264" Type="http://schemas.openxmlformats.org/officeDocument/2006/relationships/hyperlink" Target="https://webagentes.canaldirecto.com.ar/incidents/view/703360-9" TargetMode="External"/><Relationship Id="rId2471" Type="http://schemas.openxmlformats.org/officeDocument/2006/relationships/hyperlink" Target="https://webagentes.canaldirecto.com.ar/incidents/view/712622-8" TargetMode="External"/><Relationship Id="rId3108" Type="http://schemas.openxmlformats.org/officeDocument/2006/relationships/hyperlink" Target="https://webagentes.canaldirecto.com.ar/incidents/view/733774-5" TargetMode="External"/><Relationship Id="rId3315" Type="http://schemas.openxmlformats.org/officeDocument/2006/relationships/hyperlink" Target="https://webagentes.canaldirecto.com.ar/liquidations/removeIncident/733884-1" TargetMode="External"/><Relationship Id="rId3522" Type="http://schemas.openxmlformats.org/officeDocument/2006/relationships/hyperlink" Target="https://webagentes.canaldirecto.com.ar/incidents/view/745010-7" TargetMode="External"/><Relationship Id="rId4920" Type="http://schemas.openxmlformats.org/officeDocument/2006/relationships/hyperlink" Target="https://webagentes.canaldirecto.com.ar/incidents/view/774578-6" TargetMode="External"/><Relationship Id="rId236" Type="http://schemas.openxmlformats.org/officeDocument/2006/relationships/hyperlink" Target="http://webagentes.canaldirecto.com.ar/incidents/view/653606-6" TargetMode="External"/><Relationship Id="rId443" Type="http://schemas.openxmlformats.org/officeDocument/2006/relationships/hyperlink" Target="http://webagentes.canaldirecto.com.ar/incidents/view/658679-7" TargetMode="External"/><Relationship Id="rId650" Type="http://schemas.openxmlformats.org/officeDocument/2006/relationships/hyperlink" Target="https://webagentes.canaldirecto.com.ar/incidents/view/666105-2" TargetMode="External"/><Relationship Id="rId1073" Type="http://schemas.openxmlformats.org/officeDocument/2006/relationships/hyperlink" Target="https://webagentes.canaldirecto.com.ar/incidents/view/674811-1" TargetMode="External"/><Relationship Id="rId1280" Type="http://schemas.openxmlformats.org/officeDocument/2006/relationships/hyperlink" Target="https://webagentes.canaldirecto.com.ar/incidents/view/682522-5" TargetMode="External"/><Relationship Id="rId2124" Type="http://schemas.openxmlformats.org/officeDocument/2006/relationships/hyperlink" Target="https://webagentes.canaldirecto.com.ar/incidents/view/701732-8" TargetMode="External"/><Relationship Id="rId2331" Type="http://schemas.openxmlformats.org/officeDocument/2006/relationships/hyperlink" Target="https://webagentes.canaldirecto.com.ar/incidents/view/709263-9" TargetMode="External"/><Relationship Id="rId5487" Type="http://schemas.openxmlformats.org/officeDocument/2006/relationships/hyperlink" Target="http://webagentes.canaldirecto.com.ar/incidents/view/794177-9" TargetMode="External"/><Relationship Id="rId303" Type="http://schemas.openxmlformats.org/officeDocument/2006/relationships/hyperlink" Target="http://webagentes.canaldirecto.com.ar/incidents/view/656271-5" TargetMode="External"/><Relationship Id="rId1140" Type="http://schemas.openxmlformats.org/officeDocument/2006/relationships/hyperlink" Target="https://webagentes.canaldirecto.com.ar/incidents/view/680202-0" TargetMode="External"/><Relationship Id="rId4089" Type="http://schemas.openxmlformats.org/officeDocument/2006/relationships/hyperlink" Target="https://webagentes.canaldirecto.com.ar/incidents/view/755365-3" TargetMode="External"/><Relationship Id="rId4296" Type="http://schemas.openxmlformats.org/officeDocument/2006/relationships/hyperlink" Target="https://webagentes.canaldirecto.com.ar/incidents/view/759296-2" TargetMode="External"/><Relationship Id="rId5694" Type="http://schemas.openxmlformats.org/officeDocument/2006/relationships/hyperlink" Target="https://webagentes.canaldirecto.com.ar/incidents/view/798893-8" TargetMode="External"/><Relationship Id="rId510" Type="http://schemas.openxmlformats.org/officeDocument/2006/relationships/hyperlink" Target="https://webagentes.canaldirecto.com.ar/incidents/view/663606-5" TargetMode="External"/><Relationship Id="rId5347" Type="http://schemas.openxmlformats.org/officeDocument/2006/relationships/hyperlink" Target="https://webagentes.canaldirecto.com.ar/incidents/view/788093-7" TargetMode="External"/><Relationship Id="rId5554" Type="http://schemas.openxmlformats.org/officeDocument/2006/relationships/hyperlink" Target="https://webagentes.canaldirecto.com.ar/incidents/view/798342-9" TargetMode="External"/><Relationship Id="rId5761" Type="http://schemas.openxmlformats.org/officeDocument/2006/relationships/hyperlink" Target="https://webagentes.canaldirecto.com.ar/incidents/view/802502-3" TargetMode="External"/><Relationship Id="rId1000" Type="http://schemas.openxmlformats.org/officeDocument/2006/relationships/hyperlink" Target="https://webagentes.canaldirecto.com.ar/incidents/view/679050-3" TargetMode="External"/><Relationship Id="rId1957" Type="http://schemas.openxmlformats.org/officeDocument/2006/relationships/hyperlink" Target="https://webagentes.canaldirecto.com.ar/incidents/view/701127-2" TargetMode="External"/><Relationship Id="rId4156" Type="http://schemas.openxmlformats.org/officeDocument/2006/relationships/hyperlink" Target="https://webagentes.canaldirecto.com.ar/incidents/view/758985-2" TargetMode="External"/><Relationship Id="rId4363" Type="http://schemas.openxmlformats.org/officeDocument/2006/relationships/hyperlink" Target="https://webagentes.canaldirecto.com.ar/incidents/view/762397-0" TargetMode="External"/><Relationship Id="rId4570" Type="http://schemas.openxmlformats.org/officeDocument/2006/relationships/hyperlink" Target="https://webagentes.canaldirecto.com.ar/incidents/view/767589-4" TargetMode="External"/><Relationship Id="rId5207" Type="http://schemas.openxmlformats.org/officeDocument/2006/relationships/hyperlink" Target="https://webagentes.canaldirecto.com.ar/incidents/view/787250-3" TargetMode="External"/><Relationship Id="rId5414" Type="http://schemas.openxmlformats.org/officeDocument/2006/relationships/hyperlink" Target="https://webagentes.canaldirecto.com.ar/incidents/view/791102-4" TargetMode="External"/><Relationship Id="rId5621" Type="http://schemas.openxmlformats.org/officeDocument/2006/relationships/hyperlink" Target="https://webagentes.canaldirecto.com.ar/incidents/view/796040-0" TargetMode="External"/><Relationship Id="rId1817" Type="http://schemas.openxmlformats.org/officeDocument/2006/relationships/hyperlink" Target="https://webagentes.canaldirecto.com.ar/incidents/view/694069-4" TargetMode="External"/><Relationship Id="rId3172" Type="http://schemas.openxmlformats.org/officeDocument/2006/relationships/hyperlink" Target="https://webagentes.canaldirecto.com.ar/incidents/view/737234-0" TargetMode="External"/><Relationship Id="rId4016" Type="http://schemas.openxmlformats.org/officeDocument/2006/relationships/hyperlink" Target="https://webagentes.canaldirecto.com.ar/incidents/view/751404-3" TargetMode="External"/><Relationship Id="rId4223" Type="http://schemas.openxmlformats.org/officeDocument/2006/relationships/hyperlink" Target="https://webagentes.canaldirecto.com.ar/incidents/view/761669-7" TargetMode="External"/><Relationship Id="rId4430" Type="http://schemas.openxmlformats.org/officeDocument/2006/relationships/hyperlink" Target="https://webagentes.canaldirecto.com.ar/incidents/view/766385-3" TargetMode="External"/><Relationship Id="rId3032" Type="http://schemas.openxmlformats.org/officeDocument/2006/relationships/hyperlink" Target="https://webagentes.canaldirecto.com.ar/incidents/view/730203-1" TargetMode="External"/><Relationship Id="rId160" Type="http://schemas.openxmlformats.org/officeDocument/2006/relationships/hyperlink" Target="http://webagentes.canaldirecto.com.ar/incidents/view/643898-6" TargetMode="External"/><Relationship Id="rId3989" Type="http://schemas.openxmlformats.org/officeDocument/2006/relationships/hyperlink" Target="https://webagentes.canaldirecto.com.ar/incidents/view/752970-8" TargetMode="External"/><Relationship Id="rId2798" Type="http://schemas.openxmlformats.org/officeDocument/2006/relationships/hyperlink" Target="https://webagentes.canaldirecto.com.ar/liquidations/removeIncident/721319-9" TargetMode="External"/><Relationship Id="rId3849" Type="http://schemas.openxmlformats.org/officeDocument/2006/relationships/hyperlink" Target="https://webagentes.canaldirecto.com.ar/incidents/view/751749-3" TargetMode="External"/><Relationship Id="rId5064" Type="http://schemas.openxmlformats.org/officeDocument/2006/relationships/hyperlink" Target="https://webagentes.canaldirecto.com.ar/incidents/view/781380-1" TargetMode="External"/><Relationship Id="rId5271" Type="http://schemas.openxmlformats.org/officeDocument/2006/relationships/hyperlink" Target="https://webagentes.canaldirecto.com.ar/incidents/view/785324-3" TargetMode="External"/><Relationship Id="rId977" Type="http://schemas.openxmlformats.org/officeDocument/2006/relationships/hyperlink" Target="https://webagentes.canaldirecto.com.ar/incidents/view/670944-0" TargetMode="External"/><Relationship Id="rId2658" Type="http://schemas.openxmlformats.org/officeDocument/2006/relationships/hyperlink" Target="https://webagentes.canaldirecto.com.ar/incidents/view/716992-2" TargetMode="External"/><Relationship Id="rId2865" Type="http://schemas.openxmlformats.org/officeDocument/2006/relationships/hyperlink" Target="https://webagentes.canaldirecto.com.ar/incidents/view/725975-7" TargetMode="External"/><Relationship Id="rId3709" Type="http://schemas.openxmlformats.org/officeDocument/2006/relationships/hyperlink" Target="https://webagentes.canaldirecto.com.ar/incidents/view/745937-5" TargetMode="External"/><Relationship Id="rId3916" Type="http://schemas.openxmlformats.org/officeDocument/2006/relationships/hyperlink" Target="https://webagentes.canaldirecto.com.ar/incidents/view/754398-4" TargetMode="External"/><Relationship Id="rId4080" Type="http://schemas.openxmlformats.org/officeDocument/2006/relationships/hyperlink" Target="https://webagentes.canaldirecto.com.ar/incidents/view/755562-4" TargetMode="External"/><Relationship Id="rId837" Type="http://schemas.openxmlformats.org/officeDocument/2006/relationships/hyperlink" Target="https://webagentes.canaldirecto.com.ar/incidents/view/672484-7" TargetMode="External"/><Relationship Id="rId1467" Type="http://schemas.openxmlformats.org/officeDocument/2006/relationships/hyperlink" Target="https://webagentes.canaldirecto.com.ar/incidents/view/689986-8" TargetMode="External"/><Relationship Id="rId1674" Type="http://schemas.openxmlformats.org/officeDocument/2006/relationships/hyperlink" Target="https://webagentes.canaldirecto.com.ar/incidents/view/691464-4" TargetMode="External"/><Relationship Id="rId1881" Type="http://schemas.openxmlformats.org/officeDocument/2006/relationships/hyperlink" Target="https://webagentes.canaldirecto.com.ar/incidents/view/697860-6" TargetMode="External"/><Relationship Id="rId2518" Type="http://schemas.openxmlformats.org/officeDocument/2006/relationships/hyperlink" Target="https://webagentes.canaldirecto.com.ar/incidents/view/717068-1" TargetMode="External"/><Relationship Id="rId2725" Type="http://schemas.openxmlformats.org/officeDocument/2006/relationships/hyperlink" Target="https://webagentes.canaldirecto.com.ar/incidents/view/722526-4" TargetMode="External"/><Relationship Id="rId2932" Type="http://schemas.openxmlformats.org/officeDocument/2006/relationships/hyperlink" Target="https://webagentes.canaldirecto.com.ar/incidents/view/724016-6" TargetMode="External"/><Relationship Id="rId5131" Type="http://schemas.openxmlformats.org/officeDocument/2006/relationships/hyperlink" Target="https://webagentes.canaldirecto.com.ar/incidents/view/784960-2" TargetMode="External"/><Relationship Id="rId904" Type="http://schemas.openxmlformats.org/officeDocument/2006/relationships/hyperlink" Target="https://webagentes.canaldirecto.com.ar/liquidations/removeIncident/671760-7" TargetMode="External"/><Relationship Id="rId1327" Type="http://schemas.openxmlformats.org/officeDocument/2006/relationships/hyperlink" Target="https://webagentes.canaldirecto.com.ar/incidents/view/687609-8" TargetMode="External"/><Relationship Id="rId1534" Type="http://schemas.openxmlformats.org/officeDocument/2006/relationships/hyperlink" Target="https://webagentes.canaldirecto.com.ar/incidents/view/688081-5" TargetMode="External"/><Relationship Id="rId1741" Type="http://schemas.openxmlformats.org/officeDocument/2006/relationships/hyperlink" Target="https://webagentes.canaldirecto.com.ar/liquidations/removeIncident/690567-3" TargetMode="External"/><Relationship Id="rId4897" Type="http://schemas.openxmlformats.org/officeDocument/2006/relationships/hyperlink" Target="https://webagentes.canaldirecto.com.ar/incidents/view/775756-9" TargetMode="External"/><Relationship Id="rId5948" Type="http://schemas.openxmlformats.org/officeDocument/2006/relationships/hyperlink" Target="https://webagentes.canaldirecto.com.ar/incidents/view/808448-8" TargetMode="External"/><Relationship Id="rId33" Type="http://schemas.openxmlformats.org/officeDocument/2006/relationships/hyperlink" Target="http://webagentes.canaldirecto.com.ar/incidents/view/652395-6" TargetMode="External"/><Relationship Id="rId1601" Type="http://schemas.openxmlformats.org/officeDocument/2006/relationships/hyperlink" Target="https://webagentes.canaldirecto.com.ar/liquidations/removeIncident/692462-3" TargetMode="External"/><Relationship Id="rId3499" Type="http://schemas.openxmlformats.org/officeDocument/2006/relationships/hyperlink" Target="https://webagentes.canaldirecto.com.ar/incidents/view/739235-3" TargetMode="External"/><Relationship Id="rId4757" Type="http://schemas.openxmlformats.org/officeDocument/2006/relationships/hyperlink" Target="https://webagentes.canaldirecto.com.ar/incidents/view/773665-4" TargetMode="External"/><Relationship Id="rId3359" Type="http://schemas.openxmlformats.org/officeDocument/2006/relationships/hyperlink" Target="https://webagentes.canaldirecto.com.ar/incidents/view/738438-1" TargetMode="External"/><Relationship Id="rId3566" Type="http://schemas.openxmlformats.org/officeDocument/2006/relationships/hyperlink" Target="https://webagentes.canaldirecto.com.ar/incidents/view/744034-0" TargetMode="External"/><Relationship Id="rId4964" Type="http://schemas.openxmlformats.org/officeDocument/2006/relationships/hyperlink" Target="https://webagentes.canaldirecto.com.ar/incidents/view/779350-7" TargetMode="External"/><Relationship Id="rId5808" Type="http://schemas.openxmlformats.org/officeDocument/2006/relationships/hyperlink" Target="https://webagentes.canaldirecto.com.ar/incidents/view/798705-4" TargetMode="External"/><Relationship Id="rId487" Type="http://schemas.openxmlformats.org/officeDocument/2006/relationships/hyperlink" Target="https://webagentes.canaldirecto.com.ar/incidents/view/664402-8" TargetMode="External"/><Relationship Id="rId694" Type="http://schemas.openxmlformats.org/officeDocument/2006/relationships/hyperlink" Target="https://webagentes.canaldirecto.com.ar/incidents/view/671344-3" TargetMode="External"/><Relationship Id="rId2168" Type="http://schemas.openxmlformats.org/officeDocument/2006/relationships/hyperlink" Target="https://webagentes.canaldirecto.com.ar/incidents/view/708240-1" TargetMode="External"/><Relationship Id="rId2375" Type="http://schemas.openxmlformats.org/officeDocument/2006/relationships/hyperlink" Target="https://webagentes.canaldirecto.com.ar/incidents/view/707541-0" TargetMode="External"/><Relationship Id="rId3219" Type="http://schemas.openxmlformats.org/officeDocument/2006/relationships/hyperlink" Target="https://webagentes.canaldirecto.com.ar/liquidations/removeIncident/736578-4" TargetMode="External"/><Relationship Id="rId3773" Type="http://schemas.openxmlformats.org/officeDocument/2006/relationships/hyperlink" Target="https://webagentes.canaldirecto.com.ar/incidents/view/749021-1" TargetMode="External"/><Relationship Id="rId3980" Type="http://schemas.openxmlformats.org/officeDocument/2006/relationships/hyperlink" Target="https://webagentes.canaldirecto.com.ar/incidents/view/753184-6" TargetMode="External"/><Relationship Id="rId4617" Type="http://schemas.openxmlformats.org/officeDocument/2006/relationships/hyperlink" Target="https://webagentes.canaldirecto.com.ar/incidents/view/770940-1" TargetMode="External"/><Relationship Id="rId4824" Type="http://schemas.openxmlformats.org/officeDocument/2006/relationships/hyperlink" Target="https://webagentes.canaldirecto.com.ar/incidents/view/777703-1" TargetMode="External"/><Relationship Id="rId347" Type="http://schemas.openxmlformats.org/officeDocument/2006/relationships/hyperlink" Target="http://webagentes.canaldirecto.com.ar/incidents/view/654895-5" TargetMode="External"/><Relationship Id="rId1184" Type="http://schemas.openxmlformats.org/officeDocument/2006/relationships/hyperlink" Target="https://webagentes.canaldirecto.com.ar/incidents/view/678821-6" TargetMode="External"/><Relationship Id="rId2028" Type="http://schemas.openxmlformats.org/officeDocument/2006/relationships/hyperlink" Target="https://webagentes.canaldirecto.com.ar/incidents/view/704889-6" TargetMode="External"/><Relationship Id="rId2582" Type="http://schemas.openxmlformats.org/officeDocument/2006/relationships/hyperlink" Target="https://webagentes.canaldirecto.com.ar/incidents/view/720496-0" TargetMode="External"/><Relationship Id="rId3426" Type="http://schemas.openxmlformats.org/officeDocument/2006/relationships/hyperlink" Target="https://webagentes.canaldirecto.com.ar/incidents/view/741567-2" TargetMode="External"/><Relationship Id="rId3633" Type="http://schemas.openxmlformats.org/officeDocument/2006/relationships/hyperlink" Target="https://webagentes.canaldirecto.com.ar/incidents/view/741417-8" TargetMode="External"/><Relationship Id="rId3840" Type="http://schemas.openxmlformats.org/officeDocument/2006/relationships/hyperlink" Target="https://webagentes.canaldirecto.com.ar/incidents/view/751990-5" TargetMode="External"/><Relationship Id="rId554" Type="http://schemas.openxmlformats.org/officeDocument/2006/relationships/hyperlink" Target="https://webagentes.canaldirecto.com.ar/incidents/view/661283-4" TargetMode="External"/><Relationship Id="rId761" Type="http://schemas.openxmlformats.org/officeDocument/2006/relationships/hyperlink" Target="https://webagentes.canaldirecto.com.ar/incidents/view/668566-3" TargetMode="External"/><Relationship Id="rId1391" Type="http://schemas.openxmlformats.org/officeDocument/2006/relationships/hyperlink" Target="https://webagentes.canaldirecto.com.ar/incidents/view/685706-6" TargetMode="External"/><Relationship Id="rId2235" Type="http://schemas.openxmlformats.org/officeDocument/2006/relationships/hyperlink" Target="https://webagentes.canaldirecto.com.ar/incidents/view/705328-7" TargetMode="External"/><Relationship Id="rId2442" Type="http://schemas.openxmlformats.org/officeDocument/2006/relationships/hyperlink" Target="https://webagentes.canaldirecto.com.ar/incidents/view/714152-8" TargetMode="External"/><Relationship Id="rId3700" Type="http://schemas.openxmlformats.org/officeDocument/2006/relationships/hyperlink" Target="https://webagentes.canaldirecto.com.ar/incidents/view/746207-8" TargetMode="External"/><Relationship Id="rId5598" Type="http://schemas.openxmlformats.org/officeDocument/2006/relationships/hyperlink" Target="https://webagentes.canaldirecto.com.ar/incidents/view/796826-2" TargetMode="External"/><Relationship Id="rId207" Type="http://schemas.openxmlformats.org/officeDocument/2006/relationships/hyperlink" Target="http://webagentes.canaldirecto.com.ar/incidents/view/654172-1" TargetMode="External"/><Relationship Id="rId414" Type="http://schemas.openxmlformats.org/officeDocument/2006/relationships/hyperlink" Target="http://webagentes.canaldirecto.com.ar/incidents/view/659361-8" TargetMode="External"/><Relationship Id="rId621" Type="http://schemas.openxmlformats.org/officeDocument/2006/relationships/hyperlink" Target="https://webagentes.canaldirecto.com.ar/incidents/view/666396-2" TargetMode="External"/><Relationship Id="rId1044" Type="http://schemas.openxmlformats.org/officeDocument/2006/relationships/hyperlink" Target="https://webagentes.canaldirecto.com.ar/incidents/view/676562-2" TargetMode="External"/><Relationship Id="rId1251" Type="http://schemas.openxmlformats.org/officeDocument/2006/relationships/hyperlink" Target="https://webagentes.canaldirecto.com.ar/incidents/view/683585-1" TargetMode="External"/><Relationship Id="rId2302" Type="http://schemas.openxmlformats.org/officeDocument/2006/relationships/hyperlink" Target="https://webagentes.canaldirecto.com.ar/incidents/view/709572-4" TargetMode="External"/><Relationship Id="rId5458" Type="http://schemas.openxmlformats.org/officeDocument/2006/relationships/hyperlink" Target="http://webagentes.canaldirecto.com.ar/incidents/view/794886-0" TargetMode="External"/><Relationship Id="rId5665" Type="http://schemas.openxmlformats.org/officeDocument/2006/relationships/hyperlink" Target="https://webagentes.canaldirecto.com.ar/incidents/view/800098-1" TargetMode="External"/><Relationship Id="rId5872" Type="http://schemas.openxmlformats.org/officeDocument/2006/relationships/hyperlink" Target="https://webagentes.canaldirecto.com.ar/incidents/view/804192-4" TargetMode="External"/><Relationship Id="rId1111" Type="http://schemas.openxmlformats.org/officeDocument/2006/relationships/hyperlink" Target="https://webagentes.canaldirecto.com.ar/incidents/view/680965-2" TargetMode="External"/><Relationship Id="rId4267" Type="http://schemas.openxmlformats.org/officeDocument/2006/relationships/hyperlink" Target="https://webagentes.canaldirecto.com.ar/incidents/view/760651-1" TargetMode="External"/><Relationship Id="rId4474" Type="http://schemas.openxmlformats.org/officeDocument/2006/relationships/hyperlink" Target="https://webagentes.canaldirecto.com.ar/incidents/view/765690-5" TargetMode="External"/><Relationship Id="rId4681" Type="http://schemas.openxmlformats.org/officeDocument/2006/relationships/hyperlink" Target="https://webagentes.canaldirecto.com.ar/incidents/view/769681-5" TargetMode="External"/><Relationship Id="rId5318" Type="http://schemas.openxmlformats.org/officeDocument/2006/relationships/hyperlink" Target="https://webagentes.canaldirecto.com.ar/incidents/view/788754-1" TargetMode="External"/><Relationship Id="rId5525" Type="http://schemas.openxmlformats.org/officeDocument/2006/relationships/hyperlink" Target="http://webagentes.canaldirecto.com.ar/incidents/view/792622-0" TargetMode="External"/><Relationship Id="rId5732" Type="http://schemas.openxmlformats.org/officeDocument/2006/relationships/hyperlink" Target="https://webagentes.canaldirecto.com.ar/incidents/view/803840-7" TargetMode="External"/><Relationship Id="rId3076" Type="http://schemas.openxmlformats.org/officeDocument/2006/relationships/hyperlink" Target="https://webagentes.canaldirecto.com.ar/incidents/view/728943-9" TargetMode="External"/><Relationship Id="rId3283" Type="http://schemas.openxmlformats.org/officeDocument/2006/relationships/hyperlink" Target="https://webagentes.canaldirecto.com.ar/liquidations/removeIncident/734817-6" TargetMode="External"/><Relationship Id="rId3490" Type="http://schemas.openxmlformats.org/officeDocument/2006/relationships/hyperlink" Target="https://webagentes.canaldirecto.com.ar/incidents/view/739570-3" TargetMode="External"/><Relationship Id="rId4127" Type="http://schemas.openxmlformats.org/officeDocument/2006/relationships/hyperlink" Target="https://webagentes.canaldirecto.com.ar/incidents/view/755050-4" TargetMode="External"/><Relationship Id="rId4334" Type="http://schemas.openxmlformats.org/officeDocument/2006/relationships/hyperlink" Target="https://webagentes.canaldirecto.com.ar/incidents/view/763118-2" TargetMode="External"/><Relationship Id="rId4541" Type="http://schemas.openxmlformats.org/officeDocument/2006/relationships/hyperlink" Target="https://webagentes.canaldirecto.com.ar/incidents/view/768466-1" TargetMode="External"/><Relationship Id="rId1928" Type="http://schemas.openxmlformats.org/officeDocument/2006/relationships/hyperlink" Target="https://webagentes.canaldirecto.com.ar/incidents/view/696586-0" TargetMode="External"/><Relationship Id="rId2092" Type="http://schemas.openxmlformats.org/officeDocument/2006/relationships/hyperlink" Target="https://webagentes.canaldirecto.com.ar/incidents/view/702618-6" TargetMode="External"/><Relationship Id="rId3143" Type="http://schemas.openxmlformats.org/officeDocument/2006/relationships/hyperlink" Target="https://webagentes.canaldirecto.com.ar/incidents/view/731428-5" TargetMode="External"/><Relationship Id="rId3350" Type="http://schemas.openxmlformats.org/officeDocument/2006/relationships/hyperlink" Target="https://webagentes.canaldirecto.com.ar/incidents/view/738656-5" TargetMode="External"/><Relationship Id="rId271" Type="http://schemas.openxmlformats.org/officeDocument/2006/relationships/hyperlink" Target="http://webagentes.canaldirecto.com.ar/incidents/view/657450-7" TargetMode="External"/><Relationship Id="rId3003" Type="http://schemas.openxmlformats.org/officeDocument/2006/relationships/hyperlink" Target="https://webagentes.canaldirecto.com.ar/incidents/view/726666-9" TargetMode="External"/><Relationship Id="rId4401" Type="http://schemas.openxmlformats.org/officeDocument/2006/relationships/hyperlink" Target="https://webagentes.canaldirecto.com.ar/incidents/view/766618-8" TargetMode="External"/><Relationship Id="rId131" Type="http://schemas.openxmlformats.org/officeDocument/2006/relationships/hyperlink" Target="http://webagentes.canaldirecto.com.ar/incidents/view/651222-4" TargetMode="External"/><Relationship Id="rId3210" Type="http://schemas.openxmlformats.org/officeDocument/2006/relationships/hyperlink" Target="https://webagentes.canaldirecto.com.ar/incidents/view/736586-3" TargetMode="External"/><Relationship Id="rId2769" Type="http://schemas.openxmlformats.org/officeDocument/2006/relationships/hyperlink" Target="https://webagentes.canaldirecto.com.ar/incidents/view/722029-6" TargetMode="External"/><Relationship Id="rId2976" Type="http://schemas.openxmlformats.org/officeDocument/2006/relationships/hyperlink" Target="https://webagentes.canaldirecto.com.ar/incidents/view/727263-3" TargetMode="External"/><Relationship Id="rId5175" Type="http://schemas.openxmlformats.org/officeDocument/2006/relationships/hyperlink" Target="https://webagentes.canaldirecto.com.ar/incidents/view/783815-6" TargetMode="External"/><Relationship Id="rId5382" Type="http://schemas.openxmlformats.org/officeDocument/2006/relationships/hyperlink" Target="https://webagentes.canaldirecto.com.ar/incidents/view/791496-0" TargetMode="External"/><Relationship Id="rId948" Type="http://schemas.openxmlformats.org/officeDocument/2006/relationships/hyperlink" Target="https://webagentes.canaldirecto.com.ar/liquidations/removeIncident/671473-4" TargetMode="External"/><Relationship Id="rId1578" Type="http://schemas.openxmlformats.org/officeDocument/2006/relationships/hyperlink" Target="https://webagentes.canaldirecto.com.ar/liquidations/removeIncident/692505-7" TargetMode="External"/><Relationship Id="rId1785" Type="http://schemas.openxmlformats.org/officeDocument/2006/relationships/hyperlink" Target="https://webagentes.canaldirecto.com.ar/incidents/view/695499-8" TargetMode="External"/><Relationship Id="rId1992" Type="http://schemas.openxmlformats.org/officeDocument/2006/relationships/hyperlink" Target="https://webagentes.canaldirecto.com.ar/incidents/view/699836-3" TargetMode="External"/><Relationship Id="rId2629" Type="http://schemas.openxmlformats.org/officeDocument/2006/relationships/hyperlink" Target="https://webagentes.canaldirecto.com.ar/incidents/view/719148-0" TargetMode="External"/><Relationship Id="rId2836" Type="http://schemas.openxmlformats.org/officeDocument/2006/relationships/hyperlink" Target="https://webagentes.canaldirecto.com.ar/liquidations/removeIncident/718878-7" TargetMode="External"/><Relationship Id="rId4191" Type="http://schemas.openxmlformats.org/officeDocument/2006/relationships/hyperlink" Target="https://webagentes.canaldirecto.com.ar/incidents/view/758361-8" TargetMode="External"/><Relationship Id="rId5035" Type="http://schemas.openxmlformats.org/officeDocument/2006/relationships/hyperlink" Target="https://webagentes.canaldirecto.com.ar/incidents/view/782624-9" TargetMode="External"/><Relationship Id="rId5242" Type="http://schemas.openxmlformats.org/officeDocument/2006/relationships/hyperlink" Target="https://webagentes.canaldirecto.com.ar/incidents/view/786139-4" TargetMode="External"/><Relationship Id="rId77" Type="http://schemas.openxmlformats.org/officeDocument/2006/relationships/hyperlink" Target="http://webagentes.canaldirecto.com.ar/incidents/view/651934-2" TargetMode="External"/><Relationship Id="rId808" Type="http://schemas.openxmlformats.org/officeDocument/2006/relationships/hyperlink" Target="https://webagentes.canaldirecto.com.ar/liquidations/removeIncident/673623-1" TargetMode="External"/><Relationship Id="rId1438" Type="http://schemas.openxmlformats.org/officeDocument/2006/relationships/hyperlink" Target="https://webagentes.canaldirecto.com.ar/incidents/view/684294-9" TargetMode="External"/><Relationship Id="rId1645" Type="http://schemas.openxmlformats.org/officeDocument/2006/relationships/hyperlink" Target="https://webagentes.canaldirecto.com.ar/liquidations/removeIncident/692204-1" TargetMode="External"/><Relationship Id="rId4051" Type="http://schemas.openxmlformats.org/officeDocument/2006/relationships/hyperlink" Target="https://webagentes.canaldirecto.com.ar/incidents/view/756554-2" TargetMode="External"/><Relationship Id="rId5102" Type="http://schemas.openxmlformats.org/officeDocument/2006/relationships/hyperlink" Target="https://webagentes.canaldirecto.com.ar/liquidations/removeIncident/785322-5" TargetMode="External"/><Relationship Id="rId1852" Type="http://schemas.openxmlformats.org/officeDocument/2006/relationships/hyperlink" Target="https://webagentes.canaldirecto.com.ar/incidents/view/693421-3" TargetMode="External"/><Relationship Id="rId2903" Type="http://schemas.openxmlformats.org/officeDocument/2006/relationships/hyperlink" Target="https://webagentes.canaldirecto.com.ar/incidents/view/724925-5" TargetMode="External"/><Relationship Id="rId1505" Type="http://schemas.openxmlformats.org/officeDocument/2006/relationships/hyperlink" Target="https://webagentes.canaldirecto.com.ar/incidents/view/689525-1" TargetMode="External"/><Relationship Id="rId1712" Type="http://schemas.openxmlformats.org/officeDocument/2006/relationships/hyperlink" Target="https://webagentes.canaldirecto.com.ar/incidents/view/691442-2" TargetMode="External"/><Relationship Id="rId4868" Type="http://schemas.openxmlformats.org/officeDocument/2006/relationships/hyperlink" Target="https://webagentes.canaldirecto.com.ar/incidents/view/776861-7" TargetMode="External"/><Relationship Id="rId5919" Type="http://schemas.openxmlformats.org/officeDocument/2006/relationships/hyperlink" Target="https://webagentes.canaldirecto.com.ar/incidents/view/809482-9" TargetMode="External"/><Relationship Id="rId3677" Type="http://schemas.openxmlformats.org/officeDocument/2006/relationships/hyperlink" Target="https://webagentes.canaldirecto.com.ar/incidents/view/746636-6" TargetMode="External"/><Relationship Id="rId3884" Type="http://schemas.openxmlformats.org/officeDocument/2006/relationships/hyperlink" Target="https://webagentes.canaldirecto.com.ar/incidents/view/750456-9" TargetMode="External"/><Relationship Id="rId4728" Type="http://schemas.openxmlformats.org/officeDocument/2006/relationships/hyperlink" Target="https://webagentes.canaldirecto.com.ar/incidents/view/774467-1" TargetMode="External"/><Relationship Id="rId4935" Type="http://schemas.openxmlformats.org/officeDocument/2006/relationships/hyperlink" Target="https://webagentes.canaldirecto.com.ar/incidents/view/780323-9" TargetMode="External"/><Relationship Id="rId598" Type="http://schemas.openxmlformats.org/officeDocument/2006/relationships/hyperlink" Target="https://webagentes.canaldirecto.com.ar/incidents/view/666992-0" TargetMode="External"/><Relationship Id="rId2279" Type="http://schemas.openxmlformats.org/officeDocument/2006/relationships/hyperlink" Target="https://webagentes.canaldirecto.com.ar/incidents/view/710569-6" TargetMode="External"/><Relationship Id="rId2486" Type="http://schemas.openxmlformats.org/officeDocument/2006/relationships/hyperlink" Target="https://webagentes.canaldirecto.com.ar/incidents/view/712136-6" TargetMode="External"/><Relationship Id="rId2693" Type="http://schemas.openxmlformats.org/officeDocument/2006/relationships/hyperlink" Target="https://webagentes.canaldirecto.com.ar/incidents/view/722954-3" TargetMode="External"/><Relationship Id="rId3537" Type="http://schemas.openxmlformats.org/officeDocument/2006/relationships/hyperlink" Target="https://webagentes.canaldirecto.com.ar/incidents/view/744762-6" TargetMode="External"/><Relationship Id="rId3744" Type="http://schemas.openxmlformats.org/officeDocument/2006/relationships/hyperlink" Target="https://webagentes.canaldirecto.com.ar/incidents/view/749674-7" TargetMode="External"/><Relationship Id="rId3951" Type="http://schemas.openxmlformats.org/officeDocument/2006/relationships/hyperlink" Target="https://webagentes.canaldirecto.com.ar/incidents/view/753630-0" TargetMode="External"/><Relationship Id="rId458" Type="http://schemas.openxmlformats.org/officeDocument/2006/relationships/hyperlink" Target="https://webagentes.canaldirecto.com.ar/incidents/view/665374-3" TargetMode="External"/><Relationship Id="rId665" Type="http://schemas.openxmlformats.org/officeDocument/2006/relationships/hyperlink" Target="https://webagentes.canaldirecto.com.ar/incidents/view/664916-6" TargetMode="External"/><Relationship Id="rId872" Type="http://schemas.openxmlformats.org/officeDocument/2006/relationships/hyperlink" Target="https://webagentes.canaldirecto.com.ar/liquidations/removeIncident/672450-0" TargetMode="External"/><Relationship Id="rId1088" Type="http://schemas.openxmlformats.org/officeDocument/2006/relationships/hyperlink" Target="https://webagentes.canaldirecto.com.ar/incidents/view/673837-2" TargetMode="External"/><Relationship Id="rId1295" Type="http://schemas.openxmlformats.org/officeDocument/2006/relationships/hyperlink" Target="https://webagentes.canaldirecto.com.ar/incidents/view/681763-3" TargetMode="External"/><Relationship Id="rId2139" Type="http://schemas.openxmlformats.org/officeDocument/2006/relationships/hyperlink" Target="https://webagentes.canaldirecto.com.ar/incidents/view/701184-7" TargetMode="External"/><Relationship Id="rId2346" Type="http://schemas.openxmlformats.org/officeDocument/2006/relationships/hyperlink" Target="https://webagentes.canaldirecto.com.ar/incidents/view/708461-2" TargetMode="External"/><Relationship Id="rId2553" Type="http://schemas.openxmlformats.org/officeDocument/2006/relationships/hyperlink" Target="https://webagentes.canaldirecto.com.ar/incidents/view/715631-7" TargetMode="External"/><Relationship Id="rId2760" Type="http://schemas.openxmlformats.org/officeDocument/2006/relationships/hyperlink" Target="https://webagentes.canaldirecto.com.ar/liquidations/removeIncident/722144-4" TargetMode="External"/><Relationship Id="rId3604" Type="http://schemas.openxmlformats.org/officeDocument/2006/relationships/hyperlink" Target="https://webagentes.canaldirecto.com.ar/incidents/view/742973-6" TargetMode="External"/><Relationship Id="rId3811" Type="http://schemas.openxmlformats.org/officeDocument/2006/relationships/hyperlink" Target="https://webagentes.canaldirecto.com.ar/incidents/view/747417-0" TargetMode="External"/><Relationship Id="rId318" Type="http://schemas.openxmlformats.org/officeDocument/2006/relationships/hyperlink" Target="http://webagentes.canaldirecto.com.ar/incidents/view/655935-9" TargetMode="External"/><Relationship Id="rId525" Type="http://schemas.openxmlformats.org/officeDocument/2006/relationships/hyperlink" Target="https://webagentes.canaldirecto.com.ar/incidents/view/663589-9" TargetMode="External"/><Relationship Id="rId732" Type="http://schemas.openxmlformats.org/officeDocument/2006/relationships/hyperlink" Target="https://webagentes.canaldirecto.com.ar/incidents/view/669351-0" TargetMode="External"/><Relationship Id="rId1155" Type="http://schemas.openxmlformats.org/officeDocument/2006/relationships/hyperlink" Target="https://webagentes.canaldirecto.com.ar/incidents/view/680045-7" TargetMode="External"/><Relationship Id="rId1362" Type="http://schemas.openxmlformats.org/officeDocument/2006/relationships/hyperlink" Target="https://webagentes.canaldirecto.com.ar/incidents/view/686738-2" TargetMode="External"/><Relationship Id="rId2206" Type="http://schemas.openxmlformats.org/officeDocument/2006/relationships/hyperlink" Target="https://webagentes.canaldirecto.com.ar/incidents/view/705869-9" TargetMode="External"/><Relationship Id="rId2413" Type="http://schemas.openxmlformats.org/officeDocument/2006/relationships/hyperlink" Target="https://webagentes.canaldirecto.com.ar/incidents/view/714638-3" TargetMode="External"/><Relationship Id="rId2620" Type="http://schemas.openxmlformats.org/officeDocument/2006/relationships/hyperlink" Target="https://webagentes.canaldirecto.com.ar/incidents/view/719620-9" TargetMode="External"/><Relationship Id="rId5569" Type="http://schemas.openxmlformats.org/officeDocument/2006/relationships/hyperlink" Target="https://webagentes.canaldirecto.com.ar/incidents/view/797666-9" TargetMode="External"/><Relationship Id="rId5776" Type="http://schemas.openxmlformats.org/officeDocument/2006/relationships/hyperlink" Target="https://webagentes.canaldirecto.com.ar/incidents/view/801974-9" TargetMode="External"/><Relationship Id="rId1015" Type="http://schemas.openxmlformats.org/officeDocument/2006/relationships/hyperlink" Target="https://webagentes.canaldirecto.com.ar/incidents/view/678225-8" TargetMode="External"/><Relationship Id="rId1222" Type="http://schemas.openxmlformats.org/officeDocument/2006/relationships/hyperlink" Target="https://webagentes.canaldirecto.com.ar/incidents/view/684981-8" TargetMode="External"/><Relationship Id="rId4378" Type="http://schemas.openxmlformats.org/officeDocument/2006/relationships/hyperlink" Target="https://webagentes.canaldirecto.com.ar/incidents/view/761753-5" TargetMode="External"/><Relationship Id="rId4585" Type="http://schemas.openxmlformats.org/officeDocument/2006/relationships/hyperlink" Target="https://webagentes.canaldirecto.com.ar/incidents/view/765728-7" TargetMode="External"/><Relationship Id="rId5429" Type="http://schemas.openxmlformats.org/officeDocument/2006/relationships/hyperlink" Target="https://webagentes.canaldirecto.com.ar/incidents/view/790769-6" TargetMode="External"/><Relationship Id="rId5983" Type="http://schemas.openxmlformats.org/officeDocument/2006/relationships/hyperlink" Target="https://webagentes.canaldirecto.com.ar/incidents/view/807610-6" TargetMode="External"/><Relationship Id="rId3187" Type="http://schemas.openxmlformats.org/officeDocument/2006/relationships/hyperlink" Target="https://webagentes.canaldirecto.com.ar/liquidations/removeIncident/737213-7" TargetMode="External"/><Relationship Id="rId3394" Type="http://schemas.openxmlformats.org/officeDocument/2006/relationships/hyperlink" Target="https://webagentes.canaldirecto.com.ar/incidents/view/737343-7" TargetMode="External"/><Relationship Id="rId4238" Type="http://schemas.openxmlformats.org/officeDocument/2006/relationships/hyperlink" Target="https://webagentes.canaldirecto.com.ar/incidents/view/761406-0" TargetMode="External"/><Relationship Id="rId4792" Type="http://schemas.openxmlformats.org/officeDocument/2006/relationships/hyperlink" Target="https://webagentes.canaldirecto.com.ar/incidents/view/772914-0" TargetMode="External"/><Relationship Id="rId5636" Type="http://schemas.openxmlformats.org/officeDocument/2006/relationships/hyperlink" Target="https://webagentes.canaldirecto.com.ar/incidents/view/794092-9" TargetMode="External"/><Relationship Id="rId5843" Type="http://schemas.openxmlformats.org/officeDocument/2006/relationships/hyperlink" Target="https://webagentes.canaldirecto.com.ar/incidents/view/805898-8" TargetMode="External"/><Relationship Id="rId3047" Type="http://schemas.openxmlformats.org/officeDocument/2006/relationships/hyperlink" Target="https://webagentes.canaldirecto.com.ar/incidents/view/730023-7" TargetMode="External"/><Relationship Id="rId4445" Type="http://schemas.openxmlformats.org/officeDocument/2006/relationships/hyperlink" Target="https://webagentes.canaldirecto.com.ar/incidents/view/766180-0" TargetMode="External"/><Relationship Id="rId4652" Type="http://schemas.openxmlformats.org/officeDocument/2006/relationships/hyperlink" Target="https://webagentes.canaldirecto.com.ar/incidents/view/770325-8" TargetMode="External"/><Relationship Id="rId5703" Type="http://schemas.openxmlformats.org/officeDocument/2006/relationships/hyperlink" Target="https://webagentes.canaldirecto.com.ar/incidents/view/798699-4" TargetMode="External"/><Relationship Id="rId5910" Type="http://schemas.openxmlformats.org/officeDocument/2006/relationships/hyperlink" Target="https://webagentes.canaldirecto.com.ar/incidents/view/809839-3" TargetMode="External"/><Relationship Id="rId175" Type="http://schemas.openxmlformats.org/officeDocument/2006/relationships/hyperlink" Target="http://webagentes.canaldirecto.com.ar/incidents/view/655626-4" TargetMode="External"/><Relationship Id="rId3254" Type="http://schemas.openxmlformats.org/officeDocument/2006/relationships/hyperlink" Target="https://webagentes.canaldirecto.com.ar/incidents/view/735780-0" TargetMode="External"/><Relationship Id="rId3461" Type="http://schemas.openxmlformats.org/officeDocument/2006/relationships/hyperlink" Target="https://webagentes.canaldirecto.com.ar/incidents/view/740791-0" TargetMode="External"/><Relationship Id="rId4305" Type="http://schemas.openxmlformats.org/officeDocument/2006/relationships/hyperlink" Target="https://webagentes.canaldirecto.com.ar/incidents/view/764117-0" TargetMode="External"/><Relationship Id="rId4512" Type="http://schemas.openxmlformats.org/officeDocument/2006/relationships/hyperlink" Target="https://webagentes.canaldirecto.com.ar/incidents/view/763674-3" TargetMode="External"/><Relationship Id="rId382" Type="http://schemas.openxmlformats.org/officeDocument/2006/relationships/hyperlink" Target="http://webagentes.canaldirecto.com.ar/incidents/view/660428-8" TargetMode="External"/><Relationship Id="rId2063" Type="http://schemas.openxmlformats.org/officeDocument/2006/relationships/hyperlink" Target="https://webagentes.canaldirecto.com.ar/incidents/view/703975-5" TargetMode="External"/><Relationship Id="rId2270" Type="http://schemas.openxmlformats.org/officeDocument/2006/relationships/hyperlink" Target="https://webagentes.canaldirecto.com.ar/incidents/view/710578-4" TargetMode="External"/><Relationship Id="rId3114" Type="http://schemas.openxmlformats.org/officeDocument/2006/relationships/hyperlink" Target="https://webagentes.canaldirecto.com.ar/incidents/view/733279-5" TargetMode="External"/><Relationship Id="rId3321" Type="http://schemas.openxmlformats.org/officeDocument/2006/relationships/hyperlink" Target="https://webagentes.canaldirecto.com.ar/liquidations/removeIncident/733360-6" TargetMode="External"/><Relationship Id="rId242" Type="http://schemas.openxmlformats.org/officeDocument/2006/relationships/hyperlink" Target="http://webagentes.canaldirecto.com.ar/incidents/view/652951-6" TargetMode="External"/><Relationship Id="rId2130" Type="http://schemas.openxmlformats.org/officeDocument/2006/relationships/hyperlink" Target="https://webagentes.canaldirecto.com.ar/incidents/view/701673-6" TargetMode="External"/><Relationship Id="rId5079" Type="http://schemas.openxmlformats.org/officeDocument/2006/relationships/hyperlink" Target="https://webagentes.canaldirecto.com.ar/incidents/view/780213-3" TargetMode="External"/><Relationship Id="rId5286" Type="http://schemas.openxmlformats.org/officeDocument/2006/relationships/hyperlink" Target="https://webagentes.canaldirecto.com.ar/incidents/view/789885-7" TargetMode="External"/><Relationship Id="rId5493" Type="http://schemas.openxmlformats.org/officeDocument/2006/relationships/hyperlink" Target="http://webagentes.canaldirecto.com.ar/incidents/view/794104-3" TargetMode="External"/><Relationship Id="rId102" Type="http://schemas.openxmlformats.org/officeDocument/2006/relationships/hyperlink" Target="http://webagentes.canaldirecto.com.ar/incidents/view/651722-9" TargetMode="External"/><Relationship Id="rId1689" Type="http://schemas.openxmlformats.org/officeDocument/2006/relationships/hyperlink" Target="https://webagentes.canaldirecto.com.ar/liquidations/removeIncident/691456-5" TargetMode="External"/><Relationship Id="rId4095" Type="http://schemas.openxmlformats.org/officeDocument/2006/relationships/hyperlink" Target="https://webagentes.canaldirecto.com.ar/incidents/view/755353-8" TargetMode="External"/><Relationship Id="rId5146" Type="http://schemas.openxmlformats.org/officeDocument/2006/relationships/hyperlink" Target="https://webagentes.canaldirecto.com.ar/incidents/view/784945-3" TargetMode="External"/><Relationship Id="rId5353" Type="http://schemas.openxmlformats.org/officeDocument/2006/relationships/hyperlink" Target="https://webagentes.canaldirecto.com.ar/incidents/view/787530-6" TargetMode="External"/><Relationship Id="rId5560" Type="http://schemas.openxmlformats.org/officeDocument/2006/relationships/hyperlink" Target="https://webagentes.canaldirecto.com.ar/incidents/view/798160-7" TargetMode="External"/><Relationship Id="rId1896" Type="http://schemas.openxmlformats.org/officeDocument/2006/relationships/hyperlink" Target="https://webagentes.canaldirecto.com.ar/incidents/view/697310-6" TargetMode="External"/><Relationship Id="rId2947" Type="http://schemas.openxmlformats.org/officeDocument/2006/relationships/hyperlink" Target="https://webagentes.canaldirecto.com.ar/incidents/view/728324-0" TargetMode="External"/><Relationship Id="rId4162" Type="http://schemas.openxmlformats.org/officeDocument/2006/relationships/hyperlink" Target="https://webagentes.canaldirecto.com.ar/incidents/view/758772-0" TargetMode="External"/><Relationship Id="rId5006" Type="http://schemas.openxmlformats.org/officeDocument/2006/relationships/hyperlink" Target="https://webagentes.canaldirecto.com.ar/incidents/view/777924-2" TargetMode="External"/><Relationship Id="rId5213" Type="http://schemas.openxmlformats.org/officeDocument/2006/relationships/hyperlink" Target="https://webagentes.canaldirecto.com.ar/incidents/view/787004-6" TargetMode="External"/><Relationship Id="rId919" Type="http://schemas.openxmlformats.org/officeDocument/2006/relationships/hyperlink" Target="https://webagentes.canaldirecto.com.ar/incidents/view/671752-8" TargetMode="External"/><Relationship Id="rId1549" Type="http://schemas.openxmlformats.org/officeDocument/2006/relationships/hyperlink" Target="https://webagentes.canaldirecto.com.ar/incidents/view/693812-1" TargetMode="External"/><Relationship Id="rId1756" Type="http://schemas.openxmlformats.org/officeDocument/2006/relationships/hyperlink" Target="https://webagentes.canaldirecto.com.ar/incidents/view/689698-6" TargetMode="External"/><Relationship Id="rId1963" Type="http://schemas.openxmlformats.org/officeDocument/2006/relationships/hyperlink" Target="https://webagentes.canaldirecto.com.ar/incidents/view/700771-0" TargetMode="External"/><Relationship Id="rId2807" Type="http://schemas.openxmlformats.org/officeDocument/2006/relationships/hyperlink" Target="https://webagentes.canaldirecto.com.ar/incidents/view/720914-1" TargetMode="External"/><Relationship Id="rId4022" Type="http://schemas.openxmlformats.org/officeDocument/2006/relationships/hyperlink" Target="https://webagentes.canaldirecto.com.ar/liquidations/removeIncident/757025-2" TargetMode="External"/><Relationship Id="rId5420" Type="http://schemas.openxmlformats.org/officeDocument/2006/relationships/hyperlink" Target="https://webagentes.canaldirecto.com.ar/incidents/view/790980-7" TargetMode="External"/><Relationship Id="rId48" Type="http://schemas.openxmlformats.org/officeDocument/2006/relationships/hyperlink" Target="http://webagentes.canaldirecto.com.ar/liquidations/removeIncident/652291-1" TargetMode="External"/><Relationship Id="rId1409" Type="http://schemas.openxmlformats.org/officeDocument/2006/relationships/hyperlink" Target="https://webagentes.canaldirecto.com.ar/incidents/view/685523-5" TargetMode="External"/><Relationship Id="rId1616" Type="http://schemas.openxmlformats.org/officeDocument/2006/relationships/hyperlink" Target="https://webagentes.canaldirecto.com.ar/incidents/view/692403-0" TargetMode="External"/><Relationship Id="rId1823" Type="http://schemas.openxmlformats.org/officeDocument/2006/relationships/hyperlink" Target="https://webagentes.canaldirecto.com.ar/incidents/view/694063-0" TargetMode="External"/><Relationship Id="rId4979" Type="http://schemas.openxmlformats.org/officeDocument/2006/relationships/hyperlink" Target="https://webagentes.canaldirecto.com.ar/incidents/view/779098-0" TargetMode="External"/><Relationship Id="rId3788" Type="http://schemas.openxmlformats.org/officeDocument/2006/relationships/hyperlink" Target="https://webagentes.canaldirecto.com.ar/incidents/view/748277-1" TargetMode="External"/><Relationship Id="rId3995" Type="http://schemas.openxmlformats.org/officeDocument/2006/relationships/hyperlink" Target="https://webagentes.canaldirecto.com.ar/incidents/view/752937-3" TargetMode="External"/><Relationship Id="rId4839" Type="http://schemas.openxmlformats.org/officeDocument/2006/relationships/hyperlink" Target="https://webagentes.canaldirecto.com.ar/incidents/view/777451-1" TargetMode="External"/><Relationship Id="rId2597" Type="http://schemas.openxmlformats.org/officeDocument/2006/relationships/hyperlink" Target="https://webagentes.canaldirecto.com.ar/incidents/view/720096-4" TargetMode="External"/><Relationship Id="rId3648" Type="http://schemas.openxmlformats.org/officeDocument/2006/relationships/hyperlink" Target="https://webagentes.canaldirecto.com.ar/incidents/view/747204-8" TargetMode="External"/><Relationship Id="rId3855" Type="http://schemas.openxmlformats.org/officeDocument/2006/relationships/hyperlink" Target="https://webagentes.canaldirecto.com.ar/incidents/view/751542-2" TargetMode="External"/><Relationship Id="rId569" Type="http://schemas.openxmlformats.org/officeDocument/2006/relationships/hyperlink" Target="https://webagentes.canaldirecto.com.ar/incidents/view/668207-3" TargetMode="External"/><Relationship Id="rId776" Type="http://schemas.openxmlformats.org/officeDocument/2006/relationships/hyperlink" Target="https://webagentes.canaldirecto.com.ar/incidents/view/667932-5" TargetMode="External"/><Relationship Id="rId983" Type="http://schemas.openxmlformats.org/officeDocument/2006/relationships/hyperlink" Target="https://webagentes.canaldirecto.com.ar/incidents/view/670699-3" TargetMode="External"/><Relationship Id="rId1199" Type="http://schemas.openxmlformats.org/officeDocument/2006/relationships/hyperlink" Target="https://webagentes.canaldirecto.com.ar/incidents/view/678302-6" TargetMode="External"/><Relationship Id="rId2457" Type="http://schemas.openxmlformats.org/officeDocument/2006/relationships/hyperlink" Target="https://webagentes.canaldirecto.com.ar/incidents/view/713401-4" TargetMode="External"/><Relationship Id="rId2664" Type="http://schemas.openxmlformats.org/officeDocument/2006/relationships/hyperlink" Target="https://webagentes.canaldirecto.com.ar/liquidations/removeIncident/723323-6" TargetMode="External"/><Relationship Id="rId3508" Type="http://schemas.openxmlformats.org/officeDocument/2006/relationships/hyperlink" Target="https://webagentes.canaldirecto.com.ar/incidents/view/738911-9" TargetMode="External"/><Relationship Id="rId4906" Type="http://schemas.openxmlformats.org/officeDocument/2006/relationships/hyperlink" Target="https://webagentes.canaldirecto.com.ar/incidents/view/775150-1" TargetMode="External"/><Relationship Id="rId5070" Type="http://schemas.openxmlformats.org/officeDocument/2006/relationships/hyperlink" Target="https://webagentes.canaldirecto.com.ar/incidents/view/781265-3" TargetMode="External"/><Relationship Id="rId429" Type="http://schemas.openxmlformats.org/officeDocument/2006/relationships/hyperlink" Target="http://webagentes.canaldirecto.com.ar/incidents/view/659264-6" TargetMode="External"/><Relationship Id="rId636" Type="http://schemas.openxmlformats.org/officeDocument/2006/relationships/hyperlink" Target="https://webagentes.canaldirecto.com.ar/incidents/view/666218-5" TargetMode="External"/><Relationship Id="rId1059" Type="http://schemas.openxmlformats.org/officeDocument/2006/relationships/hyperlink" Target="https://webagentes.canaldirecto.com.ar/incidents/view/674830-6" TargetMode="External"/><Relationship Id="rId1266" Type="http://schemas.openxmlformats.org/officeDocument/2006/relationships/hyperlink" Target="https://webagentes.canaldirecto.com.ar/incidents/view/682736-6" TargetMode="External"/><Relationship Id="rId1473" Type="http://schemas.openxmlformats.org/officeDocument/2006/relationships/hyperlink" Target="https://webagentes.canaldirecto.com.ar/incidents/view/689708-2" TargetMode="External"/><Relationship Id="rId2317" Type="http://schemas.openxmlformats.org/officeDocument/2006/relationships/hyperlink" Target="https://webagentes.canaldirecto.com.ar/incidents/view/709320-3" TargetMode="External"/><Relationship Id="rId2871" Type="http://schemas.openxmlformats.org/officeDocument/2006/relationships/hyperlink" Target="https://webagentes.canaldirecto.com.ar/incidents/view/725968-7" TargetMode="External"/><Relationship Id="rId3715" Type="http://schemas.openxmlformats.org/officeDocument/2006/relationships/hyperlink" Target="https://webagentes.canaldirecto.com.ar/incidents/view/745900-1" TargetMode="External"/><Relationship Id="rId3922" Type="http://schemas.openxmlformats.org/officeDocument/2006/relationships/hyperlink" Target="https://webagentes.canaldirecto.com.ar/incidents/view/754341-6" TargetMode="External"/><Relationship Id="rId843" Type="http://schemas.openxmlformats.org/officeDocument/2006/relationships/hyperlink" Target="https://webagentes.canaldirecto.com.ar/incidents/view/672464-3" TargetMode="External"/><Relationship Id="rId1126" Type="http://schemas.openxmlformats.org/officeDocument/2006/relationships/hyperlink" Target="https://webagentes.canaldirecto.com.ar/incidents/view/680216-3" TargetMode="External"/><Relationship Id="rId1680" Type="http://schemas.openxmlformats.org/officeDocument/2006/relationships/hyperlink" Target="https://webagentes.canaldirecto.com.ar/incidents/view/691461-7" TargetMode="External"/><Relationship Id="rId2524" Type="http://schemas.openxmlformats.org/officeDocument/2006/relationships/hyperlink" Target="https://webagentes.canaldirecto.com.ar/incidents/view/716808-4" TargetMode="External"/><Relationship Id="rId2731" Type="http://schemas.openxmlformats.org/officeDocument/2006/relationships/hyperlink" Target="https://webagentes.canaldirecto.com.ar/incidents/view/722522-8" TargetMode="External"/><Relationship Id="rId5887" Type="http://schemas.openxmlformats.org/officeDocument/2006/relationships/hyperlink" Target="https://webagentes.canaldirecto.com.ar/incidents/view/803324-4" TargetMode="External"/><Relationship Id="rId703" Type="http://schemas.openxmlformats.org/officeDocument/2006/relationships/hyperlink" Target="https://webagentes.canaldirecto.com.ar/incidents/view/671335-5" TargetMode="External"/><Relationship Id="rId910" Type="http://schemas.openxmlformats.org/officeDocument/2006/relationships/hyperlink" Target="https://webagentes.canaldirecto.com.ar/liquidations/removeIncident/671757-3" TargetMode="External"/><Relationship Id="rId1333" Type="http://schemas.openxmlformats.org/officeDocument/2006/relationships/hyperlink" Target="https://webagentes.canaldirecto.com.ar/incidents/view/687463-8" TargetMode="External"/><Relationship Id="rId1540" Type="http://schemas.openxmlformats.org/officeDocument/2006/relationships/hyperlink" Target="https://webagentes.canaldirecto.com.ar/incidents/view/687637-1" TargetMode="External"/><Relationship Id="rId4489" Type="http://schemas.openxmlformats.org/officeDocument/2006/relationships/hyperlink" Target="https://webagentes.canaldirecto.com.ar/incidents/view/765226-4" TargetMode="External"/><Relationship Id="rId4696" Type="http://schemas.openxmlformats.org/officeDocument/2006/relationships/hyperlink" Target="https://webagentes.canaldirecto.com.ar/incidents/view/768927-7" TargetMode="External"/><Relationship Id="rId5747" Type="http://schemas.openxmlformats.org/officeDocument/2006/relationships/hyperlink" Target="https://webagentes.canaldirecto.com.ar/incidents/view/803442-9" TargetMode="External"/><Relationship Id="rId5954" Type="http://schemas.openxmlformats.org/officeDocument/2006/relationships/hyperlink" Target="https://webagentes.canaldirecto.com.ar/incidents/view/808267-5" TargetMode="External"/><Relationship Id="rId1400" Type="http://schemas.openxmlformats.org/officeDocument/2006/relationships/hyperlink" Target="https://webagentes.canaldirecto.com.ar/incidents/view/685533-2" TargetMode="External"/><Relationship Id="rId3298" Type="http://schemas.openxmlformats.org/officeDocument/2006/relationships/hyperlink" Target="https://webagentes.canaldirecto.com.ar/incidents/view/734317-1" TargetMode="External"/><Relationship Id="rId4349" Type="http://schemas.openxmlformats.org/officeDocument/2006/relationships/hyperlink" Target="https://webagentes.canaldirecto.com.ar/incidents/view/762944-2" TargetMode="External"/><Relationship Id="rId4556" Type="http://schemas.openxmlformats.org/officeDocument/2006/relationships/hyperlink" Target="https://webagentes.canaldirecto.com.ar/incidents/view/768165-5" TargetMode="External"/><Relationship Id="rId4763" Type="http://schemas.openxmlformats.org/officeDocument/2006/relationships/hyperlink" Target="https://webagentes.canaldirecto.com.ar/incidents/view/773649-6" TargetMode="External"/><Relationship Id="rId4970" Type="http://schemas.openxmlformats.org/officeDocument/2006/relationships/hyperlink" Target="https://webagentes.canaldirecto.com.ar/incidents/view/779334-9" TargetMode="External"/><Relationship Id="rId5607" Type="http://schemas.openxmlformats.org/officeDocument/2006/relationships/hyperlink" Target="https://webagentes.canaldirecto.com.ar/incidents/view/796631-6" TargetMode="External"/><Relationship Id="rId5814" Type="http://schemas.openxmlformats.org/officeDocument/2006/relationships/hyperlink" Target="https://webagentes.canaldirecto.com.ar/incidents/view/806808-2" TargetMode="External"/><Relationship Id="rId3158" Type="http://schemas.openxmlformats.org/officeDocument/2006/relationships/hyperlink" Target="https://webagentes.canaldirecto.com.ar/incidents/view/737246-5" TargetMode="External"/><Relationship Id="rId3365" Type="http://schemas.openxmlformats.org/officeDocument/2006/relationships/hyperlink" Target="https://webagentes.canaldirecto.com.ar/incidents/view/738097-8" TargetMode="External"/><Relationship Id="rId3572" Type="http://schemas.openxmlformats.org/officeDocument/2006/relationships/hyperlink" Target="https://webagentes.canaldirecto.com.ar/incidents/view/744025-2" TargetMode="External"/><Relationship Id="rId4209" Type="http://schemas.openxmlformats.org/officeDocument/2006/relationships/hyperlink" Target="https://webagentes.canaldirecto.com.ar/incidents/view/757824-5" TargetMode="External"/><Relationship Id="rId4416" Type="http://schemas.openxmlformats.org/officeDocument/2006/relationships/hyperlink" Target="https://webagentes.canaldirecto.com.ar/incidents/view/766499-5" TargetMode="External"/><Relationship Id="rId4623" Type="http://schemas.openxmlformats.org/officeDocument/2006/relationships/hyperlink" Target="https://webagentes.canaldirecto.com.ar/incidents/view/770890-7" TargetMode="External"/><Relationship Id="rId4830" Type="http://schemas.openxmlformats.org/officeDocument/2006/relationships/hyperlink" Target="https://webagentes.canaldirecto.com.ar/incidents/view/777669-8" TargetMode="External"/><Relationship Id="rId286" Type="http://schemas.openxmlformats.org/officeDocument/2006/relationships/hyperlink" Target="http://webagentes.canaldirecto.com.ar/incidents/view/656777-4" TargetMode="External"/><Relationship Id="rId493" Type="http://schemas.openxmlformats.org/officeDocument/2006/relationships/hyperlink" Target="https://webagentes.canaldirecto.com.ar/incidents/view/664388-9" TargetMode="External"/><Relationship Id="rId2174" Type="http://schemas.openxmlformats.org/officeDocument/2006/relationships/hyperlink" Target="https://webagentes.canaldirecto.com.ar/incidents/view/707287-5" TargetMode="External"/><Relationship Id="rId2381" Type="http://schemas.openxmlformats.org/officeDocument/2006/relationships/hyperlink" Target="https://webagentes.canaldirecto.com.ar/incidents/view/707156-6" TargetMode="External"/><Relationship Id="rId3018" Type="http://schemas.openxmlformats.org/officeDocument/2006/relationships/hyperlink" Target="https://webagentes.canaldirecto.com.ar/incidents/view/730816-9" TargetMode="External"/><Relationship Id="rId3225" Type="http://schemas.openxmlformats.org/officeDocument/2006/relationships/hyperlink" Target="https://webagentes.canaldirecto.com.ar/liquidations/removeIncident/736575-7" TargetMode="External"/><Relationship Id="rId3432" Type="http://schemas.openxmlformats.org/officeDocument/2006/relationships/hyperlink" Target="https://webagentes.canaldirecto.com.ar/incidents/view/741331-9" TargetMode="External"/><Relationship Id="rId146" Type="http://schemas.openxmlformats.org/officeDocument/2006/relationships/hyperlink" Target="http://webagentes.canaldirecto.com.ar/incidents/view/650795-8" TargetMode="External"/><Relationship Id="rId353" Type="http://schemas.openxmlformats.org/officeDocument/2006/relationships/hyperlink" Target="http://webagentes.canaldirecto.com.ar/incidents/view/662266-4" TargetMode="External"/><Relationship Id="rId560" Type="http://schemas.openxmlformats.org/officeDocument/2006/relationships/hyperlink" Target="https://webagentes.canaldirecto.com.ar/incidents/view/668216-1" TargetMode="External"/><Relationship Id="rId1190" Type="http://schemas.openxmlformats.org/officeDocument/2006/relationships/hyperlink" Target="https://webagentes.canaldirecto.com.ar/incidents/view/678575-0" TargetMode="External"/><Relationship Id="rId2034" Type="http://schemas.openxmlformats.org/officeDocument/2006/relationships/hyperlink" Target="https://webagentes.canaldirecto.com.ar/incidents/view/704554-3" TargetMode="External"/><Relationship Id="rId2241" Type="http://schemas.openxmlformats.org/officeDocument/2006/relationships/hyperlink" Target="https://webagentes.canaldirecto.com.ar/incidents/view/704677-3" TargetMode="External"/><Relationship Id="rId5397" Type="http://schemas.openxmlformats.org/officeDocument/2006/relationships/hyperlink" Target="https://webagentes.canaldirecto.com.ar/incidents/view/791296-2" TargetMode="External"/><Relationship Id="rId213" Type="http://schemas.openxmlformats.org/officeDocument/2006/relationships/hyperlink" Target="http://webagentes.canaldirecto.com.ar/incidents/view/654165-1" TargetMode="External"/><Relationship Id="rId420" Type="http://schemas.openxmlformats.org/officeDocument/2006/relationships/hyperlink" Target="http://webagentes.canaldirecto.com.ar/incidents/view/659273-4" TargetMode="External"/><Relationship Id="rId1050" Type="http://schemas.openxmlformats.org/officeDocument/2006/relationships/hyperlink" Target="https://webagentes.canaldirecto.com.ar/incidents/view/675829-7" TargetMode="External"/><Relationship Id="rId2101" Type="http://schemas.openxmlformats.org/officeDocument/2006/relationships/hyperlink" Target="https://webagentes.canaldirecto.com.ar/incidents/view/702588-6" TargetMode="External"/><Relationship Id="rId5257" Type="http://schemas.openxmlformats.org/officeDocument/2006/relationships/hyperlink" Target="https://webagentes.canaldirecto.com.ar/incidents/view/785825-7" TargetMode="External"/><Relationship Id="rId4066" Type="http://schemas.openxmlformats.org/officeDocument/2006/relationships/hyperlink" Target="https://webagentes.canaldirecto.com.ar/incidents/view/756251-8" TargetMode="External"/><Relationship Id="rId5464" Type="http://schemas.openxmlformats.org/officeDocument/2006/relationships/hyperlink" Target="http://webagentes.canaldirecto.com.ar/incidents/view/794880-6" TargetMode="External"/><Relationship Id="rId5671" Type="http://schemas.openxmlformats.org/officeDocument/2006/relationships/hyperlink" Target="https://webagentes.canaldirecto.com.ar/incidents/view/799636-2" TargetMode="External"/><Relationship Id="rId1867" Type="http://schemas.openxmlformats.org/officeDocument/2006/relationships/hyperlink" Target="https://webagentes.canaldirecto.com.ar/incidents/view/693062-4" TargetMode="External"/><Relationship Id="rId2918" Type="http://schemas.openxmlformats.org/officeDocument/2006/relationships/hyperlink" Target="https://webagentes.canaldirecto.com.ar/incidents/view/724309-3" TargetMode="External"/><Relationship Id="rId4273" Type="http://schemas.openxmlformats.org/officeDocument/2006/relationships/hyperlink" Target="https://webagentes.canaldirecto.com.ar/incidents/view/760496-6" TargetMode="External"/><Relationship Id="rId4480" Type="http://schemas.openxmlformats.org/officeDocument/2006/relationships/hyperlink" Target="https://webagentes.canaldirecto.com.ar/incidents/view/765638-5" TargetMode="External"/><Relationship Id="rId5117" Type="http://schemas.openxmlformats.org/officeDocument/2006/relationships/hyperlink" Target="https://webagentes.canaldirecto.com.ar/incidents/view/784978-1" TargetMode="External"/><Relationship Id="rId5324" Type="http://schemas.openxmlformats.org/officeDocument/2006/relationships/hyperlink" Target="https://webagentes.canaldirecto.com.ar/incidents/view/788697-7" TargetMode="External"/><Relationship Id="rId5531" Type="http://schemas.openxmlformats.org/officeDocument/2006/relationships/hyperlink" Target="http://webagentes.canaldirecto.com.ar/incidents/view/792165-0" TargetMode="External"/><Relationship Id="rId1727" Type="http://schemas.openxmlformats.org/officeDocument/2006/relationships/hyperlink" Target="https://webagentes.canaldirecto.com.ar/liquidations/removeIncident/691435-2" TargetMode="External"/><Relationship Id="rId1934" Type="http://schemas.openxmlformats.org/officeDocument/2006/relationships/hyperlink" Target="https://webagentes.canaldirecto.com.ar/incidents/view/696580-6" TargetMode="External"/><Relationship Id="rId3082" Type="http://schemas.openxmlformats.org/officeDocument/2006/relationships/hyperlink" Target="https://webagentes.canaldirecto.com.ar/incidents/view/728697-3" TargetMode="External"/><Relationship Id="rId4133" Type="http://schemas.openxmlformats.org/officeDocument/2006/relationships/hyperlink" Target="https://webagentes.canaldirecto.com.ar/incidents/view/753772-5" TargetMode="External"/><Relationship Id="rId4340" Type="http://schemas.openxmlformats.org/officeDocument/2006/relationships/hyperlink" Target="https://webagentes.canaldirecto.com.ar/incidents/view/762963-7" TargetMode="External"/><Relationship Id="rId19" Type="http://schemas.openxmlformats.org/officeDocument/2006/relationships/hyperlink" Target="http://webagentes.canaldirecto.com.ar/incidents/view/653341-2" TargetMode="External"/><Relationship Id="rId3899" Type="http://schemas.openxmlformats.org/officeDocument/2006/relationships/hyperlink" Target="https://webagentes.canaldirecto.com.ar/incidents/view/749626-0" TargetMode="External"/><Relationship Id="rId4200" Type="http://schemas.openxmlformats.org/officeDocument/2006/relationships/hyperlink" Target="https://webagentes.canaldirecto.com.ar/incidents/view/758352-0" TargetMode="External"/><Relationship Id="rId3759" Type="http://schemas.openxmlformats.org/officeDocument/2006/relationships/hyperlink" Target="https://webagentes.canaldirecto.com.ar/incidents/view/749326-3" TargetMode="External"/><Relationship Id="rId3966" Type="http://schemas.openxmlformats.org/officeDocument/2006/relationships/hyperlink" Target="https://webagentes.canaldirecto.com.ar/incidents/view/753338-5" TargetMode="External"/><Relationship Id="rId5181" Type="http://schemas.openxmlformats.org/officeDocument/2006/relationships/hyperlink" Target="https://webagentes.canaldirecto.com.ar/incidents/view/783473-4" TargetMode="External"/><Relationship Id="rId3" Type="http://schemas.openxmlformats.org/officeDocument/2006/relationships/hyperlink" Target="http://webagentes.canaldirecto.com.ar/liquidations/removeIncident/653387-4" TargetMode="External"/><Relationship Id="rId887" Type="http://schemas.openxmlformats.org/officeDocument/2006/relationships/hyperlink" Target="https://webagentes.canaldirecto.com.ar/incidents/view/672077-1" TargetMode="External"/><Relationship Id="rId2568" Type="http://schemas.openxmlformats.org/officeDocument/2006/relationships/hyperlink" Target="https://webagentes.canaldirecto.com.ar/incidents/view/720830-0" TargetMode="External"/><Relationship Id="rId2775" Type="http://schemas.openxmlformats.org/officeDocument/2006/relationships/hyperlink" Target="https://webagentes.canaldirecto.com.ar/incidents/view/721978-6" TargetMode="External"/><Relationship Id="rId2982" Type="http://schemas.openxmlformats.org/officeDocument/2006/relationships/hyperlink" Target="https://webagentes.canaldirecto.com.ar/incidents/view/726892-2" TargetMode="External"/><Relationship Id="rId3619" Type="http://schemas.openxmlformats.org/officeDocument/2006/relationships/hyperlink" Target="https://webagentes.canaldirecto.com.ar/incidents/view/742072-6" TargetMode="External"/><Relationship Id="rId3826" Type="http://schemas.openxmlformats.org/officeDocument/2006/relationships/hyperlink" Target="https://webagentes.canaldirecto.com.ar/incidents/view/752325-4" TargetMode="External"/><Relationship Id="rId5041" Type="http://schemas.openxmlformats.org/officeDocument/2006/relationships/hyperlink" Target="https://webagentes.canaldirecto.com.ar/incidents/view/782551-4" TargetMode="External"/><Relationship Id="rId747" Type="http://schemas.openxmlformats.org/officeDocument/2006/relationships/hyperlink" Target="https://webagentes.canaldirecto.com.ar/incidents/view/669323-7" TargetMode="External"/><Relationship Id="rId954" Type="http://schemas.openxmlformats.org/officeDocument/2006/relationships/hyperlink" Target="https://webagentes.canaldirecto.com.ar/liquidations/removeIncident/671470-7" TargetMode="External"/><Relationship Id="rId1377" Type="http://schemas.openxmlformats.org/officeDocument/2006/relationships/hyperlink" Target="https://webagentes.canaldirecto.com.ar/incidents/view/686593-1" TargetMode="External"/><Relationship Id="rId1584" Type="http://schemas.openxmlformats.org/officeDocument/2006/relationships/hyperlink" Target="https://webagentes.canaldirecto.com.ar/liquidations/removeIncident/692502-0" TargetMode="External"/><Relationship Id="rId1791" Type="http://schemas.openxmlformats.org/officeDocument/2006/relationships/hyperlink" Target="https://webagentes.canaldirecto.com.ar/incidents/view/695086-8" TargetMode="External"/><Relationship Id="rId2428" Type="http://schemas.openxmlformats.org/officeDocument/2006/relationships/hyperlink" Target="https://webagentes.canaldirecto.com.ar/incidents/view/714245-7" TargetMode="External"/><Relationship Id="rId2635" Type="http://schemas.openxmlformats.org/officeDocument/2006/relationships/hyperlink" Target="https://webagentes.canaldirecto.com.ar/incidents/view/718732-6" TargetMode="External"/><Relationship Id="rId2842" Type="http://schemas.openxmlformats.org/officeDocument/2006/relationships/hyperlink" Target="https://webagentes.canaldirecto.com.ar/incidents/view/726417-5" TargetMode="External"/><Relationship Id="rId83" Type="http://schemas.openxmlformats.org/officeDocument/2006/relationships/hyperlink" Target="http://webagentes.canaldirecto.com.ar/incidents/view/651743-2" TargetMode="External"/><Relationship Id="rId607" Type="http://schemas.openxmlformats.org/officeDocument/2006/relationships/hyperlink" Target="https://webagentes.canaldirecto.com.ar/incidents/view/666982-3" TargetMode="External"/><Relationship Id="rId814" Type="http://schemas.openxmlformats.org/officeDocument/2006/relationships/hyperlink" Target="https://webagentes.canaldirecto.com.ar/liquidations/removeIncident/673620-4" TargetMode="External"/><Relationship Id="rId1237" Type="http://schemas.openxmlformats.org/officeDocument/2006/relationships/hyperlink" Target="https://webagentes.canaldirecto.com.ar/incidents/view/683792-9" TargetMode="External"/><Relationship Id="rId1444" Type="http://schemas.openxmlformats.org/officeDocument/2006/relationships/hyperlink" Target="https://webagentes.canaldirecto.com.ar/incidents/view/690256-0" TargetMode="External"/><Relationship Id="rId1651" Type="http://schemas.openxmlformats.org/officeDocument/2006/relationships/hyperlink" Target="https://webagentes.canaldirecto.com.ar/liquidations/removeIncident/692144-0" TargetMode="External"/><Relationship Id="rId2702" Type="http://schemas.openxmlformats.org/officeDocument/2006/relationships/hyperlink" Target="https://webagentes.canaldirecto.com.ar/liquidations/removeIncident/722858-0" TargetMode="External"/><Relationship Id="rId5858" Type="http://schemas.openxmlformats.org/officeDocument/2006/relationships/hyperlink" Target="https://webagentes.canaldirecto.com.ar/incidents/view/805485-8" TargetMode="External"/><Relationship Id="rId1304" Type="http://schemas.openxmlformats.org/officeDocument/2006/relationships/hyperlink" Target="https://webagentes.canaldirecto.com.ar/incidents/view/680837-0" TargetMode="External"/><Relationship Id="rId1511" Type="http://schemas.openxmlformats.org/officeDocument/2006/relationships/hyperlink" Target="https://webagentes.canaldirecto.com.ar/incidents/view/689342-0" TargetMode="External"/><Relationship Id="rId4667" Type="http://schemas.openxmlformats.org/officeDocument/2006/relationships/hyperlink" Target="https://webagentes.canaldirecto.com.ar/incidents/view/769918-6" TargetMode="External"/><Relationship Id="rId4874" Type="http://schemas.openxmlformats.org/officeDocument/2006/relationships/hyperlink" Target="https://webagentes.canaldirecto.com.ar/incidents/view/776773-3" TargetMode="External"/><Relationship Id="rId5718" Type="http://schemas.openxmlformats.org/officeDocument/2006/relationships/hyperlink" Target="https://webagentes.canaldirecto.com.ar/incidents/view/797706-6" TargetMode="External"/><Relationship Id="rId3269" Type="http://schemas.openxmlformats.org/officeDocument/2006/relationships/hyperlink" Target="https://webagentes.canaldirecto.com.ar/liquidations/removeIncident/735544-0" TargetMode="External"/><Relationship Id="rId3476" Type="http://schemas.openxmlformats.org/officeDocument/2006/relationships/hyperlink" Target="https://webagentes.canaldirecto.com.ar/incidents/view/739971-8" TargetMode="External"/><Relationship Id="rId3683" Type="http://schemas.openxmlformats.org/officeDocument/2006/relationships/hyperlink" Target="https://webagentes.canaldirecto.com.ar/incidents/view/746630-2" TargetMode="External"/><Relationship Id="rId4527" Type="http://schemas.openxmlformats.org/officeDocument/2006/relationships/hyperlink" Target="https://webagentes.canaldirecto.com.ar/incidents/view/768756-1" TargetMode="External"/><Relationship Id="rId5925" Type="http://schemas.openxmlformats.org/officeDocument/2006/relationships/hyperlink" Target="https://webagentes.canaldirecto.com.ar/incidents/view/809321-9" TargetMode="External"/><Relationship Id="rId10" Type="http://schemas.openxmlformats.org/officeDocument/2006/relationships/hyperlink" Target="http://webagentes.canaldirecto.com.ar/liquidations/removeIncident/653346-7" TargetMode="External"/><Relationship Id="rId397" Type="http://schemas.openxmlformats.org/officeDocument/2006/relationships/hyperlink" Target="http://webagentes.canaldirecto.com.ar/incidents/view/659790-6" TargetMode="External"/><Relationship Id="rId2078" Type="http://schemas.openxmlformats.org/officeDocument/2006/relationships/hyperlink" Target="https://webagentes.canaldirecto.com.ar/incidents/view/703105-4" TargetMode="External"/><Relationship Id="rId2285" Type="http://schemas.openxmlformats.org/officeDocument/2006/relationships/hyperlink" Target="https://webagentes.canaldirecto.com.ar/incidents/view/710563-2" TargetMode="External"/><Relationship Id="rId2492" Type="http://schemas.openxmlformats.org/officeDocument/2006/relationships/hyperlink" Target="https://webagentes.canaldirecto.com.ar/incidents/view/711776-1" TargetMode="External"/><Relationship Id="rId3129" Type="http://schemas.openxmlformats.org/officeDocument/2006/relationships/hyperlink" Target="https://webagentes.canaldirecto.com.ar/incidents/view/732245-1" TargetMode="External"/><Relationship Id="rId3336" Type="http://schemas.openxmlformats.org/officeDocument/2006/relationships/hyperlink" Target="https://webagentes.canaldirecto.com.ar/incidents/view/738868-8" TargetMode="External"/><Relationship Id="rId3890" Type="http://schemas.openxmlformats.org/officeDocument/2006/relationships/hyperlink" Target="https://webagentes.canaldirecto.com.ar/incidents/view/750262-2" TargetMode="External"/><Relationship Id="rId4734" Type="http://schemas.openxmlformats.org/officeDocument/2006/relationships/hyperlink" Target="https://webagentes.canaldirecto.com.ar/incidents/view/774162-9" TargetMode="External"/><Relationship Id="rId4941" Type="http://schemas.openxmlformats.org/officeDocument/2006/relationships/hyperlink" Target="https://webagentes.canaldirecto.com.ar/incidents/view/779870-6" TargetMode="External"/><Relationship Id="rId257" Type="http://schemas.openxmlformats.org/officeDocument/2006/relationships/hyperlink" Target="http://webagentes.canaldirecto.com.ar/incidents/view/658527-5" TargetMode="External"/><Relationship Id="rId464" Type="http://schemas.openxmlformats.org/officeDocument/2006/relationships/hyperlink" Target="https://webagentes.canaldirecto.com.ar/incidents/view/665218-8" TargetMode="External"/><Relationship Id="rId1094" Type="http://schemas.openxmlformats.org/officeDocument/2006/relationships/hyperlink" Target="https://webagentes.canaldirecto.com.ar/incidents/view/681522-8" TargetMode="External"/><Relationship Id="rId2145" Type="http://schemas.openxmlformats.org/officeDocument/2006/relationships/hyperlink" Target="https://webagentes.canaldirecto.com.ar/incidents/view/700825-0" TargetMode="External"/><Relationship Id="rId3543" Type="http://schemas.openxmlformats.org/officeDocument/2006/relationships/hyperlink" Target="https://webagentes.canaldirecto.com.ar/incidents/view/744739-8" TargetMode="External"/><Relationship Id="rId3750" Type="http://schemas.openxmlformats.org/officeDocument/2006/relationships/hyperlink" Target="https://webagentes.canaldirecto.com.ar/incidents/view/749403-1" TargetMode="External"/><Relationship Id="rId4801" Type="http://schemas.openxmlformats.org/officeDocument/2006/relationships/hyperlink" Target="https://webagentes.canaldirecto.com.ar/incidents/view/772391-5" TargetMode="External"/><Relationship Id="rId117" Type="http://schemas.openxmlformats.org/officeDocument/2006/relationships/hyperlink" Target="http://webagentes.canaldirecto.com.ar/incidents/view/651273-8" TargetMode="External"/><Relationship Id="rId671" Type="http://schemas.openxmlformats.org/officeDocument/2006/relationships/hyperlink" Target="https://webagentes.canaldirecto.com.ar/incidents/view/664684-0" TargetMode="External"/><Relationship Id="rId2352" Type="http://schemas.openxmlformats.org/officeDocument/2006/relationships/hyperlink" Target="https://webagentes.canaldirecto.com.ar/incidents/view/708135-0" TargetMode="External"/><Relationship Id="rId3403" Type="http://schemas.openxmlformats.org/officeDocument/2006/relationships/hyperlink" Target="https://webagentes.canaldirecto.com.ar/incidents/view/736852-3" TargetMode="External"/><Relationship Id="rId3610" Type="http://schemas.openxmlformats.org/officeDocument/2006/relationships/hyperlink" Target="https://webagentes.canaldirecto.com.ar/incidents/view/742910-7" TargetMode="External"/><Relationship Id="rId324" Type="http://schemas.openxmlformats.org/officeDocument/2006/relationships/hyperlink" Target="http://webagentes.canaldirecto.com.ar/incidents/view/655928-9" TargetMode="External"/><Relationship Id="rId531" Type="http://schemas.openxmlformats.org/officeDocument/2006/relationships/hyperlink" Target="https://webagentes.canaldirecto.com.ar/incidents/view/662932-0" TargetMode="External"/><Relationship Id="rId1161" Type="http://schemas.openxmlformats.org/officeDocument/2006/relationships/hyperlink" Target="https://webagentes.canaldirecto.com.ar/incidents/view/679897-6" TargetMode="External"/><Relationship Id="rId2005" Type="http://schemas.openxmlformats.org/officeDocument/2006/relationships/hyperlink" Target="https://webagentes.canaldirecto.com.ar/incidents/view/699572-8" TargetMode="External"/><Relationship Id="rId2212" Type="http://schemas.openxmlformats.org/officeDocument/2006/relationships/hyperlink" Target="https://webagentes.canaldirecto.com.ar/incidents/view/705862-6" TargetMode="External"/><Relationship Id="rId5368" Type="http://schemas.openxmlformats.org/officeDocument/2006/relationships/hyperlink" Target="https://webagentes.canaldirecto.com.ar/incidents/view/792047-5" TargetMode="External"/><Relationship Id="rId5575" Type="http://schemas.openxmlformats.org/officeDocument/2006/relationships/hyperlink" Target="https://webagentes.canaldirecto.com.ar/incidents/view/797660-5" TargetMode="External"/><Relationship Id="rId5782" Type="http://schemas.openxmlformats.org/officeDocument/2006/relationships/hyperlink" Target="https://webagentes.canaldirecto.com.ar/incidents/view/801661-8" TargetMode="External"/><Relationship Id="rId1021" Type="http://schemas.openxmlformats.org/officeDocument/2006/relationships/hyperlink" Target="https://webagentes.canaldirecto.com.ar/incidents/view/677648-8" TargetMode="External"/><Relationship Id="rId1978" Type="http://schemas.openxmlformats.org/officeDocument/2006/relationships/hyperlink" Target="https://webagentes.canaldirecto.com.ar/incidents/view/700042-5" TargetMode="External"/><Relationship Id="rId4177" Type="http://schemas.openxmlformats.org/officeDocument/2006/relationships/hyperlink" Target="https://webagentes.canaldirecto.com.ar/incidents/view/758572-2" TargetMode="External"/><Relationship Id="rId4384" Type="http://schemas.openxmlformats.org/officeDocument/2006/relationships/hyperlink" Target="https://webagentes.canaldirecto.com.ar/incidents/view/758781-8" TargetMode="External"/><Relationship Id="rId4591" Type="http://schemas.openxmlformats.org/officeDocument/2006/relationships/hyperlink" Target="https://webagentes.canaldirecto.com.ar/incidents/view/771633-1" TargetMode="External"/><Relationship Id="rId5228" Type="http://schemas.openxmlformats.org/officeDocument/2006/relationships/hyperlink" Target="https://webagentes.canaldirecto.com.ar/incidents/view/786752-9" TargetMode="External"/><Relationship Id="rId5435" Type="http://schemas.openxmlformats.org/officeDocument/2006/relationships/hyperlink" Target="https://webagentes.canaldirecto.com.ar/incidents/view/790437-0" TargetMode="External"/><Relationship Id="rId5642" Type="http://schemas.openxmlformats.org/officeDocument/2006/relationships/hyperlink" Target="https://webagentes.canaldirecto.com.ar/incidents/view/800529-6" TargetMode="External"/><Relationship Id="rId3193" Type="http://schemas.openxmlformats.org/officeDocument/2006/relationships/hyperlink" Target="https://webagentes.canaldirecto.com.ar/liquidations/removeIncident/737203-0" TargetMode="External"/><Relationship Id="rId4037" Type="http://schemas.openxmlformats.org/officeDocument/2006/relationships/hyperlink" Target="https://webagentes.canaldirecto.com.ar/incidents/view/756561-2" TargetMode="External"/><Relationship Id="rId4244" Type="http://schemas.openxmlformats.org/officeDocument/2006/relationships/hyperlink" Target="https://webagentes.canaldirecto.com.ar/incidents/view/761357-5" TargetMode="External"/><Relationship Id="rId4451" Type="http://schemas.openxmlformats.org/officeDocument/2006/relationships/hyperlink" Target="https://webagentes.canaldirecto.com.ar/incidents/view/766174-9" TargetMode="External"/><Relationship Id="rId5502" Type="http://schemas.openxmlformats.org/officeDocument/2006/relationships/hyperlink" Target="http://webagentes.canaldirecto.com.ar/incidents/view/793746-6" TargetMode="External"/><Relationship Id="rId1838" Type="http://schemas.openxmlformats.org/officeDocument/2006/relationships/hyperlink" Target="https://webagentes.canaldirecto.com.ar/incidents/view/693502-7" TargetMode="External"/><Relationship Id="rId3053" Type="http://schemas.openxmlformats.org/officeDocument/2006/relationships/hyperlink" Target="https://webagentes.canaldirecto.com.ar/incidents/view/730017-6" TargetMode="External"/><Relationship Id="rId3260" Type="http://schemas.openxmlformats.org/officeDocument/2006/relationships/hyperlink" Target="https://webagentes.canaldirecto.com.ar/incidents/view/735777-6" TargetMode="External"/><Relationship Id="rId4104" Type="http://schemas.openxmlformats.org/officeDocument/2006/relationships/hyperlink" Target="https://webagentes.canaldirecto.com.ar/incidents/view/755252-0" TargetMode="External"/><Relationship Id="rId4311" Type="http://schemas.openxmlformats.org/officeDocument/2006/relationships/hyperlink" Target="https://webagentes.canaldirecto.com.ar/incidents/view/763980-1" TargetMode="External"/><Relationship Id="rId181" Type="http://schemas.openxmlformats.org/officeDocument/2006/relationships/hyperlink" Target="http://webagentes.canaldirecto.com.ar/incidents/view/655126-9" TargetMode="External"/><Relationship Id="rId1905" Type="http://schemas.openxmlformats.org/officeDocument/2006/relationships/hyperlink" Target="https://webagentes.canaldirecto.com.ar/incidents/view/697297-6" TargetMode="External"/><Relationship Id="rId3120" Type="http://schemas.openxmlformats.org/officeDocument/2006/relationships/hyperlink" Target="https://webagentes.canaldirecto.com.ar/incidents/view/732781-8" TargetMode="External"/><Relationship Id="rId5085" Type="http://schemas.openxmlformats.org/officeDocument/2006/relationships/hyperlink" Target="https://webagentes.canaldirecto.com.ar/incidents/view/779949-5" TargetMode="External"/><Relationship Id="rId998" Type="http://schemas.openxmlformats.org/officeDocument/2006/relationships/hyperlink" Target="https://webagentes.canaldirecto.com.ar/incidents/view/679052-1" TargetMode="External"/><Relationship Id="rId2679" Type="http://schemas.openxmlformats.org/officeDocument/2006/relationships/hyperlink" Target="https://webagentes.canaldirecto.com.ar/incidents/view/723032-7" TargetMode="External"/><Relationship Id="rId2886" Type="http://schemas.openxmlformats.org/officeDocument/2006/relationships/hyperlink" Target="https://webagentes.canaldirecto.com.ar/incidents/view/725119-9" TargetMode="External"/><Relationship Id="rId3937" Type="http://schemas.openxmlformats.org/officeDocument/2006/relationships/hyperlink" Target="https://webagentes.canaldirecto.com.ar/incidents/view/754064-0" TargetMode="External"/><Relationship Id="rId5292" Type="http://schemas.openxmlformats.org/officeDocument/2006/relationships/hyperlink" Target="https://webagentes.canaldirecto.com.ar/incidents/view/789876-9" TargetMode="External"/><Relationship Id="rId858" Type="http://schemas.openxmlformats.org/officeDocument/2006/relationships/hyperlink" Target="https://webagentes.canaldirecto.com.ar/liquidations/removeIncident/672457-3" TargetMode="External"/><Relationship Id="rId1488" Type="http://schemas.openxmlformats.org/officeDocument/2006/relationships/hyperlink" Target="https://webagentes.canaldirecto.com.ar/incidents/view/689659-7" TargetMode="External"/><Relationship Id="rId1695" Type="http://schemas.openxmlformats.org/officeDocument/2006/relationships/hyperlink" Target="https://webagentes.canaldirecto.com.ar/liquidations/removeIncident/691452-9" TargetMode="External"/><Relationship Id="rId2539" Type="http://schemas.openxmlformats.org/officeDocument/2006/relationships/hyperlink" Target="https://webagentes.canaldirecto.com.ar/incidents/view/716233-6" TargetMode="External"/><Relationship Id="rId2746" Type="http://schemas.openxmlformats.org/officeDocument/2006/relationships/hyperlink" Target="https://webagentes.canaldirecto.com.ar/liquidations/removeIncident/722394-7" TargetMode="External"/><Relationship Id="rId2953" Type="http://schemas.openxmlformats.org/officeDocument/2006/relationships/hyperlink" Target="https://webagentes.canaldirecto.com.ar/incidents/view/728318-9" TargetMode="External"/><Relationship Id="rId5152" Type="http://schemas.openxmlformats.org/officeDocument/2006/relationships/hyperlink" Target="https://webagentes.canaldirecto.com.ar/incidents/view/784625-2" TargetMode="External"/><Relationship Id="rId718" Type="http://schemas.openxmlformats.org/officeDocument/2006/relationships/hyperlink" Target="https://webagentes.canaldirecto.com.ar/incidents/view/669938-3" TargetMode="External"/><Relationship Id="rId925" Type="http://schemas.openxmlformats.org/officeDocument/2006/relationships/hyperlink" Target="https://webagentes.canaldirecto.com.ar/incidents/view/671682-0" TargetMode="External"/><Relationship Id="rId1348" Type="http://schemas.openxmlformats.org/officeDocument/2006/relationships/hyperlink" Target="https://webagentes.canaldirecto.com.ar/incidents/view/687060-5" TargetMode="External"/><Relationship Id="rId1555" Type="http://schemas.openxmlformats.org/officeDocument/2006/relationships/hyperlink" Target="https://webagentes.canaldirecto.com.ar/incidents/view/693619-6" TargetMode="External"/><Relationship Id="rId1762" Type="http://schemas.openxmlformats.org/officeDocument/2006/relationships/hyperlink" Target="https://webagentes.canaldirecto.com.ar/incidents/view/689411-9" TargetMode="External"/><Relationship Id="rId2606" Type="http://schemas.openxmlformats.org/officeDocument/2006/relationships/hyperlink" Target="https://webagentes.canaldirecto.com.ar/incidents/view/719739-6" TargetMode="External"/><Relationship Id="rId5012" Type="http://schemas.openxmlformats.org/officeDocument/2006/relationships/hyperlink" Target="https://webagentes.canaldirecto.com.ar/incidents/view/777115-2" TargetMode="External"/><Relationship Id="rId1208" Type="http://schemas.openxmlformats.org/officeDocument/2006/relationships/hyperlink" Target="https://webagentes.canaldirecto.com.ar/incidents/view/677684-0" TargetMode="External"/><Relationship Id="rId1415" Type="http://schemas.openxmlformats.org/officeDocument/2006/relationships/hyperlink" Target="https://webagentes.canaldirecto.com.ar/incidents/view/685517-4" TargetMode="External"/><Relationship Id="rId2813" Type="http://schemas.openxmlformats.org/officeDocument/2006/relationships/hyperlink" Target="https://webagentes.canaldirecto.com.ar/incidents/view/720326-2" TargetMode="External"/><Relationship Id="rId5969" Type="http://schemas.openxmlformats.org/officeDocument/2006/relationships/hyperlink" Target="https://webagentes.canaldirecto.com.ar/incidents/view/808102-9" TargetMode="External"/><Relationship Id="rId54" Type="http://schemas.openxmlformats.org/officeDocument/2006/relationships/hyperlink" Target="http://webagentes.canaldirecto.com.ar/incidents/view/652285-0" TargetMode="External"/><Relationship Id="rId1622" Type="http://schemas.openxmlformats.org/officeDocument/2006/relationships/hyperlink" Target="https://webagentes.canaldirecto.com.ar/incidents/view/692398-9" TargetMode="External"/><Relationship Id="rId4778" Type="http://schemas.openxmlformats.org/officeDocument/2006/relationships/hyperlink" Target="https://webagentes.canaldirecto.com.ar/incidents/view/773002-1" TargetMode="External"/><Relationship Id="rId4985" Type="http://schemas.openxmlformats.org/officeDocument/2006/relationships/hyperlink" Target="https://webagentes.canaldirecto.com.ar/incidents/view/778842-6" TargetMode="External"/><Relationship Id="rId5829" Type="http://schemas.openxmlformats.org/officeDocument/2006/relationships/hyperlink" Target="https://webagentes.canaldirecto.com.ar/incidents/view/806563-2" TargetMode="External"/><Relationship Id="rId2189" Type="http://schemas.openxmlformats.org/officeDocument/2006/relationships/hyperlink" Target="https://webagentes.canaldirecto.com.ar/incidents/view/706482-1" TargetMode="External"/><Relationship Id="rId3587" Type="http://schemas.openxmlformats.org/officeDocument/2006/relationships/hyperlink" Target="https://webagentes.canaldirecto.com.ar/incidents/view/743660-2" TargetMode="External"/><Relationship Id="rId3794" Type="http://schemas.openxmlformats.org/officeDocument/2006/relationships/hyperlink" Target="https://webagentes.canaldirecto.com.ar/incidents/view/748270-8" TargetMode="External"/><Relationship Id="rId4638" Type="http://schemas.openxmlformats.org/officeDocument/2006/relationships/hyperlink" Target="https://webagentes.canaldirecto.com.ar/incidents/view/770526-5" TargetMode="External"/><Relationship Id="rId4845" Type="http://schemas.openxmlformats.org/officeDocument/2006/relationships/hyperlink" Target="https://webagentes.canaldirecto.com.ar/incidents/view/777314-1" TargetMode="External"/><Relationship Id="rId2396" Type="http://schemas.openxmlformats.org/officeDocument/2006/relationships/hyperlink" Target="https://webagentes.canaldirecto.com.ar/incidents/view/715668-1" TargetMode="External"/><Relationship Id="rId3447" Type="http://schemas.openxmlformats.org/officeDocument/2006/relationships/hyperlink" Target="https://webagentes.canaldirecto.com.ar/incidents/view/741066-8" TargetMode="External"/><Relationship Id="rId3654" Type="http://schemas.openxmlformats.org/officeDocument/2006/relationships/hyperlink" Target="https://webagentes.canaldirecto.com.ar/incidents/view/746978-9" TargetMode="External"/><Relationship Id="rId3861" Type="http://schemas.openxmlformats.org/officeDocument/2006/relationships/hyperlink" Target="https://webagentes.canaldirecto.com.ar/incidents/view/751514-9" TargetMode="External"/><Relationship Id="rId4705" Type="http://schemas.openxmlformats.org/officeDocument/2006/relationships/hyperlink" Target="https://webagentes.canaldirecto.com.ar/incidents/view/775066-3" TargetMode="External"/><Relationship Id="rId4912" Type="http://schemas.openxmlformats.org/officeDocument/2006/relationships/hyperlink" Target="https://webagentes.canaldirecto.com.ar/incidents/view/775090-0" TargetMode="External"/><Relationship Id="rId368" Type="http://schemas.openxmlformats.org/officeDocument/2006/relationships/hyperlink" Target="http://webagentes.canaldirecto.com.ar/incidents/view/661059-9" TargetMode="External"/><Relationship Id="rId575" Type="http://schemas.openxmlformats.org/officeDocument/2006/relationships/hyperlink" Target="https://webagentes.canaldirecto.com.ar/incidents/view/667489-8" TargetMode="External"/><Relationship Id="rId782" Type="http://schemas.openxmlformats.org/officeDocument/2006/relationships/hyperlink" Target="https://webagentes.canaldirecto.com.ar/incidents/view/667599-4" TargetMode="External"/><Relationship Id="rId2049" Type="http://schemas.openxmlformats.org/officeDocument/2006/relationships/hyperlink" Target="https://webagentes.canaldirecto.com.ar/incidents/view/704227-2" TargetMode="External"/><Relationship Id="rId2256" Type="http://schemas.openxmlformats.org/officeDocument/2006/relationships/hyperlink" Target="https://webagentes.canaldirecto.com.ar/incidents/view/704308-6" TargetMode="External"/><Relationship Id="rId2463" Type="http://schemas.openxmlformats.org/officeDocument/2006/relationships/hyperlink" Target="https://webagentes.canaldirecto.com.ar/incidents/view/713045-2" TargetMode="External"/><Relationship Id="rId2670" Type="http://schemas.openxmlformats.org/officeDocument/2006/relationships/hyperlink" Target="https://webagentes.canaldirecto.com.ar/liquidations/removeIncident/723320-9" TargetMode="External"/><Relationship Id="rId3307" Type="http://schemas.openxmlformats.org/officeDocument/2006/relationships/hyperlink" Target="https://webagentes.canaldirecto.com.ar/liquidations/removeIncident/734077-6" TargetMode="External"/><Relationship Id="rId3514" Type="http://schemas.openxmlformats.org/officeDocument/2006/relationships/hyperlink" Target="https://webagentes.canaldirecto.com.ar/incidents/view/745027-7" TargetMode="External"/><Relationship Id="rId3721" Type="http://schemas.openxmlformats.org/officeDocument/2006/relationships/hyperlink" Target="https://webagentes.canaldirecto.com.ar/incidents/view/745477-8" TargetMode="External"/><Relationship Id="rId228" Type="http://schemas.openxmlformats.org/officeDocument/2006/relationships/hyperlink" Target="http://webagentes.canaldirecto.com.ar/incidents/view/654109-5" TargetMode="External"/><Relationship Id="rId435" Type="http://schemas.openxmlformats.org/officeDocument/2006/relationships/hyperlink" Target="http://webagentes.canaldirecto.com.ar/incidents/view/659166-5" TargetMode="External"/><Relationship Id="rId642" Type="http://schemas.openxmlformats.org/officeDocument/2006/relationships/hyperlink" Target="https://webagentes.canaldirecto.com.ar/incidents/view/666212-1" TargetMode="External"/><Relationship Id="rId1065" Type="http://schemas.openxmlformats.org/officeDocument/2006/relationships/hyperlink" Target="https://webagentes.canaldirecto.com.ar/incidents/view/674824-5" TargetMode="External"/><Relationship Id="rId1272" Type="http://schemas.openxmlformats.org/officeDocument/2006/relationships/hyperlink" Target="https://webagentes.canaldirecto.com.ar/incidents/view/682730-2" TargetMode="External"/><Relationship Id="rId2116" Type="http://schemas.openxmlformats.org/officeDocument/2006/relationships/hyperlink" Target="https://webagentes.canaldirecto.com.ar/incidents/view/702017-3" TargetMode="External"/><Relationship Id="rId2323" Type="http://schemas.openxmlformats.org/officeDocument/2006/relationships/hyperlink" Target="https://webagentes.canaldirecto.com.ar/incidents/view/709311-5" TargetMode="External"/><Relationship Id="rId2530" Type="http://schemas.openxmlformats.org/officeDocument/2006/relationships/hyperlink" Target="https://webagentes.canaldirecto.com.ar/incidents/view/716519-3" TargetMode="External"/><Relationship Id="rId5479" Type="http://schemas.openxmlformats.org/officeDocument/2006/relationships/hyperlink" Target="http://webagentes.canaldirecto.com.ar/incidents/view/794186-7" TargetMode="External"/><Relationship Id="rId5686" Type="http://schemas.openxmlformats.org/officeDocument/2006/relationships/hyperlink" Target="https://webagentes.canaldirecto.com.ar/incidents/view/799236-6" TargetMode="External"/><Relationship Id="rId5893" Type="http://schemas.openxmlformats.org/officeDocument/2006/relationships/hyperlink" Target="https://webagentes.canaldirecto.com.ar/incidents/view/810462-1" TargetMode="External"/><Relationship Id="rId502" Type="http://schemas.openxmlformats.org/officeDocument/2006/relationships/hyperlink" Target="https://webagentes.canaldirecto.com.ar/incidents/view/663614-4" TargetMode="External"/><Relationship Id="rId1132" Type="http://schemas.openxmlformats.org/officeDocument/2006/relationships/hyperlink" Target="https://webagentes.canaldirecto.com.ar/incidents/view/680210-9" TargetMode="External"/><Relationship Id="rId4288" Type="http://schemas.openxmlformats.org/officeDocument/2006/relationships/hyperlink" Target="https://webagentes.canaldirecto.com.ar/incidents/view/760081-8" TargetMode="External"/><Relationship Id="rId4495" Type="http://schemas.openxmlformats.org/officeDocument/2006/relationships/hyperlink" Target="https://webagentes.canaldirecto.com.ar/incidents/view/765087-7" TargetMode="External"/><Relationship Id="rId5339" Type="http://schemas.openxmlformats.org/officeDocument/2006/relationships/hyperlink" Target="https://webagentes.canaldirecto.com.ar/incidents/view/788365-1" TargetMode="External"/><Relationship Id="rId5546" Type="http://schemas.openxmlformats.org/officeDocument/2006/relationships/hyperlink" Target="https://webagentes.canaldirecto.com.ar/incidents/view/798361-4" TargetMode="External"/><Relationship Id="rId3097" Type="http://schemas.openxmlformats.org/officeDocument/2006/relationships/hyperlink" Target="https://webagentes.canaldirecto.com.ar/incidents/view/726704-8" TargetMode="External"/><Relationship Id="rId4148" Type="http://schemas.openxmlformats.org/officeDocument/2006/relationships/hyperlink" Target="https://webagentes.canaldirecto.com.ar/incidents/view/759102-4" TargetMode="External"/><Relationship Id="rId4355" Type="http://schemas.openxmlformats.org/officeDocument/2006/relationships/hyperlink" Target="https://webagentes.canaldirecto.com.ar/incidents/view/762642-7" TargetMode="External"/><Relationship Id="rId5753" Type="http://schemas.openxmlformats.org/officeDocument/2006/relationships/hyperlink" Target="https://webagentes.canaldirecto.com.ar/incidents/view/802561-6" TargetMode="External"/><Relationship Id="rId5960" Type="http://schemas.openxmlformats.org/officeDocument/2006/relationships/hyperlink" Target="https://webagentes.canaldirecto.com.ar/incidents/view/808257-8" TargetMode="External"/><Relationship Id="rId1949" Type="http://schemas.openxmlformats.org/officeDocument/2006/relationships/hyperlink" Target="https://webagentes.canaldirecto.com.ar/incidents/view/701862-8" TargetMode="External"/><Relationship Id="rId3164" Type="http://schemas.openxmlformats.org/officeDocument/2006/relationships/hyperlink" Target="https://webagentes.canaldirecto.com.ar/incidents/view/737243-8" TargetMode="External"/><Relationship Id="rId4008" Type="http://schemas.openxmlformats.org/officeDocument/2006/relationships/hyperlink" Target="https://webagentes.canaldirecto.com.ar/incidents/view/752283-9" TargetMode="External"/><Relationship Id="rId4562" Type="http://schemas.openxmlformats.org/officeDocument/2006/relationships/hyperlink" Target="https://webagentes.canaldirecto.com.ar/incidents/view/768134-5" TargetMode="External"/><Relationship Id="rId5406" Type="http://schemas.openxmlformats.org/officeDocument/2006/relationships/hyperlink" Target="https://webagentes.canaldirecto.com.ar/incidents/view/791195-4" TargetMode="External"/><Relationship Id="rId5613" Type="http://schemas.openxmlformats.org/officeDocument/2006/relationships/hyperlink" Target="https://webagentes.canaldirecto.com.ar/incidents/view/796456-7" TargetMode="External"/><Relationship Id="rId5820" Type="http://schemas.openxmlformats.org/officeDocument/2006/relationships/hyperlink" Target="https://webagentes.canaldirecto.com.ar/incidents/view/806802-8" TargetMode="External"/><Relationship Id="rId292" Type="http://schemas.openxmlformats.org/officeDocument/2006/relationships/hyperlink" Target="http://webagentes.canaldirecto.com.ar/incidents/view/656771-0" TargetMode="External"/><Relationship Id="rId1809" Type="http://schemas.openxmlformats.org/officeDocument/2006/relationships/hyperlink" Target="https://webagentes.canaldirecto.com.ar/incidents/view/694435-3" TargetMode="External"/><Relationship Id="rId3371" Type="http://schemas.openxmlformats.org/officeDocument/2006/relationships/hyperlink" Target="https://webagentes.canaldirecto.com.ar/incidents/view/737973-2" TargetMode="External"/><Relationship Id="rId4215" Type="http://schemas.openxmlformats.org/officeDocument/2006/relationships/hyperlink" Target="https://webagentes.canaldirecto.com.ar/incidents/view/757478-0" TargetMode="External"/><Relationship Id="rId4422" Type="http://schemas.openxmlformats.org/officeDocument/2006/relationships/hyperlink" Target="https://webagentes.canaldirecto.com.ar/incidents/view/766463-0" TargetMode="External"/><Relationship Id="rId2180" Type="http://schemas.openxmlformats.org/officeDocument/2006/relationships/hyperlink" Target="https://webagentes.canaldirecto.com.ar/incidents/view/706789-1" TargetMode="External"/><Relationship Id="rId3024" Type="http://schemas.openxmlformats.org/officeDocument/2006/relationships/hyperlink" Target="https://webagentes.canaldirecto.com.ar/incidents/view/730337-7" TargetMode="External"/><Relationship Id="rId3231" Type="http://schemas.openxmlformats.org/officeDocument/2006/relationships/hyperlink" Target="https://webagentes.canaldirecto.com.ar/liquidations/removeIncident/736217-6" TargetMode="External"/><Relationship Id="rId152" Type="http://schemas.openxmlformats.org/officeDocument/2006/relationships/hyperlink" Target="http://webagentes.canaldirecto.com.ar/incidents/view/650606-5" TargetMode="External"/><Relationship Id="rId2040" Type="http://schemas.openxmlformats.org/officeDocument/2006/relationships/hyperlink" Target="https://webagentes.canaldirecto.com.ar/incidents/view/704413-7" TargetMode="External"/><Relationship Id="rId2997" Type="http://schemas.openxmlformats.org/officeDocument/2006/relationships/hyperlink" Target="https://webagentes.canaldirecto.com.ar/incidents/view/726708-4" TargetMode="External"/><Relationship Id="rId5196" Type="http://schemas.openxmlformats.org/officeDocument/2006/relationships/hyperlink" Target="https://webagentes.canaldirecto.com.ar/incidents/view/782926-4" TargetMode="External"/><Relationship Id="rId969" Type="http://schemas.openxmlformats.org/officeDocument/2006/relationships/hyperlink" Target="https://webagentes.canaldirecto.com.ar/incidents/view/671370-8" TargetMode="External"/><Relationship Id="rId1599" Type="http://schemas.openxmlformats.org/officeDocument/2006/relationships/hyperlink" Target="https://webagentes.canaldirecto.com.ar/liquidations/removeIncident/692463-2" TargetMode="External"/><Relationship Id="rId5056" Type="http://schemas.openxmlformats.org/officeDocument/2006/relationships/hyperlink" Target="https://webagentes.canaldirecto.com.ar/incidents/view/781595-1" TargetMode="External"/><Relationship Id="rId5263" Type="http://schemas.openxmlformats.org/officeDocument/2006/relationships/hyperlink" Target="https://webagentes.canaldirecto.com.ar/incidents/view/785613-4" TargetMode="External"/><Relationship Id="rId5470" Type="http://schemas.openxmlformats.org/officeDocument/2006/relationships/hyperlink" Target="http://webagentes.canaldirecto.com.ar/incidents/view/794680-8" TargetMode="External"/><Relationship Id="rId1459" Type="http://schemas.openxmlformats.org/officeDocument/2006/relationships/hyperlink" Target="https://webagentes.canaldirecto.com.ar/incidents/view/690238-4" TargetMode="External"/><Relationship Id="rId2857" Type="http://schemas.openxmlformats.org/officeDocument/2006/relationships/hyperlink" Target="https://webagentes.canaldirecto.com.ar/incidents/view/725985-4" TargetMode="External"/><Relationship Id="rId3908" Type="http://schemas.openxmlformats.org/officeDocument/2006/relationships/hyperlink" Target="https://webagentes.canaldirecto.com.ar/incidents/view/749271-4" TargetMode="External"/><Relationship Id="rId4072" Type="http://schemas.openxmlformats.org/officeDocument/2006/relationships/hyperlink" Target="https://webagentes.canaldirecto.com.ar/incidents/view/755987-9" TargetMode="External"/><Relationship Id="rId5123" Type="http://schemas.openxmlformats.org/officeDocument/2006/relationships/hyperlink" Target="https://webagentes.canaldirecto.com.ar/incidents/view/784975-4" TargetMode="External"/><Relationship Id="rId5330" Type="http://schemas.openxmlformats.org/officeDocument/2006/relationships/hyperlink" Target="https://webagentes.canaldirecto.com.ar/incidents/view/788655-1" TargetMode="External"/><Relationship Id="rId98" Type="http://schemas.openxmlformats.org/officeDocument/2006/relationships/hyperlink" Target="http://webagentes.canaldirecto.com.ar/incidents/view/651726-5" TargetMode="External"/><Relationship Id="rId829" Type="http://schemas.openxmlformats.org/officeDocument/2006/relationships/hyperlink" Target="https://webagentes.canaldirecto.com.ar/incidents/view/672800-1" TargetMode="External"/><Relationship Id="rId1666" Type="http://schemas.openxmlformats.org/officeDocument/2006/relationships/hyperlink" Target="https://webagentes.canaldirecto.com.ar/incidents/view/691551-9" TargetMode="External"/><Relationship Id="rId1873" Type="http://schemas.openxmlformats.org/officeDocument/2006/relationships/hyperlink" Target="https://webagentes.canaldirecto.com.ar/incidents/view/692252-8" TargetMode="External"/><Relationship Id="rId2717" Type="http://schemas.openxmlformats.org/officeDocument/2006/relationships/hyperlink" Target="https://webagentes.canaldirecto.com.ar/incidents/view/722530-7" TargetMode="External"/><Relationship Id="rId2924" Type="http://schemas.openxmlformats.org/officeDocument/2006/relationships/hyperlink" Target="https://webagentes.canaldirecto.com.ar/incidents/view/724085-6" TargetMode="External"/><Relationship Id="rId1319" Type="http://schemas.openxmlformats.org/officeDocument/2006/relationships/hyperlink" Target="https://webagentes.canaldirecto.com.ar/incidents/view/687947-5" TargetMode="External"/><Relationship Id="rId1526" Type="http://schemas.openxmlformats.org/officeDocument/2006/relationships/hyperlink" Target="https://webagentes.canaldirecto.com.ar/incidents/view/689014-0" TargetMode="External"/><Relationship Id="rId1733" Type="http://schemas.openxmlformats.org/officeDocument/2006/relationships/hyperlink" Target="https://webagentes.canaldirecto.com.ar/liquidations/removeIncident/691152-2" TargetMode="External"/><Relationship Id="rId1940" Type="http://schemas.openxmlformats.org/officeDocument/2006/relationships/hyperlink" Target="https://webagentes.canaldirecto.com.ar/incidents/view/695995-7" TargetMode="External"/><Relationship Id="rId4889" Type="http://schemas.openxmlformats.org/officeDocument/2006/relationships/hyperlink" Target="https://webagentes.canaldirecto.com.ar/incidents/view/776144-7" TargetMode="External"/><Relationship Id="rId25" Type="http://schemas.openxmlformats.org/officeDocument/2006/relationships/hyperlink" Target="http://webagentes.canaldirecto.com.ar/incidents/view/652760-6" TargetMode="External"/><Relationship Id="rId1800" Type="http://schemas.openxmlformats.org/officeDocument/2006/relationships/hyperlink" Target="https://webagentes.canaldirecto.com.ar/incidents/view/694599-0" TargetMode="External"/><Relationship Id="rId3698" Type="http://schemas.openxmlformats.org/officeDocument/2006/relationships/hyperlink" Target="https://webagentes.canaldirecto.com.ar/incidents/view/746245-8" TargetMode="External"/><Relationship Id="rId4749" Type="http://schemas.openxmlformats.org/officeDocument/2006/relationships/hyperlink" Target="https://webagentes.canaldirecto.com.ar/incidents/view/773777-8" TargetMode="External"/><Relationship Id="rId4956" Type="http://schemas.openxmlformats.org/officeDocument/2006/relationships/hyperlink" Target="https://webagentes.canaldirecto.com.ar/incidents/view/779533-8" TargetMode="External"/><Relationship Id="rId3558" Type="http://schemas.openxmlformats.org/officeDocument/2006/relationships/hyperlink" Target="https://webagentes.canaldirecto.com.ar/incidents/view/744122-4" TargetMode="External"/><Relationship Id="rId3765" Type="http://schemas.openxmlformats.org/officeDocument/2006/relationships/hyperlink" Target="https://webagentes.canaldirecto.com.ar/incidents/view/749135-3" TargetMode="External"/><Relationship Id="rId3972" Type="http://schemas.openxmlformats.org/officeDocument/2006/relationships/hyperlink" Target="https://webagentes.canaldirecto.com.ar/incidents/view/753238-6" TargetMode="External"/><Relationship Id="rId4609" Type="http://schemas.openxmlformats.org/officeDocument/2006/relationships/hyperlink" Target="https://webagentes.canaldirecto.com.ar/incidents/view/770970-2" TargetMode="External"/><Relationship Id="rId4816" Type="http://schemas.openxmlformats.org/officeDocument/2006/relationships/hyperlink" Target="https://webagentes.canaldirecto.com.ar/incidents/view/777828-9" TargetMode="External"/><Relationship Id="rId479" Type="http://schemas.openxmlformats.org/officeDocument/2006/relationships/hyperlink" Target="https://webagentes.canaldirecto.com.ar/incidents/view/664437-4" TargetMode="External"/><Relationship Id="rId686" Type="http://schemas.openxmlformats.org/officeDocument/2006/relationships/hyperlink" Target="https://webagentes.canaldirecto.com.ar/incidents/view/663041-4" TargetMode="External"/><Relationship Id="rId893" Type="http://schemas.openxmlformats.org/officeDocument/2006/relationships/hyperlink" Target="https://webagentes.canaldirecto.com.ar/incidents/view/671765-2" TargetMode="External"/><Relationship Id="rId2367" Type="http://schemas.openxmlformats.org/officeDocument/2006/relationships/hyperlink" Target="https://webagentes.canaldirecto.com.ar/incidents/view/707566-9" TargetMode="External"/><Relationship Id="rId2574" Type="http://schemas.openxmlformats.org/officeDocument/2006/relationships/hyperlink" Target="https://webagentes.canaldirecto.com.ar/incidents/view/720572-9" TargetMode="External"/><Relationship Id="rId2781" Type="http://schemas.openxmlformats.org/officeDocument/2006/relationships/hyperlink" Target="https://webagentes.canaldirecto.com.ar/incidents/view/721856-5" TargetMode="External"/><Relationship Id="rId3418" Type="http://schemas.openxmlformats.org/officeDocument/2006/relationships/hyperlink" Target="https://webagentes.canaldirecto.com.ar/incidents/view/741764-3" TargetMode="External"/><Relationship Id="rId3625" Type="http://schemas.openxmlformats.org/officeDocument/2006/relationships/hyperlink" Target="https://webagentes.canaldirecto.com.ar/incidents/view/741903-0" TargetMode="External"/><Relationship Id="rId339" Type="http://schemas.openxmlformats.org/officeDocument/2006/relationships/hyperlink" Target="http://webagentes.canaldirecto.com.ar/incidents/view/655809-5" TargetMode="External"/><Relationship Id="rId546" Type="http://schemas.openxmlformats.org/officeDocument/2006/relationships/hyperlink" Target="https://webagentes.canaldirecto.com.ar/incidents/view/661739-8" TargetMode="External"/><Relationship Id="rId753" Type="http://schemas.openxmlformats.org/officeDocument/2006/relationships/hyperlink" Target="https://webagentes.canaldirecto.com.ar/incidents/view/669314-9" TargetMode="External"/><Relationship Id="rId1176" Type="http://schemas.openxmlformats.org/officeDocument/2006/relationships/hyperlink" Target="https://webagentes.canaldirecto.com.ar/incidents/view/679026-6" TargetMode="External"/><Relationship Id="rId1383" Type="http://schemas.openxmlformats.org/officeDocument/2006/relationships/hyperlink" Target="https://webagentes.canaldirecto.com.ar/incidents/view/686336-8" TargetMode="External"/><Relationship Id="rId2227" Type="http://schemas.openxmlformats.org/officeDocument/2006/relationships/hyperlink" Target="https://webagentes.canaldirecto.com.ar/incidents/view/705847-7" TargetMode="External"/><Relationship Id="rId2434" Type="http://schemas.openxmlformats.org/officeDocument/2006/relationships/hyperlink" Target="https://webagentes.canaldirecto.com.ar/incidents/view/714226-2" TargetMode="External"/><Relationship Id="rId3832" Type="http://schemas.openxmlformats.org/officeDocument/2006/relationships/hyperlink" Target="https://webagentes.canaldirecto.com.ar/incidents/view/752308-7" TargetMode="External"/><Relationship Id="rId406" Type="http://schemas.openxmlformats.org/officeDocument/2006/relationships/hyperlink" Target="http://webagentes.canaldirecto.com.ar/incidents/view/659781-8" TargetMode="External"/><Relationship Id="rId960" Type="http://schemas.openxmlformats.org/officeDocument/2006/relationships/hyperlink" Target="https://webagentes.canaldirecto.com.ar/liquidations/removeIncident/671467-3" TargetMode="External"/><Relationship Id="rId1036" Type="http://schemas.openxmlformats.org/officeDocument/2006/relationships/hyperlink" Target="https://webagentes.canaldirecto.com.ar/incidents/view/676620-5" TargetMode="External"/><Relationship Id="rId1243" Type="http://schemas.openxmlformats.org/officeDocument/2006/relationships/hyperlink" Target="https://webagentes.canaldirecto.com.ar/incidents/view/683690-2" TargetMode="External"/><Relationship Id="rId1590" Type="http://schemas.openxmlformats.org/officeDocument/2006/relationships/hyperlink" Target="https://webagentes.canaldirecto.com.ar/liquidations/removeIncident/692499-7" TargetMode="External"/><Relationship Id="rId2641" Type="http://schemas.openxmlformats.org/officeDocument/2006/relationships/hyperlink" Target="https://webagentes.canaldirecto.com.ar/incidents/view/718543-4" TargetMode="External"/><Relationship Id="rId4399" Type="http://schemas.openxmlformats.org/officeDocument/2006/relationships/hyperlink" Target="https://webagentes.canaldirecto.com.ar/incidents/view/767094-1" TargetMode="External"/><Relationship Id="rId5797" Type="http://schemas.openxmlformats.org/officeDocument/2006/relationships/hyperlink" Target="https://webagentes.canaldirecto.com.ar/incidents/view/800912-2" TargetMode="External"/><Relationship Id="rId613" Type="http://schemas.openxmlformats.org/officeDocument/2006/relationships/hyperlink" Target="https://webagentes.canaldirecto.com.ar/incidents/view/666813-4" TargetMode="External"/><Relationship Id="rId820" Type="http://schemas.openxmlformats.org/officeDocument/2006/relationships/hyperlink" Target="https://webagentes.canaldirecto.com.ar/liquidations/removeIncident/673617-0" TargetMode="External"/><Relationship Id="rId1450" Type="http://schemas.openxmlformats.org/officeDocument/2006/relationships/hyperlink" Target="https://webagentes.canaldirecto.com.ar/incidents/view/690250-6" TargetMode="External"/><Relationship Id="rId2501" Type="http://schemas.openxmlformats.org/officeDocument/2006/relationships/hyperlink" Target="https://webagentes.canaldirecto.com.ar/incidents/view/718108-5" TargetMode="External"/><Relationship Id="rId5657" Type="http://schemas.openxmlformats.org/officeDocument/2006/relationships/hyperlink" Target="https://webagentes.canaldirecto.com.ar/incidents/view/800176-8" TargetMode="External"/><Relationship Id="rId5864" Type="http://schemas.openxmlformats.org/officeDocument/2006/relationships/hyperlink" Target="https://webagentes.canaldirecto.com.ar/incidents/view/805085-2" TargetMode="External"/><Relationship Id="rId1103" Type="http://schemas.openxmlformats.org/officeDocument/2006/relationships/hyperlink" Target="https://webagentes.canaldirecto.com.ar/incidents/view/681500-6" TargetMode="External"/><Relationship Id="rId1310" Type="http://schemas.openxmlformats.org/officeDocument/2006/relationships/hyperlink" Target="https://webagentes.canaldirecto.com.ar/incidents/view/678206-3" TargetMode="External"/><Relationship Id="rId4259" Type="http://schemas.openxmlformats.org/officeDocument/2006/relationships/hyperlink" Target="https://webagentes.canaldirecto.com.ar/incidents/view/761044-4" TargetMode="External"/><Relationship Id="rId4466" Type="http://schemas.openxmlformats.org/officeDocument/2006/relationships/hyperlink" Target="https://webagentes.canaldirecto.com.ar/incidents/view/765701-0" TargetMode="External"/><Relationship Id="rId4673" Type="http://schemas.openxmlformats.org/officeDocument/2006/relationships/hyperlink" Target="https://webagentes.canaldirecto.com.ar/incidents/view/769836-3" TargetMode="External"/><Relationship Id="rId4880" Type="http://schemas.openxmlformats.org/officeDocument/2006/relationships/hyperlink" Target="https://webagentes.canaldirecto.com.ar/incidents/view/776739-9" TargetMode="External"/><Relationship Id="rId5517" Type="http://schemas.openxmlformats.org/officeDocument/2006/relationships/hyperlink" Target="http://webagentes.canaldirecto.com.ar/incidents/view/792922-7" TargetMode="External"/><Relationship Id="rId5724" Type="http://schemas.openxmlformats.org/officeDocument/2006/relationships/hyperlink" Target="https://webagentes.canaldirecto.com.ar/incidents/view/796762-5" TargetMode="External"/><Relationship Id="rId5931" Type="http://schemas.openxmlformats.org/officeDocument/2006/relationships/hyperlink" Target="https://webagentes.canaldirecto.com.ar/incidents/view/808994-2" TargetMode="External"/><Relationship Id="rId3068" Type="http://schemas.openxmlformats.org/officeDocument/2006/relationships/hyperlink" Target="https://webagentes.canaldirecto.com.ar/incidents/view/729117-9" TargetMode="External"/><Relationship Id="rId3275" Type="http://schemas.openxmlformats.org/officeDocument/2006/relationships/hyperlink" Target="https://webagentes.canaldirecto.com.ar/liquidations/removeIncident/735017-1" TargetMode="External"/><Relationship Id="rId3482" Type="http://schemas.openxmlformats.org/officeDocument/2006/relationships/hyperlink" Target="https://webagentes.canaldirecto.com.ar/incidents/view/739683-6" TargetMode="External"/><Relationship Id="rId4119" Type="http://schemas.openxmlformats.org/officeDocument/2006/relationships/hyperlink" Target="https://webagentes.canaldirecto.com.ar/incidents/view/755137-2" TargetMode="External"/><Relationship Id="rId4326" Type="http://schemas.openxmlformats.org/officeDocument/2006/relationships/hyperlink" Target="https://webagentes.canaldirecto.com.ar/incidents/view/763633-6" TargetMode="External"/><Relationship Id="rId4533" Type="http://schemas.openxmlformats.org/officeDocument/2006/relationships/hyperlink" Target="https://webagentes.canaldirecto.com.ar/incidents/view/768747-3" TargetMode="External"/><Relationship Id="rId4740" Type="http://schemas.openxmlformats.org/officeDocument/2006/relationships/hyperlink" Target="https://webagentes.canaldirecto.com.ar/incidents/view/774156-8" TargetMode="External"/><Relationship Id="rId196" Type="http://schemas.openxmlformats.org/officeDocument/2006/relationships/hyperlink" Target="http://webagentes.canaldirecto.com.ar/incidents/view/654493-1" TargetMode="External"/><Relationship Id="rId2084" Type="http://schemas.openxmlformats.org/officeDocument/2006/relationships/hyperlink" Target="https://webagentes.canaldirecto.com.ar/incidents/view/703092-1" TargetMode="External"/><Relationship Id="rId2291" Type="http://schemas.openxmlformats.org/officeDocument/2006/relationships/hyperlink" Target="https://webagentes.canaldirecto.com.ar/incidents/view/710207-9" TargetMode="External"/><Relationship Id="rId3135" Type="http://schemas.openxmlformats.org/officeDocument/2006/relationships/hyperlink" Target="https://webagentes.canaldirecto.com.ar/incidents/view/731524-8" TargetMode="External"/><Relationship Id="rId3342" Type="http://schemas.openxmlformats.org/officeDocument/2006/relationships/hyperlink" Target="https://webagentes.canaldirecto.com.ar/incidents/view/738678-7" TargetMode="External"/><Relationship Id="rId4600" Type="http://schemas.openxmlformats.org/officeDocument/2006/relationships/hyperlink" Target="https://webagentes.canaldirecto.com.ar/incidents/view/771247-8" TargetMode="External"/><Relationship Id="rId263" Type="http://schemas.openxmlformats.org/officeDocument/2006/relationships/hyperlink" Target="http://webagentes.canaldirecto.com.ar/incidents/view/657903-4" TargetMode="External"/><Relationship Id="rId470" Type="http://schemas.openxmlformats.org/officeDocument/2006/relationships/hyperlink" Target="https://webagentes.canaldirecto.com.ar/incidents/view/664570-8" TargetMode="External"/><Relationship Id="rId2151" Type="http://schemas.openxmlformats.org/officeDocument/2006/relationships/hyperlink" Target="https://webagentes.canaldirecto.com.ar/incidents/view/700817-1" TargetMode="External"/><Relationship Id="rId3202" Type="http://schemas.openxmlformats.org/officeDocument/2006/relationships/hyperlink" Target="https://webagentes.canaldirecto.com.ar/incidents/view/736595-1" TargetMode="External"/><Relationship Id="rId123" Type="http://schemas.openxmlformats.org/officeDocument/2006/relationships/hyperlink" Target="http://webagentes.canaldirecto.com.ar/incidents/view/651230-3" TargetMode="External"/><Relationship Id="rId330" Type="http://schemas.openxmlformats.org/officeDocument/2006/relationships/hyperlink" Target="http://webagentes.canaldirecto.com.ar/incidents/view/655922-5" TargetMode="External"/><Relationship Id="rId2011" Type="http://schemas.openxmlformats.org/officeDocument/2006/relationships/hyperlink" Target="https://webagentes.canaldirecto.com.ar/incidents/view/699174-0" TargetMode="External"/><Relationship Id="rId5167" Type="http://schemas.openxmlformats.org/officeDocument/2006/relationships/hyperlink" Target="https://webagentes.canaldirecto.com.ar/incidents/view/784440-3" TargetMode="External"/><Relationship Id="rId5374" Type="http://schemas.openxmlformats.org/officeDocument/2006/relationships/hyperlink" Target="https://webagentes.canaldirecto.com.ar/incidents/view/791967-3" TargetMode="External"/><Relationship Id="rId2968" Type="http://schemas.openxmlformats.org/officeDocument/2006/relationships/hyperlink" Target="https://webagentes.canaldirecto.com.ar/incidents/view/727794-8" TargetMode="External"/><Relationship Id="rId4183" Type="http://schemas.openxmlformats.org/officeDocument/2006/relationships/hyperlink" Target="https://webagentes.canaldirecto.com.ar/incidents/view/758442-2" TargetMode="External"/><Relationship Id="rId5027" Type="http://schemas.openxmlformats.org/officeDocument/2006/relationships/hyperlink" Target="https://webagentes.canaldirecto.com.ar/incidents/view/782894-6" TargetMode="External"/><Relationship Id="rId5581" Type="http://schemas.openxmlformats.org/officeDocument/2006/relationships/hyperlink" Target="https://webagentes.canaldirecto.com.ar/incidents/view/797407-8" TargetMode="External"/><Relationship Id="rId1777" Type="http://schemas.openxmlformats.org/officeDocument/2006/relationships/hyperlink" Target="https://webagentes.canaldirecto.com.ar/incidents/view/695553-5" TargetMode="External"/><Relationship Id="rId1984" Type="http://schemas.openxmlformats.org/officeDocument/2006/relationships/hyperlink" Target="https://webagentes.canaldirecto.com.ar/incidents/view/699844-2" TargetMode="External"/><Relationship Id="rId2828" Type="http://schemas.openxmlformats.org/officeDocument/2006/relationships/hyperlink" Target="https://webagentes.canaldirecto.com.ar/liquidations/removeIncident/718882-0" TargetMode="External"/><Relationship Id="rId4390" Type="http://schemas.openxmlformats.org/officeDocument/2006/relationships/hyperlink" Target="https://webagentes.canaldirecto.com.ar/incidents/view/767285-1" TargetMode="External"/><Relationship Id="rId5234" Type="http://schemas.openxmlformats.org/officeDocument/2006/relationships/hyperlink" Target="https://webagentes.canaldirecto.com.ar/incidents/view/786349-9" TargetMode="External"/><Relationship Id="rId5441" Type="http://schemas.openxmlformats.org/officeDocument/2006/relationships/hyperlink" Target="https://webagentes.canaldirecto.com.ar/incidents/view/790177-1" TargetMode="External"/><Relationship Id="rId69" Type="http://schemas.openxmlformats.org/officeDocument/2006/relationships/hyperlink" Target="http://webagentes.canaldirecto.com.ar/incidents/view/652232-8" TargetMode="External"/><Relationship Id="rId1637" Type="http://schemas.openxmlformats.org/officeDocument/2006/relationships/hyperlink" Target="https://webagentes.canaldirecto.com.ar/liquidations/removeIncident/692275-9" TargetMode="External"/><Relationship Id="rId1844" Type="http://schemas.openxmlformats.org/officeDocument/2006/relationships/hyperlink" Target="https://webagentes.canaldirecto.com.ar/incidents/view/693432-9" TargetMode="External"/><Relationship Id="rId4043" Type="http://schemas.openxmlformats.org/officeDocument/2006/relationships/hyperlink" Target="https://webagentes.canaldirecto.com.ar/incidents/view/756558-8" TargetMode="External"/><Relationship Id="rId4250" Type="http://schemas.openxmlformats.org/officeDocument/2006/relationships/hyperlink" Target="https://webagentes.canaldirecto.com.ar/incidents/view/761264-6" TargetMode="External"/><Relationship Id="rId5301" Type="http://schemas.openxmlformats.org/officeDocument/2006/relationships/hyperlink" Target="https://webagentes.canaldirecto.com.ar/incidents/view/789216-3" TargetMode="External"/><Relationship Id="rId1704" Type="http://schemas.openxmlformats.org/officeDocument/2006/relationships/hyperlink" Target="https://webagentes.canaldirecto.com.ar/incidents/view/691446-8" TargetMode="External"/><Relationship Id="rId4110" Type="http://schemas.openxmlformats.org/officeDocument/2006/relationships/hyperlink" Target="https://webagentes.canaldirecto.com.ar/incidents/view/755246-9" TargetMode="External"/><Relationship Id="rId1911" Type="http://schemas.openxmlformats.org/officeDocument/2006/relationships/hyperlink" Target="https://webagentes.canaldirecto.com.ar/incidents/view/697291-2" TargetMode="External"/><Relationship Id="rId3669" Type="http://schemas.openxmlformats.org/officeDocument/2006/relationships/hyperlink" Target="https://webagentes.canaldirecto.com.ar/incidents/view/746702-8" TargetMode="External"/><Relationship Id="rId797" Type="http://schemas.openxmlformats.org/officeDocument/2006/relationships/hyperlink" Target="https://webagentes.canaldirecto.com.ar/incidents/view/674051-7" TargetMode="External"/><Relationship Id="rId2478" Type="http://schemas.openxmlformats.org/officeDocument/2006/relationships/hyperlink" Target="https://webagentes.canaldirecto.com.ar/incidents/view/712516-8" TargetMode="External"/><Relationship Id="rId3876" Type="http://schemas.openxmlformats.org/officeDocument/2006/relationships/hyperlink" Target="https://webagentes.canaldirecto.com.ar/incidents/view/750831-6" TargetMode="External"/><Relationship Id="rId4927" Type="http://schemas.openxmlformats.org/officeDocument/2006/relationships/hyperlink" Target="https://webagentes.canaldirecto.com.ar/incidents/view/773716-7" TargetMode="External"/><Relationship Id="rId5091" Type="http://schemas.openxmlformats.org/officeDocument/2006/relationships/hyperlink" Target="https://webagentes.canaldirecto.com.ar/incidents/view/779569-3" TargetMode="External"/><Relationship Id="rId1287" Type="http://schemas.openxmlformats.org/officeDocument/2006/relationships/hyperlink" Target="https://webagentes.canaldirecto.com.ar/incidents/view/682056-7" TargetMode="External"/><Relationship Id="rId2685" Type="http://schemas.openxmlformats.org/officeDocument/2006/relationships/hyperlink" Target="https://webagentes.canaldirecto.com.ar/incidents/view/722958-9" TargetMode="External"/><Relationship Id="rId2892" Type="http://schemas.openxmlformats.org/officeDocument/2006/relationships/hyperlink" Target="https://webagentes.canaldirecto.com.ar/incidents/view/725110-8" TargetMode="External"/><Relationship Id="rId3529" Type="http://schemas.openxmlformats.org/officeDocument/2006/relationships/hyperlink" Target="https://webagentes.canaldirecto.com.ar/incidents/view/744968-8" TargetMode="External"/><Relationship Id="rId3736" Type="http://schemas.openxmlformats.org/officeDocument/2006/relationships/hyperlink" Target="https://webagentes.canaldirecto.com.ar/incidents/view/744320-4" TargetMode="External"/><Relationship Id="rId3943" Type="http://schemas.openxmlformats.org/officeDocument/2006/relationships/hyperlink" Target="https://webagentes.canaldirecto.com.ar/incidents/view/754058-9" TargetMode="External"/><Relationship Id="rId657" Type="http://schemas.openxmlformats.org/officeDocument/2006/relationships/hyperlink" Target="https://webagentes.canaldirecto.com.ar/incidents/view/665238-2" TargetMode="External"/><Relationship Id="rId864" Type="http://schemas.openxmlformats.org/officeDocument/2006/relationships/hyperlink" Target="https://webagentes.canaldirecto.com.ar/liquidations/removeIncident/672454-6" TargetMode="External"/><Relationship Id="rId1494" Type="http://schemas.openxmlformats.org/officeDocument/2006/relationships/hyperlink" Target="https://webagentes.canaldirecto.com.ar/incidents/view/689652-4" TargetMode="External"/><Relationship Id="rId2338" Type="http://schemas.openxmlformats.org/officeDocument/2006/relationships/hyperlink" Target="https://webagentes.canaldirecto.com.ar/incidents/view/709159-7" TargetMode="External"/><Relationship Id="rId2545" Type="http://schemas.openxmlformats.org/officeDocument/2006/relationships/hyperlink" Target="https://webagentes.canaldirecto.com.ar/incidents/view/715759-2" TargetMode="External"/><Relationship Id="rId2752" Type="http://schemas.openxmlformats.org/officeDocument/2006/relationships/hyperlink" Target="https://webagentes.canaldirecto.com.ar/liquidations/removeIncident/722390-1" TargetMode="External"/><Relationship Id="rId3803" Type="http://schemas.openxmlformats.org/officeDocument/2006/relationships/hyperlink" Target="https://webagentes.canaldirecto.com.ar/incidents/view/747950-0" TargetMode="External"/><Relationship Id="rId517" Type="http://schemas.openxmlformats.org/officeDocument/2006/relationships/hyperlink" Target="https://webagentes.canaldirecto.com.ar/incidents/view/663598-7" TargetMode="External"/><Relationship Id="rId724" Type="http://schemas.openxmlformats.org/officeDocument/2006/relationships/hyperlink" Target="https://webagentes.canaldirecto.com.ar/incidents/view/669778-3" TargetMode="External"/><Relationship Id="rId931" Type="http://schemas.openxmlformats.org/officeDocument/2006/relationships/hyperlink" Target="https://webagentes.canaldirecto.com.ar/incidents/view/671550-2" TargetMode="External"/><Relationship Id="rId1147" Type="http://schemas.openxmlformats.org/officeDocument/2006/relationships/hyperlink" Target="https://webagentes.canaldirecto.com.ar/incidents/view/680194-2" TargetMode="External"/><Relationship Id="rId1354" Type="http://schemas.openxmlformats.org/officeDocument/2006/relationships/hyperlink" Target="https://webagentes.canaldirecto.com.ar/incidents/view/686950-2" TargetMode="External"/><Relationship Id="rId1561" Type="http://schemas.openxmlformats.org/officeDocument/2006/relationships/hyperlink" Target="https://webagentes.canaldirecto.com.ar/incidents/view/693298-7" TargetMode="External"/><Relationship Id="rId2405" Type="http://schemas.openxmlformats.org/officeDocument/2006/relationships/hyperlink" Target="https://webagentes.canaldirecto.com.ar/incidents/view/715654-8" TargetMode="External"/><Relationship Id="rId2612" Type="http://schemas.openxmlformats.org/officeDocument/2006/relationships/hyperlink" Target="https://webagentes.canaldirecto.com.ar/incidents/view/719730-5" TargetMode="External"/><Relationship Id="rId5768" Type="http://schemas.openxmlformats.org/officeDocument/2006/relationships/hyperlink" Target="https://webagentes.canaldirecto.com.ar/incidents/view/802116-0" TargetMode="External"/><Relationship Id="rId5975" Type="http://schemas.openxmlformats.org/officeDocument/2006/relationships/hyperlink" Target="https://webagentes.canaldirecto.com.ar/incidents/view/807907-9" TargetMode="External"/><Relationship Id="rId60" Type="http://schemas.openxmlformats.org/officeDocument/2006/relationships/hyperlink" Target="http://webagentes.canaldirecto.com.ar/incidents/view/652279-9" TargetMode="External"/><Relationship Id="rId1007" Type="http://schemas.openxmlformats.org/officeDocument/2006/relationships/hyperlink" Target="https://webagentes.canaldirecto.com.ar/incidents/view/679043-3" TargetMode="External"/><Relationship Id="rId1214" Type="http://schemas.openxmlformats.org/officeDocument/2006/relationships/hyperlink" Target="https://webagentes.canaldirecto.com.ar/incidents/view/684989-0" TargetMode="External"/><Relationship Id="rId1421" Type="http://schemas.openxmlformats.org/officeDocument/2006/relationships/hyperlink" Target="https://webagentes.canaldirecto.com.ar/incidents/view/685511-0" TargetMode="External"/><Relationship Id="rId4577" Type="http://schemas.openxmlformats.org/officeDocument/2006/relationships/hyperlink" Target="https://webagentes.canaldirecto.com.ar/incidents/view/766999-0" TargetMode="External"/><Relationship Id="rId4784" Type="http://schemas.openxmlformats.org/officeDocument/2006/relationships/hyperlink" Target="https://webagentes.canaldirecto.com.ar/incidents/view/772926-5" TargetMode="External"/><Relationship Id="rId4991" Type="http://schemas.openxmlformats.org/officeDocument/2006/relationships/hyperlink" Target="https://webagentes.canaldirecto.com.ar/incidents/view/778307-8" TargetMode="External"/><Relationship Id="rId5628" Type="http://schemas.openxmlformats.org/officeDocument/2006/relationships/hyperlink" Target="https://webagentes.canaldirecto.com.ar/incidents/view/795029-0" TargetMode="External"/><Relationship Id="rId5835" Type="http://schemas.openxmlformats.org/officeDocument/2006/relationships/hyperlink" Target="https://webagentes.canaldirecto.com.ar/incidents/view/806478-5" TargetMode="External"/><Relationship Id="rId3179" Type="http://schemas.openxmlformats.org/officeDocument/2006/relationships/hyperlink" Target="https://webagentes.canaldirecto.com.ar/liquidations/removeIncident/737217-3" TargetMode="External"/><Relationship Id="rId3386" Type="http://schemas.openxmlformats.org/officeDocument/2006/relationships/hyperlink" Target="https://webagentes.canaldirecto.com.ar/incidents/view/737757-6" TargetMode="External"/><Relationship Id="rId3593" Type="http://schemas.openxmlformats.org/officeDocument/2006/relationships/hyperlink" Target="https://webagentes.canaldirecto.com.ar/incidents/view/743546-3" TargetMode="External"/><Relationship Id="rId4437" Type="http://schemas.openxmlformats.org/officeDocument/2006/relationships/hyperlink" Target="https://webagentes.canaldirecto.com.ar/incidents/view/766273-9" TargetMode="External"/><Relationship Id="rId4644" Type="http://schemas.openxmlformats.org/officeDocument/2006/relationships/hyperlink" Target="https://webagentes.canaldirecto.com.ar/incidents/view/770515-9" TargetMode="External"/><Relationship Id="rId2195" Type="http://schemas.openxmlformats.org/officeDocument/2006/relationships/hyperlink" Target="https://webagentes.canaldirecto.com.ar/incidents/view/706149-9" TargetMode="External"/><Relationship Id="rId3039" Type="http://schemas.openxmlformats.org/officeDocument/2006/relationships/hyperlink" Target="https://webagentes.canaldirecto.com.ar/incidents/view/730174-0" TargetMode="External"/><Relationship Id="rId3246" Type="http://schemas.openxmlformats.org/officeDocument/2006/relationships/hyperlink" Target="https://webagentes.canaldirecto.com.ar/incidents/view/735794-3" TargetMode="External"/><Relationship Id="rId3453" Type="http://schemas.openxmlformats.org/officeDocument/2006/relationships/hyperlink" Target="https://webagentes.canaldirecto.com.ar/incidents/view/740942-2" TargetMode="External"/><Relationship Id="rId4851" Type="http://schemas.openxmlformats.org/officeDocument/2006/relationships/hyperlink" Target="https://webagentes.canaldirecto.com.ar/incidents/view/777204-5" TargetMode="External"/><Relationship Id="rId5902" Type="http://schemas.openxmlformats.org/officeDocument/2006/relationships/hyperlink" Target="https://webagentes.canaldirecto.com.ar/incidents/view/809970-9" TargetMode="External"/><Relationship Id="rId167" Type="http://schemas.openxmlformats.org/officeDocument/2006/relationships/hyperlink" Target="http://webagentes.canaldirecto.com.ar/incidents/view/655845-7" TargetMode="External"/><Relationship Id="rId374" Type="http://schemas.openxmlformats.org/officeDocument/2006/relationships/hyperlink" Target="http://webagentes.canaldirecto.com.ar/incidents/view/661052-6" TargetMode="External"/><Relationship Id="rId581" Type="http://schemas.openxmlformats.org/officeDocument/2006/relationships/hyperlink" Target="https://webagentes.canaldirecto.com.ar/incidents/view/667431-1" TargetMode="External"/><Relationship Id="rId2055" Type="http://schemas.openxmlformats.org/officeDocument/2006/relationships/hyperlink" Target="https://webagentes.canaldirecto.com.ar/incidents/view/704218-4" TargetMode="External"/><Relationship Id="rId2262" Type="http://schemas.openxmlformats.org/officeDocument/2006/relationships/hyperlink" Target="https://webagentes.canaldirecto.com.ar/incidents/view/703461-7" TargetMode="External"/><Relationship Id="rId3106" Type="http://schemas.openxmlformats.org/officeDocument/2006/relationships/hyperlink" Target="https://webagentes.canaldirecto.com.ar/incidents/view/733779-0" TargetMode="External"/><Relationship Id="rId3660" Type="http://schemas.openxmlformats.org/officeDocument/2006/relationships/hyperlink" Target="https://webagentes.canaldirecto.com.ar/incidents/view/746842-5" TargetMode="External"/><Relationship Id="rId4504" Type="http://schemas.openxmlformats.org/officeDocument/2006/relationships/hyperlink" Target="https://webagentes.canaldirecto.com.ar/incidents/view/764540-4" TargetMode="External"/><Relationship Id="rId4711" Type="http://schemas.openxmlformats.org/officeDocument/2006/relationships/hyperlink" Target="https://webagentes.canaldirecto.com.ar/incidents/view/775060-9" TargetMode="External"/><Relationship Id="rId234" Type="http://schemas.openxmlformats.org/officeDocument/2006/relationships/hyperlink" Target="http://webagentes.canaldirecto.com.ar/incidents/view/653798-6" TargetMode="External"/><Relationship Id="rId3313" Type="http://schemas.openxmlformats.org/officeDocument/2006/relationships/hyperlink" Target="https://webagentes.canaldirecto.com.ar/liquidations/removeIncident/733952-1" TargetMode="External"/><Relationship Id="rId3520" Type="http://schemas.openxmlformats.org/officeDocument/2006/relationships/hyperlink" Target="https://webagentes.canaldirecto.com.ar/incidents/view/745012-5" TargetMode="External"/><Relationship Id="rId441" Type="http://schemas.openxmlformats.org/officeDocument/2006/relationships/hyperlink" Target="http://webagentes.canaldirecto.com.ar/incidents/view/659038-3" TargetMode="External"/><Relationship Id="rId1071" Type="http://schemas.openxmlformats.org/officeDocument/2006/relationships/hyperlink" Target="https://webagentes.canaldirecto.com.ar/incidents/view/674813-9" TargetMode="External"/><Relationship Id="rId2122" Type="http://schemas.openxmlformats.org/officeDocument/2006/relationships/hyperlink" Target="https://webagentes.canaldirecto.com.ar/incidents/view/701755-9" TargetMode="External"/><Relationship Id="rId5278" Type="http://schemas.openxmlformats.org/officeDocument/2006/relationships/hyperlink" Target="https://webagentes.canaldirecto.com.ar/incidents/view/782996-3" TargetMode="External"/><Relationship Id="rId5485" Type="http://schemas.openxmlformats.org/officeDocument/2006/relationships/hyperlink" Target="http://webagentes.canaldirecto.com.ar/incidents/view/794179-7" TargetMode="External"/><Relationship Id="rId5692" Type="http://schemas.openxmlformats.org/officeDocument/2006/relationships/hyperlink" Target="https://webagentes.canaldirecto.com.ar/incidents/view/799072-0" TargetMode="External"/><Relationship Id="rId301" Type="http://schemas.openxmlformats.org/officeDocument/2006/relationships/hyperlink" Target="http://webagentes.canaldirecto.com.ar/incidents/view/656513-8" TargetMode="External"/><Relationship Id="rId1888" Type="http://schemas.openxmlformats.org/officeDocument/2006/relationships/hyperlink" Target="https://webagentes.canaldirecto.com.ar/incidents/view/697632-5" TargetMode="External"/><Relationship Id="rId2939" Type="http://schemas.openxmlformats.org/officeDocument/2006/relationships/hyperlink" Target="https://webagentes.canaldirecto.com.ar/incidents/view/728642-3" TargetMode="External"/><Relationship Id="rId4087" Type="http://schemas.openxmlformats.org/officeDocument/2006/relationships/hyperlink" Target="https://webagentes.canaldirecto.com.ar/incidents/view/755395-4" TargetMode="External"/><Relationship Id="rId4294" Type="http://schemas.openxmlformats.org/officeDocument/2006/relationships/hyperlink" Target="https://webagentes.canaldirecto.com.ar/incidents/view/759416-4" TargetMode="External"/><Relationship Id="rId5138" Type="http://schemas.openxmlformats.org/officeDocument/2006/relationships/hyperlink" Target="https://webagentes.canaldirecto.com.ar/liquidations/removeIncident/784957-8" TargetMode="External"/><Relationship Id="rId5345" Type="http://schemas.openxmlformats.org/officeDocument/2006/relationships/hyperlink" Target="https://webagentes.canaldirecto.com.ar/incidents/view/788105-1" TargetMode="External"/><Relationship Id="rId5552" Type="http://schemas.openxmlformats.org/officeDocument/2006/relationships/hyperlink" Target="https://webagentes.canaldirecto.com.ar/incidents/view/798344-7" TargetMode="External"/><Relationship Id="rId1748" Type="http://schemas.openxmlformats.org/officeDocument/2006/relationships/hyperlink" Target="https://webagentes.canaldirecto.com.ar/incidents/view/690330-1" TargetMode="External"/><Relationship Id="rId4154" Type="http://schemas.openxmlformats.org/officeDocument/2006/relationships/hyperlink" Target="https://webagentes.canaldirecto.com.ar/incidents/view/759052-0" TargetMode="External"/><Relationship Id="rId4361" Type="http://schemas.openxmlformats.org/officeDocument/2006/relationships/hyperlink" Target="https://webagentes.canaldirecto.com.ar/incidents/view/762421-6" TargetMode="External"/><Relationship Id="rId5205" Type="http://schemas.openxmlformats.org/officeDocument/2006/relationships/hyperlink" Target="https://webagentes.canaldirecto.com.ar/incidents/view/782603-6" TargetMode="External"/><Relationship Id="rId5412" Type="http://schemas.openxmlformats.org/officeDocument/2006/relationships/hyperlink" Target="https://webagentes.canaldirecto.com.ar/incidents/view/791104-2" TargetMode="External"/><Relationship Id="rId1955" Type="http://schemas.openxmlformats.org/officeDocument/2006/relationships/hyperlink" Target="https://webagentes.canaldirecto.com.ar/incidents/view/701129-0" TargetMode="External"/><Relationship Id="rId3170" Type="http://schemas.openxmlformats.org/officeDocument/2006/relationships/hyperlink" Target="https://webagentes.canaldirecto.com.ar/incidents/view/737235-9" TargetMode="External"/><Relationship Id="rId4014" Type="http://schemas.openxmlformats.org/officeDocument/2006/relationships/hyperlink" Target="https://webagentes.canaldirecto.com.ar/incidents/view/751835-9" TargetMode="External"/><Relationship Id="rId4221" Type="http://schemas.openxmlformats.org/officeDocument/2006/relationships/hyperlink" Target="https://webagentes.canaldirecto.com.ar/incidents/view/761751-7" TargetMode="External"/><Relationship Id="rId1608" Type="http://schemas.openxmlformats.org/officeDocument/2006/relationships/hyperlink" Target="https://webagentes.canaldirecto.com.ar/incidents/view/692454-4" TargetMode="External"/><Relationship Id="rId1815" Type="http://schemas.openxmlformats.org/officeDocument/2006/relationships/hyperlink" Target="https://webagentes.canaldirecto.com.ar/incidents/view/694071-9" TargetMode="External"/><Relationship Id="rId3030" Type="http://schemas.openxmlformats.org/officeDocument/2006/relationships/hyperlink" Target="https://webagentes.canaldirecto.com.ar/incidents/view/730205-9" TargetMode="External"/><Relationship Id="rId3987" Type="http://schemas.openxmlformats.org/officeDocument/2006/relationships/hyperlink" Target="https://webagentes.canaldirecto.com.ar/incidents/view/752972-6" TargetMode="External"/><Relationship Id="rId2589" Type="http://schemas.openxmlformats.org/officeDocument/2006/relationships/hyperlink" Target="https://webagentes.canaldirecto.com.ar/incidents/view/720370-3" TargetMode="External"/><Relationship Id="rId2796" Type="http://schemas.openxmlformats.org/officeDocument/2006/relationships/hyperlink" Target="https://webagentes.canaldirecto.com.ar/liquidations/removeIncident/721324-1" TargetMode="External"/><Relationship Id="rId3847" Type="http://schemas.openxmlformats.org/officeDocument/2006/relationships/hyperlink" Target="https://webagentes.canaldirecto.com.ar/incidents/view/751751-8" TargetMode="External"/><Relationship Id="rId768" Type="http://schemas.openxmlformats.org/officeDocument/2006/relationships/hyperlink" Target="https://webagentes.canaldirecto.com.ar/incidents/view/668231-0" TargetMode="External"/><Relationship Id="rId975" Type="http://schemas.openxmlformats.org/officeDocument/2006/relationships/hyperlink" Target="https://webagentes.canaldirecto.com.ar/incidents/view/671019-0" TargetMode="External"/><Relationship Id="rId1398" Type="http://schemas.openxmlformats.org/officeDocument/2006/relationships/hyperlink" Target="https://webagentes.canaldirecto.com.ar/incidents/view/685535-0" TargetMode="External"/><Relationship Id="rId2449" Type="http://schemas.openxmlformats.org/officeDocument/2006/relationships/hyperlink" Target="https://webagentes.canaldirecto.com.ar/incidents/view/713901-9" TargetMode="External"/><Relationship Id="rId2656" Type="http://schemas.openxmlformats.org/officeDocument/2006/relationships/hyperlink" Target="https://webagentes.canaldirecto.com.ar/incidents/view/717140-4" TargetMode="External"/><Relationship Id="rId2863" Type="http://schemas.openxmlformats.org/officeDocument/2006/relationships/hyperlink" Target="https://webagentes.canaldirecto.com.ar/incidents/view/725978-4" TargetMode="External"/><Relationship Id="rId3707" Type="http://schemas.openxmlformats.org/officeDocument/2006/relationships/hyperlink" Target="https://webagentes.canaldirecto.com.ar/incidents/view/745998-6" TargetMode="External"/><Relationship Id="rId3914" Type="http://schemas.openxmlformats.org/officeDocument/2006/relationships/hyperlink" Target="https://webagentes.canaldirecto.com.ar/incidents/view/754400-8" TargetMode="External"/><Relationship Id="rId5062" Type="http://schemas.openxmlformats.org/officeDocument/2006/relationships/hyperlink" Target="https://webagentes.canaldirecto.com.ar/incidents/view/781441-1" TargetMode="External"/><Relationship Id="rId628" Type="http://schemas.openxmlformats.org/officeDocument/2006/relationships/hyperlink" Target="https://webagentes.canaldirecto.com.ar/incidents/view/666388-3" TargetMode="External"/><Relationship Id="rId835" Type="http://schemas.openxmlformats.org/officeDocument/2006/relationships/hyperlink" Target="https://webagentes.canaldirecto.com.ar/incidents/view/672496-2" TargetMode="External"/><Relationship Id="rId1258" Type="http://schemas.openxmlformats.org/officeDocument/2006/relationships/hyperlink" Target="https://webagentes.canaldirecto.com.ar/incidents/view/683273-9" TargetMode="External"/><Relationship Id="rId1465" Type="http://schemas.openxmlformats.org/officeDocument/2006/relationships/hyperlink" Target="https://webagentes.canaldirecto.com.ar/incidents/view/690033-1" TargetMode="External"/><Relationship Id="rId1672" Type="http://schemas.openxmlformats.org/officeDocument/2006/relationships/hyperlink" Target="https://webagentes.canaldirecto.com.ar/incidents/view/691465-3" TargetMode="External"/><Relationship Id="rId2309" Type="http://schemas.openxmlformats.org/officeDocument/2006/relationships/hyperlink" Target="https://webagentes.canaldirecto.com.ar/incidents/view/709331-9" TargetMode="External"/><Relationship Id="rId2516" Type="http://schemas.openxmlformats.org/officeDocument/2006/relationships/hyperlink" Target="https://webagentes.canaldirecto.com.ar/incidents/view/717149-5" TargetMode="External"/><Relationship Id="rId2723" Type="http://schemas.openxmlformats.org/officeDocument/2006/relationships/hyperlink" Target="https://webagentes.canaldirecto.com.ar/incidents/view/722527-3" TargetMode="External"/><Relationship Id="rId5879" Type="http://schemas.openxmlformats.org/officeDocument/2006/relationships/hyperlink" Target="https://webagentes.canaldirecto.com.ar/incidents/view/803819-7" TargetMode="External"/><Relationship Id="rId1118" Type="http://schemas.openxmlformats.org/officeDocument/2006/relationships/hyperlink" Target="https://webagentes.canaldirecto.com.ar/incidents/view/680668-2" TargetMode="External"/><Relationship Id="rId1325" Type="http://schemas.openxmlformats.org/officeDocument/2006/relationships/hyperlink" Target="https://webagentes.canaldirecto.com.ar/incidents/view/687737-0" TargetMode="External"/><Relationship Id="rId1532" Type="http://schemas.openxmlformats.org/officeDocument/2006/relationships/hyperlink" Target="https://webagentes.canaldirecto.com.ar/incidents/view/688389-4" TargetMode="External"/><Relationship Id="rId2930" Type="http://schemas.openxmlformats.org/officeDocument/2006/relationships/hyperlink" Target="https://webagentes.canaldirecto.com.ar/incidents/view/724079-5" TargetMode="External"/><Relationship Id="rId4688" Type="http://schemas.openxmlformats.org/officeDocument/2006/relationships/hyperlink" Target="https://webagentes.canaldirecto.com.ar/incidents/view/769563-0" TargetMode="External"/><Relationship Id="rId902" Type="http://schemas.openxmlformats.org/officeDocument/2006/relationships/hyperlink" Target="https://webagentes.canaldirecto.com.ar/liquidations/removeIncident/671761-6" TargetMode="External"/><Relationship Id="rId3497" Type="http://schemas.openxmlformats.org/officeDocument/2006/relationships/hyperlink" Target="https://webagentes.canaldirecto.com.ar/incidents/view/739298-2" TargetMode="External"/><Relationship Id="rId4895" Type="http://schemas.openxmlformats.org/officeDocument/2006/relationships/hyperlink" Target="https://webagentes.canaldirecto.com.ar/incidents/view/775773-6" TargetMode="External"/><Relationship Id="rId5739" Type="http://schemas.openxmlformats.org/officeDocument/2006/relationships/hyperlink" Target="https://webagentes.canaldirecto.com.ar/incidents/view/803507-5" TargetMode="External"/><Relationship Id="rId5946" Type="http://schemas.openxmlformats.org/officeDocument/2006/relationships/hyperlink" Target="https://webagentes.canaldirecto.com.ar/incidents/view/808530-8" TargetMode="External"/><Relationship Id="rId31" Type="http://schemas.openxmlformats.org/officeDocument/2006/relationships/hyperlink" Target="http://webagentes.canaldirecto.com.ar/incidents/view/652475-1" TargetMode="External"/><Relationship Id="rId2099" Type="http://schemas.openxmlformats.org/officeDocument/2006/relationships/hyperlink" Target="https://webagentes.canaldirecto.com.ar/incidents/view/702590-1" TargetMode="External"/><Relationship Id="rId4548" Type="http://schemas.openxmlformats.org/officeDocument/2006/relationships/hyperlink" Target="https://webagentes.canaldirecto.com.ar/incidents/view/768347-7" TargetMode="External"/><Relationship Id="rId4755" Type="http://schemas.openxmlformats.org/officeDocument/2006/relationships/hyperlink" Target="https://webagentes.canaldirecto.com.ar/incidents/view/773704-2" TargetMode="External"/><Relationship Id="rId4962" Type="http://schemas.openxmlformats.org/officeDocument/2006/relationships/hyperlink" Target="https://webagentes.canaldirecto.com.ar/incidents/view/779352-5" TargetMode="External"/><Relationship Id="rId5806" Type="http://schemas.openxmlformats.org/officeDocument/2006/relationships/hyperlink" Target="https://webagentes.canaldirecto.com.ar/incidents/view/799014-6" TargetMode="External"/><Relationship Id="rId278" Type="http://schemas.openxmlformats.org/officeDocument/2006/relationships/hyperlink" Target="http://webagentes.canaldirecto.com.ar/incidents/view/657204-0" TargetMode="External"/><Relationship Id="rId3357" Type="http://schemas.openxmlformats.org/officeDocument/2006/relationships/hyperlink" Target="https://webagentes.canaldirecto.com.ar/incidents/view/738447-9" TargetMode="External"/><Relationship Id="rId3564" Type="http://schemas.openxmlformats.org/officeDocument/2006/relationships/hyperlink" Target="https://webagentes.canaldirecto.com.ar/incidents/view/744036-8" TargetMode="External"/><Relationship Id="rId3771" Type="http://schemas.openxmlformats.org/officeDocument/2006/relationships/hyperlink" Target="https://webagentes.canaldirecto.com.ar/incidents/view/749023-9" TargetMode="External"/><Relationship Id="rId4408" Type="http://schemas.openxmlformats.org/officeDocument/2006/relationships/hyperlink" Target="https://webagentes.canaldirecto.com.ar/incidents/view/766611-5" TargetMode="External"/><Relationship Id="rId4615" Type="http://schemas.openxmlformats.org/officeDocument/2006/relationships/hyperlink" Target="https://webagentes.canaldirecto.com.ar/incidents/view/770942-9" TargetMode="External"/><Relationship Id="rId4822" Type="http://schemas.openxmlformats.org/officeDocument/2006/relationships/hyperlink" Target="https://webagentes.canaldirecto.com.ar/incidents/view/777705-9" TargetMode="External"/><Relationship Id="rId485" Type="http://schemas.openxmlformats.org/officeDocument/2006/relationships/hyperlink" Target="https://webagentes.canaldirecto.com.ar/incidents/view/664404-6" TargetMode="External"/><Relationship Id="rId692" Type="http://schemas.openxmlformats.org/officeDocument/2006/relationships/hyperlink" Target="https://webagentes.canaldirecto.com.ar/incidents/view/671347-0" TargetMode="External"/><Relationship Id="rId2166" Type="http://schemas.openxmlformats.org/officeDocument/2006/relationships/hyperlink" Target="https://webagentes.canaldirecto.com.ar/incidents/view/708242-9" TargetMode="External"/><Relationship Id="rId2373" Type="http://schemas.openxmlformats.org/officeDocument/2006/relationships/hyperlink" Target="https://webagentes.canaldirecto.com.ar/incidents/view/707560-5" TargetMode="External"/><Relationship Id="rId2580" Type="http://schemas.openxmlformats.org/officeDocument/2006/relationships/hyperlink" Target="https://webagentes.canaldirecto.com.ar/incidents/view/720526-0" TargetMode="External"/><Relationship Id="rId3217" Type="http://schemas.openxmlformats.org/officeDocument/2006/relationships/hyperlink" Target="https://webagentes.canaldirecto.com.ar/liquidations/removeIncident/736579-3" TargetMode="External"/><Relationship Id="rId3424" Type="http://schemas.openxmlformats.org/officeDocument/2006/relationships/hyperlink" Target="https://webagentes.canaldirecto.com.ar/incidents/view/741569-0" TargetMode="External"/><Relationship Id="rId3631" Type="http://schemas.openxmlformats.org/officeDocument/2006/relationships/hyperlink" Target="https://webagentes.canaldirecto.com.ar/incidents/view/741444-2" TargetMode="External"/><Relationship Id="rId138" Type="http://schemas.openxmlformats.org/officeDocument/2006/relationships/hyperlink" Target="http://webagentes.canaldirecto.com.ar/incidents/view/651215-4" TargetMode="External"/><Relationship Id="rId345" Type="http://schemas.openxmlformats.org/officeDocument/2006/relationships/hyperlink" Target="http://webagentes.canaldirecto.com.ar/incidents/view/655145-4" TargetMode="External"/><Relationship Id="rId552" Type="http://schemas.openxmlformats.org/officeDocument/2006/relationships/hyperlink" Target="https://webagentes.canaldirecto.com.ar/incidents/view/661519-6" TargetMode="External"/><Relationship Id="rId1182" Type="http://schemas.openxmlformats.org/officeDocument/2006/relationships/hyperlink" Target="https://webagentes.canaldirecto.com.ar/incidents/view/678823-4" TargetMode="External"/><Relationship Id="rId2026" Type="http://schemas.openxmlformats.org/officeDocument/2006/relationships/hyperlink" Target="https://webagentes.canaldirecto.com.ar/incidents/view/704892-0" TargetMode="External"/><Relationship Id="rId2233" Type="http://schemas.openxmlformats.org/officeDocument/2006/relationships/hyperlink" Target="https://webagentes.canaldirecto.com.ar/incidents/view/705397-7" TargetMode="External"/><Relationship Id="rId2440" Type="http://schemas.openxmlformats.org/officeDocument/2006/relationships/hyperlink" Target="https://webagentes.canaldirecto.com.ar/incidents/view/714220-8" TargetMode="External"/><Relationship Id="rId5389" Type="http://schemas.openxmlformats.org/officeDocument/2006/relationships/hyperlink" Target="https://webagentes.canaldirecto.com.ar/incidents/view/791488-1" TargetMode="External"/><Relationship Id="rId5596" Type="http://schemas.openxmlformats.org/officeDocument/2006/relationships/hyperlink" Target="https://webagentes.canaldirecto.com.ar/incidents/view/796828-0" TargetMode="External"/><Relationship Id="rId205" Type="http://schemas.openxmlformats.org/officeDocument/2006/relationships/hyperlink" Target="http://webagentes.canaldirecto.com.ar/incidents/view/654221-6" TargetMode="External"/><Relationship Id="rId412" Type="http://schemas.openxmlformats.org/officeDocument/2006/relationships/hyperlink" Target="http://webagentes.canaldirecto.com.ar/incidents/view/659423-7" TargetMode="External"/><Relationship Id="rId1042" Type="http://schemas.openxmlformats.org/officeDocument/2006/relationships/hyperlink" Target="https://webagentes.canaldirecto.com.ar/incidents/view/676598-7" TargetMode="External"/><Relationship Id="rId2300" Type="http://schemas.openxmlformats.org/officeDocument/2006/relationships/hyperlink" Target="https://webagentes.canaldirecto.com.ar/incidents/view/709721-8" TargetMode="External"/><Relationship Id="rId4198" Type="http://schemas.openxmlformats.org/officeDocument/2006/relationships/hyperlink" Target="https://webagentes.canaldirecto.com.ar/incidents/view/758354-8" TargetMode="External"/><Relationship Id="rId5249" Type="http://schemas.openxmlformats.org/officeDocument/2006/relationships/hyperlink" Target="https://webagentes.canaldirecto.com.ar/incidents/view/786102-0" TargetMode="External"/><Relationship Id="rId5456" Type="http://schemas.openxmlformats.org/officeDocument/2006/relationships/hyperlink" Target="https://webagentes.canaldirecto.com.ar/incidents/view/789164-1" TargetMode="External"/><Relationship Id="rId5663" Type="http://schemas.openxmlformats.org/officeDocument/2006/relationships/hyperlink" Target="https://webagentes.canaldirecto.com.ar/incidents/view/800100-5" TargetMode="External"/><Relationship Id="rId1999" Type="http://schemas.openxmlformats.org/officeDocument/2006/relationships/hyperlink" Target="https://webagentes.canaldirecto.com.ar/incidents/view/699827-5" TargetMode="External"/><Relationship Id="rId4058" Type="http://schemas.openxmlformats.org/officeDocument/2006/relationships/hyperlink" Target="https://webagentes.canaldirecto.com.ar/liquidations/removeIncident/756524-1" TargetMode="External"/><Relationship Id="rId4265" Type="http://schemas.openxmlformats.org/officeDocument/2006/relationships/hyperlink" Target="https://webagentes.canaldirecto.com.ar/incidents/view/760873-1" TargetMode="External"/><Relationship Id="rId4472" Type="http://schemas.openxmlformats.org/officeDocument/2006/relationships/hyperlink" Target="https://webagentes.canaldirecto.com.ar/incidents/view/765692-3" TargetMode="External"/><Relationship Id="rId5109" Type="http://schemas.openxmlformats.org/officeDocument/2006/relationships/hyperlink" Target="https://webagentes.canaldirecto.com.ar/incidents/view/784994-9" TargetMode="External"/><Relationship Id="rId5316" Type="http://schemas.openxmlformats.org/officeDocument/2006/relationships/hyperlink" Target="https://webagentes.canaldirecto.com.ar/incidents/view/788756-9" TargetMode="External"/><Relationship Id="rId5870" Type="http://schemas.openxmlformats.org/officeDocument/2006/relationships/hyperlink" Target="https://webagentes.canaldirecto.com.ar/incidents/view/804346-3" TargetMode="External"/><Relationship Id="rId1859" Type="http://schemas.openxmlformats.org/officeDocument/2006/relationships/hyperlink" Target="https://webagentes.canaldirecto.com.ar/incidents/view/693366-7" TargetMode="External"/><Relationship Id="rId3074" Type="http://schemas.openxmlformats.org/officeDocument/2006/relationships/hyperlink" Target="https://webagentes.canaldirecto.com.ar/incidents/view/728981-9" TargetMode="External"/><Relationship Id="rId4125" Type="http://schemas.openxmlformats.org/officeDocument/2006/relationships/hyperlink" Target="https://webagentes.canaldirecto.com.ar/incidents/view/755052-2" TargetMode="External"/><Relationship Id="rId5523" Type="http://schemas.openxmlformats.org/officeDocument/2006/relationships/hyperlink" Target="http://webagentes.canaldirecto.com.ar/incidents/view/792695-6" TargetMode="External"/><Relationship Id="rId5730" Type="http://schemas.openxmlformats.org/officeDocument/2006/relationships/hyperlink" Target="https://webagentes.canaldirecto.com.ar/incidents/view/803842-5" TargetMode="External"/><Relationship Id="rId1719" Type="http://schemas.openxmlformats.org/officeDocument/2006/relationships/hyperlink" Target="https://webagentes.canaldirecto.com.ar/liquidations/removeIncident/691439-8" TargetMode="External"/><Relationship Id="rId1926" Type="http://schemas.openxmlformats.org/officeDocument/2006/relationships/hyperlink" Target="https://webagentes.canaldirecto.com.ar/incidents/view/696675-3" TargetMode="External"/><Relationship Id="rId3281" Type="http://schemas.openxmlformats.org/officeDocument/2006/relationships/hyperlink" Target="https://webagentes.canaldirecto.com.ar/liquidations/removeIncident/734857-4" TargetMode="External"/><Relationship Id="rId4332" Type="http://schemas.openxmlformats.org/officeDocument/2006/relationships/hyperlink" Target="https://webagentes.canaldirecto.com.ar/incidents/view/763240-0" TargetMode="External"/><Relationship Id="rId2090" Type="http://schemas.openxmlformats.org/officeDocument/2006/relationships/hyperlink" Target="https://webagentes.canaldirecto.com.ar/incidents/view/702689-4" TargetMode="External"/><Relationship Id="rId3141" Type="http://schemas.openxmlformats.org/officeDocument/2006/relationships/hyperlink" Target="https://webagentes.canaldirecto.com.ar/incidents/view/731458-6" TargetMode="External"/><Relationship Id="rId3001" Type="http://schemas.openxmlformats.org/officeDocument/2006/relationships/hyperlink" Target="https://webagentes.canaldirecto.com.ar/incidents/view/726699-7" TargetMode="External"/><Relationship Id="rId3958" Type="http://schemas.openxmlformats.org/officeDocument/2006/relationships/hyperlink" Target="https://webagentes.canaldirecto.com.ar/incidents/view/753430-2" TargetMode="External"/><Relationship Id="rId879" Type="http://schemas.openxmlformats.org/officeDocument/2006/relationships/hyperlink" Target="https://webagentes.canaldirecto.com.ar/incidents/view/672446-7" TargetMode="External"/><Relationship Id="rId2767" Type="http://schemas.openxmlformats.org/officeDocument/2006/relationships/hyperlink" Target="https://webagentes.canaldirecto.com.ar/incidents/view/722043-6" TargetMode="External"/><Relationship Id="rId5173" Type="http://schemas.openxmlformats.org/officeDocument/2006/relationships/hyperlink" Target="https://webagentes.canaldirecto.com.ar/incidents/view/783908-5" TargetMode="External"/><Relationship Id="rId5380" Type="http://schemas.openxmlformats.org/officeDocument/2006/relationships/hyperlink" Target="https://webagentes.canaldirecto.com.ar/incidents/view/791706-4" TargetMode="External"/><Relationship Id="rId739" Type="http://schemas.openxmlformats.org/officeDocument/2006/relationships/hyperlink" Target="https://webagentes.canaldirecto.com.ar/incidents/view/669335-2" TargetMode="External"/><Relationship Id="rId1369" Type="http://schemas.openxmlformats.org/officeDocument/2006/relationships/hyperlink" Target="https://webagentes.canaldirecto.com.ar/incidents/view/686731-9" TargetMode="External"/><Relationship Id="rId1576" Type="http://schemas.openxmlformats.org/officeDocument/2006/relationships/hyperlink" Target="https://webagentes.canaldirecto.com.ar/liquidations/removeIncident/692506-6" TargetMode="External"/><Relationship Id="rId2974" Type="http://schemas.openxmlformats.org/officeDocument/2006/relationships/hyperlink" Target="https://webagentes.canaldirecto.com.ar/incidents/view/727315-5" TargetMode="External"/><Relationship Id="rId3818" Type="http://schemas.openxmlformats.org/officeDocument/2006/relationships/hyperlink" Target="https://webagentes.canaldirecto.com.ar/incidents/view/746889-6" TargetMode="External"/><Relationship Id="rId5033" Type="http://schemas.openxmlformats.org/officeDocument/2006/relationships/hyperlink" Target="https://webagentes.canaldirecto.com.ar/incidents/view/782888-5" TargetMode="External"/><Relationship Id="rId5240" Type="http://schemas.openxmlformats.org/officeDocument/2006/relationships/hyperlink" Target="https://webagentes.canaldirecto.com.ar/incidents/view/786210-8" TargetMode="External"/><Relationship Id="rId946" Type="http://schemas.openxmlformats.org/officeDocument/2006/relationships/hyperlink" Target="https://webagentes.canaldirecto.com.ar/liquidations/removeIncident/671474-3" TargetMode="External"/><Relationship Id="rId1229" Type="http://schemas.openxmlformats.org/officeDocument/2006/relationships/hyperlink" Target="https://webagentes.canaldirecto.com.ar/incidents/view/683951-0" TargetMode="External"/><Relationship Id="rId1783" Type="http://schemas.openxmlformats.org/officeDocument/2006/relationships/hyperlink" Target="https://webagentes.canaldirecto.com.ar/incidents/view/695547-4" TargetMode="External"/><Relationship Id="rId1990" Type="http://schemas.openxmlformats.org/officeDocument/2006/relationships/hyperlink" Target="https://webagentes.canaldirecto.com.ar/incidents/view/699838-1" TargetMode="External"/><Relationship Id="rId2627" Type="http://schemas.openxmlformats.org/officeDocument/2006/relationships/hyperlink" Target="https://webagentes.canaldirecto.com.ar/incidents/view/719193-0" TargetMode="External"/><Relationship Id="rId2834" Type="http://schemas.openxmlformats.org/officeDocument/2006/relationships/hyperlink" Target="https://webagentes.canaldirecto.com.ar/liquidations/removeIncident/718879-6" TargetMode="External"/><Relationship Id="rId5100" Type="http://schemas.openxmlformats.org/officeDocument/2006/relationships/hyperlink" Target="https://webagentes.canaldirecto.com.ar/liquidations/removeIncident/785423-3" TargetMode="External"/><Relationship Id="rId75" Type="http://schemas.openxmlformats.org/officeDocument/2006/relationships/hyperlink" Target="http://webagentes.canaldirecto.com.ar/incidents/view/652097-7" TargetMode="External"/><Relationship Id="rId806" Type="http://schemas.openxmlformats.org/officeDocument/2006/relationships/hyperlink" Target="https://webagentes.canaldirecto.com.ar/liquidations/removeIncident/673624-0" TargetMode="External"/><Relationship Id="rId1436" Type="http://schemas.openxmlformats.org/officeDocument/2006/relationships/hyperlink" Target="https://webagentes.canaldirecto.com.ar/incidents/view/684484-0" TargetMode="External"/><Relationship Id="rId1643" Type="http://schemas.openxmlformats.org/officeDocument/2006/relationships/hyperlink" Target="https://webagentes.canaldirecto.com.ar/liquidations/removeIncident/692211-1" TargetMode="External"/><Relationship Id="rId1850" Type="http://schemas.openxmlformats.org/officeDocument/2006/relationships/hyperlink" Target="https://webagentes.canaldirecto.com.ar/incidents/view/693423-1" TargetMode="External"/><Relationship Id="rId2901" Type="http://schemas.openxmlformats.org/officeDocument/2006/relationships/hyperlink" Target="https://webagentes.canaldirecto.com.ar/incidents/view/725040-0" TargetMode="External"/><Relationship Id="rId4799" Type="http://schemas.openxmlformats.org/officeDocument/2006/relationships/hyperlink" Target="https://webagentes.canaldirecto.com.ar/incidents/view/772697-6" TargetMode="External"/><Relationship Id="rId1503" Type="http://schemas.openxmlformats.org/officeDocument/2006/relationships/hyperlink" Target="https://webagentes.canaldirecto.com.ar/incidents/view/689609-2" TargetMode="External"/><Relationship Id="rId1710" Type="http://schemas.openxmlformats.org/officeDocument/2006/relationships/hyperlink" Target="https://webagentes.canaldirecto.com.ar/incidents/view/691443-1" TargetMode="External"/><Relationship Id="rId4659" Type="http://schemas.openxmlformats.org/officeDocument/2006/relationships/hyperlink" Target="https://webagentes.canaldirecto.com.ar/incidents/view/770167-6" TargetMode="External"/><Relationship Id="rId4866" Type="http://schemas.openxmlformats.org/officeDocument/2006/relationships/hyperlink" Target="https://webagentes.canaldirecto.com.ar/incidents/view/776863-5" TargetMode="External"/><Relationship Id="rId5917" Type="http://schemas.openxmlformats.org/officeDocument/2006/relationships/hyperlink" Target="https://webagentes.canaldirecto.com.ar/incidents/view/809530-5" TargetMode="External"/><Relationship Id="rId3468" Type="http://schemas.openxmlformats.org/officeDocument/2006/relationships/hyperlink" Target="https://webagentes.canaldirecto.com.ar/incidents/view/740256-2" TargetMode="External"/><Relationship Id="rId3675" Type="http://schemas.openxmlformats.org/officeDocument/2006/relationships/hyperlink" Target="https://webagentes.canaldirecto.com.ar/incidents/view/746640-9" TargetMode="External"/><Relationship Id="rId3882" Type="http://schemas.openxmlformats.org/officeDocument/2006/relationships/hyperlink" Target="https://webagentes.canaldirecto.com.ar/incidents/view/750638-1" TargetMode="External"/><Relationship Id="rId4519" Type="http://schemas.openxmlformats.org/officeDocument/2006/relationships/hyperlink" Target="https://webagentes.canaldirecto.com.ar/incidents/view/769234-1" TargetMode="External"/><Relationship Id="rId4726" Type="http://schemas.openxmlformats.org/officeDocument/2006/relationships/hyperlink" Target="https://webagentes.canaldirecto.com.ar/incidents/view/774484-8" TargetMode="External"/><Relationship Id="rId4933" Type="http://schemas.openxmlformats.org/officeDocument/2006/relationships/hyperlink" Target="https://webagentes.canaldirecto.com.ar/incidents/view/780557-4" TargetMode="External"/><Relationship Id="rId389" Type="http://schemas.openxmlformats.org/officeDocument/2006/relationships/hyperlink" Target="http://webagentes.canaldirecto.com.ar/incidents/view/659883-5" TargetMode="External"/><Relationship Id="rId596" Type="http://schemas.openxmlformats.org/officeDocument/2006/relationships/hyperlink" Target="https://webagentes.canaldirecto.com.ar/incidents/view/666994-8" TargetMode="External"/><Relationship Id="rId2277" Type="http://schemas.openxmlformats.org/officeDocument/2006/relationships/hyperlink" Target="https://webagentes.canaldirecto.com.ar/incidents/view/710571-1" TargetMode="External"/><Relationship Id="rId2484" Type="http://schemas.openxmlformats.org/officeDocument/2006/relationships/hyperlink" Target="https://webagentes.canaldirecto.com.ar/incidents/view/712374-4" TargetMode="External"/><Relationship Id="rId2691" Type="http://schemas.openxmlformats.org/officeDocument/2006/relationships/hyperlink" Target="https://webagentes.canaldirecto.com.ar/incidents/view/722955-2" TargetMode="External"/><Relationship Id="rId3328" Type="http://schemas.openxmlformats.org/officeDocument/2006/relationships/hyperlink" Target="https://webagentes.canaldirecto.com.ar/incidents/view/732909-2" TargetMode="External"/><Relationship Id="rId3535" Type="http://schemas.openxmlformats.org/officeDocument/2006/relationships/hyperlink" Target="https://webagentes.canaldirecto.com.ar/incidents/view/744764-4" TargetMode="External"/><Relationship Id="rId3742" Type="http://schemas.openxmlformats.org/officeDocument/2006/relationships/hyperlink" Target="https://webagentes.canaldirecto.com.ar/incidents/view/750024-4" TargetMode="External"/><Relationship Id="rId249" Type="http://schemas.openxmlformats.org/officeDocument/2006/relationships/hyperlink" Target="http://webagentes.canaldirecto.com.ar/incidents/view/651149-2" TargetMode="External"/><Relationship Id="rId456" Type="http://schemas.openxmlformats.org/officeDocument/2006/relationships/hyperlink" Target="https://webagentes.canaldirecto.com.ar/incidents/view/665376-1" TargetMode="External"/><Relationship Id="rId663" Type="http://schemas.openxmlformats.org/officeDocument/2006/relationships/hyperlink" Target="https://webagentes.canaldirecto.com.ar/incidents/view/664940-3" TargetMode="External"/><Relationship Id="rId870" Type="http://schemas.openxmlformats.org/officeDocument/2006/relationships/hyperlink" Target="https://webagentes.canaldirecto.com.ar/liquidations/removeIncident/672451-9" TargetMode="External"/><Relationship Id="rId1086" Type="http://schemas.openxmlformats.org/officeDocument/2006/relationships/hyperlink" Target="https://webagentes.canaldirecto.com.ar/incidents/view/674065-0" TargetMode="External"/><Relationship Id="rId1293" Type="http://schemas.openxmlformats.org/officeDocument/2006/relationships/hyperlink" Target="https://webagentes.canaldirecto.com.ar/incidents/view/681784-6" TargetMode="External"/><Relationship Id="rId2137" Type="http://schemas.openxmlformats.org/officeDocument/2006/relationships/hyperlink" Target="https://webagentes.canaldirecto.com.ar/incidents/view/701306-7" TargetMode="External"/><Relationship Id="rId2344" Type="http://schemas.openxmlformats.org/officeDocument/2006/relationships/hyperlink" Target="https://webagentes.canaldirecto.com.ar/incidents/view/708750-3" TargetMode="External"/><Relationship Id="rId2551" Type="http://schemas.openxmlformats.org/officeDocument/2006/relationships/hyperlink" Target="https://webagentes.canaldirecto.com.ar/incidents/view/715751-0" TargetMode="External"/><Relationship Id="rId109" Type="http://schemas.openxmlformats.org/officeDocument/2006/relationships/hyperlink" Target="http://webagentes.canaldirecto.com.ar/incidents/view/651605-3" TargetMode="External"/><Relationship Id="rId316" Type="http://schemas.openxmlformats.org/officeDocument/2006/relationships/hyperlink" Target="http://webagentes.canaldirecto.com.ar/incidents/view/655938-6" TargetMode="External"/><Relationship Id="rId523" Type="http://schemas.openxmlformats.org/officeDocument/2006/relationships/hyperlink" Target="https://webagentes.canaldirecto.com.ar/incidents/view/663591-4" TargetMode="External"/><Relationship Id="rId1153" Type="http://schemas.openxmlformats.org/officeDocument/2006/relationships/hyperlink" Target="https://webagentes.canaldirecto.com.ar/incidents/view/680188-1" TargetMode="External"/><Relationship Id="rId2204" Type="http://schemas.openxmlformats.org/officeDocument/2006/relationships/hyperlink" Target="https://webagentes.canaldirecto.com.ar/incidents/view/705871-4" TargetMode="External"/><Relationship Id="rId3602" Type="http://schemas.openxmlformats.org/officeDocument/2006/relationships/hyperlink" Target="https://webagentes.canaldirecto.com.ar/incidents/view/743018-5" TargetMode="External"/><Relationship Id="rId730" Type="http://schemas.openxmlformats.org/officeDocument/2006/relationships/hyperlink" Target="https://webagentes.canaldirecto.com.ar/incidents/view/669353-8" TargetMode="External"/><Relationship Id="rId1013" Type="http://schemas.openxmlformats.org/officeDocument/2006/relationships/hyperlink" Target="https://webagentes.canaldirecto.com.ar/incidents/view/679035-4" TargetMode="External"/><Relationship Id="rId1360" Type="http://schemas.openxmlformats.org/officeDocument/2006/relationships/hyperlink" Target="https://webagentes.canaldirecto.com.ar/incidents/view/686740-7" TargetMode="External"/><Relationship Id="rId2411" Type="http://schemas.openxmlformats.org/officeDocument/2006/relationships/hyperlink" Target="https://webagentes.canaldirecto.com.ar/incidents/view/714640-8" TargetMode="External"/><Relationship Id="rId4169" Type="http://schemas.openxmlformats.org/officeDocument/2006/relationships/hyperlink" Target="https://webagentes.canaldirecto.com.ar/incidents/view/758765-0" TargetMode="External"/><Relationship Id="rId5567" Type="http://schemas.openxmlformats.org/officeDocument/2006/relationships/hyperlink" Target="https://webagentes.canaldirecto.com.ar/incidents/view/798080-2" TargetMode="External"/><Relationship Id="rId5774" Type="http://schemas.openxmlformats.org/officeDocument/2006/relationships/hyperlink" Target="https://webagentes.canaldirecto.com.ar/incidents/view/802010-7" TargetMode="External"/><Relationship Id="rId5981" Type="http://schemas.openxmlformats.org/officeDocument/2006/relationships/hyperlink" Target="https://webagentes.canaldirecto.com.ar/incidents/view/807783-1" TargetMode="External"/><Relationship Id="rId1220" Type="http://schemas.openxmlformats.org/officeDocument/2006/relationships/hyperlink" Target="https://webagentes.canaldirecto.com.ar/incidents/view/684983-6" TargetMode="External"/><Relationship Id="rId4376" Type="http://schemas.openxmlformats.org/officeDocument/2006/relationships/hyperlink" Target="https://webagentes.canaldirecto.com.ar/incidents/view/761849-1" TargetMode="External"/><Relationship Id="rId4583" Type="http://schemas.openxmlformats.org/officeDocument/2006/relationships/hyperlink" Target="https://webagentes.canaldirecto.com.ar/incidents/view/765730-2" TargetMode="External"/><Relationship Id="rId4790" Type="http://schemas.openxmlformats.org/officeDocument/2006/relationships/hyperlink" Target="https://webagentes.canaldirecto.com.ar/incidents/view/772918-6" TargetMode="External"/><Relationship Id="rId5427" Type="http://schemas.openxmlformats.org/officeDocument/2006/relationships/hyperlink" Target="https://webagentes.canaldirecto.com.ar/incidents/view/790942-7" TargetMode="External"/><Relationship Id="rId5634" Type="http://schemas.openxmlformats.org/officeDocument/2006/relationships/hyperlink" Target="https://webagentes.canaldirecto.com.ar/incidents/view/794545-6" TargetMode="External"/><Relationship Id="rId5841" Type="http://schemas.openxmlformats.org/officeDocument/2006/relationships/hyperlink" Target="https://webagentes.canaldirecto.com.ar/incidents/view/805939-4" TargetMode="External"/><Relationship Id="rId3185" Type="http://schemas.openxmlformats.org/officeDocument/2006/relationships/hyperlink" Target="https://webagentes.canaldirecto.com.ar/liquidations/removeIncident/737214-6" TargetMode="External"/><Relationship Id="rId3392" Type="http://schemas.openxmlformats.org/officeDocument/2006/relationships/hyperlink" Target="https://webagentes.canaldirecto.com.ar/incidents/view/737369-5" TargetMode="External"/><Relationship Id="rId4029" Type="http://schemas.openxmlformats.org/officeDocument/2006/relationships/hyperlink" Target="https://webagentes.canaldirecto.com.ar/incidents/view/756699-4" TargetMode="External"/><Relationship Id="rId4236" Type="http://schemas.openxmlformats.org/officeDocument/2006/relationships/hyperlink" Target="https://webagentes.canaldirecto.com.ar/incidents/view/761412-1" TargetMode="External"/><Relationship Id="rId4443" Type="http://schemas.openxmlformats.org/officeDocument/2006/relationships/hyperlink" Target="https://webagentes.canaldirecto.com.ar/incidents/view/766182-8" TargetMode="External"/><Relationship Id="rId4650" Type="http://schemas.openxmlformats.org/officeDocument/2006/relationships/hyperlink" Target="https://webagentes.canaldirecto.com.ar/incidents/view/770327-6" TargetMode="External"/><Relationship Id="rId5701" Type="http://schemas.openxmlformats.org/officeDocument/2006/relationships/hyperlink" Target="https://webagentes.canaldirecto.com.ar/incidents/view/798701-8" TargetMode="External"/><Relationship Id="rId3045" Type="http://schemas.openxmlformats.org/officeDocument/2006/relationships/hyperlink" Target="https://webagentes.canaldirecto.com.ar/incidents/view/730026-4" TargetMode="External"/><Relationship Id="rId3252" Type="http://schemas.openxmlformats.org/officeDocument/2006/relationships/hyperlink" Target="https://webagentes.canaldirecto.com.ar/incidents/view/735782-8" TargetMode="External"/><Relationship Id="rId4303" Type="http://schemas.openxmlformats.org/officeDocument/2006/relationships/hyperlink" Target="https://webagentes.canaldirecto.com.ar/incidents/view/764119-8" TargetMode="External"/><Relationship Id="rId4510" Type="http://schemas.openxmlformats.org/officeDocument/2006/relationships/hyperlink" Target="https://webagentes.canaldirecto.com.ar/incidents/view/764057-9" TargetMode="External"/><Relationship Id="rId173" Type="http://schemas.openxmlformats.org/officeDocument/2006/relationships/hyperlink" Target="http://webagentes.canaldirecto.com.ar/incidents/view/655630-7" TargetMode="External"/><Relationship Id="rId380" Type="http://schemas.openxmlformats.org/officeDocument/2006/relationships/hyperlink" Target="http://webagentes.canaldirecto.com.ar/incidents/view/660698-5" TargetMode="External"/><Relationship Id="rId2061" Type="http://schemas.openxmlformats.org/officeDocument/2006/relationships/hyperlink" Target="https://webagentes.canaldirecto.com.ar/incidents/view/704090-0" TargetMode="External"/><Relationship Id="rId3112" Type="http://schemas.openxmlformats.org/officeDocument/2006/relationships/hyperlink" Target="https://webagentes.canaldirecto.com.ar/incidents/view/733400-3" TargetMode="External"/><Relationship Id="rId240" Type="http://schemas.openxmlformats.org/officeDocument/2006/relationships/hyperlink" Target="http://webagentes.canaldirecto.com.ar/incidents/view/652979-2" TargetMode="External"/><Relationship Id="rId5077" Type="http://schemas.openxmlformats.org/officeDocument/2006/relationships/hyperlink" Target="https://webagentes.canaldirecto.com.ar/incidents/view/780523-7" TargetMode="External"/><Relationship Id="rId5284" Type="http://schemas.openxmlformats.org/officeDocument/2006/relationships/hyperlink" Target="https://webagentes.canaldirecto.com.ar/incidents/view/789887-5" TargetMode="External"/><Relationship Id="rId100" Type="http://schemas.openxmlformats.org/officeDocument/2006/relationships/hyperlink" Target="http://webagentes.canaldirecto.com.ar/incidents/view/651724-7" TargetMode="External"/><Relationship Id="rId2878" Type="http://schemas.openxmlformats.org/officeDocument/2006/relationships/hyperlink" Target="https://webagentes.canaldirecto.com.ar/incidents/view/725322-1" TargetMode="External"/><Relationship Id="rId3929" Type="http://schemas.openxmlformats.org/officeDocument/2006/relationships/hyperlink" Target="https://webagentes.canaldirecto.com.ar/incidents/view/754334-6" TargetMode="External"/><Relationship Id="rId4093" Type="http://schemas.openxmlformats.org/officeDocument/2006/relationships/hyperlink" Target="https://webagentes.canaldirecto.com.ar/incidents/view/755355-6" TargetMode="External"/><Relationship Id="rId5144" Type="http://schemas.openxmlformats.org/officeDocument/2006/relationships/hyperlink" Target="https://webagentes.canaldirecto.com.ar/liquidations/removeIncident/784947-1" TargetMode="External"/><Relationship Id="rId5491" Type="http://schemas.openxmlformats.org/officeDocument/2006/relationships/hyperlink" Target="http://webagentes.canaldirecto.com.ar/incidents/view/794106-1" TargetMode="External"/><Relationship Id="rId1687" Type="http://schemas.openxmlformats.org/officeDocument/2006/relationships/hyperlink" Target="https://webagentes.canaldirecto.com.ar/liquidations/removeIncident/691457-4" TargetMode="External"/><Relationship Id="rId1894" Type="http://schemas.openxmlformats.org/officeDocument/2006/relationships/hyperlink" Target="https://webagentes.canaldirecto.com.ar/incidents/view/697313-3" TargetMode="External"/><Relationship Id="rId2738" Type="http://schemas.openxmlformats.org/officeDocument/2006/relationships/hyperlink" Target="https://webagentes.canaldirecto.com.ar/liquidations/removeIncident/722398-3" TargetMode="External"/><Relationship Id="rId2945" Type="http://schemas.openxmlformats.org/officeDocument/2006/relationships/hyperlink" Target="https://webagentes.canaldirecto.com.ar/incidents/view/728326-8" TargetMode="External"/><Relationship Id="rId5351" Type="http://schemas.openxmlformats.org/officeDocument/2006/relationships/hyperlink" Target="https://webagentes.canaldirecto.com.ar/incidents/view/787725-2" TargetMode="External"/><Relationship Id="rId917" Type="http://schemas.openxmlformats.org/officeDocument/2006/relationships/hyperlink" Target="https://webagentes.canaldirecto.com.ar/incidents/view/671753-7" TargetMode="External"/><Relationship Id="rId1547" Type="http://schemas.openxmlformats.org/officeDocument/2006/relationships/hyperlink" Target="https://webagentes.canaldirecto.com.ar/incidents/view/686326-1" TargetMode="External"/><Relationship Id="rId1754" Type="http://schemas.openxmlformats.org/officeDocument/2006/relationships/hyperlink" Target="https://webagentes.canaldirecto.com.ar/incidents/view/689699-5" TargetMode="External"/><Relationship Id="rId1961" Type="http://schemas.openxmlformats.org/officeDocument/2006/relationships/hyperlink" Target="https://webagentes.canaldirecto.com.ar/incidents/view/700783-5" TargetMode="External"/><Relationship Id="rId2805" Type="http://schemas.openxmlformats.org/officeDocument/2006/relationships/hyperlink" Target="https://webagentes.canaldirecto.com.ar/incidents/view/720970-7" TargetMode="External"/><Relationship Id="rId4160" Type="http://schemas.openxmlformats.org/officeDocument/2006/relationships/hyperlink" Target="https://webagentes.canaldirecto.com.ar/incidents/view/758828-8" TargetMode="External"/><Relationship Id="rId5004" Type="http://schemas.openxmlformats.org/officeDocument/2006/relationships/hyperlink" Target="https://webagentes.canaldirecto.com.ar/incidents/view/777929-7" TargetMode="External"/><Relationship Id="rId5211" Type="http://schemas.openxmlformats.org/officeDocument/2006/relationships/hyperlink" Target="https://webagentes.canaldirecto.com.ar/incidents/view/787113-3" TargetMode="External"/><Relationship Id="rId46" Type="http://schemas.openxmlformats.org/officeDocument/2006/relationships/hyperlink" Target="http://webagentes.canaldirecto.com.ar/liquidations/removeIncident/652292-0" TargetMode="External"/><Relationship Id="rId1407" Type="http://schemas.openxmlformats.org/officeDocument/2006/relationships/hyperlink" Target="https://webagentes.canaldirecto.com.ar/incidents/view/685526-2" TargetMode="External"/><Relationship Id="rId1614" Type="http://schemas.openxmlformats.org/officeDocument/2006/relationships/hyperlink" Target="https://webagentes.canaldirecto.com.ar/incidents/view/692404-9" TargetMode="External"/><Relationship Id="rId1821" Type="http://schemas.openxmlformats.org/officeDocument/2006/relationships/hyperlink" Target="https://webagentes.canaldirecto.com.ar/incidents/view/694065-8" TargetMode="External"/><Relationship Id="rId4020" Type="http://schemas.openxmlformats.org/officeDocument/2006/relationships/hyperlink" Target="https://webagentes.canaldirecto.com.ar/liquidations/removeIncident/757027-0" TargetMode="External"/><Relationship Id="rId4977" Type="http://schemas.openxmlformats.org/officeDocument/2006/relationships/hyperlink" Target="https://webagentes.canaldirecto.com.ar/incidents/view/779102-2" TargetMode="External"/><Relationship Id="rId3579" Type="http://schemas.openxmlformats.org/officeDocument/2006/relationships/hyperlink" Target="https://webagentes.canaldirecto.com.ar/incidents/view/743802-6" TargetMode="External"/><Relationship Id="rId3786" Type="http://schemas.openxmlformats.org/officeDocument/2006/relationships/hyperlink" Target="https://webagentes.canaldirecto.com.ar/incidents/view/748436-2" TargetMode="External"/><Relationship Id="rId2388" Type="http://schemas.openxmlformats.org/officeDocument/2006/relationships/hyperlink" Target="https://webagentes.canaldirecto.com.ar/incidents/view/715679-7" TargetMode="External"/><Relationship Id="rId2595" Type="http://schemas.openxmlformats.org/officeDocument/2006/relationships/hyperlink" Target="https://webagentes.canaldirecto.com.ar/incidents/view/720110-3" TargetMode="External"/><Relationship Id="rId3439" Type="http://schemas.openxmlformats.org/officeDocument/2006/relationships/hyperlink" Target="https://webagentes.canaldirecto.com.ar/incidents/view/741131-1" TargetMode="External"/><Relationship Id="rId3993" Type="http://schemas.openxmlformats.org/officeDocument/2006/relationships/hyperlink" Target="https://webagentes.canaldirecto.com.ar/incidents/view/752939-1" TargetMode="External"/><Relationship Id="rId4837" Type="http://schemas.openxmlformats.org/officeDocument/2006/relationships/hyperlink" Target="https://webagentes.canaldirecto.com.ar/incidents/view/777454-8" TargetMode="External"/><Relationship Id="rId567" Type="http://schemas.openxmlformats.org/officeDocument/2006/relationships/hyperlink" Target="https://webagentes.canaldirecto.com.ar/incidents/view/668209-1" TargetMode="External"/><Relationship Id="rId1197" Type="http://schemas.openxmlformats.org/officeDocument/2006/relationships/hyperlink" Target="https://webagentes.canaldirecto.com.ar/incidents/view/678356-7" TargetMode="External"/><Relationship Id="rId2248" Type="http://schemas.openxmlformats.org/officeDocument/2006/relationships/hyperlink" Target="https://webagentes.canaldirecto.com.ar/incidents/view/704670-0" TargetMode="External"/><Relationship Id="rId3646" Type="http://schemas.openxmlformats.org/officeDocument/2006/relationships/hyperlink" Target="https://webagentes.canaldirecto.com.ar/incidents/view/747206-6" TargetMode="External"/><Relationship Id="rId3853" Type="http://schemas.openxmlformats.org/officeDocument/2006/relationships/hyperlink" Target="https://webagentes.canaldirecto.com.ar/incidents/view/751669-8" TargetMode="External"/><Relationship Id="rId4904" Type="http://schemas.openxmlformats.org/officeDocument/2006/relationships/hyperlink" Target="https://webagentes.canaldirecto.com.ar/incidents/view/775284-7" TargetMode="External"/><Relationship Id="rId774" Type="http://schemas.openxmlformats.org/officeDocument/2006/relationships/hyperlink" Target="https://webagentes.canaldirecto.com.ar/incidents/view/668060-4" TargetMode="External"/><Relationship Id="rId981" Type="http://schemas.openxmlformats.org/officeDocument/2006/relationships/hyperlink" Target="https://webagentes.canaldirecto.com.ar/incidents/view/670840-5" TargetMode="External"/><Relationship Id="rId1057" Type="http://schemas.openxmlformats.org/officeDocument/2006/relationships/hyperlink" Target="https://webagentes.canaldirecto.com.ar/incidents/view/674832-4" TargetMode="External"/><Relationship Id="rId2455" Type="http://schemas.openxmlformats.org/officeDocument/2006/relationships/hyperlink" Target="https://webagentes.canaldirecto.com.ar/incidents/view/713511-0" TargetMode="External"/><Relationship Id="rId2662" Type="http://schemas.openxmlformats.org/officeDocument/2006/relationships/hyperlink" Target="https://webagentes.canaldirecto.com.ar/incidents/view/714964-5" TargetMode="External"/><Relationship Id="rId3506" Type="http://schemas.openxmlformats.org/officeDocument/2006/relationships/hyperlink" Target="https://webagentes.canaldirecto.com.ar/incidents/view/738966-9" TargetMode="External"/><Relationship Id="rId3713" Type="http://schemas.openxmlformats.org/officeDocument/2006/relationships/hyperlink" Target="https://webagentes.canaldirecto.com.ar/incidents/view/745919-9" TargetMode="External"/><Relationship Id="rId3920" Type="http://schemas.openxmlformats.org/officeDocument/2006/relationships/hyperlink" Target="https://webagentes.canaldirecto.com.ar/incidents/view/754343-4" TargetMode="External"/><Relationship Id="rId427" Type="http://schemas.openxmlformats.org/officeDocument/2006/relationships/hyperlink" Target="http://webagentes.canaldirecto.com.ar/incidents/view/659266-4" TargetMode="External"/><Relationship Id="rId634" Type="http://schemas.openxmlformats.org/officeDocument/2006/relationships/hyperlink" Target="https://webagentes.canaldirecto.com.ar/incidents/view/666229-1" TargetMode="External"/><Relationship Id="rId841" Type="http://schemas.openxmlformats.org/officeDocument/2006/relationships/hyperlink" Target="https://webagentes.canaldirecto.com.ar/incidents/view/672466-1" TargetMode="External"/><Relationship Id="rId1264" Type="http://schemas.openxmlformats.org/officeDocument/2006/relationships/hyperlink" Target="https://webagentes.canaldirecto.com.ar/incidents/view/682738-4" TargetMode="External"/><Relationship Id="rId1471" Type="http://schemas.openxmlformats.org/officeDocument/2006/relationships/hyperlink" Target="https://webagentes.canaldirecto.com.ar/incidents/view/689938-1" TargetMode="External"/><Relationship Id="rId2108" Type="http://schemas.openxmlformats.org/officeDocument/2006/relationships/hyperlink" Target="https://webagentes.canaldirecto.com.ar/incidents/view/702545-1" TargetMode="External"/><Relationship Id="rId2315" Type="http://schemas.openxmlformats.org/officeDocument/2006/relationships/hyperlink" Target="https://webagentes.canaldirecto.com.ar/incidents/view/709322-1" TargetMode="External"/><Relationship Id="rId2522" Type="http://schemas.openxmlformats.org/officeDocument/2006/relationships/hyperlink" Target="https://webagentes.canaldirecto.com.ar/incidents/view/716887-1" TargetMode="External"/><Relationship Id="rId5678" Type="http://schemas.openxmlformats.org/officeDocument/2006/relationships/hyperlink" Target="https://webagentes.canaldirecto.com.ar/incidents/view/799328-6" TargetMode="External"/><Relationship Id="rId5885" Type="http://schemas.openxmlformats.org/officeDocument/2006/relationships/hyperlink" Target="https://webagentes.canaldirecto.com.ar/incidents/view/803433-1" TargetMode="External"/><Relationship Id="rId701" Type="http://schemas.openxmlformats.org/officeDocument/2006/relationships/hyperlink" Target="https://webagentes.canaldirecto.com.ar/incidents/view/671337-3" TargetMode="External"/><Relationship Id="rId1124" Type="http://schemas.openxmlformats.org/officeDocument/2006/relationships/hyperlink" Target="https://webagentes.canaldirecto.com.ar/incidents/view/680510-6" TargetMode="External"/><Relationship Id="rId1331" Type="http://schemas.openxmlformats.org/officeDocument/2006/relationships/hyperlink" Target="https://webagentes.canaldirecto.com.ar/incidents/view/687465-6" TargetMode="External"/><Relationship Id="rId4487" Type="http://schemas.openxmlformats.org/officeDocument/2006/relationships/hyperlink" Target="https://webagentes.canaldirecto.com.ar/incidents/view/765444-8" TargetMode="External"/><Relationship Id="rId4694" Type="http://schemas.openxmlformats.org/officeDocument/2006/relationships/hyperlink" Target="https://webagentes.canaldirecto.com.ar/incidents/view/769193-5" TargetMode="External"/><Relationship Id="rId5538" Type="http://schemas.openxmlformats.org/officeDocument/2006/relationships/hyperlink" Target="http://webagentes.canaldirecto.com.ar/incidents/view/791738-3" TargetMode="External"/><Relationship Id="rId5745" Type="http://schemas.openxmlformats.org/officeDocument/2006/relationships/hyperlink" Target="https://webagentes.canaldirecto.com.ar/incidents/view/803461-4" TargetMode="External"/><Relationship Id="rId5952" Type="http://schemas.openxmlformats.org/officeDocument/2006/relationships/hyperlink" Target="https://webagentes.canaldirecto.com.ar/incidents/view/808402-6" TargetMode="External"/><Relationship Id="rId3089" Type="http://schemas.openxmlformats.org/officeDocument/2006/relationships/hyperlink" Target="https://webagentes.canaldirecto.com.ar/incidents/view/728226-9" TargetMode="External"/><Relationship Id="rId3296" Type="http://schemas.openxmlformats.org/officeDocument/2006/relationships/hyperlink" Target="https://webagentes.canaldirecto.com.ar/incidents/view/734328-7" TargetMode="External"/><Relationship Id="rId4347" Type="http://schemas.openxmlformats.org/officeDocument/2006/relationships/hyperlink" Target="https://webagentes.canaldirecto.com.ar/incidents/view/762956-7" TargetMode="External"/><Relationship Id="rId4554" Type="http://schemas.openxmlformats.org/officeDocument/2006/relationships/hyperlink" Target="https://webagentes.canaldirecto.com.ar/incidents/view/768265-4" TargetMode="External"/><Relationship Id="rId4761" Type="http://schemas.openxmlformats.org/officeDocument/2006/relationships/hyperlink" Target="https://webagentes.canaldirecto.com.ar/incidents/view/773651-1" TargetMode="External"/><Relationship Id="rId5605" Type="http://schemas.openxmlformats.org/officeDocument/2006/relationships/hyperlink" Target="https://webagentes.canaldirecto.com.ar/incidents/view/796682-0" TargetMode="External"/><Relationship Id="rId3156" Type="http://schemas.openxmlformats.org/officeDocument/2006/relationships/hyperlink" Target="https://webagentes.canaldirecto.com.ar/incidents/view/730441-9" TargetMode="External"/><Relationship Id="rId3363" Type="http://schemas.openxmlformats.org/officeDocument/2006/relationships/hyperlink" Target="https://webagentes.canaldirecto.com.ar/incidents/view/738187-0" TargetMode="External"/><Relationship Id="rId4207" Type="http://schemas.openxmlformats.org/officeDocument/2006/relationships/hyperlink" Target="https://webagentes.canaldirecto.com.ar/incidents/view/757911-0" TargetMode="External"/><Relationship Id="rId4414" Type="http://schemas.openxmlformats.org/officeDocument/2006/relationships/hyperlink" Target="https://webagentes.canaldirecto.com.ar/incidents/view/766501-9" TargetMode="External"/><Relationship Id="rId5812" Type="http://schemas.openxmlformats.org/officeDocument/2006/relationships/hyperlink" Target="https://webagentes.canaldirecto.com.ar/incidents/view/806960-1" TargetMode="External"/><Relationship Id="rId284" Type="http://schemas.openxmlformats.org/officeDocument/2006/relationships/hyperlink" Target="http://webagentes.canaldirecto.com.ar/incidents/view/656779-2" TargetMode="External"/><Relationship Id="rId491" Type="http://schemas.openxmlformats.org/officeDocument/2006/relationships/hyperlink" Target="https://webagentes.canaldirecto.com.ar/incidents/view/664391-3" TargetMode="External"/><Relationship Id="rId2172" Type="http://schemas.openxmlformats.org/officeDocument/2006/relationships/hyperlink" Target="https://webagentes.canaldirecto.com.ar/incidents/view/707289-3" TargetMode="External"/><Relationship Id="rId3016" Type="http://schemas.openxmlformats.org/officeDocument/2006/relationships/hyperlink" Target="https://webagentes.canaldirecto.com.ar/incidents/view/730835-4" TargetMode="External"/><Relationship Id="rId3223" Type="http://schemas.openxmlformats.org/officeDocument/2006/relationships/hyperlink" Target="https://webagentes.canaldirecto.com.ar/liquidations/removeIncident/736576-6" TargetMode="External"/><Relationship Id="rId3570" Type="http://schemas.openxmlformats.org/officeDocument/2006/relationships/hyperlink" Target="https://webagentes.canaldirecto.com.ar/incidents/view/744030-4" TargetMode="External"/><Relationship Id="rId4621" Type="http://schemas.openxmlformats.org/officeDocument/2006/relationships/hyperlink" Target="https://webagentes.canaldirecto.com.ar/incidents/view/770910-0" TargetMode="External"/><Relationship Id="rId144" Type="http://schemas.openxmlformats.org/officeDocument/2006/relationships/hyperlink" Target="http://webagentes.canaldirecto.com.ar/incidents/view/651044-8" TargetMode="External"/><Relationship Id="rId3430" Type="http://schemas.openxmlformats.org/officeDocument/2006/relationships/hyperlink" Target="https://webagentes.canaldirecto.com.ar/incidents/view/741333-7" TargetMode="External"/><Relationship Id="rId5188" Type="http://schemas.openxmlformats.org/officeDocument/2006/relationships/hyperlink" Target="https://webagentes.canaldirecto.com.ar/incidents/view/783291-2" TargetMode="External"/><Relationship Id="rId351" Type="http://schemas.openxmlformats.org/officeDocument/2006/relationships/hyperlink" Target="http://webagentes.canaldirecto.com.ar/incidents/view/662268-2" TargetMode="External"/><Relationship Id="rId2032" Type="http://schemas.openxmlformats.org/officeDocument/2006/relationships/hyperlink" Target="https://webagentes.canaldirecto.com.ar/incidents/view/704885-0" TargetMode="External"/><Relationship Id="rId2989" Type="http://schemas.openxmlformats.org/officeDocument/2006/relationships/hyperlink" Target="https://webagentes.canaldirecto.com.ar/incidents/view/726735-8" TargetMode="External"/><Relationship Id="rId5395" Type="http://schemas.openxmlformats.org/officeDocument/2006/relationships/hyperlink" Target="https://webagentes.canaldirecto.com.ar/incidents/view/791313-8" TargetMode="External"/><Relationship Id="rId211" Type="http://schemas.openxmlformats.org/officeDocument/2006/relationships/hyperlink" Target="http://webagentes.canaldirecto.com.ar/incidents/view/654167-9" TargetMode="External"/><Relationship Id="rId1798" Type="http://schemas.openxmlformats.org/officeDocument/2006/relationships/hyperlink" Target="https://webagentes.canaldirecto.com.ar/incidents/view/694601-4" TargetMode="External"/><Relationship Id="rId2849" Type="http://schemas.openxmlformats.org/officeDocument/2006/relationships/hyperlink" Target="https://webagentes.canaldirecto.com.ar/incidents/view/725993-3" TargetMode="External"/><Relationship Id="rId5048" Type="http://schemas.openxmlformats.org/officeDocument/2006/relationships/hyperlink" Target="https://webagentes.canaldirecto.com.ar/incidents/view/782544-4" TargetMode="External"/><Relationship Id="rId5255" Type="http://schemas.openxmlformats.org/officeDocument/2006/relationships/hyperlink" Target="https://webagentes.canaldirecto.com.ar/incidents/view/785827-5" TargetMode="External"/><Relationship Id="rId5462" Type="http://schemas.openxmlformats.org/officeDocument/2006/relationships/hyperlink" Target="http://webagentes.canaldirecto.com.ar/incidents/view/794882-4" TargetMode="External"/><Relationship Id="rId1658" Type="http://schemas.openxmlformats.org/officeDocument/2006/relationships/hyperlink" Target="https://webagentes.canaldirecto.com.ar/incidents/view/691846-4" TargetMode="External"/><Relationship Id="rId1865" Type="http://schemas.openxmlformats.org/officeDocument/2006/relationships/hyperlink" Target="https://webagentes.canaldirecto.com.ar/incidents/view/693077-6" TargetMode="External"/><Relationship Id="rId2709" Type="http://schemas.openxmlformats.org/officeDocument/2006/relationships/hyperlink" Target="https://webagentes.canaldirecto.com.ar/incidents/view/722736-9" TargetMode="External"/><Relationship Id="rId4064" Type="http://schemas.openxmlformats.org/officeDocument/2006/relationships/hyperlink" Target="https://webagentes.canaldirecto.com.ar/liquidations/removeIncident/756279-4" TargetMode="External"/><Relationship Id="rId4271" Type="http://schemas.openxmlformats.org/officeDocument/2006/relationships/hyperlink" Target="https://webagentes.canaldirecto.com.ar/incidents/view/760534-5" TargetMode="External"/><Relationship Id="rId5115" Type="http://schemas.openxmlformats.org/officeDocument/2006/relationships/hyperlink" Target="https://webagentes.canaldirecto.com.ar/incidents/view/784979-0" TargetMode="External"/><Relationship Id="rId5322" Type="http://schemas.openxmlformats.org/officeDocument/2006/relationships/hyperlink" Target="https://webagentes.canaldirecto.com.ar/incidents/view/788750-5" TargetMode="External"/><Relationship Id="rId1518" Type="http://schemas.openxmlformats.org/officeDocument/2006/relationships/hyperlink" Target="https://webagentes.canaldirecto.com.ar/incidents/view/689022-9" TargetMode="External"/><Relationship Id="rId2916" Type="http://schemas.openxmlformats.org/officeDocument/2006/relationships/hyperlink" Target="https://webagentes.canaldirecto.com.ar/incidents/view/724572-7" TargetMode="External"/><Relationship Id="rId3080" Type="http://schemas.openxmlformats.org/officeDocument/2006/relationships/hyperlink" Target="https://webagentes.canaldirecto.com.ar/incidents/view/728842-1" TargetMode="External"/><Relationship Id="rId4131" Type="http://schemas.openxmlformats.org/officeDocument/2006/relationships/hyperlink" Target="https://webagentes.canaldirecto.com.ar/incidents/view/754413-2" TargetMode="External"/><Relationship Id="rId1725" Type="http://schemas.openxmlformats.org/officeDocument/2006/relationships/hyperlink" Target="https://webagentes.canaldirecto.com.ar/liquidations/removeIncident/691436-1" TargetMode="External"/><Relationship Id="rId1932" Type="http://schemas.openxmlformats.org/officeDocument/2006/relationships/hyperlink" Target="https://webagentes.canaldirecto.com.ar/incidents/view/696582-4" TargetMode="External"/><Relationship Id="rId17" Type="http://schemas.openxmlformats.org/officeDocument/2006/relationships/hyperlink" Target="http://webagentes.canaldirecto.com.ar/incidents/view/653342-1" TargetMode="External"/><Relationship Id="rId3897" Type="http://schemas.openxmlformats.org/officeDocument/2006/relationships/hyperlink" Target="https://webagentes.canaldirecto.com.ar/incidents/view/749768-5" TargetMode="External"/><Relationship Id="rId4948" Type="http://schemas.openxmlformats.org/officeDocument/2006/relationships/hyperlink" Target="https://webagentes.canaldirecto.com.ar/incidents/view/779698-4" TargetMode="External"/><Relationship Id="rId2499" Type="http://schemas.openxmlformats.org/officeDocument/2006/relationships/hyperlink" Target="https://webagentes.canaldirecto.com.ar/incidents/view/711450-6" TargetMode="External"/><Relationship Id="rId3757" Type="http://schemas.openxmlformats.org/officeDocument/2006/relationships/hyperlink" Target="https://webagentes.canaldirecto.com.ar/incidents/view/749328-1" TargetMode="External"/><Relationship Id="rId3964" Type="http://schemas.openxmlformats.org/officeDocument/2006/relationships/hyperlink" Target="https://webagentes.canaldirecto.com.ar/incidents/view/753422-3" TargetMode="External"/><Relationship Id="rId4808" Type="http://schemas.openxmlformats.org/officeDocument/2006/relationships/hyperlink" Target="https://webagentes.canaldirecto.com.ar/incidents/view/772064-4" TargetMode="External"/><Relationship Id="rId1" Type="http://schemas.openxmlformats.org/officeDocument/2006/relationships/hyperlink" Target="http://webagentes.canaldirecto.com.ar/incidents/view/653387-4" TargetMode="External"/><Relationship Id="rId678" Type="http://schemas.openxmlformats.org/officeDocument/2006/relationships/hyperlink" Target="https://webagentes.canaldirecto.com.ar/incidents/view/664535-5" TargetMode="External"/><Relationship Id="rId885" Type="http://schemas.openxmlformats.org/officeDocument/2006/relationships/hyperlink" Target="https://webagentes.canaldirecto.com.ar/incidents/view/672304-2" TargetMode="External"/><Relationship Id="rId2359" Type="http://schemas.openxmlformats.org/officeDocument/2006/relationships/hyperlink" Target="https://webagentes.canaldirecto.com.ar/incidents/view/707576-6" TargetMode="External"/><Relationship Id="rId2566" Type="http://schemas.openxmlformats.org/officeDocument/2006/relationships/hyperlink" Target="https://webagentes.canaldirecto.com.ar/incidents/view/713308-8" TargetMode="External"/><Relationship Id="rId2773" Type="http://schemas.openxmlformats.org/officeDocument/2006/relationships/hyperlink" Target="https://webagentes.canaldirecto.com.ar/incidents/view/721998-0" TargetMode="External"/><Relationship Id="rId2980" Type="http://schemas.openxmlformats.org/officeDocument/2006/relationships/hyperlink" Target="https://webagentes.canaldirecto.com.ar/incidents/view/727076-9" TargetMode="External"/><Relationship Id="rId3617" Type="http://schemas.openxmlformats.org/officeDocument/2006/relationships/hyperlink" Target="https://webagentes.canaldirecto.com.ar/incidents/view/742374-1" TargetMode="External"/><Relationship Id="rId3824" Type="http://schemas.openxmlformats.org/officeDocument/2006/relationships/hyperlink" Target="https://webagentes.canaldirecto.com.ar/incidents/view/752327-2" TargetMode="External"/><Relationship Id="rId538" Type="http://schemas.openxmlformats.org/officeDocument/2006/relationships/hyperlink" Target="https://webagentes.canaldirecto.com.ar/incidents/view/662544-9" TargetMode="External"/><Relationship Id="rId745" Type="http://schemas.openxmlformats.org/officeDocument/2006/relationships/hyperlink" Target="https://webagentes.canaldirecto.com.ar/incidents/view/669325-5" TargetMode="External"/><Relationship Id="rId952" Type="http://schemas.openxmlformats.org/officeDocument/2006/relationships/hyperlink" Target="https://webagentes.canaldirecto.com.ar/liquidations/removeIncident/671471-6" TargetMode="External"/><Relationship Id="rId1168" Type="http://schemas.openxmlformats.org/officeDocument/2006/relationships/hyperlink" Target="https://webagentes.canaldirecto.com.ar/incidents/view/679506-7" TargetMode="External"/><Relationship Id="rId1375" Type="http://schemas.openxmlformats.org/officeDocument/2006/relationships/hyperlink" Target="https://webagentes.canaldirecto.com.ar/incidents/view/686595-9" TargetMode="External"/><Relationship Id="rId1582" Type="http://schemas.openxmlformats.org/officeDocument/2006/relationships/hyperlink" Target="https://webagentes.canaldirecto.com.ar/liquidations/removeIncident/692503-9" TargetMode="External"/><Relationship Id="rId2219" Type="http://schemas.openxmlformats.org/officeDocument/2006/relationships/hyperlink" Target="https://webagentes.canaldirecto.com.ar/incidents/view/705855-6" TargetMode="External"/><Relationship Id="rId2426" Type="http://schemas.openxmlformats.org/officeDocument/2006/relationships/hyperlink" Target="https://webagentes.canaldirecto.com.ar/incidents/view/714247-5" TargetMode="External"/><Relationship Id="rId2633" Type="http://schemas.openxmlformats.org/officeDocument/2006/relationships/hyperlink" Target="https://webagentes.canaldirecto.com.ar/incidents/view/718793-7" TargetMode="External"/><Relationship Id="rId5789" Type="http://schemas.openxmlformats.org/officeDocument/2006/relationships/hyperlink" Target="https://webagentes.canaldirecto.com.ar/incidents/view/801363-9" TargetMode="External"/><Relationship Id="rId5996" Type="http://schemas.openxmlformats.org/officeDocument/2006/relationships/hyperlink" Target="https://webagentes.canaldirecto.com.ar/incidents/view/804077-6" TargetMode="External"/><Relationship Id="rId81" Type="http://schemas.openxmlformats.org/officeDocument/2006/relationships/hyperlink" Target="http://webagentes.canaldirecto.com.ar/incidents/view/651772-4" TargetMode="External"/><Relationship Id="rId605" Type="http://schemas.openxmlformats.org/officeDocument/2006/relationships/hyperlink" Target="https://webagentes.canaldirecto.com.ar/incidents/view/666985-0" TargetMode="External"/><Relationship Id="rId812" Type="http://schemas.openxmlformats.org/officeDocument/2006/relationships/hyperlink" Target="https://webagentes.canaldirecto.com.ar/liquidations/removeIncident/673621-3" TargetMode="External"/><Relationship Id="rId1028" Type="http://schemas.openxmlformats.org/officeDocument/2006/relationships/hyperlink" Target="https://webagentes.canaldirecto.com.ar/incidents/view/676855-9" TargetMode="External"/><Relationship Id="rId1235" Type="http://schemas.openxmlformats.org/officeDocument/2006/relationships/hyperlink" Target="https://webagentes.canaldirecto.com.ar/incidents/view/683798-3" TargetMode="External"/><Relationship Id="rId1442" Type="http://schemas.openxmlformats.org/officeDocument/2006/relationships/hyperlink" Target="https://webagentes.canaldirecto.com.ar/incidents/view/683620-3" TargetMode="External"/><Relationship Id="rId2840" Type="http://schemas.openxmlformats.org/officeDocument/2006/relationships/hyperlink" Target="https://webagentes.canaldirecto.com.ar/liquidations/removeIncident/718875-0" TargetMode="External"/><Relationship Id="rId4598" Type="http://schemas.openxmlformats.org/officeDocument/2006/relationships/hyperlink" Target="https://webagentes.canaldirecto.com.ar/incidents/view/771354-7" TargetMode="External"/><Relationship Id="rId5649" Type="http://schemas.openxmlformats.org/officeDocument/2006/relationships/hyperlink" Target="https://webagentes.canaldirecto.com.ar/incidents/view/800522-3" TargetMode="External"/><Relationship Id="rId1302" Type="http://schemas.openxmlformats.org/officeDocument/2006/relationships/hyperlink" Target="https://webagentes.canaldirecto.com.ar/incidents/view/681036-6" TargetMode="External"/><Relationship Id="rId2700" Type="http://schemas.openxmlformats.org/officeDocument/2006/relationships/hyperlink" Target="https://webagentes.canaldirecto.com.ar/liquidations/removeIncident/722870-2" TargetMode="External"/><Relationship Id="rId4458" Type="http://schemas.openxmlformats.org/officeDocument/2006/relationships/hyperlink" Target="https://webagentes.canaldirecto.com.ar/incidents/view/766114-7" TargetMode="External"/><Relationship Id="rId5856" Type="http://schemas.openxmlformats.org/officeDocument/2006/relationships/hyperlink" Target="https://webagentes.canaldirecto.com.ar/incidents/view/805696-2" TargetMode="External"/><Relationship Id="rId3267" Type="http://schemas.openxmlformats.org/officeDocument/2006/relationships/hyperlink" Target="https://webagentes.canaldirecto.com.ar/liquidations/removeIncident/735629-0" TargetMode="External"/><Relationship Id="rId4665" Type="http://schemas.openxmlformats.org/officeDocument/2006/relationships/hyperlink" Target="https://webagentes.canaldirecto.com.ar/incidents/view/769993-7" TargetMode="External"/><Relationship Id="rId4872" Type="http://schemas.openxmlformats.org/officeDocument/2006/relationships/hyperlink" Target="https://webagentes.canaldirecto.com.ar/incidents/view/776814-9" TargetMode="External"/><Relationship Id="rId5509" Type="http://schemas.openxmlformats.org/officeDocument/2006/relationships/hyperlink" Target="http://webagentes.canaldirecto.com.ar/incidents/view/793090-4" TargetMode="External"/><Relationship Id="rId5716" Type="http://schemas.openxmlformats.org/officeDocument/2006/relationships/hyperlink" Target="https://webagentes.canaldirecto.com.ar/incidents/view/797881-6" TargetMode="External"/><Relationship Id="rId5923" Type="http://schemas.openxmlformats.org/officeDocument/2006/relationships/hyperlink" Target="https://webagentes.canaldirecto.com.ar/incidents/view/809387-5" TargetMode="External"/><Relationship Id="rId188" Type="http://schemas.openxmlformats.org/officeDocument/2006/relationships/hyperlink" Target="http://webagentes.canaldirecto.com.ar/incidents/view/655020-6" TargetMode="External"/><Relationship Id="rId395" Type="http://schemas.openxmlformats.org/officeDocument/2006/relationships/hyperlink" Target="http://webagentes.canaldirecto.com.ar/incidents/view/659793-3" TargetMode="External"/><Relationship Id="rId2076" Type="http://schemas.openxmlformats.org/officeDocument/2006/relationships/hyperlink" Target="https://webagentes.canaldirecto.com.ar/incidents/view/703107-2" TargetMode="External"/><Relationship Id="rId3474" Type="http://schemas.openxmlformats.org/officeDocument/2006/relationships/hyperlink" Target="https://webagentes.canaldirecto.com.ar/incidents/view/740004-1" TargetMode="External"/><Relationship Id="rId3681" Type="http://schemas.openxmlformats.org/officeDocument/2006/relationships/hyperlink" Target="https://webagentes.canaldirecto.com.ar/incidents/view/746632-0" TargetMode="External"/><Relationship Id="rId4318" Type="http://schemas.openxmlformats.org/officeDocument/2006/relationships/hyperlink" Target="https://webagentes.canaldirecto.com.ar/incidents/view/763688-6" TargetMode="External"/><Relationship Id="rId4525" Type="http://schemas.openxmlformats.org/officeDocument/2006/relationships/hyperlink" Target="https://webagentes.canaldirecto.com.ar/incidents/view/768758-9" TargetMode="External"/><Relationship Id="rId4732" Type="http://schemas.openxmlformats.org/officeDocument/2006/relationships/hyperlink" Target="https://webagentes.canaldirecto.com.ar/incidents/view/774249-7" TargetMode="External"/><Relationship Id="rId2283" Type="http://schemas.openxmlformats.org/officeDocument/2006/relationships/hyperlink" Target="https://webagentes.canaldirecto.com.ar/incidents/view/710565-0" TargetMode="External"/><Relationship Id="rId2490" Type="http://schemas.openxmlformats.org/officeDocument/2006/relationships/hyperlink" Target="https://webagentes.canaldirecto.com.ar/incidents/view/711964-4" TargetMode="External"/><Relationship Id="rId3127" Type="http://schemas.openxmlformats.org/officeDocument/2006/relationships/hyperlink" Target="https://webagentes.canaldirecto.com.ar/incidents/view/732316-8" TargetMode="External"/><Relationship Id="rId3334" Type="http://schemas.openxmlformats.org/officeDocument/2006/relationships/hyperlink" Target="https://webagentes.canaldirecto.com.ar/incidents/view/738870-3" TargetMode="External"/><Relationship Id="rId3541" Type="http://schemas.openxmlformats.org/officeDocument/2006/relationships/hyperlink" Target="https://webagentes.canaldirecto.com.ar/incidents/view/744741-3" TargetMode="External"/><Relationship Id="rId255" Type="http://schemas.openxmlformats.org/officeDocument/2006/relationships/hyperlink" Target="http://webagentes.canaldirecto.com.ar/incidents/view/658529-3" TargetMode="External"/><Relationship Id="rId462" Type="http://schemas.openxmlformats.org/officeDocument/2006/relationships/hyperlink" Target="https://webagentes.canaldirecto.com.ar/incidents/view/665220-3" TargetMode="External"/><Relationship Id="rId1092" Type="http://schemas.openxmlformats.org/officeDocument/2006/relationships/hyperlink" Target="https://webagentes.canaldirecto.com.ar/incidents/view/671745-8" TargetMode="External"/><Relationship Id="rId2143" Type="http://schemas.openxmlformats.org/officeDocument/2006/relationships/hyperlink" Target="https://webagentes.canaldirecto.com.ar/incidents/view/700827-8" TargetMode="External"/><Relationship Id="rId2350" Type="http://schemas.openxmlformats.org/officeDocument/2006/relationships/hyperlink" Target="https://webagentes.canaldirecto.com.ar/incidents/view/708259-9" TargetMode="External"/><Relationship Id="rId3401" Type="http://schemas.openxmlformats.org/officeDocument/2006/relationships/hyperlink" Target="https://webagentes.canaldirecto.com.ar/incidents/view/737066-1" TargetMode="External"/><Relationship Id="rId5299" Type="http://schemas.openxmlformats.org/officeDocument/2006/relationships/hyperlink" Target="https://webagentes.canaldirecto.com.ar/incidents/view/789218-1" TargetMode="External"/><Relationship Id="rId115" Type="http://schemas.openxmlformats.org/officeDocument/2006/relationships/hyperlink" Target="http://webagentes.canaldirecto.com.ar/incidents/view/651276-5" TargetMode="External"/><Relationship Id="rId322" Type="http://schemas.openxmlformats.org/officeDocument/2006/relationships/hyperlink" Target="http://webagentes.canaldirecto.com.ar/incidents/view/655931-3" TargetMode="External"/><Relationship Id="rId2003" Type="http://schemas.openxmlformats.org/officeDocument/2006/relationships/hyperlink" Target="https://webagentes.canaldirecto.com.ar/incidents/view/699656-9" TargetMode="External"/><Relationship Id="rId2210" Type="http://schemas.openxmlformats.org/officeDocument/2006/relationships/hyperlink" Target="https://webagentes.canaldirecto.com.ar/incidents/view/705864-4" TargetMode="External"/><Relationship Id="rId5159" Type="http://schemas.openxmlformats.org/officeDocument/2006/relationships/hyperlink" Target="https://webagentes.canaldirecto.com.ar/incidents/view/784588-2" TargetMode="External"/><Relationship Id="rId5366" Type="http://schemas.openxmlformats.org/officeDocument/2006/relationships/hyperlink" Target="https://webagentes.canaldirecto.com.ar/incidents/view/792148-3" TargetMode="External"/><Relationship Id="rId5573" Type="http://schemas.openxmlformats.org/officeDocument/2006/relationships/hyperlink" Target="https://webagentes.canaldirecto.com.ar/incidents/view/797662-3" TargetMode="External"/><Relationship Id="rId4175" Type="http://schemas.openxmlformats.org/officeDocument/2006/relationships/hyperlink" Target="https://webagentes.canaldirecto.com.ar/incidents/view/758680-0" TargetMode="External"/><Relationship Id="rId4382" Type="http://schemas.openxmlformats.org/officeDocument/2006/relationships/hyperlink" Target="https://webagentes.canaldirecto.com.ar/incidents/view/760998-9" TargetMode="External"/><Relationship Id="rId5019" Type="http://schemas.openxmlformats.org/officeDocument/2006/relationships/hyperlink" Target="https://webagentes.canaldirecto.com.ar/incidents/view/783220-4" TargetMode="External"/><Relationship Id="rId5226" Type="http://schemas.openxmlformats.org/officeDocument/2006/relationships/hyperlink" Target="https://webagentes.canaldirecto.com.ar/incidents/view/786765-3" TargetMode="External"/><Relationship Id="rId5433" Type="http://schemas.openxmlformats.org/officeDocument/2006/relationships/hyperlink" Target="https://webagentes.canaldirecto.com.ar/incidents/view/790521-8" TargetMode="External"/><Relationship Id="rId5780" Type="http://schemas.openxmlformats.org/officeDocument/2006/relationships/hyperlink" Target="https://webagentes.canaldirecto.com.ar/incidents/view/801759-2" TargetMode="External"/><Relationship Id="rId1769" Type="http://schemas.openxmlformats.org/officeDocument/2006/relationships/hyperlink" Target="https://webagentes.canaldirecto.com.ar/incidents/view/696070-4" TargetMode="External"/><Relationship Id="rId1976" Type="http://schemas.openxmlformats.org/officeDocument/2006/relationships/hyperlink" Target="https://webagentes.canaldirecto.com.ar/incidents/view/700044-3" TargetMode="External"/><Relationship Id="rId3191" Type="http://schemas.openxmlformats.org/officeDocument/2006/relationships/hyperlink" Target="https://webagentes.canaldirecto.com.ar/liquidations/removeIncident/737204-9" TargetMode="External"/><Relationship Id="rId4035" Type="http://schemas.openxmlformats.org/officeDocument/2006/relationships/hyperlink" Target="https://webagentes.canaldirecto.com.ar/incidents/view/756669-3" TargetMode="External"/><Relationship Id="rId4242" Type="http://schemas.openxmlformats.org/officeDocument/2006/relationships/hyperlink" Target="https://webagentes.canaldirecto.com.ar/incidents/view/761359-3" TargetMode="External"/><Relationship Id="rId5640" Type="http://schemas.openxmlformats.org/officeDocument/2006/relationships/hyperlink" Target="https://webagentes.canaldirecto.com.ar/incidents/view/800531-1" TargetMode="External"/><Relationship Id="rId1629" Type="http://schemas.openxmlformats.org/officeDocument/2006/relationships/hyperlink" Target="https://webagentes.canaldirecto.com.ar/liquidations/removeIncident/692387-3" TargetMode="External"/><Relationship Id="rId1836" Type="http://schemas.openxmlformats.org/officeDocument/2006/relationships/hyperlink" Target="https://webagentes.canaldirecto.com.ar/incidents/view/693507-2" TargetMode="External"/><Relationship Id="rId5500" Type="http://schemas.openxmlformats.org/officeDocument/2006/relationships/hyperlink" Target="http://webagentes.canaldirecto.com.ar/incidents/view/793860-5" TargetMode="External"/><Relationship Id="rId1903" Type="http://schemas.openxmlformats.org/officeDocument/2006/relationships/hyperlink" Target="https://webagentes.canaldirecto.com.ar/incidents/view/697300-9" TargetMode="External"/><Relationship Id="rId3051" Type="http://schemas.openxmlformats.org/officeDocument/2006/relationships/hyperlink" Target="https://webagentes.canaldirecto.com.ar/incidents/view/730019-4" TargetMode="External"/><Relationship Id="rId4102" Type="http://schemas.openxmlformats.org/officeDocument/2006/relationships/hyperlink" Target="https://webagentes.canaldirecto.com.ar/incidents/view/755263-6" TargetMode="External"/><Relationship Id="rId3868" Type="http://schemas.openxmlformats.org/officeDocument/2006/relationships/hyperlink" Target="https://webagentes.canaldirecto.com.ar/incidents/view/751476-0" TargetMode="External"/><Relationship Id="rId4919" Type="http://schemas.openxmlformats.org/officeDocument/2006/relationships/hyperlink" Target="https://webagentes.canaldirecto.com.ar/incidents/view/774704-9" TargetMode="External"/><Relationship Id="rId789" Type="http://schemas.openxmlformats.org/officeDocument/2006/relationships/hyperlink" Target="https://webagentes.canaldirecto.com.ar/incidents/view/667120-8" TargetMode="External"/><Relationship Id="rId996" Type="http://schemas.openxmlformats.org/officeDocument/2006/relationships/hyperlink" Target="https://webagentes.canaldirecto.com.ar/incidents/view/679054-9" TargetMode="External"/><Relationship Id="rId2677" Type="http://schemas.openxmlformats.org/officeDocument/2006/relationships/hyperlink" Target="https://webagentes.canaldirecto.com.ar/incidents/view/723316-6" TargetMode="External"/><Relationship Id="rId2884" Type="http://schemas.openxmlformats.org/officeDocument/2006/relationships/hyperlink" Target="https://webagentes.canaldirecto.com.ar/incidents/view/725136-6" TargetMode="External"/><Relationship Id="rId3728" Type="http://schemas.openxmlformats.org/officeDocument/2006/relationships/hyperlink" Target="https://webagentes.canaldirecto.com.ar/incidents/view/744954-5" TargetMode="External"/><Relationship Id="rId5083" Type="http://schemas.openxmlformats.org/officeDocument/2006/relationships/hyperlink" Target="https://webagentes.canaldirecto.com.ar/incidents/view/779951-0" TargetMode="External"/><Relationship Id="rId5290" Type="http://schemas.openxmlformats.org/officeDocument/2006/relationships/hyperlink" Target="https://webagentes.canaldirecto.com.ar/incidents/view/789878-7" TargetMode="External"/><Relationship Id="rId649" Type="http://schemas.openxmlformats.org/officeDocument/2006/relationships/hyperlink" Target="https://webagentes.canaldirecto.com.ar/incidents/view/666106-1" TargetMode="External"/><Relationship Id="rId856" Type="http://schemas.openxmlformats.org/officeDocument/2006/relationships/hyperlink" Target="https://webagentes.canaldirecto.com.ar/liquidations/removeIncident/672458-2" TargetMode="External"/><Relationship Id="rId1279" Type="http://schemas.openxmlformats.org/officeDocument/2006/relationships/hyperlink" Target="https://webagentes.canaldirecto.com.ar/incidents/view/682723-2" TargetMode="External"/><Relationship Id="rId1486" Type="http://schemas.openxmlformats.org/officeDocument/2006/relationships/hyperlink" Target="https://webagentes.canaldirecto.com.ar/incidents/view/689661-2" TargetMode="External"/><Relationship Id="rId2537" Type="http://schemas.openxmlformats.org/officeDocument/2006/relationships/hyperlink" Target="https://webagentes.canaldirecto.com.ar/incidents/view/716244-2" TargetMode="External"/><Relationship Id="rId3935" Type="http://schemas.openxmlformats.org/officeDocument/2006/relationships/hyperlink" Target="https://webagentes.canaldirecto.com.ar/incidents/view/754218-9" TargetMode="External"/><Relationship Id="rId5150" Type="http://schemas.openxmlformats.org/officeDocument/2006/relationships/hyperlink" Target="https://webagentes.canaldirecto.com.ar/incidents/view/784627-0" TargetMode="External"/><Relationship Id="rId509" Type="http://schemas.openxmlformats.org/officeDocument/2006/relationships/hyperlink" Target="https://webagentes.canaldirecto.com.ar/incidents/view/663607-4" TargetMode="External"/><Relationship Id="rId1139" Type="http://schemas.openxmlformats.org/officeDocument/2006/relationships/hyperlink" Target="https://webagentes.canaldirecto.com.ar/incidents/view/680203-9" TargetMode="External"/><Relationship Id="rId1346" Type="http://schemas.openxmlformats.org/officeDocument/2006/relationships/hyperlink" Target="https://webagentes.canaldirecto.com.ar/incidents/view/687062-3" TargetMode="External"/><Relationship Id="rId1693" Type="http://schemas.openxmlformats.org/officeDocument/2006/relationships/hyperlink" Target="https://webagentes.canaldirecto.com.ar/liquidations/removeIncident/691454-7" TargetMode="External"/><Relationship Id="rId2744" Type="http://schemas.openxmlformats.org/officeDocument/2006/relationships/hyperlink" Target="https://webagentes.canaldirecto.com.ar/liquidations/removeIncident/722395-6" TargetMode="External"/><Relationship Id="rId2951" Type="http://schemas.openxmlformats.org/officeDocument/2006/relationships/hyperlink" Target="https://webagentes.canaldirecto.com.ar/incidents/view/728320-4" TargetMode="External"/><Relationship Id="rId5010" Type="http://schemas.openxmlformats.org/officeDocument/2006/relationships/hyperlink" Target="https://webagentes.canaldirecto.com.ar/incidents/view/777294-8" TargetMode="External"/><Relationship Id="rId716" Type="http://schemas.openxmlformats.org/officeDocument/2006/relationships/hyperlink" Target="https://webagentes.canaldirecto.com.ar/incidents/view/671005-7" TargetMode="External"/><Relationship Id="rId923" Type="http://schemas.openxmlformats.org/officeDocument/2006/relationships/hyperlink" Target="https://webagentes.canaldirecto.com.ar/incidents/view/671692-7" TargetMode="External"/><Relationship Id="rId1553" Type="http://schemas.openxmlformats.org/officeDocument/2006/relationships/hyperlink" Target="https://webagentes.canaldirecto.com.ar/incidents/view/693631-8" TargetMode="External"/><Relationship Id="rId1760" Type="http://schemas.openxmlformats.org/officeDocument/2006/relationships/hyperlink" Target="https://webagentes.canaldirecto.com.ar/incidents/view/689566-8" TargetMode="External"/><Relationship Id="rId2604" Type="http://schemas.openxmlformats.org/officeDocument/2006/relationships/hyperlink" Target="https://webagentes.canaldirecto.com.ar/incidents/view/719742-0" TargetMode="External"/><Relationship Id="rId2811" Type="http://schemas.openxmlformats.org/officeDocument/2006/relationships/hyperlink" Target="https://webagentes.canaldirecto.com.ar/incidents/view/720487-2" TargetMode="External"/><Relationship Id="rId5967" Type="http://schemas.openxmlformats.org/officeDocument/2006/relationships/hyperlink" Target="https://webagentes.canaldirecto.com.ar/incidents/view/808106-5" TargetMode="External"/><Relationship Id="rId52" Type="http://schemas.openxmlformats.org/officeDocument/2006/relationships/hyperlink" Target="http://webagentes.canaldirecto.com.ar/incidents/view/652287-8" TargetMode="External"/><Relationship Id="rId1206" Type="http://schemas.openxmlformats.org/officeDocument/2006/relationships/hyperlink" Target="https://webagentes.canaldirecto.com.ar/incidents/view/677696-5" TargetMode="External"/><Relationship Id="rId1413" Type="http://schemas.openxmlformats.org/officeDocument/2006/relationships/hyperlink" Target="https://webagentes.canaldirecto.com.ar/incidents/view/685519-2" TargetMode="External"/><Relationship Id="rId1620" Type="http://schemas.openxmlformats.org/officeDocument/2006/relationships/hyperlink" Target="https://webagentes.canaldirecto.com.ar/incidents/view/692399-8" TargetMode="External"/><Relationship Id="rId4569" Type="http://schemas.openxmlformats.org/officeDocument/2006/relationships/hyperlink" Target="https://webagentes.canaldirecto.com.ar/incidents/view/767626-4" TargetMode="External"/><Relationship Id="rId4776" Type="http://schemas.openxmlformats.org/officeDocument/2006/relationships/hyperlink" Target="https://webagentes.canaldirecto.com.ar/incidents/view/773030-4" TargetMode="External"/><Relationship Id="rId4983" Type="http://schemas.openxmlformats.org/officeDocument/2006/relationships/hyperlink" Target="https://webagentes.canaldirecto.com.ar/incidents/view/778876-3" TargetMode="External"/><Relationship Id="rId5827" Type="http://schemas.openxmlformats.org/officeDocument/2006/relationships/hyperlink" Target="https://webagentes.canaldirecto.com.ar/incidents/view/806565-0" TargetMode="External"/><Relationship Id="rId3378" Type="http://schemas.openxmlformats.org/officeDocument/2006/relationships/hyperlink" Target="https://webagentes.canaldirecto.com.ar/incidents/view/737958-3" TargetMode="External"/><Relationship Id="rId3585" Type="http://schemas.openxmlformats.org/officeDocument/2006/relationships/hyperlink" Target="https://webagentes.canaldirecto.com.ar/incidents/view/743663-9" TargetMode="External"/><Relationship Id="rId3792" Type="http://schemas.openxmlformats.org/officeDocument/2006/relationships/hyperlink" Target="https://webagentes.canaldirecto.com.ar/incidents/view/748272-6" TargetMode="External"/><Relationship Id="rId4429" Type="http://schemas.openxmlformats.org/officeDocument/2006/relationships/hyperlink" Target="https://webagentes.canaldirecto.com.ar/incidents/view/766386-2" TargetMode="External"/><Relationship Id="rId4636" Type="http://schemas.openxmlformats.org/officeDocument/2006/relationships/hyperlink" Target="https://webagentes.canaldirecto.com.ar/incidents/view/770537-1" TargetMode="External"/><Relationship Id="rId4843" Type="http://schemas.openxmlformats.org/officeDocument/2006/relationships/hyperlink" Target="https://webagentes.canaldirecto.com.ar/incidents/view/777316-9" TargetMode="External"/><Relationship Id="rId299" Type="http://schemas.openxmlformats.org/officeDocument/2006/relationships/hyperlink" Target="http://webagentes.canaldirecto.com.ar/incidents/view/656763-1" TargetMode="External"/><Relationship Id="rId2187" Type="http://schemas.openxmlformats.org/officeDocument/2006/relationships/hyperlink" Target="https://webagentes.canaldirecto.com.ar/incidents/view/706484-9" TargetMode="External"/><Relationship Id="rId2394" Type="http://schemas.openxmlformats.org/officeDocument/2006/relationships/hyperlink" Target="https://webagentes.canaldirecto.com.ar/incidents/view/715673-3" TargetMode="External"/><Relationship Id="rId3238" Type="http://schemas.openxmlformats.org/officeDocument/2006/relationships/hyperlink" Target="https://webagentes.canaldirecto.com.ar/incidents/view/736213-0" TargetMode="External"/><Relationship Id="rId3445" Type="http://schemas.openxmlformats.org/officeDocument/2006/relationships/hyperlink" Target="https://webagentes.canaldirecto.com.ar/incidents/view/741068-6" TargetMode="External"/><Relationship Id="rId3652" Type="http://schemas.openxmlformats.org/officeDocument/2006/relationships/hyperlink" Target="https://webagentes.canaldirecto.com.ar/incidents/view/747200-2" TargetMode="External"/><Relationship Id="rId4703" Type="http://schemas.openxmlformats.org/officeDocument/2006/relationships/hyperlink" Target="https://webagentes.canaldirecto.com.ar/incidents/view/775068-1" TargetMode="External"/><Relationship Id="rId159" Type="http://schemas.openxmlformats.org/officeDocument/2006/relationships/hyperlink" Target="http://webagentes.canaldirecto.com.ar/incidents/view/649682-9" TargetMode="External"/><Relationship Id="rId366" Type="http://schemas.openxmlformats.org/officeDocument/2006/relationships/hyperlink" Target="http://webagentes.canaldirecto.com.ar/incidents/view/661061-4" TargetMode="External"/><Relationship Id="rId573" Type="http://schemas.openxmlformats.org/officeDocument/2006/relationships/hyperlink" Target="https://webagentes.canaldirecto.com.ar/incidents/view/667491-3" TargetMode="External"/><Relationship Id="rId780" Type="http://schemas.openxmlformats.org/officeDocument/2006/relationships/hyperlink" Target="https://webagentes.canaldirecto.com.ar/incidents/view/667807-0" TargetMode="External"/><Relationship Id="rId2047" Type="http://schemas.openxmlformats.org/officeDocument/2006/relationships/hyperlink" Target="https://webagentes.canaldirecto.com.ar/incidents/view/704229-0" TargetMode="External"/><Relationship Id="rId2254" Type="http://schemas.openxmlformats.org/officeDocument/2006/relationships/hyperlink" Target="https://webagentes.canaldirecto.com.ar/incidents/view/704432-2" TargetMode="External"/><Relationship Id="rId2461" Type="http://schemas.openxmlformats.org/officeDocument/2006/relationships/hyperlink" Target="https://webagentes.canaldirecto.com.ar/incidents/view/713330-7" TargetMode="External"/><Relationship Id="rId3305" Type="http://schemas.openxmlformats.org/officeDocument/2006/relationships/hyperlink" Target="https://webagentes.canaldirecto.com.ar/liquidations/removeIncident/734138-6" TargetMode="External"/><Relationship Id="rId3512" Type="http://schemas.openxmlformats.org/officeDocument/2006/relationships/hyperlink" Target="https://webagentes.canaldirecto.com.ar/incidents/view/738767-0" TargetMode="External"/><Relationship Id="rId4910" Type="http://schemas.openxmlformats.org/officeDocument/2006/relationships/hyperlink" Target="https://webagentes.canaldirecto.com.ar/incidents/view/775095-5" TargetMode="External"/><Relationship Id="rId226" Type="http://schemas.openxmlformats.org/officeDocument/2006/relationships/hyperlink" Target="http://webagentes.canaldirecto.com.ar/incidents/view/654152-7" TargetMode="External"/><Relationship Id="rId433" Type="http://schemas.openxmlformats.org/officeDocument/2006/relationships/hyperlink" Target="http://webagentes.canaldirecto.com.ar/incidents/view/659260-0" TargetMode="External"/><Relationship Id="rId1063" Type="http://schemas.openxmlformats.org/officeDocument/2006/relationships/hyperlink" Target="https://webagentes.canaldirecto.com.ar/incidents/view/674826-3" TargetMode="External"/><Relationship Id="rId1270" Type="http://schemas.openxmlformats.org/officeDocument/2006/relationships/hyperlink" Target="https://webagentes.canaldirecto.com.ar/incidents/view/682732-0" TargetMode="External"/><Relationship Id="rId2114" Type="http://schemas.openxmlformats.org/officeDocument/2006/relationships/hyperlink" Target="https://webagentes.canaldirecto.com.ar/incidents/view/702122-4" TargetMode="External"/><Relationship Id="rId5477" Type="http://schemas.openxmlformats.org/officeDocument/2006/relationships/hyperlink" Target="http://webagentes.canaldirecto.com.ar/incidents/view/794188-5" TargetMode="External"/><Relationship Id="rId640" Type="http://schemas.openxmlformats.org/officeDocument/2006/relationships/hyperlink" Target="https://webagentes.canaldirecto.com.ar/incidents/view/666214-9" TargetMode="External"/><Relationship Id="rId2321" Type="http://schemas.openxmlformats.org/officeDocument/2006/relationships/hyperlink" Target="https://webagentes.canaldirecto.com.ar/incidents/view/709313-3" TargetMode="External"/><Relationship Id="rId4079" Type="http://schemas.openxmlformats.org/officeDocument/2006/relationships/hyperlink" Target="https://webagentes.canaldirecto.com.ar/incidents/view/755605-8" TargetMode="External"/><Relationship Id="rId4286" Type="http://schemas.openxmlformats.org/officeDocument/2006/relationships/hyperlink" Target="https://webagentes.canaldirecto.com.ar/incidents/view/760083-6" TargetMode="External"/><Relationship Id="rId5684" Type="http://schemas.openxmlformats.org/officeDocument/2006/relationships/hyperlink" Target="https://webagentes.canaldirecto.com.ar/incidents/view/799310-7" TargetMode="External"/><Relationship Id="rId5891" Type="http://schemas.openxmlformats.org/officeDocument/2006/relationships/hyperlink" Target="https://webagentes.canaldirecto.com.ar/incidents/view/803197-2" TargetMode="External"/><Relationship Id="rId500" Type="http://schemas.openxmlformats.org/officeDocument/2006/relationships/hyperlink" Target="https://webagentes.canaldirecto.com.ar/incidents/view/663733-8" TargetMode="External"/><Relationship Id="rId1130" Type="http://schemas.openxmlformats.org/officeDocument/2006/relationships/hyperlink" Target="https://webagentes.canaldirecto.com.ar/incidents/view/680212-7" TargetMode="External"/><Relationship Id="rId4493" Type="http://schemas.openxmlformats.org/officeDocument/2006/relationships/hyperlink" Target="https://webagentes.canaldirecto.com.ar/incidents/view/765160-9" TargetMode="External"/><Relationship Id="rId5337" Type="http://schemas.openxmlformats.org/officeDocument/2006/relationships/hyperlink" Target="https://webagentes.canaldirecto.com.ar/incidents/view/788405-8" TargetMode="External"/><Relationship Id="rId5544" Type="http://schemas.openxmlformats.org/officeDocument/2006/relationships/hyperlink" Target="https://webagentes.canaldirecto.com.ar/incidents/view/798363-2" TargetMode="External"/><Relationship Id="rId5751" Type="http://schemas.openxmlformats.org/officeDocument/2006/relationships/hyperlink" Target="https://webagentes.canaldirecto.com.ar/incidents/view/802889-9" TargetMode="External"/><Relationship Id="rId1947" Type="http://schemas.openxmlformats.org/officeDocument/2006/relationships/hyperlink" Target="https://webagentes.canaldirecto.com.ar/incidents/view/694999-6" TargetMode="External"/><Relationship Id="rId3095" Type="http://schemas.openxmlformats.org/officeDocument/2006/relationships/hyperlink" Target="https://webagentes.canaldirecto.com.ar/incidents/view/726707-5" TargetMode="External"/><Relationship Id="rId4146" Type="http://schemas.openxmlformats.org/officeDocument/2006/relationships/hyperlink" Target="https://webagentes.canaldirecto.com.ar/incidents/view/759108-8" TargetMode="External"/><Relationship Id="rId4353" Type="http://schemas.openxmlformats.org/officeDocument/2006/relationships/hyperlink" Target="https://webagentes.canaldirecto.com.ar/incidents/view/762725-9" TargetMode="External"/><Relationship Id="rId4560" Type="http://schemas.openxmlformats.org/officeDocument/2006/relationships/hyperlink" Target="https://webagentes.canaldirecto.com.ar/incidents/view/768160-0" TargetMode="External"/><Relationship Id="rId5404" Type="http://schemas.openxmlformats.org/officeDocument/2006/relationships/hyperlink" Target="https://webagentes.canaldirecto.com.ar/incidents/view/791233-3" TargetMode="External"/><Relationship Id="rId5611" Type="http://schemas.openxmlformats.org/officeDocument/2006/relationships/hyperlink" Target="https://webagentes.canaldirecto.com.ar/incidents/view/796627-3" TargetMode="External"/><Relationship Id="rId1807" Type="http://schemas.openxmlformats.org/officeDocument/2006/relationships/hyperlink" Target="https://webagentes.canaldirecto.com.ar/incidents/view/694507-9" TargetMode="External"/><Relationship Id="rId3162" Type="http://schemas.openxmlformats.org/officeDocument/2006/relationships/hyperlink" Target="https://webagentes.canaldirecto.com.ar/incidents/view/737244-7" TargetMode="External"/><Relationship Id="rId4006" Type="http://schemas.openxmlformats.org/officeDocument/2006/relationships/hyperlink" Target="https://webagentes.canaldirecto.com.ar/incidents/view/752286-6" TargetMode="External"/><Relationship Id="rId4213" Type="http://schemas.openxmlformats.org/officeDocument/2006/relationships/hyperlink" Target="https://webagentes.canaldirecto.com.ar/incidents/view/757530-9" TargetMode="External"/><Relationship Id="rId4420" Type="http://schemas.openxmlformats.org/officeDocument/2006/relationships/hyperlink" Target="https://webagentes.canaldirecto.com.ar/incidents/view/766465-8" TargetMode="External"/><Relationship Id="rId290" Type="http://schemas.openxmlformats.org/officeDocument/2006/relationships/hyperlink" Target="http://webagentes.canaldirecto.com.ar/incidents/view/656773-8" TargetMode="External"/><Relationship Id="rId3022" Type="http://schemas.openxmlformats.org/officeDocument/2006/relationships/hyperlink" Target="https://webagentes.canaldirecto.com.ar/incidents/view/730339-5" TargetMode="External"/><Relationship Id="rId150" Type="http://schemas.openxmlformats.org/officeDocument/2006/relationships/hyperlink" Target="http://webagentes.canaldirecto.com.ar/incidents/view/650645-4" TargetMode="External"/><Relationship Id="rId3979" Type="http://schemas.openxmlformats.org/officeDocument/2006/relationships/hyperlink" Target="https://webagentes.canaldirecto.com.ar/incidents/view/753185-5" TargetMode="External"/><Relationship Id="rId5194" Type="http://schemas.openxmlformats.org/officeDocument/2006/relationships/hyperlink" Target="https://webagentes.canaldirecto.com.ar/incidents/view/782932-5" TargetMode="External"/><Relationship Id="rId2788" Type="http://schemas.openxmlformats.org/officeDocument/2006/relationships/hyperlink" Target="https://webagentes.canaldirecto.com.ar/liquidations/removeIncident/721844-0" TargetMode="External"/><Relationship Id="rId2995" Type="http://schemas.openxmlformats.org/officeDocument/2006/relationships/hyperlink" Target="https://webagentes.canaldirecto.com.ar/incidents/view/726710-9" TargetMode="External"/><Relationship Id="rId3839" Type="http://schemas.openxmlformats.org/officeDocument/2006/relationships/hyperlink" Target="https://webagentes.canaldirecto.com.ar/incidents/view/751991-4" TargetMode="External"/><Relationship Id="rId5054" Type="http://schemas.openxmlformats.org/officeDocument/2006/relationships/hyperlink" Target="https://webagentes.canaldirecto.com.ar/incidents/view/781652-5" TargetMode="External"/><Relationship Id="rId967" Type="http://schemas.openxmlformats.org/officeDocument/2006/relationships/hyperlink" Target="https://webagentes.canaldirecto.com.ar/incidents/view/671394-8" TargetMode="External"/><Relationship Id="rId1597" Type="http://schemas.openxmlformats.org/officeDocument/2006/relationships/hyperlink" Target="https://webagentes.canaldirecto.com.ar/incidents/view/692464-1" TargetMode="External"/><Relationship Id="rId2648" Type="http://schemas.openxmlformats.org/officeDocument/2006/relationships/hyperlink" Target="https://webagentes.canaldirecto.com.ar/incidents/view/718034-1" TargetMode="External"/><Relationship Id="rId2855" Type="http://schemas.openxmlformats.org/officeDocument/2006/relationships/hyperlink" Target="https://webagentes.canaldirecto.com.ar/incidents/view/725987-2" TargetMode="External"/><Relationship Id="rId3906" Type="http://schemas.openxmlformats.org/officeDocument/2006/relationships/hyperlink" Target="https://webagentes.canaldirecto.com.ar/incidents/view/749329-0" TargetMode="External"/><Relationship Id="rId5261" Type="http://schemas.openxmlformats.org/officeDocument/2006/relationships/hyperlink" Target="https://webagentes.canaldirecto.com.ar/incidents/view/785685-1" TargetMode="External"/><Relationship Id="rId96" Type="http://schemas.openxmlformats.org/officeDocument/2006/relationships/hyperlink" Target="http://webagentes.canaldirecto.com.ar/incidents/view/651728-3" TargetMode="External"/><Relationship Id="rId827" Type="http://schemas.openxmlformats.org/officeDocument/2006/relationships/hyperlink" Target="https://webagentes.canaldirecto.com.ar/incidents/view/672872-8" TargetMode="External"/><Relationship Id="rId1457" Type="http://schemas.openxmlformats.org/officeDocument/2006/relationships/hyperlink" Target="https://webagentes.canaldirecto.com.ar/incidents/view/690240-9" TargetMode="External"/><Relationship Id="rId1664" Type="http://schemas.openxmlformats.org/officeDocument/2006/relationships/hyperlink" Target="https://webagentes.canaldirecto.com.ar/incidents/view/691597-1" TargetMode="External"/><Relationship Id="rId1871" Type="http://schemas.openxmlformats.org/officeDocument/2006/relationships/hyperlink" Target="https://webagentes.canaldirecto.com.ar/incidents/view/692814-2" TargetMode="External"/><Relationship Id="rId2508" Type="http://schemas.openxmlformats.org/officeDocument/2006/relationships/hyperlink" Target="https://webagentes.canaldirecto.com.ar/incidents/view/717448-3" TargetMode="External"/><Relationship Id="rId2715" Type="http://schemas.openxmlformats.org/officeDocument/2006/relationships/hyperlink" Target="https://webagentes.canaldirecto.com.ar/incidents/view/722531-6" TargetMode="External"/><Relationship Id="rId2922" Type="http://schemas.openxmlformats.org/officeDocument/2006/relationships/hyperlink" Target="https://webagentes.canaldirecto.com.ar/incidents/view/724104-0" TargetMode="External"/><Relationship Id="rId4070" Type="http://schemas.openxmlformats.org/officeDocument/2006/relationships/hyperlink" Target="https://webagentes.canaldirecto.com.ar/incidents/view/755989-7" TargetMode="External"/><Relationship Id="rId5121" Type="http://schemas.openxmlformats.org/officeDocument/2006/relationships/hyperlink" Target="https://webagentes.canaldirecto.com.ar/incidents/view/784976-3" TargetMode="External"/><Relationship Id="rId1317" Type="http://schemas.openxmlformats.org/officeDocument/2006/relationships/hyperlink" Target="https://webagentes.canaldirecto.com.ar/incidents/view/687957-2" TargetMode="External"/><Relationship Id="rId1524" Type="http://schemas.openxmlformats.org/officeDocument/2006/relationships/hyperlink" Target="https://webagentes.canaldirecto.com.ar/incidents/view/689016-8" TargetMode="External"/><Relationship Id="rId1731" Type="http://schemas.openxmlformats.org/officeDocument/2006/relationships/hyperlink" Target="https://webagentes.canaldirecto.com.ar/liquidations/removeIncident/691433-4" TargetMode="External"/><Relationship Id="rId4887" Type="http://schemas.openxmlformats.org/officeDocument/2006/relationships/hyperlink" Target="https://webagentes.canaldirecto.com.ar/incidents/view/776204-8" TargetMode="External"/><Relationship Id="rId5938" Type="http://schemas.openxmlformats.org/officeDocument/2006/relationships/hyperlink" Target="https://webagentes.canaldirecto.com.ar/incidents/view/808824-4" TargetMode="External"/><Relationship Id="rId23" Type="http://schemas.openxmlformats.org/officeDocument/2006/relationships/hyperlink" Target="http://webagentes.canaldirecto.com.ar/incidents/view/652761-5" TargetMode="External"/><Relationship Id="rId3489" Type="http://schemas.openxmlformats.org/officeDocument/2006/relationships/hyperlink" Target="https://webagentes.canaldirecto.com.ar/incidents/view/739571-2" TargetMode="External"/><Relationship Id="rId3696" Type="http://schemas.openxmlformats.org/officeDocument/2006/relationships/hyperlink" Target="https://webagentes.canaldirecto.com.ar/incidents/view/746285-6" TargetMode="External"/><Relationship Id="rId4747" Type="http://schemas.openxmlformats.org/officeDocument/2006/relationships/hyperlink" Target="https://webagentes.canaldirecto.com.ar/incidents/view/773787-5" TargetMode="External"/><Relationship Id="rId2298" Type="http://schemas.openxmlformats.org/officeDocument/2006/relationships/hyperlink" Target="https://webagentes.canaldirecto.com.ar/incidents/view/709730-6" TargetMode="External"/><Relationship Id="rId3349" Type="http://schemas.openxmlformats.org/officeDocument/2006/relationships/hyperlink" Target="https://webagentes.canaldirecto.com.ar/incidents/view/738669-9" TargetMode="External"/><Relationship Id="rId3556" Type="http://schemas.openxmlformats.org/officeDocument/2006/relationships/hyperlink" Target="https://webagentes.canaldirecto.com.ar/incidents/view/744191-4" TargetMode="External"/><Relationship Id="rId4954" Type="http://schemas.openxmlformats.org/officeDocument/2006/relationships/hyperlink" Target="https://webagentes.canaldirecto.com.ar/incidents/view/779536-5" TargetMode="External"/><Relationship Id="rId477" Type="http://schemas.openxmlformats.org/officeDocument/2006/relationships/hyperlink" Target="https://webagentes.canaldirecto.com.ar/incidents/view/664440-8" TargetMode="External"/><Relationship Id="rId684" Type="http://schemas.openxmlformats.org/officeDocument/2006/relationships/hyperlink" Target="https://webagentes.canaldirecto.com.ar/incidents/view/663878-0" TargetMode="External"/><Relationship Id="rId2158" Type="http://schemas.openxmlformats.org/officeDocument/2006/relationships/hyperlink" Target="https://webagentes.canaldirecto.com.ar/incidents/view/700517-4" TargetMode="External"/><Relationship Id="rId2365" Type="http://schemas.openxmlformats.org/officeDocument/2006/relationships/hyperlink" Target="https://webagentes.canaldirecto.com.ar/incidents/view/707568-7" TargetMode="External"/><Relationship Id="rId3209" Type="http://schemas.openxmlformats.org/officeDocument/2006/relationships/hyperlink" Target="https://webagentes.canaldirecto.com.ar/liquidations/removeIncident/736587-2" TargetMode="External"/><Relationship Id="rId3763" Type="http://schemas.openxmlformats.org/officeDocument/2006/relationships/hyperlink" Target="https://webagentes.canaldirecto.com.ar/incidents/view/749169-0" TargetMode="External"/><Relationship Id="rId3970" Type="http://schemas.openxmlformats.org/officeDocument/2006/relationships/hyperlink" Target="https://webagentes.canaldirecto.com.ar/incidents/view/753251-7" TargetMode="External"/><Relationship Id="rId4607" Type="http://schemas.openxmlformats.org/officeDocument/2006/relationships/hyperlink" Target="https://webagentes.canaldirecto.com.ar/incidents/view/770972-0" TargetMode="External"/><Relationship Id="rId4814" Type="http://schemas.openxmlformats.org/officeDocument/2006/relationships/hyperlink" Target="https://webagentes.canaldirecto.com.ar/incidents/view/770915-5" TargetMode="External"/><Relationship Id="rId337" Type="http://schemas.openxmlformats.org/officeDocument/2006/relationships/hyperlink" Target="http://webagentes.canaldirecto.com.ar/incidents/view/655878-5" TargetMode="External"/><Relationship Id="rId891" Type="http://schemas.openxmlformats.org/officeDocument/2006/relationships/hyperlink" Target="https://webagentes.canaldirecto.com.ar/incidents/view/671766-1" TargetMode="External"/><Relationship Id="rId2018" Type="http://schemas.openxmlformats.org/officeDocument/2006/relationships/hyperlink" Target="https://webagentes.canaldirecto.com.ar/incidents/view/698857-9" TargetMode="External"/><Relationship Id="rId2572" Type="http://schemas.openxmlformats.org/officeDocument/2006/relationships/hyperlink" Target="https://webagentes.canaldirecto.com.ar/incidents/view/720607-4" TargetMode="External"/><Relationship Id="rId3416" Type="http://schemas.openxmlformats.org/officeDocument/2006/relationships/hyperlink" Target="https://webagentes.canaldirecto.com.ar/incidents/view/741766-1" TargetMode="External"/><Relationship Id="rId3623" Type="http://schemas.openxmlformats.org/officeDocument/2006/relationships/hyperlink" Target="https://webagentes.canaldirecto.com.ar/incidents/view/741933-1" TargetMode="External"/><Relationship Id="rId3830" Type="http://schemas.openxmlformats.org/officeDocument/2006/relationships/hyperlink" Target="https://webagentes.canaldirecto.com.ar/incidents/view/752321-8" TargetMode="External"/><Relationship Id="rId544" Type="http://schemas.openxmlformats.org/officeDocument/2006/relationships/hyperlink" Target="https://webagentes.canaldirecto.com.ar/incidents/view/661741-3" TargetMode="External"/><Relationship Id="rId751" Type="http://schemas.openxmlformats.org/officeDocument/2006/relationships/hyperlink" Target="https://webagentes.canaldirecto.com.ar/incidents/view/669316-7" TargetMode="External"/><Relationship Id="rId1174" Type="http://schemas.openxmlformats.org/officeDocument/2006/relationships/hyperlink" Target="https://webagentes.canaldirecto.com.ar/incidents/view/679130-8" TargetMode="External"/><Relationship Id="rId1381" Type="http://schemas.openxmlformats.org/officeDocument/2006/relationships/hyperlink" Target="https://webagentes.canaldirecto.com.ar/incidents/view/686338-6" TargetMode="External"/><Relationship Id="rId2225" Type="http://schemas.openxmlformats.org/officeDocument/2006/relationships/hyperlink" Target="https://webagentes.canaldirecto.com.ar/incidents/view/705849-5" TargetMode="External"/><Relationship Id="rId2432" Type="http://schemas.openxmlformats.org/officeDocument/2006/relationships/hyperlink" Target="https://webagentes.canaldirecto.com.ar/incidents/view/714229-9" TargetMode="External"/><Relationship Id="rId5588" Type="http://schemas.openxmlformats.org/officeDocument/2006/relationships/hyperlink" Target="https://webagentes.canaldirecto.com.ar/incidents/view/797155-8" TargetMode="External"/><Relationship Id="rId5795" Type="http://schemas.openxmlformats.org/officeDocument/2006/relationships/hyperlink" Target="https://webagentes.canaldirecto.com.ar/incidents/view/801086-3" TargetMode="External"/><Relationship Id="rId404" Type="http://schemas.openxmlformats.org/officeDocument/2006/relationships/hyperlink" Target="http://webagentes.canaldirecto.com.ar/incidents/view/659783-6" TargetMode="External"/><Relationship Id="rId611" Type="http://schemas.openxmlformats.org/officeDocument/2006/relationships/hyperlink" Target="https://webagentes.canaldirecto.com.ar/incidents/view/666978-0" TargetMode="External"/><Relationship Id="rId1034" Type="http://schemas.openxmlformats.org/officeDocument/2006/relationships/hyperlink" Target="https://webagentes.canaldirecto.com.ar/incidents/view/676622-3" TargetMode="External"/><Relationship Id="rId1241" Type="http://schemas.openxmlformats.org/officeDocument/2006/relationships/hyperlink" Target="https://webagentes.canaldirecto.com.ar/incidents/view/683787-7" TargetMode="External"/><Relationship Id="rId4397" Type="http://schemas.openxmlformats.org/officeDocument/2006/relationships/hyperlink" Target="https://webagentes.canaldirecto.com.ar/incidents/view/767096-9" TargetMode="External"/><Relationship Id="rId5448" Type="http://schemas.openxmlformats.org/officeDocument/2006/relationships/hyperlink" Target="https://webagentes.canaldirecto.com.ar/incidents/view/790022-2" TargetMode="External"/><Relationship Id="rId5655" Type="http://schemas.openxmlformats.org/officeDocument/2006/relationships/hyperlink" Target="https://webagentes.canaldirecto.com.ar/incidents/view/800178-6" TargetMode="External"/><Relationship Id="rId5862" Type="http://schemas.openxmlformats.org/officeDocument/2006/relationships/hyperlink" Target="https://webagentes.canaldirecto.com.ar/incidents/view/805203-6" TargetMode="External"/><Relationship Id="rId1101" Type="http://schemas.openxmlformats.org/officeDocument/2006/relationships/hyperlink" Target="https://webagentes.canaldirecto.com.ar/incidents/view/681503-3" TargetMode="External"/><Relationship Id="rId4257" Type="http://schemas.openxmlformats.org/officeDocument/2006/relationships/hyperlink" Target="https://webagentes.canaldirecto.com.ar/incidents/view/761046-2" TargetMode="External"/><Relationship Id="rId4464" Type="http://schemas.openxmlformats.org/officeDocument/2006/relationships/hyperlink" Target="https://webagentes.canaldirecto.com.ar/incidents/view/765914-2" TargetMode="External"/><Relationship Id="rId4671" Type="http://schemas.openxmlformats.org/officeDocument/2006/relationships/hyperlink" Target="https://webagentes.canaldirecto.com.ar/incidents/view/769901-6" TargetMode="External"/><Relationship Id="rId5308" Type="http://schemas.openxmlformats.org/officeDocument/2006/relationships/hyperlink" Target="https://webagentes.canaldirecto.com.ar/incidents/view/788913-2" TargetMode="External"/><Relationship Id="rId5515" Type="http://schemas.openxmlformats.org/officeDocument/2006/relationships/hyperlink" Target="http://webagentes.canaldirecto.com.ar/incidents/view/792924-5" TargetMode="External"/><Relationship Id="rId5722" Type="http://schemas.openxmlformats.org/officeDocument/2006/relationships/hyperlink" Target="https://webagentes.canaldirecto.com.ar/incidents/view/797001-8" TargetMode="External"/><Relationship Id="rId3066" Type="http://schemas.openxmlformats.org/officeDocument/2006/relationships/hyperlink" Target="https://webagentes.canaldirecto.com.ar/incidents/view/729124-9" TargetMode="External"/><Relationship Id="rId3273" Type="http://schemas.openxmlformats.org/officeDocument/2006/relationships/hyperlink" Target="https://webagentes.canaldirecto.com.ar/liquidations/removeIncident/735512-1" TargetMode="External"/><Relationship Id="rId3480" Type="http://schemas.openxmlformats.org/officeDocument/2006/relationships/hyperlink" Target="https://webagentes.canaldirecto.com.ar/incidents/view/739719-0" TargetMode="External"/><Relationship Id="rId4117" Type="http://schemas.openxmlformats.org/officeDocument/2006/relationships/hyperlink" Target="https://webagentes.canaldirecto.com.ar/incidents/view/755139-0" TargetMode="External"/><Relationship Id="rId4324" Type="http://schemas.openxmlformats.org/officeDocument/2006/relationships/hyperlink" Target="https://webagentes.canaldirecto.com.ar/incidents/view/763671-6" TargetMode="External"/><Relationship Id="rId4531" Type="http://schemas.openxmlformats.org/officeDocument/2006/relationships/hyperlink" Target="https://webagentes.canaldirecto.com.ar/incidents/view/768752-5" TargetMode="External"/><Relationship Id="rId194" Type="http://schemas.openxmlformats.org/officeDocument/2006/relationships/hyperlink" Target="http://webagentes.canaldirecto.com.ar/incidents/view/654495-9" TargetMode="External"/><Relationship Id="rId1918" Type="http://schemas.openxmlformats.org/officeDocument/2006/relationships/hyperlink" Target="https://webagentes.canaldirecto.com.ar/incidents/view/697284-2" TargetMode="External"/><Relationship Id="rId2082" Type="http://schemas.openxmlformats.org/officeDocument/2006/relationships/hyperlink" Target="https://webagentes.canaldirecto.com.ar/incidents/view/703094-9" TargetMode="External"/><Relationship Id="rId3133" Type="http://schemas.openxmlformats.org/officeDocument/2006/relationships/hyperlink" Target="https://webagentes.canaldirecto.com.ar/incidents/view/731865-2" TargetMode="External"/><Relationship Id="rId261" Type="http://schemas.openxmlformats.org/officeDocument/2006/relationships/hyperlink" Target="http://webagentes.canaldirecto.com.ar/incidents/view/658095-1" TargetMode="External"/><Relationship Id="rId3340" Type="http://schemas.openxmlformats.org/officeDocument/2006/relationships/hyperlink" Target="https://webagentes.canaldirecto.com.ar/incidents/view/738680-2" TargetMode="External"/><Relationship Id="rId5098" Type="http://schemas.openxmlformats.org/officeDocument/2006/relationships/hyperlink" Target="https://webagentes.canaldirecto.com.ar/liquidations/removeIncident/785424-2" TargetMode="External"/><Relationship Id="rId2899" Type="http://schemas.openxmlformats.org/officeDocument/2006/relationships/hyperlink" Target="https://webagentes.canaldirecto.com.ar/incidents/view/725090-5" TargetMode="External"/><Relationship Id="rId3200" Type="http://schemas.openxmlformats.org/officeDocument/2006/relationships/hyperlink" Target="https://webagentes.canaldirecto.com.ar/incidents/view/736600-2" TargetMode="External"/><Relationship Id="rId121" Type="http://schemas.openxmlformats.org/officeDocument/2006/relationships/hyperlink" Target="http://webagentes.canaldirecto.com.ar/incidents/view/651232-1" TargetMode="External"/><Relationship Id="rId2759" Type="http://schemas.openxmlformats.org/officeDocument/2006/relationships/hyperlink" Target="https://webagentes.canaldirecto.com.ar/incidents/view/722144-4" TargetMode="External"/><Relationship Id="rId2966" Type="http://schemas.openxmlformats.org/officeDocument/2006/relationships/hyperlink" Target="https://webagentes.canaldirecto.com.ar/incidents/view/727883-1" TargetMode="External"/><Relationship Id="rId5165" Type="http://schemas.openxmlformats.org/officeDocument/2006/relationships/hyperlink" Target="https://webagentes.canaldirecto.com.ar/incidents/view/784480-1" TargetMode="External"/><Relationship Id="rId5372" Type="http://schemas.openxmlformats.org/officeDocument/2006/relationships/hyperlink" Target="https://webagentes.canaldirecto.com.ar/incidents/view/791969-1" TargetMode="External"/><Relationship Id="rId938" Type="http://schemas.openxmlformats.org/officeDocument/2006/relationships/hyperlink" Target="https://webagentes.canaldirecto.com.ar/liquidations/removeIncident/671479-8" TargetMode="External"/><Relationship Id="rId1568" Type="http://schemas.openxmlformats.org/officeDocument/2006/relationships/hyperlink" Target="https://webagentes.canaldirecto.com.ar/liquidations/removeIncident/692510-9" TargetMode="External"/><Relationship Id="rId1775" Type="http://schemas.openxmlformats.org/officeDocument/2006/relationships/hyperlink" Target="https://webagentes.canaldirecto.com.ar/incidents/view/695642-8" TargetMode="External"/><Relationship Id="rId2619" Type="http://schemas.openxmlformats.org/officeDocument/2006/relationships/hyperlink" Target="https://webagentes.canaldirecto.com.ar/incidents/view/719681-0" TargetMode="External"/><Relationship Id="rId2826" Type="http://schemas.openxmlformats.org/officeDocument/2006/relationships/hyperlink" Target="https://webagentes.canaldirecto.com.ar/liquidations/removeIncident/718883-9" TargetMode="External"/><Relationship Id="rId4181" Type="http://schemas.openxmlformats.org/officeDocument/2006/relationships/hyperlink" Target="https://webagentes.canaldirecto.com.ar/incidents/view/758568-9" TargetMode="External"/><Relationship Id="rId5025" Type="http://schemas.openxmlformats.org/officeDocument/2006/relationships/hyperlink" Target="https://webagentes.canaldirecto.com.ar/incidents/view/782896-4" TargetMode="External"/><Relationship Id="rId5232" Type="http://schemas.openxmlformats.org/officeDocument/2006/relationships/hyperlink" Target="https://webagentes.canaldirecto.com.ar/incidents/view/786720-0" TargetMode="External"/><Relationship Id="rId67" Type="http://schemas.openxmlformats.org/officeDocument/2006/relationships/hyperlink" Target="http://webagentes.canaldirecto.com.ar/incidents/view/652272-6" TargetMode="External"/><Relationship Id="rId1428" Type="http://schemas.openxmlformats.org/officeDocument/2006/relationships/hyperlink" Target="https://webagentes.canaldirecto.com.ar/incidents/view/685421-8" TargetMode="External"/><Relationship Id="rId1635" Type="http://schemas.openxmlformats.org/officeDocument/2006/relationships/hyperlink" Target="https://webagentes.canaldirecto.com.ar/liquidations/removeIncident/692287-4" TargetMode="External"/><Relationship Id="rId1982" Type="http://schemas.openxmlformats.org/officeDocument/2006/relationships/hyperlink" Target="https://webagentes.canaldirecto.com.ar/incidents/view/699885-9" TargetMode="External"/><Relationship Id="rId4041" Type="http://schemas.openxmlformats.org/officeDocument/2006/relationships/hyperlink" Target="https://webagentes.canaldirecto.com.ar/incidents/view/756559-7" TargetMode="External"/><Relationship Id="rId1842" Type="http://schemas.openxmlformats.org/officeDocument/2006/relationships/hyperlink" Target="https://webagentes.canaldirecto.com.ar/incidents/view/693434-7" TargetMode="External"/><Relationship Id="rId4998" Type="http://schemas.openxmlformats.org/officeDocument/2006/relationships/hyperlink" Target="https://webagentes.canaldirecto.com.ar/incidents/view/778111-3" TargetMode="External"/><Relationship Id="rId1702" Type="http://schemas.openxmlformats.org/officeDocument/2006/relationships/hyperlink" Target="https://webagentes.canaldirecto.com.ar/incidents/view/691447-7" TargetMode="External"/><Relationship Id="rId4858" Type="http://schemas.openxmlformats.org/officeDocument/2006/relationships/hyperlink" Target="https://webagentes.canaldirecto.com.ar/incidents/view/777169-3" TargetMode="External"/><Relationship Id="rId5909" Type="http://schemas.openxmlformats.org/officeDocument/2006/relationships/hyperlink" Target="https://webagentes.canaldirecto.com.ar/incidents/view/809840-9" TargetMode="External"/><Relationship Id="rId3667" Type="http://schemas.openxmlformats.org/officeDocument/2006/relationships/hyperlink" Target="https://webagentes.canaldirecto.com.ar/incidents/view/746729-5" TargetMode="External"/><Relationship Id="rId3874" Type="http://schemas.openxmlformats.org/officeDocument/2006/relationships/hyperlink" Target="https://webagentes.canaldirecto.com.ar/incidents/view/751065-8" TargetMode="External"/><Relationship Id="rId4718" Type="http://schemas.openxmlformats.org/officeDocument/2006/relationships/hyperlink" Target="https://webagentes.canaldirecto.com.ar/incidents/view/774710-0" TargetMode="External"/><Relationship Id="rId4925" Type="http://schemas.openxmlformats.org/officeDocument/2006/relationships/hyperlink" Target="https://webagentes.canaldirecto.com.ar/incidents/view/774264-6" TargetMode="External"/><Relationship Id="rId588" Type="http://schemas.openxmlformats.org/officeDocument/2006/relationships/hyperlink" Target="https://webagentes.canaldirecto.com.ar/incidents/view/667002-3" TargetMode="External"/><Relationship Id="rId795" Type="http://schemas.openxmlformats.org/officeDocument/2006/relationships/hyperlink" Target="https://webagentes.canaldirecto.com.ar/incidents/view/674052-6" TargetMode="External"/><Relationship Id="rId2269" Type="http://schemas.openxmlformats.org/officeDocument/2006/relationships/hyperlink" Target="https://webagentes.canaldirecto.com.ar/incidents/view/710833-8" TargetMode="External"/><Relationship Id="rId2476" Type="http://schemas.openxmlformats.org/officeDocument/2006/relationships/hyperlink" Target="https://webagentes.canaldirecto.com.ar/incidents/view/712518-6" TargetMode="External"/><Relationship Id="rId2683" Type="http://schemas.openxmlformats.org/officeDocument/2006/relationships/hyperlink" Target="https://webagentes.canaldirecto.com.ar/incidents/view/722959-8" TargetMode="External"/><Relationship Id="rId2890" Type="http://schemas.openxmlformats.org/officeDocument/2006/relationships/hyperlink" Target="https://webagentes.canaldirecto.com.ar/incidents/view/725112-6" TargetMode="External"/><Relationship Id="rId3527" Type="http://schemas.openxmlformats.org/officeDocument/2006/relationships/hyperlink" Target="https://webagentes.canaldirecto.com.ar/incidents/view/744970-3" TargetMode="External"/><Relationship Id="rId3734" Type="http://schemas.openxmlformats.org/officeDocument/2006/relationships/hyperlink" Target="https://webagentes.canaldirecto.com.ar/incidents/view/744443-4" TargetMode="External"/><Relationship Id="rId3941" Type="http://schemas.openxmlformats.org/officeDocument/2006/relationships/hyperlink" Target="https://webagentes.canaldirecto.com.ar/incidents/view/754060-4" TargetMode="External"/><Relationship Id="rId448" Type="http://schemas.openxmlformats.org/officeDocument/2006/relationships/hyperlink" Target="http://webagentes.canaldirecto.com.ar/incidents/view/658388-8" TargetMode="External"/><Relationship Id="rId655" Type="http://schemas.openxmlformats.org/officeDocument/2006/relationships/hyperlink" Target="https://webagentes.canaldirecto.com.ar/incidents/view/665255-9" TargetMode="External"/><Relationship Id="rId862" Type="http://schemas.openxmlformats.org/officeDocument/2006/relationships/hyperlink" Target="https://webagentes.canaldirecto.com.ar/liquidations/removeIncident/672455-5" TargetMode="External"/><Relationship Id="rId1078" Type="http://schemas.openxmlformats.org/officeDocument/2006/relationships/hyperlink" Target="https://webagentes.canaldirecto.com.ar/incidents/view/674432-8" TargetMode="External"/><Relationship Id="rId1285" Type="http://schemas.openxmlformats.org/officeDocument/2006/relationships/hyperlink" Target="https://webagentes.canaldirecto.com.ar/incidents/view/682103-4" TargetMode="External"/><Relationship Id="rId1492" Type="http://schemas.openxmlformats.org/officeDocument/2006/relationships/hyperlink" Target="https://webagentes.canaldirecto.com.ar/incidents/view/689654-2" TargetMode="External"/><Relationship Id="rId2129" Type="http://schemas.openxmlformats.org/officeDocument/2006/relationships/hyperlink" Target="https://webagentes.canaldirecto.com.ar/incidents/view/701674-5" TargetMode="External"/><Relationship Id="rId2336" Type="http://schemas.openxmlformats.org/officeDocument/2006/relationships/hyperlink" Target="https://webagentes.canaldirecto.com.ar/incidents/view/709258-7" TargetMode="External"/><Relationship Id="rId2543" Type="http://schemas.openxmlformats.org/officeDocument/2006/relationships/hyperlink" Target="https://webagentes.canaldirecto.com.ar/incidents/view/716016-1" TargetMode="External"/><Relationship Id="rId2750" Type="http://schemas.openxmlformats.org/officeDocument/2006/relationships/hyperlink" Target="https://webagentes.canaldirecto.com.ar/liquidations/removeIncident/722391-0" TargetMode="External"/><Relationship Id="rId3801" Type="http://schemas.openxmlformats.org/officeDocument/2006/relationships/hyperlink" Target="https://webagentes.canaldirecto.com.ar/incidents/view/748039-3" TargetMode="External"/><Relationship Id="rId5699" Type="http://schemas.openxmlformats.org/officeDocument/2006/relationships/hyperlink" Target="https://webagentes.canaldirecto.com.ar/incidents/view/798703-6" TargetMode="External"/><Relationship Id="rId308" Type="http://schemas.openxmlformats.org/officeDocument/2006/relationships/hyperlink" Target="http://webagentes.canaldirecto.com.ar/incidents/view/655950-8" TargetMode="External"/><Relationship Id="rId515" Type="http://schemas.openxmlformats.org/officeDocument/2006/relationships/hyperlink" Target="https://webagentes.canaldirecto.com.ar/incidents/view/663600-1" TargetMode="External"/><Relationship Id="rId722" Type="http://schemas.openxmlformats.org/officeDocument/2006/relationships/hyperlink" Target="https://webagentes.canaldirecto.com.ar/incidents/view/669811-7" TargetMode="External"/><Relationship Id="rId1145" Type="http://schemas.openxmlformats.org/officeDocument/2006/relationships/hyperlink" Target="https://webagentes.canaldirecto.com.ar/incidents/view/680196-0" TargetMode="External"/><Relationship Id="rId1352" Type="http://schemas.openxmlformats.org/officeDocument/2006/relationships/hyperlink" Target="https://webagentes.canaldirecto.com.ar/incidents/view/686952-0" TargetMode="External"/><Relationship Id="rId2403" Type="http://schemas.openxmlformats.org/officeDocument/2006/relationships/hyperlink" Target="https://webagentes.canaldirecto.com.ar/incidents/view/715656-6" TargetMode="External"/><Relationship Id="rId5559" Type="http://schemas.openxmlformats.org/officeDocument/2006/relationships/hyperlink" Target="https://webagentes.canaldirecto.com.ar/incidents/view/798337-7" TargetMode="External"/><Relationship Id="rId5766" Type="http://schemas.openxmlformats.org/officeDocument/2006/relationships/hyperlink" Target="https://webagentes.canaldirecto.com.ar/incidents/view/802119-7" TargetMode="External"/><Relationship Id="rId1005" Type="http://schemas.openxmlformats.org/officeDocument/2006/relationships/hyperlink" Target="https://webagentes.canaldirecto.com.ar/incidents/view/679045-1" TargetMode="External"/><Relationship Id="rId1212" Type="http://schemas.openxmlformats.org/officeDocument/2006/relationships/hyperlink" Target="https://webagentes.canaldirecto.com.ar/incidents/view/684991-5" TargetMode="External"/><Relationship Id="rId2610" Type="http://schemas.openxmlformats.org/officeDocument/2006/relationships/hyperlink" Target="https://webagentes.canaldirecto.com.ar/incidents/view/719732-3" TargetMode="External"/><Relationship Id="rId4368" Type="http://schemas.openxmlformats.org/officeDocument/2006/relationships/hyperlink" Target="https://webagentes.canaldirecto.com.ar/incidents/view/762120-0" TargetMode="External"/><Relationship Id="rId4575" Type="http://schemas.openxmlformats.org/officeDocument/2006/relationships/hyperlink" Target="https://webagentes.canaldirecto.com.ar/incidents/view/767126-9" TargetMode="External"/><Relationship Id="rId5419" Type="http://schemas.openxmlformats.org/officeDocument/2006/relationships/hyperlink" Target="https://webagentes.canaldirecto.com.ar/incidents/view/791097-3" TargetMode="External"/><Relationship Id="rId5973" Type="http://schemas.openxmlformats.org/officeDocument/2006/relationships/hyperlink" Target="https://webagentes.canaldirecto.com.ar/incidents/view/808086-2" TargetMode="External"/><Relationship Id="rId3177" Type="http://schemas.openxmlformats.org/officeDocument/2006/relationships/hyperlink" Target="https://webagentes.canaldirecto.com.ar/liquidations/removeIncident/737218-2" TargetMode="External"/><Relationship Id="rId4228" Type="http://schemas.openxmlformats.org/officeDocument/2006/relationships/hyperlink" Target="https://webagentes.canaldirecto.com.ar/incidents/view/761664-2" TargetMode="External"/><Relationship Id="rId4782" Type="http://schemas.openxmlformats.org/officeDocument/2006/relationships/hyperlink" Target="https://webagentes.canaldirecto.com.ar/incidents/view/772928-3" TargetMode="External"/><Relationship Id="rId5626" Type="http://schemas.openxmlformats.org/officeDocument/2006/relationships/hyperlink" Target="https://webagentes.canaldirecto.com.ar/incidents/view/795455-1" TargetMode="External"/><Relationship Id="rId5833" Type="http://schemas.openxmlformats.org/officeDocument/2006/relationships/hyperlink" Target="https://webagentes.canaldirecto.com.ar/incidents/view/806559-9" TargetMode="External"/><Relationship Id="rId3037" Type="http://schemas.openxmlformats.org/officeDocument/2006/relationships/hyperlink" Target="https://webagentes.canaldirecto.com.ar/incidents/view/730176-8" TargetMode="External"/><Relationship Id="rId3384" Type="http://schemas.openxmlformats.org/officeDocument/2006/relationships/hyperlink" Target="https://webagentes.canaldirecto.com.ar/incidents/view/737819-5" TargetMode="External"/><Relationship Id="rId3591" Type="http://schemas.openxmlformats.org/officeDocument/2006/relationships/hyperlink" Target="https://webagentes.canaldirecto.com.ar/incidents/view/743608-2" TargetMode="External"/><Relationship Id="rId4435" Type="http://schemas.openxmlformats.org/officeDocument/2006/relationships/hyperlink" Target="https://webagentes.canaldirecto.com.ar/incidents/view/766276-6" TargetMode="External"/><Relationship Id="rId4642" Type="http://schemas.openxmlformats.org/officeDocument/2006/relationships/hyperlink" Target="https://webagentes.canaldirecto.com.ar/incidents/view/770522-9" TargetMode="External"/><Relationship Id="rId5900" Type="http://schemas.openxmlformats.org/officeDocument/2006/relationships/hyperlink" Target="https://webagentes.canaldirecto.com.ar/incidents/view/809972-7" TargetMode="External"/><Relationship Id="rId2193" Type="http://schemas.openxmlformats.org/officeDocument/2006/relationships/hyperlink" Target="https://webagentes.canaldirecto.com.ar/incidents/view/706387-7" TargetMode="External"/><Relationship Id="rId3244" Type="http://schemas.openxmlformats.org/officeDocument/2006/relationships/hyperlink" Target="https://webagentes.canaldirecto.com.ar/incidents/view/735795-2" TargetMode="External"/><Relationship Id="rId3451" Type="http://schemas.openxmlformats.org/officeDocument/2006/relationships/hyperlink" Target="https://webagentes.canaldirecto.com.ar/incidents/view/740952-9" TargetMode="External"/><Relationship Id="rId4502" Type="http://schemas.openxmlformats.org/officeDocument/2006/relationships/hyperlink" Target="https://webagentes.canaldirecto.com.ar/incidents/view/764728-0" TargetMode="External"/><Relationship Id="rId165" Type="http://schemas.openxmlformats.org/officeDocument/2006/relationships/hyperlink" Target="http://webagentes.canaldirecto.com.ar/incidents/view/655847-5" TargetMode="External"/><Relationship Id="rId372" Type="http://schemas.openxmlformats.org/officeDocument/2006/relationships/hyperlink" Target="http://webagentes.canaldirecto.com.ar/incidents/view/661054-4" TargetMode="External"/><Relationship Id="rId2053" Type="http://schemas.openxmlformats.org/officeDocument/2006/relationships/hyperlink" Target="https://webagentes.canaldirecto.com.ar/incidents/view/704223-6" TargetMode="External"/><Relationship Id="rId2260" Type="http://schemas.openxmlformats.org/officeDocument/2006/relationships/hyperlink" Target="https://webagentes.canaldirecto.com.ar/incidents/view/704041-4" TargetMode="External"/><Relationship Id="rId3104" Type="http://schemas.openxmlformats.org/officeDocument/2006/relationships/hyperlink" Target="https://webagentes.canaldirecto.com.ar/incidents/view/733781-5" TargetMode="External"/><Relationship Id="rId3311" Type="http://schemas.openxmlformats.org/officeDocument/2006/relationships/hyperlink" Target="https://webagentes.canaldirecto.com.ar/liquidations/removeIncident/733953-0" TargetMode="External"/><Relationship Id="rId232" Type="http://schemas.openxmlformats.org/officeDocument/2006/relationships/hyperlink" Target="http://webagentes.canaldirecto.com.ar/incidents/view/653805-5" TargetMode="External"/><Relationship Id="rId2120" Type="http://schemas.openxmlformats.org/officeDocument/2006/relationships/hyperlink" Target="https://webagentes.canaldirecto.com.ar/incidents/view/701841-5" TargetMode="External"/><Relationship Id="rId5069" Type="http://schemas.openxmlformats.org/officeDocument/2006/relationships/hyperlink" Target="https://webagentes.canaldirecto.com.ar/incidents/view/781267-1" TargetMode="External"/><Relationship Id="rId5276" Type="http://schemas.openxmlformats.org/officeDocument/2006/relationships/hyperlink" Target="https://webagentes.canaldirecto.com.ar/incidents/view/783620-0" TargetMode="External"/><Relationship Id="rId5483" Type="http://schemas.openxmlformats.org/officeDocument/2006/relationships/hyperlink" Target="http://webagentes.canaldirecto.com.ar/incidents/view/794181-2" TargetMode="External"/><Relationship Id="rId5690" Type="http://schemas.openxmlformats.org/officeDocument/2006/relationships/hyperlink" Target="https://webagentes.canaldirecto.com.ar/incidents/view/799074-8" TargetMode="External"/><Relationship Id="rId1679" Type="http://schemas.openxmlformats.org/officeDocument/2006/relationships/hyperlink" Target="https://webagentes.canaldirecto.com.ar/liquidations/removeIncident/691462-6" TargetMode="External"/><Relationship Id="rId4085" Type="http://schemas.openxmlformats.org/officeDocument/2006/relationships/hyperlink" Target="https://webagentes.canaldirecto.com.ar/incidents/view/755422-7" TargetMode="External"/><Relationship Id="rId4292" Type="http://schemas.openxmlformats.org/officeDocument/2006/relationships/hyperlink" Target="https://webagentes.canaldirecto.com.ar/incidents/view/759697-7" TargetMode="External"/><Relationship Id="rId5136" Type="http://schemas.openxmlformats.org/officeDocument/2006/relationships/hyperlink" Target="https://webagentes.canaldirecto.com.ar/liquidations/removeIncident/784958-7" TargetMode="External"/><Relationship Id="rId5343" Type="http://schemas.openxmlformats.org/officeDocument/2006/relationships/hyperlink" Target="https://webagentes.canaldirecto.com.ar/incidents/view/788206-9" TargetMode="External"/><Relationship Id="rId1886" Type="http://schemas.openxmlformats.org/officeDocument/2006/relationships/hyperlink" Target="https://webagentes.canaldirecto.com.ar/incidents/view/697783-8" TargetMode="External"/><Relationship Id="rId2937" Type="http://schemas.openxmlformats.org/officeDocument/2006/relationships/hyperlink" Target="https://webagentes.canaldirecto.com.ar/incidents/view/723208-8" TargetMode="External"/><Relationship Id="rId4152" Type="http://schemas.openxmlformats.org/officeDocument/2006/relationships/hyperlink" Target="https://webagentes.canaldirecto.com.ar/incidents/view/759054-8" TargetMode="External"/><Relationship Id="rId5203" Type="http://schemas.openxmlformats.org/officeDocument/2006/relationships/hyperlink" Target="https://webagentes.canaldirecto.com.ar/incidents/view/782760-0" TargetMode="External"/><Relationship Id="rId5550" Type="http://schemas.openxmlformats.org/officeDocument/2006/relationships/hyperlink" Target="https://webagentes.canaldirecto.com.ar/incidents/view/798346-5" TargetMode="External"/><Relationship Id="rId909" Type="http://schemas.openxmlformats.org/officeDocument/2006/relationships/hyperlink" Target="https://webagentes.canaldirecto.com.ar/incidents/view/671757-3" TargetMode="External"/><Relationship Id="rId1539" Type="http://schemas.openxmlformats.org/officeDocument/2006/relationships/hyperlink" Target="https://webagentes.canaldirecto.com.ar/incidents/view/687731-6" TargetMode="External"/><Relationship Id="rId1746" Type="http://schemas.openxmlformats.org/officeDocument/2006/relationships/hyperlink" Target="https://webagentes.canaldirecto.com.ar/incidents/view/690334-7" TargetMode="External"/><Relationship Id="rId1953" Type="http://schemas.openxmlformats.org/officeDocument/2006/relationships/hyperlink" Target="https://webagentes.canaldirecto.com.ar/incidents/view/701131-5" TargetMode="External"/><Relationship Id="rId5410" Type="http://schemas.openxmlformats.org/officeDocument/2006/relationships/hyperlink" Target="https://webagentes.canaldirecto.com.ar/incidents/view/791190-9" TargetMode="External"/><Relationship Id="rId38" Type="http://schemas.openxmlformats.org/officeDocument/2006/relationships/hyperlink" Target="http://webagentes.canaldirecto.com.ar/liquidations/removeIncident/652320-2" TargetMode="External"/><Relationship Id="rId1606" Type="http://schemas.openxmlformats.org/officeDocument/2006/relationships/hyperlink" Target="https://webagentes.canaldirecto.com.ar/incidents/view/692459-9" TargetMode="External"/><Relationship Id="rId1813" Type="http://schemas.openxmlformats.org/officeDocument/2006/relationships/hyperlink" Target="https://webagentes.canaldirecto.com.ar/incidents/view/694087-0" TargetMode="External"/><Relationship Id="rId4012" Type="http://schemas.openxmlformats.org/officeDocument/2006/relationships/hyperlink" Target="https://webagentes.canaldirecto.com.ar/incidents/view/751885-4" TargetMode="External"/><Relationship Id="rId4969" Type="http://schemas.openxmlformats.org/officeDocument/2006/relationships/hyperlink" Target="https://webagentes.canaldirecto.com.ar/incidents/view/779335-8" TargetMode="External"/><Relationship Id="rId3778" Type="http://schemas.openxmlformats.org/officeDocument/2006/relationships/hyperlink" Target="https://webagentes.canaldirecto.com.ar/incidents/view/748802-1" TargetMode="External"/><Relationship Id="rId3985" Type="http://schemas.openxmlformats.org/officeDocument/2006/relationships/hyperlink" Target="https://webagentes.canaldirecto.com.ar/incidents/view/752974-4" TargetMode="External"/><Relationship Id="rId4829" Type="http://schemas.openxmlformats.org/officeDocument/2006/relationships/hyperlink" Target="https://webagentes.canaldirecto.com.ar/incidents/view/777698-0" TargetMode="External"/><Relationship Id="rId699" Type="http://schemas.openxmlformats.org/officeDocument/2006/relationships/hyperlink" Target="https://webagentes.canaldirecto.com.ar/incidents/view/671339-1" TargetMode="External"/><Relationship Id="rId2587" Type="http://schemas.openxmlformats.org/officeDocument/2006/relationships/hyperlink" Target="https://webagentes.canaldirecto.com.ar/incidents/view/720388-2" TargetMode="External"/><Relationship Id="rId2794" Type="http://schemas.openxmlformats.org/officeDocument/2006/relationships/hyperlink" Target="https://webagentes.canaldirecto.com.ar/liquidations/removeIncident/721369-4" TargetMode="External"/><Relationship Id="rId3638" Type="http://schemas.openxmlformats.org/officeDocument/2006/relationships/hyperlink" Target="https://webagentes.canaldirecto.com.ar/incidents/view/739672-0" TargetMode="External"/><Relationship Id="rId3845" Type="http://schemas.openxmlformats.org/officeDocument/2006/relationships/hyperlink" Target="https://webagentes.canaldirecto.com.ar/incidents/view/751753-6" TargetMode="External"/><Relationship Id="rId559" Type="http://schemas.openxmlformats.org/officeDocument/2006/relationships/hyperlink" Target="https://webagentes.canaldirecto.com.ar/incidents/view/668217-0" TargetMode="External"/><Relationship Id="rId766" Type="http://schemas.openxmlformats.org/officeDocument/2006/relationships/hyperlink" Target="https://webagentes.canaldirecto.com.ar/incidents/view/668233-8" TargetMode="External"/><Relationship Id="rId1189" Type="http://schemas.openxmlformats.org/officeDocument/2006/relationships/hyperlink" Target="https://webagentes.canaldirecto.com.ar/incidents/view/678576-9" TargetMode="External"/><Relationship Id="rId1396" Type="http://schemas.openxmlformats.org/officeDocument/2006/relationships/hyperlink" Target="https://webagentes.canaldirecto.com.ar/incidents/view/685537-8" TargetMode="External"/><Relationship Id="rId2447" Type="http://schemas.openxmlformats.org/officeDocument/2006/relationships/hyperlink" Target="https://webagentes.canaldirecto.com.ar/incidents/view/713933-8" TargetMode="External"/><Relationship Id="rId5060" Type="http://schemas.openxmlformats.org/officeDocument/2006/relationships/hyperlink" Target="https://webagentes.canaldirecto.com.ar/incidents/view/781588-1" TargetMode="External"/><Relationship Id="rId419" Type="http://schemas.openxmlformats.org/officeDocument/2006/relationships/hyperlink" Target="http://webagentes.canaldirecto.com.ar/incidents/view/659275-2" TargetMode="External"/><Relationship Id="rId626" Type="http://schemas.openxmlformats.org/officeDocument/2006/relationships/hyperlink" Target="https://webagentes.canaldirecto.com.ar/incidents/view/666391-7" TargetMode="External"/><Relationship Id="rId973" Type="http://schemas.openxmlformats.org/officeDocument/2006/relationships/hyperlink" Target="https://webagentes.canaldirecto.com.ar/incidents/view/671035-8" TargetMode="External"/><Relationship Id="rId1049" Type="http://schemas.openxmlformats.org/officeDocument/2006/relationships/hyperlink" Target="https://webagentes.canaldirecto.com.ar/incidents/view/676222-7" TargetMode="External"/><Relationship Id="rId1256" Type="http://schemas.openxmlformats.org/officeDocument/2006/relationships/hyperlink" Target="https://webagentes.canaldirecto.com.ar/incidents/view/683505-5" TargetMode="External"/><Relationship Id="rId2307" Type="http://schemas.openxmlformats.org/officeDocument/2006/relationships/hyperlink" Target="https://webagentes.canaldirecto.com.ar/incidents/view/709333-7" TargetMode="External"/><Relationship Id="rId2654" Type="http://schemas.openxmlformats.org/officeDocument/2006/relationships/hyperlink" Target="https://webagentes.canaldirecto.com.ar/incidents/view/717502-0" TargetMode="External"/><Relationship Id="rId2861" Type="http://schemas.openxmlformats.org/officeDocument/2006/relationships/hyperlink" Target="https://webagentes.canaldirecto.com.ar/incidents/view/725980-9" TargetMode="External"/><Relationship Id="rId3705" Type="http://schemas.openxmlformats.org/officeDocument/2006/relationships/hyperlink" Target="https://webagentes.canaldirecto.com.ar/incidents/view/746063-6" TargetMode="External"/><Relationship Id="rId3912" Type="http://schemas.openxmlformats.org/officeDocument/2006/relationships/hyperlink" Target="https://webagentes.canaldirecto.com.ar/incidents/view/754770-4" TargetMode="External"/><Relationship Id="rId833" Type="http://schemas.openxmlformats.org/officeDocument/2006/relationships/hyperlink" Target="https://webagentes.canaldirecto.com.ar/incidents/view/672618-2" TargetMode="External"/><Relationship Id="rId1116" Type="http://schemas.openxmlformats.org/officeDocument/2006/relationships/hyperlink" Target="https://webagentes.canaldirecto.com.ar/incidents/view/680932-4" TargetMode="External"/><Relationship Id="rId1463" Type="http://schemas.openxmlformats.org/officeDocument/2006/relationships/hyperlink" Target="https://webagentes.canaldirecto.com.ar/incidents/view/690090-6" TargetMode="External"/><Relationship Id="rId1670" Type="http://schemas.openxmlformats.org/officeDocument/2006/relationships/hyperlink" Target="https://webagentes.canaldirecto.com.ar/incidents/view/691511-1" TargetMode="External"/><Relationship Id="rId2514" Type="http://schemas.openxmlformats.org/officeDocument/2006/relationships/hyperlink" Target="https://webagentes.canaldirecto.com.ar/incidents/view/717151-0" TargetMode="External"/><Relationship Id="rId2721" Type="http://schemas.openxmlformats.org/officeDocument/2006/relationships/hyperlink" Target="https://webagentes.canaldirecto.com.ar/incidents/view/722528-2" TargetMode="External"/><Relationship Id="rId5877" Type="http://schemas.openxmlformats.org/officeDocument/2006/relationships/hyperlink" Target="https://webagentes.canaldirecto.com.ar/incidents/view/803959-4" TargetMode="External"/><Relationship Id="rId900" Type="http://schemas.openxmlformats.org/officeDocument/2006/relationships/hyperlink" Target="https://webagentes.canaldirecto.com.ar/liquidations/removeIncident/671762-5" TargetMode="External"/><Relationship Id="rId1323" Type="http://schemas.openxmlformats.org/officeDocument/2006/relationships/hyperlink" Target="https://webagentes.canaldirecto.com.ar/incidents/view/687739-8" TargetMode="External"/><Relationship Id="rId1530" Type="http://schemas.openxmlformats.org/officeDocument/2006/relationships/hyperlink" Target="https://webagentes.canaldirecto.com.ar/incidents/view/688910-8" TargetMode="External"/><Relationship Id="rId4479" Type="http://schemas.openxmlformats.org/officeDocument/2006/relationships/hyperlink" Target="https://webagentes.canaldirecto.com.ar/incidents/view/765639-4" TargetMode="External"/><Relationship Id="rId4686" Type="http://schemas.openxmlformats.org/officeDocument/2006/relationships/hyperlink" Target="https://webagentes.canaldirecto.com.ar/incidents/view/769619-8" TargetMode="External"/><Relationship Id="rId4893" Type="http://schemas.openxmlformats.org/officeDocument/2006/relationships/hyperlink" Target="https://webagentes.canaldirecto.com.ar/incidents/view/776049-3" TargetMode="External"/><Relationship Id="rId5737" Type="http://schemas.openxmlformats.org/officeDocument/2006/relationships/hyperlink" Target="https://webagentes.canaldirecto.com.ar/incidents/view/803509-3" TargetMode="External"/><Relationship Id="rId5944" Type="http://schemas.openxmlformats.org/officeDocument/2006/relationships/hyperlink" Target="https://webagentes.canaldirecto.com.ar/incidents/view/808578-8" TargetMode="External"/><Relationship Id="rId3288" Type="http://schemas.openxmlformats.org/officeDocument/2006/relationships/hyperlink" Target="https://webagentes.canaldirecto.com.ar/incidents/view/734515-1" TargetMode="External"/><Relationship Id="rId3495" Type="http://schemas.openxmlformats.org/officeDocument/2006/relationships/hyperlink" Target="https://webagentes.canaldirecto.com.ar/incidents/view/739324-6" TargetMode="External"/><Relationship Id="rId4339" Type="http://schemas.openxmlformats.org/officeDocument/2006/relationships/hyperlink" Target="https://webagentes.canaldirecto.com.ar/incidents/view/763001-3" TargetMode="External"/><Relationship Id="rId4546" Type="http://schemas.openxmlformats.org/officeDocument/2006/relationships/hyperlink" Target="https://webagentes.canaldirecto.com.ar/incidents/view/768349-5" TargetMode="External"/><Relationship Id="rId4753" Type="http://schemas.openxmlformats.org/officeDocument/2006/relationships/hyperlink" Target="https://webagentes.canaldirecto.com.ar/incidents/view/773706-0" TargetMode="External"/><Relationship Id="rId4960" Type="http://schemas.openxmlformats.org/officeDocument/2006/relationships/hyperlink" Target="https://webagentes.canaldirecto.com.ar/incidents/view/779526-8" TargetMode="External"/><Relationship Id="rId5804" Type="http://schemas.openxmlformats.org/officeDocument/2006/relationships/hyperlink" Target="https://webagentes.canaldirecto.com.ar/incidents/view/799796-3" TargetMode="External"/><Relationship Id="rId2097" Type="http://schemas.openxmlformats.org/officeDocument/2006/relationships/hyperlink" Target="https://webagentes.canaldirecto.com.ar/incidents/view/702592-9" TargetMode="External"/><Relationship Id="rId3148" Type="http://schemas.openxmlformats.org/officeDocument/2006/relationships/hyperlink" Target="https://webagentes.canaldirecto.com.ar/incidents/view/731195-0" TargetMode="External"/><Relationship Id="rId3355" Type="http://schemas.openxmlformats.org/officeDocument/2006/relationships/hyperlink" Target="https://webagentes.canaldirecto.com.ar/incidents/view/738538-0" TargetMode="External"/><Relationship Id="rId3562" Type="http://schemas.openxmlformats.org/officeDocument/2006/relationships/hyperlink" Target="https://webagentes.canaldirecto.com.ar/incidents/view/744057-1" TargetMode="External"/><Relationship Id="rId4406" Type="http://schemas.openxmlformats.org/officeDocument/2006/relationships/hyperlink" Target="https://webagentes.canaldirecto.com.ar/incidents/view/766613-3" TargetMode="External"/><Relationship Id="rId4613" Type="http://schemas.openxmlformats.org/officeDocument/2006/relationships/hyperlink" Target="https://webagentes.canaldirecto.com.ar/incidents/view/770944-7" TargetMode="External"/><Relationship Id="rId276" Type="http://schemas.openxmlformats.org/officeDocument/2006/relationships/hyperlink" Target="http://webagentes.canaldirecto.com.ar/incidents/view/657277-6" TargetMode="External"/><Relationship Id="rId483" Type="http://schemas.openxmlformats.org/officeDocument/2006/relationships/hyperlink" Target="https://webagentes.canaldirecto.com.ar/incidents/view/664433-8" TargetMode="External"/><Relationship Id="rId690" Type="http://schemas.openxmlformats.org/officeDocument/2006/relationships/hyperlink" Target="https://webagentes.canaldirecto.com.ar/incidents/view/671404-4" TargetMode="External"/><Relationship Id="rId2164" Type="http://schemas.openxmlformats.org/officeDocument/2006/relationships/hyperlink" Target="https://webagentes.canaldirecto.com.ar/incidents/view/708245-6" TargetMode="External"/><Relationship Id="rId2371" Type="http://schemas.openxmlformats.org/officeDocument/2006/relationships/hyperlink" Target="https://webagentes.canaldirecto.com.ar/incidents/view/707562-3" TargetMode="External"/><Relationship Id="rId3008" Type="http://schemas.openxmlformats.org/officeDocument/2006/relationships/hyperlink" Target="https://webagentes.canaldirecto.com.ar/incidents/view/726419-3" TargetMode="External"/><Relationship Id="rId3215" Type="http://schemas.openxmlformats.org/officeDocument/2006/relationships/hyperlink" Target="https://webagentes.canaldirecto.com.ar/liquidations/removeIncident/736580-9" TargetMode="External"/><Relationship Id="rId3422" Type="http://schemas.openxmlformats.org/officeDocument/2006/relationships/hyperlink" Target="https://webagentes.canaldirecto.com.ar/incidents/view/741751-9" TargetMode="External"/><Relationship Id="rId4820" Type="http://schemas.openxmlformats.org/officeDocument/2006/relationships/hyperlink" Target="https://webagentes.canaldirecto.com.ar/incidents/view/777707-7" TargetMode="External"/><Relationship Id="rId136" Type="http://schemas.openxmlformats.org/officeDocument/2006/relationships/hyperlink" Target="http://webagentes.canaldirecto.com.ar/incidents/view/651217-2" TargetMode="External"/><Relationship Id="rId343" Type="http://schemas.openxmlformats.org/officeDocument/2006/relationships/hyperlink" Target="http://webagentes.canaldirecto.com.ar/incidents/view/655189-8" TargetMode="External"/><Relationship Id="rId550" Type="http://schemas.openxmlformats.org/officeDocument/2006/relationships/hyperlink" Target="https://webagentes.canaldirecto.com.ar/incidents/view/661662-7" TargetMode="External"/><Relationship Id="rId1180" Type="http://schemas.openxmlformats.org/officeDocument/2006/relationships/hyperlink" Target="https://webagentes.canaldirecto.com.ar/incidents/view/678825-2" TargetMode="External"/><Relationship Id="rId2024" Type="http://schemas.openxmlformats.org/officeDocument/2006/relationships/hyperlink" Target="https://webagentes.canaldirecto.com.ar/incidents/view/704894-8" TargetMode="External"/><Relationship Id="rId2231" Type="http://schemas.openxmlformats.org/officeDocument/2006/relationships/hyperlink" Target="https://webagentes.canaldirecto.com.ar/incidents/view/705487-9" TargetMode="External"/><Relationship Id="rId5387" Type="http://schemas.openxmlformats.org/officeDocument/2006/relationships/hyperlink" Target="https://webagentes.canaldirecto.com.ar/incidents/view/791490-6" TargetMode="External"/><Relationship Id="rId203" Type="http://schemas.openxmlformats.org/officeDocument/2006/relationships/hyperlink" Target="http://webagentes.canaldirecto.com.ar/incidents/view/654389-9" TargetMode="External"/><Relationship Id="rId1040" Type="http://schemas.openxmlformats.org/officeDocument/2006/relationships/hyperlink" Target="https://webagentes.canaldirecto.com.ar/incidents/view/676614-4" TargetMode="External"/><Relationship Id="rId4196" Type="http://schemas.openxmlformats.org/officeDocument/2006/relationships/hyperlink" Target="https://webagentes.canaldirecto.com.ar/incidents/view/758356-6" TargetMode="External"/><Relationship Id="rId5247" Type="http://schemas.openxmlformats.org/officeDocument/2006/relationships/hyperlink" Target="https://webagentes.canaldirecto.com.ar/incidents/view/786119-0" TargetMode="External"/><Relationship Id="rId5594" Type="http://schemas.openxmlformats.org/officeDocument/2006/relationships/hyperlink" Target="https://webagentes.canaldirecto.com.ar/incidents/view/796836-9" TargetMode="External"/><Relationship Id="rId410" Type="http://schemas.openxmlformats.org/officeDocument/2006/relationships/hyperlink" Target="http://webagentes.canaldirecto.com.ar/incidents/view/659558-2" TargetMode="External"/><Relationship Id="rId1997" Type="http://schemas.openxmlformats.org/officeDocument/2006/relationships/hyperlink" Target="https://webagentes.canaldirecto.com.ar/incidents/view/699829-3" TargetMode="External"/><Relationship Id="rId4056" Type="http://schemas.openxmlformats.org/officeDocument/2006/relationships/hyperlink" Target="https://webagentes.canaldirecto.com.ar/liquidations/removeIncident/756552-4" TargetMode="External"/><Relationship Id="rId5454" Type="http://schemas.openxmlformats.org/officeDocument/2006/relationships/hyperlink" Target="https://webagentes.canaldirecto.com.ar/incidents/view/789465-7" TargetMode="External"/><Relationship Id="rId5661" Type="http://schemas.openxmlformats.org/officeDocument/2006/relationships/hyperlink" Target="https://webagentes.canaldirecto.com.ar/incidents/view/800102-3" TargetMode="External"/><Relationship Id="rId1857" Type="http://schemas.openxmlformats.org/officeDocument/2006/relationships/hyperlink" Target="https://webagentes.canaldirecto.com.ar/incidents/view/693372-8" TargetMode="External"/><Relationship Id="rId2908" Type="http://schemas.openxmlformats.org/officeDocument/2006/relationships/hyperlink" Target="https://webagentes.canaldirecto.com.ar/incidents/view/724882-1" TargetMode="External"/><Relationship Id="rId4263" Type="http://schemas.openxmlformats.org/officeDocument/2006/relationships/hyperlink" Target="https://webagentes.canaldirecto.com.ar/incidents/view/761040-8" TargetMode="External"/><Relationship Id="rId4470" Type="http://schemas.openxmlformats.org/officeDocument/2006/relationships/hyperlink" Target="https://webagentes.canaldirecto.com.ar/incidents/view/765694-1" TargetMode="External"/><Relationship Id="rId5107" Type="http://schemas.openxmlformats.org/officeDocument/2006/relationships/hyperlink" Target="https://webagentes.canaldirecto.com.ar/incidents/view/785144-9" TargetMode="External"/><Relationship Id="rId5314" Type="http://schemas.openxmlformats.org/officeDocument/2006/relationships/hyperlink" Target="https://webagentes.canaldirecto.com.ar/incidents/view/788762-0" TargetMode="External"/><Relationship Id="rId5521" Type="http://schemas.openxmlformats.org/officeDocument/2006/relationships/hyperlink" Target="http://webagentes.canaldirecto.com.ar/incidents/view/792877-8" TargetMode="External"/><Relationship Id="rId1717" Type="http://schemas.openxmlformats.org/officeDocument/2006/relationships/hyperlink" Target="https://webagentes.canaldirecto.com.ar/liquidations/removeIncident/691440-4" TargetMode="External"/><Relationship Id="rId1924" Type="http://schemas.openxmlformats.org/officeDocument/2006/relationships/hyperlink" Target="https://webagentes.canaldirecto.com.ar/incidents/view/696984-8" TargetMode="External"/><Relationship Id="rId3072" Type="http://schemas.openxmlformats.org/officeDocument/2006/relationships/hyperlink" Target="https://webagentes.canaldirecto.com.ar/incidents/view/729006-4" TargetMode="External"/><Relationship Id="rId4123" Type="http://schemas.openxmlformats.org/officeDocument/2006/relationships/hyperlink" Target="https://webagentes.canaldirecto.com.ar/incidents/view/755054-0" TargetMode="External"/><Relationship Id="rId4330" Type="http://schemas.openxmlformats.org/officeDocument/2006/relationships/hyperlink" Target="https://webagentes.canaldirecto.com.ar/incidents/view/763363-0" TargetMode="External"/><Relationship Id="rId3889" Type="http://schemas.openxmlformats.org/officeDocument/2006/relationships/hyperlink" Target="https://webagentes.canaldirecto.com.ar/incidents/view/750305-6" TargetMode="External"/><Relationship Id="rId2698" Type="http://schemas.openxmlformats.org/officeDocument/2006/relationships/hyperlink" Target="https://webagentes.canaldirecto.com.ar/liquidations/removeIncident/722946-4" TargetMode="External"/><Relationship Id="rId3749" Type="http://schemas.openxmlformats.org/officeDocument/2006/relationships/hyperlink" Target="https://webagentes.canaldirecto.com.ar/incidents/view/749404-0" TargetMode="External"/><Relationship Id="rId3956" Type="http://schemas.openxmlformats.org/officeDocument/2006/relationships/hyperlink" Target="https://webagentes.canaldirecto.com.ar/incidents/view/753475-5" TargetMode="External"/><Relationship Id="rId5171" Type="http://schemas.openxmlformats.org/officeDocument/2006/relationships/hyperlink" Target="https://webagentes.canaldirecto.com.ar/incidents/view/784186-8" TargetMode="External"/><Relationship Id="rId877" Type="http://schemas.openxmlformats.org/officeDocument/2006/relationships/hyperlink" Target="https://webagentes.canaldirecto.com.ar/incidents/view/672447-6" TargetMode="External"/><Relationship Id="rId2558" Type="http://schemas.openxmlformats.org/officeDocument/2006/relationships/hyperlink" Target="https://webagentes.canaldirecto.com.ar/incidents/view/714635-6" TargetMode="External"/><Relationship Id="rId2765" Type="http://schemas.openxmlformats.org/officeDocument/2006/relationships/hyperlink" Target="https://webagentes.canaldirecto.com.ar/incidents/view/722044-5" TargetMode="External"/><Relationship Id="rId2972" Type="http://schemas.openxmlformats.org/officeDocument/2006/relationships/hyperlink" Target="https://webagentes.canaldirecto.com.ar/incidents/view/727329-8" TargetMode="External"/><Relationship Id="rId3609" Type="http://schemas.openxmlformats.org/officeDocument/2006/relationships/hyperlink" Target="https://webagentes.canaldirecto.com.ar/incidents/view/742954-1" TargetMode="External"/><Relationship Id="rId3816" Type="http://schemas.openxmlformats.org/officeDocument/2006/relationships/hyperlink" Target="https://webagentes.canaldirecto.com.ar/incidents/view/747266-8" TargetMode="External"/><Relationship Id="rId737" Type="http://schemas.openxmlformats.org/officeDocument/2006/relationships/hyperlink" Target="https://webagentes.canaldirecto.com.ar/incidents/view/669340-4" TargetMode="External"/><Relationship Id="rId944" Type="http://schemas.openxmlformats.org/officeDocument/2006/relationships/hyperlink" Target="https://webagentes.canaldirecto.com.ar/liquidations/removeIncident/671475-2" TargetMode="External"/><Relationship Id="rId1367" Type="http://schemas.openxmlformats.org/officeDocument/2006/relationships/hyperlink" Target="https://webagentes.canaldirecto.com.ar/incidents/view/686733-7" TargetMode="External"/><Relationship Id="rId1574" Type="http://schemas.openxmlformats.org/officeDocument/2006/relationships/hyperlink" Target="https://webagentes.canaldirecto.com.ar/liquidations/removeIncident/692507-5" TargetMode="External"/><Relationship Id="rId1781" Type="http://schemas.openxmlformats.org/officeDocument/2006/relationships/hyperlink" Target="https://webagentes.canaldirecto.com.ar/incidents/view/695549-2" TargetMode="External"/><Relationship Id="rId2418" Type="http://schemas.openxmlformats.org/officeDocument/2006/relationships/hyperlink" Target="https://webagentes.canaldirecto.com.ar/incidents/view/714610-7" TargetMode="External"/><Relationship Id="rId2625" Type="http://schemas.openxmlformats.org/officeDocument/2006/relationships/hyperlink" Target="https://webagentes.canaldirecto.com.ar/incidents/view/719344-2" TargetMode="External"/><Relationship Id="rId2832" Type="http://schemas.openxmlformats.org/officeDocument/2006/relationships/hyperlink" Target="https://webagentes.canaldirecto.com.ar/liquidations/removeIncident/718880-2" TargetMode="External"/><Relationship Id="rId5031" Type="http://schemas.openxmlformats.org/officeDocument/2006/relationships/hyperlink" Target="https://webagentes.canaldirecto.com.ar/incidents/view/782890-0" TargetMode="External"/><Relationship Id="rId5988" Type="http://schemas.openxmlformats.org/officeDocument/2006/relationships/hyperlink" Target="https://webagentes.canaldirecto.com.ar/incidents/view/807151-8" TargetMode="External"/><Relationship Id="rId73" Type="http://schemas.openxmlformats.org/officeDocument/2006/relationships/hyperlink" Target="http://webagentes.canaldirecto.com.ar/incidents/view/652153-2" TargetMode="External"/><Relationship Id="rId804" Type="http://schemas.openxmlformats.org/officeDocument/2006/relationships/hyperlink" Target="https://webagentes.canaldirecto.com.ar/liquidations/removeIncident/673625-9" TargetMode="External"/><Relationship Id="rId1227" Type="http://schemas.openxmlformats.org/officeDocument/2006/relationships/hyperlink" Target="https://webagentes.canaldirecto.com.ar/incidents/view/684130-2" TargetMode="External"/><Relationship Id="rId1434" Type="http://schemas.openxmlformats.org/officeDocument/2006/relationships/hyperlink" Target="https://webagentes.canaldirecto.com.ar/incidents/view/684767-0" TargetMode="External"/><Relationship Id="rId1641" Type="http://schemas.openxmlformats.org/officeDocument/2006/relationships/hyperlink" Target="https://webagentes.canaldirecto.com.ar/liquidations/removeIncident/692212-0" TargetMode="External"/><Relationship Id="rId4797" Type="http://schemas.openxmlformats.org/officeDocument/2006/relationships/hyperlink" Target="https://webagentes.canaldirecto.com.ar/incidents/view/772805-3" TargetMode="External"/><Relationship Id="rId5848" Type="http://schemas.openxmlformats.org/officeDocument/2006/relationships/hyperlink" Target="https://webagentes.canaldirecto.com.ar/incidents/view/805782-8" TargetMode="External"/><Relationship Id="rId1501" Type="http://schemas.openxmlformats.org/officeDocument/2006/relationships/hyperlink" Target="https://webagentes.canaldirecto.com.ar/incidents/view/689645-4" TargetMode="External"/><Relationship Id="rId3399" Type="http://schemas.openxmlformats.org/officeDocument/2006/relationships/hyperlink" Target="https://webagentes.canaldirecto.com.ar/incidents/view/737112-9" TargetMode="External"/><Relationship Id="rId4657" Type="http://schemas.openxmlformats.org/officeDocument/2006/relationships/hyperlink" Target="https://webagentes.canaldirecto.com.ar/incidents/view/770282-4" TargetMode="External"/><Relationship Id="rId4864" Type="http://schemas.openxmlformats.org/officeDocument/2006/relationships/hyperlink" Target="https://webagentes.canaldirecto.com.ar/incidents/view/776865-3" TargetMode="External"/><Relationship Id="rId5708" Type="http://schemas.openxmlformats.org/officeDocument/2006/relationships/hyperlink" Target="https://webagentes.canaldirecto.com.ar/incidents/view/798331-3" TargetMode="External"/><Relationship Id="rId3259" Type="http://schemas.openxmlformats.org/officeDocument/2006/relationships/hyperlink" Target="https://webagentes.canaldirecto.com.ar/liquidations/removeIncident/735778-5" TargetMode="External"/><Relationship Id="rId3466" Type="http://schemas.openxmlformats.org/officeDocument/2006/relationships/hyperlink" Target="https://webagentes.canaldirecto.com.ar/incidents/view/740349-1" TargetMode="External"/><Relationship Id="rId4517" Type="http://schemas.openxmlformats.org/officeDocument/2006/relationships/hyperlink" Target="https://webagentes.canaldirecto.com.ar/incidents/view/769236-9" TargetMode="External"/><Relationship Id="rId5915" Type="http://schemas.openxmlformats.org/officeDocument/2006/relationships/hyperlink" Target="https://webagentes.canaldirecto.com.ar/incidents/view/809558-1" TargetMode="External"/><Relationship Id="rId387" Type="http://schemas.openxmlformats.org/officeDocument/2006/relationships/hyperlink" Target="http://webagentes.canaldirecto.com.ar/incidents/view/659922-3" TargetMode="External"/><Relationship Id="rId594" Type="http://schemas.openxmlformats.org/officeDocument/2006/relationships/hyperlink" Target="https://webagentes.canaldirecto.com.ar/incidents/view/666996-6" TargetMode="External"/><Relationship Id="rId2068" Type="http://schemas.openxmlformats.org/officeDocument/2006/relationships/hyperlink" Target="https://webagentes.canaldirecto.com.ar/incidents/view/703626-2" TargetMode="External"/><Relationship Id="rId2275" Type="http://schemas.openxmlformats.org/officeDocument/2006/relationships/hyperlink" Target="https://webagentes.canaldirecto.com.ar/incidents/view/710573-9" TargetMode="External"/><Relationship Id="rId3119" Type="http://schemas.openxmlformats.org/officeDocument/2006/relationships/hyperlink" Target="https://webagentes.canaldirecto.com.ar/incidents/view/732782-7" TargetMode="External"/><Relationship Id="rId3326" Type="http://schemas.openxmlformats.org/officeDocument/2006/relationships/hyperlink" Target="https://webagentes.canaldirecto.com.ar/incidents/view/733212-0" TargetMode="External"/><Relationship Id="rId3673" Type="http://schemas.openxmlformats.org/officeDocument/2006/relationships/hyperlink" Target="https://webagentes.canaldirecto.com.ar/incidents/view/746647-2" TargetMode="External"/><Relationship Id="rId3880" Type="http://schemas.openxmlformats.org/officeDocument/2006/relationships/hyperlink" Target="https://webagentes.canaldirecto.com.ar/incidents/view/750713-1" TargetMode="External"/><Relationship Id="rId4724" Type="http://schemas.openxmlformats.org/officeDocument/2006/relationships/hyperlink" Target="https://webagentes.canaldirecto.com.ar/incidents/view/774519-3" TargetMode="External"/><Relationship Id="rId4931" Type="http://schemas.openxmlformats.org/officeDocument/2006/relationships/hyperlink" Target="https://webagentes.canaldirecto.com.ar/incidents/view/780842-9" TargetMode="External"/><Relationship Id="rId247" Type="http://schemas.openxmlformats.org/officeDocument/2006/relationships/hyperlink" Target="http://webagentes.canaldirecto.com.ar/incidents/view/651928-1" TargetMode="External"/><Relationship Id="rId1084" Type="http://schemas.openxmlformats.org/officeDocument/2006/relationships/hyperlink" Target="https://webagentes.canaldirecto.com.ar/incidents/view/674175-6" TargetMode="External"/><Relationship Id="rId2482" Type="http://schemas.openxmlformats.org/officeDocument/2006/relationships/hyperlink" Target="https://webagentes.canaldirecto.com.ar/incidents/view/712511-3" TargetMode="External"/><Relationship Id="rId3533" Type="http://schemas.openxmlformats.org/officeDocument/2006/relationships/hyperlink" Target="https://webagentes.canaldirecto.com.ar/incidents/view/744766-2" TargetMode="External"/><Relationship Id="rId3740" Type="http://schemas.openxmlformats.org/officeDocument/2006/relationships/hyperlink" Target="https://webagentes.canaldirecto.com.ar/incidents/view/750031-4" TargetMode="External"/><Relationship Id="rId107" Type="http://schemas.openxmlformats.org/officeDocument/2006/relationships/hyperlink" Target="http://webagentes.canaldirecto.com.ar/incidents/view/651717-7" TargetMode="External"/><Relationship Id="rId454" Type="http://schemas.openxmlformats.org/officeDocument/2006/relationships/hyperlink" Target="https://webagentes.canaldirecto.com.ar/incidents/view/665378-9" TargetMode="External"/><Relationship Id="rId661" Type="http://schemas.openxmlformats.org/officeDocument/2006/relationships/hyperlink" Target="https://webagentes.canaldirecto.com.ar/incidents/view/665018-0" TargetMode="External"/><Relationship Id="rId1291" Type="http://schemas.openxmlformats.org/officeDocument/2006/relationships/hyperlink" Target="https://webagentes.canaldirecto.com.ar/incidents/view/681900-2" TargetMode="External"/><Relationship Id="rId2135" Type="http://schemas.openxmlformats.org/officeDocument/2006/relationships/hyperlink" Target="https://webagentes.canaldirecto.com.ar/incidents/view/701454-3" TargetMode="External"/><Relationship Id="rId2342" Type="http://schemas.openxmlformats.org/officeDocument/2006/relationships/hyperlink" Target="https://webagentes.canaldirecto.com.ar/incidents/view/708850-2" TargetMode="External"/><Relationship Id="rId3600" Type="http://schemas.openxmlformats.org/officeDocument/2006/relationships/hyperlink" Target="https://webagentes.canaldirecto.com.ar/incidents/view/743121-8" TargetMode="External"/><Relationship Id="rId5498" Type="http://schemas.openxmlformats.org/officeDocument/2006/relationships/hyperlink" Target="http://webagentes.canaldirecto.com.ar/incidents/view/794002-6" TargetMode="External"/><Relationship Id="rId314" Type="http://schemas.openxmlformats.org/officeDocument/2006/relationships/hyperlink" Target="http://webagentes.canaldirecto.com.ar/incidents/view/655940-1" TargetMode="External"/><Relationship Id="rId521" Type="http://schemas.openxmlformats.org/officeDocument/2006/relationships/hyperlink" Target="https://webagentes.canaldirecto.com.ar/incidents/view/663593-2" TargetMode="External"/><Relationship Id="rId1151" Type="http://schemas.openxmlformats.org/officeDocument/2006/relationships/hyperlink" Target="https://webagentes.canaldirecto.com.ar/incidents/view/680190-6" TargetMode="External"/><Relationship Id="rId2202" Type="http://schemas.openxmlformats.org/officeDocument/2006/relationships/hyperlink" Target="https://webagentes.canaldirecto.com.ar/incidents/view/705873-2" TargetMode="External"/><Relationship Id="rId5358" Type="http://schemas.openxmlformats.org/officeDocument/2006/relationships/hyperlink" Target="https://webagentes.canaldirecto.com.ar/incidents/view/787279-8" TargetMode="External"/><Relationship Id="rId5565" Type="http://schemas.openxmlformats.org/officeDocument/2006/relationships/hyperlink" Target="https://webagentes.canaldirecto.com.ar/incidents/view/798155-5" TargetMode="External"/><Relationship Id="rId5772" Type="http://schemas.openxmlformats.org/officeDocument/2006/relationships/hyperlink" Target="https://webagentes.canaldirecto.com.ar/incidents/view/802012-5" TargetMode="External"/><Relationship Id="rId1011" Type="http://schemas.openxmlformats.org/officeDocument/2006/relationships/hyperlink" Target="https://webagentes.canaldirecto.com.ar/incidents/view/679039-0" TargetMode="External"/><Relationship Id="rId1968" Type="http://schemas.openxmlformats.org/officeDocument/2006/relationships/hyperlink" Target="https://webagentes.canaldirecto.com.ar/incidents/view/700502-2" TargetMode="External"/><Relationship Id="rId4167" Type="http://schemas.openxmlformats.org/officeDocument/2006/relationships/hyperlink" Target="https://webagentes.canaldirecto.com.ar/incidents/view/758767-8" TargetMode="External"/><Relationship Id="rId4374" Type="http://schemas.openxmlformats.org/officeDocument/2006/relationships/hyperlink" Target="https://webagentes.canaldirecto.com.ar/incidents/view/761861-3" TargetMode="External"/><Relationship Id="rId4581" Type="http://schemas.openxmlformats.org/officeDocument/2006/relationships/hyperlink" Target="https://webagentes.canaldirecto.com.ar/incidents/view/766642-5" TargetMode="External"/><Relationship Id="rId5218" Type="http://schemas.openxmlformats.org/officeDocument/2006/relationships/hyperlink" Target="https://webagentes.canaldirecto.com.ar/incidents/view/786947-5" TargetMode="External"/><Relationship Id="rId5425" Type="http://schemas.openxmlformats.org/officeDocument/2006/relationships/hyperlink" Target="https://webagentes.canaldirecto.com.ar/incidents/view/790944-5" TargetMode="External"/><Relationship Id="rId5632" Type="http://schemas.openxmlformats.org/officeDocument/2006/relationships/hyperlink" Target="https://webagentes.canaldirecto.com.ar/incidents/view/794703-8" TargetMode="External"/><Relationship Id="rId3183" Type="http://schemas.openxmlformats.org/officeDocument/2006/relationships/hyperlink" Target="https://webagentes.canaldirecto.com.ar/liquidations/removeIncident/737215-5" TargetMode="External"/><Relationship Id="rId3390" Type="http://schemas.openxmlformats.org/officeDocument/2006/relationships/hyperlink" Target="https://webagentes.canaldirecto.com.ar/incidents/view/737609-0" TargetMode="External"/><Relationship Id="rId4027" Type="http://schemas.openxmlformats.org/officeDocument/2006/relationships/hyperlink" Target="https://webagentes.canaldirecto.com.ar/incidents/view/756700-9" TargetMode="External"/><Relationship Id="rId4234" Type="http://schemas.openxmlformats.org/officeDocument/2006/relationships/hyperlink" Target="https://webagentes.canaldirecto.com.ar/incidents/view/761414-9" TargetMode="External"/><Relationship Id="rId4441" Type="http://schemas.openxmlformats.org/officeDocument/2006/relationships/hyperlink" Target="https://webagentes.canaldirecto.com.ar/incidents/view/766206-7" TargetMode="External"/><Relationship Id="rId1828" Type="http://schemas.openxmlformats.org/officeDocument/2006/relationships/hyperlink" Target="https://webagentes.canaldirecto.com.ar/incidents/view/694003-8" TargetMode="External"/><Relationship Id="rId3043" Type="http://schemas.openxmlformats.org/officeDocument/2006/relationships/hyperlink" Target="https://webagentes.canaldirecto.com.ar/incidents/view/730036-1" TargetMode="External"/><Relationship Id="rId3250" Type="http://schemas.openxmlformats.org/officeDocument/2006/relationships/hyperlink" Target="https://webagentes.canaldirecto.com.ar/incidents/view/735783-7" TargetMode="External"/><Relationship Id="rId171" Type="http://schemas.openxmlformats.org/officeDocument/2006/relationships/hyperlink" Target="http://webagentes.canaldirecto.com.ar/incidents/view/655841-1" TargetMode="External"/><Relationship Id="rId4301" Type="http://schemas.openxmlformats.org/officeDocument/2006/relationships/hyperlink" Target="https://webagentes.canaldirecto.com.ar/incidents/view/764153-2" TargetMode="External"/><Relationship Id="rId3110" Type="http://schemas.openxmlformats.org/officeDocument/2006/relationships/hyperlink" Target="https://webagentes.canaldirecto.com.ar/incidents/view/733772-7" TargetMode="External"/><Relationship Id="rId988" Type="http://schemas.openxmlformats.org/officeDocument/2006/relationships/hyperlink" Target="https://webagentes.canaldirecto.com.ar/liquidations/removeIncident/670121-7" TargetMode="External"/><Relationship Id="rId2669" Type="http://schemas.openxmlformats.org/officeDocument/2006/relationships/hyperlink" Target="https://webagentes.canaldirecto.com.ar/incidents/view/723320-9" TargetMode="External"/><Relationship Id="rId2876" Type="http://schemas.openxmlformats.org/officeDocument/2006/relationships/hyperlink" Target="https://webagentes.canaldirecto.com.ar/incidents/view/725353-1" TargetMode="External"/><Relationship Id="rId3927" Type="http://schemas.openxmlformats.org/officeDocument/2006/relationships/hyperlink" Target="https://webagentes.canaldirecto.com.ar/incidents/view/754336-4" TargetMode="External"/><Relationship Id="rId5075" Type="http://schemas.openxmlformats.org/officeDocument/2006/relationships/hyperlink" Target="https://webagentes.canaldirecto.com.ar/incidents/view/780604-1" TargetMode="External"/><Relationship Id="rId5282" Type="http://schemas.openxmlformats.org/officeDocument/2006/relationships/hyperlink" Target="https://webagentes.canaldirecto.com.ar/incidents/view/789889-3" TargetMode="External"/><Relationship Id="rId848" Type="http://schemas.openxmlformats.org/officeDocument/2006/relationships/hyperlink" Target="https://webagentes.canaldirecto.com.ar/liquidations/removeIncident/672462-5" TargetMode="External"/><Relationship Id="rId1478" Type="http://schemas.openxmlformats.org/officeDocument/2006/relationships/hyperlink" Target="https://webagentes.canaldirecto.com.ar/incidents/view/689669-4" TargetMode="External"/><Relationship Id="rId1685" Type="http://schemas.openxmlformats.org/officeDocument/2006/relationships/hyperlink" Target="https://webagentes.canaldirecto.com.ar/liquidations/removeIncident/691458-3" TargetMode="External"/><Relationship Id="rId1892" Type="http://schemas.openxmlformats.org/officeDocument/2006/relationships/hyperlink" Target="https://webagentes.canaldirecto.com.ar/incidents/view/697380-5" TargetMode="External"/><Relationship Id="rId2529" Type="http://schemas.openxmlformats.org/officeDocument/2006/relationships/hyperlink" Target="https://webagentes.canaldirecto.com.ar/incidents/view/716551-9" TargetMode="External"/><Relationship Id="rId2736" Type="http://schemas.openxmlformats.org/officeDocument/2006/relationships/hyperlink" Target="https://webagentes.canaldirecto.com.ar/liquidations/removeIncident/722399-2" TargetMode="External"/><Relationship Id="rId4091" Type="http://schemas.openxmlformats.org/officeDocument/2006/relationships/hyperlink" Target="https://webagentes.canaldirecto.com.ar/incidents/view/755358-3" TargetMode="External"/><Relationship Id="rId5142" Type="http://schemas.openxmlformats.org/officeDocument/2006/relationships/hyperlink" Target="https://webagentes.canaldirecto.com.ar/liquidations/removeIncident/784948-0" TargetMode="External"/><Relationship Id="rId708" Type="http://schemas.openxmlformats.org/officeDocument/2006/relationships/hyperlink" Target="https://webagentes.canaldirecto.com.ar/incidents/view/671014-5" TargetMode="External"/><Relationship Id="rId915" Type="http://schemas.openxmlformats.org/officeDocument/2006/relationships/hyperlink" Target="https://webagentes.canaldirecto.com.ar/incidents/view/671754-6" TargetMode="External"/><Relationship Id="rId1338" Type="http://schemas.openxmlformats.org/officeDocument/2006/relationships/hyperlink" Target="https://webagentes.canaldirecto.com.ar/incidents/view/687207-4" TargetMode="External"/><Relationship Id="rId1545" Type="http://schemas.openxmlformats.org/officeDocument/2006/relationships/hyperlink" Target="https://webagentes.canaldirecto.com.ar/incidents/view/686331-3" TargetMode="External"/><Relationship Id="rId2943" Type="http://schemas.openxmlformats.org/officeDocument/2006/relationships/hyperlink" Target="https://webagentes.canaldirecto.com.ar/incidents/view/728328-6" TargetMode="External"/><Relationship Id="rId5002" Type="http://schemas.openxmlformats.org/officeDocument/2006/relationships/hyperlink" Target="https://webagentes.canaldirecto.com.ar/incidents/view/777999-6" TargetMode="External"/><Relationship Id="rId1405" Type="http://schemas.openxmlformats.org/officeDocument/2006/relationships/hyperlink" Target="https://webagentes.canaldirecto.com.ar/incidents/view/685528-0" TargetMode="External"/><Relationship Id="rId1752" Type="http://schemas.openxmlformats.org/officeDocument/2006/relationships/hyperlink" Target="https://webagentes.canaldirecto.com.ar/incidents/view/689937-2" TargetMode="External"/><Relationship Id="rId2803" Type="http://schemas.openxmlformats.org/officeDocument/2006/relationships/hyperlink" Target="https://webagentes.canaldirecto.com.ar/incidents/view/721061-5" TargetMode="External"/><Relationship Id="rId5959" Type="http://schemas.openxmlformats.org/officeDocument/2006/relationships/hyperlink" Target="https://webagentes.canaldirecto.com.ar/incidents/view/808258-7" TargetMode="External"/><Relationship Id="rId44" Type="http://schemas.openxmlformats.org/officeDocument/2006/relationships/hyperlink" Target="http://webagentes.canaldirecto.com.ar/liquidations/removeIncident/652293-9" TargetMode="External"/><Relationship Id="rId1612" Type="http://schemas.openxmlformats.org/officeDocument/2006/relationships/hyperlink" Target="https://webagentes.canaldirecto.com.ar/incidents/view/692406-7" TargetMode="External"/><Relationship Id="rId4768" Type="http://schemas.openxmlformats.org/officeDocument/2006/relationships/hyperlink" Target="https://webagentes.canaldirecto.com.ar/incidents/view/773391-2" TargetMode="External"/><Relationship Id="rId4975" Type="http://schemas.openxmlformats.org/officeDocument/2006/relationships/hyperlink" Target="https://webagentes.canaldirecto.com.ar/incidents/view/779156-3" TargetMode="External"/><Relationship Id="rId5819" Type="http://schemas.openxmlformats.org/officeDocument/2006/relationships/hyperlink" Target="https://webagentes.canaldirecto.com.ar/incidents/view/806803-7" TargetMode="External"/><Relationship Id="rId498" Type="http://schemas.openxmlformats.org/officeDocument/2006/relationships/hyperlink" Target="https://webagentes.canaldirecto.com.ar/incidents/view/664361-2" TargetMode="External"/><Relationship Id="rId2179" Type="http://schemas.openxmlformats.org/officeDocument/2006/relationships/hyperlink" Target="https://webagentes.canaldirecto.com.ar/incidents/view/707003-5" TargetMode="External"/><Relationship Id="rId3577" Type="http://schemas.openxmlformats.org/officeDocument/2006/relationships/hyperlink" Target="https://webagentes.canaldirecto.com.ar/incidents/view/744020-7" TargetMode="External"/><Relationship Id="rId3784" Type="http://schemas.openxmlformats.org/officeDocument/2006/relationships/hyperlink" Target="https://webagentes.canaldirecto.com.ar/incidents/view/748642-1" TargetMode="External"/><Relationship Id="rId3991" Type="http://schemas.openxmlformats.org/officeDocument/2006/relationships/hyperlink" Target="https://webagentes.canaldirecto.com.ar/incidents/view/752968-3" TargetMode="External"/><Relationship Id="rId4628" Type="http://schemas.openxmlformats.org/officeDocument/2006/relationships/hyperlink" Target="https://webagentes.canaldirecto.com.ar/incidents/view/770842-0" TargetMode="External"/><Relationship Id="rId4835" Type="http://schemas.openxmlformats.org/officeDocument/2006/relationships/hyperlink" Target="https://webagentes.canaldirecto.com.ar/incidents/view/777464-5" TargetMode="External"/><Relationship Id="rId2386" Type="http://schemas.openxmlformats.org/officeDocument/2006/relationships/hyperlink" Target="https://webagentes.canaldirecto.com.ar/incidents/view/715709-7" TargetMode="External"/><Relationship Id="rId2593" Type="http://schemas.openxmlformats.org/officeDocument/2006/relationships/hyperlink" Target="https://webagentes.canaldirecto.com.ar/incidents/view/720364-2" TargetMode="External"/><Relationship Id="rId3437" Type="http://schemas.openxmlformats.org/officeDocument/2006/relationships/hyperlink" Target="https://webagentes.canaldirecto.com.ar/incidents/view/741134-8" TargetMode="External"/><Relationship Id="rId3644" Type="http://schemas.openxmlformats.org/officeDocument/2006/relationships/hyperlink" Target="https://webagentes.canaldirecto.com.ar/incidents/view/739665-0" TargetMode="External"/><Relationship Id="rId3851" Type="http://schemas.openxmlformats.org/officeDocument/2006/relationships/hyperlink" Target="https://webagentes.canaldirecto.com.ar/incidents/view/751747-5" TargetMode="External"/><Relationship Id="rId4902" Type="http://schemas.openxmlformats.org/officeDocument/2006/relationships/hyperlink" Target="https://webagentes.canaldirecto.com.ar/incidents/view/775333-2" TargetMode="External"/><Relationship Id="rId358" Type="http://schemas.openxmlformats.org/officeDocument/2006/relationships/hyperlink" Target="http://webagentes.canaldirecto.com.ar/incidents/view/662213-2" TargetMode="External"/><Relationship Id="rId565" Type="http://schemas.openxmlformats.org/officeDocument/2006/relationships/hyperlink" Target="https://webagentes.canaldirecto.com.ar/incidents/view/668211-6" TargetMode="External"/><Relationship Id="rId772" Type="http://schemas.openxmlformats.org/officeDocument/2006/relationships/hyperlink" Target="https://webagentes.canaldirecto.com.ar/incidents/view/668227-7" TargetMode="External"/><Relationship Id="rId1195" Type="http://schemas.openxmlformats.org/officeDocument/2006/relationships/hyperlink" Target="https://webagentes.canaldirecto.com.ar/incidents/view/678411-3" TargetMode="External"/><Relationship Id="rId2039" Type="http://schemas.openxmlformats.org/officeDocument/2006/relationships/hyperlink" Target="https://webagentes.canaldirecto.com.ar/incidents/view/704414-6" TargetMode="External"/><Relationship Id="rId2246" Type="http://schemas.openxmlformats.org/officeDocument/2006/relationships/hyperlink" Target="https://webagentes.canaldirecto.com.ar/incidents/view/704672-8" TargetMode="External"/><Relationship Id="rId2453" Type="http://schemas.openxmlformats.org/officeDocument/2006/relationships/hyperlink" Target="https://webagentes.canaldirecto.com.ar/incidents/view/713729-7" TargetMode="External"/><Relationship Id="rId2660" Type="http://schemas.openxmlformats.org/officeDocument/2006/relationships/hyperlink" Target="https://webagentes.canaldirecto.com.ar/incidents/view/715720-0" TargetMode="External"/><Relationship Id="rId3504" Type="http://schemas.openxmlformats.org/officeDocument/2006/relationships/hyperlink" Target="https://webagentes.canaldirecto.com.ar/incidents/view/739016-0" TargetMode="External"/><Relationship Id="rId3711" Type="http://schemas.openxmlformats.org/officeDocument/2006/relationships/hyperlink" Target="https://webagentes.canaldirecto.com.ar/incidents/view/745935-7" TargetMode="External"/><Relationship Id="rId218" Type="http://schemas.openxmlformats.org/officeDocument/2006/relationships/hyperlink" Target="http://webagentes.canaldirecto.com.ar/incidents/view/654160-6" TargetMode="External"/><Relationship Id="rId425" Type="http://schemas.openxmlformats.org/officeDocument/2006/relationships/hyperlink" Target="http://webagentes.canaldirecto.com.ar/incidents/view/659268-2" TargetMode="External"/><Relationship Id="rId632" Type="http://schemas.openxmlformats.org/officeDocument/2006/relationships/hyperlink" Target="https://webagentes.canaldirecto.com.ar/incidents/view/666383-8" TargetMode="External"/><Relationship Id="rId1055" Type="http://schemas.openxmlformats.org/officeDocument/2006/relationships/hyperlink" Target="https://webagentes.canaldirecto.com.ar/incidents/view/674913-8" TargetMode="External"/><Relationship Id="rId1262" Type="http://schemas.openxmlformats.org/officeDocument/2006/relationships/hyperlink" Target="https://webagentes.canaldirecto.com.ar/incidents/view/682740-9" TargetMode="External"/><Relationship Id="rId2106" Type="http://schemas.openxmlformats.org/officeDocument/2006/relationships/hyperlink" Target="https://webagentes.canaldirecto.com.ar/incidents/view/702583-1" TargetMode="External"/><Relationship Id="rId2313" Type="http://schemas.openxmlformats.org/officeDocument/2006/relationships/hyperlink" Target="https://webagentes.canaldirecto.com.ar/incidents/view/709324-9" TargetMode="External"/><Relationship Id="rId2520" Type="http://schemas.openxmlformats.org/officeDocument/2006/relationships/hyperlink" Target="https://webagentes.canaldirecto.com.ar/incidents/view/717027-4" TargetMode="External"/><Relationship Id="rId5469" Type="http://schemas.openxmlformats.org/officeDocument/2006/relationships/hyperlink" Target="http://webagentes.canaldirecto.com.ar/incidents/view/794681-7" TargetMode="External"/><Relationship Id="rId5676" Type="http://schemas.openxmlformats.org/officeDocument/2006/relationships/hyperlink" Target="https://webagentes.canaldirecto.com.ar/incidents/view/799402-7" TargetMode="External"/><Relationship Id="rId1122" Type="http://schemas.openxmlformats.org/officeDocument/2006/relationships/hyperlink" Target="https://webagentes.canaldirecto.com.ar/incidents/view/680512-4" TargetMode="External"/><Relationship Id="rId4278" Type="http://schemas.openxmlformats.org/officeDocument/2006/relationships/hyperlink" Target="https://webagentes.canaldirecto.com.ar/incidents/view/760353-2" TargetMode="External"/><Relationship Id="rId4485" Type="http://schemas.openxmlformats.org/officeDocument/2006/relationships/hyperlink" Target="https://webagentes.canaldirecto.com.ar/incidents/view/765446-6" TargetMode="External"/><Relationship Id="rId5329" Type="http://schemas.openxmlformats.org/officeDocument/2006/relationships/hyperlink" Target="https://webagentes.canaldirecto.com.ar/incidents/view/788656-0" TargetMode="External"/><Relationship Id="rId5536" Type="http://schemas.openxmlformats.org/officeDocument/2006/relationships/hyperlink" Target="http://webagentes.canaldirecto.com.ar/incidents/view/791880-5" TargetMode="External"/><Relationship Id="rId5883" Type="http://schemas.openxmlformats.org/officeDocument/2006/relationships/hyperlink" Target="https://webagentes.canaldirecto.com.ar/incidents/view/803633-9" TargetMode="External"/><Relationship Id="rId3087" Type="http://schemas.openxmlformats.org/officeDocument/2006/relationships/hyperlink" Target="https://webagentes.canaldirecto.com.ar/incidents/view/728378-1" TargetMode="External"/><Relationship Id="rId3294" Type="http://schemas.openxmlformats.org/officeDocument/2006/relationships/hyperlink" Target="https://webagentes.canaldirecto.com.ar/incidents/view/734334-8" TargetMode="External"/><Relationship Id="rId4138" Type="http://schemas.openxmlformats.org/officeDocument/2006/relationships/hyperlink" Target="https://webagentes.canaldirecto.com.ar/incidents/view/759251-9" TargetMode="External"/><Relationship Id="rId4345" Type="http://schemas.openxmlformats.org/officeDocument/2006/relationships/hyperlink" Target="https://webagentes.canaldirecto.com.ar/incidents/view/762958-5" TargetMode="External"/><Relationship Id="rId4692" Type="http://schemas.openxmlformats.org/officeDocument/2006/relationships/hyperlink" Target="https://webagentes.canaldirecto.com.ar/incidents/view/769374-8" TargetMode="External"/><Relationship Id="rId5743" Type="http://schemas.openxmlformats.org/officeDocument/2006/relationships/hyperlink" Target="https://webagentes.canaldirecto.com.ar/incidents/view/803463-2" TargetMode="External"/><Relationship Id="rId5950" Type="http://schemas.openxmlformats.org/officeDocument/2006/relationships/hyperlink" Target="https://webagentes.canaldirecto.com.ar/incidents/view/808404-4" TargetMode="External"/><Relationship Id="rId1939" Type="http://schemas.openxmlformats.org/officeDocument/2006/relationships/hyperlink" Target="https://webagentes.canaldirecto.com.ar/incidents/view/696082-9" TargetMode="External"/><Relationship Id="rId4552" Type="http://schemas.openxmlformats.org/officeDocument/2006/relationships/hyperlink" Target="https://webagentes.canaldirecto.com.ar/incidents/view/768343-1" TargetMode="External"/><Relationship Id="rId5603" Type="http://schemas.openxmlformats.org/officeDocument/2006/relationships/hyperlink" Target="https://webagentes.canaldirecto.com.ar/incidents/view/796750-0" TargetMode="External"/><Relationship Id="rId5810" Type="http://schemas.openxmlformats.org/officeDocument/2006/relationships/hyperlink" Target="https://webagentes.canaldirecto.com.ar/incidents/view/806962-9" TargetMode="External"/><Relationship Id="rId3154" Type="http://schemas.openxmlformats.org/officeDocument/2006/relationships/hyperlink" Target="https://webagentes.canaldirecto.com.ar/incidents/view/730443-7" TargetMode="External"/><Relationship Id="rId3361" Type="http://schemas.openxmlformats.org/officeDocument/2006/relationships/hyperlink" Target="https://webagentes.canaldirecto.com.ar/incidents/view/738389-6" TargetMode="External"/><Relationship Id="rId4205" Type="http://schemas.openxmlformats.org/officeDocument/2006/relationships/hyperlink" Target="https://webagentes.canaldirecto.com.ar/incidents/view/758036-5" TargetMode="External"/><Relationship Id="rId4412" Type="http://schemas.openxmlformats.org/officeDocument/2006/relationships/hyperlink" Target="https://webagentes.canaldirecto.com.ar/incidents/view/766503-7" TargetMode="External"/><Relationship Id="rId282" Type="http://schemas.openxmlformats.org/officeDocument/2006/relationships/hyperlink" Target="http://webagentes.canaldirecto.com.ar/incidents/view/656922-2" TargetMode="External"/><Relationship Id="rId2170" Type="http://schemas.openxmlformats.org/officeDocument/2006/relationships/hyperlink" Target="https://webagentes.canaldirecto.com.ar/incidents/view/708238-6" TargetMode="External"/><Relationship Id="rId3014" Type="http://schemas.openxmlformats.org/officeDocument/2006/relationships/hyperlink" Target="https://webagentes.canaldirecto.com.ar/incidents/view/731024-3" TargetMode="External"/><Relationship Id="rId3221" Type="http://schemas.openxmlformats.org/officeDocument/2006/relationships/hyperlink" Target="https://webagentes.canaldirecto.com.ar/liquidations/removeIncident/736577-5" TargetMode="External"/><Relationship Id="rId8" Type="http://schemas.openxmlformats.org/officeDocument/2006/relationships/hyperlink" Target="http://webagentes.canaldirecto.com.ar/liquidations/removeIncident/653347-6" TargetMode="External"/><Relationship Id="rId142" Type="http://schemas.openxmlformats.org/officeDocument/2006/relationships/hyperlink" Target="http://webagentes.canaldirecto.com.ar/incidents/view/651103-0" TargetMode="External"/><Relationship Id="rId2030" Type="http://schemas.openxmlformats.org/officeDocument/2006/relationships/hyperlink" Target="https://webagentes.canaldirecto.com.ar/incidents/view/704887-8" TargetMode="External"/><Relationship Id="rId2987" Type="http://schemas.openxmlformats.org/officeDocument/2006/relationships/hyperlink" Target="https://webagentes.canaldirecto.com.ar/incidents/view/726737-6" TargetMode="External"/><Relationship Id="rId5186" Type="http://schemas.openxmlformats.org/officeDocument/2006/relationships/hyperlink" Target="https://webagentes.canaldirecto.com.ar/incidents/view/783302-7" TargetMode="External"/><Relationship Id="rId5393" Type="http://schemas.openxmlformats.org/officeDocument/2006/relationships/hyperlink" Target="https://webagentes.canaldirecto.com.ar/incidents/view/791317-4" TargetMode="External"/><Relationship Id="rId959" Type="http://schemas.openxmlformats.org/officeDocument/2006/relationships/hyperlink" Target="https://webagentes.canaldirecto.com.ar/incidents/view/671467-3" TargetMode="External"/><Relationship Id="rId1589" Type="http://schemas.openxmlformats.org/officeDocument/2006/relationships/hyperlink" Target="https://webagentes.canaldirecto.com.ar/incidents/view/692499-7" TargetMode="External"/><Relationship Id="rId5046" Type="http://schemas.openxmlformats.org/officeDocument/2006/relationships/hyperlink" Target="https://webagentes.canaldirecto.com.ar/incidents/view/782546-2" TargetMode="External"/><Relationship Id="rId5253" Type="http://schemas.openxmlformats.org/officeDocument/2006/relationships/hyperlink" Target="https://webagentes.canaldirecto.com.ar/incidents/view/785893-8" TargetMode="External"/><Relationship Id="rId5460" Type="http://schemas.openxmlformats.org/officeDocument/2006/relationships/hyperlink" Target="http://webagentes.canaldirecto.com.ar/incidents/view/794884-2" TargetMode="External"/><Relationship Id="rId1449" Type="http://schemas.openxmlformats.org/officeDocument/2006/relationships/hyperlink" Target="https://webagentes.canaldirecto.com.ar/incidents/view/690251-5" TargetMode="External"/><Relationship Id="rId1796" Type="http://schemas.openxmlformats.org/officeDocument/2006/relationships/hyperlink" Target="https://webagentes.canaldirecto.com.ar/incidents/view/694603-2" TargetMode="External"/><Relationship Id="rId2847" Type="http://schemas.openxmlformats.org/officeDocument/2006/relationships/hyperlink" Target="https://webagentes.canaldirecto.com.ar/incidents/view/726071-7" TargetMode="External"/><Relationship Id="rId4062" Type="http://schemas.openxmlformats.org/officeDocument/2006/relationships/hyperlink" Target="https://webagentes.canaldirecto.com.ar/liquidations/removeIncident/756282-8" TargetMode="External"/><Relationship Id="rId5113" Type="http://schemas.openxmlformats.org/officeDocument/2006/relationships/hyperlink" Target="https://webagentes.canaldirecto.com.ar/incidents/view/784980-6" TargetMode="External"/><Relationship Id="rId88" Type="http://schemas.openxmlformats.org/officeDocument/2006/relationships/hyperlink" Target="http://webagentes.canaldirecto.com.ar/incidents/view/651738-0" TargetMode="External"/><Relationship Id="rId819" Type="http://schemas.openxmlformats.org/officeDocument/2006/relationships/hyperlink" Target="https://webagentes.canaldirecto.com.ar/incidents/view/673617-0" TargetMode="External"/><Relationship Id="rId1656" Type="http://schemas.openxmlformats.org/officeDocument/2006/relationships/hyperlink" Target="https://webagentes.canaldirecto.com.ar/incidents/view/691889-9" TargetMode="External"/><Relationship Id="rId1863" Type="http://schemas.openxmlformats.org/officeDocument/2006/relationships/hyperlink" Target="https://webagentes.canaldirecto.com.ar/incidents/view/693093-4" TargetMode="External"/><Relationship Id="rId2707" Type="http://schemas.openxmlformats.org/officeDocument/2006/relationships/hyperlink" Target="https://webagentes.canaldirecto.com.ar/incidents/view/722768-8" TargetMode="External"/><Relationship Id="rId2914" Type="http://schemas.openxmlformats.org/officeDocument/2006/relationships/hyperlink" Target="https://webagentes.canaldirecto.com.ar/incidents/view/724697-5" TargetMode="External"/><Relationship Id="rId5320" Type="http://schemas.openxmlformats.org/officeDocument/2006/relationships/hyperlink" Target="https://webagentes.canaldirecto.com.ar/incidents/view/788752-3" TargetMode="External"/><Relationship Id="rId1309" Type="http://schemas.openxmlformats.org/officeDocument/2006/relationships/hyperlink" Target="https://webagentes.canaldirecto.com.ar/incidents/view/678207-2" TargetMode="External"/><Relationship Id="rId1516" Type="http://schemas.openxmlformats.org/officeDocument/2006/relationships/hyperlink" Target="https://webagentes.canaldirecto.com.ar/incidents/view/689024-7" TargetMode="External"/><Relationship Id="rId1723" Type="http://schemas.openxmlformats.org/officeDocument/2006/relationships/hyperlink" Target="https://webagentes.canaldirecto.com.ar/liquidations/removeIncident/691437-0" TargetMode="External"/><Relationship Id="rId1930" Type="http://schemas.openxmlformats.org/officeDocument/2006/relationships/hyperlink" Target="https://webagentes.canaldirecto.com.ar/incidents/view/696584-2" TargetMode="External"/><Relationship Id="rId4879" Type="http://schemas.openxmlformats.org/officeDocument/2006/relationships/hyperlink" Target="https://webagentes.canaldirecto.com.ar/incidents/view/776740-5" TargetMode="External"/><Relationship Id="rId15" Type="http://schemas.openxmlformats.org/officeDocument/2006/relationships/hyperlink" Target="http://webagentes.canaldirecto.com.ar/incidents/view/653343-0" TargetMode="External"/><Relationship Id="rId3688" Type="http://schemas.openxmlformats.org/officeDocument/2006/relationships/hyperlink" Target="https://webagentes.canaldirecto.com.ar/incidents/view/746536-7" TargetMode="External"/><Relationship Id="rId3895" Type="http://schemas.openxmlformats.org/officeDocument/2006/relationships/hyperlink" Target="https://webagentes.canaldirecto.com.ar/incidents/view/750096-1" TargetMode="External"/><Relationship Id="rId4739" Type="http://schemas.openxmlformats.org/officeDocument/2006/relationships/hyperlink" Target="https://webagentes.canaldirecto.com.ar/incidents/view/774157-7" TargetMode="External"/><Relationship Id="rId4946" Type="http://schemas.openxmlformats.org/officeDocument/2006/relationships/hyperlink" Target="https://webagentes.canaldirecto.com.ar/incidents/view/779701-7" TargetMode="External"/><Relationship Id="rId2497" Type="http://schemas.openxmlformats.org/officeDocument/2006/relationships/hyperlink" Target="https://webagentes.canaldirecto.com.ar/incidents/view/711460-3" TargetMode="External"/><Relationship Id="rId3548" Type="http://schemas.openxmlformats.org/officeDocument/2006/relationships/hyperlink" Target="https://webagentes.canaldirecto.com.ar/incidents/view/744722-8" TargetMode="External"/><Relationship Id="rId3755" Type="http://schemas.openxmlformats.org/officeDocument/2006/relationships/hyperlink" Target="https://webagentes.canaldirecto.com.ar/incidents/view/749363-4" TargetMode="External"/><Relationship Id="rId4806" Type="http://schemas.openxmlformats.org/officeDocument/2006/relationships/hyperlink" Target="https://webagentes.canaldirecto.com.ar/incidents/view/772190-8" TargetMode="External"/><Relationship Id="rId469" Type="http://schemas.openxmlformats.org/officeDocument/2006/relationships/hyperlink" Target="https://webagentes.canaldirecto.com.ar/incidents/view/664585-0" TargetMode="External"/><Relationship Id="rId676" Type="http://schemas.openxmlformats.org/officeDocument/2006/relationships/hyperlink" Target="https://webagentes.canaldirecto.com.ar/incidents/view/664583-2" TargetMode="External"/><Relationship Id="rId883" Type="http://schemas.openxmlformats.org/officeDocument/2006/relationships/hyperlink" Target="https://webagentes.canaldirecto.com.ar/incidents/view/672346-8" TargetMode="External"/><Relationship Id="rId1099" Type="http://schemas.openxmlformats.org/officeDocument/2006/relationships/hyperlink" Target="https://webagentes.canaldirecto.com.ar/incidents/view/681505-1" TargetMode="External"/><Relationship Id="rId2357" Type="http://schemas.openxmlformats.org/officeDocument/2006/relationships/hyperlink" Target="https://webagentes.canaldirecto.com.ar/incidents/view/707639-4" TargetMode="External"/><Relationship Id="rId2564" Type="http://schemas.openxmlformats.org/officeDocument/2006/relationships/hyperlink" Target="https://webagentes.canaldirecto.com.ar/incidents/view/713312-1" TargetMode="External"/><Relationship Id="rId3408" Type="http://schemas.openxmlformats.org/officeDocument/2006/relationships/hyperlink" Target="https://webagentes.canaldirecto.com.ar/incidents/view/736312-0" TargetMode="External"/><Relationship Id="rId3615" Type="http://schemas.openxmlformats.org/officeDocument/2006/relationships/hyperlink" Target="https://webagentes.canaldirecto.com.ar/incidents/view/742499-9" TargetMode="External"/><Relationship Id="rId3962" Type="http://schemas.openxmlformats.org/officeDocument/2006/relationships/hyperlink" Target="https://webagentes.canaldirecto.com.ar/incidents/view/753424-1" TargetMode="External"/><Relationship Id="rId329" Type="http://schemas.openxmlformats.org/officeDocument/2006/relationships/hyperlink" Target="http://webagentes.canaldirecto.com.ar/incidents/view/655923-4" TargetMode="External"/><Relationship Id="rId536" Type="http://schemas.openxmlformats.org/officeDocument/2006/relationships/hyperlink" Target="https://webagentes.canaldirecto.com.ar/incidents/view/662633-2" TargetMode="External"/><Relationship Id="rId1166" Type="http://schemas.openxmlformats.org/officeDocument/2006/relationships/hyperlink" Target="https://webagentes.canaldirecto.com.ar/incidents/view/679621-5" TargetMode="External"/><Relationship Id="rId1373" Type="http://schemas.openxmlformats.org/officeDocument/2006/relationships/hyperlink" Target="https://webagentes.canaldirecto.com.ar/incidents/view/686597-7" TargetMode="External"/><Relationship Id="rId2217" Type="http://schemas.openxmlformats.org/officeDocument/2006/relationships/hyperlink" Target="https://webagentes.canaldirecto.com.ar/incidents/view/705857-4" TargetMode="External"/><Relationship Id="rId2771" Type="http://schemas.openxmlformats.org/officeDocument/2006/relationships/hyperlink" Target="https://webagentes.canaldirecto.com.ar/incidents/view/722028-7" TargetMode="External"/><Relationship Id="rId3822" Type="http://schemas.openxmlformats.org/officeDocument/2006/relationships/hyperlink" Target="https://webagentes.canaldirecto.com.ar/incidents/view/752329-0" TargetMode="External"/><Relationship Id="rId743" Type="http://schemas.openxmlformats.org/officeDocument/2006/relationships/hyperlink" Target="https://webagentes.canaldirecto.com.ar/incidents/view/669328-2" TargetMode="External"/><Relationship Id="rId950" Type="http://schemas.openxmlformats.org/officeDocument/2006/relationships/hyperlink" Target="https://webagentes.canaldirecto.com.ar/liquidations/removeIncident/671472-5" TargetMode="External"/><Relationship Id="rId1026" Type="http://schemas.openxmlformats.org/officeDocument/2006/relationships/hyperlink" Target="https://webagentes.canaldirecto.com.ar/incidents/view/676954-9" TargetMode="External"/><Relationship Id="rId1580" Type="http://schemas.openxmlformats.org/officeDocument/2006/relationships/hyperlink" Target="https://webagentes.canaldirecto.com.ar/liquidations/removeIncident/692504-8" TargetMode="External"/><Relationship Id="rId2424" Type="http://schemas.openxmlformats.org/officeDocument/2006/relationships/hyperlink" Target="https://webagentes.canaldirecto.com.ar/incidents/view/714490-5" TargetMode="External"/><Relationship Id="rId2631" Type="http://schemas.openxmlformats.org/officeDocument/2006/relationships/hyperlink" Target="https://webagentes.canaldirecto.com.ar/incidents/view/718873-2" TargetMode="External"/><Relationship Id="rId4389" Type="http://schemas.openxmlformats.org/officeDocument/2006/relationships/hyperlink" Target="https://webagentes.canaldirecto.com.ar/incidents/view/767286-0" TargetMode="External"/><Relationship Id="rId5787" Type="http://schemas.openxmlformats.org/officeDocument/2006/relationships/hyperlink" Target="https://webagentes.canaldirecto.com.ar/incidents/view/801467-4" TargetMode="External"/><Relationship Id="rId5994" Type="http://schemas.openxmlformats.org/officeDocument/2006/relationships/hyperlink" Target="https://webagentes.canaldirecto.com.ar/incidents/view/806241-3" TargetMode="External"/><Relationship Id="rId603" Type="http://schemas.openxmlformats.org/officeDocument/2006/relationships/hyperlink" Target="https://webagentes.canaldirecto.com.ar/incidents/view/666987-8" TargetMode="External"/><Relationship Id="rId810" Type="http://schemas.openxmlformats.org/officeDocument/2006/relationships/hyperlink" Target="https://webagentes.canaldirecto.com.ar/liquidations/removeIncident/673622-2" TargetMode="External"/><Relationship Id="rId1233" Type="http://schemas.openxmlformats.org/officeDocument/2006/relationships/hyperlink" Target="https://webagentes.canaldirecto.com.ar/incidents/view/683801-6" TargetMode="External"/><Relationship Id="rId1440" Type="http://schemas.openxmlformats.org/officeDocument/2006/relationships/hyperlink" Target="https://webagentes.canaldirecto.com.ar/incidents/view/683841-4" TargetMode="External"/><Relationship Id="rId4596" Type="http://schemas.openxmlformats.org/officeDocument/2006/relationships/hyperlink" Target="https://webagentes.canaldirecto.com.ar/incidents/view/771356-5" TargetMode="External"/><Relationship Id="rId5647" Type="http://schemas.openxmlformats.org/officeDocument/2006/relationships/hyperlink" Target="https://webagentes.canaldirecto.com.ar/incidents/view/800524-1" TargetMode="External"/><Relationship Id="rId5854" Type="http://schemas.openxmlformats.org/officeDocument/2006/relationships/hyperlink" Target="https://webagentes.canaldirecto.com.ar/incidents/view/805698-0" TargetMode="External"/><Relationship Id="rId1300" Type="http://schemas.openxmlformats.org/officeDocument/2006/relationships/hyperlink" Target="https://webagentes.canaldirecto.com.ar/incidents/view/681228-5" TargetMode="External"/><Relationship Id="rId3198" Type="http://schemas.openxmlformats.org/officeDocument/2006/relationships/hyperlink" Target="https://webagentes.canaldirecto.com.ar/incidents/view/736795-9" TargetMode="External"/><Relationship Id="rId4249" Type="http://schemas.openxmlformats.org/officeDocument/2006/relationships/hyperlink" Target="https://webagentes.canaldirecto.com.ar/incidents/view/761265-5" TargetMode="External"/><Relationship Id="rId4456" Type="http://schemas.openxmlformats.org/officeDocument/2006/relationships/hyperlink" Target="https://webagentes.canaldirecto.com.ar/incidents/view/766116-5" TargetMode="External"/><Relationship Id="rId4663" Type="http://schemas.openxmlformats.org/officeDocument/2006/relationships/hyperlink" Target="https://webagentes.canaldirecto.com.ar/incidents/view/770083-5" TargetMode="External"/><Relationship Id="rId4870" Type="http://schemas.openxmlformats.org/officeDocument/2006/relationships/hyperlink" Target="https://webagentes.canaldirecto.com.ar/incidents/view/776859-2" TargetMode="External"/><Relationship Id="rId5507" Type="http://schemas.openxmlformats.org/officeDocument/2006/relationships/hyperlink" Target="http://webagentes.canaldirecto.com.ar/incidents/view/793264-7" TargetMode="External"/><Relationship Id="rId5714" Type="http://schemas.openxmlformats.org/officeDocument/2006/relationships/hyperlink" Target="https://webagentes.canaldirecto.com.ar/incidents/view/797898-6" TargetMode="External"/><Relationship Id="rId5921" Type="http://schemas.openxmlformats.org/officeDocument/2006/relationships/hyperlink" Target="https://webagentes.canaldirecto.com.ar/incidents/view/809470-4" TargetMode="External"/><Relationship Id="rId3058" Type="http://schemas.openxmlformats.org/officeDocument/2006/relationships/hyperlink" Target="https://webagentes.canaldirecto.com.ar/incidents/view/729948-1" TargetMode="External"/><Relationship Id="rId3265" Type="http://schemas.openxmlformats.org/officeDocument/2006/relationships/hyperlink" Target="https://webagentes.canaldirecto.com.ar/liquidations/removeIncident/735653-7" TargetMode="External"/><Relationship Id="rId3472" Type="http://schemas.openxmlformats.org/officeDocument/2006/relationships/hyperlink" Target="https://webagentes.canaldirecto.com.ar/incidents/view/740163-3" TargetMode="External"/><Relationship Id="rId4109" Type="http://schemas.openxmlformats.org/officeDocument/2006/relationships/hyperlink" Target="https://webagentes.canaldirecto.com.ar/incidents/view/755247-8" TargetMode="External"/><Relationship Id="rId4316" Type="http://schemas.openxmlformats.org/officeDocument/2006/relationships/hyperlink" Target="https://webagentes.canaldirecto.com.ar/incidents/view/763878-7" TargetMode="External"/><Relationship Id="rId4523" Type="http://schemas.openxmlformats.org/officeDocument/2006/relationships/hyperlink" Target="https://webagentes.canaldirecto.com.ar/incidents/view/768777-4" TargetMode="External"/><Relationship Id="rId4730" Type="http://schemas.openxmlformats.org/officeDocument/2006/relationships/hyperlink" Target="https://webagentes.canaldirecto.com.ar/incidents/view/774465-3" TargetMode="External"/><Relationship Id="rId186" Type="http://schemas.openxmlformats.org/officeDocument/2006/relationships/hyperlink" Target="http://webagentes.canaldirecto.com.ar/incidents/view/655022-4" TargetMode="External"/><Relationship Id="rId393" Type="http://schemas.openxmlformats.org/officeDocument/2006/relationships/hyperlink" Target="http://webagentes.canaldirecto.com.ar/incidents/view/659860-4" TargetMode="External"/><Relationship Id="rId2074" Type="http://schemas.openxmlformats.org/officeDocument/2006/relationships/hyperlink" Target="https://webagentes.canaldirecto.com.ar/incidents/view/703109-0" TargetMode="External"/><Relationship Id="rId2281" Type="http://schemas.openxmlformats.org/officeDocument/2006/relationships/hyperlink" Target="https://webagentes.canaldirecto.com.ar/incidents/view/710567-8" TargetMode="External"/><Relationship Id="rId3125" Type="http://schemas.openxmlformats.org/officeDocument/2006/relationships/hyperlink" Target="https://webagentes.canaldirecto.com.ar/incidents/view/732571-3" TargetMode="External"/><Relationship Id="rId3332" Type="http://schemas.openxmlformats.org/officeDocument/2006/relationships/hyperlink" Target="https://webagentes.canaldirecto.com.ar/incidents/view/738872-1" TargetMode="External"/><Relationship Id="rId253" Type="http://schemas.openxmlformats.org/officeDocument/2006/relationships/hyperlink" Target="http://webagentes.canaldirecto.com.ar/incidents/view/658531-8" TargetMode="External"/><Relationship Id="rId460" Type="http://schemas.openxmlformats.org/officeDocument/2006/relationships/hyperlink" Target="https://webagentes.canaldirecto.com.ar/incidents/view/665372-5" TargetMode="External"/><Relationship Id="rId1090" Type="http://schemas.openxmlformats.org/officeDocument/2006/relationships/hyperlink" Target="https://webagentes.canaldirecto.com.ar/incidents/view/673201-3" TargetMode="External"/><Relationship Id="rId2141" Type="http://schemas.openxmlformats.org/officeDocument/2006/relationships/hyperlink" Target="https://webagentes.canaldirecto.com.ar/incidents/view/700960-2" TargetMode="External"/><Relationship Id="rId5297" Type="http://schemas.openxmlformats.org/officeDocument/2006/relationships/hyperlink" Target="https://webagentes.canaldirecto.com.ar/incidents/view/789430-1" TargetMode="External"/><Relationship Id="rId113" Type="http://schemas.openxmlformats.org/officeDocument/2006/relationships/hyperlink" Target="http://webagentes.canaldirecto.com.ar/incidents/view/651298-7" TargetMode="External"/><Relationship Id="rId320" Type="http://schemas.openxmlformats.org/officeDocument/2006/relationships/hyperlink" Target="http://webagentes.canaldirecto.com.ar/incidents/view/655933-1" TargetMode="External"/><Relationship Id="rId2001" Type="http://schemas.openxmlformats.org/officeDocument/2006/relationships/hyperlink" Target="https://webagentes.canaldirecto.com.ar/incidents/view/699825-7" TargetMode="External"/><Relationship Id="rId5157" Type="http://schemas.openxmlformats.org/officeDocument/2006/relationships/hyperlink" Target="https://webagentes.canaldirecto.com.ar/incidents/view/784618-2" TargetMode="External"/><Relationship Id="rId418" Type="http://schemas.openxmlformats.org/officeDocument/2006/relationships/hyperlink" Target="http://webagentes.canaldirecto.com.ar/incidents/view/659276-1" TargetMode="External"/><Relationship Id="rId625" Type="http://schemas.openxmlformats.org/officeDocument/2006/relationships/hyperlink" Target="https://webagentes.canaldirecto.com.ar/incidents/view/666392-6" TargetMode="External"/><Relationship Id="rId832" Type="http://schemas.openxmlformats.org/officeDocument/2006/relationships/hyperlink" Target="https://webagentes.canaldirecto.com.ar/liquidations/removeIncident/672620-7" TargetMode="External"/><Relationship Id="rId1048" Type="http://schemas.openxmlformats.org/officeDocument/2006/relationships/hyperlink" Target="https://webagentes.canaldirecto.com.ar/incidents/view/676255-5" TargetMode="External"/><Relationship Id="rId1255" Type="http://schemas.openxmlformats.org/officeDocument/2006/relationships/hyperlink" Target="https://webagentes.canaldirecto.com.ar/incidents/view/683523-1" TargetMode="External"/><Relationship Id="rId1462" Type="http://schemas.openxmlformats.org/officeDocument/2006/relationships/hyperlink" Target="https://webagentes.canaldirecto.com.ar/incidents/view/690091-5" TargetMode="External"/><Relationship Id="rId2306" Type="http://schemas.openxmlformats.org/officeDocument/2006/relationships/hyperlink" Target="https://webagentes.canaldirecto.com.ar/incidents/view/709533-5" TargetMode="External"/><Relationship Id="rId2513" Type="http://schemas.openxmlformats.org/officeDocument/2006/relationships/hyperlink" Target="https://webagentes.canaldirecto.com.ar/incidents/view/717152-9" TargetMode="External"/><Relationship Id="rId2958" Type="http://schemas.openxmlformats.org/officeDocument/2006/relationships/hyperlink" Target="https://webagentes.canaldirecto.com.ar/incidents/view/728108-4" TargetMode="External"/><Relationship Id="rId3911" Type="http://schemas.openxmlformats.org/officeDocument/2006/relationships/hyperlink" Target="https://webagentes.canaldirecto.com.ar/incidents/view/748380-4" TargetMode="External"/><Relationship Id="rId5017" Type="http://schemas.openxmlformats.org/officeDocument/2006/relationships/hyperlink" Target="https://webagentes.canaldirecto.com.ar/incidents/view/783222-2" TargetMode="External"/><Relationship Id="rId5364" Type="http://schemas.openxmlformats.org/officeDocument/2006/relationships/hyperlink" Target="https://webagentes.canaldirecto.com.ar/incidents/view/792150-8" TargetMode="External"/><Relationship Id="rId5571" Type="http://schemas.openxmlformats.org/officeDocument/2006/relationships/hyperlink" Target="https://webagentes.canaldirecto.com.ar/incidents/view/797664-1" TargetMode="External"/><Relationship Id="rId5669" Type="http://schemas.openxmlformats.org/officeDocument/2006/relationships/hyperlink" Target="https://webagentes.canaldirecto.com.ar/incidents/view/800031-6" TargetMode="External"/><Relationship Id="rId5876" Type="http://schemas.openxmlformats.org/officeDocument/2006/relationships/hyperlink" Target="https://webagentes.canaldirecto.com.ar/incidents/view/804075-8" TargetMode="External"/><Relationship Id="rId1115" Type="http://schemas.openxmlformats.org/officeDocument/2006/relationships/hyperlink" Target="https://webagentes.canaldirecto.com.ar/incidents/view/680933-3" TargetMode="External"/><Relationship Id="rId1322" Type="http://schemas.openxmlformats.org/officeDocument/2006/relationships/hyperlink" Target="https://webagentes.canaldirecto.com.ar/incidents/view/687740-4" TargetMode="External"/><Relationship Id="rId1767" Type="http://schemas.openxmlformats.org/officeDocument/2006/relationships/hyperlink" Target="https://webagentes.canaldirecto.com.ar/incidents/view/696081-0" TargetMode="External"/><Relationship Id="rId1974" Type="http://schemas.openxmlformats.org/officeDocument/2006/relationships/hyperlink" Target="https://webagentes.canaldirecto.com.ar/incidents/view/700046-1" TargetMode="External"/><Relationship Id="rId2720" Type="http://schemas.openxmlformats.org/officeDocument/2006/relationships/hyperlink" Target="https://webagentes.canaldirecto.com.ar/liquidations/removeIncident/722529-1" TargetMode="External"/><Relationship Id="rId2818" Type="http://schemas.openxmlformats.org/officeDocument/2006/relationships/hyperlink" Target="https://webagentes.canaldirecto.com.ar/liquidations/removeIncident/718887-5" TargetMode="External"/><Relationship Id="rId4173" Type="http://schemas.openxmlformats.org/officeDocument/2006/relationships/hyperlink" Target="https://webagentes.canaldirecto.com.ar/incidents/view/758702-1" TargetMode="External"/><Relationship Id="rId4380" Type="http://schemas.openxmlformats.org/officeDocument/2006/relationships/hyperlink" Target="https://webagentes.canaldirecto.com.ar/incidents/view/761474-1" TargetMode="External"/><Relationship Id="rId4478" Type="http://schemas.openxmlformats.org/officeDocument/2006/relationships/hyperlink" Target="https://webagentes.canaldirecto.com.ar/incidents/view/765651-6" TargetMode="External"/><Relationship Id="rId5224" Type="http://schemas.openxmlformats.org/officeDocument/2006/relationships/hyperlink" Target="https://webagentes.canaldirecto.com.ar/incidents/view/786828-1" TargetMode="External"/><Relationship Id="rId5431" Type="http://schemas.openxmlformats.org/officeDocument/2006/relationships/hyperlink" Target="https://webagentes.canaldirecto.com.ar/incidents/view/790544-9" TargetMode="External"/><Relationship Id="rId5529" Type="http://schemas.openxmlformats.org/officeDocument/2006/relationships/hyperlink" Target="http://webagentes.canaldirecto.com.ar/incidents/view/792386-1" TargetMode="External"/><Relationship Id="rId59" Type="http://schemas.openxmlformats.org/officeDocument/2006/relationships/hyperlink" Target="http://webagentes.canaldirecto.com.ar/incidents/view/652280-5" TargetMode="External"/><Relationship Id="rId1627" Type="http://schemas.openxmlformats.org/officeDocument/2006/relationships/hyperlink" Target="https://webagentes.canaldirecto.com.ar/liquidations/removeIncident/692388-2" TargetMode="External"/><Relationship Id="rId1834" Type="http://schemas.openxmlformats.org/officeDocument/2006/relationships/hyperlink" Target="https://webagentes.canaldirecto.com.ar/incidents/view/693604-4" TargetMode="External"/><Relationship Id="rId3287" Type="http://schemas.openxmlformats.org/officeDocument/2006/relationships/hyperlink" Target="https://webagentes.canaldirecto.com.ar/liquidations/removeIncident/734680-4" TargetMode="External"/><Relationship Id="rId4033" Type="http://schemas.openxmlformats.org/officeDocument/2006/relationships/hyperlink" Target="https://webagentes.canaldirecto.com.ar/incidents/view/756697-6" TargetMode="External"/><Relationship Id="rId4240" Type="http://schemas.openxmlformats.org/officeDocument/2006/relationships/hyperlink" Target="https://webagentes.canaldirecto.com.ar/incidents/view/761361-8" TargetMode="External"/><Relationship Id="rId4338" Type="http://schemas.openxmlformats.org/officeDocument/2006/relationships/hyperlink" Target="https://webagentes.canaldirecto.com.ar/incidents/view/763006-8" TargetMode="External"/><Relationship Id="rId4685" Type="http://schemas.openxmlformats.org/officeDocument/2006/relationships/hyperlink" Target="https://webagentes.canaldirecto.com.ar/incidents/view/769673-6" TargetMode="External"/><Relationship Id="rId4892" Type="http://schemas.openxmlformats.org/officeDocument/2006/relationships/hyperlink" Target="https://webagentes.canaldirecto.com.ar/incidents/view/776112-8" TargetMode="External"/><Relationship Id="rId5736" Type="http://schemas.openxmlformats.org/officeDocument/2006/relationships/hyperlink" Target="https://webagentes.canaldirecto.com.ar/incidents/view/803510-9" TargetMode="External"/><Relationship Id="rId5943" Type="http://schemas.openxmlformats.org/officeDocument/2006/relationships/hyperlink" Target="https://webagentes.canaldirecto.com.ar/incidents/view/808675-0" TargetMode="External"/><Relationship Id="rId2096" Type="http://schemas.openxmlformats.org/officeDocument/2006/relationships/hyperlink" Target="https://webagentes.canaldirecto.com.ar/incidents/view/702593-8" TargetMode="External"/><Relationship Id="rId3494" Type="http://schemas.openxmlformats.org/officeDocument/2006/relationships/hyperlink" Target="https://webagentes.canaldirecto.com.ar/incidents/view/739335-2" TargetMode="External"/><Relationship Id="rId3799" Type="http://schemas.openxmlformats.org/officeDocument/2006/relationships/hyperlink" Target="https://webagentes.canaldirecto.com.ar/incidents/view/748085-2" TargetMode="External"/><Relationship Id="rId4100" Type="http://schemas.openxmlformats.org/officeDocument/2006/relationships/hyperlink" Target="https://webagentes.canaldirecto.com.ar/incidents/view/755343-1" TargetMode="External"/><Relationship Id="rId4545" Type="http://schemas.openxmlformats.org/officeDocument/2006/relationships/hyperlink" Target="https://webagentes.canaldirecto.com.ar/incidents/view/768350-1" TargetMode="External"/><Relationship Id="rId4752" Type="http://schemas.openxmlformats.org/officeDocument/2006/relationships/hyperlink" Target="https://webagentes.canaldirecto.com.ar/incidents/view/773707-9" TargetMode="External"/><Relationship Id="rId5803" Type="http://schemas.openxmlformats.org/officeDocument/2006/relationships/hyperlink" Target="https://webagentes.canaldirecto.com.ar/incidents/view/800054-7" TargetMode="External"/><Relationship Id="rId1901" Type="http://schemas.openxmlformats.org/officeDocument/2006/relationships/hyperlink" Target="https://webagentes.canaldirecto.com.ar/incidents/view/697302-7" TargetMode="External"/><Relationship Id="rId3147" Type="http://schemas.openxmlformats.org/officeDocument/2006/relationships/hyperlink" Target="https://webagentes.canaldirecto.com.ar/incidents/view/731213-5" TargetMode="External"/><Relationship Id="rId3354" Type="http://schemas.openxmlformats.org/officeDocument/2006/relationships/hyperlink" Target="https://webagentes.canaldirecto.com.ar/incidents/view/738551-1" TargetMode="External"/><Relationship Id="rId3561" Type="http://schemas.openxmlformats.org/officeDocument/2006/relationships/hyperlink" Target="https://webagentes.canaldirecto.com.ar/incidents/view/744092-4" TargetMode="External"/><Relationship Id="rId3659" Type="http://schemas.openxmlformats.org/officeDocument/2006/relationships/hyperlink" Target="https://webagentes.canaldirecto.com.ar/incidents/view/746860-1" TargetMode="External"/><Relationship Id="rId4405" Type="http://schemas.openxmlformats.org/officeDocument/2006/relationships/hyperlink" Target="https://webagentes.canaldirecto.com.ar/incidents/view/766614-2" TargetMode="External"/><Relationship Id="rId4612" Type="http://schemas.openxmlformats.org/officeDocument/2006/relationships/hyperlink" Target="https://webagentes.canaldirecto.com.ar/incidents/view/770946-5" TargetMode="External"/><Relationship Id="rId275" Type="http://schemas.openxmlformats.org/officeDocument/2006/relationships/hyperlink" Target="http://webagentes.canaldirecto.com.ar/incidents/view/657395-1" TargetMode="External"/><Relationship Id="rId482" Type="http://schemas.openxmlformats.org/officeDocument/2006/relationships/hyperlink" Target="https://webagentes.canaldirecto.com.ar/incidents/view/664434-7" TargetMode="External"/><Relationship Id="rId2163" Type="http://schemas.openxmlformats.org/officeDocument/2006/relationships/hyperlink" Target="https://webagentes.canaldirecto.com.ar/incidents/view/708246-5" TargetMode="External"/><Relationship Id="rId2370" Type="http://schemas.openxmlformats.org/officeDocument/2006/relationships/hyperlink" Target="https://webagentes.canaldirecto.com.ar/incidents/view/707563-2" TargetMode="External"/><Relationship Id="rId3007" Type="http://schemas.openxmlformats.org/officeDocument/2006/relationships/hyperlink" Target="https://webagentes.canaldirecto.com.ar/incidents/view/726556-3" TargetMode="External"/><Relationship Id="rId3214" Type="http://schemas.openxmlformats.org/officeDocument/2006/relationships/hyperlink" Target="https://webagentes.canaldirecto.com.ar/incidents/view/736580-9" TargetMode="External"/><Relationship Id="rId3421" Type="http://schemas.openxmlformats.org/officeDocument/2006/relationships/hyperlink" Target="https://webagentes.canaldirecto.com.ar/incidents/view/741752-8" TargetMode="External"/><Relationship Id="rId3866" Type="http://schemas.openxmlformats.org/officeDocument/2006/relationships/hyperlink" Target="https://webagentes.canaldirecto.com.ar/incidents/view/751479-7" TargetMode="External"/><Relationship Id="rId4917" Type="http://schemas.openxmlformats.org/officeDocument/2006/relationships/hyperlink" Target="https://webagentes.canaldirecto.com.ar/incidents/view/774749-2" TargetMode="External"/><Relationship Id="rId5081" Type="http://schemas.openxmlformats.org/officeDocument/2006/relationships/hyperlink" Target="https://webagentes.canaldirecto.com.ar/incidents/view/779953-8" TargetMode="External"/><Relationship Id="rId135" Type="http://schemas.openxmlformats.org/officeDocument/2006/relationships/hyperlink" Target="http://webagentes.canaldirecto.com.ar/incidents/view/651218-1" TargetMode="External"/><Relationship Id="rId342" Type="http://schemas.openxmlformats.org/officeDocument/2006/relationships/hyperlink" Target="http://webagentes.canaldirecto.com.ar/incidents/view/655385-0" TargetMode="External"/><Relationship Id="rId787" Type="http://schemas.openxmlformats.org/officeDocument/2006/relationships/hyperlink" Target="https://webagentes.canaldirecto.com.ar/incidents/view/667247-4" TargetMode="External"/><Relationship Id="rId994" Type="http://schemas.openxmlformats.org/officeDocument/2006/relationships/hyperlink" Target="https://webagentes.canaldirecto.com.ar/incidents/view/679056-7" TargetMode="External"/><Relationship Id="rId2023" Type="http://schemas.openxmlformats.org/officeDocument/2006/relationships/hyperlink" Target="https://webagentes.canaldirecto.com.ar/incidents/view/704895-7" TargetMode="External"/><Relationship Id="rId2230" Type="http://schemas.openxmlformats.org/officeDocument/2006/relationships/hyperlink" Target="https://webagentes.canaldirecto.com.ar/incidents/view/705497-6" TargetMode="External"/><Relationship Id="rId2468" Type="http://schemas.openxmlformats.org/officeDocument/2006/relationships/hyperlink" Target="https://webagentes.canaldirecto.com.ar/incidents/view/712745-8" TargetMode="External"/><Relationship Id="rId2675" Type="http://schemas.openxmlformats.org/officeDocument/2006/relationships/hyperlink" Target="https://webagentes.canaldirecto.com.ar/incidents/view/723317-5" TargetMode="External"/><Relationship Id="rId2882" Type="http://schemas.openxmlformats.org/officeDocument/2006/relationships/hyperlink" Target="https://webagentes.canaldirecto.com.ar/incidents/view/725138-4" TargetMode="External"/><Relationship Id="rId3519" Type="http://schemas.openxmlformats.org/officeDocument/2006/relationships/hyperlink" Target="https://webagentes.canaldirecto.com.ar/incidents/view/745013-4" TargetMode="External"/><Relationship Id="rId3726" Type="http://schemas.openxmlformats.org/officeDocument/2006/relationships/hyperlink" Target="https://webagentes.canaldirecto.com.ar/incidents/view/745075-4" TargetMode="External"/><Relationship Id="rId3933" Type="http://schemas.openxmlformats.org/officeDocument/2006/relationships/hyperlink" Target="https://webagentes.canaldirecto.com.ar/incidents/view/754220-4" TargetMode="External"/><Relationship Id="rId5179" Type="http://schemas.openxmlformats.org/officeDocument/2006/relationships/hyperlink" Target="https://webagentes.canaldirecto.com.ar/incidents/view/783611-2" TargetMode="External"/><Relationship Id="rId5386" Type="http://schemas.openxmlformats.org/officeDocument/2006/relationships/hyperlink" Target="https://webagentes.canaldirecto.com.ar/incidents/view/791491-5" TargetMode="External"/><Relationship Id="rId5593" Type="http://schemas.openxmlformats.org/officeDocument/2006/relationships/hyperlink" Target="https://webagentes.canaldirecto.com.ar/incidents/view/796837-8" TargetMode="External"/><Relationship Id="rId202" Type="http://schemas.openxmlformats.org/officeDocument/2006/relationships/hyperlink" Target="http://webagentes.canaldirecto.com.ar/incidents/view/654487-0" TargetMode="External"/><Relationship Id="rId647" Type="http://schemas.openxmlformats.org/officeDocument/2006/relationships/hyperlink" Target="https://webagentes.canaldirecto.com.ar/incidents/view/666108-9" TargetMode="External"/><Relationship Id="rId854" Type="http://schemas.openxmlformats.org/officeDocument/2006/relationships/hyperlink" Target="https://webagentes.canaldirecto.com.ar/liquidations/removeIncident/672459-1" TargetMode="External"/><Relationship Id="rId1277" Type="http://schemas.openxmlformats.org/officeDocument/2006/relationships/hyperlink" Target="https://webagentes.canaldirecto.com.ar/incidents/view/682725-0" TargetMode="External"/><Relationship Id="rId1484" Type="http://schemas.openxmlformats.org/officeDocument/2006/relationships/hyperlink" Target="https://webagentes.canaldirecto.com.ar/incidents/view/689663-0" TargetMode="External"/><Relationship Id="rId1691" Type="http://schemas.openxmlformats.org/officeDocument/2006/relationships/hyperlink" Target="https://webagentes.canaldirecto.com.ar/liquidations/removeIncident/691455-6" TargetMode="External"/><Relationship Id="rId2328" Type="http://schemas.openxmlformats.org/officeDocument/2006/relationships/hyperlink" Target="https://webagentes.canaldirecto.com.ar/incidents/view/709306-3" TargetMode="External"/><Relationship Id="rId2535" Type="http://schemas.openxmlformats.org/officeDocument/2006/relationships/hyperlink" Target="https://webagentes.canaldirecto.com.ar/incidents/view/716314-0" TargetMode="External"/><Relationship Id="rId2742" Type="http://schemas.openxmlformats.org/officeDocument/2006/relationships/hyperlink" Target="https://webagentes.canaldirecto.com.ar/liquidations/removeIncident/722396-5" TargetMode="External"/><Relationship Id="rId4195" Type="http://schemas.openxmlformats.org/officeDocument/2006/relationships/hyperlink" Target="https://webagentes.canaldirecto.com.ar/incidents/view/758357-5" TargetMode="External"/><Relationship Id="rId5039" Type="http://schemas.openxmlformats.org/officeDocument/2006/relationships/hyperlink" Target="https://webagentes.canaldirecto.com.ar/incidents/view/782574-5" TargetMode="External"/><Relationship Id="rId5246" Type="http://schemas.openxmlformats.org/officeDocument/2006/relationships/hyperlink" Target="https://webagentes.canaldirecto.com.ar/incidents/view/786120-6" TargetMode="External"/><Relationship Id="rId5453" Type="http://schemas.openxmlformats.org/officeDocument/2006/relationships/hyperlink" Target="https://webagentes.canaldirecto.com.ar/incidents/view/789467-5" TargetMode="External"/><Relationship Id="rId5898" Type="http://schemas.openxmlformats.org/officeDocument/2006/relationships/hyperlink" Target="https://webagentes.canaldirecto.com.ar/incidents/view/809974-5" TargetMode="External"/><Relationship Id="rId507" Type="http://schemas.openxmlformats.org/officeDocument/2006/relationships/hyperlink" Target="https://webagentes.canaldirecto.com.ar/incidents/view/663609-2" TargetMode="External"/><Relationship Id="rId714" Type="http://schemas.openxmlformats.org/officeDocument/2006/relationships/hyperlink" Target="https://webagentes.canaldirecto.com.ar/incidents/view/671007-5" TargetMode="External"/><Relationship Id="rId921" Type="http://schemas.openxmlformats.org/officeDocument/2006/relationships/hyperlink" Target="https://webagentes.canaldirecto.com.ar/incidents/view/671751-9" TargetMode="External"/><Relationship Id="rId1137" Type="http://schemas.openxmlformats.org/officeDocument/2006/relationships/hyperlink" Target="https://webagentes.canaldirecto.com.ar/incidents/view/680205-7" TargetMode="External"/><Relationship Id="rId1344" Type="http://schemas.openxmlformats.org/officeDocument/2006/relationships/hyperlink" Target="https://webagentes.canaldirecto.com.ar/incidents/view/687064-1" TargetMode="External"/><Relationship Id="rId1551" Type="http://schemas.openxmlformats.org/officeDocument/2006/relationships/hyperlink" Target="https://webagentes.canaldirecto.com.ar/incidents/view/693811-2" TargetMode="External"/><Relationship Id="rId1789" Type="http://schemas.openxmlformats.org/officeDocument/2006/relationships/hyperlink" Target="https://webagentes.canaldirecto.com.ar/incidents/view/695097-4" TargetMode="External"/><Relationship Id="rId1996" Type="http://schemas.openxmlformats.org/officeDocument/2006/relationships/hyperlink" Target="https://webagentes.canaldirecto.com.ar/incidents/view/699831-8" TargetMode="External"/><Relationship Id="rId2602" Type="http://schemas.openxmlformats.org/officeDocument/2006/relationships/hyperlink" Target="https://webagentes.canaldirecto.com.ar/incidents/view/719812-8" TargetMode="External"/><Relationship Id="rId4055" Type="http://schemas.openxmlformats.org/officeDocument/2006/relationships/hyperlink" Target="https://webagentes.canaldirecto.com.ar/incidents/view/756552-4" TargetMode="External"/><Relationship Id="rId4262" Type="http://schemas.openxmlformats.org/officeDocument/2006/relationships/hyperlink" Target="https://webagentes.canaldirecto.com.ar/incidents/view/761041-7" TargetMode="External"/><Relationship Id="rId5106" Type="http://schemas.openxmlformats.org/officeDocument/2006/relationships/hyperlink" Target="https://webagentes.canaldirecto.com.ar/liquidations/removeIncident/785178-6" TargetMode="External"/><Relationship Id="rId5660" Type="http://schemas.openxmlformats.org/officeDocument/2006/relationships/hyperlink" Target="https://webagentes.canaldirecto.com.ar/incidents/view/800103-2" TargetMode="External"/><Relationship Id="rId5758" Type="http://schemas.openxmlformats.org/officeDocument/2006/relationships/hyperlink" Target="https://webagentes.canaldirecto.com.ar/incidents/view/802549-4" TargetMode="External"/><Relationship Id="rId5965" Type="http://schemas.openxmlformats.org/officeDocument/2006/relationships/hyperlink" Target="https://webagentes.canaldirecto.com.ar/incidents/view/808108-3" TargetMode="External"/><Relationship Id="rId50" Type="http://schemas.openxmlformats.org/officeDocument/2006/relationships/hyperlink" Target="http://webagentes.canaldirecto.com.ar/liquidations/removeIncident/652290-2" TargetMode="External"/><Relationship Id="rId1204" Type="http://schemas.openxmlformats.org/officeDocument/2006/relationships/hyperlink" Target="https://webagentes.canaldirecto.com.ar/incidents/view/677893-6" TargetMode="External"/><Relationship Id="rId1411" Type="http://schemas.openxmlformats.org/officeDocument/2006/relationships/hyperlink" Target="https://webagentes.canaldirecto.com.ar/incidents/view/685521-7" TargetMode="External"/><Relationship Id="rId1649" Type="http://schemas.openxmlformats.org/officeDocument/2006/relationships/hyperlink" Target="https://webagentes.canaldirecto.com.ar/liquidations/removeIncident/692145-9" TargetMode="External"/><Relationship Id="rId1856" Type="http://schemas.openxmlformats.org/officeDocument/2006/relationships/hyperlink" Target="https://webagentes.canaldirecto.com.ar/incidents/view/693401-9" TargetMode="External"/><Relationship Id="rId2907" Type="http://schemas.openxmlformats.org/officeDocument/2006/relationships/hyperlink" Target="https://webagentes.canaldirecto.com.ar/incidents/view/724883-0" TargetMode="External"/><Relationship Id="rId3071" Type="http://schemas.openxmlformats.org/officeDocument/2006/relationships/hyperlink" Target="https://webagentes.canaldirecto.com.ar/incidents/view/729018-9" TargetMode="External"/><Relationship Id="rId4567" Type="http://schemas.openxmlformats.org/officeDocument/2006/relationships/hyperlink" Target="https://webagentes.canaldirecto.com.ar/incidents/view/767674-1" TargetMode="External"/><Relationship Id="rId4774" Type="http://schemas.openxmlformats.org/officeDocument/2006/relationships/hyperlink" Target="https://webagentes.canaldirecto.com.ar/incidents/view/773155-2" TargetMode="External"/><Relationship Id="rId5313" Type="http://schemas.openxmlformats.org/officeDocument/2006/relationships/hyperlink" Target="https://webagentes.canaldirecto.com.ar/incidents/view/788779-0" TargetMode="External"/><Relationship Id="rId5520" Type="http://schemas.openxmlformats.org/officeDocument/2006/relationships/hyperlink" Target="http://webagentes.canaldirecto.com.ar/incidents/view/792919-3" TargetMode="External"/><Relationship Id="rId5618" Type="http://schemas.openxmlformats.org/officeDocument/2006/relationships/hyperlink" Target="https://webagentes.canaldirecto.com.ar/incidents/view/796072-9" TargetMode="External"/><Relationship Id="rId5825" Type="http://schemas.openxmlformats.org/officeDocument/2006/relationships/hyperlink" Target="https://webagentes.canaldirecto.com.ar/incidents/view/806664-0" TargetMode="External"/><Relationship Id="rId1509" Type="http://schemas.openxmlformats.org/officeDocument/2006/relationships/hyperlink" Target="https://webagentes.canaldirecto.com.ar/incidents/view/689433-1" TargetMode="External"/><Relationship Id="rId1716" Type="http://schemas.openxmlformats.org/officeDocument/2006/relationships/hyperlink" Target="https://webagentes.canaldirecto.com.ar/incidents/view/691440-4" TargetMode="External"/><Relationship Id="rId1923" Type="http://schemas.openxmlformats.org/officeDocument/2006/relationships/hyperlink" Target="https://webagentes.canaldirecto.com.ar/incidents/view/697006-6" TargetMode="External"/><Relationship Id="rId3169" Type="http://schemas.openxmlformats.org/officeDocument/2006/relationships/hyperlink" Target="https://webagentes.canaldirecto.com.ar/liquidations/removeIncident/737236-8" TargetMode="External"/><Relationship Id="rId3376" Type="http://schemas.openxmlformats.org/officeDocument/2006/relationships/hyperlink" Target="https://webagentes.canaldirecto.com.ar/incidents/view/737960-8" TargetMode="External"/><Relationship Id="rId3583" Type="http://schemas.openxmlformats.org/officeDocument/2006/relationships/hyperlink" Target="https://webagentes.canaldirecto.com.ar/incidents/view/743665-7" TargetMode="External"/><Relationship Id="rId4122" Type="http://schemas.openxmlformats.org/officeDocument/2006/relationships/hyperlink" Target="https://webagentes.canaldirecto.com.ar/incidents/view/755120-2" TargetMode="External"/><Relationship Id="rId4427" Type="http://schemas.openxmlformats.org/officeDocument/2006/relationships/hyperlink" Target="https://webagentes.canaldirecto.com.ar/incidents/view/766388-0" TargetMode="External"/><Relationship Id="rId4981" Type="http://schemas.openxmlformats.org/officeDocument/2006/relationships/hyperlink" Target="https://webagentes.canaldirecto.com.ar/incidents/view/779095-3" TargetMode="External"/><Relationship Id="rId297" Type="http://schemas.openxmlformats.org/officeDocument/2006/relationships/hyperlink" Target="http://webagentes.canaldirecto.com.ar/incidents/view/656765-9" TargetMode="External"/><Relationship Id="rId2185" Type="http://schemas.openxmlformats.org/officeDocument/2006/relationships/hyperlink" Target="https://webagentes.canaldirecto.com.ar/incidents/view/706486-7" TargetMode="External"/><Relationship Id="rId2392" Type="http://schemas.openxmlformats.org/officeDocument/2006/relationships/hyperlink" Target="https://webagentes.canaldirecto.com.ar/incidents/view/715675-1" TargetMode="External"/><Relationship Id="rId3029" Type="http://schemas.openxmlformats.org/officeDocument/2006/relationships/hyperlink" Target="https://webagentes.canaldirecto.com.ar/incidents/view/730206-8" TargetMode="External"/><Relationship Id="rId3236" Type="http://schemas.openxmlformats.org/officeDocument/2006/relationships/hyperlink" Target="https://webagentes.canaldirecto.com.ar/incidents/view/736214-9" TargetMode="External"/><Relationship Id="rId3790" Type="http://schemas.openxmlformats.org/officeDocument/2006/relationships/hyperlink" Target="https://webagentes.canaldirecto.com.ar/incidents/view/748274-4" TargetMode="External"/><Relationship Id="rId3888" Type="http://schemas.openxmlformats.org/officeDocument/2006/relationships/hyperlink" Target="https://webagentes.canaldirecto.com.ar/incidents/view/750346-3" TargetMode="External"/><Relationship Id="rId4634" Type="http://schemas.openxmlformats.org/officeDocument/2006/relationships/hyperlink" Target="https://webagentes.canaldirecto.com.ar/incidents/view/770693-6" TargetMode="External"/><Relationship Id="rId4841" Type="http://schemas.openxmlformats.org/officeDocument/2006/relationships/hyperlink" Target="https://webagentes.canaldirecto.com.ar/incidents/view/777326-6" TargetMode="External"/><Relationship Id="rId4939" Type="http://schemas.openxmlformats.org/officeDocument/2006/relationships/hyperlink" Target="https://webagentes.canaldirecto.com.ar/incidents/view/780163-9" TargetMode="External"/><Relationship Id="rId157" Type="http://schemas.openxmlformats.org/officeDocument/2006/relationships/hyperlink" Target="http://webagentes.canaldirecto.com.ar/incidents/view/649958-9" TargetMode="External"/><Relationship Id="rId364" Type="http://schemas.openxmlformats.org/officeDocument/2006/relationships/hyperlink" Target="http://webagentes.canaldirecto.com.ar/incidents/view/661063-2" TargetMode="External"/><Relationship Id="rId2045" Type="http://schemas.openxmlformats.org/officeDocument/2006/relationships/hyperlink" Target="https://webagentes.canaldirecto.com.ar/incidents/view/704231-5" TargetMode="External"/><Relationship Id="rId2697" Type="http://schemas.openxmlformats.org/officeDocument/2006/relationships/hyperlink" Target="https://webagentes.canaldirecto.com.ar/incidents/view/722946-4" TargetMode="External"/><Relationship Id="rId3443" Type="http://schemas.openxmlformats.org/officeDocument/2006/relationships/hyperlink" Target="https://webagentes.canaldirecto.com.ar/incidents/view/741070-1" TargetMode="External"/><Relationship Id="rId3650" Type="http://schemas.openxmlformats.org/officeDocument/2006/relationships/hyperlink" Target="https://webagentes.canaldirecto.com.ar/incidents/view/747202-0" TargetMode="External"/><Relationship Id="rId3748" Type="http://schemas.openxmlformats.org/officeDocument/2006/relationships/hyperlink" Target="https://webagentes.canaldirecto.com.ar/incidents/view/749475-8" TargetMode="External"/><Relationship Id="rId4701" Type="http://schemas.openxmlformats.org/officeDocument/2006/relationships/hyperlink" Target="https://webagentes.canaldirecto.com.ar/incidents/view/768065-6" TargetMode="External"/><Relationship Id="rId571" Type="http://schemas.openxmlformats.org/officeDocument/2006/relationships/hyperlink" Target="https://webagentes.canaldirecto.com.ar/incidents/view/668205-5" TargetMode="External"/><Relationship Id="rId669" Type="http://schemas.openxmlformats.org/officeDocument/2006/relationships/hyperlink" Target="https://webagentes.canaldirecto.com.ar/incidents/view/664733-5" TargetMode="External"/><Relationship Id="rId876" Type="http://schemas.openxmlformats.org/officeDocument/2006/relationships/hyperlink" Target="https://webagentes.canaldirecto.com.ar/liquidations/removeIncident/672448-5" TargetMode="External"/><Relationship Id="rId1299" Type="http://schemas.openxmlformats.org/officeDocument/2006/relationships/hyperlink" Target="https://webagentes.canaldirecto.com.ar/incidents/view/681460-9" TargetMode="External"/><Relationship Id="rId2252" Type="http://schemas.openxmlformats.org/officeDocument/2006/relationships/hyperlink" Target="https://webagentes.canaldirecto.com.ar/incidents/view/704438-6" TargetMode="External"/><Relationship Id="rId2557" Type="http://schemas.openxmlformats.org/officeDocument/2006/relationships/hyperlink" Target="https://webagentes.canaldirecto.com.ar/incidents/view/714689-7" TargetMode="External"/><Relationship Id="rId3303" Type="http://schemas.openxmlformats.org/officeDocument/2006/relationships/hyperlink" Target="https://webagentes.canaldirecto.com.ar/liquidations/removeIncident/734159-9" TargetMode="External"/><Relationship Id="rId3510" Type="http://schemas.openxmlformats.org/officeDocument/2006/relationships/hyperlink" Target="https://webagentes.canaldirecto.com.ar/incidents/view/738860-6" TargetMode="External"/><Relationship Id="rId3608" Type="http://schemas.openxmlformats.org/officeDocument/2006/relationships/hyperlink" Target="https://webagentes.canaldirecto.com.ar/incidents/view/742966-6" TargetMode="External"/><Relationship Id="rId3955" Type="http://schemas.openxmlformats.org/officeDocument/2006/relationships/hyperlink" Target="https://webagentes.canaldirecto.com.ar/incidents/view/753513-4" TargetMode="External"/><Relationship Id="rId5170" Type="http://schemas.openxmlformats.org/officeDocument/2006/relationships/hyperlink" Target="https://webagentes.canaldirecto.com.ar/incidents/view/784386-6" TargetMode="External"/><Relationship Id="rId224" Type="http://schemas.openxmlformats.org/officeDocument/2006/relationships/hyperlink" Target="http://webagentes.canaldirecto.com.ar/incidents/view/654154-5" TargetMode="External"/><Relationship Id="rId431" Type="http://schemas.openxmlformats.org/officeDocument/2006/relationships/hyperlink" Target="http://webagentes.canaldirecto.com.ar/incidents/view/659262-8" TargetMode="External"/><Relationship Id="rId529" Type="http://schemas.openxmlformats.org/officeDocument/2006/relationships/hyperlink" Target="https://webagentes.canaldirecto.com.ar/incidents/view/663091-9" TargetMode="External"/><Relationship Id="rId736" Type="http://schemas.openxmlformats.org/officeDocument/2006/relationships/hyperlink" Target="https://webagentes.canaldirecto.com.ar/incidents/view/669343-1" TargetMode="External"/><Relationship Id="rId1061" Type="http://schemas.openxmlformats.org/officeDocument/2006/relationships/hyperlink" Target="https://webagentes.canaldirecto.com.ar/incidents/view/674828-1" TargetMode="External"/><Relationship Id="rId1159" Type="http://schemas.openxmlformats.org/officeDocument/2006/relationships/hyperlink" Target="https://webagentes.canaldirecto.com.ar/incidents/view/680039-6" TargetMode="External"/><Relationship Id="rId1366" Type="http://schemas.openxmlformats.org/officeDocument/2006/relationships/hyperlink" Target="https://webagentes.canaldirecto.com.ar/incidents/view/686734-6" TargetMode="External"/><Relationship Id="rId2112" Type="http://schemas.openxmlformats.org/officeDocument/2006/relationships/hyperlink" Target="https://webagentes.canaldirecto.com.ar/incidents/view/702176-5" TargetMode="External"/><Relationship Id="rId2417" Type="http://schemas.openxmlformats.org/officeDocument/2006/relationships/hyperlink" Target="https://webagentes.canaldirecto.com.ar/incidents/view/714611-6" TargetMode="External"/><Relationship Id="rId2764" Type="http://schemas.openxmlformats.org/officeDocument/2006/relationships/hyperlink" Target="https://webagentes.canaldirecto.com.ar/liquidations/removeIncident/722133-8" TargetMode="External"/><Relationship Id="rId2971" Type="http://schemas.openxmlformats.org/officeDocument/2006/relationships/hyperlink" Target="https://webagentes.canaldirecto.com.ar/incidents/view/727652-3" TargetMode="External"/><Relationship Id="rId3815" Type="http://schemas.openxmlformats.org/officeDocument/2006/relationships/hyperlink" Target="https://webagentes.canaldirecto.com.ar/incidents/view/747267-7" TargetMode="External"/><Relationship Id="rId5030" Type="http://schemas.openxmlformats.org/officeDocument/2006/relationships/hyperlink" Target="https://webagentes.canaldirecto.com.ar/incidents/view/782891-9" TargetMode="External"/><Relationship Id="rId5268" Type="http://schemas.openxmlformats.org/officeDocument/2006/relationships/hyperlink" Target="https://webagentes.canaldirecto.com.ar/incidents/view/785460-4" TargetMode="External"/><Relationship Id="rId5475" Type="http://schemas.openxmlformats.org/officeDocument/2006/relationships/hyperlink" Target="http://webagentes.canaldirecto.com.ar/incidents/view/794265-3" TargetMode="External"/><Relationship Id="rId5682" Type="http://schemas.openxmlformats.org/officeDocument/2006/relationships/hyperlink" Target="https://webagentes.canaldirecto.com.ar/incidents/view/799324-0" TargetMode="External"/><Relationship Id="rId943" Type="http://schemas.openxmlformats.org/officeDocument/2006/relationships/hyperlink" Target="https://webagentes.canaldirecto.com.ar/incidents/view/671475-2" TargetMode="External"/><Relationship Id="rId1019" Type="http://schemas.openxmlformats.org/officeDocument/2006/relationships/hyperlink" Target="https://webagentes.canaldirecto.com.ar/incidents/view/677650-3" TargetMode="External"/><Relationship Id="rId1573" Type="http://schemas.openxmlformats.org/officeDocument/2006/relationships/hyperlink" Target="https://webagentes.canaldirecto.com.ar/incidents/view/692507-5" TargetMode="External"/><Relationship Id="rId1780" Type="http://schemas.openxmlformats.org/officeDocument/2006/relationships/hyperlink" Target="https://webagentes.canaldirecto.com.ar/incidents/view/695550-8" TargetMode="External"/><Relationship Id="rId1878" Type="http://schemas.openxmlformats.org/officeDocument/2006/relationships/hyperlink" Target="https://webagentes.canaldirecto.com.ar/incidents/view/697943-8" TargetMode="External"/><Relationship Id="rId2624" Type="http://schemas.openxmlformats.org/officeDocument/2006/relationships/hyperlink" Target="https://webagentes.canaldirecto.com.ar/incidents/view/719357-6" TargetMode="External"/><Relationship Id="rId2831" Type="http://schemas.openxmlformats.org/officeDocument/2006/relationships/hyperlink" Target="https://webagentes.canaldirecto.com.ar/incidents/view/718880-2" TargetMode="External"/><Relationship Id="rId2929" Type="http://schemas.openxmlformats.org/officeDocument/2006/relationships/hyperlink" Target="https://webagentes.canaldirecto.com.ar/incidents/view/724080-1" TargetMode="External"/><Relationship Id="rId4077" Type="http://schemas.openxmlformats.org/officeDocument/2006/relationships/hyperlink" Target="https://webagentes.canaldirecto.com.ar/incidents/view/755731-2" TargetMode="External"/><Relationship Id="rId4284" Type="http://schemas.openxmlformats.org/officeDocument/2006/relationships/hyperlink" Target="https://webagentes.canaldirecto.com.ar/incidents/view/760086-3" TargetMode="External"/><Relationship Id="rId4491" Type="http://schemas.openxmlformats.org/officeDocument/2006/relationships/hyperlink" Target="https://webagentes.canaldirecto.com.ar/incidents/view/765173-3" TargetMode="External"/><Relationship Id="rId5128" Type="http://schemas.openxmlformats.org/officeDocument/2006/relationships/hyperlink" Target="https://webagentes.canaldirecto.com.ar/liquidations/removeIncident/784973-6" TargetMode="External"/><Relationship Id="rId5335" Type="http://schemas.openxmlformats.org/officeDocument/2006/relationships/hyperlink" Target="https://webagentes.canaldirecto.com.ar/incidents/view/788511-8" TargetMode="External"/><Relationship Id="rId5542" Type="http://schemas.openxmlformats.org/officeDocument/2006/relationships/hyperlink" Target="http://webagentes.canaldirecto.com.ar/incidents/view/791507-5" TargetMode="External"/><Relationship Id="rId5987" Type="http://schemas.openxmlformats.org/officeDocument/2006/relationships/hyperlink" Target="https://webagentes.canaldirecto.com.ar/incidents/view/807186-4" TargetMode="External"/><Relationship Id="rId72" Type="http://schemas.openxmlformats.org/officeDocument/2006/relationships/hyperlink" Target="http://webagentes.canaldirecto.com.ar/incidents/view/652166-6" TargetMode="External"/><Relationship Id="rId803" Type="http://schemas.openxmlformats.org/officeDocument/2006/relationships/hyperlink" Target="https://webagentes.canaldirecto.com.ar/incidents/view/673625-9" TargetMode="External"/><Relationship Id="rId1226" Type="http://schemas.openxmlformats.org/officeDocument/2006/relationships/hyperlink" Target="https://webagentes.canaldirecto.com.ar/incidents/view/684214-3" TargetMode="External"/><Relationship Id="rId1433" Type="http://schemas.openxmlformats.org/officeDocument/2006/relationships/hyperlink" Target="https://webagentes.canaldirecto.com.ar/incidents/view/685018-8" TargetMode="External"/><Relationship Id="rId1640" Type="http://schemas.openxmlformats.org/officeDocument/2006/relationships/hyperlink" Target="https://webagentes.canaldirecto.com.ar/incidents/view/692212-0" TargetMode="External"/><Relationship Id="rId1738" Type="http://schemas.openxmlformats.org/officeDocument/2006/relationships/hyperlink" Target="https://webagentes.canaldirecto.com.ar/incidents/view/690651-1" TargetMode="External"/><Relationship Id="rId3093" Type="http://schemas.openxmlformats.org/officeDocument/2006/relationships/hyperlink" Target="https://webagentes.canaldirecto.com.ar/incidents/view/727178-6" TargetMode="External"/><Relationship Id="rId4144" Type="http://schemas.openxmlformats.org/officeDocument/2006/relationships/hyperlink" Target="https://webagentes.canaldirecto.com.ar/incidents/view/759110-3" TargetMode="External"/><Relationship Id="rId4351" Type="http://schemas.openxmlformats.org/officeDocument/2006/relationships/hyperlink" Target="https://webagentes.canaldirecto.com.ar/incidents/view/762942-4" TargetMode="External"/><Relationship Id="rId4589" Type="http://schemas.openxmlformats.org/officeDocument/2006/relationships/hyperlink" Target="https://webagentes.canaldirecto.com.ar/incidents/view/771923-1" TargetMode="External"/><Relationship Id="rId4796" Type="http://schemas.openxmlformats.org/officeDocument/2006/relationships/hyperlink" Target="https://webagentes.canaldirecto.com.ar/incidents/view/772882-2" TargetMode="External"/><Relationship Id="rId5402" Type="http://schemas.openxmlformats.org/officeDocument/2006/relationships/hyperlink" Target="https://webagentes.canaldirecto.com.ar/incidents/view/791271-3" TargetMode="External"/><Relationship Id="rId5847" Type="http://schemas.openxmlformats.org/officeDocument/2006/relationships/hyperlink" Target="https://webagentes.canaldirecto.com.ar/incidents/view/805783-7" TargetMode="External"/><Relationship Id="rId1500" Type="http://schemas.openxmlformats.org/officeDocument/2006/relationships/hyperlink" Target="https://webagentes.canaldirecto.com.ar/incidents/view/689646-3" TargetMode="External"/><Relationship Id="rId1945" Type="http://schemas.openxmlformats.org/officeDocument/2006/relationships/hyperlink" Target="https://webagentes.canaldirecto.com.ar/incidents/view/695093-8" TargetMode="External"/><Relationship Id="rId3160" Type="http://schemas.openxmlformats.org/officeDocument/2006/relationships/hyperlink" Target="https://webagentes.canaldirecto.com.ar/incidents/view/737245-6" TargetMode="External"/><Relationship Id="rId3398" Type="http://schemas.openxmlformats.org/officeDocument/2006/relationships/hyperlink" Target="https://webagentes.canaldirecto.com.ar/incidents/view/737220-7" TargetMode="External"/><Relationship Id="rId4004" Type="http://schemas.openxmlformats.org/officeDocument/2006/relationships/hyperlink" Target="https://webagentes.canaldirecto.com.ar/incidents/view/752498-9" TargetMode="External"/><Relationship Id="rId4211" Type="http://schemas.openxmlformats.org/officeDocument/2006/relationships/hyperlink" Target="https://webagentes.canaldirecto.com.ar/incidents/view/757814-8" TargetMode="External"/><Relationship Id="rId4449" Type="http://schemas.openxmlformats.org/officeDocument/2006/relationships/hyperlink" Target="https://webagentes.canaldirecto.com.ar/incidents/view/766176-7" TargetMode="External"/><Relationship Id="rId4656" Type="http://schemas.openxmlformats.org/officeDocument/2006/relationships/hyperlink" Target="https://webagentes.canaldirecto.com.ar/incidents/view/770317-9" TargetMode="External"/><Relationship Id="rId4863" Type="http://schemas.openxmlformats.org/officeDocument/2006/relationships/hyperlink" Target="https://webagentes.canaldirecto.com.ar/incidents/view/776866-2" TargetMode="External"/><Relationship Id="rId5707" Type="http://schemas.openxmlformats.org/officeDocument/2006/relationships/hyperlink" Target="https://webagentes.canaldirecto.com.ar/incidents/view/798332-2" TargetMode="External"/><Relationship Id="rId5914" Type="http://schemas.openxmlformats.org/officeDocument/2006/relationships/hyperlink" Target="https://webagentes.canaldirecto.com.ar/incidents/view/809678-4" TargetMode="External"/><Relationship Id="rId1805" Type="http://schemas.openxmlformats.org/officeDocument/2006/relationships/hyperlink" Target="https://webagentes.canaldirecto.com.ar/incidents/view/694543-1" TargetMode="External"/><Relationship Id="rId3020" Type="http://schemas.openxmlformats.org/officeDocument/2006/relationships/hyperlink" Target="https://webagentes.canaldirecto.com.ar/incidents/view/730472-9" TargetMode="External"/><Relationship Id="rId3258" Type="http://schemas.openxmlformats.org/officeDocument/2006/relationships/hyperlink" Target="https://webagentes.canaldirecto.com.ar/incidents/view/735778-5" TargetMode="External"/><Relationship Id="rId3465" Type="http://schemas.openxmlformats.org/officeDocument/2006/relationships/hyperlink" Target="https://webagentes.canaldirecto.com.ar/incidents/view/740350-7" TargetMode="External"/><Relationship Id="rId3672" Type="http://schemas.openxmlformats.org/officeDocument/2006/relationships/hyperlink" Target="https://webagentes.canaldirecto.com.ar/incidents/view/746671-9" TargetMode="External"/><Relationship Id="rId4309" Type="http://schemas.openxmlformats.org/officeDocument/2006/relationships/hyperlink" Target="https://webagentes.canaldirecto.com.ar/incidents/view/763984-7" TargetMode="External"/><Relationship Id="rId4516" Type="http://schemas.openxmlformats.org/officeDocument/2006/relationships/hyperlink" Target="https://webagentes.canaldirecto.com.ar/incidents/view/752398-0" TargetMode="External"/><Relationship Id="rId4723" Type="http://schemas.openxmlformats.org/officeDocument/2006/relationships/hyperlink" Target="https://webagentes.canaldirecto.com.ar/incidents/view/774520-9" TargetMode="External"/><Relationship Id="rId179" Type="http://schemas.openxmlformats.org/officeDocument/2006/relationships/hyperlink" Target="http://webagentes.canaldirecto.com.ar/incidents/view/655128-7" TargetMode="External"/><Relationship Id="rId386" Type="http://schemas.openxmlformats.org/officeDocument/2006/relationships/hyperlink" Target="http://webagentes.canaldirecto.com.ar/incidents/view/659987-0" TargetMode="External"/><Relationship Id="rId593" Type="http://schemas.openxmlformats.org/officeDocument/2006/relationships/hyperlink" Target="https://webagentes.canaldirecto.com.ar/incidents/view/666997-5" TargetMode="External"/><Relationship Id="rId2067" Type="http://schemas.openxmlformats.org/officeDocument/2006/relationships/hyperlink" Target="https://webagentes.canaldirecto.com.ar/incidents/view/703653-6" TargetMode="External"/><Relationship Id="rId2274" Type="http://schemas.openxmlformats.org/officeDocument/2006/relationships/hyperlink" Target="https://webagentes.canaldirecto.com.ar/incidents/view/710574-8" TargetMode="External"/><Relationship Id="rId2481" Type="http://schemas.openxmlformats.org/officeDocument/2006/relationships/hyperlink" Target="https://webagentes.canaldirecto.com.ar/incidents/view/712513-1" TargetMode="External"/><Relationship Id="rId3118" Type="http://schemas.openxmlformats.org/officeDocument/2006/relationships/hyperlink" Target="https://webagentes.canaldirecto.com.ar/incidents/view/732910-8" TargetMode="External"/><Relationship Id="rId3325" Type="http://schemas.openxmlformats.org/officeDocument/2006/relationships/hyperlink" Target="https://webagentes.canaldirecto.com.ar/liquidations/removeIncident/733265-2" TargetMode="External"/><Relationship Id="rId3532" Type="http://schemas.openxmlformats.org/officeDocument/2006/relationships/hyperlink" Target="https://webagentes.canaldirecto.com.ar/incidents/view/744965-1" TargetMode="External"/><Relationship Id="rId3977" Type="http://schemas.openxmlformats.org/officeDocument/2006/relationships/hyperlink" Target="https://webagentes.canaldirecto.com.ar/incidents/view/753187-3" TargetMode="External"/><Relationship Id="rId4930" Type="http://schemas.openxmlformats.org/officeDocument/2006/relationships/hyperlink" Target="https://webagentes.canaldirecto.com.ar/incidents/view/771500-4" TargetMode="External"/><Relationship Id="rId246" Type="http://schemas.openxmlformats.org/officeDocument/2006/relationships/hyperlink" Target="http://webagentes.canaldirecto.com.ar/incidents/view/652657-3" TargetMode="External"/><Relationship Id="rId453" Type="http://schemas.openxmlformats.org/officeDocument/2006/relationships/hyperlink" Target="http://webagentes.canaldirecto.com.ar/incidents/view/657483-5" TargetMode="External"/><Relationship Id="rId660" Type="http://schemas.openxmlformats.org/officeDocument/2006/relationships/hyperlink" Target="https://webagentes.canaldirecto.com.ar/incidents/view/665172-7" TargetMode="External"/><Relationship Id="rId898" Type="http://schemas.openxmlformats.org/officeDocument/2006/relationships/hyperlink" Target="https://webagentes.canaldirecto.com.ar/liquidations/removeIncident/671763-4" TargetMode="External"/><Relationship Id="rId1083" Type="http://schemas.openxmlformats.org/officeDocument/2006/relationships/hyperlink" Target="https://webagentes.canaldirecto.com.ar/incidents/view/674198-7" TargetMode="External"/><Relationship Id="rId1290" Type="http://schemas.openxmlformats.org/officeDocument/2006/relationships/hyperlink" Target="https://webagentes.canaldirecto.com.ar/incidents/view/681904-8" TargetMode="External"/><Relationship Id="rId2134" Type="http://schemas.openxmlformats.org/officeDocument/2006/relationships/hyperlink" Target="https://webagentes.canaldirecto.com.ar/incidents/view/701456-1" TargetMode="External"/><Relationship Id="rId2341" Type="http://schemas.openxmlformats.org/officeDocument/2006/relationships/hyperlink" Target="https://webagentes.canaldirecto.com.ar/incidents/view/708871-5" TargetMode="External"/><Relationship Id="rId2579" Type="http://schemas.openxmlformats.org/officeDocument/2006/relationships/hyperlink" Target="https://webagentes.canaldirecto.com.ar/incidents/view/720527-9" TargetMode="External"/><Relationship Id="rId2786" Type="http://schemas.openxmlformats.org/officeDocument/2006/relationships/hyperlink" Target="https://webagentes.canaldirecto.com.ar/liquidations/removeIncident/721845-9" TargetMode="External"/><Relationship Id="rId2993" Type="http://schemas.openxmlformats.org/officeDocument/2006/relationships/hyperlink" Target="https://webagentes.canaldirecto.com.ar/incidents/view/726712-7" TargetMode="External"/><Relationship Id="rId3837" Type="http://schemas.openxmlformats.org/officeDocument/2006/relationships/hyperlink" Target="https://webagentes.canaldirecto.com.ar/incidents/view/752303-2" TargetMode="External"/><Relationship Id="rId5192" Type="http://schemas.openxmlformats.org/officeDocument/2006/relationships/hyperlink" Target="https://webagentes.canaldirecto.com.ar/incidents/view/783174-6" TargetMode="External"/><Relationship Id="rId5497" Type="http://schemas.openxmlformats.org/officeDocument/2006/relationships/hyperlink" Target="http://webagentes.canaldirecto.com.ar/incidents/view/794100-7" TargetMode="External"/><Relationship Id="rId106" Type="http://schemas.openxmlformats.org/officeDocument/2006/relationships/hyperlink" Target="http://webagentes.canaldirecto.com.ar/incidents/view/651718-6" TargetMode="External"/><Relationship Id="rId313" Type="http://schemas.openxmlformats.org/officeDocument/2006/relationships/hyperlink" Target="http://webagentes.canaldirecto.com.ar/incidents/view/655941-0" TargetMode="External"/><Relationship Id="rId758" Type="http://schemas.openxmlformats.org/officeDocument/2006/relationships/hyperlink" Target="https://webagentes.canaldirecto.com.ar/incidents/view/668667-1" TargetMode="External"/><Relationship Id="rId965" Type="http://schemas.openxmlformats.org/officeDocument/2006/relationships/hyperlink" Target="https://webagentes.canaldirecto.com.ar/incidents/view/671398-4" TargetMode="External"/><Relationship Id="rId1150" Type="http://schemas.openxmlformats.org/officeDocument/2006/relationships/hyperlink" Target="https://webagentes.canaldirecto.com.ar/incidents/view/680191-5" TargetMode="External"/><Relationship Id="rId1388" Type="http://schemas.openxmlformats.org/officeDocument/2006/relationships/hyperlink" Target="https://webagentes.canaldirecto.com.ar/incidents/view/686274-9" TargetMode="External"/><Relationship Id="rId1595" Type="http://schemas.openxmlformats.org/officeDocument/2006/relationships/hyperlink" Target="https://webagentes.canaldirecto.com.ar/incidents/view/692471-1" TargetMode="External"/><Relationship Id="rId2439" Type="http://schemas.openxmlformats.org/officeDocument/2006/relationships/hyperlink" Target="https://webagentes.canaldirecto.com.ar/incidents/view/714221-7" TargetMode="External"/><Relationship Id="rId2646" Type="http://schemas.openxmlformats.org/officeDocument/2006/relationships/hyperlink" Target="https://webagentes.canaldirecto.com.ar/incidents/view/718111-9" TargetMode="External"/><Relationship Id="rId2853" Type="http://schemas.openxmlformats.org/officeDocument/2006/relationships/hyperlink" Target="https://webagentes.canaldirecto.com.ar/incidents/view/725989-0" TargetMode="External"/><Relationship Id="rId3904" Type="http://schemas.openxmlformats.org/officeDocument/2006/relationships/hyperlink" Target="https://webagentes.canaldirecto.com.ar/incidents/view/749390-8" TargetMode="External"/><Relationship Id="rId4099" Type="http://schemas.openxmlformats.org/officeDocument/2006/relationships/hyperlink" Target="https://webagentes.canaldirecto.com.ar/incidents/view/755344-0" TargetMode="External"/><Relationship Id="rId5052" Type="http://schemas.openxmlformats.org/officeDocument/2006/relationships/hyperlink" Target="https://webagentes.canaldirecto.com.ar/incidents/view/781909-0" TargetMode="External"/><Relationship Id="rId5357" Type="http://schemas.openxmlformats.org/officeDocument/2006/relationships/hyperlink" Target="https://webagentes.canaldirecto.com.ar/incidents/view/787293-8" TargetMode="External"/><Relationship Id="rId94" Type="http://schemas.openxmlformats.org/officeDocument/2006/relationships/hyperlink" Target="http://webagentes.canaldirecto.com.ar/incidents/view/651730-8" TargetMode="External"/><Relationship Id="rId520" Type="http://schemas.openxmlformats.org/officeDocument/2006/relationships/hyperlink" Target="https://webagentes.canaldirecto.com.ar/incidents/view/663595-0" TargetMode="External"/><Relationship Id="rId618" Type="http://schemas.openxmlformats.org/officeDocument/2006/relationships/hyperlink" Target="https://webagentes.canaldirecto.com.ar/incidents/view/666399-9" TargetMode="External"/><Relationship Id="rId825" Type="http://schemas.openxmlformats.org/officeDocument/2006/relationships/hyperlink" Target="https://webagentes.canaldirecto.com.ar/incidents/view/672995-8" TargetMode="External"/><Relationship Id="rId1248" Type="http://schemas.openxmlformats.org/officeDocument/2006/relationships/hyperlink" Target="https://webagentes.canaldirecto.com.ar/incidents/view/683657-7" TargetMode="External"/><Relationship Id="rId1455" Type="http://schemas.openxmlformats.org/officeDocument/2006/relationships/hyperlink" Target="https://webagentes.canaldirecto.com.ar/incidents/view/690245-4" TargetMode="External"/><Relationship Id="rId1662" Type="http://schemas.openxmlformats.org/officeDocument/2006/relationships/hyperlink" Target="https://webagentes.canaldirecto.com.ar/incidents/view/691608-6" TargetMode="External"/><Relationship Id="rId2201" Type="http://schemas.openxmlformats.org/officeDocument/2006/relationships/hyperlink" Target="https://webagentes.canaldirecto.com.ar/incidents/view/705885-7" TargetMode="External"/><Relationship Id="rId2506" Type="http://schemas.openxmlformats.org/officeDocument/2006/relationships/hyperlink" Target="https://webagentes.canaldirecto.com.ar/incidents/view/718103-0" TargetMode="External"/><Relationship Id="rId5564" Type="http://schemas.openxmlformats.org/officeDocument/2006/relationships/hyperlink" Target="https://webagentes.canaldirecto.com.ar/incidents/view/798156-4" TargetMode="External"/><Relationship Id="rId5771" Type="http://schemas.openxmlformats.org/officeDocument/2006/relationships/hyperlink" Target="https://webagentes.canaldirecto.com.ar/incidents/view/802065-7" TargetMode="External"/><Relationship Id="rId5869" Type="http://schemas.openxmlformats.org/officeDocument/2006/relationships/hyperlink" Target="https://webagentes.canaldirecto.com.ar/incidents/view/804552-2" TargetMode="External"/><Relationship Id="rId1010" Type="http://schemas.openxmlformats.org/officeDocument/2006/relationships/hyperlink" Target="https://webagentes.canaldirecto.com.ar/incidents/view/679040-6" TargetMode="External"/><Relationship Id="rId1108" Type="http://schemas.openxmlformats.org/officeDocument/2006/relationships/hyperlink" Target="https://webagentes.canaldirecto.com.ar/incidents/view/681465-4" TargetMode="External"/><Relationship Id="rId1315" Type="http://schemas.openxmlformats.org/officeDocument/2006/relationships/hyperlink" Target="https://webagentes.canaldirecto.com.ar/incidents/view/687960-6" TargetMode="External"/><Relationship Id="rId1967" Type="http://schemas.openxmlformats.org/officeDocument/2006/relationships/hyperlink" Target="https://webagentes.canaldirecto.com.ar/incidents/view/700544-8" TargetMode="External"/><Relationship Id="rId2713" Type="http://schemas.openxmlformats.org/officeDocument/2006/relationships/hyperlink" Target="https://webagentes.canaldirecto.com.ar/incidents/view/722532-5" TargetMode="External"/><Relationship Id="rId2920" Type="http://schemas.openxmlformats.org/officeDocument/2006/relationships/hyperlink" Target="https://webagentes.canaldirecto.com.ar/incidents/view/724184-6" TargetMode="External"/><Relationship Id="rId4166" Type="http://schemas.openxmlformats.org/officeDocument/2006/relationships/hyperlink" Target="https://webagentes.canaldirecto.com.ar/incidents/view/758768-7" TargetMode="External"/><Relationship Id="rId4373" Type="http://schemas.openxmlformats.org/officeDocument/2006/relationships/hyperlink" Target="https://webagentes.canaldirecto.com.ar/incidents/view/761868-6" TargetMode="External"/><Relationship Id="rId4580" Type="http://schemas.openxmlformats.org/officeDocument/2006/relationships/hyperlink" Target="https://webagentes.canaldirecto.com.ar/incidents/view/766905-1" TargetMode="External"/><Relationship Id="rId4678" Type="http://schemas.openxmlformats.org/officeDocument/2006/relationships/hyperlink" Target="https://webagentes.canaldirecto.com.ar/incidents/view/769684-2" TargetMode="External"/><Relationship Id="rId5217" Type="http://schemas.openxmlformats.org/officeDocument/2006/relationships/hyperlink" Target="https://webagentes.canaldirecto.com.ar/incidents/view/786948-4" TargetMode="External"/><Relationship Id="rId5424" Type="http://schemas.openxmlformats.org/officeDocument/2006/relationships/hyperlink" Target="https://webagentes.canaldirecto.com.ar/incidents/view/790949-0" TargetMode="External"/><Relationship Id="rId5631" Type="http://schemas.openxmlformats.org/officeDocument/2006/relationships/hyperlink" Target="https://webagentes.canaldirecto.com.ar/incidents/view/794730-2" TargetMode="External"/><Relationship Id="rId1522" Type="http://schemas.openxmlformats.org/officeDocument/2006/relationships/hyperlink" Target="https://webagentes.canaldirecto.com.ar/incidents/view/689018-6" TargetMode="External"/><Relationship Id="rId4885" Type="http://schemas.openxmlformats.org/officeDocument/2006/relationships/hyperlink" Target="https://webagentes.canaldirecto.com.ar/incidents/view/776367-6" TargetMode="External"/><Relationship Id="rId5729" Type="http://schemas.openxmlformats.org/officeDocument/2006/relationships/hyperlink" Target="https://webagentes.canaldirecto.com.ar/incidents/view/803911-4" TargetMode="External"/><Relationship Id="rId5936" Type="http://schemas.openxmlformats.org/officeDocument/2006/relationships/hyperlink" Target="https://webagentes.canaldirecto.com.ar/incidents/view/808826-2" TargetMode="External"/><Relationship Id="rId21" Type="http://schemas.openxmlformats.org/officeDocument/2006/relationships/hyperlink" Target="http://webagentes.canaldirecto.com.ar/incidents/view/652762-4" TargetMode="External"/><Relationship Id="rId2089" Type="http://schemas.openxmlformats.org/officeDocument/2006/relationships/hyperlink" Target="https://webagentes.canaldirecto.com.ar/incidents/view/702800-5" TargetMode="External"/><Relationship Id="rId3487" Type="http://schemas.openxmlformats.org/officeDocument/2006/relationships/hyperlink" Target="https://webagentes.canaldirecto.com.ar/incidents/view/739573-0" TargetMode="External"/><Relationship Id="rId3694" Type="http://schemas.openxmlformats.org/officeDocument/2006/relationships/hyperlink" Target="https://webagentes.canaldirecto.com.ar/incidents/view/746423-4" TargetMode="External"/><Relationship Id="rId4538" Type="http://schemas.openxmlformats.org/officeDocument/2006/relationships/hyperlink" Target="https://webagentes.canaldirecto.com.ar/incidents/view/768739-4" TargetMode="External"/><Relationship Id="rId4745" Type="http://schemas.openxmlformats.org/officeDocument/2006/relationships/hyperlink" Target="https://webagentes.canaldirecto.com.ar/incidents/view/773789-3" TargetMode="External"/><Relationship Id="rId4952" Type="http://schemas.openxmlformats.org/officeDocument/2006/relationships/hyperlink" Target="https://webagentes.canaldirecto.com.ar/incidents/view/779582-4" TargetMode="External"/><Relationship Id="rId2296" Type="http://schemas.openxmlformats.org/officeDocument/2006/relationships/hyperlink" Target="https://webagentes.canaldirecto.com.ar/incidents/view/709859-0" TargetMode="External"/><Relationship Id="rId3347" Type="http://schemas.openxmlformats.org/officeDocument/2006/relationships/hyperlink" Target="https://webagentes.canaldirecto.com.ar/incidents/view/738671-4" TargetMode="External"/><Relationship Id="rId3554" Type="http://schemas.openxmlformats.org/officeDocument/2006/relationships/hyperlink" Target="https://webagentes.canaldirecto.com.ar/incidents/view/744262-1" TargetMode="External"/><Relationship Id="rId3761" Type="http://schemas.openxmlformats.org/officeDocument/2006/relationships/hyperlink" Target="https://webagentes.canaldirecto.com.ar/incidents/view/749289-3" TargetMode="External"/><Relationship Id="rId4605" Type="http://schemas.openxmlformats.org/officeDocument/2006/relationships/hyperlink" Target="https://webagentes.canaldirecto.com.ar/incidents/view/771001-8" TargetMode="External"/><Relationship Id="rId4812" Type="http://schemas.openxmlformats.org/officeDocument/2006/relationships/hyperlink" Target="https://webagentes.canaldirecto.com.ar/incidents/view/771702-0" TargetMode="External"/><Relationship Id="rId268" Type="http://schemas.openxmlformats.org/officeDocument/2006/relationships/hyperlink" Target="http://webagentes.canaldirecto.com.ar/incidents/view/657789-6" TargetMode="External"/><Relationship Id="rId475" Type="http://schemas.openxmlformats.org/officeDocument/2006/relationships/hyperlink" Target="https://webagentes.canaldirecto.com.ar/incidents/view/664562-9" TargetMode="External"/><Relationship Id="rId682" Type="http://schemas.openxmlformats.org/officeDocument/2006/relationships/hyperlink" Target="https://webagentes.canaldirecto.com.ar/incidents/view/664174-8" TargetMode="External"/><Relationship Id="rId2156" Type="http://schemas.openxmlformats.org/officeDocument/2006/relationships/hyperlink" Target="https://webagentes.canaldirecto.com.ar/incidents/view/700678-4" TargetMode="External"/><Relationship Id="rId2363" Type="http://schemas.openxmlformats.org/officeDocument/2006/relationships/hyperlink" Target="https://webagentes.canaldirecto.com.ar/incidents/view/707570-2" TargetMode="External"/><Relationship Id="rId2570" Type="http://schemas.openxmlformats.org/officeDocument/2006/relationships/hyperlink" Target="https://webagentes.canaldirecto.com.ar/incidents/view/720694-0" TargetMode="External"/><Relationship Id="rId3207" Type="http://schemas.openxmlformats.org/officeDocument/2006/relationships/hyperlink" Target="https://webagentes.canaldirecto.com.ar/liquidations/removeIncident/736588-1" TargetMode="External"/><Relationship Id="rId3414" Type="http://schemas.openxmlformats.org/officeDocument/2006/relationships/hyperlink" Target="https://webagentes.canaldirecto.com.ar/incidents/view/736251-0" TargetMode="External"/><Relationship Id="rId3621" Type="http://schemas.openxmlformats.org/officeDocument/2006/relationships/hyperlink" Target="https://webagentes.canaldirecto.com.ar/incidents/view/741945-6" TargetMode="External"/><Relationship Id="rId128" Type="http://schemas.openxmlformats.org/officeDocument/2006/relationships/hyperlink" Target="http://webagentes.canaldirecto.com.ar/incidents/view/651225-1" TargetMode="External"/><Relationship Id="rId335" Type="http://schemas.openxmlformats.org/officeDocument/2006/relationships/hyperlink" Target="http://webagentes.canaldirecto.com.ar/incidents/view/655910-0" TargetMode="External"/><Relationship Id="rId542" Type="http://schemas.openxmlformats.org/officeDocument/2006/relationships/hyperlink" Target="https://webagentes.canaldirecto.com.ar/incidents/view/661992-5" TargetMode="External"/><Relationship Id="rId1172" Type="http://schemas.openxmlformats.org/officeDocument/2006/relationships/hyperlink" Target="https://webagentes.canaldirecto.com.ar/incidents/view/679323-6" TargetMode="External"/><Relationship Id="rId2016" Type="http://schemas.openxmlformats.org/officeDocument/2006/relationships/hyperlink" Target="https://webagentes.canaldirecto.com.ar/incidents/view/698989-7" TargetMode="External"/><Relationship Id="rId2223" Type="http://schemas.openxmlformats.org/officeDocument/2006/relationships/hyperlink" Target="https://webagentes.canaldirecto.com.ar/incidents/view/705851-0" TargetMode="External"/><Relationship Id="rId2430" Type="http://schemas.openxmlformats.org/officeDocument/2006/relationships/hyperlink" Target="https://webagentes.canaldirecto.com.ar/incidents/view/714243-9" TargetMode="External"/><Relationship Id="rId5379" Type="http://schemas.openxmlformats.org/officeDocument/2006/relationships/hyperlink" Target="https://webagentes.canaldirecto.com.ar/incidents/view/791837-3" TargetMode="External"/><Relationship Id="rId5586" Type="http://schemas.openxmlformats.org/officeDocument/2006/relationships/hyperlink" Target="https://webagentes.canaldirecto.com.ar/incidents/view/797160-0" TargetMode="External"/><Relationship Id="rId5793" Type="http://schemas.openxmlformats.org/officeDocument/2006/relationships/hyperlink" Target="https://webagentes.canaldirecto.com.ar/incidents/view/801136-7" TargetMode="External"/><Relationship Id="rId402" Type="http://schemas.openxmlformats.org/officeDocument/2006/relationships/hyperlink" Target="http://webagentes.canaldirecto.com.ar/incidents/view/659785-4" TargetMode="External"/><Relationship Id="rId1032" Type="http://schemas.openxmlformats.org/officeDocument/2006/relationships/hyperlink" Target="https://webagentes.canaldirecto.com.ar/incidents/view/676624-1" TargetMode="External"/><Relationship Id="rId4188" Type="http://schemas.openxmlformats.org/officeDocument/2006/relationships/hyperlink" Target="https://webagentes.canaldirecto.com.ar/incidents/view/758364-5" TargetMode="External"/><Relationship Id="rId4395" Type="http://schemas.openxmlformats.org/officeDocument/2006/relationships/hyperlink" Target="https://webagentes.canaldirecto.com.ar/incidents/view/767098-7" TargetMode="External"/><Relationship Id="rId5239" Type="http://schemas.openxmlformats.org/officeDocument/2006/relationships/hyperlink" Target="https://webagentes.canaldirecto.com.ar/incidents/view/786301-9" TargetMode="External"/><Relationship Id="rId5446" Type="http://schemas.openxmlformats.org/officeDocument/2006/relationships/hyperlink" Target="https://webagentes.canaldirecto.com.ar/incidents/view/790149-8" TargetMode="External"/><Relationship Id="rId1989" Type="http://schemas.openxmlformats.org/officeDocument/2006/relationships/hyperlink" Target="https://webagentes.canaldirecto.com.ar/incidents/view/699839-0" TargetMode="External"/><Relationship Id="rId4048" Type="http://schemas.openxmlformats.org/officeDocument/2006/relationships/hyperlink" Target="https://webagentes.canaldirecto.com.ar/liquidations/removeIncident/756556-0" TargetMode="External"/><Relationship Id="rId4255" Type="http://schemas.openxmlformats.org/officeDocument/2006/relationships/hyperlink" Target="https://webagentes.canaldirecto.com.ar/incidents/view/761051-4" TargetMode="External"/><Relationship Id="rId5306" Type="http://schemas.openxmlformats.org/officeDocument/2006/relationships/hyperlink" Target="https://webagentes.canaldirecto.com.ar/incidents/view/789136-8" TargetMode="External"/><Relationship Id="rId5653" Type="http://schemas.openxmlformats.org/officeDocument/2006/relationships/hyperlink" Target="https://webagentes.canaldirecto.com.ar/incidents/view/800182-9" TargetMode="External"/><Relationship Id="rId5860" Type="http://schemas.openxmlformats.org/officeDocument/2006/relationships/hyperlink" Target="https://webagentes.canaldirecto.com.ar/incidents/view/805396-5" TargetMode="External"/><Relationship Id="rId1849" Type="http://schemas.openxmlformats.org/officeDocument/2006/relationships/hyperlink" Target="https://webagentes.canaldirecto.com.ar/incidents/view/693424-0" TargetMode="External"/><Relationship Id="rId3064" Type="http://schemas.openxmlformats.org/officeDocument/2006/relationships/hyperlink" Target="https://webagentes.canaldirecto.com.ar/incidents/view/729440-4" TargetMode="External"/><Relationship Id="rId4462" Type="http://schemas.openxmlformats.org/officeDocument/2006/relationships/hyperlink" Target="https://webagentes.canaldirecto.com.ar/incidents/view/765927-6" TargetMode="External"/><Relationship Id="rId5513" Type="http://schemas.openxmlformats.org/officeDocument/2006/relationships/hyperlink" Target="http://webagentes.canaldirecto.com.ar/incidents/view/792926-3" TargetMode="External"/><Relationship Id="rId5720" Type="http://schemas.openxmlformats.org/officeDocument/2006/relationships/hyperlink" Target="https://webagentes.canaldirecto.com.ar/incidents/view/797320-0" TargetMode="External"/><Relationship Id="rId192" Type="http://schemas.openxmlformats.org/officeDocument/2006/relationships/hyperlink" Target="http://webagentes.canaldirecto.com.ar/incidents/view/654844-1" TargetMode="External"/><Relationship Id="rId1709" Type="http://schemas.openxmlformats.org/officeDocument/2006/relationships/hyperlink" Target="https://webagentes.canaldirecto.com.ar/liquidations/removeIncident/691444-0" TargetMode="External"/><Relationship Id="rId1916" Type="http://schemas.openxmlformats.org/officeDocument/2006/relationships/hyperlink" Target="https://webagentes.canaldirecto.com.ar/incidents/view/697286-0" TargetMode="External"/><Relationship Id="rId3271" Type="http://schemas.openxmlformats.org/officeDocument/2006/relationships/hyperlink" Target="https://webagentes.canaldirecto.com.ar/liquidations/removeIncident/735539-8" TargetMode="External"/><Relationship Id="rId4115" Type="http://schemas.openxmlformats.org/officeDocument/2006/relationships/hyperlink" Target="https://webagentes.canaldirecto.com.ar/incidents/view/755141-5" TargetMode="External"/><Relationship Id="rId4322" Type="http://schemas.openxmlformats.org/officeDocument/2006/relationships/hyperlink" Target="https://webagentes.canaldirecto.com.ar/incidents/view/763684-0" TargetMode="External"/><Relationship Id="rId2080" Type="http://schemas.openxmlformats.org/officeDocument/2006/relationships/hyperlink" Target="https://webagentes.canaldirecto.com.ar/incidents/view/703096-7" TargetMode="External"/><Relationship Id="rId3131" Type="http://schemas.openxmlformats.org/officeDocument/2006/relationships/hyperlink" Target="https://webagentes.canaldirecto.com.ar/incidents/view/732083-3" TargetMode="External"/><Relationship Id="rId2897" Type="http://schemas.openxmlformats.org/officeDocument/2006/relationships/hyperlink" Target="https://webagentes.canaldirecto.com.ar/incidents/view/725092-3" TargetMode="External"/><Relationship Id="rId3948" Type="http://schemas.openxmlformats.org/officeDocument/2006/relationships/hyperlink" Target="https://webagentes.canaldirecto.com.ar/incidents/view/753721-1" TargetMode="External"/><Relationship Id="rId5096" Type="http://schemas.openxmlformats.org/officeDocument/2006/relationships/hyperlink" Target="https://webagentes.canaldirecto.com.ar/liquidations/removeIncident/785425-1" TargetMode="External"/><Relationship Id="rId869" Type="http://schemas.openxmlformats.org/officeDocument/2006/relationships/hyperlink" Target="https://webagentes.canaldirecto.com.ar/incidents/view/672451-9" TargetMode="External"/><Relationship Id="rId1499" Type="http://schemas.openxmlformats.org/officeDocument/2006/relationships/hyperlink" Target="https://webagentes.canaldirecto.com.ar/incidents/view/689647-2" TargetMode="External"/><Relationship Id="rId5163" Type="http://schemas.openxmlformats.org/officeDocument/2006/relationships/hyperlink" Target="https://webagentes.canaldirecto.com.ar/incidents/view/784546-6" TargetMode="External"/><Relationship Id="rId5370" Type="http://schemas.openxmlformats.org/officeDocument/2006/relationships/hyperlink" Target="https://webagentes.canaldirecto.com.ar/incidents/view/792035-0" TargetMode="External"/><Relationship Id="rId729" Type="http://schemas.openxmlformats.org/officeDocument/2006/relationships/hyperlink" Target="https://webagentes.canaldirecto.com.ar/incidents/view/669508-6" TargetMode="External"/><Relationship Id="rId1359" Type="http://schemas.openxmlformats.org/officeDocument/2006/relationships/hyperlink" Target="https://webagentes.canaldirecto.com.ar/incidents/view/686742-5" TargetMode="External"/><Relationship Id="rId2757" Type="http://schemas.openxmlformats.org/officeDocument/2006/relationships/hyperlink" Target="https://webagentes.canaldirecto.com.ar/incidents/view/722327-5" TargetMode="External"/><Relationship Id="rId2964" Type="http://schemas.openxmlformats.org/officeDocument/2006/relationships/hyperlink" Target="https://webagentes.canaldirecto.com.ar/incidents/view/728056-2" TargetMode="External"/><Relationship Id="rId3808" Type="http://schemas.openxmlformats.org/officeDocument/2006/relationships/hyperlink" Target="https://webagentes.canaldirecto.com.ar/incidents/view/747787-6" TargetMode="External"/><Relationship Id="rId5023" Type="http://schemas.openxmlformats.org/officeDocument/2006/relationships/hyperlink" Target="https://webagentes.canaldirecto.com.ar/incidents/view/783156-0" TargetMode="External"/><Relationship Id="rId5230" Type="http://schemas.openxmlformats.org/officeDocument/2006/relationships/hyperlink" Target="https://webagentes.canaldirecto.com.ar/incidents/view/786723-7" TargetMode="External"/><Relationship Id="rId936" Type="http://schemas.openxmlformats.org/officeDocument/2006/relationships/hyperlink" Target="https://webagentes.canaldirecto.com.ar/liquidations/removeIncident/671480-4" TargetMode="External"/><Relationship Id="rId1219" Type="http://schemas.openxmlformats.org/officeDocument/2006/relationships/hyperlink" Target="https://webagentes.canaldirecto.com.ar/incidents/view/684984-5" TargetMode="External"/><Relationship Id="rId1566" Type="http://schemas.openxmlformats.org/officeDocument/2006/relationships/hyperlink" Target="https://webagentes.canaldirecto.com.ar/liquidations/removeIncident/692685-2" TargetMode="External"/><Relationship Id="rId1773" Type="http://schemas.openxmlformats.org/officeDocument/2006/relationships/hyperlink" Target="https://webagentes.canaldirecto.com.ar/incidents/view/695856-9" TargetMode="External"/><Relationship Id="rId1980" Type="http://schemas.openxmlformats.org/officeDocument/2006/relationships/hyperlink" Target="https://webagentes.canaldirecto.com.ar/incidents/view/699927-4" TargetMode="External"/><Relationship Id="rId2617" Type="http://schemas.openxmlformats.org/officeDocument/2006/relationships/hyperlink" Target="https://webagentes.canaldirecto.com.ar/incidents/view/719706-8" TargetMode="External"/><Relationship Id="rId2824" Type="http://schemas.openxmlformats.org/officeDocument/2006/relationships/hyperlink" Target="https://webagentes.canaldirecto.com.ar/liquidations/removeIncident/718884-8" TargetMode="External"/><Relationship Id="rId65" Type="http://schemas.openxmlformats.org/officeDocument/2006/relationships/hyperlink" Target="http://webagentes.canaldirecto.com.ar/incidents/view/652274-4" TargetMode="External"/><Relationship Id="rId1426" Type="http://schemas.openxmlformats.org/officeDocument/2006/relationships/hyperlink" Target="https://webagentes.canaldirecto.com.ar/incidents/view/685463-4" TargetMode="External"/><Relationship Id="rId1633" Type="http://schemas.openxmlformats.org/officeDocument/2006/relationships/hyperlink" Target="https://webagentes.canaldirecto.com.ar/liquidations/removeIncident/692324-4" TargetMode="External"/><Relationship Id="rId1840" Type="http://schemas.openxmlformats.org/officeDocument/2006/relationships/hyperlink" Target="https://webagentes.canaldirecto.com.ar/incidents/view/693436-5" TargetMode="External"/><Relationship Id="rId4789" Type="http://schemas.openxmlformats.org/officeDocument/2006/relationships/hyperlink" Target="https://webagentes.canaldirecto.com.ar/incidents/view/772921-0" TargetMode="External"/><Relationship Id="rId4996" Type="http://schemas.openxmlformats.org/officeDocument/2006/relationships/hyperlink" Target="https://webagentes.canaldirecto.com.ar/incidents/view/778113-1" TargetMode="External"/><Relationship Id="rId1700" Type="http://schemas.openxmlformats.org/officeDocument/2006/relationships/hyperlink" Target="https://webagentes.canaldirecto.com.ar/incidents/view/691448-6" TargetMode="External"/><Relationship Id="rId3598" Type="http://schemas.openxmlformats.org/officeDocument/2006/relationships/hyperlink" Target="https://webagentes.canaldirecto.com.ar/incidents/view/743245-7" TargetMode="External"/><Relationship Id="rId4649" Type="http://schemas.openxmlformats.org/officeDocument/2006/relationships/hyperlink" Target="https://webagentes.canaldirecto.com.ar/incidents/view/770328-5" TargetMode="External"/><Relationship Id="rId4856" Type="http://schemas.openxmlformats.org/officeDocument/2006/relationships/hyperlink" Target="https://webagentes.canaldirecto.com.ar/incidents/view/777198-5" TargetMode="External"/><Relationship Id="rId5907" Type="http://schemas.openxmlformats.org/officeDocument/2006/relationships/hyperlink" Target="https://webagentes.canaldirecto.com.ar/incidents/view/809842-7" TargetMode="External"/><Relationship Id="rId3458" Type="http://schemas.openxmlformats.org/officeDocument/2006/relationships/hyperlink" Target="https://webagentes.canaldirecto.com.ar/incidents/view/740937-0" TargetMode="External"/><Relationship Id="rId3665" Type="http://schemas.openxmlformats.org/officeDocument/2006/relationships/hyperlink" Target="https://webagentes.canaldirecto.com.ar/incidents/view/746733-8" TargetMode="External"/><Relationship Id="rId3872" Type="http://schemas.openxmlformats.org/officeDocument/2006/relationships/hyperlink" Target="https://webagentes.canaldirecto.com.ar/incidents/view/751372-5" TargetMode="External"/><Relationship Id="rId4509" Type="http://schemas.openxmlformats.org/officeDocument/2006/relationships/hyperlink" Target="https://webagentes.canaldirecto.com.ar/incidents/view/764137-4" TargetMode="External"/><Relationship Id="rId4716" Type="http://schemas.openxmlformats.org/officeDocument/2006/relationships/hyperlink" Target="https://webagentes.canaldirecto.com.ar/incidents/view/774721-6" TargetMode="External"/><Relationship Id="rId379" Type="http://schemas.openxmlformats.org/officeDocument/2006/relationships/hyperlink" Target="http://webagentes.canaldirecto.com.ar/incidents/view/660706-3" TargetMode="External"/><Relationship Id="rId586" Type="http://schemas.openxmlformats.org/officeDocument/2006/relationships/hyperlink" Target="https://webagentes.canaldirecto.com.ar/incidents/view/667004-1" TargetMode="External"/><Relationship Id="rId793" Type="http://schemas.openxmlformats.org/officeDocument/2006/relationships/hyperlink" Target="https://webagentes.canaldirecto.com.ar/incidents/view/666284-8" TargetMode="External"/><Relationship Id="rId2267" Type="http://schemas.openxmlformats.org/officeDocument/2006/relationships/hyperlink" Target="https://webagentes.canaldirecto.com.ar/incidents/view/711659-5" TargetMode="External"/><Relationship Id="rId2474" Type="http://schemas.openxmlformats.org/officeDocument/2006/relationships/hyperlink" Target="https://webagentes.canaldirecto.com.ar/incidents/view/712566-3" TargetMode="External"/><Relationship Id="rId2681" Type="http://schemas.openxmlformats.org/officeDocument/2006/relationships/hyperlink" Target="https://webagentes.canaldirecto.com.ar/incidents/view/722960-4" TargetMode="External"/><Relationship Id="rId3318" Type="http://schemas.openxmlformats.org/officeDocument/2006/relationships/hyperlink" Target="https://webagentes.canaldirecto.com.ar/incidents/view/733424-3" TargetMode="External"/><Relationship Id="rId3525" Type="http://schemas.openxmlformats.org/officeDocument/2006/relationships/hyperlink" Target="https://webagentes.canaldirecto.com.ar/incidents/view/745007-3" TargetMode="External"/><Relationship Id="rId4923" Type="http://schemas.openxmlformats.org/officeDocument/2006/relationships/hyperlink" Target="https://webagentes.canaldirecto.com.ar/incidents/view/774297-4" TargetMode="External"/><Relationship Id="rId239" Type="http://schemas.openxmlformats.org/officeDocument/2006/relationships/hyperlink" Target="http://webagentes.canaldirecto.com.ar/incidents/view/653381-0" TargetMode="External"/><Relationship Id="rId446" Type="http://schemas.openxmlformats.org/officeDocument/2006/relationships/hyperlink" Target="http://webagentes.canaldirecto.com.ar/incidents/view/658505-3" TargetMode="External"/><Relationship Id="rId653" Type="http://schemas.openxmlformats.org/officeDocument/2006/relationships/hyperlink" Target="https://webagentes.canaldirecto.com.ar/incidents/view/665889-0" TargetMode="External"/><Relationship Id="rId1076" Type="http://schemas.openxmlformats.org/officeDocument/2006/relationships/hyperlink" Target="https://webagentes.canaldirecto.com.ar/incidents/view/674552-1" TargetMode="External"/><Relationship Id="rId1283" Type="http://schemas.openxmlformats.org/officeDocument/2006/relationships/hyperlink" Target="https://webagentes.canaldirecto.com.ar/incidents/view/682391-7" TargetMode="External"/><Relationship Id="rId1490" Type="http://schemas.openxmlformats.org/officeDocument/2006/relationships/hyperlink" Target="https://webagentes.canaldirecto.com.ar/incidents/view/689657-9" TargetMode="External"/><Relationship Id="rId2127" Type="http://schemas.openxmlformats.org/officeDocument/2006/relationships/hyperlink" Target="https://webagentes.canaldirecto.com.ar/incidents/view/701676-3" TargetMode="External"/><Relationship Id="rId2334" Type="http://schemas.openxmlformats.org/officeDocument/2006/relationships/hyperlink" Target="https://webagentes.canaldirecto.com.ar/incidents/view/709260-2" TargetMode="External"/><Relationship Id="rId3732" Type="http://schemas.openxmlformats.org/officeDocument/2006/relationships/hyperlink" Target="https://webagentes.canaldirecto.com.ar/incidents/view/744586-8" TargetMode="External"/><Relationship Id="rId306" Type="http://schemas.openxmlformats.org/officeDocument/2006/relationships/hyperlink" Target="http://webagentes.canaldirecto.com.ar/incidents/view/656124-8" TargetMode="External"/><Relationship Id="rId860" Type="http://schemas.openxmlformats.org/officeDocument/2006/relationships/hyperlink" Target="https://webagentes.canaldirecto.com.ar/liquidations/removeIncident/672456-4" TargetMode="External"/><Relationship Id="rId1143" Type="http://schemas.openxmlformats.org/officeDocument/2006/relationships/hyperlink" Target="https://webagentes.canaldirecto.com.ar/incidents/view/680198-8" TargetMode="External"/><Relationship Id="rId2541" Type="http://schemas.openxmlformats.org/officeDocument/2006/relationships/hyperlink" Target="https://webagentes.canaldirecto.com.ar/incidents/view/716141-6" TargetMode="External"/><Relationship Id="rId4299" Type="http://schemas.openxmlformats.org/officeDocument/2006/relationships/hyperlink" Target="https://webagentes.canaldirecto.com.ar/incidents/view/759101-5" TargetMode="External"/><Relationship Id="rId5697" Type="http://schemas.openxmlformats.org/officeDocument/2006/relationships/hyperlink" Target="https://webagentes.canaldirecto.com.ar/incidents/view/798708-1" TargetMode="External"/><Relationship Id="rId513" Type="http://schemas.openxmlformats.org/officeDocument/2006/relationships/hyperlink" Target="https://webagentes.canaldirecto.com.ar/incidents/view/663603-8" TargetMode="External"/><Relationship Id="rId720" Type="http://schemas.openxmlformats.org/officeDocument/2006/relationships/hyperlink" Target="https://webagentes.canaldirecto.com.ar/incidents/view/669862-1" TargetMode="External"/><Relationship Id="rId1350" Type="http://schemas.openxmlformats.org/officeDocument/2006/relationships/hyperlink" Target="https://webagentes.canaldirecto.com.ar/incidents/view/687045-6" TargetMode="External"/><Relationship Id="rId2401" Type="http://schemas.openxmlformats.org/officeDocument/2006/relationships/hyperlink" Target="https://webagentes.canaldirecto.com.ar/incidents/view/715663-6" TargetMode="External"/><Relationship Id="rId4159" Type="http://schemas.openxmlformats.org/officeDocument/2006/relationships/hyperlink" Target="https://webagentes.canaldirecto.com.ar/incidents/view/758859-8" TargetMode="External"/><Relationship Id="rId5557" Type="http://schemas.openxmlformats.org/officeDocument/2006/relationships/hyperlink" Target="https://webagentes.canaldirecto.com.ar/incidents/view/798339-5" TargetMode="External"/><Relationship Id="rId5764" Type="http://schemas.openxmlformats.org/officeDocument/2006/relationships/hyperlink" Target="https://webagentes.canaldirecto.com.ar/incidents/view/802304-3" TargetMode="External"/><Relationship Id="rId5971" Type="http://schemas.openxmlformats.org/officeDocument/2006/relationships/hyperlink" Target="https://webagentes.canaldirecto.com.ar/incidents/view/808100-1" TargetMode="External"/><Relationship Id="rId1003" Type="http://schemas.openxmlformats.org/officeDocument/2006/relationships/hyperlink" Target="https://webagentes.canaldirecto.com.ar/incidents/view/679047-9" TargetMode="External"/><Relationship Id="rId1210" Type="http://schemas.openxmlformats.org/officeDocument/2006/relationships/hyperlink" Target="https://webagentes.canaldirecto.com.ar/incidents/view/684993-3" TargetMode="External"/><Relationship Id="rId4366" Type="http://schemas.openxmlformats.org/officeDocument/2006/relationships/hyperlink" Target="https://webagentes.canaldirecto.com.ar/incidents/view/762155-6" TargetMode="External"/><Relationship Id="rId4573" Type="http://schemas.openxmlformats.org/officeDocument/2006/relationships/hyperlink" Target="https://webagentes.canaldirecto.com.ar/incidents/view/767196-8" TargetMode="External"/><Relationship Id="rId4780" Type="http://schemas.openxmlformats.org/officeDocument/2006/relationships/hyperlink" Target="https://webagentes.canaldirecto.com.ar/incidents/view/772999-1" TargetMode="External"/><Relationship Id="rId5417" Type="http://schemas.openxmlformats.org/officeDocument/2006/relationships/hyperlink" Target="https://webagentes.canaldirecto.com.ar/incidents/view/791099-1" TargetMode="External"/><Relationship Id="rId5624" Type="http://schemas.openxmlformats.org/officeDocument/2006/relationships/hyperlink" Target="https://webagentes.canaldirecto.com.ar/incidents/view/795761-9" TargetMode="External"/><Relationship Id="rId5831" Type="http://schemas.openxmlformats.org/officeDocument/2006/relationships/hyperlink" Target="https://webagentes.canaldirecto.com.ar/incidents/view/806561-4" TargetMode="External"/><Relationship Id="rId3175" Type="http://schemas.openxmlformats.org/officeDocument/2006/relationships/hyperlink" Target="https://webagentes.canaldirecto.com.ar/liquidations/removeIncident/737219-1" TargetMode="External"/><Relationship Id="rId3382" Type="http://schemas.openxmlformats.org/officeDocument/2006/relationships/hyperlink" Target="https://webagentes.canaldirecto.com.ar/incidents/view/737872-4" TargetMode="External"/><Relationship Id="rId4019" Type="http://schemas.openxmlformats.org/officeDocument/2006/relationships/hyperlink" Target="https://webagentes.canaldirecto.com.ar/incidents/view/757027-0" TargetMode="External"/><Relationship Id="rId4226" Type="http://schemas.openxmlformats.org/officeDocument/2006/relationships/hyperlink" Target="https://webagentes.canaldirecto.com.ar/incidents/view/761666-0" TargetMode="External"/><Relationship Id="rId4433" Type="http://schemas.openxmlformats.org/officeDocument/2006/relationships/hyperlink" Target="https://webagentes.canaldirecto.com.ar/incidents/view/766327-9" TargetMode="External"/><Relationship Id="rId4640" Type="http://schemas.openxmlformats.org/officeDocument/2006/relationships/hyperlink" Target="https://webagentes.canaldirecto.com.ar/incidents/view/770524-7" TargetMode="External"/><Relationship Id="rId2191" Type="http://schemas.openxmlformats.org/officeDocument/2006/relationships/hyperlink" Target="https://webagentes.canaldirecto.com.ar/incidents/view/706480-3" TargetMode="External"/><Relationship Id="rId3035" Type="http://schemas.openxmlformats.org/officeDocument/2006/relationships/hyperlink" Target="https://webagentes.canaldirecto.com.ar/incidents/view/730179-5" TargetMode="External"/><Relationship Id="rId3242" Type="http://schemas.openxmlformats.org/officeDocument/2006/relationships/hyperlink" Target="https://webagentes.canaldirecto.com.ar/incidents/view/736010-5" TargetMode="External"/><Relationship Id="rId4500" Type="http://schemas.openxmlformats.org/officeDocument/2006/relationships/hyperlink" Target="https://webagentes.canaldirecto.com.ar/incidents/view/764871-1" TargetMode="External"/><Relationship Id="rId163" Type="http://schemas.openxmlformats.org/officeDocument/2006/relationships/hyperlink" Target="http://webagentes.canaldirecto.com.ar/incidents/view/655849-3" TargetMode="External"/><Relationship Id="rId370" Type="http://schemas.openxmlformats.org/officeDocument/2006/relationships/hyperlink" Target="http://webagentes.canaldirecto.com.ar/incidents/view/661057-1" TargetMode="External"/><Relationship Id="rId2051" Type="http://schemas.openxmlformats.org/officeDocument/2006/relationships/hyperlink" Target="https://webagentes.canaldirecto.com.ar/incidents/view/704225-4" TargetMode="External"/><Relationship Id="rId3102" Type="http://schemas.openxmlformats.org/officeDocument/2006/relationships/hyperlink" Target="https://webagentes.canaldirecto.com.ar/incidents/view/734026-2" TargetMode="External"/><Relationship Id="rId230" Type="http://schemas.openxmlformats.org/officeDocument/2006/relationships/hyperlink" Target="http://webagentes.canaldirecto.com.ar/incidents/view/653940-7" TargetMode="External"/><Relationship Id="rId5067" Type="http://schemas.openxmlformats.org/officeDocument/2006/relationships/hyperlink" Target="https://webagentes.canaldirecto.com.ar/incidents/view/781336-0" TargetMode="External"/><Relationship Id="rId5274" Type="http://schemas.openxmlformats.org/officeDocument/2006/relationships/hyperlink" Target="https://webagentes.canaldirecto.com.ar/incidents/view/784662-3" TargetMode="External"/><Relationship Id="rId2868" Type="http://schemas.openxmlformats.org/officeDocument/2006/relationships/hyperlink" Target="https://webagentes.canaldirecto.com.ar/incidents/view/725972-0" TargetMode="External"/><Relationship Id="rId3919" Type="http://schemas.openxmlformats.org/officeDocument/2006/relationships/hyperlink" Target="https://webagentes.canaldirecto.com.ar/incidents/view/754344-3" TargetMode="External"/><Relationship Id="rId4083" Type="http://schemas.openxmlformats.org/officeDocument/2006/relationships/hyperlink" Target="https://webagentes.canaldirecto.com.ar/incidents/view/755483-8" TargetMode="External"/><Relationship Id="rId5481" Type="http://schemas.openxmlformats.org/officeDocument/2006/relationships/hyperlink" Target="http://webagentes.canaldirecto.com.ar/incidents/view/794183-0" TargetMode="External"/><Relationship Id="rId1677" Type="http://schemas.openxmlformats.org/officeDocument/2006/relationships/hyperlink" Target="https://webagentes.canaldirecto.com.ar/liquidations/removeIncident/691463-5" TargetMode="External"/><Relationship Id="rId1884" Type="http://schemas.openxmlformats.org/officeDocument/2006/relationships/hyperlink" Target="https://webagentes.canaldirecto.com.ar/incidents/view/697857-2" TargetMode="External"/><Relationship Id="rId2728" Type="http://schemas.openxmlformats.org/officeDocument/2006/relationships/hyperlink" Target="https://webagentes.canaldirecto.com.ar/liquidations/removeIncident/722525-5" TargetMode="External"/><Relationship Id="rId2935" Type="http://schemas.openxmlformats.org/officeDocument/2006/relationships/hyperlink" Target="https://webagentes.canaldirecto.com.ar/incidents/view/723817-0" TargetMode="External"/><Relationship Id="rId4290" Type="http://schemas.openxmlformats.org/officeDocument/2006/relationships/hyperlink" Target="https://webagentes.canaldirecto.com.ar/incidents/view/760050-8" TargetMode="External"/><Relationship Id="rId5134" Type="http://schemas.openxmlformats.org/officeDocument/2006/relationships/hyperlink" Target="https://webagentes.canaldirecto.com.ar/liquidations/removeIncident/784959-6" TargetMode="External"/><Relationship Id="rId5341" Type="http://schemas.openxmlformats.org/officeDocument/2006/relationships/hyperlink" Target="https://webagentes.canaldirecto.com.ar/incidents/view/788359-0" TargetMode="External"/><Relationship Id="rId907" Type="http://schemas.openxmlformats.org/officeDocument/2006/relationships/hyperlink" Target="https://webagentes.canaldirecto.com.ar/incidents/view/671758-2" TargetMode="External"/><Relationship Id="rId1537" Type="http://schemas.openxmlformats.org/officeDocument/2006/relationships/hyperlink" Target="https://webagentes.canaldirecto.com.ar/incidents/view/687963-3" TargetMode="External"/><Relationship Id="rId1744" Type="http://schemas.openxmlformats.org/officeDocument/2006/relationships/hyperlink" Target="https://webagentes.canaldirecto.com.ar/incidents/view/690442-5" TargetMode="External"/><Relationship Id="rId1951" Type="http://schemas.openxmlformats.org/officeDocument/2006/relationships/hyperlink" Target="https://webagentes.canaldirecto.com.ar/incidents/view/701133-3" TargetMode="External"/><Relationship Id="rId4150" Type="http://schemas.openxmlformats.org/officeDocument/2006/relationships/hyperlink" Target="https://webagentes.canaldirecto.com.ar/incidents/view/759056-6" TargetMode="External"/><Relationship Id="rId5201" Type="http://schemas.openxmlformats.org/officeDocument/2006/relationships/hyperlink" Target="https://webagentes.canaldirecto.com.ar/incidents/view/782885-8" TargetMode="External"/><Relationship Id="rId36" Type="http://schemas.openxmlformats.org/officeDocument/2006/relationships/hyperlink" Target="http://webagentes.canaldirecto.com.ar/liquidations/removeIncident/652341-5" TargetMode="External"/><Relationship Id="rId1604" Type="http://schemas.openxmlformats.org/officeDocument/2006/relationships/hyperlink" Target="https://webagentes.canaldirecto.com.ar/incidents/view/692460-5" TargetMode="External"/><Relationship Id="rId4010" Type="http://schemas.openxmlformats.org/officeDocument/2006/relationships/hyperlink" Target="https://webagentes.canaldirecto.com.ar/incidents/view/752045-1" TargetMode="External"/><Relationship Id="rId4967" Type="http://schemas.openxmlformats.org/officeDocument/2006/relationships/hyperlink" Target="https://webagentes.canaldirecto.com.ar/incidents/view/779337-6" TargetMode="External"/><Relationship Id="rId1811" Type="http://schemas.openxmlformats.org/officeDocument/2006/relationships/hyperlink" Target="https://webagentes.canaldirecto.com.ar/incidents/view/694344-2" TargetMode="External"/><Relationship Id="rId3569" Type="http://schemas.openxmlformats.org/officeDocument/2006/relationships/hyperlink" Target="https://webagentes.canaldirecto.com.ar/incidents/view/744031-3" TargetMode="External"/><Relationship Id="rId697" Type="http://schemas.openxmlformats.org/officeDocument/2006/relationships/hyperlink" Target="https://webagentes.canaldirecto.com.ar/incidents/view/671341-6" TargetMode="External"/><Relationship Id="rId2378" Type="http://schemas.openxmlformats.org/officeDocument/2006/relationships/hyperlink" Target="https://webagentes.canaldirecto.com.ar/incidents/view/707172-4" TargetMode="External"/><Relationship Id="rId3429" Type="http://schemas.openxmlformats.org/officeDocument/2006/relationships/hyperlink" Target="https://webagentes.canaldirecto.com.ar/incidents/view/741334-6" TargetMode="External"/><Relationship Id="rId3776" Type="http://schemas.openxmlformats.org/officeDocument/2006/relationships/hyperlink" Target="https://webagentes.canaldirecto.com.ar/incidents/view/748804-9" TargetMode="External"/><Relationship Id="rId3983" Type="http://schemas.openxmlformats.org/officeDocument/2006/relationships/hyperlink" Target="https://webagentes.canaldirecto.com.ar/incidents/view/753133-2" TargetMode="External"/><Relationship Id="rId4827" Type="http://schemas.openxmlformats.org/officeDocument/2006/relationships/hyperlink" Target="https://webagentes.canaldirecto.com.ar/incidents/view/777700-4" TargetMode="External"/><Relationship Id="rId1187" Type="http://schemas.openxmlformats.org/officeDocument/2006/relationships/hyperlink" Target="https://webagentes.canaldirecto.com.ar/incidents/view/678818-2" TargetMode="External"/><Relationship Id="rId2585" Type="http://schemas.openxmlformats.org/officeDocument/2006/relationships/hyperlink" Target="https://webagentes.canaldirecto.com.ar/incidents/view/720491-5" TargetMode="External"/><Relationship Id="rId2792" Type="http://schemas.openxmlformats.org/officeDocument/2006/relationships/hyperlink" Target="https://webagentes.canaldirecto.com.ar/liquidations/removeIncident/721439-2" TargetMode="External"/><Relationship Id="rId3636" Type="http://schemas.openxmlformats.org/officeDocument/2006/relationships/hyperlink" Target="https://webagentes.canaldirecto.com.ar/incidents/view/740589-7" TargetMode="External"/><Relationship Id="rId3843" Type="http://schemas.openxmlformats.org/officeDocument/2006/relationships/hyperlink" Target="https://webagentes.canaldirecto.com.ar/incidents/view/751964-0" TargetMode="External"/><Relationship Id="rId557" Type="http://schemas.openxmlformats.org/officeDocument/2006/relationships/hyperlink" Target="https://webagentes.canaldirecto.com.ar/incidents/view/659841-9" TargetMode="External"/><Relationship Id="rId764" Type="http://schemas.openxmlformats.org/officeDocument/2006/relationships/hyperlink" Target="https://webagentes.canaldirecto.com.ar/incidents/view/668235-6" TargetMode="External"/><Relationship Id="rId971" Type="http://schemas.openxmlformats.org/officeDocument/2006/relationships/hyperlink" Target="https://webagentes.canaldirecto.com.ar/incidents/view/671260-2" TargetMode="External"/><Relationship Id="rId1394" Type="http://schemas.openxmlformats.org/officeDocument/2006/relationships/hyperlink" Target="https://webagentes.canaldirecto.com.ar/incidents/view/685614-6" TargetMode="External"/><Relationship Id="rId2238" Type="http://schemas.openxmlformats.org/officeDocument/2006/relationships/hyperlink" Target="https://webagentes.canaldirecto.com.ar/incidents/view/704758-7" TargetMode="External"/><Relationship Id="rId2445" Type="http://schemas.openxmlformats.org/officeDocument/2006/relationships/hyperlink" Target="https://webagentes.canaldirecto.com.ar/incidents/view/714001-5" TargetMode="External"/><Relationship Id="rId2652" Type="http://schemas.openxmlformats.org/officeDocument/2006/relationships/hyperlink" Target="https://webagentes.canaldirecto.com.ar/incidents/view/717828-5" TargetMode="External"/><Relationship Id="rId3703" Type="http://schemas.openxmlformats.org/officeDocument/2006/relationships/hyperlink" Target="https://webagentes.canaldirecto.com.ar/incidents/view/746193-6" TargetMode="External"/><Relationship Id="rId3910" Type="http://schemas.openxmlformats.org/officeDocument/2006/relationships/hyperlink" Target="https://webagentes.canaldirecto.com.ar/incidents/view/748644-9" TargetMode="External"/><Relationship Id="rId417" Type="http://schemas.openxmlformats.org/officeDocument/2006/relationships/hyperlink" Target="http://webagentes.canaldirecto.com.ar/incidents/view/659277-0" TargetMode="External"/><Relationship Id="rId624" Type="http://schemas.openxmlformats.org/officeDocument/2006/relationships/hyperlink" Target="https://webagentes.canaldirecto.com.ar/incidents/view/666393-5" TargetMode="External"/><Relationship Id="rId831" Type="http://schemas.openxmlformats.org/officeDocument/2006/relationships/hyperlink" Target="https://webagentes.canaldirecto.com.ar/incidents/view/672620-7" TargetMode="External"/><Relationship Id="rId1047" Type="http://schemas.openxmlformats.org/officeDocument/2006/relationships/hyperlink" Target="https://webagentes.canaldirecto.com.ar/incidents/view/676542-8" TargetMode="External"/><Relationship Id="rId1254" Type="http://schemas.openxmlformats.org/officeDocument/2006/relationships/hyperlink" Target="https://webagentes.canaldirecto.com.ar/incidents/view/683524-0" TargetMode="External"/><Relationship Id="rId1461" Type="http://schemas.openxmlformats.org/officeDocument/2006/relationships/hyperlink" Target="https://webagentes.canaldirecto.com.ar/incidents/view/690140-0" TargetMode="External"/><Relationship Id="rId2305" Type="http://schemas.openxmlformats.org/officeDocument/2006/relationships/hyperlink" Target="https://webagentes.canaldirecto.com.ar/incidents/view/709534-4" TargetMode="External"/><Relationship Id="rId2512" Type="http://schemas.openxmlformats.org/officeDocument/2006/relationships/hyperlink" Target="https://webagentes.canaldirecto.com.ar/incidents/view/717161-7" TargetMode="External"/><Relationship Id="rId5668" Type="http://schemas.openxmlformats.org/officeDocument/2006/relationships/hyperlink" Target="https://webagentes.canaldirecto.com.ar/incidents/view/800088-4" TargetMode="External"/><Relationship Id="rId5875" Type="http://schemas.openxmlformats.org/officeDocument/2006/relationships/hyperlink" Target="https://webagentes.canaldirecto.com.ar/incidents/view/804103-0" TargetMode="External"/><Relationship Id="rId1114" Type="http://schemas.openxmlformats.org/officeDocument/2006/relationships/hyperlink" Target="https://webagentes.canaldirecto.com.ar/incidents/view/680934-2" TargetMode="External"/><Relationship Id="rId1321" Type="http://schemas.openxmlformats.org/officeDocument/2006/relationships/hyperlink" Target="https://webagentes.canaldirecto.com.ar/incidents/view/687741-3" TargetMode="External"/><Relationship Id="rId4477" Type="http://schemas.openxmlformats.org/officeDocument/2006/relationships/hyperlink" Target="https://webagentes.canaldirecto.com.ar/incidents/view/765659-8" TargetMode="External"/><Relationship Id="rId4684" Type="http://schemas.openxmlformats.org/officeDocument/2006/relationships/hyperlink" Target="https://webagentes.canaldirecto.com.ar/incidents/view/769675-4" TargetMode="External"/><Relationship Id="rId4891" Type="http://schemas.openxmlformats.org/officeDocument/2006/relationships/hyperlink" Target="https://webagentes.canaldirecto.com.ar/incidents/view/776113-7" TargetMode="External"/><Relationship Id="rId5528" Type="http://schemas.openxmlformats.org/officeDocument/2006/relationships/hyperlink" Target="http://webagentes.canaldirecto.com.ar/incidents/view/792605-3" TargetMode="External"/><Relationship Id="rId5735" Type="http://schemas.openxmlformats.org/officeDocument/2006/relationships/hyperlink" Target="https://webagentes.canaldirecto.com.ar/incidents/view/803511-8" TargetMode="External"/><Relationship Id="rId3079" Type="http://schemas.openxmlformats.org/officeDocument/2006/relationships/hyperlink" Target="https://webagentes.canaldirecto.com.ar/incidents/view/728871-3" TargetMode="External"/><Relationship Id="rId3286" Type="http://schemas.openxmlformats.org/officeDocument/2006/relationships/hyperlink" Target="https://webagentes.canaldirecto.com.ar/incidents/view/734680-4" TargetMode="External"/><Relationship Id="rId3493" Type="http://schemas.openxmlformats.org/officeDocument/2006/relationships/hyperlink" Target="https://webagentes.canaldirecto.com.ar/incidents/view/739375-0" TargetMode="External"/><Relationship Id="rId4337" Type="http://schemas.openxmlformats.org/officeDocument/2006/relationships/hyperlink" Target="https://webagentes.canaldirecto.com.ar/incidents/view/763068-8" TargetMode="External"/><Relationship Id="rId4544" Type="http://schemas.openxmlformats.org/officeDocument/2006/relationships/hyperlink" Target="https://webagentes.canaldirecto.com.ar/incidents/view/768351-0" TargetMode="External"/><Relationship Id="rId5942" Type="http://schemas.openxmlformats.org/officeDocument/2006/relationships/hyperlink" Target="https://webagentes.canaldirecto.com.ar/incidents/view/808676-9" TargetMode="External"/><Relationship Id="rId2095" Type="http://schemas.openxmlformats.org/officeDocument/2006/relationships/hyperlink" Target="https://webagentes.canaldirecto.com.ar/incidents/view/702609-8" TargetMode="External"/><Relationship Id="rId3146" Type="http://schemas.openxmlformats.org/officeDocument/2006/relationships/hyperlink" Target="https://webagentes.canaldirecto.com.ar/incidents/view/731278-2" TargetMode="External"/><Relationship Id="rId3353" Type="http://schemas.openxmlformats.org/officeDocument/2006/relationships/hyperlink" Target="https://webagentes.canaldirecto.com.ar/incidents/view/738572-4" TargetMode="External"/><Relationship Id="rId4751" Type="http://schemas.openxmlformats.org/officeDocument/2006/relationships/hyperlink" Target="https://webagentes.canaldirecto.com.ar/incidents/view/773731-6" TargetMode="External"/><Relationship Id="rId5802" Type="http://schemas.openxmlformats.org/officeDocument/2006/relationships/hyperlink" Target="https://webagentes.canaldirecto.com.ar/incidents/view/800114-8" TargetMode="External"/><Relationship Id="rId274" Type="http://schemas.openxmlformats.org/officeDocument/2006/relationships/hyperlink" Target="http://webagentes.canaldirecto.com.ar/incidents/view/657396-0" TargetMode="External"/><Relationship Id="rId481" Type="http://schemas.openxmlformats.org/officeDocument/2006/relationships/hyperlink" Target="https://webagentes.canaldirecto.com.ar/incidents/view/664435-6" TargetMode="External"/><Relationship Id="rId2162" Type="http://schemas.openxmlformats.org/officeDocument/2006/relationships/hyperlink" Target="https://webagentes.canaldirecto.com.ar/incidents/view/708389-9" TargetMode="External"/><Relationship Id="rId3006" Type="http://schemas.openxmlformats.org/officeDocument/2006/relationships/hyperlink" Target="https://webagentes.canaldirecto.com.ar/incidents/view/726619-1" TargetMode="External"/><Relationship Id="rId3560" Type="http://schemas.openxmlformats.org/officeDocument/2006/relationships/hyperlink" Target="https://webagentes.canaldirecto.com.ar/incidents/view/744093-3" TargetMode="External"/><Relationship Id="rId4404" Type="http://schemas.openxmlformats.org/officeDocument/2006/relationships/hyperlink" Target="https://webagentes.canaldirecto.com.ar/incidents/view/766615-1" TargetMode="External"/><Relationship Id="rId4611" Type="http://schemas.openxmlformats.org/officeDocument/2006/relationships/hyperlink" Target="https://webagentes.canaldirecto.com.ar/incidents/view/770947-4" TargetMode="External"/><Relationship Id="rId134" Type="http://schemas.openxmlformats.org/officeDocument/2006/relationships/hyperlink" Target="http://webagentes.canaldirecto.com.ar/incidents/view/651219-0" TargetMode="External"/><Relationship Id="rId3213" Type="http://schemas.openxmlformats.org/officeDocument/2006/relationships/hyperlink" Target="https://webagentes.canaldirecto.com.ar/liquidations/removeIncident/736581-8" TargetMode="External"/><Relationship Id="rId3420" Type="http://schemas.openxmlformats.org/officeDocument/2006/relationships/hyperlink" Target="https://webagentes.canaldirecto.com.ar/incidents/view/741753-7" TargetMode="External"/><Relationship Id="rId341" Type="http://schemas.openxmlformats.org/officeDocument/2006/relationships/hyperlink" Target="http://webagentes.canaldirecto.com.ar/incidents/view/655393-9" TargetMode="External"/><Relationship Id="rId2022" Type="http://schemas.openxmlformats.org/officeDocument/2006/relationships/hyperlink" Target="https://webagentes.canaldirecto.com.ar/incidents/view/704896-6" TargetMode="External"/><Relationship Id="rId2979" Type="http://schemas.openxmlformats.org/officeDocument/2006/relationships/hyperlink" Target="https://webagentes.canaldirecto.com.ar/incidents/view/727077-8" TargetMode="External"/><Relationship Id="rId5178" Type="http://schemas.openxmlformats.org/officeDocument/2006/relationships/hyperlink" Target="https://webagentes.canaldirecto.com.ar/incidents/view/783636-1" TargetMode="External"/><Relationship Id="rId5385" Type="http://schemas.openxmlformats.org/officeDocument/2006/relationships/hyperlink" Target="https://webagentes.canaldirecto.com.ar/incidents/view/791493-3" TargetMode="External"/><Relationship Id="rId5592" Type="http://schemas.openxmlformats.org/officeDocument/2006/relationships/hyperlink" Target="https://webagentes.canaldirecto.com.ar/incidents/view/796898-9" TargetMode="External"/><Relationship Id="rId201" Type="http://schemas.openxmlformats.org/officeDocument/2006/relationships/hyperlink" Target="http://webagentes.canaldirecto.com.ar/incidents/view/654488-9" TargetMode="External"/><Relationship Id="rId1788" Type="http://schemas.openxmlformats.org/officeDocument/2006/relationships/hyperlink" Target="https://webagentes.canaldirecto.com.ar/incidents/view/695213-0" TargetMode="External"/><Relationship Id="rId1995" Type="http://schemas.openxmlformats.org/officeDocument/2006/relationships/hyperlink" Target="https://webagentes.canaldirecto.com.ar/incidents/view/699833-6" TargetMode="External"/><Relationship Id="rId2839" Type="http://schemas.openxmlformats.org/officeDocument/2006/relationships/hyperlink" Target="https://webagentes.canaldirecto.com.ar/incidents/view/718875-0" TargetMode="External"/><Relationship Id="rId4194" Type="http://schemas.openxmlformats.org/officeDocument/2006/relationships/hyperlink" Target="https://webagentes.canaldirecto.com.ar/incidents/view/758358-4" TargetMode="External"/><Relationship Id="rId5038" Type="http://schemas.openxmlformats.org/officeDocument/2006/relationships/hyperlink" Target="https://webagentes.canaldirecto.com.ar/incidents/view/782576-3" TargetMode="External"/><Relationship Id="rId5245" Type="http://schemas.openxmlformats.org/officeDocument/2006/relationships/hyperlink" Target="https://webagentes.canaldirecto.com.ar/incidents/view/786122-4" TargetMode="External"/><Relationship Id="rId5452" Type="http://schemas.openxmlformats.org/officeDocument/2006/relationships/hyperlink" Target="https://webagentes.canaldirecto.com.ar/incidents/view/789525-8" TargetMode="External"/><Relationship Id="rId1648" Type="http://schemas.openxmlformats.org/officeDocument/2006/relationships/hyperlink" Target="https://webagentes.canaldirecto.com.ar/incidents/view/692145-9" TargetMode="External"/><Relationship Id="rId4054" Type="http://schemas.openxmlformats.org/officeDocument/2006/relationships/hyperlink" Target="https://webagentes.canaldirecto.com.ar/liquidations/removeIncident/756553-3" TargetMode="External"/><Relationship Id="rId4261" Type="http://schemas.openxmlformats.org/officeDocument/2006/relationships/hyperlink" Target="https://webagentes.canaldirecto.com.ar/incidents/view/761042-6" TargetMode="External"/><Relationship Id="rId5105" Type="http://schemas.openxmlformats.org/officeDocument/2006/relationships/hyperlink" Target="https://webagentes.canaldirecto.com.ar/incidents/view/785178-6" TargetMode="External"/><Relationship Id="rId5312" Type="http://schemas.openxmlformats.org/officeDocument/2006/relationships/hyperlink" Target="https://webagentes.canaldirecto.com.ar/incidents/view/788794-9" TargetMode="External"/><Relationship Id="rId1508" Type="http://schemas.openxmlformats.org/officeDocument/2006/relationships/hyperlink" Target="https://webagentes.canaldirecto.com.ar/incidents/view/689522-4" TargetMode="External"/><Relationship Id="rId1855" Type="http://schemas.openxmlformats.org/officeDocument/2006/relationships/hyperlink" Target="https://webagentes.canaldirecto.com.ar/incidents/view/693418-9" TargetMode="External"/><Relationship Id="rId2906" Type="http://schemas.openxmlformats.org/officeDocument/2006/relationships/hyperlink" Target="https://webagentes.canaldirecto.com.ar/incidents/view/724886-7" TargetMode="External"/><Relationship Id="rId3070" Type="http://schemas.openxmlformats.org/officeDocument/2006/relationships/hyperlink" Target="https://webagentes.canaldirecto.com.ar/incidents/view/729086-0" TargetMode="External"/><Relationship Id="rId4121" Type="http://schemas.openxmlformats.org/officeDocument/2006/relationships/hyperlink" Target="https://webagentes.canaldirecto.com.ar/incidents/view/755135-4" TargetMode="External"/><Relationship Id="rId1715" Type="http://schemas.openxmlformats.org/officeDocument/2006/relationships/hyperlink" Target="https://webagentes.canaldirecto.com.ar/liquidations/removeIncident/691441-3" TargetMode="External"/><Relationship Id="rId1922" Type="http://schemas.openxmlformats.org/officeDocument/2006/relationships/hyperlink" Target="https://webagentes.canaldirecto.com.ar/incidents/view/697099-6" TargetMode="External"/><Relationship Id="rId3887" Type="http://schemas.openxmlformats.org/officeDocument/2006/relationships/hyperlink" Target="https://webagentes.canaldirecto.com.ar/incidents/view/750397-7" TargetMode="External"/><Relationship Id="rId4938" Type="http://schemas.openxmlformats.org/officeDocument/2006/relationships/hyperlink" Target="https://webagentes.canaldirecto.com.ar/incidents/view/780164-8" TargetMode="External"/><Relationship Id="rId2489" Type="http://schemas.openxmlformats.org/officeDocument/2006/relationships/hyperlink" Target="https://webagentes.canaldirecto.com.ar/incidents/view/712016-3" TargetMode="External"/><Relationship Id="rId2696" Type="http://schemas.openxmlformats.org/officeDocument/2006/relationships/hyperlink" Target="https://webagentes.canaldirecto.com.ar/liquidations/removeIncident/722953-4" TargetMode="External"/><Relationship Id="rId3747" Type="http://schemas.openxmlformats.org/officeDocument/2006/relationships/hyperlink" Target="https://webagentes.canaldirecto.com.ar/incidents/view/749480-0" TargetMode="External"/><Relationship Id="rId3954" Type="http://schemas.openxmlformats.org/officeDocument/2006/relationships/hyperlink" Target="https://webagentes.canaldirecto.com.ar/incidents/view/753625-8" TargetMode="External"/><Relationship Id="rId668" Type="http://schemas.openxmlformats.org/officeDocument/2006/relationships/hyperlink" Target="https://webagentes.canaldirecto.com.ar/incidents/view/664863-5" TargetMode="External"/><Relationship Id="rId875" Type="http://schemas.openxmlformats.org/officeDocument/2006/relationships/hyperlink" Target="https://webagentes.canaldirecto.com.ar/incidents/view/672448-5" TargetMode="External"/><Relationship Id="rId1298" Type="http://schemas.openxmlformats.org/officeDocument/2006/relationships/hyperlink" Target="https://webagentes.canaldirecto.com.ar/incidents/view/681498-2" TargetMode="External"/><Relationship Id="rId2349" Type="http://schemas.openxmlformats.org/officeDocument/2006/relationships/hyperlink" Target="https://webagentes.canaldirecto.com.ar/incidents/view/708308-4" TargetMode="External"/><Relationship Id="rId2556" Type="http://schemas.openxmlformats.org/officeDocument/2006/relationships/hyperlink" Target="https://webagentes.canaldirecto.com.ar/incidents/view/715367-5" TargetMode="External"/><Relationship Id="rId2763" Type="http://schemas.openxmlformats.org/officeDocument/2006/relationships/hyperlink" Target="https://webagentes.canaldirecto.com.ar/incidents/view/722133-8" TargetMode="External"/><Relationship Id="rId2970" Type="http://schemas.openxmlformats.org/officeDocument/2006/relationships/hyperlink" Target="https://webagentes.canaldirecto.com.ar/incidents/view/727654-1" TargetMode="External"/><Relationship Id="rId3607" Type="http://schemas.openxmlformats.org/officeDocument/2006/relationships/hyperlink" Target="https://webagentes.canaldirecto.com.ar/incidents/view/742970-9" TargetMode="External"/><Relationship Id="rId3814" Type="http://schemas.openxmlformats.org/officeDocument/2006/relationships/hyperlink" Target="https://webagentes.canaldirecto.com.ar/incidents/view/747292-3" TargetMode="External"/><Relationship Id="rId528" Type="http://schemas.openxmlformats.org/officeDocument/2006/relationships/hyperlink" Target="https://webagentes.canaldirecto.com.ar/incidents/view/663197-2" TargetMode="External"/><Relationship Id="rId735" Type="http://schemas.openxmlformats.org/officeDocument/2006/relationships/hyperlink" Target="https://webagentes.canaldirecto.com.ar/incidents/view/669347-7" TargetMode="External"/><Relationship Id="rId942" Type="http://schemas.openxmlformats.org/officeDocument/2006/relationships/hyperlink" Target="https://webagentes.canaldirecto.com.ar/liquidations/removeIncident/671476-1" TargetMode="External"/><Relationship Id="rId1158" Type="http://schemas.openxmlformats.org/officeDocument/2006/relationships/hyperlink" Target="https://webagentes.canaldirecto.com.ar/incidents/view/680040-2" TargetMode="External"/><Relationship Id="rId1365" Type="http://schemas.openxmlformats.org/officeDocument/2006/relationships/hyperlink" Target="https://webagentes.canaldirecto.com.ar/incidents/view/686735-5" TargetMode="External"/><Relationship Id="rId1572" Type="http://schemas.openxmlformats.org/officeDocument/2006/relationships/hyperlink" Target="https://webagentes.canaldirecto.com.ar/liquidations/removeIncident/692508-4" TargetMode="External"/><Relationship Id="rId2209" Type="http://schemas.openxmlformats.org/officeDocument/2006/relationships/hyperlink" Target="https://webagentes.canaldirecto.com.ar/incidents/view/705865-3" TargetMode="External"/><Relationship Id="rId2416" Type="http://schemas.openxmlformats.org/officeDocument/2006/relationships/hyperlink" Target="https://webagentes.canaldirecto.com.ar/incidents/view/714612-5" TargetMode="External"/><Relationship Id="rId2623" Type="http://schemas.openxmlformats.org/officeDocument/2006/relationships/hyperlink" Target="https://webagentes.canaldirecto.com.ar/incidents/view/719365-5" TargetMode="External"/><Relationship Id="rId5779" Type="http://schemas.openxmlformats.org/officeDocument/2006/relationships/hyperlink" Target="https://webagentes.canaldirecto.com.ar/incidents/view/801859-1" TargetMode="External"/><Relationship Id="rId1018" Type="http://schemas.openxmlformats.org/officeDocument/2006/relationships/hyperlink" Target="https://webagentes.canaldirecto.com.ar/incidents/view/678222-1" TargetMode="External"/><Relationship Id="rId1225" Type="http://schemas.openxmlformats.org/officeDocument/2006/relationships/hyperlink" Target="https://webagentes.canaldirecto.com.ar/incidents/view/684978-4" TargetMode="External"/><Relationship Id="rId1432" Type="http://schemas.openxmlformats.org/officeDocument/2006/relationships/hyperlink" Target="https://webagentes.canaldirecto.com.ar/incidents/view/685019-7" TargetMode="External"/><Relationship Id="rId2830" Type="http://schemas.openxmlformats.org/officeDocument/2006/relationships/hyperlink" Target="https://webagentes.canaldirecto.com.ar/liquidations/removeIncident/718881-1" TargetMode="External"/><Relationship Id="rId4588" Type="http://schemas.openxmlformats.org/officeDocument/2006/relationships/hyperlink" Target="https://webagentes.canaldirecto.com.ar/incidents/view/764542-2" TargetMode="External"/><Relationship Id="rId5639" Type="http://schemas.openxmlformats.org/officeDocument/2006/relationships/hyperlink" Target="https://webagentes.canaldirecto.com.ar/incidents/view/792726-5" TargetMode="External"/><Relationship Id="rId5986" Type="http://schemas.openxmlformats.org/officeDocument/2006/relationships/hyperlink" Target="https://webagentes.canaldirecto.com.ar/incidents/view/807458-8" TargetMode="External"/><Relationship Id="rId71" Type="http://schemas.openxmlformats.org/officeDocument/2006/relationships/hyperlink" Target="http://webagentes.canaldirecto.com.ar/incidents/view/652188-8" TargetMode="External"/><Relationship Id="rId802" Type="http://schemas.openxmlformats.org/officeDocument/2006/relationships/hyperlink" Target="https://webagentes.canaldirecto.com.ar/liquidations/removeIncident/673626-8" TargetMode="External"/><Relationship Id="rId3397" Type="http://schemas.openxmlformats.org/officeDocument/2006/relationships/hyperlink" Target="https://webagentes.canaldirecto.com.ar/incidents/view/737259-9" TargetMode="External"/><Relationship Id="rId4795" Type="http://schemas.openxmlformats.org/officeDocument/2006/relationships/hyperlink" Target="https://webagentes.canaldirecto.com.ar/incidents/view/772888-6" TargetMode="External"/><Relationship Id="rId5846" Type="http://schemas.openxmlformats.org/officeDocument/2006/relationships/hyperlink" Target="https://webagentes.canaldirecto.com.ar/incidents/view/805784-6" TargetMode="External"/><Relationship Id="rId4448" Type="http://schemas.openxmlformats.org/officeDocument/2006/relationships/hyperlink" Target="https://webagentes.canaldirecto.com.ar/incidents/view/766177-6" TargetMode="External"/><Relationship Id="rId4655" Type="http://schemas.openxmlformats.org/officeDocument/2006/relationships/hyperlink" Target="https://webagentes.canaldirecto.com.ar/incidents/view/770318-8" TargetMode="External"/><Relationship Id="rId4862" Type="http://schemas.openxmlformats.org/officeDocument/2006/relationships/hyperlink" Target="https://webagentes.canaldirecto.com.ar/incidents/view/776941-2" TargetMode="External"/><Relationship Id="rId5706" Type="http://schemas.openxmlformats.org/officeDocument/2006/relationships/hyperlink" Target="https://webagentes.canaldirecto.com.ar/incidents/view/798617-0" TargetMode="External"/><Relationship Id="rId5913" Type="http://schemas.openxmlformats.org/officeDocument/2006/relationships/hyperlink" Target="https://webagentes.canaldirecto.com.ar/incidents/view/809746-4" TargetMode="External"/><Relationship Id="rId178" Type="http://schemas.openxmlformats.org/officeDocument/2006/relationships/hyperlink" Target="http://webagentes.canaldirecto.com.ar/incidents/view/655129-6" TargetMode="External"/><Relationship Id="rId3257" Type="http://schemas.openxmlformats.org/officeDocument/2006/relationships/hyperlink" Target="https://webagentes.canaldirecto.com.ar/liquidations/removeIncident/735779-4" TargetMode="External"/><Relationship Id="rId3464" Type="http://schemas.openxmlformats.org/officeDocument/2006/relationships/hyperlink" Target="https://webagentes.canaldirecto.com.ar/incidents/view/740351-6" TargetMode="External"/><Relationship Id="rId3671" Type="http://schemas.openxmlformats.org/officeDocument/2006/relationships/hyperlink" Target="https://webagentes.canaldirecto.com.ar/incidents/view/746672-8" TargetMode="External"/><Relationship Id="rId4308" Type="http://schemas.openxmlformats.org/officeDocument/2006/relationships/hyperlink" Target="https://webagentes.canaldirecto.com.ar/incidents/view/764114-3" TargetMode="External"/><Relationship Id="rId4515" Type="http://schemas.openxmlformats.org/officeDocument/2006/relationships/hyperlink" Target="https://webagentes.canaldirecto.com.ar/incidents/view/760090-6" TargetMode="External"/><Relationship Id="rId4722" Type="http://schemas.openxmlformats.org/officeDocument/2006/relationships/hyperlink" Target="https://webagentes.canaldirecto.com.ar/incidents/view/774538-8" TargetMode="External"/><Relationship Id="rId385" Type="http://schemas.openxmlformats.org/officeDocument/2006/relationships/hyperlink" Target="http://webagentes.canaldirecto.com.ar/incidents/view/659990-4" TargetMode="External"/><Relationship Id="rId592" Type="http://schemas.openxmlformats.org/officeDocument/2006/relationships/hyperlink" Target="https://webagentes.canaldirecto.com.ar/incidents/view/666998-4" TargetMode="External"/><Relationship Id="rId2066" Type="http://schemas.openxmlformats.org/officeDocument/2006/relationships/hyperlink" Target="https://webagentes.canaldirecto.com.ar/incidents/view/703678-5" TargetMode="External"/><Relationship Id="rId2273" Type="http://schemas.openxmlformats.org/officeDocument/2006/relationships/hyperlink" Target="https://webagentes.canaldirecto.com.ar/incidents/view/710575-7" TargetMode="External"/><Relationship Id="rId2480" Type="http://schemas.openxmlformats.org/officeDocument/2006/relationships/hyperlink" Target="https://webagentes.canaldirecto.com.ar/incidents/view/712514-0" TargetMode="External"/><Relationship Id="rId3117" Type="http://schemas.openxmlformats.org/officeDocument/2006/relationships/hyperlink" Target="https://webagentes.canaldirecto.com.ar/incidents/view/732932-0" TargetMode="External"/><Relationship Id="rId3324" Type="http://schemas.openxmlformats.org/officeDocument/2006/relationships/hyperlink" Target="https://webagentes.canaldirecto.com.ar/incidents/view/733265-2" TargetMode="External"/><Relationship Id="rId3531" Type="http://schemas.openxmlformats.org/officeDocument/2006/relationships/hyperlink" Target="https://webagentes.canaldirecto.com.ar/incidents/view/744966-0" TargetMode="External"/><Relationship Id="rId245" Type="http://schemas.openxmlformats.org/officeDocument/2006/relationships/hyperlink" Target="http://webagentes.canaldirecto.com.ar/incidents/view/652734-1" TargetMode="External"/><Relationship Id="rId452" Type="http://schemas.openxmlformats.org/officeDocument/2006/relationships/hyperlink" Target="http://webagentes.canaldirecto.com.ar/incidents/view/657484-4" TargetMode="External"/><Relationship Id="rId1082" Type="http://schemas.openxmlformats.org/officeDocument/2006/relationships/hyperlink" Target="https://webagentes.canaldirecto.com.ar/incidents/view/674215-3" TargetMode="External"/><Relationship Id="rId2133" Type="http://schemas.openxmlformats.org/officeDocument/2006/relationships/hyperlink" Target="https://webagentes.canaldirecto.com.ar/incidents/view/701492-3" TargetMode="External"/><Relationship Id="rId2340" Type="http://schemas.openxmlformats.org/officeDocument/2006/relationships/hyperlink" Target="https://webagentes.canaldirecto.com.ar/incidents/view/708901-5" TargetMode="External"/><Relationship Id="rId5289" Type="http://schemas.openxmlformats.org/officeDocument/2006/relationships/hyperlink" Target="https://webagentes.canaldirecto.com.ar/incidents/view/789879-6" TargetMode="External"/><Relationship Id="rId5496" Type="http://schemas.openxmlformats.org/officeDocument/2006/relationships/hyperlink" Target="http://webagentes.canaldirecto.com.ar/incidents/view/794101-6" TargetMode="External"/><Relationship Id="rId105" Type="http://schemas.openxmlformats.org/officeDocument/2006/relationships/hyperlink" Target="http://webagentes.canaldirecto.com.ar/incidents/view/651719-5" TargetMode="External"/><Relationship Id="rId312" Type="http://schemas.openxmlformats.org/officeDocument/2006/relationships/hyperlink" Target="http://webagentes.canaldirecto.com.ar/incidents/view/655942-9" TargetMode="External"/><Relationship Id="rId2200" Type="http://schemas.openxmlformats.org/officeDocument/2006/relationships/hyperlink" Target="https://webagentes.canaldirecto.com.ar/incidents/view/705887-5" TargetMode="External"/><Relationship Id="rId4098" Type="http://schemas.openxmlformats.org/officeDocument/2006/relationships/hyperlink" Target="https://webagentes.canaldirecto.com.ar/incidents/view/755345-9" TargetMode="External"/><Relationship Id="rId5149" Type="http://schemas.openxmlformats.org/officeDocument/2006/relationships/hyperlink" Target="https://webagentes.canaldirecto.com.ar/incidents/view/784641-0" TargetMode="External"/><Relationship Id="rId5356" Type="http://schemas.openxmlformats.org/officeDocument/2006/relationships/hyperlink" Target="https://webagentes.canaldirecto.com.ar/incidents/view/787295-6" TargetMode="External"/><Relationship Id="rId5563" Type="http://schemas.openxmlformats.org/officeDocument/2006/relationships/hyperlink" Target="https://webagentes.canaldirecto.com.ar/incidents/view/798157-3" TargetMode="External"/><Relationship Id="rId1899" Type="http://schemas.openxmlformats.org/officeDocument/2006/relationships/hyperlink" Target="https://webagentes.canaldirecto.com.ar/incidents/view/697307-2" TargetMode="External"/><Relationship Id="rId4165" Type="http://schemas.openxmlformats.org/officeDocument/2006/relationships/hyperlink" Target="https://webagentes.canaldirecto.com.ar/incidents/view/758769-6" TargetMode="External"/><Relationship Id="rId4372" Type="http://schemas.openxmlformats.org/officeDocument/2006/relationships/hyperlink" Target="https://webagentes.canaldirecto.com.ar/incidents/view/761904-7" TargetMode="External"/><Relationship Id="rId5009" Type="http://schemas.openxmlformats.org/officeDocument/2006/relationships/hyperlink" Target="https://webagentes.canaldirecto.com.ar/incidents/view/777327-5" TargetMode="External"/><Relationship Id="rId5216" Type="http://schemas.openxmlformats.org/officeDocument/2006/relationships/hyperlink" Target="https://webagentes.canaldirecto.com.ar/incidents/view/786949-3" TargetMode="External"/><Relationship Id="rId5770" Type="http://schemas.openxmlformats.org/officeDocument/2006/relationships/hyperlink" Target="https://webagentes.canaldirecto.com.ar/incidents/view/802074-5" TargetMode="External"/><Relationship Id="rId1759" Type="http://schemas.openxmlformats.org/officeDocument/2006/relationships/hyperlink" Target="https://webagentes.canaldirecto.com.ar/liquidations/removeIncident/689593-2" TargetMode="External"/><Relationship Id="rId1966" Type="http://schemas.openxmlformats.org/officeDocument/2006/relationships/hyperlink" Target="https://webagentes.canaldirecto.com.ar/incidents/view/700568-8" TargetMode="External"/><Relationship Id="rId3181" Type="http://schemas.openxmlformats.org/officeDocument/2006/relationships/hyperlink" Target="https://webagentes.canaldirecto.com.ar/liquidations/removeIncident/737216-4" TargetMode="External"/><Relationship Id="rId4025" Type="http://schemas.openxmlformats.org/officeDocument/2006/relationships/hyperlink" Target="https://webagentes.canaldirecto.com.ar/incidents/view/756770-8" TargetMode="External"/><Relationship Id="rId5423" Type="http://schemas.openxmlformats.org/officeDocument/2006/relationships/hyperlink" Target="https://webagentes.canaldirecto.com.ar/incidents/view/790950-6" TargetMode="External"/><Relationship Id="rId5630" Type="http://schemas.openxmlformats.org/officeDocument/2006/relationships/hyperlink" Target="https://webagentes.canaldirecto.com.ar/incidents/view/794928-5" TargetMode="External"/><Relationship Id="rId1619" Type="http://schemas.openxmlformats.org/officeDocument/2006/relationships/hyperlink" Target="https://webagentes.canaldirecto.com.ar/liquidations/removeIncident/692402-1" TargetMode="External"/><Relationship Id="rId1826" Type="http://schemas.openxmlformats.org/officeDocument/2006/relationships/hyperlink" Target="https://webagentes.canaldirecto.com.ar/incidents/view/694057-9" TargetMode="External"/><Relationship Id="rId4232" Type="http://schemas.openxmlformats.org/officeDocument/2006/relationships/hyperlink" Target="https://webagentes.canaldirecto.com.ar/incidents/view/761416-7" TargetMode="External"/><Relationship Id="rId3041" Type="http://schemas.openxmlformats.org/officeDocument/2006/relationships/hyperlink" Target="https://webagentes.canaldirecto.com.ar/incidents/view/730038-9" TargetMode="External"/><Relationship Id="rId3998" Type="http://schemas.openxmlformats.org/officeDocument/2006/relationships/hyperlink" Target="https://webagentes.canaldirecto.com.ar/incidents/view/752934-6" TargetMode="External"/><Relationship Id="rId3858" Type="http://schemas.openxmlformats.org/officeDocument/2006/relationships/hyperlink" Target="https://webagentes.canaldirecto.com.ar/incidents/view/751521-9" TargetMode="External"/><Relationship Id="rId4909" Type="http://schemas.openxmlformats.org/officeDocument/2006/relationships/hyperlink" Target="https://webagentes.canaldirecto.com.ar/incidents/view/775130-7" TargetMode="External"/><Relationship Id="rId779" Type="http://schemas.openxmlformats.org/officeDocument/2006/relationships/hyperlink" Target="https://webagentes.canaldirecto.com.ar/incidents/view/667903-3" TargetMode="External"/><Relationship Id="rId986" Type="http://schemas.openxmlformats.org/officeDocument/2006/relationships/hyperlink" Target="https://webagentes.canaldirecto.com.ar/liquidations/removeIncident/670621-2" TargetMode="External"/><Relationship Id="rId2667" Type="http://schemas.openxmlformats.org/officeDocument/2006/relationships/hyperlink" Target="https://webagentes.canaldirecto.com.ar/incidents/view/723321-8" TargetMode="External"/><Relationship Id="rId3718" Type="http://schemas.openxmlformats.org/officeDocument/2006/relationships/hyperlink" Target="https://webagentes.canaldirecto.com.ar/incidents/view/745752-6" TargetMode="External"/><Relationship Id="rId5073" Type="http://schemas.openxmlformats.org/officeDocument/2006/relationships/hyperlink" Target="https://webagentes.canaldirecto.com.ar/incidents/view/780895-1" TargetMode="External"/><Relationship Id="rId5280" Type="http://schemas.openxmlformats.org/officeDocument/2006/relationships/hyperlink" Target="https://webagentes.canaldirecto.com.ar/incidents/view/789891-8" TargetMode="External"/><Relationship Id="rId639" Type="http://schemas.openxmlformats.org/officeDocument/2006/relationships/hyperlink" Target="https://webagentes.canaldirecto.com.ar/incidents/view/666215-8" TargetMode="External"/><Relationship Id="rId1269" Type="http://schemas.openxmlformats.org/officeDocument/2006/relationships/hyperlink" Target="https://webagentes.canaldirecto.com.ar/incidents/view/682733-9" TargetMode="External"/><Relationship Id="rId1476" Type="http://schemas.openxmlformats.org/officeDocument/2006/relationships/hyperlink" Target="https://webagentes.canaldirecto.com.ar/incidents/view/689682-5" TargetMode="External"/><Relationship Id="rId2874" Type="http://schemas.openxmlformats.org/officeDocument/2006/relationships/hyperlink" Target="https://webagentes.canaldirecto.com.ar/incidents/view/725875-8" TargetMode="External"/><Relationship Id="rId3925" Type="http://schemas.openxmlformats.org/officeDocument/2006/relationships/hyperlink" Target="https://webagentes.canaldirecto.com.ar/incidents/view/754338-2" TargetMode="External"/><Relationship Id="rId5140" Type="http://schemas.openxmlformats.org/officeDocument/2006/relationships/hyperlink" Target="https://webagentes.canaldirecto.com.ar/liquidations/removeIncident/784949-9" TargetMode="External"/><Relationship Id="rId846" Type="http://schemas.openxmlformats.org/officeDocument/2006/relationships/hyperlink" Target="https://webagentes.canaldirecto.com.ar/liquidations/removeIncident/672463-4" TargetMode="External"/><Relationship Id="rId1129" Type="http://schemas.openxmlformats.org/officeDocument/2006/relationships/hyperlink" Target="https://webagentes.canaldirecto.com.ar/incidents/view/680213-6" TargetMode="External"/><Relationship Id="rId1683" Type="http://schemas.openxmlformats.org/officeDocument/2006/relationships/hyperlink" Target="https://webagentes.canaldirecto.com.ar/liquidations/removeIncident/691460-8" TargetMode="External"/><Relationship Id="rId1890" Type="http://schemas.openxmlformats.org/officeDocument/2006/relationships/hyperlink" Target="https://webagentes.canaldirecto.com.ar/incidents/view/697494-7" TargetMode="External"/><Relationship Id="rId2527" Type="http://schemas.openxmlformats.org/officeDocument/2006/relationships/hyperlink" Target="https://webagentes.canaldirecto.com.ar/incidents/view/716665-1" TargetMode="External"/><Relationship Id="rId2734" Type="http://schemas.openxmlformats.org/officeDocument/2006/relationships/hyperlink" Target="https://webagentes.canaldirecto.com.ar/liquidations/removeIncident/722521-9" TargetMode="External"/><Relationship Id="rId2941" Type="http://schemas.openxmlformats.org/officeDocument/2006/relationships/hyperlink" Target="https://webagentes.canaldirecto.com.ar/incidents/view/728624-7" TargetMode="External"/><Relationship Id="rId5000" Type="http://schemas.openxmlformats.org/officeDocument/2006/relationships/hyperlink" Target="https://webagentes.canaldirecto.com.ar/incidents/view/778036-3" TargetMode="External"/><Relationship Id="rId706" Type="http://schemas.openxmlformats.org/officeDocument/2006/relationships/hyperlink" Target="https://webagentes.canaldirecto.com.ar/incidents/view/671016-3" TargetMode="External"/><Relationship Id="rId913" Type="http://schemas.openxmlformats.org/officeDocument/2006/relationships/hyperlink" Target="https://webagentes.canaldirecto.com.ar/incidents/view/671755-5" TargetMode="External"/><Relationship Id="rId1336" Type="http://schemas.openxmlformats.org/officeDocument/2006/relationships/hyperlink" Target="https://webagentes.canaldirecto.com.ar/incidents/view/687306-4" TargetMode="External"/><Relationship Id="rId1543" Type="http://schemas.openxmlformats.org/officeDocument/2006/relationships/hyperlink" Target="https://webagentes.canaldirecto.com.ar/incidents/view/686333-1" TargetMode="External"/><Relationship Id="rId1750" Type="http://schemas.openxmlformats.org/officeDocument/2006/relationships/hyperlink" Target="https://webagentes.canaldirecto.com.ar/incidents/view/690035-9" TargetMode="External"/><Relationship Id="rId2801" Type="http://schemas.openxmlformats.org/officeDocument/2006/relationships/hyperlink" Target="https://webagentes.canaldirecto.com.ar/incidents/view/721134-0" TargetMode="External"/><Relationship Id="rId4699" Type="http://schemas.openxmlformats.org/officeDocument/2006/relationships/hyperlink" Target="https://webagentes.canaldirecto.com.ar/incidents/view/768505-9" TargetMode="External"/><Relationship Id="rId5957" Type="http://schemas.openxmlformats.org/officeDocument/2006/relationships/hyperlink" Target="https://webagentes.canaldirecto.com.ar/incidents/view/808260-2" TargetMode="External"/><Relationship Id="rId42" Type="http://schemas.openxmlformats.org/officeDocument/2006/relationships/hyperlink" Target="http://webagentes.canaldirecto.com.ar/liquidations/removeIncident/652306-2" TargetMode="External"/><Relationship Id="rId1403" Type="http://schemas.openxmlformats.org/officeDocument/2006/relationships/hyperlink" Target="https://webagentes.canaldirecto.com.ar/incidents/view/685530-5" TargetMode="External"/><Relationship Id="rId1610" Type="http://schemas.openxmlformats.org/officeDocument/2006/relationships/hyperlink" Target="https://webagentes.canaldirecto.com.ar/incidents/view/692453-5" TargetMode="External"/><Relationship Id="rId4559" Type="http://schemas.openxmlformats.org/officeDocument/2006/relationships/hyperlink" Target="https://webagentes.canaldirecto.com.ar/incidents/view/768161-9" TargetMode="External"/><Relationship Id="rId4766" Type="http://schemas.openxmlformats.org/officeDocument/2006/relationships/hyperlink" Target="https://webagentes.canaldirecto.com.ar/incidents/view/773540-6" TargetMode="External"/><Relationship Id="rId4973" Type="http://schemas.openxmlformats.org/officeDocument/2006/relationships/hyperlink" Target="https://webagentes.canaldirecto.com.ar/incidents/view/779169-7" TargetMode="External"/><Relationship Id="rId5817" Type="http://schemas.openxmlformats.org/officeDocument/2006/relationships/hyperlink" Target="https://webagentes.canaldirecto.com.ar/incidents/view/806805-5" TargetMode="External"/><Relationship Id="rId3368" Type="http://schemas.openxmlformats.org/officeDocument/2006/relationships/hyperlink" Target="https://webagentes.canaldirecto.com.ar/incidents/view/737976-9" TargetMode="External"/><Relationship Id="rId3575" Type="http://schemas.openxmlformats.org/officeDocument/2006/relationships/hyperlink" Target="https://webagentes.canaldirecto.com.ar/incidents/view/744022-5" TargetMode="External"/><Relationship Id="rId3782" Type="http://schemas.openxmlformats.org/officeDocument/2006/relationships/hyperlink" Target="https://webagentes.canaldirecto.com.ar/incidents/view/748749-3" TargetMode="External"/><Relationship Id="rId4419" Type="http://schemas.openxmlformats.org/officeDocument/2006/relationships/hyperlink" Target="https://webagentes.canaldirecto.com.ar/incidents/view/766466-7" TargetMode="External"/><Relationship Id="rId4626" Type="http://schemas.openxmlformats.org/officeDocument/2006/relationships/hyperlink" Target="https://webagentes.canaldirecto.com.ar/incidents/view/770844-8" TargetMode="External"/><Relationship Id="rId4833" Type="http://schemas.openxmlformats.org/officeDocument/2006/relationships/hyperlink" Target="https://webagentes.canaldirecto.com.ar/incidents/view/777646-7" TargetMode="External"/><Relationship Id="rId289" Type="http://schemas.openxmlformats.org/officeDocument/2006/relationships/hyperlink" Target="http://webagentes.canaldirecto.com.ar/incidents/view/656774-7" TargetMode="External"/><Relationship Id="rId496" Type="http://schemas.openxmlformats.org/officeDocument/2006/relationships/hyperlink" Target="https://webagentes.canaldirecto.com.ar/incidents/view/664363-0" TargetMode="External"/><Relationship Id="rId2177" Type="http://schemas.openxmlformats.org/officeDocument/2006/relationships/hyperlink" Target="https://webagentes.canaldirecto.com.ar/incidents/view/707053-0" TargetMode="External"/><Relationship Id="rId2384" Type="http://schemas.openxmlformats.org/officeDocument/2006/relationships/hyperlink" Target="https://webagentes.canaldirecto.com.ar/incidents/view/706717-4" TargetMode="External"/><Relationship Id="rId2591" Type="http://schemas.openxmlformats.org/officeDocument/2006/relationships/hyperlink" Target="https://webagentes.canaldirecto.com.ar/incidents/view/720367-9" TargetMode="External"/><Relationship Id="rId3228" Type="http://schemas.openxmlformats.org/officeDocument/2006/relationships/hyperlink" Target="https://webagentes.canaldirecto.com.ar/incidents/view/736218-5" TargetMode="External"/><Relationship Id="rId3435" Type="http://schemas.openxmlformats.org/officeDocument/2006/relationships/hyperlink" Target="https://webagentes.canaldirecto.com.ar/incidents/view/741328-5" TargetMode="External"/><Relationship Id="rId3642" Type="http://schemas.openxmlformats.org/officeDocument/2006/relationships/hyperlink" Target="https://webagentes.canaldirecto.com.ar/incidents/view/739667-8" TargetMode="External"/><Relationship Id="rId149" Type="http://schemas.openxmlformats.org/officeDocument/2006/relationships/hyperlink" Target="http://webagentes.canaldirecto.com.ar/incidents/view/650656-0" TargetMode="External"/><Relationship Id="rId356" Type="http://schemas.openxmlformats.org/officeDocument/2006/relationships/hyperlink" Target="http://webagentes.canaldirecto.com.ar/incidents/view/662263-7" TargetMode="External"/><Relationship Id="rId563" Type="http://schemas.openxmlformats.org/officeDocument/2006/relationships/hyperlink" Target="https://webagentes.canaldirecto.com.ar/incidents/view/668213-4" TargetMode="External"/><Relationship Id="rId770" Type="http://schemas.openxmlformats.org/officeDocument/2006/relationships/hyperlink" Target="https://webagentes.canaldirecto.com.ar/incidents/view/668229-5" TargetMode="External"/><Relationship Id="rId1193" Type="http://schemas.openxmlformats.org/officeDocument/2006/relationships/hyperlink" Target="https://webagentes.canaldirecto.com.ar/incidents/view/678540-4" TargetMode="External"/><Relationship Id="rId2037" Type="http://schemas.openxmlformats.org/officeDocument/2006/relationships/hyperlink" Target="https://webagentes.canaldirecto.com.ar/incidents/view/704524-2" TargetMode="External"/><Relationship Id="rId2244" Type="http://schemas.openxmlformats.org/officeDocument/2006/relationships/hyperlink" Target="https://webagentes.canaldirecto.com.ar/incidents/view/704674-6" TargetMode="External"/><Relationship Id="rId2451" Type="http://schemas.openxmlformats.org/officeDocument/2006/relationships/hyperlink" Target="https://webagentes.canaldirecto.com.ar/incidents/view/713877-3" TargetMode="External"/><Relationship Id="rId4900" Type="http://schemas.openxmlformats.org/officeDocument/2006/relationships/hyperlink" Target="https://webagentes.canaldirecto.com.ar/incidents/view/775362-4" TargetMode="External"/><Relationship Id="rId216" Type="http://schemas.openxmlformats.org/officeDocument/2006/relationships/hyperlink" Target="http://webagentes.canaldirecto.com.ar/incidents/view/654162-4" TargetMode="External"/><Relationship Id="rId423" Type="http://schemas.openxmlformats.org/officeDocument/2006/relationships/hyperlink" Target="http://webagentes.canaldirecto.com.ar/incidents/view/659270-7" TargetMode="External"/><Relationship Id="rId1053" Type="http://schemas.openxmlformats.org/officeDocument/2006/relationships/hyperlink" Target="https://webagentes.canaldirecto.com.ar/incidents/view/675313-1" TargetMode="External"/><Relationship Id="rId1260" Type="http://schemas.openxmlformats.org/officeDocument/2006/relationships/hyperlink" Target="https://webagentes.canaldirecto.com.ar/incidents/view/682766-7" TargetMode="External"/><Relationship Id="rId2104" Type="http://schemas.openxmlformats.org/officeDocument/2006/relationships/hyperlink" Target="https://webagentes.canaldirecto.com.ar/incidents/view/702585-9" TargetMode="External"/><Relationship Id="rId3502" Type="http://schemas.openxmlformats.org/officeDocument/2006/relationships/hyperlink" Target="https://webagentes.canaldirecto.com.ar/incidents/view/739060-1" TargetMode="External"/><Relationship Id="rId630" Type="http://schemas.openxmlformats.org/officeDocument/2006/relationships/hyperlink" Target="https://webagentes.canaldirecto.com.ar/incidents/view/666385-6" TargetMode="External"/><Relationship Id="rId2311" Type="http://schemas.openxmlformats.org/officeDocument/2006/relationships/hyperlink" Target="https://webagentes.canaldirecto.com.ar/incidents/view/709328-5" TargetMode="External"/><Relationship Id="rId4069" Type="http://schemas.openxmlformats.org/officeDocument/2006/relationships/hyperlink" Target="https://webagentes.canaldirecto.com.ar/incidents/view/756136-0" TargetMode="External"/><Relationship Id="rId5467" Type="http://schemas.openxmlformats.org/officeDocument/2006/relationships/hyperlink" Target="http://webagentes.canaldirecto.com.ar/incidents/view/794683-5" TargetMode="External"/><Relationship Id="rId5674" Type="http://schemas.openxmlformats.org/officeDocument/2006/relationships/hyperlink" Target="https://webagentes.canaldirecto.com.ar/incidents/view/799594-7" TargetMode="External"/><Relationship Id="rId5881" Type="http://schemas.openxmlformats.org/officeDocument/2006/relationships/hyperlink" Target="https://webagentes.canaldirecto.com.ar/incidents/view/803817-9" TargetMode="External"/><Relationship Id="rId1120" Type="http://schemas.openxmlformats.org/officeDocument/2006/relationships/hyperlink" Target="https://webagentes.canaldirecto.com.ar/incidents/view/680542-5" TargetMode="External"/><Relationship Id="rId4276" Type="http://schemas.openxmlformats.org/officeDocument/2006/relationships/hyperlink" Target="https://webagentes.canaldirecto.com.ar/incidents/view/760355-0" TargetMode="External"/><Relationship Id="rId4483" Type="http://schemas.openxmlformats.org/officeDocument/2006/relationships/hyperlink" Target="https://webagentes.canaldirecto.com.ar/incidents/view/765526-1" TargetMode="External"/><Relationship Id="rId4690" Type="http://schemas.openxmlformats.org/officeDocument/2006/relationships/hyperlink" Target="https://webagentes.canaldirecto.com.ar/incidents/view/769481-7" TargetMode="External"/><Relationship Id="rId5327" Type="http://schemas.openxmlformats.org/officeDocument/2006/relationships/hyperlink" Target="https://webagentes.canaldirecto.com.ar/incidents/view/788662-1" TargetMode="External"/><Relationship Id="rId5534" Type="http://schemas.openxmlformats.org/officeDocument/2006/relationships/hyperlink" Target="http://webagentes.canaldirecto.com.ar/incidents/view/792036-9" TargetMode="External"/><Relationship Id="rId5741" Type="http://schemas.openxmlformats.org/officeDocument/2006/relationships/hyperlink" Target="https://webagentes.canaldirecto.com.ar/incidents/view/803505-7" TargetMode="External"/><Relationship Id="rId1937" Type="http://schemas.openxmlformats.org/officeDocument/2006/relationships/hyperlink" Target="https://webagentes.canaldirecto.com.ar/incidents/view/696277-5" TargetMode="External"/><Relationship Id="rId3085" Type="http://schemas.openxmlformats.org/officeDocument/2006/relationships/hyperlink" Target="https://webagentes.canaldirecto.com.ar/incidents/view/728405-4" TargetMode="External"/><Relationship Id="rId3292" Type="http://schemas.openxmlformats.org/officeDocument/2006/relationships/hyperlink" Target="https://webagentes.canaldirecto.com.ar/incidents/view/734360-3" TargetMode="External"/><Relationship Id="rId4136" Type="http://schemas.openxmlformats.org/officeDocument/2006/relationships/hyperlink" Target="https://webagentes.canaldirecto.com.ar/incidents/view/759279-5" TargetMode="External"/><Relationship Id="rId4343" Type="http://schemas.openxmlformats.org/officeDocument/2006/relationships/hyperlink" Target="https://webagentes.canaldirecto.com.ar/incidents/view/762960-0" TargetMode="External"/><Relationship Id="rId4550" Type="http://schemas.openxmlformats.org/officeDocument/2006/relationships/hyperlink" Target="https://webagentes.canaldirecto.com.ar/incidents/view/768345-9" TargetMode="External"/><Relationship Id="rId5601" Type="http://schemas.openxmlformats.org/officeDocument/2006/relationships/hyperlink" Target="https://webagentes.canaldirecto.com.ar/incidents/view/796776-8" TargetMode="External"/><Relationship Id="rId3152" Type="http://schemas.openxmlformats.org/officeDocument/2006/relationships/hyperlink" Target="https://webagentes.canaldirecto.com.ar/incidents/view/730782-3" TargetMode="External"/><Relationship Id="rId4203" Type="http://schemas.openxmlformats.org/officeDocument/2006/relationships/hyperlink" Target="https://webagentes.canaldirecto.com.ar/incidents/view/758235-4" TargetMode="External"/><Relationship Id="rId4410" Type="http://schemas.openxmlformats.org/officeDocument/2006/relationships/hyperlink" Target="https://webagentes.canaldirecto.com.ar/incidents/view/766596-7" TargetMode="External"/><Relationship Id="rId280" Type="http://schemas.openxmlformats.org/officeDocument/2006/relationships/hyperlink" Target="http://webagentes.canaldirecto.com.ar/incidents/view/657202-2" TargetMode="External"/><Relationship Id="rId3012" Type="http://schemas.openxmlformats.org/officeDocument/2006/relationships/hyperlink" Target="https://webagentes.canaldirecto.com.ar/incidents/view/725997-9" TargetMode="External"/><Relationship Id="rId140" Type="http://schemas.openxmlformats.org/officeDocument/2006/relationships/hyperlink" Target="http://webagentes.canaldirecto.com.ar/incidents/view/651213-6" TargetMode="External"/><Relationship Id="rId3969" Type="http://schemas.openxmlformats.org/officeDocument/2006/relationships/hyperlink" Target="https://webagentes.canaldirecto.com.ar/incidents/view/753254-4" TargetMode="External"/><Relationship Id="rId5184" Type="http://schemas.openxmlformats.org/officeDocument/2006/relationships/hyperlink" Target="https://webagentes.canaldirecto.com.ar/incidents/view/783319-7" TargetMode="External"/><Relationship Id="rId5391" Type="http://schemas.openxmlformats.org/officeDocument/2006/relationships/hyperlink" Target="https://webagentes.canaldirecto.com.ar/incidents/view/791467-8" TargetMode="External"/><Relationship Id="rId6" Type="http://schemas.openxmlformats.org/officeDocument/2006/relationships/hyperlink" Target="http://webagentes.canaldirecto.com.ar/liquidations/removeIncident/653348-5" TargetMode="External"/><Relationship Id="rId2778" Type="http://schemas.openxmlformats.org/officeDocument/2006/relationships/hyperlink" Target="https://webagentes.canaldirecto.com.ar/liquidations/removeIncident/721899-0" TargetMode="External"/><Relationship Id="rId2985" Type="http://schemas.openxmlformats.org/officeDocument/2006/relationships/hyperlink" Target="https://webagentes.canaldirecto.com.ar/incidents/view/726836-6" TargetMode="External"/><Relationship Id="rId3829" Type="http://schemas.openxmlformats.org/officeDocument/2006/relationships/hyperlink" Target="https://webagentes.canaldirecto.com.ar/incidents/view/752322-7" TargetMode="External"/><Relationship Id="rId5044" Type="http://schemas.openxmlformats.org/officeDocument/2006/relationships/hyperlink" Target="https://webagentes.canaldirecto.com.ar/incidents/view/782548-0" TargetMode="External"/><Relationship Id="rId957" Type="http://schemas.openxmlformats.org/officeDocument/2006/relationships/hyperlink" Target="https://webagentes.canaldirecto.com.ar/incidents/view/671468-2" TargetMode="External"/><Relationship Id="rId1587" Type="http://schemas.openxmlformats.org/officeDocument/2006/relationships/hyperlink" Target="https://webagentes.canaldirecto.com.ar/incidents/view/692500-2" TargetMode="External"/><Relationship Id="rId1794" Type="http://schemas.openxmlformats.org/officeDocument/2006/relationships/hyperlink" Target="https://webagentes.canaldirecto.com.ar/incidents/view/694647-6" TargetMode="External"/><Relationship Id="rId2638" Type="http://schemas.openxmlformats.org/officeDocument/2006/relationships/hyperlink" Target="https://webagentes.canaldirecto.com.ar/incidents/view/718682-2" TargetMode="External"/><Relationship Id="rId2845" Type="http://schemas.openxmlformats.org/officeDocument/2006/relationships/hyperlink" Target="https://webagentes.canaldirecto.com.ar/incidents/view/726073-5" TargetMode="External"/><Relationship Id="rId5251" Type="http://schemas.openxmlformats.org/officeDocument/2006/relationships/hyperlink" Target="https://webagentes.canaldirecto.com.ar/incidents/view/785942-3" TargetMode="External"/><Relationship Id="rId86" Type="http://schemas.openxmlformats.org/officeDocument/2006/relationships/hyperlink" Target="http://webagentes.canaldirecto.com.ar/incidents/view/651740-5" TargetMode="External"/><Relationship Id="rId817" Type="http://schemas.openxmlformats.org/officeDocument/2006/relationships/hyperlink" Target="https://webagentes.canaldirecto.com.ar/incidents/view/673618-9" TargetMode="External"/><Relationship Id="rId1447" Type="http://schemas.openxmlformats.org/officeDocument/2006/relationships/hyperlink" Target="https://webagentes.canaldirecto.com.ar/incidents/view/690253-3" TargetMode="External"/><Relationship Id="rId1654" Type="http://schemas.openxmlformats.org/officeDocument/2006/relationships/hyperlink" Target="https://webagentes.canaldirecto.com.ar/incidents/view/691972-8" TargetMode="External"/><Relationship Id="rId1861" Type="http://schemas.openxmlformats.org/officeDocument/2006/relationships/hyperlink" Target="https://webagentes.canaldirecto.com.ar/incidents/view/693096-1" TargetMode="External"/><Relationship Id="rId2705" Type="http://schemas.openxmlformats.org/officeDocument/2006/relationships/hyperlink" Target="https://webagentes.canaldirecto.com.ar/incidents/view/722769-7" TargetMode="External"/><Relationship Id="rId2912" Type="http://schemas.openxmlformats.org/officeDocument/2006/relationships/hyperlink" Target="https://webagentes.canaldirecto.com.ar/incidents/view/724700-8" TargetMode="External"/><Relationship Id="rId4060" Type="http://schemas.openxmlformats.org/officeDocument/2006/relationships/hyperlink" Target="https://webagentes.canaldirecto.com.ar/liquidations/removeIncident/756376-6" TargetMode="External"/><Relationship Id="rId5111" Type="http://schemas.openxmlformats.org/officeDocument/2006/relationships/hyperlink" Target="https://webagentes.canaldirecto.com.ar/incidents/view/784981-5" TargetMode="External"/><Relationship Id="rId1307" Type="http://schemas.openxmlformats.org/officeDocument/2006/relationships/hyperlink" Target="https://webagentes.canaldirecto.com.ar/incidents/view/680523-0" TargetMode="External"/><Relationship Id="rId1514" Type="http://schemas.openxmlformats.org/officeDocument/2006/relationships/hyperlink" Target="https://webagentes.canaldirecto.com.ar/incidents/view/689028-3" TargetMode="External"/><Relationship Id="rId1721" Type="http://schemas.openxmlformats.org/officeDocument/2006/relationships/hyperlink" Target="https://webagentes.canaldirecto.com.ar/liquidations/removeIncident/691438-9" TargetMode="External"/><Relationship Id="rId4877" Type="http://schemas.openxmlformats.org/officeDocument/2006/relationships/hyperlink" Target="https://webagentes.canaldirecto.com.ar/incidents/view/776742-3" TargetMode="External"/><Relationship Id="rId5928" Type="http://schemas.openxmlformats.org/officeDocument/2006/relationships/hyperlink" Target="https://webagentes.canaldirecto.com.ar/incidents/view/809246-9" TargetMode="External"/><Relationship Id="rId13" Type="http://schemas.openxmlformats.org/officeDocument/2006/relationships/hyperlink" Target="http://webagentes.canaldirecto.com.ar/incidents/view/653344-9" TargetMode="External"/><Relationship Id="rId3479" Type="http://schemas.openxmlformats.org/officeDocument/2006/relationships/hyperlink" Target="https://webagentes.canaldirecto.com.ar/incidents/view/739756-1" TargetMode="External"/><Relationship Id="rId3686" Type="http://schemas.openxmlformats.org/officeDocument/2006/relationships/hyperlink" Target="https://webagentes.canaldirecto.com.ar/incidents/view/746611-7" TargetMode="External"/><Relationship Id="rId2288" Type="http://schemas.openxmlformats.org/officeDocument/2006/relationships/hyperlink" Target="https://webagentes.canaldirecto.com.ar/incidents/view/710216-7" TargetMode="External"/><Relationship Id="rId2495" Type="http://schemas.openxmlformats.org/officeDocument/2006/relationships/hyperlink" Target="https://webagentes.canaldirecto.com.ar/incidents/view/711758-5" TargetMode="External"/><Relationship Id="rId3339" Type="http://schemas.openxmlformats.org/officeDocument/2006/relationships/hyperlink" Target="https://webagentes.canaldirecto.com.ar/incidents/view/738681-1" TargetMode="External"/><Relationship Id="rId3893" Type="http://schemas.openxmlformats.org/officeDocument/2006/relationships/hyperlink" Target="https://webagentes.canaldirecto.com.ar/incidents/view/750098-9" TargetMode="External"/><Relationship Id="rId4737" Type="http://schemas.openxmlformats.org/officeDocument/2006/relationships/hyperlink" Target="https://webagentes.canaldirecto.com.ar/incidents/view/774159-5" TargetMode="External"/><Relationship Id="rId4944" Type="http://schemas.openxmlformats.org/officeDocument/2006/relationships/hyperlink" Target="https://webagentes.canaldirecto.com.ar/incidents/view/779703-5" TargetMode="External"/><Relationship Id="rId467" Type="http://schemas.openxmlformats.org/officeDocument/2006/relationships/hyperlink" Target="https://webagentes.canaldirecto.com.ar/incidents/view/665215-1" TargetMode="External"/><Relationship Id="rId1097" Type="http://schemas.openxmlformats.org/officeDocument/2006/relationships/hyperlink" Target="https://webagentes.canaldirecto.com.ar/incidents/view/681513-0" TargetMode="External"/><Relationship Id="rId2148" Type="http://schemas.openxmlformats.org/officeDocument/2006/relationships/hyperlink" Target="https://webagentes.canaldirecto.com.ar/incidents/view/700821-4" TargetMode="External"/><Relationship Id="rId3546" Type="http://schemas.openxmlformats.org/officeDocument/2006/relationships/hyperlink" Target="https://webagentes.canaldirecto.com.ar/incidents/view/744724-6" TargetMode="External"/><Relationship Id="rId3753" Type="http://schemas.openxmlformats.org/officeDocument/2006/relationships/hyperlink" Target="https://webagentes.canaldirecto.com.ar/incidents/view/749365-2" TargetMode="External"/><Relationship Id="rId3960" Type="http://schemas.openxmlformats.org/officeDocument/2006/relationships/hyperlink" Target="https://webagentes.canaldirecto.com.ar/incidents/view/753426-9" TargetMode="External"/><Relationship Id="rId4804" Type="http://schemas.openxmlformats.org/officeDocument/2006/relationships/hyperlink" Target="https://webagentes.canaldirecto.com.ar/incidents/view/772288-2" TargetMode="External"/><Relationship Id="rId674" Type="http://schemas.openxmlformats.org/officeDocument/2006/relationships/hyperlink" Target="https://webagentes.canaldirecto.com.ar/incidents/view/664639-0" TargetMode="External"/><Relationship Id="rId881" Type="http://schemas.openxmlformats.org/officeDocument/2006/relationships/hyperlink" Target="https://webagentes.canaldirecto.com.ar/incidents/view/672445-8" TargetMode="External"/><Relationship Id="rId2355" Type="http://schemas.openxmlformats.org/officeDocument/2006/relationships/hyperlink" Target="https://webagentes.canaldirecto.com.ar/incidents/view/707722-3" TargetMode="External"/><Relationship Id="rId2562" Type="http://schemas.openxmlformats.org/officeDocument/2006/relationships/hyperlink" Target="https://webagentes.canaldirecto.com.ar/incidents/view/714265-1" TargetMode="External"/><Relationship Id="rId3406" Type="http://schemas.openxmlformats.org/officeDocument/2006/relationships/hyperlink" Target="https://webagentes.canaldirecto.com.ar/incidents/view/736537-7" TargetMode="External"/><Relationship Id="rId3613" Type="http://schemas.openxmlformats.org/officeDocument/2006/relationships/hyperlink" Target="https://webagentes.canaldirecto.com.ar/incidents/view/742583-7" TargetMode="External"/><Relationship Id="rId3820" Type="http://schemas.openxmlformats.org/officeDocument/2006/relationships/hyperlink" Target="https://webagentes.canaldirecto.com.ar/incidents/view/752331-5" TargetMode="External"/><Relationship Id="rId327" Type="http://schemas.openxmlformats.org/officeDocument/2006/relationships/hyperlink" Target="http://webagentes.canaldirecto.com.ar/incidents/view/655925-2" TargetMode="External"/><Relationship Id="rId534" Type="http://schemas.openxmlformats.org/officeDocument/2006/relationships/hyperlink" Target="https://webagentes.canaldirecto.com.ar/incidents/view/662891-4" TargetMode="External"/><Relationship Id="rId741" Type="http://schemas.openxmlformats.org/officeDocument/2006/relationships/hyperlink" Target="https://webagentes.canaldirecto.com.ar/incidents/view/669333-4" TargetMode="External"/><Relationship Id="rId1164" Type="http://schemas.openxmlformats.org/officeDocument/2006/relationships/hyperlink" Target="https://webagentes.canaldirecto.com.ar/incidents/view/679720-5" TargetMode="External"/><Relationship Id="rId1371" Type="http://schemas.openxmlformats.org/officeDocument/2006/relationships/hyperlink" Target="https://webagentes.canaldirecto.com.ar/incidents/view/686695-8" TargetMode="External"/><Relationship Id="rId2008" Type="http://schemas.openxmlformats.org/officeDocument/2006/relationships/hyperlink" Target="https://webagentes.canaldirecto.com.ar/incidents/view/699323-4" TargetMode="External"/><Relationship Id="rId2215" Type="http://schemas.openxmlformats.org/officeDocument/2006/relationships/hyperlink" Target="https://webagentes.canaldirecto.com.ar/incidents/view/705859-2" TargetMode="External"/><Relationship Id="rId2422" Type="http://schemas.openxmlformats.org/officeDocument/2006/relationships/hyperlink" Target="https://webagentes.canaldirecto.com.ar/incidents/view/714553-3" TargetMode="External"/><Relationship Id="rId5578" Type="http://schemas.openxmlformats.org/officeDocument/2006/relationships/hyperlink" Target="https://webagentes.canaldirecto.com.ar/incidents/view/797457-3" TargetMode="External"/><Relationship Id="rId5785" Type="http://schemas.openxmlformats.org/officeDocument/2006/relationships/hyperlink" Target="https://webagentes.canaldirecto.com.ar/incidents/view/801561-9" TargetMode="External"/><Relationship Id="rId5992" Type="http://schemas.openxmlformats.org/officeDocument/2006/relationships/hyperlink" Target="https://webagentes.canaldirecto.com.ar/incidents/view/806767-6" TargetMode="External"/><Relationship Id="rId601" Type="http://schemas.openxmlformats.org/officeDocument/2006/relationships/hyperlink" Target="https://webagentes.canaldirecto.com.ar/incidents/view/666989-6" TargetMode="External"/><Relationship Id="rId1024" Type="http://schemas.openxmlformats.org/officeDocument/2006/relationships/hyperlink" Target="https://webagentes.canaldirecto.com.ar/incidents/view/677181-8" TargetMode="External"/><Relationship Id="rId1231" Type="http://schemas.openxmlformats.org/officeDocument/2006/relationships/hyperlink" Target="https://webagentes.canaldirecto.com.ar/incidents/view/683807-0" TargetMode="External"/><Relationship Id="rId4387" Type="http://schemas.openxmlformats.org/officeDocument/2006/relationships/hyperlink" Target="https://webagentes.canaldirecto.com.ar/incidents/view/755226-5" TargetMode="External"/><Relationship Id="rId4594" Type="http://schemas.openxmlformats.org/officeDocument/2006/relationships/hyperlink" Target="https://webagentes.canaldirecto.com.ar/incidents/view/771425-4" TargetMode="External"/><Relationship Id="rId5438" Type="http://schemas.openxmlformats.org/officeDocument/2006/relationships/hyperlink" Target="https://webagentes.canaldirecto.com.ar/incidents/view/790298-3" TargetMode="External"/><Relationship Id="rId5645" Type="http://schemas.openxmlformats.org/officeDocument/2006/relationships/hyperlink" Target="https://webagentes.canaldirecto.com.ar/incidents/view/800526-9" TargetMode="External"/><Relationship Id="rId5852" Type="http://schemas.openxmlformats.org/officeDocument/2006/relationships/hyperlink" Target="https://webagentes.canaldirecto.com.ar/incidents/view/805700-4" TargetMode="External"/><Relationship Id="rId3196" Type="http://schemas.openxmlformats.org/officeDocument/2006/relationships/hyperlink" Target="https://webagentes.canaldirecto.com.ar/incidents/view/737201-2" TargetMode="External"/><Relationship Id="rId4247" Type="http://schemas.openxmlformats.org/officeDocument/2006/relationships/hyperlink" Target="https://webagentes.canaldirecto.com.ar/incidents/view/761335-3" TargetMode="External"/><Relationship Id="rId4454" Type="http://schemas.openxmlformats.org/officeDocument/2006/relationships/hyperlink" Target="https://webagentes.canaldirecto.com.ar/incidents/view/766118-3" TargetMode="External"/><Relationship Id="rId4661" Type="http://schemas.openxmlformats.org/officeDocument/2006/relationships/hyperlink" Target="https://webagentes.canaldirecto.com.ar/incidents/view/770085-3" TargetMode="External"/><Relationship Id="rId5505" Type="http://schemas.openxmlformats.org/officeDocument/2006/relationships/hyperlink" Target="http://webagentes.canaldirecto.com.ar/incidents/view/793529-1" TargetMode="External"/><Relationship Id="rId3056" Type="http://schemas.openxmlformats.org/officeDocument/2006/relationships/hyperlink" Target="https://webagentes.canaldirecto.com.ar/incidents/view/729997-7" TargetMode="External"/><Relationship Id="rId3263" Type="http://schemas.openxmlformats.org/officeDocument/2006/relationships/hyperlink" Target="https://webagentes.canaldirecto.com.ar/liquidations/removeIncident/735764-2" TargetMode="External"/><Relationship Id="rId3470" Type="http://schemas.openxmlformats.org/officeDocument/2006/relationships/hyperlink" Target="https://webagentes.canaldirecto.com.ar/incidents/view/740223-4" TargetMode="External"/><Relationship Id="rId4107" Type="http://schemas.openxmlformats.org/officeDocument/2006/relationships/hyperlink" Target="https://webagentes.canaldirecto.com.ar/incidents/view/755249-6" TargetMode="External"/><Relationship Id="rId4314" Type="http://schemas.openxmlformats.org/officeDocument/2006/relationships/hyperlink" Target="https://webagentes.canaldirecto.com.ar/incidents/view/763929-0" TargetMode="External"/><Relationship Id="rId5712" Type="http://schemas.openxmlformats.org/officeDocument/2006/relationships/hyperlink" Target="https://webagentes.canaldirecto.com.ar/incidents/view/798119-3" TargetMode="External"/><Relationship Id="rId184" Type="http://schemas.openxmlformats.org/officeDocument/2006/relationships/hyperlink" Target="http://webagentes.canaldirecto.com.ar/incidents/view/655025-1" TargetMode="External"/><Relationship Id="rId391" Type="http://schemas.openxmlformats.org/officeDocument/2006/relationships/hyperlink" Target="http://webagentes.canaldirecto.com.ar/incidents/view/659881-7" TargetMode="External"/><Relationship Id="rId1908" Type="http://schemas.openxmlformats.org/officeDocument/2006/relationships/hyperlink" Target="https://webagentes.canaldirecto.com.ar/incidents/view/697294-9" TargetMode="External"/><Relationship Id="rId2072" Type="http://schemas.openxmlformats.org/officeDocument/2006/relationships/hyperlink" Target="https://webagentes.canaldirecto.com.ar/incidents/view/703111-5" TargetMode="External"/><Relationship Id="rId3123" Type="http://schemas.openxmlformats.org/officeDocument/2006/relationships/hyperlink" Target="https://webagentes.canaldirecto.com.ar/incidents/view/732573-1" TargetMode="External"/><Relationship Id="rId4521" Type="http://schemas.openxmlformats.org/officeDocument/2006/relationships/hyperlink" Target="https://webagentes.canaldirecto.com.ar/incidents/view/769085-7" TargetMode="External"/><Relationship Id="rId251" Type="http://schemas.openxmlformats.org/officeDocument/2006/relationships/hyperlink" Target="http://webagentes.canaldirecto.com.ar/incidents/view/650255-5" TargetMode="External"/><Relationship Id="rId3330" Type="http://schemas.openxmlformats.org/officeDocument/2006/relationships/hyperlink" Target="https://webagentes.canaldirecto.com.ar/incidents/view/738874-9" TargetMode="External"/><Relationship Id="rId5088" Type="http://schemas.openxmlformats.org/officeDocument/2006/relationships/hyperlink" Target="https://webagentes.canaldirecto.com.ar/incidents/view/779945-9" TargetMode="External"/><Relationship Id="rId2889" Type="http://schemas.openxmlformats.org/officeDocument/2006/relationships/hyperlink" Target="https://webagentes.canaldirecto.com.ar/incidents/view/725113-5" TargetMode="External"/><Relationship Id="rId5295" Type="http://schemas.openxmlformats.org/officeDocument/2006/relationships/hyperlink" Target="https://webagentes.canaldirecto.com.ar/incidents/view/789437-4" TargetMode="External"/><Relationship Id="rId111" Type="http://schemas.openxmlformats.org/officeDocument/2006/relationships/hyperlink" Target="http://webagentes.canaldirecto.com.ar/incidents/view/651417-0" TargetMode="External"/><Relationship Id="rId1698" Type="http://schemas.openxmlformats.org/officeDocument/2006/relationships/hyperlink" Target="https://webagentes.canaldirecto.com.ar/incidents/view/691449-5" TargetMode="External"/><Relationship Id="rId2749" Type="http://schemas.openxmlformats.org/officeDocument/2006/relationships/hyperlink" Target="https://webagentes.canaldirecto.com.ar/incidents/view/722391-0" TargetMode="External"/><Relationship Id="rId2956" Type="http://schemas.openxmlformats.org/officeDocument/2006/relationships/hyperlink" Target="https://webagentes.canaldirecto.com.ar/incidents/view/728110-9" TargetMode="External"/><Relationship Id="rId5155" Type="http://schemas.openxmlformats.org/officeDocument/2006/relationships/hyperlink" Target="https://webagentes.canaldirecto.com.ar/incidents/view/784622-5" TargetMode="External"/><Relationship Id="rId5362" Type="http://schemas.openxmlformats.org/officeDocument/2006/relationships/hyperlink" Target="https://webagentes.canaldirecto.com.ar/incidents/view/792305-6" TargetMode="External"/><Relationship Id="rId928" Type="http://schemas.openxmlformats.org/officeDocument/2006/relationships/hyperlink" Target="https://webagentes.canaldirecto.com.ar/liquidations/removeIncident/671624-6" TargetMode="External"/><Relationship Id="rId1558" Type="http://schemas.openxmlformats.org/officeDocument/2006/relationships/hyperlink" Target="https://webagentes.canaldirecto.com.ar/liquidations/removeIncident/693618-7" TargetMode="External"/><Relationship Id="rId1765" Type="http://schemas.openxmlformats.org/officeDocument/2006/relationships/hyperlink" Target="https://webagentes.canaldirecto.com.ar/incidents/view/696176-7" TargetMode="External"/><Relationship Id="rId2609" Type="http://schemas.openxmlformats.org/officeDocument/2006/relationships/hyperlink" Target="https://webagentes.canaldirecto.com.ar/incidents/view/719733-2" TargetMode="External"/><Relationship Id="rId4171" Type="http://schemas.openxmlformats.org/officeDocument/2006/relationships/hyperlink" Target="https://webagentes.canaldirecto.com.ar/incidents/view/758763-2" TargetMode="External"/><Relationship Id="rId5015" Type="http://schemas.openxmlformats.org/officeDocument/2006/relationships/hyperlink" Target="https://webagentes.canaldirecto.com.ar/incidents/view/783224-0" TargetMode="External"/><Relationship Id="rId5222" Type="http://schemas.openxmlformats.org/officeDocument/2006/relationships/hyperlink" Target="https://webagentes.canaldirecto.com.ar/incidents/view/786943-9" TargetMode="External"/><Relationship Id="rId57" Type="http://schemas.openxmlformats.org/officeDocument/2006/relationships/hyperlink" Target="http://webagentes.canaldirecto.com.ar/incidents/view/652282-3" TargetMode="External"/><Relationship Id="rId1418" Type="http://schemas.openxmlformats.org/officeDocument/2006/relationships/hyperlink" Target="https://webagentes.canaldirecto.com.ar/incidents/view/685514-7" TargetMode="External"/><Relationship Id="rId1972" Type="http://schemas.openxmlformats.org/officeDocument/2006/relationships/hyperlink" Target="https://webagentes.canaldirecto.com.ar/incidents/view/700072-6" TargetMode="External"/><Relationship Id="rId2816" Type="http://schemas.openxmlformats.org/officeDocument/2006/relationships/hyperlink" Target="https://webagentes.canaldirecto.com.ar/liquidations/removeIncident/718888-4" TargetMode="External"/><Relationship Id="rId4031" Type="http://schemas.openxmlformats.org/officeDocument/2006/relationships/hyperlink" Target="https://webagentes.canaldirecto.com.ar/incidents/view/756698-5" TargetMode="External"/><Relationship Id="rId1625" Type="http://schemas.openxmlformats.org/officeDocument/2006/relationships/hyperlink" Target="https://webagentes.canaldirecto.com.ar/liquidations/removeIncident/692389-1" TargetMode="External"/><Relationship Id="rId1832" Type="http://schemas.openxmlformats.org/officeDocument/2006/relationships/hyperlink" Target="https://webagentes.canaldirecto.com.ar/incidents/view/693699-2" TargetMode="External"/><Relationship Id="rId4988" Type="http://schemas.openxmlformats.org/officeDocument/2006/relationships/hyperlink" Target="https://webagentes.canaldirecto.com.ar/incidents/view/778556-2" TargetMode="External"/><Relationship Id="rId3797" Type="http://schemas.openxmlformats.org/officeDocument/2006/relationships/hyperlink" Target="https://webagentes.canaldirecto.com.ar/incidents/view/748097-7" TargetMode="External"/><Relationship Id="rId4848" Type="http://schemas.openxmlformats.org/officeDocument/2006/relationships/hyperlink" Target="https://webagentes.canaldirecto.com.ar/incidents/view/777207-2" TargetMode="External"/><Relationship Id="rId2399" Type="http://schemas.openxmlformats.org/officeDocument/2006/relationships/hyperlink" Target="https://webagentes.canaldirecto.com.ar/incidents/view/715665-4" TargetMode="External"/><Relationship Id="rId3657" Type="http://schemas.openxmlformats.org/officeDocument/2006/relationships/hyperlink" Target="https://webagentes.canaldirecto.com.ar/incidents/view/746944-2" TargetMode="External"/><Relationship Id="rId3864" Type="http://schemas.openxmlformats.org/officeDocument/2006/relationships/hyperlink" Target="https://webagentes.canaldirecto.com.ar/incidents/view/751511-2" TargetMode="External"/><Relationship Id="rId4708" Type="http://schemas.openxmlformats.org/officeDocument/2006/relationships/hyperlink" Target="https://webagentes.canaldirecto.com.ar/incidents/view/775063-6" TargetMode="External"/><Relationship Id="rId4915" Type="http://schemas.openxmlformats.org/officeDocument/2006/relationships/hyperlink" Target="https://webagentes.canaldirecto.com.ar/incidents/view/774884-4" TargetMode="External"/><Relationship Id="rId578" Type="http://schemas.openxmlformats.org/officeDocument/2006/relationships/hyperlink" Target="https://webagentes.canaldirecto.com.ar/incidents/view/667478-2" TargetMode="External"/><Relationship Id="rId785" Type="http://schemas.openxmlformats.org/officeDocument/2006/relationships/hyperlink" Target="https://webagentes.canaldirecto.com.ar/incidents/view/667419-9" TargetMode="External"/><Relationship Id="rId992" Type="http://schemas.openxmlformats.org/officeDocument/2006/relationships/hyperlink" Target="https://webagentes.canaldirecto.com.ar/liquidations/removeIncident/669114-1" TargetMode="External"/><Relationship Id="rId2259" Type="http://schemas.openxmlformats.org/officeDocument/2006/relationships/hyperlink" Target="https://webagentes.canaldirecto.com.ar/incidents/view/704057-5" TargetMode="External"/><Relationship Id="rId2466" Type="http://schemas.openxmlformats.org/officeDocument/2006/relationships/hyperlink" Target="https://webagentes.canaldirecto.com.ar/incidents/view/712962-3" TargetMode="External"/><Relationship Id="rId2673" Type="http://schemas.openxmlformats.org/officeDocument/2006/relationships/hyperlink" Target="https://webagentes.canaldirecto.com.ar/incidents/view/723318-4" TargetMode="External"/><Relationship Id="rId2880" Type="http://schemas.openxmlformats.org/officeDocument/2006/relationships/hyperlink" Target="https://webagentes.canaldirecto.com.ar/incidents/view/725303-6" TargetMode="External"/><Relationship Id="rId3517" Type="http://schemas.openxmlformats.org/officeDocument/2006/relationships/hyperlink" Target="https://webagentes.canaldirecto.com.ar/incidents/view/745024-0" TargetMode="External"/><Relationship Id="rId3724" Type="http://schemas.openxmlformats.org/officeDocument/2006/relationships/hyperlink" Target="https://webagentes.canaldirecto.com.ar/incidents/view/745326-5" TargetMode="External"/><Relationship Id="rId3931" Type="http://schemas.openxmlformats.org/officeDocument/2006/relationships/hyperlink" Target="https://webagentes.canaldirecto.com.ar/incidents/view/754297-6" TargetMode="External"/><Relationship Id="rId438" Type="http://schemas.openxmlformats.org/officeDocument/2006/relationships/hyperlink" Target="http://webagentes.canaldirecto.com.ar/incidents/view/659140-7" TargetMode="External"/><Relationship Id="rId645" Type="http://schemas.openxmlformats.org/officeDocument/2006/relationships/hyperlink" Target="https://webagentes.canaldirecto.com.ar/incidents/view/666209-7" TargetMode="External"/><Relationship Id="rId852" Type="http://schemas.openxmlformats.org/officeDocument/2006/relationships/hyperlink" Target="https://webagentes.canaldirecto.com.ar/liquidations/removeIncident/672460-7" TargetMode="External"/><Relationship Id="rId1068" Type="http://schemas.openxmlformats.org/officeDocument/2006/relationships/hyperlink" Target="https://webagentes.canaldirecto.com.ar/incidents/view/674817-5" TargetMode="External"/><Relationship Id="rId1275" Type="http://schemas.openxmlformats.org/officeDocument/2006/relationships/hyperlink" Target="https://webagentes.canaldirecto.com.ar/incidents/view/682727-8" TargetMode="External"/><Relationship Id="rId1482" Type="http://schemas.openxmlformats.org/officeDocument/2006/relationships/hyperlink" Target="https://webagentes.canaldirecto.com.ar/incidents/view/689665-8" TargetMode="External"/><Relationship Id="rId2119" Type="http://schemas.openxmlformats.org/officeDocument/2006/relationships/hyperlink" Target="https://webagentes.canaldirecto.com.ar/incidents/view/701844-2" TargetMode="External"/><Relationship Id="rId2326" Type="http://schemas.openxmlformats.org/officeDocument/2006/relationships/hyperlink" Target="https://webagentes.canaldirecto.com.ar/incidents/view/709308-1" TargetMode="External"/><Relationship Id="rId2533" Type="http://schemas.openxmlformats.org/officeDocument/2006/relationships/hyperlink" Target="https://webagentes.canaldirecto.com.ar/incidents/view/716322-9" TargetMode="External"/><Relationship Id="rId2740" Type="http://schemas.openxmlformats.org/officeDocument/2006/relationships/hyperlink" Target="https://webagentes.canaldirecto.com.ar/liquidations/removeIncident/722397-4" TargetMode="External"/><Relationship Id="rId5689" Type="http://schemas.openxmlformats.org/officeDocument/2006/relationships/hyperlink" Target="https://webagentes.canaldirecto.com.ar/incidents/view/799130-3" TargetMode="External"/><Relationship Id="rId5896" Type="http://schemas.openxmlformats.org/officeDocument/2006/relationships/hyperlink" Target="https://webagentes.canaldirecto.com.ar/incidents/view/809976-3" TargetMode="External"/><Relationship Id="rId505" Type="http://schemas.openxmlformats.org/officeDocument/2006/relationships/hyperlink" Target="https://webagentes.canaldirecto.com.ar/incidents/view/663611-7" TargetMode="External"/><Relationship Id="rId712" Type="http://schemas.openxmlformats.org/officeDocument/2006/relationships/hyperlink" Target="https://webagentes.canaldirecto.com.ar/incidents/view/671009-3" TargetMode="External"/><Relationship Id="rId1135" Type="http://schemas.openxmlformats.org/officeDocument/2006/relationships/hyperlink" Target="https://webagentes.canaldirecto.com.ar/incidents/view/680207-5" TargetMode="External"/><Relationship Id="rId1342" Type="http://schemas.openxmlformats.org/officeDocument/2006/relationships/hyperlink" Target="https://webagentes.canaldirecto.com.ar/incidents/view/687066-9" TargetMode="External"/><Relationship Id="rId4498" Type="http://schemas.openxmlformats.org/officeDocument/2006/relationships/hyperlink" Target="https://webagentes.canaldirecto.com.ar/incidents/view/764873-9" TargetMode="External"/><Relationship Id="rId5549" Type="http://schemas.openxmlformats.org/officeDocument/2006/relationships/hyperlink" Target="https://webagentes.canaldirecto.com.ar/incidents/view/798358-0" TargetMode="External"/><Relationship Id="rId1202" Type="http://schemas.openxmlformats.org/officeDocument/2006/relationships/hyperlink" Target="https://webagentes.canaldirecto.com.ar/incidents/view/677944-9" TargetMode="External"/><Relationship Id="rId2600" Type="http://schemas.openxmlformats.org/officeDocument/2006/relationships/hyperlink" Target="https://webagentes.canaldirecto.com.ar/incidents/view/719887-2" TargetMode="External"/><Relationship Id="rId4358" Type="http://schemas.openxmlformats.org/officeDocument/2006/relationships/hyperlink" Target="https://webagentes.canaldirecto.com.ar/incidents/view/762472-0" TargetMode="External"/><Relationship Id="rId5409" Type="http://schemas.openxmlformats.org/officeDocument/2006/relationships/hyperlink" Target="https://webagentes.canaldirecto.com.ar/incidents/view/791192-7" TargetMode="External"/><Relationship Id="rId5756" Type="http://schemas.openxmlformats.org/officeDocument/2006/relationships/hyperlink" Target="https://webagentes.canaldirecto.com.ar/incidents/view/802558-2" TargetMode="External"/><Relationship Id="rId5963" Type="http://schemas.openxmlformats.org/officeDocument/2006/relationships/hyperlink" Target="https://webagentes.canaldirecto.com.ar/incidents/view/808154-2" TargetMode="External"/><Relationship Id="rId3167" Type="http://schemas.openxmlformats.org/officeDocument/2006/relationships/hyperlink" Target="https://webagentes.canaldirecto.com.ar/liquidations/removeIncident/737237-7" TargetMode="External"/><Relationship Id="rId4565" Type="http://schemas.openxmlformats.org/officeDocument/2006/relationships/hyperlink" Target="https://webagentes.canaldirecto.com.ar/incidents/view/767987-2" TargetMode="External"/><Relationship Id="rId4772" Type="http://schemas.openxmlformats.org/officeDocument/2006/relationships/hyperlink" Target="https://webagentes.canaldirecto.com.ar/incidents/view/773296-8" TargetMode="External"/><Relationship Id="rId5616" Type="http://schemas.openxmlformats.org/officeDocument/2006/relationships/hyperlink" Target="https://webagentes.canaldirecto.com.ar/incidents/view/796140-9" TargetMode="External"/><Relationship Id="rId5823" Type="http://schemas.openxmlformats.org/officeDocument/2006/relationships/hyperlink" Target="https://webagentes.canaldirecto.com.ar/incidents/view/806723-2" TargetMode="External"/><Relationship Id="rId295" Type="http://schemas.openxmlformats.org/officeDocument/2006/relationships/hyperlink" Target="http://webagentes.canaldirecto.com.ar/incidents/view/656767-7" TargetMode="External"/><Relationship Id="rId3374" Type="http://schemas.openxmlformats.org/officeDocument/2006/relationships/hyperlink" Target="https://webagentes.canaldirecto.com.ar/incidents/view/737962-6" TargetMode="External"/><Relationship Id="rId3581" Type="http://schemas.openxmlformats.org/officeDocument/2006/relationships/hyperlink" Target="https://webagentes.canaldirecto.com.ar/incidents/view/743728-5" TargetMode="External"/><Relationship Id="rId4218" Type="http://schemas.openxmlformats.org/officeDocument/2006/relationships/hyperlink" Target="https://webagentes.canaldirecto.com.ar/incidents/view/757374-5" TargetMode="External"/><Relationship Id="rId4425" Type="http://schemas.openxmlformats.org/officeDocument/2006/relationships/hyperlink" Target="https://webagentes.canaldirecto.com.ar/incidents/view/766390-5" TargetMode="External"/><Relationship Id="rId4632" Type="http://schemas.openxmlformats.org/officeDocument/2006/relationships/hyperlink" Target="https://webagentes.canaldirecto.com.ar/incidents/view/770695-4" TargetMode="External"/><Relationship Id="rId2183" Type="http://schemas.openxmlformats.org/officeDocument/2006/relationships/hyperlink" Target="https://webagentes.canaldirecto.com.ar/incidents/view/706488-5" TargetMode="External"/><Relationship Id="rId2390" Type="http://schemas.openxmlformats.org/officeDocument/2006/relationships/hyperlink" Target="https://webagentes.canaldirecto.com.ar/incidents/view/715677-9" TargetMode="External"/><Relationship Id="rId3027" Type="http://schemas.openxmlformats.org/officeDocument/2006/relationships/hyperlink" Target="https://webagentes.canaldirecto.com.ar/incidents/view/730217-4" TargetMode="External"/><Relationship Id="rId3234" Type="http://schemas.openxmlformats.org/officeDocument/2006/relationships/hyperlink" Target="https://webagentes.canaldirecto.com.ar/incidents/view/736215-8" TargetMode="External"/><Relationship Id="rId3441" Type="http://schemas.openxmlformats.org/officeDocument/2006/relationships/hyperlink" Target="https://webagentes.canaldirecto.com.ar/incidents/view/741097-8" TargetMode="External"/><Relationship Id="rId155" Type="http://schemas.openxmlformats.org/officeDocument/2006/relationships/hyperlink" Target="http://webagentes.canaldirecto.com.ar/incidents/view/650256-4" TargetMode="External"/><Relationship Id="rId362" Type="http://schemas.openxmlformats.org/officeDocument/2006/relationships/hyperlink" Target="http://webagentes.canaldirecto.com.ar/incidents/view/661202-9" TargetMode="External"/><Relationship Id="rId2043" Type="http://schemas.openxmlformats.org/officeDocument/2006/relationships/hyperlink" Target="https://webagentes.canaldirecto.com.ar/incidents/view/704233-3" TargetMode="External"/><Relationship Id="rId2250" Type="http://schemas.openxmlformats.org/officeDocument/2006/relationships/hyperlink" Target="https://webagentes.canaldirecto.com.ar/incidents/view/704441-0" TargetMode="External"/><Relationship Id="rId3301" Type="http://schemas.openxmlformats.org/officeDocument/2006/relationships/hyperlink" Target="https://webagentes.canaldirecto.com.ar/liquidations/removeIncident/734196-0" TargetMode="External"/><Relationship Id="rId5199" Type="http://schemas.openxmlformats.org/officeDocument/2006/relationships/hyperlink" Target="https://webagentes.canaldirecto.com.ar/incidents/view/782912-1" TargetMode="External"/><Relationship Id="rId222" Type="http://schemas.openxmlformats.org/officeDocument/2006/relationships/hyperlink" Target="http://webagentes.canaldirecto.com.ar/incidents/view/654156-3" TargetMode="External"/><Relationship Id="rId2110" Type="http://schemas.openxmlformats.org/officeDocument/2006/relationships/hyperlink" Target="https://webagentes.canaldirecto.com.ar/incidents/view/702372-7" TargetMode="External"/><Relationship Id="rId5059" Type="http://schemas.openxmlformats.org/officeDocument/2006/relationships/hyperlink" Target="https://webagentes.canaldirecto.com.ar/incidents/view/781589-0" TargetMode="External"/><Relationship Id="rId5266" Type="http://schemas.openxmlformats.org/officeDocument/2006/relationships/hyperlink" Target="https://webagentes.canaldirecto.com.ar/incidents/view/785486-2" TargetMode="External"/><Relationship Id="rId5473" Type="http://schemas.openxmlformats.org/officeDocument/2006/relationships/hyperlink" Target="http://webagentes.canaldirecto.com.ar/incidents/view/794465-1" TargetMode="External"/><Relationship Id="rId5680" Type="http://schemas.openxmlformats.org/officeDocument/2006/relationships/hyperlink" Target="https://webagentes.canaldirecto.com.ar/incidents/view/799326-8" TargetMode="External"/><Relationship Id="rId4075" Type="http://schemas.openxmlformats.org/officeDocument/2006/relationships/hyperlink" Target="https://webagentes.canaldirecto.com.ar/incidents/view/755936-5" TargetMode="External"/><Relationship Id="rId4282" Type="http://schemas.openxmlformats.org/officeDocument/2006/relationships/hyperlink" Target="https://webagentes.canaldirecto.com.ar/incidents/view/760232-0" TargetMode="External"/><Relationship Id="rId5126" Type="http://schemas.openxmlformats.org/officeDocument/2006/relationships/hyperlink" Target="https://webagentes.canaldirecto.com.ar/liquidations/removeIncident/784974-5" TargetMode="External"/><Relationship Id="rId5333" Type="http://schemas.openxmlformats.org/officeDocument/2006/relationships/hyperlink" Target="https://webagentes.canaldirecto.com.ar/incidents/view/788648-1" TargetMode="External"/><Relationship Id="rId1669" Type="http://schemas.openxmlformats.org/officeDocument/2006/relationships/hyperlink" Target="https://webagentes.canaldirecto.com.ar/liquidations/removeIncident/691550-0" TargetMode="External"/><Relationship Id="rId1876" Type="http://schemas.openxmlformats.org/officeDocument/2006/relationships/hyperlink" Target="https://webagentes.canaldirecto.com.ar/incidents/view/691407-9" TargetMode="External"/><Relationship Id="rId2927" Type="http://schemas.openxmlformats.org/officeDocument/2006/relationships/hyperlink" Target="https://webagentes.canaldirecto.com.ar/incidents/view/724082-9" TargetMode="External"/><Relationship Id="rId3091" Type="http://schemas.openxmlformats.org/officeDocument/2006/relationships/hyperlink" Target="https://webagentes.canaldirecto.com.ar/incidents/view/727745-2" TargetMode="External"/><Relationship Id="rId4142" Type="http://schemas.openxmlformats.org/officeDocument/2006/relationships/hyperlink" Target="https://webagentes.canaldirecto.com.ar/incidents/view/759112-1" TargetMode="External"/><Relationship Id="rId5540" Type="http://schemas.openxmlformats.org/officeDocument/2006/relationships/hyperlink" Target="http://webagentes.canaldirecto.com.ar/incidents/view/791683-4" TargetMode="External"/><Relationship Id="rId1529" Type="http://schemas.openxmlformats.org/officeDocument/2006/relationships/hyperlink" Target="https://webagentes.canaldirecto.com.ar/incidents/view/688912-6" TargetMode="External"/><Relationship Id="rId1736" Type="http://schemas.openxmlformats.org/officeDocument/2006/relationships/hyperlink" Target="https://webagentes.canaldirecto.com.ar/incidents/view/690726-4" TargetMode="External"/><Relationship Id="rId1943" Type="http://schemas.openxmlformats.org/officeDocument/2006/relationships/hyperlink" Target="https://webagentes.canaldirecto.com.ar/incidents/view/695745-4" TargetMode="External"/><Relationship Id="rId5400" Type="http://schemas.openxmlformats.org/officeDocument/2006/relationships/hyperlink" Target="https://webagentes.canaldirecto.com.ar/incidents/view/791293-5" TargetMode="External"/><Relationship Id="rId28" Type="http://schemas.openxmlformats.org/officeDocument/2006/relationships/hyperlink" Target="http://webagentes.canaldirecto.com.ar/liquidations/removeIncident/652759-0" TargetMode="External"/><Relationship Id="rId1803" Type="http://schemas.openxmlformats.org/officeDocument/2006/relationships/hyperlink" Target="https://webagentes.canaldirecto.com.ar/incidents/view/694596-3" TargetMode="External"/><Relationship Id="rId4002" Type="http://schemas.openxmlformats.org/officeDocument/2006/relationships/hyperlink" Target="https://webagentes.canaldirecto.com.ar/incidents/view/752567-8" TargetMode="External"/><Relationship Id="rId4959" Type="http://schemas.openxmlformats.org/officeDocument/2006/relationships/hyperlink" Target="https://webagentes.canaldirecto.com.ar/incidents/view/779530-1" TargetMode="External"/><Relationship Id="rId3768" Type="http://schemas.openxmlformats.org/officeDocument/2006/relationships/hyperlink" Target="https://webagentes.canaldirecto.com.ar/incidents/view/749040-6" TargetMode="External"/><Relationship Id="rId3975" Type="http://schemas.openxmlformats.org/officeDocument/2006/relationships/hyperlink" Target="https://webagentes.canaldirecto.com.ar/incidents/view/753235-9" TargetMode="External"/><Relationship Id="rId4819" Type="http://schemas.openxmlformats.org/officeDocument/2006/relationships/hyperlink" Target="https://webagentes.canaldirecto.com.ar/incidents/view/777796-1" TargetMode="External"/><Relationship Id="rId689" Type="http://schemas.openxmlformats.org/officeDocument/2006/relationships/hyperlink" Target="https://webagentes.canaldirecto.com.ar/incidents/view/671405-3" TargetMode="External"/><Relationship Id="rId896" Type="http://schemas.openxmlformats.org/officeDocument/2006/relationships/hyperlink" Target="https://webagentes.canaldirecto.com.ar/liquidations/removeIncident/671764-3" TargetMode="External"/><Relationship Id="rId2577" Type="http://schemas.openxmlformats.org/officeDocument/2006/relationships/hyperlink" Target="https://webagentes.canaldirecto.com.ar/incidents/view/720529-7" TargetMode="External"/><Relationship Id="rId2784" Type="http://schemas.openxmlformats.org/officeDocument/2006/relationships/hyperlink" Target="https://webagentes.canaldirecto.com.ar/liquidations/removeIncident/721849-5" TargetMode="External"/><Relationship Id="rId3628" Type="http://schemas.openxmlformats.org/officeDocument/2006/relationships/hyperlink" Target="https://webagentes.canaldirecto.com.ar/incidents/view/741716-6" TargetMode="External"/><Relationship Id="rId5190" Type="http://schemas.openxmlformats.org/officeDocument/2006/relationships/hyperlink" Target="https://webagentes.canaldirecto.com.ar/incidents/view/783260-2" TargetMode="External"/><Relationship Id="rId549" Type="http://schemas.openxmlformats.org/officeDocument/2006/relationships/hyperlink" Target="https://webagentes.canaldirecto.com.ar/incidents/view/661735-2" TargetMode="External"/><Relationship Id="rId756" Type="http://schemas.openxmlformats.org/officeDocument/2006/relationships/hyperlink" Target="https://webagentes.canaldirecto.com.ar/incidents/view/668943-8" TargetMode="External"/><Relationship Id="rId1179" Type="http://schemas.openxmlformats.org/officeDocument/2006/relationships/hyperlink" Target="https://webagentes.canaldirecto.com.ar/incidents/view/678826-1" TargetMode="External"/><Relationship Id="rId1386" Type="http://schemas.openxmlformats.org/officeDocument/2006/relationships/hyperlink" Target="https://webagentes.canaldirecto.com.ar/incidents/view/686317-3" TargetMode="External"/><Relationship Id="rId1593" Type="http://schemas.openxmlformats.org/officeDocument/2006/relationships/hyperlink" Target="https://webagentes.canaldirecto.com.ar/incidents/view/692472-0" TargetMode="External"/><Relationship Id="rId2437" Type="http://schemas.openxmlformats.org/officeDocument/2006/relationships/hyperlink" Target="https://webagentes.canaldirecto.com.ar/incidents/view/714223-5" TargetMode="External"/><Relationship Id="rId2991" Type="http://schemas.openxmlformats.org/officeDocument/2006/relationships/hyperlink" Target="https://webagentes.canaldirecto.com.ar/incidents/view/726733-0" TargetMode="External"/><Relationship Id="rId3835" Type="http://schemas.openxmlformats.org/officeDocument/2006/relationships/hyperlink" Target="https://webagentes.canaldirecto.com.ar/incidents/view/752305-0" TargetMode="External"/><Relationship Id="rId5050" Type="http://schemas.openxmlformats.org/officeDocument/2006/relationships/hyperlink" Target="https://webagentes.canaldirecto.com.ar/incidents/view/782182-8" TargetMode="External"/><Relationship Id="rId409" Type="http://schemas.openxmlformats.org/officeDocument/2006/relationships/hyperlink" Target="http://webagentes.canaldirecto.com.ar/incidents/view/659565-2" TargetMode="External"/><Relationship Id="rId963" Type="http://schemas.openxmlformats.org/officeDocument/2006/relationships/hyperlink" Target="https://webagentes.canaldirecto.com.ar/incidents/view/671424-8" TargetMode="External"/><Relationship Id="rId1039" Type="http://schemas.openxmlformats.org/officeDocument/2006/relationships/hyperlink" Target="https://webagentes.canaldirecto.com.ar/incidents/view/676615-3" TargetMode="External"/><Relationship Id="rId1246" Type="http://schemas.openxmlformats.org/officeDocument/2006/relationships/hyperlink" Target="https://webagentes.canaldirecto.com.ar/incidents/view/683659-5" TargetMode="External"/><Relationship Id="rId2644" Type="http://schemas.openxmlformats.org/officeDocument/2006/relationships/hyperlink" Target="https://webagentes.canaldirecto.com.ar/incidents/view/718190-6" TargetMode="External"/><Relationship Id="rId2851" Type="http://schemas.openxmlformats.org/officeDocument/2006/relationships/hyperlink" Target="https://webagentes.canaldirecto.com.ar/incidents/view/725991-5" TargetMode="External"/><Relationship Id="rId3902" Type="http://schemas.openxmlformats.org/officeDocument/2006/relationships/hyperlink" Target="https://webagentes.canaldirecto.com.ar/incidents/view/749496-1" TargetMode="External"/><Relationship Id="rId92" Type="http://schemas.openxmlformats.org/officeDocument/2006/relationships/hyperlink" Target="http://webagentes.canaldirecto.com.ar/incidents/view/651732-6" TargetMode="External"/><Relationship Id="rId616" Type="http://schemas.openxmlformats.org/officeDocument/2006/relationships/hyperlink" Target="https://webagentes.canaldirecto.com.ar/incidents/view/666618-1" TargetMode="External"/><Relationship Id="rId823" Type="http://schemas.openxmlformats.org/officeDocument/2006/relationships/hyperlink" Target="https://webagentes.canaldirecto.com.ar/incidents/view/673209-5" TargetMode="External"/><Relationship Id="rId1453" Type="http://schemas.openxmlformats.org/officeDocument/2006/relationships/hyperlink" Target="https://webagentes.canaldirecto.com.ar/incidents/view/690247-2" TargetMode="External"/><Relationship Id="rId1660" Type="http://schemas.openxmlformats.org/officeDocument/2006/relationships/hyperlink" Target="https://webagentes.canaldirecto.com.ar/incidents/view/691824-2" TargetMode="External"/><Relationship Id="rId2504" Type="http://schemas.openxmlformats.org/officeDocument/2006/relationships/hyperlink" Target="https://webagentes.canaldirecto.com.ar/incidents/view/718105-8" TargetMode="External"/><Relationship Id="rId2711" Type="http://schemas.openxmlformats.org/officeDocument/2006/relationships/hyperlink" Target="https://webagentes.canaldirecto.com.ar/incidents/view/722533-4" TargetMode="External"/><Relationship Id="rId5867" Type="http://schemas.openxmlformats.org/officeDocument/2006/relationships/hyperlink" Target="https://webagentes.canaldirecto.com.ar/incidents/view/805016-2" TargetMode="External"/><Relationship Id="rId1106" Type="http://schemas.openxmlformats.org/officeDocument/2006/relationships/hyperlink" Target="https://webagentes.canaldirecto.com.ar/incidents/view/681486-7" TargetMode="External"/><Relationship Id="rId1313" Type="http://schemas.openxmlformats.org/officeDocument/2006/relationships/hyperlink" Target="https://webagentes.canaldirecto.com.ar/incidents/view/688085-1" TargetMode="External"/><Relationship Id="rId1520" Type="http://schemas.openxmlformats.org/officeDocument/2006/relationships/hyperlink" Target="https://webagentes.canaldirecto.com.ar/incidents/view/689020-1" TargetMode="External"/><Relationship Id="rId4469" Type="http://schemas.openxmlformats.org/officeDocument/2006/relationships/hyperlink" Target="https://webagentes.canaldirecto.com.ar/incidents/view/765695-0" TargetMode="External"/><Relationship Id="rId4676" Type="http://schemas.openxmlformats.org/officeDocument/2006/relationships/hyperlink" Target="https://webagentes.canaldirecto.com.ar/incidents/view/769686-0" TargetMode="External"/><Relationship Id="rId4883" Type="http://schemas.openxmlformats.org/officeDocument/2006/relationships/hyperlink" Target="https://webagentes.canaldirecto.com.ar/incidents/view/776663-7" TargetMode="External"/><Relationship Id="rId5727" Type="http://schemas.openxmlformats.org/officeDocument/2006/relationships/hyperlink" Target="https://webagentes.canaldirecto.com.ar/incidents/view/803913-2" TargetMode="External"/><Relationship Id="rId5934" Type="http://schemas.openxmlformats.org/officeDocument/2006/relationships/hyperlink" Target="https://webagentes.canaldirecto.com.ar/incidents/view/808828-0" TargetMode="External"/><Relationship Id="rId3278" Type="http://schemas.openxmlformats.org/officeDocument/2006/relationships/hyperlink" Target="https://webagentes.canaldirecto.com.ar/incidents/view/734909-6" TargetMode="External"/><Relationship Id="rId3485" Type="http://schemas.openxmlformats.org/officeDocument/2006/relationships/hyperlink" Target="https://webagentes.canaldirecto.com.ar/incidents/view/739577-6" TargetMode="External"/><Relationship Id="rId3692" Type="http://schemas.openxmlformats.org/officeDocument/2006/relationships/hyperlink" Target="https://webagentes.canaldirecto.com.ar/incidents/view/746514-5" TargetMode="External"/><Relationship Id="rId4329" Type="http://schemas.openxmlformats.org/officeDocument/2006/relationships/hyperlink" Target="https://webagentes.canaldirecto.com.ar/incidents/view/763397-7" TargetMode="External"/><Relationship Id="rId4536" Type="http://schemas.openxmlformats.org/officeDocument/2006/relationships/hyperlink" Target="https://webagentes.canaldirecto.com.ar/incidents/view/768744-6" TargetMode="External"/><Relationship Id="rId4743" Type="http://schemas.openxmlformats.org/officeDocument/2006/relationships/hyperlink" Target="https://webagentes.canaldirecto.com.ar/incidents/view/773859-1" TargetMode="External"/><Relationship Id="rId4950" Type="http://schemas.openxmlformats.org/officeDocument/2006/relationships/hyperlink" Target="https://webagentes.canaldirecto.com.ar/incidents/view/779696-6" TargetMode="External"/><Relationship Id="rId199" Type="http://schemas.openxmlformats.org/officeDocument/2006/relationships/hyperlink" Target="http://webagentes.canaldirecto.com.ar/incidents/view/654490-4" TargetMode="External"/><Relationship Id="rId2087" Type="http://schemas.openxmlformats.org/officeDocument/2006/relationships/hyperlink" Target="https://webagentes.canaldirecto.com.ar/incidents/view/702810-2" TargetMode="External"/><Relationship Id="rId2294" Type="http://schemas.openxmlformats.org/officeDocument/2006/relationships/hyperlink" Target="https://webagentes.canaldirecto.com.ar/incidents/view/709988-1" TargetMode="External"/><Relationship Id="rId3138" Type="http://schemas.openxmlformats.org/officeDocument/2006/relationships/hyperlink" Target="https://webagentes.canaldirecto.com.ar/incidents/view/731519-6" TargetMode="External"/><Relationship Id="rId3345" Type="http://schemas.openxmlformats.org/officeDocument/2006/relationships/hyperlink" Target="https://webagentes.canaldirecto.com.ar/incidents/view/738675-0" TargetMode="External"/><Relationship Id="rId3552" Type="http://schemas.openxmlformats.org/officeDocument/2006/relationships/hyperlink" Target="https://webagentes.canaldirecto.com.ar/incidents/view/744650-2" TargetMode="External"/><Relationship Id="rId4603" Type="http://schemas.openxmlformats.org/officeDocument/2006/relationships/hyperlink" Target="https://webagentes.canaldirecto.com.ar/incidents/view/771099-3" TargetMode="External"/><Relationship Id="rId266" Type="http://schemas.openxmlformats.org/officeDocument/2006/relationships/hyperlink" Target="http://webagentes.canaldirecto.com.ar/incidents/view/657791-1" TargetMode="External"/><Relationship Id="rId473" Type="http://schemas.openxmlformats.org/officeDocument/2006/relationships/hyperlink" Target="https://webagentes.canaldirecto.com.ar/incidents/view/664567-4" TargetMode="External"/><Relationship Id="rId680" Type="http://schemas.openxmlformats.org/officeDocument/2006/relationships/hyperlink" Target="https://webagentes.canaldirecto.com.ar/incidents/view/664249-1" TargetMode="External"/><Relationship Id="rId2154" Type="http://schemas.openxmlformats.org/officeDocument/2006/relationships/hyperlink" Target="https://webagentes.canaldirecto.com.ar/incidents/view/700737-6" TargetMode="External"/><Relationship Id="rId2361" Type="http://schemas.openxmlformats.org/officeDocument/2006/relationships/hyperlink" Target="https://webagentes.canaldirecto.com.ar/incidents/view/707572-0" TargetMode="External"/><Relationship Id="rId3205" Type="http://schemas.openxmlformats.org/officeDocument/2006/relationships/hyperlink" Target="https://webagentes.canaldirecto.com.ar/liquidations/removeIncident/736594-2" TargetMode="External"/><Relationship Id="rId3412" Type="http://schemas.openxmlformats.org/officeDocument/2006/relationships/hyperlink" Target="https://webagentes.canaldirecto.com.ar/incidents/view/736276-9" TargetMode="External"/><Relationship Id="rId4810" Type="http://schemas.openxmlformats.org/officeDocument/2006/relationships/hyperlink" Target="https://webagentes.canaldirecto.com.ar/incidents/view/771905-5" TargetMode="External"/><Relationship Id="rId126" Type="http://schemas.openxmlformats.org/officeDocument/2006/relationships/hyperlink" Target="http://webagentes.canaldirecto.com.ar/incidents/view/651227-9" TargetMode="External"/><Relationship Id="rId333" Type="http://schemas.openxmlformats.org/officeDocument/2006/relationships/hyperlink" Target="http://webagentes.canaldirecto.com.ar/incidents/view/655912-8" TargetMode="External"/><Relationship Id="rId540" Type="http://schemas.openxmlformats.org/officeDocument/2006/relationships/hyperlink" Target="https://webagentes.canaldirecto.com.ar/incidents/view/662448-6" TargetMode="External"/><Relationship Id="rId1170" Type="http://schemas.openxmlformats.org/officeDocument/2006/relationships/hyperlink" Target="https://webagentes.canaldirecto.com.ar/incidents/view/679339-7" TargetMode="External"/><Relationship Id="rId2014" Type="http://schemas.openxmlformats.org/officeDocument/2006/relationships/hyperlink" Target="https://webagentes.canaldirecto.com.ar/incidents/view/699055-6" TargetMode="External"/><Relationship Id="rId2221" Type="http://schemas.openxmlformats.org/officeDocument/2006/relationships/hyperlink" Target="https://webagentes.canaldirecto.com.ar/incidents/view/705853-8" TargetMode="External"/><Relationship Id="rId5377" Type="http://schemas.openxmlformats.org/officeDocument/2006/relationships/hyperlink" Target="https://webagentes.canaldirecto.com.ar/incidents/view/791964-6" TargetMode="External"/><Relationship Id="rId1030" Type="http://schemas.openxmlformats.org/officeDocument/2006/relationships/hyperlink" Target="https://webagentes.canaldirecto.com.ar/incidents/view/676765-7" TargetMode="External"/><Relationship Id="rId4186" Type="http://schemas.openxmlformats.org/officeDocument/2006/relationships/hyperlink" Target="https://webagentes.canaldirecto.com.ar/incidents/view/758438-9" TargetMode="External"/><Relationship Id="rId5584" Type="http://schemas.openxmlformats.org/officeDocument/2006/relationships/hyperlink" Target="https://webagentes.canaldirecto.com.ar/incidents/view/797165-5" TargetMode="External"/><Relationship Id="rId5791" Type="http://schemas.openxmlformats.org/officeDocument/2006/relationships/hyperlink" Target="https://webagentes.canaldirecto.com.ar/incidents/view/801337-4" TargetMode="External"/><Relationship Id="rId400" Type="http://schemas.openxmlformats.org/officeDocument/2006/relationships/hyperlink" Target="http://webagentes.canaldirecto.com.ar/incidents/view/659787-2" TargetMode="External"/><Relationship Id="rId1987" Type="http://schemas.openxmlformats.org/officeDocument/2006/relationships/hyperlink" Target="https://webagentes.canaldirecto.com.ar/incidents/view/699841-5" TargetMode="External"/><Relationship Id="rId4393" Type="http://schemas.openxmlformats.org/officeDocument/2006/relationships/hyperlink" Target="https://webagentes.canaldirecto.com.ar/incidents/view/767282-4" TargetMode="External"/><Relationship Id="rId5237" Type="http://schemas.openxmlformats.org/officeDocument/2006/relationships/hyperlink" Target="https://webagentes.canaldirecto.com.ar/incidents/view/786346-2" TargetMode="External"/><Relationship Id="rId5444" Type="http://schemas.openxmlformats.org/officeDocument/2006/relationships/hyperlink" Target="https://webagentes.canaldirecto.com.ar/incidents/view/790174-4" TargetMode="External"/><Relationship Id="rId5651" Type="http://schemas.openxmlformats.org/officeDocument/2006/relationships/hyperlink" Target="https://webagentes.canaldirecto.com.ar/incidents/view/800184-7" TargetMode="External"/><Relationship Id="rId1847" Type="http://schemas.openxmlformats.org/officeDocument/2006/relationships/hyperlink" Target="https://webagentes.canaldirecto.com.ar/incidents/view/693429-5" TargetMode="External"/><Relationship Id="rId4046" Type="http://schemas.openxmlformats.org/officeDocument/2006/relationships/hyperlink" Target="https://webagentes.canaldirecto.com.ar/liquidations/removeIncident/756557-9" TargetMode="External"/><Relationship Id="rId4253" Type="http://schemas.openxmlformats.org/officeDocument/2006/relationships/hyperlink" Target="https://webagentes.canaldirecto.com.ar/incidents/view/761053-2" TargetMode="External"/><Relationship Id="rId4460" Type="http://schemas.openxmlformats.org/officeDocument/2006/relationships/hyperlink" Target="https://webagentes.canaldirecto.com.ar/incidents/view/766111-0" TargetMode="External"/><Relationship Id="rId5304" Type="http://schemas.openxmlformats.org/officeDocument/2006/relationships/hyperlink" Target="https://webagentes.canaldirecto.com.ar/incidents/view/789213-6" TargetMode="External"/><Relationship Id="rId5511" Type="http://schemas.openxmlformats.org/officeDocument/2006/relationships/hyperlink" Target="http://webagentes.canaldirecto.com.ar/incidents/view/792930-6" TargetMode="External"/><Relationship Id="rId1707" Type="http://schemas.openxmlformats.org/officeDocument/2006/relationships/hyperlink" Target="https://webagentes.canaldirecto.com.ar/liquidations/removeIncident/691445-9" TargetMode="External"/><Relationship Id="rId3062" Type="http://schemas.openxmlformats.org/officeDocument/2006/relationships/hyperlink" Target="https://webagentes.canaldirecto.com.ar/incidents/view/729604-0" TargetMode="External"/><Relationship Id="rId4113" Type="http://schemas.openxmlformats.org/officeDocument/2006/relationships/hyperlink" Target="https://webagentes.canaldirecto.com.ar/incidents/view/755143-3" TargetMode="External"/><Relationship Id="rId4320" Type="http://schemas.openxmlformats.org/officeDocument/2006/relationships/hyperlink" Target="https://webagentes.canaldirecto.com.ar/incidents/view/763686-8" TargetMode="External"/><Relationship Id="rId190" Type="http://schemas.openxmlformats.org/officeDocument/2006/relationships/hyperlink" Target="http://webagentes.canaldirecto.com.ar/incidents/view/654977-8" TargetMode="External"/><Relationship Id="rId1914" Type="http://schemas.openxmlformats.org/officeDocument/2006/relationships/hyperlink" Target="https://webagentes.canaldirecto.com.ar/incidents/view/697288-8" TargetMode="External"/><Relationship Id="rId3879" Type="http://schemas.openxmlformats.org/officeDocument/2006/relationships/hyperlink" Target="https://webagentes.canaldirecto.com.ar/incidents/view/750721-0" TargetMode="External"/><Relationship Id="rId5094" Type="http://schemas.openxmlformats.org/officeDocument/2006/relationships/hyperlink" Target="https://webagentes.canaldirecto.com.ar/incidents/view/775142-2" TargetMode="External"/><Relationship Id="rId2688" Type="http://schemas.openxmlformats.org/officeDocument/2006/relationships/hyperlink" Target="https://webagentes.canaldirecto.com.ar/liquidations/removeIncident/722957-0" TargetMode="External"/><Relationship Id="rId2895" Type="http://schemas.openxmlformats.org/officeDocument/2006/relationships/hyperlink" Target="https://webagentes.canaldirecto.com.ar/incidents/view/725094-1" TargetMode="External"/><Relationship Id="rId3739" Type="http://schemas.openxmlformats.org/officeDocument/2006/relationships/hyperlink" Target="https://webagentes.canaldirecto.com.ar/incidents/view/744090-6" TargetMode="External"/><Relationship Id="rId3946" Type="http://schemas.openxmlformats.org/officeDocument/2006/relationships/hyperlink" Target="https://webagentes.canaldirecto.com.ar/incidents/view/753731-8" TargetMode="External"/><Relationship Id="rId5161" Type="http://schemas.openxmlformats.org/officeDocument/2006/relationships/hyperlink" Target="https://webagentes.canaldirecto.com.ar/incidents/view/784548-4" TargetMode="External"/><Relationship Id="rId867" Type="http://schemas.openxmlformats.org/officeDocument/2006/relationships/hyperlink" Target="https://webagentes.canaldirecto.com.ar/incidents/view/672452-8" TargetMode="External"/><Relationship Id="rId1497" Type="http://schemas.openxmlformats.org/officeDocument/2006/relationships/hyperlink" Target="https://webagentes.canaldirecto.com.ar/incidents/view/689649-0" TargetMode="External"/><Relationship Id="rId2548" Type="http://schemas.openxmlformats.org/officeDocument/2006/relationships/hyperlink" Target="https://webagentes.canaldirecto.com.ar/incidents/view/715755-6" TargetMode="External"/><Relationship Id="rId2755" Type="http://schemas.openxmlformats.org/officeDocument/2006/relationships/hyperlink" Target="https://webagentes.canaldirecto.com.ar/incidents/view/722388-6" TargetMode="External"/><Relationship Id="rId2962" Type="http://schemas.openxmlformats.org/officeDocument/2006/relationships/hyperlink" Target="https://webagentes.canaldirecto.com.ar/incidents/view/728103-9" TargetMode="External"/><Relationship Id="rId3806" Type="http://schemas.openxmlformats.org/officeDocument/2006/relationships/hyperlink" Target="https://webagentes.canaldirecto.com.ar/incidents/view/747847-7" TargetMode="External"/><Relationship Id="rId727" Type="http://schemas.openxmlformats.org/officeDocument/2006/relationships/hyperlink" Target="https://webagentes.canaldirecto.com.ar/incidents/view/669668-7" TargetMode="External"/><Relationship Id="rId934" Type="http://schemas.openxmlformats.org/officeDocument/2006/relationships/hyperlink" Target="https://webagentes.canaldirecto.com.ar/liquidations/removeIncident/671549-6" TargetMode="External"/><Relationship Id="rId1357" Type="http://schemas.openxmlformats.org/officeDocument/2006/relationships/hyperlink" Target="https://webagentes.canaldirecto.com.ar/incidents/view/686947-8" TargetMode="External"/><Relationship Id="rId1564" Type="http://schemas.openxmlformats.org/officeDocument/2006/relationships/hyperlink" Target="https://webagentes.canaldirecto.com.ar/liquidations/removeIncident/693289-9" TargetMode="External"/><Relationship Id="rId1771" Type="http://schemas.openxmlformats.org/officeDocument/2006/relationships/hyperlink" Target="https://webagentes.canaldirecto.com.ar/incidents/view/696062-5" TargetMode="External"/><Relationship Id="rId2408" Type="http://schemas.openxmlformats.org/officeDocument/2006/relationships/hyperlink" Target="https://webagentes.canaldirecto.com.ar/incidents/view/714971-5" TargetMode="External"/><Relationship Id="rId2615" Type="http://schemas.openxmlformats.org/officeDocument/2006/relationships/hyperlink" Target="https://webagentes.canaldirecto.com.ar/incidents/view/719716-5" TargetMode="External"/><Relationship Id="rId2822" Type="http://schemas.openxmlformats.org/officeDocument/2006/relationships/hyperlink" Target="https://webagentes.canaldirecto.com.ar/liquidations/removeIncident/718885-7" TargetMode="External"/><Relationship Id="rId5021" Type="http://schemas.openxmlformats.org/officeDocument/2006/relationships/hyperlink" Target="https://webagentes.canaldirecto.com.ar/incidents/view/783158-8" TargetMode="External"/><Relationship Id="rId5978" Type="http://schemas.openxmlformats.org/officeDocument/2006/relationships/hyperlink" Target="https://webagentes.canaldirecto.com.ar/incidents/view/807835-3" TargetMode="External"/><Relationship Id="rId63" Type="http://schemas.openxmlformats.org/officeDocument/2006/relationships/hyperlink" Target="http://webagentes.canaldirecto.com.ar/incidents/view/652276-2" TargetMode="External"/><Relationship Id="rId1217" Type="http://schemas.openxmlformats.org/officeDocument/2006/relationships/hyperlink" Target="https://webagentes.canaldirecto.com.ar/incidents/view/684986-3" TargetMode="External"/><Relationship Id="rId1424" Type="http://schemas.openxmlformats.org/officeDocument/2006/relationships/hyperlink" Target="https://webagentes.canaldirecto.com.ar/incidents/view/685508-6" TargetMode="External"/><Relationship Id="rId1631" Type="http://schemas.openxmlformats.org/officeDocument/2006/relationships/hyperlink" Target="https://webagentes.canaldirecto.com.ar/liquidations/removeIncident/692383-7" TargetMode="External"/><Relationship Id="rId4787" Type="http://schemas.openxmlformats.org/officeDocument/2006/relationships/hyperlink" Target="https://webagentes.canaldirecto.com.ar/incidents/view/772923-8" TargetMode="External"/><Relationship Id="rId4994" Type="http://schemas.openxmlformats.org/officeDocument/2006/relationships/hyperlink" Target="https://webagentes.canaldirecto.com.ar/incidents/view/778115-9" TargetMode="External"/><Relationship Id="rId5838" Type="http://schemas.openxmlformats.org/officeDocument/2006/relationships/hyperlink" Target="https://webagentes.canaldirecto.com.ar/incidents/view/806165-4" TargetMode="External"/><Relationship Id="rId3389" Type="http://schemas.openxmlformats.org/officeDocument/2006/relationships/hyperlink" Target="https://webagentes.canaldirecto.com.ar/incidents/view/737649-8" TargetMode="External"/><Relationship Id="rId3596" Type="http://schemas.openxmlformats.org/officeDocument/2006/relationships/hyperlink" Target="https://webagentes.canaldirecto.com.ar/incidents/view/743445-5" TargetMode="External"/><Relationship Id="rId4647" Type="http://schemas.openxmlformats.org/officeDocument/2006/relationships/hyperlink" Target="https://webagentes.canaldirecto.com.ar/incidents/view/770360-1" TargetMode="External"/><Relationship Id="rId2198" Type="http://schemas.openxmlformats.org/officeDocument/2006/relationships/hyperlink" Target="https://webagentes.canaldirecto.com.ar/incidents/view/705978-6" TargetMode="External"/><Relationship Id="rId3249" Type="http://schemas.openxmlformats.org/officeDocument/2006/relationships/hyperlink" Target="https://webagentes.canaldirecto.com.ar/liquidations/removeIncident/735784-6" TargetMode="External"/><Relationship Id="rId3456" Type="http://schemas.openxmlformats.org/officeDocument/2006/relationships/hyperlink" Target="https://webagentes.canaldirecto.com.ar/incidents/view/740939-8" TargetMode="External"/><Relationship Id="rId4854" Type="http://schemas.openxmlformats.org/officeDocument/2006/relationships/hyperlink" Target="https://webagentes.canaldirecto.com.ar/incidents/view/777200-9" TargetMode="External"/><Relationship Id="rId5905" Type="http://schemas.openxmlformats.org/officeDocument/2006/relationships/hyperlink" Target="https://webagentes.canaldirecto.com.ar/incidents/view/809872-8" TargetMode="External"/><Relationship Id="rId377" Type="http://schemas.openxmlformats.org/officeDocument/2006/relationships/hyperlink" Target="http://webagentes.canaldirecto.com.ar/incidents/view/660769-2" TargetMode="External"/><Relationship Id="rId584" Type="http://schemas.openxmlformats.org/officeDocument/2006/relationships/hyperlink" Target="https://webagentes.canaldirecto.com.ar/incidents/view/667281-8" TargetMode="External"/><Relationship Id="rId2058" Type="http://schemas.openxmlformats.org/officeDocument/2006/relationships/hyperlink" Target="https://webagentes.canaldirecto.com.ar/incidents/view/704203-2" TargetMode="External"/><Relationship Id="rId2265" Type="http://schemas.openxmlformats.org/officeDocument/2006/relationships/hyperlink" Target="https://webagentes.canaldirecto.com.ar/incidents/view/711662-9" TargetMode="External"/><Relationship Id="rId3109" Type="http://schemas.openxmlformats.org/officeDocument/2006/relationships/hyperlink" Target="https://webagentes.canaldirecto.com.ar/incidents/view/733773-6" TargetMode="External"/><Relationship Id="rId3663" Type="http://schemas.openxmlformats.org/officeDocument/2006/relationships/hyperlink" Target="https://webagentes.canaldirecto.com.ar/incidents/view/746735-6" TargetMode="External"/><Relationship Id="rId3870" Type="http://schemas.openxmlformats.org/officeDocument/2006/relationships/hyperlink" Target="https://webagentes.canaldirecto.com.ar/incidents/view/751474-2" TargetMode="External"/><Relationship Id="rId4507" Type="http://schemas.openxmlformats.org/officeDocument/2006/relationships/hyperlink" Target="https://webagentes.canaldirecto.com.ar/incidents/view/764488-5" TargetMode="External"/><Relationship Id="rId4714" Type="http://schemas.openxmlformats.org/officeDocument/2006/relationships/hyperlink" Target="https://webagentes.canaldirecto.com.ar/incidents/view/774723-4" TargetMode="External"/><Relationship Id="rId4921" Type="http://schemas.openxmlformats.org/officeDocument/2006/relationships/hyperlink" Target="https://webagentes.canaldirecto.com.ar/incidents/view/774299-2" TargetMode="External"/><Relationship Id="rId237" Type="http://schemas.openxmlformats.org/officeDocument/2006/relationships/hyperlink" Target="http://webagentes.canaldirecto.com.ar/incidents/view/653594-2" TargetMode="External"/><Relationship Id="rId791" Type="http://schemas.openxmlformats.org/officeDocument/2006/relationships/hyperlink" Target="https://webagentes.canaldirecto.com.ar/incidents/view/666528-9" TargetMode="External"/><Relationship Id="rId1074" Type="http://schemas.openxmlformats.org/officeDocument/2006/relationships/hyperlink" Target="https://webagentes.canaldirecto.com.ar/incidents/view/674810-2" TargetMode="External"/><Relationship Id="rId2472" Type="http://schemas.openxmlformats.org/officeDocument/2006/relationships/hyperlink" Target="https://webagentes.canaldirecto.com.ar/incidents/view/712574-2" TargetMode="External"/><Relationship Id="rId3316" Type="http://schemas.openxmlformats.org/officeDocument/2006/relationships/hyperlink" Target="https://webagentes.canaldirecto.com.ar/incidents/view/733594-1" TargetMode="External"/><Relationship Id="rId3523" Type="http://schemas.openxmlformats.org/officeDocument/2006/relationships/hyperlink" Target="https://webagentes.canaldirecto.com.ar/incidents/view/745009-1" TargetMode="External"/><Relationship Id="rId3730" Type="http://schemas.openxmlformats.org/officeDocument/2006/relationships/hyperlink" Target="https://webagentes.canaldirecto.com.ar/incidents/view/744719-4" TargetMode="External"/><Relationship Id="rId444" Type="http://schemas.openxmlformats.org/officeDocument/2006/relationships/hyperlink" Target="http://webagentes.canaldirecto.com.ar/incidents/view/658535-4" TargetMode="External"/><Relationship Id="rId651" Type="http://schemas.openxmlformats.org/officeDocument/2006/relationships/hyperlink" Target="https://webagentes.canaldirecto.com.ar/incidents/view/666104-3" TargetMode="External"/><Relationship Id="rId1281" Type="http://schemas.openxmlformats.org/officeDocument/2006/relationships/hyperlink" Target="https://webagentes.canaldirecto.com.ar/incidents/view/682420-8" TargetMode="External"/><Relationship Id="rId2125" Type="http://schemas.openxmlformats.org/officeDocument/2006/relationships/hyperlink" Target="https://webagentes.canaldirecto.com.ar/incidents/view/701701-8" TargetMode="External"/><Relationship Id="rId2332" Type="http://schemas.openxmlformats.org/officeDocument/2006/relationships/hyperlink" Target="https://webagentes.canaldirecto.com.ar/incidents/view/709262-0" TargetMode="External"/><Relationship Id="rId5488" Type="http://schemas.openxmlformats.org/officeDocument/2006/relationships/hyperlink" Target="http://webagentes.canaldirecto.com.ar/incidents/view/794176-0" TargetMode="External"/><Relationship Id="rId5695" Type="http://schemas.openxmlformats.org/officeDocument/2006/relationships/hyperlink" Target="https://webagentes.canaldirecto.com.ar/incidents/view/798885-9" TargetMode="External"/><Relationship Id="rId304" Type="http://schemas.openxmlformats.org/officeDocument/2006/relationships/hyperlink" Target="http://webagentes.canaldirecto.com.ar/incidents/view/656269-0" TargetMode="External"/><Relationship Id="rId511" Type="http://schemas.openxmlformats.org/officeDocument/2006/relationships/hyperlink" Target="https://webagentes.canaldirecto.com.ar/incidents/view/663605-6" TargetMode="External"/><Relationship Id="rId1141" Type="http://schemas.openxmlformats.org/officeDocument/2006/relationships/hyperlink" Target="https://webagentes.canaldirecto.com.ar/incidents/view/680200-2" TargetMode="External"/><Relationship Id="rId4297" Type="http://schemas.openxmlformats.org/officeDocument/2006/relationships/hyperlink" Target="https://webagentes.canaldirecto.com.ar/incidents/view/759287-4" TargetMode="External"/><Relationship Id="rId5348" Type="http://schemas.openxmlformats.org/officeDocument/2006/relationships/hyperlink" Target="https://webagentes.canaldirecto.com.ar/incidents/view/788061-8" TargetMode="External"/><Relationship Id="rId5555" Type="http://schemas.openxmlformats.org/officeDocument/2006/relationships/hyperlink" Target="https://webagentes.canaldirecto.com.ar/incidents/view/798341-0" TargetMode="External"/><Relationship Id="rId5762" Type="http://schemas.openxmlformats.org/officeDocument/2006/relationships/hyperlink" Target="https://webagentes.canaldirecto.com.ar/incidents/view/802501-4" TargetMode="External"/><Relationship Id="rId1001" Type="http://schemas.openxmlformats.org/officeDocument/2006/relationships/hyperlink" Target="https://webagentes.canaldirecto.com.ar/incidents/view/679049-7" TargetMode="External"/><Relationship Id="rId4157" Type="http://schemas.openxmlformats.org/officeDocument/2006/relationships/hyperlink" Target="https://webagentes.canaldirecto.com.ar/incidents/view/758902-9" TargetMode="External"/><Relationship Id="rId4364" Type="http://schemas.openxmlformats.org/officeDocument/2006/relationships/hyperlink" Target="https://webagentes.canaldirecto.com.ar/incidents/view/762396-1" TargetMode="External"/><Relationship Id="rId4571" Type="http://schemas.openxmlformats.org/officeDocument/2006/relationships/hyperlink" Target="https://webagentes.canaldirecto.com.ar/incidents/view/767364-7" TargetMode="External"/><Relationship Id="rId5208" Type="http://schemas.openxmlformats.org/officeDocument/2006/relationships/hyperlink" Target="https://webagentes.canaldirecto.com.ar/incidents/view/787234-5" TargetMode="External"/><Relationship Id="rId5415" Type="http://schemas.openxmlformats.org/officeDocument/2006/relationships/hyperlink" Target="https://webagentes.canaldirecto.com.ar/incidents/view/791101-5" TargetMode="External"/><Relationship Id="rId5622" Type="http://schemas.openxmlformats.org/officeDocument/2006/relationships/hyperlink" Target="https://webagentes.canaldirecto.com.ar/incidents/view/795943-1" TargetMode="External"/><Relationship Id="rId1958" Type="http://schemas.openxmlformats.org/officeDocument/2006/relationships/hyperlink" Target="https://webagentes.canaldirecto.com.ar/incidents/view/701126-3" TargetMode="External"/><Relationship Id="rId3173" Type="http://schemas.openxmlformats.org/officeDocument/2006/relationships/hyperlink" Target="https://webagentes.canaldirecto.com.ar/liquidations/removeIncident/737234-0" TargetMode="External"/><Relationship Id="rId3380" Type="http://schemas.openxmlformats.org/officeDocument/2006/relationships/hyperlink" Target="https://webagentes.canaldirecto.com.ar/incidents/view/737899-1" TargetMode="External"/><Relationship Id="rId4017" Type="http://schemas.openxmlformats.org/officeDocument/2006/relationships/hyperlink" Target="https://webagentes.canaldirecto.com.ar/incidents/view/757273-7" TargetMode="External"/><Relationship Id="rId4224" Type="http://schemas.openxmlformats.org/officeDocument/2006/relationships/hyperlink" Target="https://webagentes.canaldirecto.com.ar/incidents/view/761668-8" TargetMode="External"/><Relationship Id="rId4431" Type="http://schemas.openxmlformats.org/officeDocument/2006/relationships/hyperlink" Target="https://webagentes.canaldirecto.com.ar/incidents/view/766348-2" TargetMode="External"/><Relationship Id="rId1818" Type="http://schemas.openxmlformats.org/officeDocument/2006/relationships/hyperlink" Target="https://webagentes.canaldirecto.com.ar/incidents/view/694068-5" TargetMode="External"/><Relationship Id="rId3033" Type="http://schemas.openxmlformats.org/officeDocument/2006/relationships/hyperlink" Target="https://webagentes.canaldirecto.com.ar/incidents/view/730202-2" TargetMode="External"/><Relationship Id="rId3240" Type="http://schemas.openxmlformats.org/officeDocument/2006/relationships/hyperlink" Target="https://webagentes.canaldirecto.com.ar/incidents/view/736086-8" TargetMode="External"/><Relationship Id="rId161" Type="http://schemas.openxmlformats.org/officeDocument/2006/relationships/hyperlink" Target="http://webagentes.canaldirecto.com.ar/incidents/view/655851-8" TargetMode="External"/><Relationship Id="rId2799" Type="http://schemas.openxmlformats.org/officeDocument/2006/relationships/hyperlink" Target="https://webagentes.canaldirecto.com.ar/incidents/view/721317-1" TargetMode="External"/><Relationship Id="rId3100" Type="http://schemas.openxmlformats.org/officeDocument/2006/relationships/hyperlink" Target="https://webagentes.canaldirecto.com.ar/incidents/view/734028-0" TargetMode="External"/><Relationship Id="rId978" Type="http://schemas.openxmlformats.org/officeDocument/2006/relationships/hyperlink" Target="https://webagentes.canaldirecto.com.ar/liquidations/removeIncident/670944-0" TargetMode="External"/><Relationship Id="rId2659" Type="http://schemas.openxmlformats.org/officeDocument/2006/relationships/hyperlink" Target="https://webagentes.canaldirecto.com.ar/incidents/view/716614-7" TargetMode="External"/><Relationship Id="rId2866" Type="http://schemas.openxmlformats.org/officeDocument/2006/relationships/hyperlink" Target="https://webagentes.canaldirecto.com.ar/incidents/view/725974-8" TargetMode="External"/><Relationship Id="rId3917" Type="http://schemas.openxmlformats.org/officeDocument/2006/relationships/hyperlink" Target="https://webagentes.canaldirecto.com.ar/incidents/view/754397-5" TargetMode="External"/><Relationship Id="rId5065" Type="http://schemas.openxmlformats.org/officeDocument/2006/relationships/hyperlink" Target="https://webagentes.canaldirecto.com.ar/incidents/view/781379-5" TargetMode="External"/><Relationship Id="rId5272" Type="http://schemas.openxmlformats.org/officeDocument/2006/relationships/hyperlink" Target="https://webagentes.canaldirecto.com.ar/incidents/view/785236-9" TargetMode="External"/><Relationship Id="rId838" Type="http://schemas.openxmlformats.org/officeDocument/2006/relationships/hyperlink" Target="https://webagentes.canaldirecto.com.ar/liquidations/removeIncident/672484-7" TargetMode="External"/><Relationship Id="rId1468" Type="http://schemas.openxmlformats.org/officeDocument/2006/relationships/hyperlink" Target="https://webagentes.canaldirecto.com.ar/incidents/view/689984-0" TargetMode="External"/><Relationship Id="rId1675" Type="http://schemas.openxmlformats.org/officeDocument/2006/relationships/hyperlink" Target="https://webagentes.canaldirecto.com.ar/liquidations/removeIncident/691464-4" TargetMode="External"/><Relationship Id="rId1882" Type="http://schemas.openxmlformats.org/officeDocument/2006/relationships/hyperlink" Target="https://webagentes.canaldirecto.com.ar/incidents/view/697859-0" TargetMode="External"/><Relationship Id="rId2519" Type="http://schemas.openxmlformats.org/officeDocument/2006/relationships/hyperlink" Target="https://webagentes.canaldirecto.com.ar/incidents/view/717028-3" TargetMode="External"/><Relationship Id="rId2726" Type="http://schemas.openxmlformats.org/officeDocument/2006/relationships/hyperlink" Target="https://webagentes.canaldirecto.com.ar/liquidations/removeIncident/722526-4" TargetMode="External"/><Relationship Id="rId4081" Type="http://schemas.openxmlformats.org/officeDocument/2006/relationships/hyperlink" Target="https://webagentes.canaldirecto.com.ar/incidents/view/755489-2" TargetMode="External"/><Relationship Id="rId5132" Type="http://schemas.openxmlformats.org/officeDocument/2006/relationships/hyperlink" Target="https://webagentes.canaldirecto.com.ar/liquidations/removeIncident/784960-2" TargetMode="External"/><Relationship Id="rId1328" Type="http://schemas.openxmlformats.org/officeDocument/2006/relationships/hyperlink" Target="https://webagentes.canaldirecto.com.ar/incidents/view/687608-9" TargetMode="External"/><Relationship Id="rId1535" Type="http://schemas.openxmlformats.org/officeDocument/2006/relationships/hyperlink" Target="https://webagentes.canaldirecto.com.ar/incidents/view/688016-1" TargetMode="External"/><Relationship Id="rId2933" Type="http://schemas.openxmlformats.org/officeDocument/2006/relationships/hyperlink" Target="https://webagentes.canaldirecto.com.ar/incidents/view/723957-7" TargetMode="External"/><Relationship Id="rId905" Type="http://schemas.openxmlformats.org/officeDocument/2006/relationships/hyperlink" Target="https://webagentes.canaldirecto.com.ar/incidents/view/671759-1" TargetMode="External"/><Relationship Id="rId1742" Type="http://schemas.openxmlformats.org/officeDocument/2006/relationships/hyperlink" Target="https://webagentes.canaldirecto.com.ar/incidents/view/690443-4" TargetMode="External"/><Relationship Id="rId4898" Type="http://schemas.openxmlformats.org/officeDocument/2006/relationships/hyperlink" Target="https://webagentes.canaldirecto.com.ar/incidents/view/775476-6" TargetMode="External"/><Relationship Id="rId5949" Type="http://schemas.openxmlformats.org/officeDocument/2006/relationships/hyperlink" Target="https://webagentes.canaldirecto.com.ar/incidents/view/808405-3" TargetMode="External"/><Relationship Id="rId34" Type="http://schemas.openxmlformats.org/officeDocument/2006/relationships/hyperlink" Target="http://webagentes.canaldirecto.com.ar/liquidations/removeIncident/652395-6" TargetMode="External"/><Relationship Id="rId1602" Type="http://schemas.openxmlformats.org/officeDocument/2006/relationships/hyperlink" Target="https://webagentes.canaldirecto.com.ar/incidents/view/692461-4" TargetMode="External"/><Relationship Id="rId4758" Type="http://schemas.openxmlformats.org/officeDocument/2006/relationships/hyperlink" Target="https://webagentes.canaldirecto.com.ar/incidents/view/773664-5" TargetMode="External"/><Relationship Id="rId4965" Type="http://schemas.openxmlformats.org/officeDocument/2006/relationships/hyperlink" Target="https://webagentes.canaldirecto.com.ar/incidents/view/779339-4" TargetMode="External"/><Relationship Id="rId5809" Type="http://schemas.openxmlformats.org/officeDocument/2006/relationships/hyperlink" Target="https://webagentes.canaldirecto.com.ar/incidents/view/798003-3" TargetMode="External"/><Relationship Id="rId3567" Type="http://schemas.openxmlformats.org/officeDocument/2006/relationships/hyperlink" Target="https://webagentes.canaldirecto.com.ar/incidents/view/744033-1" TargetMode="External"/><Relationship Id="rId3774" Type="http://schemas.openxmlformats.org/officeDocument/2006/relationships/hyperlink" Target="https://webagentes.canaldirecto.com.ar/incidents/view/748829-8" TargetMode="External"/><Relationship Id="rId3981" Type="http://schemas.openxmlformats.org/officeDocument/2006/relationships/hyperlink" Target="https://webagentes.canaldirecto.com.ar/incidents/view/753183-7" TargetMode="External"/><Relationship Id="rId4618" Type="http://schemas.openxmlformats.org/officeDocument/2006/relationships/hyperlink" Target="https://webagentes.canaldirecto.com.ar/incidents/view/770939-5" TargetMode="External"/><Relationship Id="rId4825" Type="http://schemas.openxmlformats.org/officeDocument/2006/relationships/hyperlink" Target="https://webagentes.canaldirecto.com.ar/incidents/view/777702-2" TargetMode="External"/><Relationship Id="rId488" Type="http://schemas.openxmlformats.org/officeDocument/2006/relationships/hyperlink" Target="https://webagentes.canaldirecto.com.ar/incidents/view/664401-9" TargetMode="External"/><Relationship Id="rId695" Type="http://schemas.openxmlformats.org/officeDocument/2006/relationships/hyperlink" Target="https://webagentes.canaldirecto.com.ar/incidents/view/671343-4" TargetMode="External"/><Relationship Id="rId2169" Type="http://schemas.openxmlformats.org/officeDocument/2006/relationships/hyperlink" Target="https://webagentes.canaldirecto.com.ar/incidents/view/708239-5" TargetMode="External"/><Relationship Id="rId2376" Type="http://schemas.openxmlformats.org/officeDocument/2006/relationships/hyperlink" Target="https://webagentes.canaldirecto.com.ar/incidents/view/707357-3" TargetMode="External"/><Relationship Id="rId2583" Type="http://schemas.openxmlformats.org/officeDocument/2006/relationships/hyperlink" Target="https://webagentes.canaldirecto.com.ar/incidents/view/720495-1" TargetMode="External"/><Relationship Id="rId2790" Type="http://schemas.openxmlformats.org/officeDocument/2006/relationships/hyperlink" Target="https://webagentes.canaldirecto.com.ar/liquidations/removeIncident/721624-8" TargetMode="External"/><Relationship Id="rId3427" Type="http://schemas.openxmlformats.org/officeDocument/2006/relationships/hyperlink" Target="https://webagentes.canaldirecto.com.ar/incidents/view/741566-3" TargetMode="External"/><Relationship Id="rId3634" Type="http://schemas.openxmlformats.org/officeDocument/2006/relationships/hyperlink" Target="https://webagentes.canaldirecto.com.ar/incidents/view/740951-0" TargetMode="External"/><Relationship Id="rId3841" Type="http://schemas.openxmlformats.org/officeDocument/2006/relationships/hyperlink" Target="https://webagentes.canaldirecto.com.ar/incidents/view/751989-9" TargetMode="External"/><Relationship Id="rId348" Type="http://schemas.openxmlformats.org/officeDocument/2006/relationships/hyperlink" Target="http://webagentes.canaldirecto.com.ar/incidents/view/662271-6" TargetMode="External"/><Relationship Id="rId555" Type="http://schemas.openxmlformats.org/officeDocument/2006/relationships/hyperlink" Target="https://webagentes.canaldirecto.com.ar/incidents/view/660903-4" TargetMode="External"/><Relationship Id="rId762" Type="http://schemas.openxmlformats.org/officeDocument/2006/relationships/hyperlink" Target="https://webagentes.canaldirecto.com.ar/incidents/view/668291-2" TargetMode="External"/><Relationship Id="rId1185" Type="http://schemas.openxmlformats.org/officeDocument/2006/relationships/hyperlink" Target="https://webagentes.canaldirecto.com.ar/incidents/view/678820-7" TargetMode="External"/><Relationship Id="rId1392" Type="http://schemas.openxmlformats.org/officeDocument/2006/relationships/hyperlink" Target="https://webagentes.canaldirecto.com.ar/incidents/view/685695-1" TargetMode="External"/><Relationship Id="rId2029" Type="http://schemas.openxmlformats.org/officeDocument/2006/relationships/hyperlink" Target="https://webagentes.canaldirecto.com.ar/incidents/view/704888-7" TargetMode="External"/><Relationship Id="rId2236" Type="http://schemas.openxmlformats.org/officeDocument/2006/relationships/hyperlink" Target="https://webagentes.canaldirecto.com.ar/incidents/view/705207-5" TargetMode="External"/><Relationship Id="rId2443" Type="http://schemas.openxmlformats.org/officeDocument/2006/relationships/hyperlink" Target="https://webagentes.canaldirecto.com.ar/incidents/view/714003-3" TargetMode="External"/><Relationship Id="rId2650" Type="http://schemas.openxmlformats.org/officeDocument/2006/relationships/hyperlink" Target="https://webagentes.canaldirecto.com.ar/incidents/view/718002-2" TargetMode="External"/><Relationship Id="rId3701" Type="http://schemas.openxmlformats.org/officeDocument/2006/relationships/hyperlink" Target="https://webagentes.canaldirecto.com.ar/incidents/view/746206-9" TargetMode="External"/><Relationship Id="rId5599" Type="http://schemas.openxmlformats.org/officeDocument/2006/relationships/hyperlink" Target="https://webagentes.canaldirecto.com.ar/incidents/view/796793-5" TargetMode="External"/><Relationship Id="rId208" Type="http://schemas.openxmlformats.org/officeDocument/2006/relationships/hyperlink" Target="http://webagentes.canaldirecto.com.ar/incidents/view/654171-2" TargetMode="External"/><Relationship Id="rId415" Type="http://schemas.openxmlformats.org/officeDocument/2006/relationships/hyperlink" Target="http://webagentes.canaldirecto.com.ar/incidents/view/659279-8" TargetMode="External"/><Relationship Id="rId622" Type="http://schemas.openxmlformats.org/officeDocument/2006/relationships/hyperlink" Target="https://webagentes.canaldirecto.com.ar/incidents/view/666395-3" TargetMode="External"/><Relationship Id="rId1045" Type="http://schemas.openxmlformats.org/officeDocument/2006/relationships/hyperlink" Target="https://webagentes.canaldirecto.com.ar/incidents/view/676561-3" TargetMode="External"/><Relationship Id="rId1252" Type="http://schemas.openxmlformats.org/officeDocument/2006/relationships/hyperlink" Target="https://webagentes.canaldirecto.com.ar/incidents/view/683534-7" TargetMode="External"/><Relationship Id="rId2303" Type="http://schemas.openxmlformats.org/officeDocument/2006/relationships/hyperlink" Target="https://webagentes.canaldirecto.com.ar/incidents/view/709561-8" TargetMode="External"/><Relationship Id="rId2510" Type="http://schemas.openxmlformats.org/officeDocument/2006/relationships/hyperlink" Target="https://webagentes.canaldirecto.com.ar/incidents/view/717365-1" TargetMode="External"/><Relationship Id="rId5459" Type="http://schemas.openxmlformats.org/officeDocument/2006/relationships/hyperlink" Target="http://webagentes.canaldirecto.com.ar/incidents/view/794885-1" TargetMode="External"/><Relationship Id="rId5666" Type="http://schemas.openxmlformats.org/officeDocument/2006/relationships/hyperlink" Target="https://webagentes.canaldirecto.com.ar/incidents/view/800097-2" TargetMode="External"/><Relationship Id="rId1112" Type="http://schemas.openxmlformats.org/officeDocument/2006/relationships/hyperlink" Target="https://webagentes.canaldirecto.com.ar/incidents/view/680964-3" TargetMode="External"/><Relationship Id="rId4268" Type="http://schemas.openxmlformats.org/officeDocument/2006/relationships/hyperlink" Target="https://webagentes.canaldirecto.com.ar/incidents/view/760650-2" TargetMode="External"/><Relationship Id="rId4475" Type="http://schemas.openxmlformats.org/officeDocument/2006/relationships/hyperlink" Target="https://webagentes.canaldirecto.com.ar/incidents/view/765689-9" TargetMode="External"/><Relationship Id="rId5319" Type="http://schemas.openxmlformats.org/officeDocument/2006/relationships/hyperlink" Target="https://webagentes.canaldirecto.com.ar/incidents/view/788753-2" TargetMode="External"/><Relationship Id="rId5873" Type="http://schemas.openxmlformats.org/officeDocument/2006/relationships/hyperlink" Target="https://webagentes.canaldirecto.com.ar/incidents/view/804152-6" TargetMode="External"/><Relationship Id="rId3077" Type="http://schemas.openxmlformats.org/officeDocument/2006/relationships/hyperlink" Target="https://webagentes.canaldirecto.com.ar/incidents/view/728938-7" TargetMode="External"/><Relationship Id="rId3284" Type="http://schemas.openxmlformats.org/officeDocument/2006/relationships/hyperlink" Target="https://webagentes.canaldirecto.com.ar/incidents/view/734715-9" TargetMode="External"/><Relationship Id="rId4128" Type="http://schemas.openxmlformats.org/officeDocument/2006/relationships/hyperlink" Target="https://webagentes.canaldirecto.com.ar/incidents/view/755014-2" TargetMode="External"/><Relationship Id="rId4682" Type="http://schemas.openxmlformats.org/officeDocument/2006/relationships/hyperlink" Target="https://webagentes.canaldirecto.com.ar/incidents/view/769677-2" TargetMode="External"/><Relationship Id="rId5526" Type="http://schemas.openxmlformats.org/officeDocument/2006/relationships/hyperlink" Target="http://webagentes.canaldirecto.com.ar/incidents/view/792611-4" TargetMode="External"/><Relationship Id="rId5733" Type="http://schemas.openxmlformats.org/officeDocument/2006/relationships/hyperlink" Target="https://webagentes.canaldirecto.com.ar/incidents/view/803618-0" TargetMode="External"/><Relationship Id="rId5940" Type="http://schemas.openxmlformats.org/officeDocument/2006/relationships/hyperlink" Target="https://webagentes.canaldirecto.com.ar/incidents/view/808734-2" TargetMode="External"/><Relationship Id="rId1929" Type="http://schemas.openxmlformats.org/officeDocument/2006/relationships/hyperlink" Target="https://webagentes.canaldirecto.com.ar/incidents/view/696585-1" TargetMode="External"/><Relationship Id="rId2093" Type="http://schemas.openxmlformats.org/officeDocument/2006/relationships/hyperlink" Target="https://webagentes.canaldirecto.com.ar/incidents/view/702617-7" TargetMode="External"/><Relationship Id="rId3491" Type="http://schemas.openxmlformats.org/officeDocument/2006/relationships/hyperlink" Target="https://webagentes.canaldirecto.com.ar/incidents/view/739569-7" TargetMode="External"/><Relationship Id="rId4335" Type="http://schemas.openxmlformats.org/officeDocument/2006/relationships/hyperlink" Target="https://webagentes.canaldirecto.com.ar/incidents/view/763116-4" TargetMode="External"/><Relationship Id="rId4542" Type="http://schemas.openxmlformats.org/officeDocument/2006/relationships/hyperlink" Target="https://webagentes.canaldirecto.com.ar/incidents/view/768353-8" TargetMode="External"/><Relationship Id="rId5800" Type="http://schemas.openxmlformats.org/officeDocument/2006/relationships/hyperlink" Target="https://webagentes.canaldirecto.com.ar/incidents/view/800311-9" TargetMode="External"/><Relationship Id="rId3144" Type="http://schemas.openxmlformats.org/officeDocument/2006/relationships/hyperlink" Target="https://webagentes.canaldirecto.com.ar/incidents/view/731427-6" TargetMode="External"/><Relationship Id="rId3351" Type="http://schemas.openxmlformats.org/officeDocument/2006/relationships/hyperlink" Target="https://webagentes.canaldirecto.com.ar/incidents/view/738649-5" TargetMode="External"/><Relationship Id="rId4402" Type="http://schemas.openxmlformats.org/officeDocument/2006/relationships/hyperlink" Target="https://webagentes.canaldirecto.com.ar/incidents/view/766617-9" TargetMode="External"/><Relationship Id="rId272" Type="http://schemas.openxmlformats.org/officeDocument/2006/relationships/hyperlink" Target="http://webagentes.canaldirecto.com.ar/incidents/view/657398-8" TargetMode="External"/><Relationship Id="rId2160" Type="http://schemas.openxmlformats.org/officeDocument/2006/relationships/hyperlink" Target="https://webagentes.canaldirecto.com.ar/incidents/view/708426-9" TargetMode="External"/><Relationship Id="rId3004" Type="http://schemas.openxmlformats.org/officeDocument/2006/relationships/hyperlink" Target="https://webagentes.canaldirecto.com.ar/incidents/view/726643-8" TargetMode="External"/><Relationship Id="rId3211" Type="http://schemas.openxmlformats.org/officeDocument/2006/relationships/hyperlink" Target="https://webagentes.canaldirecto.com.ar/liquidations/removeIncident/736586-3" TargetMode="External"/><Relationship Id="rId132" Type="http://schemas.openxmlformats.org/officeDocument/2006/relationships/hyperlink" Target="http://webagentes.canaldirecto.com.ar/incidents/view/651221-5" TargetMode="External"/><Relationship Id="rId2020" Type="http://schemas.openxmlformats.org/officeDocument/2006/relationships/hyperlink" Target="https://webagentes.canaldirecto.com.ar/incidents/view/698564-2" TargetMode="External"/><Relationship Id="rId5176" Type="http://schemas.openxmlformats.org/officeDocument/2006/relationships/hyperlink" Target="https://webagentes.canaldirecto.com.ar/incidents/view/783785-6" TargetMode="External"/><Relationship Id="rId5383" Type="http://schemas.openxmlformats.org/officeDocument/2006/relationships/hyperlink" Target="https://webagentes.canaldirecto.com.ar/incidents/view/791495-1" TargetMode="External"/><Relationship Id="rId5590" Type="http://schemas.openxmlformats.org/officeDocument/2006/relationships/hyperlink" Target="https://webagentes.canaldirecto.com.ar/incidents/view/797021-2" TargetMode="External"/><Relationship Id="rId1579" Type="http://schemas.openxmlformats.org/officeDocument/2006/relationships/hyperlink" Target="https://webagentes.canaldirecto.com.ar/incidents/view/692504-8" TargetMode="External"/><Relationship Id="rId2977" Type="http://schemas.openxmlformats.org/officeDocument/2006/relationships/hyperlink" Target="https://webagentes.canaldirecto.com.ar/incidents/view/727139-7" TargetMode="External"/><Relationship Id="rId4192" Type="http://schemas.openxmlformats.org/officeDocument/2006/relationships/hyperlink" Target="https://webagentes.canaldirecto.com.ar/incidents/view/758360-9" TargetMode="External"/><Relationship Id="rId5036" Type="http://schemas.openxmlformats.org/officeDocument/2006/relationships/hyperlink" Target="https://webagentes.canaldirecto.com.ar/incidents/view/782578-1" TargetMode="External"/><Relationship Id="rId5243" Type="http://schemas.openxmlformats.org/officeDocument/2006/relationships/hyperlink" Target="https://webagentes.canaldirecto.com.ar/incidents/view/786138-5" TargetMode="External"/><Relationship Id="rId5450" Type="http://schemas.openxmlformats.org/officeDocument/2006/relationships/hyperlink" Target="https://webagentes.canaldirecto.com.ar/incidents/view/789596-6" TargetMode="External"/><Relationship Id="rId949" Type="http://schemas.openxmlformats.org/officeDocument/2006/relationships/hyperlink" Target="https://webagentes.canaldirecto.com.ar/incidents/view/671472-5" TargetMode="External"/><Relationship Id="rId1786" Type="http://schemas.openxmlformats.org/officeDocument/2006/relationships/hyperlink" Target="https://webagentes.canaldirecto.com.ar/incidents/view/695464-2" TargetMode="External"/><Relationship Id="rId1993" Type="http://schemas.openxmlformats.org/officeDocument/2006/relationships/hyperlink" Target="https://webagentes.canaldirecto.com.ar/incidents/view/699835-4" TargetMode="External"/><Relationship Id="rId2837" Type="http://schemas.openxmlformats.org/officeDocument/2006/relationships/hyperlink" Target="https://webagentes.canaldirecto.com.ar/incidents/view/718876-9" TargetMode="External"/><Relationship Id="rId4052" Type="http://schemas.openxmlformats.org/officeDocument/2006/relationships/hyperlink" Target="https://webagentes.canaldirecto.com.ar/liquidations/removeIncident/756554-2" TargetMode="External"/><Relationship Id="rId5103" Type="http://schemas.openxmlformats.org/officeDocument/2006/relationships/hyperlink" Target="https://webagentes.canaldirecto.com.ar/incidents/view/785237-8" TargetMode="External"/><Relationship Id="rId78" Type="http://schemas.openxmlformats.org/officeDocument/2006/relationships/hyperlink" Target="http://webagentes.canaldirecto.com.ar/incidents/view/651924-5" TargetMode="External"/><Relationship Id="rId809" Type="http://schemas.openxmlformats.org/officeDocument/2006/relationships/hyperlink" Target="https://webagentes.canaldirecto.com.ar/incidents/view/673622-2" TargetMode="External"/><Relationship Id="rId1439" Type="http://schemas.openxmlformats.org/officeDocument/2006/relationships/hyperlink" Target="https://webagentes.canaldirecto.com.ar/incidents/view/684177-3" TargetMode="External"/><Relationship Id="rId1646" Type="http://schemas.openxmlformats.org/officeDocument/2006/relationships/hyperlink" Target="https://webagentes.canaldirecto.com.ar/incidents/view/692146-8" TargetMode="External"/><Relationship Id="rId1853" Type="http://schemas.openxmlformats.org/officeDocument/2006/relationships/hyperlink" Target="https://webagentes.canaldirecto.com.ar/incidents/view/693420-4" TargetMode="External"/><Relationship Id="rId2904" Type="http://schemas.openxmlformats.org/officeDocument/2006/relationships/hyperlink" Target="https://webagentes.canaldirecto.com.ar/incidents/view/724918-5" TargetMode="External"/><Relationship Id="rId5310" Type="http://schemas.openxmlformats.org/officeDocument/2006/relationships/hyperlink" Target="https://webagentes.canaldirecto.com.ar/incidents/view/788809-0" TargetMode="External"/><Relationship Id="rId1506" Type="http://schemas.openxmlformats.org/officeDocument/2006/relationships/hyperlink" Target="https://webagentes.canaldirecto.com.ar/incidents/view/689524-2" TargetMode="External"/><Relationship Id="rId1713" Type="http://schemas.openxmlformats.org/officeDocument/2006/relationships/hyperlink" Target="https://webagentes.canaldirecto.com.ar/liquidations/removeIncident/691442-2" TargetMode="External"/><Relationship Id="rId1920" Type="http://schemas.openxmlformats.org/officeDocument/2006/relationships/hyperlink" Target="https://webagentes.canaldirecto.com.ar/incidents/view/697125-0" TargetMode="External"/><Relationship Id="rId4869" Type="http://schemas.openxmlformats.org/officeDocument/2006/relationships/hyperlink" Target="https://webagentes.canaldirecto.com.ar/incidents/view/776860-8" TargetMode="External"/><Relationship Id="rId3678" Type="http://schemas.openxmlformats.org/officeDocument/2006/relationships/hyperlink" Target="https://webagentes.canaldirecto.com.ar/incidents/view/746635-7" TargetMode="External"/><Relationship Id="rId3885" Type="http://schemas.openxmlformats.org/officeDocument/2006/relationships/hyperlink" Target="https://webagentes.canaldirecto.com.ar/incidents/view/750408-2" TargetMode="External"/><Relationship Id="rId4729" Type="http://schemas.openxmlformats.org/officeDocument/2006/relationships/hyperlink" Target="https://webagentes.canaldirecto.com.ar/incidents/view/774466-2" TargetMode="External"/><Relationship Id="rId4936" Type="http://schemas.openxmlformats.org/officeDocument/2006/relationships/hyperlink" Target="https://webagentes.canaldirecto.com.ar/incidents/view/780218-8" TargetMode="External"/><Relationship Id="rId599" Type="http://schemas.openxmlformats.org/officeDocument/2006/relationships/hyperlink" Target="https://webagentes.canaldirecto.com.ar/incidents/view/666991-1" TargetMode="External"/><Relationship Id="rId2487" Type="http://schemas.openxmlformats.org/officeDocument/2006/relationships/hyperlink" Target="https://webagentes.canaldirecto.com.ar/incidents/view/712135-7" TargetMode="External"/><Relationship Id="rId2694" Type="http://schemas.openxmlformats.org/officeDocument/2006/relationships/hyperlink" Target="https://webagentes.canaldirecto.com.ar/liquidations/removeIncident/722954-3" TargetMode="External"/><Relationship Id="rId3538" Type="http://schemas.openxmlformats.org/officeDocument/2006/relationships/hyperlink" Target="https://webagentes.canaldirecto.com.ar/incidents/view/744760-8" TargetMode="External"/><Relationship Id="rId3745" Type="http://schemas.openxmlformats.org/officeDocument/2006/relationships/hyperlink" Target="https://webagentes.canaldirecto.com.ar/incidents/view/749673-8" TargetMode="External"/><Relationship Id="rId459" Type="http://schemas.openxmlformats.org/officeDocument/2006/relationships/hyperlink" Target="https://webagentes.canaldirecto.com.ar/incidents/view/665373-4" TargetMode="External"/><Relationship Id="rId666" Type="http://schemas.openxmlformats.org/officeDocument/2006/relationships/hyperlink" Target="https://webagentes.canaldirecto.com.ar/incidents/view/664915-7" TargetMode="External"/><Relationship Id="rId873" Type="http://schemas.openxmlformats.org/officeDocument/2006/relationships/hyperlink" Target="https://webagentes.canaldirecto.com.ar/incidents/view/672449-4" TargetMode="External"/><Relationship Id="rId1089" Type="http://schemas.openxmlformats.org/officeDocument/2006/relationships/hyperlink" Target="https://webagentes.canaldirecto.com.ar/incidents/view/673724-9" TargetMode="External"/><Relationship Id="rId1296" Type="http://schemas.openxmlformats.org/officeDocument/2006/relationships/hyperlink" Target="https://webagentes.canaldirecto.com.ar/incidents/view/681745-7" TargetMode="External"/><Relationship Id="rId2347" Type="http://schemas.openxmlformats.org/officeDocument/2006/relationships/hyperlink" Target="https://webagentes.canaldirecto.com.ar/incidents/view/708445-4" TargetMode="External"/><Relationship Id="rId2554" Type="http://schemas.openxmlformats.org/officeDocument/2006/relationships/hyperlink" Target="https://webagentes.canaldirecto.com.ar/incidents/view/715622-9" TargetMode="External"/><Relationship Id="rId3952" Type="http://schemas.openxmlformats.org/officeDocument/2006/relationships/hyperlink" Target="https://webagentes.canaldirecto.com.ar/incidents/view/753629-4" TargetMode="External"/><Relationship Id="rId319" Type="http://schemas.openxmlformats.org/officeDocument/2006/relationships/hyperlink" Target="http://webagentes.canaldirecto.com.ar/incidents/view/655934-0" TargetMode="External"/><Relationship Id="rId526" Type="http://schemas.openxmlformats.org/officeDocument/2006/relationships/hyperlink" Target="https://webagentes.canaldirecto.com.ar/incidents/view/663408-5" TargetMode="External"/><Relationship Id="rId1156" Type="http://schemas.openxmlformats.org/officeDocument/2006/relationships/hyperlink" Target="https://webagentes.canaldirecto.com.ar/incidents/view/680042-0" TargetMode="External"/><Relationship Id="rId1363" Type="http://schemas.openxmlformats.org/officeDocument/2006/relationships/hyperlink" Target="https://webagentes.canaldirecto.com.ar/incidents/view/686737-3" TargetMode="External"/><Relationship Id="rId2207" Type="http://schemas.openxmlformats.org/officeDocument/2006/relationships/hyperlink" Target="https://webagentes.canaldirecto.com.ar/incidents/view/705868-0" TargetMode="External"/><Relationship Id="rId2761" Type="http://schemas.openxmlformats.org/officeDocument/2006/relationships/hyperlink" Target="https://webagentes.canaldirecto.com.ar/incidents/view/722137-4" TargetMode="External"/><Relationship Id="rId3605" Type="http://schemas.openxmlformats.org/officeDocument/2006/relationships/hyperlink" Target="https://webagentes.canaldirecto.com.ar/incidents/view/742972-7" TargetMode="External"/><Relationship Id="rId3812" Type="http://schemas.openxmlformats.org/officeDocument/2006/relationships/hyperlink" Target="https://webagentes.canaldirecto.com.ar/incidents/view/747351-5" TargetMode="External"/><Relationship Id="rId733" Type="http://schemas.openxmlformats.org/officeDocument/2006/relationships/hyperlink" Target="https://webagentes.canaldirecto.com.ar/incidents/view/669350-1" TargetMode="External"/><Relationship Id="rId940" Type="http://schemas.openxmlformats.org/officeDocument/2006/relationships/hyperlink" Target="https://webagentes.canaldirecto.com.ar/liquidations/removeIncident/671477-0" TargetMode="External"/><Relationship Id="rId1016" Type="http://schemas.openxmlformats.org/officeDocument/2006/relationships/hyperlink" Target="https://webagentes.canaldirecto.com.ar/incidents/view/678224-9" TargetMode="External"/><Relationship Id="rId1570" Type="http://schemas.openxmlformats.org/officeDocument/2006/relationships/hyperlink" Target="https://webagentes.canaldirecto.com.ar/liquidations/removeIncident/692509-3" TargetMode="External"/><Relationship Id="rId2414" Type="http://schemas.openxmlformats.org/officeDocument/2006/relationships/hyperlink" Target="https://webagentes.canaldirecto.com.ar/incidents/view/714637-4" TargetMode="External"/><Relationship Id="rId2621" Type="http://schemas.openxmlformats.org/officeDocument/2006/relationships/hyperlink" Target="https://webagentes.canaldirecto.com.ar/incidents/view/719419-5" TargetMode="External"/><Relationship Id="rId5777" Type="http://schemas.openxmlformats.org/officeDocument/2006/relationships/hyperlink" Target="https://webagentes.canaldirecto.com.ar/incidents/view/801931-4" TargetMode="External"/><Relationship Id="rId5984" Type="http://schemas.openxmlformats.org/officeDocument/2006/relationships/hyperlink" Target="https://webagentes.canaldirecto.com.ar/incidents/view/807460-3" TargetMode="External"/><Relationship Id="rId800" Type="http://schemas.openxmlformats.org/officeDocument/2006/relationships/hyperlink" Target="https://webagentes.canaldirecto.com.ar/liquidations/removeIncident/674050-8" TargetMode="External"/><Relationship Id="rId1223" Type="http://schemas.openxmlformats.org/officeDocument/2006/relationships/hyperlink" Target="https://webagentes.canaldirecto.com.ar/incidents/view/684980-9" TargetMode="External"/><Relationship Id="rId1430" Type="http://schemas.openxmlformats.org/officeDocument/2006/relationships/hyperlink" Target="https://webagentes.canaldirecto.com.ar/incidents/view/685213-1" TargetMode="External"/><Relationship Id="rId4379" Type="http://schemas.openxmlformats.org/officeDocument/2006/relationships/hyperlink" Target="https://webagentes.canaldirecto.com.ar/incidents/view/761579-5" TargetMode="External"/><Relationship Id="rId4586" Type="http://schemas.openxmlformats.org/officeDocument/2006/relationships/hyperlink" Target="https://webagentes.canaldirecto.com.ar/incidents/view/765344-9" TargetMode="External"/><Relationship Id="rId4793" Type="http://schemas.openxmlformats.org/officeDocument/2006/relationships/hyperlink" Target="https://webagentes.canaldirecto.com.ar/incidents/view/772896-5" TargetMode="External"/><Relationship Id="rId5637" Type="http://schemas.openxmlformats.org/officeDocument/2006/relationships/hyperlink" Target="https://webagentes.canaldirecto.com.ar/incidents/view/793619-3" TargetMode="External"/><Relationship Id="rId5844" Type="http://schemas.openxmlformats.org/officeDocument/2006/relationships/hyperlink" Target="https://webagentes.canaldirecto.com.ar/incidents/view/805836-8" TargetMode="External"/><Relationship Id="rId3188" Type="http://schemas.openxmlformats.org/officeDocument/2006/relationships/hyperlink" Target="https://webagentes.canaldirecto.com.ar/incidents/view/737212-8" TargetMode="External"/><Relationship Id="rId3395" Type="http://schemas.openxmlformats.org/officeDocument/2006/relationships/hyperlink" Target="https://webagentes.canaldirecto.com.ar/incidents/view/737327-9" TargetMode="External"/><Relationship Id="rId4239" Type="http://schemas.openxmlformats.org/officeDocument/2006/relationships/hyperlink" Target="https://webagentes.canaldirecto.com.ar/incidents/view/761405-1" TargetMode="External"/><Relationship Id="rId4446" Type="http://schemas.openxmlformats.org/officeDocument/2006/relationships/hyperlink" Target="https://webagentes.canaldirecto.com.ar/incidents/view/766179-4" TargetMode="External"/><Relationship Id="rId4653" Type="http://schemas.openxmlformats.org/officeDocument/2006/relationships/hyperlink" Target="https://webagentes.canaldirecto.com.ar/incidents/view/770320-3" TargetMode="External"/><Relationship Id="rId4860" Type="http://schemas.openxmlformats.org/officeDocument/2006/relationships/hyperlink" Target="https://webagentes.canaldirecto.com.ar/incidents/view/777136-5" TargetMode="External"/><Relationship Id="rId5704" Type="http://schemas.openxmlformats.org/officeDocument/2006/relationships/hyperlink" Target="https://webagentes.canaldirecto.com.ar/incidents/view/798698-5" TargetMode="External"/><Relationship Id="rId5911" Type="http://schemas.openxmlformats.org/officeDocument/2006/relationships/hyperlink" Target="https://webagentes.canaldirecto.com.ar/incidents/view/809838-4" TargetMode="External"/><Relationship Id="rId3048" Type="http://schemas.openxmlformats.org/officeDocument/2006/relationships/hyperlink" Target="https://webagentes.canaldirecto.com.ar/incidents/view/730022-8" TargetMode="External"/><Relationship Id="rId3255" Type="http://schemas.openxmlformats.org/officeDocument/2006/relationships/hyperlink" Target="https://webagentes.canaldirecto.com.ar/liquidations/removeIncident/735780-0" TargetMode="External"/><Relationship Id="rId3462" Type="http://schemas.openxmlformats.org/officeDocument/2006/relationships/hyperlink" Target="https://webagentes.canaldirecto.com.ar/incidents/view/740595-8" TargetMode="External"/><Relationship Id="rId4306" Type="http://schemas.openxmlformats.org/officeDocument/2006/relationships/hyperlink" Target="https://webagentes.canaldirecto.com.ar/incidents/view/764116-1" TargetMode="External"/><Relationship Id="rId4513" Type="http://schemas.openxmlformats.org/officeDocument/2006/relationships/hyperlink" Target="https://webagentes.canaldirecto.com.ar/incidents/view/763400-0" TargetMode="External"/><Relationship Id="rId4720" Type="http://schemas.openxmlformats.org/officeDocument/2006/relationships/hyperlink" Target="https://webagentes.canaldirecto.com.ar/incidents/view/774575-9" TargetMode="External"/><Relationship Id="rId176" Type="http://schemas.openxmlformats.org/officeDocument/2006/relationships/hyperlink" Target="http://webagentes.canaldirecto.com.ar/incidents/view/655625-5" TargetMode="External"/><Relationship Id="rId383" Type="http://schemas.openxmlformats.org/officeDocument/2006/relationships/hyperlink" Target="http://webagentes.canaldirecto.com.ar/incidents/view/660422-4" TargetMode="External"/><Relationship Id="rId590" Type="http://schemas.openxmlformats.org/officeDocument/2006/relationships/hyperlink" Target="https://webagentes.canaldirecto.com.ar/incidents/view/667000-5" TargetMode="External"/><Relationship Id="rId2064" Type="http://schemas.openxmlformats.org/officeDocument/2006/relationships/hyperlink" Target="https://webagentes.canaldirecto.com.ar/incidents/view/703972-8" TargetMode="External"/><Relationship Id="rId2271" Type="http://schemas.openxmlformats.org/officeDocument/2006/relationships/hyperlink" Target="https://webagentes.canaldirecto.com.ar/incidents/view/710577-5" TargetMode="External"/><Relationship Id="rId3115" Type="http://schemas.openxmlformats.org/officeDocument/2006/relationships/hyperlink" Target="https://webagentes.canaldirecto.com.ar/incidents/view/733149-5" TargetMode="External"/><Relationship Id="rId3322" Type="http://schemas.openxmlformats.org/officeDocument/2006/relationships/hyperlink" Target="https://webagentes.canaldirecto.com.ar/incidents/view/733349-3" TargetMode="External"/><Relationship Id="rId243" Type="http://schemas.openxmlformats.org/officeDocument/2006/relationships/hyperlink" Target="http://webagentes.canaldirecto.com.ar/incidents/view/652938-5" TargetMode="External"/><Relationship Id="rId450" Type="http://schemas.openxmlformats.org/officeDocument/2006/relationships/hyperlink" Target="http://webagentes.canaldirecto.com.ar/incidents/view/657850-3" TargetMode="External"/><Relationship Id="rId1080" Type="http://schemas.openxmlformats.org/officeDocument/2006/relationships/hyperlink" Target="https://webagentes.canaldirecto.com.ar/incidents/view/674329-5" TargetMode="External"/><Relationship Id="rId2131" Type="http://schemas.openxmlformats.org/officeDocument/2006/relationships/hyperlink" Target="https://webagentes.canaldirecto.com.ar/incidents/view/701620-4" TargetMode="External"/><Relationship Id="rId5287" Type="http://schemas.openxmlformats.org/officeDocument/2006/relationships/hyperlink" Target="https://webagentes.canaldirecto.com.ar/incidents/view/789881-1" TargetMode="External"/><Relationship Id="rId5494" Type="http://schemas.openxmlformats.org/officeDocument/2006/relationships/hyperlink" Target="http://webagentes.canaldirecto.com.ar/incidents/view/794103-4" TargetMode="External"/><Relationship Id="rId103" Type="http://schemas.openxmlformats.org/officeDocument/2006/relationships/hyperlink" Target="http://webagentes.canaldirecto.com.ar/incidents/view/651721-0" TargetMode="External"/><Relationship Id="rId310" Type="http://schemas.openxmlformats.org/officeDocument/2006/relationships/hyperlink" Target="http://webagentes.canaldirecto.com.ar/incidents/view/655948-3" TargetMode="External"/><Relationship Id="rId4096" Type="http://schemas.openxmlformats.org/officeDocument/2006/relationships/hyperlink" Target="https://webagentes.canaldirecto.com.ar/incidents/view/755352-9" TargetMode="External"/><Relationship Id="rId5147" Type="http://schemas.openxmlformats.org/officeDocument/2006/relationships/hyperlink" Target="https://webagentes.canaldirecto.com.ar/incidents/view/784893-1" TargetMode="External"/><Relationship Id="rId1897" Type="http://schemas.openxmlformats.org/officeDocument/2006/relationships/hyperlink" Target="https://webagentes.canaldirecto.com.ar/incidents/view/697309-0" TargetMode="External"/><Relationship Id="rId2948" Type="http://schemas.openxmlformats.org/officeDocument/2006/relationships/hyperlink" Target="https://webagentes.canaldirecto.com.ar/incidents/view/728323-1" TargetMode="External"/><Relationship Id="rId5354" Type="http://schemas.openxmlformats.org/officeDocument/2006/relationships/hyperlink" Target="https://webagentes.canaldirecto.com.ar/incidents/view/787508-7" TargetMode="External"/><Relationship Id="rId5561" Type="http://schemas.openxmlformats.org/officeDocument/2006/relationships/hyperlink" Target="https://webagentes.canaldirecto.com.ar/incidents/view/798159-1" TargetMode="External"/><Relationship Id="rId1757" Type="http://schemas.openxmlformats.org/officeDocument/2006/relationships/hyperlink" Target="https://webagentes.canaldirecto.com.ar/liquidations/removeIncident/689698-6" TargetMode="External"/><Relationship Id="rId1964" Type="http://schemas.openxmlformats.org/officeDocument/2006/relationships/hyperlink" Target="https://webagentes.canaldirecto.com.ar/incidents/view/700706-6" TargetMode="External"/><Relationship Id="rId2808" Type="http://schemas.openxmlformats.org/officeDocument/2006/relationships/hyperlink" Target="https://webagentes.canaldirecto.com.ar/liquidations/removeIncident/720914-1" TargetMode="External"/><Relationship Id="rId4163" Type="http://schemas.openxmlformats.org/officeDocument/2006/relationships/hyperlink" Target="https://webagentes.canaldirecto.com.ar/incidents/view/758771-1" TargetMode="External"/><Relationship Id="rId4370" Type="http://schemas.openxmlformats.org/officeDocument/2006/relationships/hyperlink" Target="https://webagentes.canaldirecto.com.ar/incidents/view/761962-1" TargetMode="External"/><Relationship Id="rId5007" Type="http://schemas.openxmlformats.org/officeDocument/2006/relationships/hyperlink" Target="https://webagentes.canaldirecto.com.ar/incidents/view/777785-5" TargetMode="External"/><Relationship Id="rId5214" Type="http://schemas.openxmlformats.org/officeDocument/2006/relationships/hyperlink" Target="https://webagentes.canaldirecto.com.ar/incidents/view/786951-8" TargetMode="External"/><Relationship Id="rId5421" Type="http://schemas.openxmlformats.org/officeDocument/2006/relationships/hyperlink" Target="https://webagentes.canaldirecto.com.ar/incidents/view/790958-8" TargetMode="External"/><Relationship Id="rId49" Type="http://schemas.openxmlformats.org/officeDocument/2006/relationships/hyperlink" Target="http://webagentes.canaldirecto.com.ar/incidents/view/652290-2" TargetMode="External"/><Relationship Id="rId1617" Type="http://schemas.openxmlformats.org/officeDocument/2006/relationships/hyperlink" Target="https://webagentes.canaldirecto.com.ar/liquidations/removeIncident/692403-0" TargetMode="External"/><Relationship Id="rId1824" Type="http://schemas.openxmlformats.org/officeDocument/2006/relationships/hyperlink" Target="https://webagentes.canaldirecto.com.ar/incidents/view/694062-1" TargetMode="External"/><Relationship Id="rId4023" Type="http://schemas.openxmlformats.org/officeDocument/2006/relationships/hyperlink" Target="https://webagentes.canaldirecto.com.ar/incidents/view/756771-7" TargetMode="External"/><Relationship Id="rId4230" Type="http://schemas.openxmlformats.org/officeDocument/2006/relationships/hyperlink" Target="https://webagentes.canaldirecto.com.ar/incidents/view/761492-7" TargetMode="External"/><Relationship Id="rId3789" Type="http://schemas.openxmlformats.org/officeDocument/2006/relationships/hyperlink" Target="https://webagentes.canaldirecto.com.ar/incidents/view/748275-3" TargetMode="External"/><Relationship Id="rId2598" Type="http://schemas.openxmlformats.org/officeDocument/2006/relationships/hyperlink" Target="https://webagentes.canaldirecto.com.ar/incidents/view/719901-1" TargetMode="External"/><Relationship Id="rId3996" Type="http://schemas.openxmlformats.org/officeDocument/2006/relationships/hyperlink" Target="https://webagentes.canaldirecto.com.ar/incidents/view/752936-4" TargetMode="External"/><Relationship Id="rId3649" Type="http://schemas.openxmlformats.org/officeDocument/2006/relationships/hyperlink" Target="https://webagentes.canaldirecto.com.ar/incidents/view/747203-9" TargetMode="External"/><Relationship Id="rId3856" Type="http://schemas.openxmlformats.org/officeDocument/2006/relationships/hyperlink" Target="https://webagentes.canaldirecto.com.ar/incidents/view/751540-4" TargetMode="External"/><Relationship Id="rId4907" Type="http://schemas.openxmlformats.org/officeDocument/2006/relationships/hyperlink" Target="https://webagentes.canaldirecto.com.ar/incidents/view/775148-6" TargetMode="External"/><Relationship Id="rId5071" Type="http://schemas.openxmlformats.org/officeDocument/2006/relationships/hyperlink" Target="https://webagentes.canaldirecto.com.ar/incidents/view/781106-1" TargetMode="External"/><Relationship Id="rId777" Type="http://schemas.openxmlformats.org/officeDocument/2006/relationships/hyperlink" Target="https://webagentes.canaldirecto.com.ar/incidents/view/667931-6" TargetMode="External"/><Relationship Id="rId984" Type="http://schemas.openxmlformats.org/officeDocument/2006/relationships/hyperlink" Target="https://webagentes.canaldirecto.com.ar/liquidations/removeIncident/670699-3" TargetMode="External"/><Relationship Id="rId2458" Type="http://schemas.openxmlformats.org/officeDocument/2006/relationships/hyperlink" Target="https://webagentes.canaldirecto.com.ar/incidents/view/713384-8" TargetMode="External"/><Relationship Id="rId2665" Type="http://schemas.openxmlformats.org/officeDocument/2006/relationships/hyperlink" Target="https://webagentes.canaldirecto.com.ar/incidents/view/723322-7" TargetMode="External"/><Relationship Id="rId2872" Type="http://schemas.openxmlformats.org/officeDocument/2006/relationships/hyperlink" Target="https://webagentes.canaldirecto.com.ar/incidents/view/725967-8" TargetMode="External"/><Relationship Id="rId3509" Type="http://schemas.openxmlformats.org/officeDocument/2006/relationships/hyperlink" Target="https://webagentes.canaldirecto.com.ar/incidents/view/738900-3" TargetMode="External"/><Relationship Id="rId3716" Type="http://schemas.openxmlformats.org/officeDocument/2006/relationships/hyperlink" Target="https://webagentes.canaldirecto.com.ar/incidents/view/745818-1" TargetMode="External"/><Relationship Id="rId3923" Type="http://schemas.openxmlformats.org/officeDocument/2006/relationships/hyperlink" Target="https://webagentes.canaldirecto.com.ar/incidents/view/754340-7" TargetMode="External"/><Relationship Id="rId637" Type="http://schemas.openxmlformats.org/officeDocument/2006/relationships/hyperlink" Target="https://webagentes.canaldirecto.com.ar/incidents/view/666217-6" TargetMode="External"/><Relationship Id="rId844" Type="http://schemas.openxmlformats.org/officeDocument/2006/relationships/hyperlink" Target="https://webagentes.canaldirecto.com.ar/liquidations/removeIncident/672464-3" TargetMode="External"/><Relationship Id="rId1267" Type="http://schemas.openxmlformats.org/officeDocument/2006/relationships/hyperlink" Target="https://webagentes.canaldirecto.com.ar/incidents/view/682735-7" TargetMode="External"/><Relationship Id="rId1474" Type="http://schemas.openxmlformats.org/officeDocument/2006/relationships/hyperlink" Target="https://webagentes.canaldirecto.com.ar/incidents/view/689707-3" TargetMode="External"/><Relationship Id="rId1681" Type="http://schemas.openxmlformats.org/officeDocument/2006/relationships/hyperlink" Target="https://webagentes.canaldirecto.com.ar/liquidations/removeIncident/691461-7" TargetMode="External"/><Relationship Id="rId2318" Type="http://schemas.openxmlformats.org/officeDocument/2006/relationships/hyperlink" Target="https://webagentes.canaldirecto.com.ar/incidents/view/709319-7" TargetMode="External"/><Relationship Id="rId2525" Type="http://schemas.openxmlformats.org/officeDocument/2006/relationships/hyperlink" Target="https://webagentes.canaldirecto.com.ar/incidents/view/716742-9" TargetMode="External"/><Relationship Id="rId2732" Type="http://schemas.openxmlformats.org/officeDocument/2006/relationships/hyperlink" Target="https://webagentes.canaldirecto.com.ar/liquidations/removeIncident/722522-8" TargetMode="External"/><Relationship Id="rId5888" Type="http://schemas.openxmlformats.org/officeDocument/2006/relationships/hyperlink" Target="https://webagentes.canaldirecto.com.ar/incidents/view/803323-5" TargetMode="External"/><Relationship Id="rId704" Type="http://schemas.openxmlformats.org/officeDocument/2006/relationships/hyperlink" Target="https://webagentes.canaldirecto.com.ar/incidents/view/671334-6" TargetMode="External"/><Relationship Id="rId911" Type="http://schemas.openxmlformats.org/officeDocument/2006/relationships/hyperlink" Target="https://webagentes.canaldirecto.com.ar/incidents/view/671756-4" TargetMode="External"/><Relationship Id="rId1127" Type="http://schemas.openxmlformats.org/officeDocument/2006/relationships/hyperlink" Target="https://webagentes.canaldirecto.com.ar/incidents/view/680215-4" TargetMode="External"/><Relationship Id="rId1334" Type="http://schemas.openxmlformats.org/officeDocument/2006/relationships/hyperlink" Target="https://webagentes.canaldirecto.com.ar/incidents/view/687462-9" TargetMode="External"/><Relationship Id="rId1541" Type="http://schemas.openxmlformats.org/officeDocument/2006/relationships/hyperlink" Target="https://webagentes.canaldirecto.com.ar/incidents/view/687305-5" TargetMode="External"/><Relationship Id="rId4697" Type="http://schemas.openxmlformats.org/officeDocument/2006/relationships/hyperlink" Target="https://webagentes.canaldirecto.com.ar/incidents/view/768823-2" TargetMode="External"/><Relationship Id="rId5748" Type="http://schemas.openxmlformats.org/officeDocument/2006/relationships/hyperlink" Target="https://webagentes.canaldirecto.com.ar/incidents/view/803083-0" TargetMode="External"/><Relationship Id="rId5955" Type="http://schemas.openxmlformats.org/officeDocument/2006/relationships/hyperlink" Target="https://webagentes.canaldirecto.com.ar/incidents/view/808262-0" TargetMode="External"/><Relationship Id="rId40" Type="http://schemas.openxmlformats.org/officeDocument/2006/relationships/hyperlink" Target="http://webagentes.canaldirecto.com.ar/liquidations/removeIncident/652311-4" TargetMode="External"/><Relationship Id="rId1401" Type="http://schemas.openxmlformats.org/officeDocument/2006/relationships/hyperlink" Target="https://webagentes.canaldirecto.com.ar/incidents/view/685532-3" TargetMode="External"/><Relationship Id="rId3299" Type="http://schemas.openxmlformats.org/officeDocument/2006/relationships/hyperlink" Target="https://webagentes.canaldirecto.com.ar/liquidations/removeIncident/734317-1" TargetMode="External"/><Relationship Id="rId4557" Type="http://schemas.openxmlformats.org/officeDocument/2006/relationships/hyperlink" Target="https://webagentes.canaldirecto.com.ar/incidents/view/768164-6" TargetMode="External"/><Relationship Id="rId4764" Type="http://schemas.openxmlformats.org/officeDocument/2006/relationships/hyperlink" Target="https://webagentes.canaldirecto.com.ar/incidents/view/773616-8" TargetMode="External"/><Relationship Id="rId5608" Type="http://schemas.openxmlformats.org/officeDocument/2006/relationships/hyperlink" Target="https://webagentes.canaldirecto.com.ar/incidents/view/796630-7" TargetMode="External"/><Relationship Id="rId3159" Type="http://schemas.openxmlformats.org/officeDocument/2006/relationships/hyperlink" Target="https://webagentes.canaldirecto.com.ar/liquidations/removeIncident/737246-5" TargetMode="External"/><Relationship Id="rId3366" Type="http://schemas.openxmlformats.org/officeDocument/2006/relationships/hyperlink" Target="https://webagentes.canaldirecto.com.ar/incidents/view/738090-5" TargetMode="External"/><Relationship Id="rId3573" Type="http://schemas.openxmlformats.org/officeDocument/2006/relationships/hyperlink" Target="https://webagentes.canaldirecto.com.ar/incidents/view/744024-3" TargetMode="External"/><Relationship Id="rId4417" Type="http://schemas.openxmlformats.org/officeDocument/2006/relationships/hyperlink" Target="https://webagentes.canaldirecto.com.ar/incidents/view/766498-6" TargetMode="External"/><Relationship Id="rId4971" Type="http://schemas.openxmlformats.org/officeDocument/2006/relationships/hyperlink" Target="https://webagentes.canaldirecto.com.ar/incidents/view/779326-0" TargetMode="External"/><Relationship Id="rId5815" Type="http://schemas.openxmlformats.org/officeDocument/2006/relationships/hyperlink" Target="https://webagentes.canaldirecto.com.ar/incidents/view/806807-3" TargetMode="External"/><Relationship Id="rId287" Type="http://schemas.openxmlformats.org/officeDocument/2006/relationships/hyperlink" Target="http://webagentes.canaldirecto.com.ar/incidents/view/656776-5" TargetMode="External"/><Relationship Id="rId494" Type="http://schemas.openxmlformats.org/officeDocument/2006/relationships/hyperlink" Target="https://webagentes.canaldirecto.com.ar/incidents/view/664365-8" TargetMode="External"/><Relationship Id="rId2175" Type="http://schemas.openxmlformats.org/officeDocument/2006/relationships/hyperlink" Target="https://webagentes.canaldirecto.com.ar/incidents/view/707286-6" TargetMode="External"/><Relationship Id="rId2382" Type="http://schemas.openxmlformats.org/officeDocument/2006/relationships/hyperlink" Target="https://webagentes.canaldirecto.com.ar/incidents/view/707155-7" TargetMode="External"/><Relationship Id="rId3019" Type="http://schemas.openxmlformats.org/officeDocument/2006/relationships/hyperlink" Target="https://webagentes.canaldirecto.com.ar/incidents/view/730775-3" TargetMode="External"/><Relationship Id="rId3226" Type="http://schemas.openxmlformats.org/officeDocument/2006/relationships/hyperlink" Target="https://webagentes.canaldirecto.com.ar/incidents/view/736574-8" TargetMode="External"/><Relationship Id="rId3780" Type="http://schemas.openxmlformats.org/officeDocument/2006/relationships/hyperlink" Target="https://webagentes.canaldirecto.com.ar/incidents/view/748797-0" TargetMode="External"/><Relationship Id="rId4624" Type="http://schemas.openxmlformats.org/officeDocument/2006/relationships/hyperlink" Target="https://webagentes.canaldirecto.com.ar/incidents/view/770882-8" TargetMode="External"/><Relationship Id="rId4831" Type="http://schemas.openxmlformats.org/officeDocument/2006/relationships/hyperlink" Target="https://webagentes.canaldirecto.com.ar/incidents/view/777657-3" TargetMode="External"/><Relationship Id="rId147" Type="http://schemas.openxmlformats.org/officeDocument/2006/relationships/hyperlink" Target="http://webagentes.canaldirecto.com.ar/incidents/view/650769-3" TargetMode="External"/><Relationship Id="rId354" Type="http://schemas.openxmlformats.org/officeDocument/2006/relationships/hyperlink" Target="http://webagentes.canaldirecto.com.ar/incidents/view/662265-5" TargetMode="External"/><Relationship Id="rId1191" Type="http://schemas.openxmlformats.org/officeDocument/2006/relationships/hyperlink" Target="https://webagentes.canaldirecto.com.ar/incidents/view/678571-4" TargetMode="External"/><Relationship Id="rId2035" Type="http://schemas.openxmlformats.org/officeDocument/2006/relationships/hyperlink" Target="https://webagentes.canaldirecto.com.ar/incidents/view/704526-0" TargetMode="External"/><Relationship Id="rId3433" Type="http://schemas.openxmlformats.org/officeDocument/2006/relationships/hyperlink" Target="https://webagentes.canaldirecto.com.ar/incidents/view/741330-0" TargetMode="External"/><Relationship Id="rId3640" Type="http://schemas.openxmlformats.org/officeDocument/2006/relationships/hyperlink" Target="https://webagentes.canaldirecto.com.ar/incidents/view/739670-2" TargetMode="External"/><Relationship Id="rId561" Type="http://schemas.openxmlformats.org/officeDocument/2006/relationships/hyperlink" Target="https://webagentes.canaldirecto.com.ar/incidents/view/668215-2" TargetMode="External"/><Relationship Id="rId2242" Type="http://schemas.openxmlformats.org/officeDocument/2006/relationships/hyperlink" Target="https://webagentes.canaldirecto.com.ar/incidents/view/704676-4" TargetMode="External"/><Relationship Id="rId3500" Type="http://schemas.openxmlformats.org/officeDocument/2006/relationships/hyperlink" Target="https://webagentes.canaldirecto.com.ar/incidents/view/739117-8" TargetMode="External"/><Relationship Id="rId5398" Type="http://schemas.openxmlformats.org/officeDocument/2006/relationships/hyperlink" Target="https://webagentes.canaldirecto.com.ar/incidents/view/791295-3" TargetMode="External"/><Relationship Id="rId214" Type="http://schemas.openxmlformats.org/officeDocument/2006/relationships/hyperlink" Target="http://webagentes.canaldirecto.com.ar/incidents/view/654164-2" TargetMode="External"/><Relationship Id="rId421" Type="http://schemas.openxmlformats.org/officeDocument/2006/relationships/hyperlink" Target="http://webagentes.canaldirecto.com.ar/incidents/view/659272-5" TargetMode="External"/><Relationship Id="rId1051" Type="http://schemas.openxmlformats.org/officeDocument/2006/relationships/hyperlink" Target="https://webagentes.canaldirecto.com.ar/incidents/view/675458-3" TargetMode="External"/><Relationship Id="rId2102" Type="http://schemas.openxmlformats.org/officeDocument/2006/relationships/hyperlink" Target="https://webagentes.canaldirecto.com.ar/incidents/view/702587-7" TargetMode="External"/><Relationship Id="rId5258" Type="http://schemas.openxmlformats.org/officeDocument/2006/relationships/hyperlink" Target="https://webagentes.canaldirecto.com.ar/incidents/view/785715-1" TargetMode="External"/><Relationship Id="rId5465" Type="http://schemas.openxmlformats.org/officeDocument/2006/relationships/hyperlink" Target="http://webagentes.canaldirecto.com.ar/incidents/view/794879-0" TargetMode="External"/><Relationship Id="rId5672" Type="http://schemas.openxmlformats.org/officeDocument/2006/relationships/hyperlink" Target="https://webagentes.canaldirecto.com.ar/incidents/view/799619-5" TargetMode="External"/><Relationship Id="rId1868" Type="http://schemas.openxmlformats.org/officeDocument/2006/relationships/hyperlink" Target="https://webagentes.canaldirecto.com.ar/incidents/view/693039-6" TargetMode="External"/><Relationship Id="rId4067" Type="http://schemas.openxmlformats.org/officeDocument/2006/relationships/hyperlink" Target="https://webagentes.canaldirecto.com.ar/incidents/view/756204-0" TargetMode="External"/><Relationship Id="rId4274" Type="http://schemas.openxmlformats.org/officeDocument/2006/relationships/hyperlink" Target="https://webagentes.canaldirecto.com.ar/incidents/view/760467-4" TargetMode="External"/><Relationship Id="rId4481" Type="http://schemas.openxmlformats.org/officeDocument/2006/relationships/hyperlink" Target="https://webagentes.canaldirecto.com.ar/incidents/view/765578-4" TargetMode="External"/><Relationship Id="rId5118" Type="http://schemas.openxmlformats.org/officeDocument/2006/relationships/hyperlink" Target="https://webagentes.canaldirecto.com.ar/liquidations/removeIncident/784978-1" TargetMode="External"/><Relationship Id="rId5325" Type="http://schemas.openxmlformats.org/officeDocument/2006/relationships/hyperlink" Target="https://webagentes.canaldirecto.com.ar/incidents/view/788689-8" TargetMode="External"/><Relationship Id="rId5532" Type="http://schemas.openxmlformats.org/officeDocument/2006/relationships/hyperlink" Target="http://webagentes.canaldirecto.com.ar/incidents/view/792091-6" TargetMode="External"/><Relationship Id="rId2919" Type="http://schemas.openxmlformats.org/officeDocument/2006/relationships/hyperlink" Target="https://webagentes.canaldirecto.com.ar/incidents/view/724275-7" TargetMode="External"/><Relationship Id="rId3083" Type="http://schemas.openxmlformats.org/officeDocument/2006/relationships/hyperlink" Target="https://webagentes.canaldirecto.com.ar/incidents/view/728692-8" TargetMode="External"/><Relationship Id="rId3290" Type="http://schemas.openxmlformats.org/officeDocument/2006/relationships/hyperlink" Target="https://webagentes.canaldirecto.com.ar/incidents/view/734481-5" TargetMode="External"/><Relationship Id="rId4134" Type="http://schemas.openxmlformats.org/officeDocument/2006/relationships/hyperlink" Target="https://webagentes.canaldirecto.com.ar/incidents/view/753011-1" TargetMode="External"/><Relationship Id="rId4341" Type="http://schemas.openxmlformats.org/officeDocument/2006/relationships/hyperlink" Target="https://webagentes.canaldirecto.com.ar/incidents/view/762962-8" TargetMode="External"/><Relationship Id="rId1728" Type="http://schemas.openxmlformats.org/officeDocument/2006/relationships/hyperlink" Target="https://webagentes.canaldirecto.com.ar/incidents/view/691434-3" TargetMode="External"/><Relationship Id="rId1935" Type="http://schemas.openxmlformats.org/officeDocument/2006/relationships/hyperlink" Target="https://webagentes.canaldirecto.com.ar/incidents/view/696491-3" TargetMode="External"/><Relationship Id="rId3150" Type="http://schemas.openxmlformats.org/officeDocument/2006/relationships/hyperlink" Target="https://webagentes.canaldirecto.com.ar/incidents/view/731053-5" TargetMode="External"/><Relationship Id="rId4201" Type="http://schemas.openxmlformats.org/officeDocument/2006/relationships/hyperlink" Target="https://webagentes.canaldirecto.com.ar/incidents/view/758276-1" TargetMode="External"/><Relationship Id="rId3010" Type="http://schemas.openxmlformats.org/officeDocument/2006/relationships/hyperlink" Target="https://webagentes.canaldirecto.com.ar/incidents/view/726229-2" TargetMode="External"/><Relationship Id="rId3967" Type="http://schemas.openxmlformats.org/officeDocument/2006/relationships/hyperlink" Target="https://webagentes.canaldirecto.com.ar/incidents/view/753296-0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liquidations/removeIncident/672077-1" TargetMode="External"/><Relationship Id="rId2569" Type="http://schemas.openxmlformats.org/officeDocument/2006/relationships/hyperlink" Target="https://webagentes.canaldirecto.com.ar/incidents/view/720695-9" TargetMode="External"/><Relationship Id="rId2776" Type="http://schemas.openxmlformats.org/officeDocument/2006/relationships/hyperlink" Target="https://webagentes.canaldirecto.com.ar/liquidations/removeIncident/721978-6" TargetMode="External"/><Relationship Id="rId2983" Type="http://schemas.openxmlformats.org/officeDocument/2006/relationships/hyperlink" Target="https://webagentes.canaldirecto.com.ar/incidents/view/726888-9" TargetMode="External"/><Relationship Id="rId3827" Type="http://schemas.openxmlformats.org/officeDocument/2006/relationships/hyperlink" Target="https://webagentes.canaldirecto.com.ar/incidents/view/752324-5" TargetMode="External"/><Relationship Id="rId5182" Type="http://schemas.openxmlformats.org/officeDocument/2006/relationships/hyperlink" Target="https://webagentes.canaldirecto.com.ar/incidents/view/783465-5" TargetMode="External"/><Relationship Id="rId748" Type="http://schemas.openxmlformats.org/officeDocument/2006/relationships/hyperlink" Target="https://webagentes.canaldirecto.com.ar/incidents/view/669322-8" TargetMode="External"/><Relationship Id="rId955" Type="http://schemas.openxmlformats.org/officeDocument/2006/relationships/hyperlink" Target="https://webagentes.canaldirecto.com.ar/incidents/view/671469-1" TargetMode="External"/><Relationship Id="rId1378" Type="http://schemas.openxmlformats.org/officeDocument/2006/relationships/hyperlink" Target="https://webagentes.canaldirecto.com.ar/incidents/view/686592-2" TargetMode="External"/><Relationship Id="rId1585" Type="http://schemas.openxmlformats.org/officeDocument/2006/relationships/hyperlink" Target="https://webagentes.canaldirecto.com.ar/incidents/view/692501-1" TargetMode="External"/><Relationship Id="rId1792" Type="http://schemas.openxmlformats.org/officeDocument/2006/relationships/hyperlink" Target="https://webagentes.canaldirecto.com.ar/incidents/view/694927-9" TargetMode="External"/><Relationship Id="rId2429" Type="http://schemas.openxmlformats.org/officeDocument/2006/relationships/hyperlink" Target="https://webagentes.canaldirecto.com.ar/incidents/view/714244-8" TargetMode="External"/><Relationship Id="rId2636" Type="http://schemas.openxmlformats.org/officeDocument/2006/relationships/hyperlink" Target="https://webagentes.canaldirecto.com.ar/incidents/view/718707-0" TargetMode="External"/><Relationship Id="rId2843" Type="http://schemas.openxmlformats.org/officeDocument/2006/relationships/hyperlink" Target="https://webagentes.canaldirecto.com.ar/incidents/view/726184-0" TargetMode="External"/><Relationship Id="rId5042" Type="http://schemas.openxmlformats.org/officeDocument/2006/relationships/hyperlink" Target="https://webagentes.canaldirecto.com.ar/incidents/view/782550-5" TargetMode="External"/><Relationship Id="rId84" Type="http://schemas.openxmlformats.org/officeDocument/2006/relationships/hyperlink" Target="http://webagentes.canaldirecto.com.ar/incidents/view/651742-3" TargetMode="External"/><Relationship Id="rId608" Type="http://schemas.openxmlformats.org/officeDocument/2006/relationships/hyperlink" Target="https://webagentes.canaldirecto.com.ar/incidents/view/666981-4" TargetMode="External"/><Relationship Id="rId815" Type="http://schemas.openxmlformats.org/officeDocument/2006/relationships/hyperlink" Target="https://webagentes.canaldirecto.com.ar/incidents/view/673619-8" TargetMode="External"/><Relationship Id="rId1238" Type="http://schemas.openxmlformats.org/officeDocument/2006/relationships/hyperlink" Target="https://webagentes.canaldirecto.com.ar/incidents/view/683791-0" TargetMode="External"/><Relationship Id="rId1445" Type="http://schemas.openxmlformats.org/officeDocument/2006/relationships/hyperlink" Target="https://webagentes.canaldirecto.com.ar/incidents/view/690255-1" TargetMode="External"/><Relationship Id="rId1652" Type="http://schemas.openxmlformats.org/officeDocument/2006/relationships/hyperlink" Target="https://webagentes.canaldirecto.com.ar/incidents/view/692143-1" TargetMode="External"/><Relationship Id="rId1305" Type="http://schemas.openxmlformats.org/officeDocument/2006/relationships/hyperlink" Target="https://webagentes.canaldirecto.com.ar/incidents/view/680697-4" TargetMode="External"/><Relationship Id="rId2703" Type="http://schemas.openxmlformats.org/officeDocument/2006/relationships/hyperlink" Target="https://webagentes.canaldirecto.com.ar/incidents/view/722770-3" TargetMode="External"/><Relationship Id="rId2910" Type="http://schemas.openxmlformats.org/officeDocument/2006/relationships/hyperlink" Target="https://webagentes.canaldirecto.com.ar/incidents/view/724880-3" TargetMode="External"/><Relationship Id="rId5859" Type="http://schemas.openxmlformats.org/officeDocument/2006/relationships/hyperlink" Target="https://webagentes.canaldirecto.com.ar/incidents/view/805466-3" TargetMode="External"/><Relationship Id="rId1512" Type="http://schemas.openxmlformats.org/officeDocument/2006/relationships/hyperlink" Target="https://webagentes.canaldirecto.com.ar/incidents/view/689306-8" TargetMode="External"/><Relationship Id="rId4668" Type="http://schemas.openxmlformats.org/officeDocument/2006/relationships/hyperlink" Target="https://webagentes.canaldirecto.com.ar/incidents/view/769916-8" TargetMode="External"/><Relationship Id="rId4875" Type="http://schemas.openxmlformats.org/officeDocument/2006/relationships/hyperlink" Target="https://webagentes.canaldirecto.com.ar/incidents/view/776744-1" TargetMode="External"/><Relationship Id="rId5719" Type="http://schemas.openxmlformats.org/officeDocument/2006/relationships/hyperlink" Target="https://webagentes.canaldirecto.com.ar/incidents/view/797544-8" TargetMode="External"/><Relationship Id="rId5926" Type="http://schemas.openxmlformats.org/officeDocument/2006/relationships/hyperlink" Target="https://webagentes.canaldirecto.com.ar/incidents/view/809320-0" TargetMode="External"/><Relationship Id="rId11" Type="http://schemas.openxmlformats.org/officeDocument/2006/relationships/hyperlink" Target="http://webagentes.canaldirecto.com.ar/incidents/view/653345-8" TargetMode="External"/><Relationship Id="rId398" Type="http://schemas.openxmlformats.org/officeDocument/2006/relationships/hyperlink" Target="http://webagentes.canaldirecto.com.ar/incidents/view/659789-0" TargetMode="External"/><Relationship Id="rId2079" Type="http://schemas.openxmlformats.org/officeDocument/2006/relationships/hyperlink" Target="https://webagentes.canaldirecto.com.ar/incidents/view/703097-6" TargetMode="External"/><Relationship Id="rId3477" Type="http://schemas.openxmlformats.org/officeDocument/2006/relationships/hyperlink" Target="https://webagentes.canaldirecto.com.ar/incidents/view/739883-4" TargetMode="External"/><Relationship Id="rId3684" Type="http://schemas.openxmlformats.org/officeDocument/2006/relationships/hyperlink" Target="https://webagentes.canaldirecto.com.ar/incidents/view/746620-5" TargetMode="External"/><Relationship Id="rId3891" Type="http://schemas.openxmlformats.org/officeDocument/2006/relationships/hyperlink" Target="https://webagentes.canaldirecto.com.ar/incidents/view/750237-6" TargetMode="External"/><Relationship Id="rId4528" Type="http://schemas.openxmlformats.org/officeDocument/2006/relationships/hyperlink" Target="https://webagentes.canaldirecto.com.ar/incidents/view/768755-2" TargetMode="External"/><Relationship Id="rId4735" Type="http://schemas.openxmlformats.org/officeDocument/2006/relationships/hyperlink" Target="https://webagentes.canaldirecto.com.ar/incidents/view/774161-0" TargetMode="External"/><Relationship Id="rId4942" Type="http://schemas.openxmlformats.org/officeDocument/2006/relationships/hyperlink" Target="https://webagentes.canaldirecto.com.ar/incidents/view/779869-0" TargetMode="External"/><Relationship Id="rId2286" Type="http://schemas.openxmlformats.org/officeDocument/2006/relationships/hyperlink" Target="https://webagentes.canaldirecto.com.ar/incidents/view/710389-2" TargetMode="External"/><Relationship Id="rId2493" Type="http://schemas.openxmlformats.org/officeDocument/2006/relationships/hyperlink" Target="https://webagentes.canaldirecto.com.ar/incidents/view/711769-1" TargetMode="External"/><Relationship Id="rId3337" Type="http://schemas.openxmlformats.org/officeDocument/2006/relationships/hyperlink" Target="https://webagentes.canaldirecto.com.ar/incidents/view/738867-9" TargetMode="External"/><Relationship Id="rId3544" Type="http://schemas.openxmlformats.org/officeDocument/2006/relationships/hyperlink" Target="https://webagentes.canaldirecto.com.ar/incidents/view/744738-9" TargetMode="External"/><Relationship Id="rId3751" Type="http://schemas.openxmlformats.org/officeDocument/2006/relationships/hyperlink" Target="https://webagentes.canaldirecto.com.ar/incidents/view/749402-2" TargetMode="External"/><Relationship Id="rId4802" Type="http://schemas.openxmlformats.org/officeDocument/2006/relationships/hyperlink" Target="https://webagentes.canaldirecto.com.ar/incidents/view/772369-6" TargetMode="External"/><Relationship Id="rId258" Type="http://schemas.openxmlformats.org/officeDocument/2006/relationships/hyperlink" Target="http://webagentes.canaldirecto.com.ar/incidents/view/658526-6" TargetMode="External"/><Relationship Id="rId465" Type="http://schemas.openxmlformats.org/officeDocument/2006/relationships/hyperlink" Target="https://webagentes.canaldirecto.com.ar/incidents/view/665217-9" TargetMode="External"/><Relationship Id="rId672" Type="http://schemas.openxmlformats.org/officeDocument/2006/relationships/hyperlink" Target="https://webagentes.canaldirecto.com.ar/incidents/view/664676-1" TargetMode="External"/><Relationship Id="rId1095" Type="http://schemas.openxmlformats.org/officeDocument/2006/relationships/hyperlink" Target="https://webagentes.canaldirecto.com.ar/incidents/view/681516-7" TargetMode="External"/><Relationship Id="rId2146" Type="http://schemas.openxmlformats.org/officeDocument/2006/relationships/hyperlink" Target="https://webagentes.canaldirecto.com.ar/incidents/view/700823-2" TargetMode="External"/><Relationship Id="rId2353" Type="http://schemas.openxmlformats.org/officeDocument/2006/relationships/hyperlink" Target="https://webagentes.canaldirecto.com.ar/incidents/view/708124-4" TargetMode="External"/><Relationship Id="rId2560" Type="http://schemas.openxmlformats.org/officeDocument/2006/relationships/hyperlink" Target="https://webagentes.canaldirecto.com.ar/incidents/view/714305-8" TargetMode="External"/><Relationship Id="rId3404" Type="http://schemas.openxmlformats.org/officeDocument/2006/relationships/hyperlink" Target="https://webagentes.canaldirecto.com.ar/incidents/view/736717-1" TargetMode="External"/><Relationship Id="rId3611" Type="http://schemas.openxmlformats.org/officeDocument/2006/relationships/hyperlink" Target="https://webagentes.canaldirecto.com.ar/incidents/view/742860-3" TargetMode="External"/><Relationship Id="rId118" Type="http://schemas.openxmlformats.org/officeDocument/2006/relationships/hyperlink" Target="http://webagentes.canaldirecto.com.ar/incidents/view/651272-9" TargetMode="External"/><Relationship Id="rId325" Type="http://schemas.openxmlformats.org/officeDocument/2006/relationships/hyperlink" Target="http://webagentes.canaldirecto.com.ar/incidents/view/655927-0" TargetMode="External"/><Relationship Id="rId532" Type="http://schemas.openxmlformats.org/officeDocument/2006/relationships/hyperlink" Target="https://webagentes.canaldirecto.com.ar/incidents/view/662924-1" TargetMode="External"/><Relationship Id="rId1162" Type="http://schemas.openxmlformats.org/officeDocument/2006/relationships/hyperlink" Target="https://webagentes.canaldirecto.com.ar/incidents/view/679790-4" TargetMode="External"/><Relationship Id="rId2006" Type="http://schemas.openxmlformats.org/officeDocument/2006/relationships/hyperlink" Target="https://webagentes.canaldirecto.com.ar/incidents/view/699438-5" TargetMode="External"/><Relationship Id="rId2213" Type="http://schemas.openxmlformats.org/officeDocument/2006/relationships/hyperlink" Target="https://webagentes.canaldirecto.com.ar/incidents/view/705861-7" TargetMode="External"/><Relationship Id="rId2420" Type="http://schemas.openxmlformats.org/officeDocument/2006/relationships/hyperlink" Target="https://webagentes.canaldirecto.com.ar/incidents/view/714556-0" TargetMode="External"/><Relationship Id="rId5369" Type="http://schemas.openxmlformats.org/officeDocument/2006/relationships/hyperlink" Target="https://webagentes.canaldirecto.com.ar/incidents/view/792038-7" TargetMode="External"/><Relationship Id="rId5576" Type="http://schemas.openxmlformats.org/officeDocument/2006/relationships/hyperlink" Target="https://webagentes.canaldirecto.com.ar/incidents/view/797659-9" TargetMode="External"/><Relationship Id="rId5783" Type="http://schemas.openxmlformats.org/officeDocument/2006/relationships/hyperlink" Target="https://webagentes.canaldirecto.com.ar/incidents/view/801660-9" TargetMode="External"/><Relationship Id="rId1022" Type="http://schemas.openxmlformats.org/officeDocument/2006/relationships/hyperlink" Target="https://webagentes.canaldirecto.com.ar/incidents/view/677634-5" TargetMode="External"/><Relationship Id="rId4178" Type="http://schemas.openxmlformats.org/officeDocument/2006/relationships/hyperlink" Target="https://webagentes.canaldirecto.com.ar/incidents/view/758571-3" TargetMode="External"/><Relationship Id="rId4385" Type="http://schemas.openxmlformats.org/officeDocument/2006/relationships/hyperlink" Target="https://webagentes.canaldirecto.com.ar/incidents/view/758460-8" TargetMode="External"/><Relationship Id="rId4592" Type="http://schemas.openxmlformats.org/officeDocument/2006/relationships/hyperlink" Target="https://webagentes.canaldirecto.com.ar/incidents/view/771547-5" TargetMode="External"/><Relationship Id="rId5229" Type="http://schemas.openxmlformats.org/officeDocument/2006/relationships/hyperlink" Target="https://webagentes.canaldirecto.com.ar/incidents/view/786724-6" TargetMode="External"/><Relationship Id="rId5436" Type="http://schemas.openxmlformats.org/officeDocument/2006/relationships/hyperlink" Target="https://webagentes.canaldirecto.com.ar/incidents/view/790347-8" TargetMode="External"/><Relationship Id="rId5990" Type="http://schemas.openxmlformats.org/officeDocument/2006/relationships/hyperlink" Target="https://webagentes.canaldirecto.com.ar/incidents/view/806923-0" TargetMode="External"/><Relationship Id="rId1979" Type="http://schemas.openxmlformats.org/officeDocument/2006/relationships/hyperlink" Target="https://webagentes.canaldirecto.com.ar/incidents/view/700041-6" TargetMode="External"/><Relationship Id="rId3194" Type="http://schemas.openxmlformats.org/officeDocument/2006/relationships/hyperlink" Target="https://webagentes.canaldirecto.com.ar/incidents/view/737202-1" TargetMode="External"/><Relationship Id="rId4038" Type="http://schemas.openxmlformats.org/officeDocument/2006/relationships/hyperlink" Target="https://webagentes.canaldirecto.com.ar/liquidations/removeIncident/756561-2" TargetMode="External"/><Relationship Id="rId4245" Type="http://schemas.openxmlformats.org/officeDocument/2006/relationships/hyperlink" Target="https://webagentes.canaldirecto.com.ar/incidents/view/761337-1" TargetMode="External"/><Relationship Id="rId5643" Type="http://schemas.openxmlformats.org/officeDocument/2006/relationships/hyperlink" Target="https://webagentes.canaldirecto.com.ar/incidents/view/800528-7" TargetMode="External"/><Relationship Id="rId5850" Type="http://schemas.openxmlformats.org/officeDocument/2006/relationships/hyperlink" Target="https://webagentes.canaldirecto.com.ar/incidents/view/805711-0" TargetMode="External"/><Relationship Id="rId1839" Type="http://schemas.openxmlformats.org/officeDocument/2006/relationships/hyperlink" Target="https://webagentes.canaldirecto.com.ar/incidents/view/693445-3" TargetMode="External"/><Relationship Id="rId3054" Type="http://schemas.openxmlformats.org/officeDocument/2006/relationships/hyperlink" Target="https://webagentes.canaldirecto.com.ar/incidents/view/730016-7" TargetMode="External"/><Relationship Id="rId4452" Type="http://schemas.openxmlformats.org/officeDocument/2006/relationships/hyperlink" Target="https://webagentes.canaldirecto.com.ar/incidents/view/766168-8" TargetMode="External"/><Relationship Id="rId5503" Type="http://schemas.openxmlformats.org/officeDocument/2006/relationships/hyperlink" Target="http://webagentes.canaldirecto.com.ar/incidents/view/793717-4" TargetMode="External"/><Relationship Id="rId5710" Type="http://schemas.openxmlformats.org/officeDocument/2006/relationships/hyperlink" Target="https://webagentes.canaldirecto.com.ar/incidents/view/798161-6" TargetMode="External"/><Relationship Id="rId182" Type="http://schemas.openxmlformats.org/officeDocument/2006/relationships/hyperlink" Target="http://webagentes.canaldirecto.com.ar/incidents/view/655027-9" TargetMode="External"/><Relationship Id="rId1906" Type="http://schemas.openxmlformats.org/officeDocument/2006/relationships/hyperlink" Target="https://webagentes.canaldirecto.com.ar/incidents/view/697296-7" TargetMode="External"/><Relationship Id="rId3261" Type="http://schemas.openxmlformats.org/officeDocument/2006/relationships/hyperlink" Target="https://webagentes.canaldirecto.com.ar/liquidations/removeIncident/735777-6" TargetMode="External"/><Relationship Id="rId4105" Type="http://schemas.openxmlformats.org/officeDocument/2006/relationships/hyperlink" Target="https://webagentes.canaldirecto.com.ar/incidents/view/755251-1" TargetMode="External"/><Relationship Id="rId4312" Type="http://schemas.openxmlformats.org/officeDocument/2006/relationships/hyperlink" Target="https://webagentes.canaldirecto.com.ar/incidents/view/763979-5" TargetMode="External"/><Relationship Id="rId2070" Type="http://schemas.openxmlformats.org/officeDocument/2006/relationships/hyperlink" Target="https://webagentes.canaldirecto.com.ar/incidents/view/703113-3" TargetMode="External"/><Relationship Id="rId3121" Type="http://schemas.openxmlformats.org/officeDocument/2006/relationships/hyperlink" Target="https://webagentes.canaldirecto.com.ar/incidents/view/732703-0" TargetMode="External"/><Relationship Id="rId999" Type="http://schemas.openxmlformats.org/officeDocument/2006/relationships/hyperlink" Target="https://webagentes.canaldirecto.com.ar/incidents/view/679051-2" TargetMode="External"/><Relationship Id="rId2887" Type="http://schemas.openxmlformats.org/officeDocument/2006/relationships/hyperlink" Target="https://webagentes.canaldirecto.com.ar/incidents/view/725118-0" TargetMode="External"/><Relationship Id="rId5086" Type="http://schemas.openxmlformats.org/officeDocument/2006/relationships/hyperlink" Target="https://webagentes.canaldirecto.com.ar/incidents/view/779948-6" TargetMode="External"/><Relationship Id="rId5293" Type="http://schemas.openxmlformats.org/officeDocument/2006/relationships/hyperlink" Target="https://webagentes.canaldirecto.com.ar/incidents/view/789568-3" TargetMode="External"/><Relationship Id="rId859" Type="http://schemas.openxmlformats.org/officeDocument/2006/relationships/hyperlink" Target="https://webagentes.canaldirecto.com.ar/incidents/view/672456-4" TargetMode="External"/><Relationship Id="rId1489" Type="http://schemas.openxmlformats.org/officeDocument/2006/relationships/hyperlink" Target="https://webagentes.canaldirecto.com.ar/incidents/view/689658-8" TargetMode="External"/><Relationship Id="rId1696" Type="http://schemas.openxmlformats.org/officeDocument/2006/relationships/hyperlink" Target="https://webagentes.canaldirecto.com.ar/incidents/view/691451-0" TargetMode="External"/><Relationship Id="rId3938" Type="http://schemas.openxmlformats.org/officeDocument/2006/relationships/hyperlink" Target="https://webagentes.canaldirecto.com.ar/incidents/view/754063-1" TargetMode="External"/><Relationship Id="rId5153" Type="http://schemas.openxmlformats.org/officeDocument/2006/relationships/hyperlink" Target="https://webagentes.canaldirecto.com.ar/incidents/view/784624-3" TargetMode="External"/><Relationship Id="rId5360" Type="http://schemas.openxmlformats.org/officeDocument/2006/relationships/hyperlink" Target="https://webagentes.canaldirecto.com.ar/incidents/view/787149-8" TargetMode="External"/><Relationship Id="rId1349" Type="http://schemas.openxmlformats.org/officeDocument/2006/relationships/hyperlink" Target="https://webagentes.canaldirecto.com.ar/incidents/view/687059-9" TargetMode="External"/><Relationship Id="rId2747" Type="http://schemas.openxmlformats.org/officeDocument/2006/relationships/hyperlink" Target="https://webagentes.canaldirecto.com.ar/incidents/view/722393-8" TargetMode="External"/><Relationship Id="rId2954" Type="http://schemas.openxmlformats.org/officeDocument/2006/relationships/hyperlink" Target="https://webagentes.canaldirecto.com.ar/incidents/view/728317-0" TargetMode="External"/><Relationship Id="rId5013" Type="http://schemas.openxmlformats.org/officeDocument/2006/relationships/hyperlink" Target="https://webagentes.canaldirecto.com.ar/incidents/view/776684-0" TargetMode="External"/><Relationship Id="rId5220" Type="http://schemas.openxmlformats.org/officeDocument/2006/relationships/hyperlink" Target="https://webagentes.canaldirecto.com.ar/incidents/view/786945-7" TargetMode="External"/><Relationship Id="rId719" Type="http://schemas.openxmlformats.org/officeDocument/2006/relationships/hyperlink" Target="https://webagentes.canaldirecto.com.ar/incidents/view/669920-4" TargetMode="External"/><Relationship Id="rId926" Type="http://schemas.openxmlformats.org/officeDocument/2006/relationships/hyperlink" Target="https://webagentes.canaldirecto.com.ar/liquidations/removeIncident/671682-0" TargetMode="External"/><Relationship Id="rId1556" Type="http://schemas.openxmlformats.org/officeDocument/2006/relationships/hyperlink" Target="https://webagentes.canaldirecto.com.ar/liquidations/removeIncident/693619-6" TargetMode="External"/><Relationship Id="rId1763" Type="http://schemas.openxmlformats.org/officeDocument/2006/relationships/hyperlink" Target="https://webagentes.canaldirecto.com.ar/liquidations/removeIncident/689411-9" TargetMode="External"/><Relationship Id="rId1970" Type="http://schemas.openxmlformats.org/officeDocument/2006/relationships/hyperlink" Target="https://webagentes.canaldirecto.com.ar/incidents/view/700267-2" TargetMode="External"/><Relationship Id="rId2607" Type="http://schemas.openxmlformats.org/officeDocument/2006/relationships/hyperlink" Target="https://webagentes.canaldirecto.com.ar/incidents/view/719735-0" TargetMode="External"/><Relationship Id="rId2814" Type="http://schemas.openxmlformats.org/officeDocument/2006/relationships/hyperlink" Target="https://webagentes.canaldirecto.com.ar/liquidations/removeIncident/720326-2" TargetMode="External"/><Relationship Id="rId55" Type="http://schemas.openxmlformats.org/officeDocument/2006/relationships/hyperlink" Target="http://webagentes.canaldirecto.com.ar/incidents/view/652284-1" TargetMode="External"/><Relationship Id="rId1209" Type="http://schemas.openxmlformats.org/officeDocument/2006/relationships/hyperlink" Target="https://webagentes.canaldirecto.com.ar/incidents/view/677615-0" TargetMode="External"/><Relationship Id="rId1416" Type="http://schemas.openxmlformats.org/officeDocument/2006/relationships/hyperlink" Target="https://webagentes.canaldirecto.com.ar/incidents/view/685516-5" TargetMode="External"/><Relationship Id="rId1623" Type="http://schemas.openxmlformats.org/officeDocument/2006/relationships/hyperlink" Target="https://webagentes.canaldirecto.com.ar/liquidations/removeIncident/692398-9" TargetMode="External"/><Relationship Id="rId1830" Type="http://schemas.openxmlformats.org/officeDocument/2006/relationships/hyperlink" Target="https://webagentes.canaldirecto.com.ar/incidents/view/693913-9" TargetMode="External"/><Relationship Id="rId4779" Type="http://schemas.openxmlformats.org/officeDocument/2006/relationships/hyperlink" Target="https://webagentes.canaldirecto.com.ar/incidents/view/773000-3" TargetMode="External"/><Relationship Id="rId4986" Type="http://schemas.openxmlformats.org/officeDocument/2006/relationships/hyperlink" Target="https://webagentes.canaldirecto.com.ar/incidents/view/778744-5" TargetMode="External"/><Relationship Id="rId3588" Type="http://schemas.openxmlformats.org/officeDocument/2006/relationships/hyperlink" Target="https://webagentes.canaldirecto.com.ar/incidents/view/743659-6" TargetMode="External"/><Relationship Id="rId3795" Type="http://schemas.openxmlformats.org/officeDocument/2006/relationships/hyperlink" Target="https://webagentes.canaldirecto.com.ar/incidents/view/748138-3" TargetMode="External"/><Relationship Id="rId4639" Type="http://schemas.openxmlformats.org/officeDocument/2006/relationships/hyperlink" Target="https://webagentes.canaldirecto.com.ar/incidents/view/770525-6" TargetMode="External"/><Relationship Id="rId4846" Type="http://schemas.openxmlformats.org/officeDocument/2006/relationships/hyperlink" Target="https://webagentes.canaldirecto.com.ar/incidents/view/777252-2" TargetMode="External"/><Relationship Id="rId2397" Type="http://schemas.openxmlformats.org/officeDocument/2006/relationships/hyperlink" Target="https://webagentes.canaldirecto.com.ar/incidents/view/715667-2" TargetMode="External"/><Relationship Id="rId3448" Type="http://schemas.openxmlformats.org/officeDocument/2006/relationships/hyperlink" Target="https://webagentes.canaldirecto.com.ar/incidents/view/741065-9" TargetMode="External"/><Relationship Id="rId3655" Type="http://schemas.openxmlformats.org/officeDocument/2006/relationships/hyperlink" Target="https://webagentes.canaldirecto.com.ar/incidents/view/746962-8" TargetMode="External"/><Relationship Id="rId3862" Type="http://schemas.openxmlformats.org/officeDocument/2006/relationships/hyperlink" Target="https://webagentes.canaldirecto.com.ar/incidents/view/751513-0" TargetMode="External"/><Relationship Id="rId4706" Type="http://schemas.openxmlformats.org/officeDocument/2006/relationships/hyperlink" Target="https://webagentes.canaldirecto.com.ar/incidents/view/775065-4" TargetMode="External"/><Relationship Id="rId369" Type="http://schemas.openxmlformats.org/officeDocument/2006/relationships/hyperlink" Target="http://webagentes.canaldirecto.com.ar/incidents/view/661058-0" TargetMode="External"/><Relationship Id="rId576" Type="http://schemas.openxmlformats.org/officeDocument/2006/relationships/hyperlink" Target="https://webagentes.canaldirecto.com.ar/incidents/view/667488-9" TargetMode="External"/><Relationship Id="rId783" Type="http://schemas.openxmlformats.org/officeDocument/2006/relationships/hyperlink" Target="https://webagentes.canaldirecto.com.ar/incidents/view/667499-5" TargetMode="External"/><Relationship Id="rId990" Type="http://schemas.openxmlformats.org/officeDocument/2006/relationships/hyperlink" Target="https://webagentes.canaldirecto.com.ar/liquidations/removeIncident/670030-6" TargetMode="External"/><Relationship Id="rId2257" Type="http://schemas.openxmlformats.org/officeDocument/2006/relationships/hyperlink" Target="https://webagentes.canaldirecto.com.ar/incidents/view/704281-0" TargetMode="External"/><Relationship Id="rId2464" Type="http://schemas.openxmlformats.org/officeDocument/2006/relationships/hyperlink" Target="https://webagentes.canaldirecto.com.ar/incidents/view/713018-8" TargetMode="External"/><Relationship Id="rId2671" Type="http://schemas.openxmlformats.org/officeDocument/2006/relationships/hyperlink" Target="https://webagentes.canaldirecto.com.ar/incidents/view/723319-3" TargetMode="External"/><Relationship Id="rId3308" Type="http://schemas.openxmlformats.org/officeDocument/2006/relationships/hyperlink" Target="https://webagentes.canaldirecto.com.ar/incidents/view/733981-3" TargetMode="External"/><Relationship Id="rId3515" Type="http://schemas.openxmlformats.org/officeDocument/2006/relationships/hyperlink" Target="https://webagentes.canaldirecto.com.ar/incidents/view/745026-8" TargetMode="External"/><Relationship Id="rId4913" Type="http://schemas.openxmlformats.org/officeDocument/2006/relationships/hyperlink" Target="https://webagentes.canaldirecto.com.ar/incidents/view/774985-2" TargetMode="External"/><Relationship Id="rId229" Type="http://schemas.openxmlformats.org/officeDocument/2006/relationships/hyperlink" Target="http://webagentes.canaldirecto.com.ar/incidents/view/653942-5" TargetMode="External"/><Relationship Id="rId436" Type="http://schemas.openxmlformats.org/officeDocument/2006/relationships/hyperlink" Target="http://webagentes.canaldirecto.com.ar/incidents/view/659154-0" TargetMode="External"/><Relationship Id="rId643" Type="http://schemas.openxmlformats.org/officeDocument/2006/relationships/hyperlink" Target="https://webagentes.canaldirecto.com.ar/incidents/view/666211-2" TargetMode="External"/><Relationship Id="rId1066" Type="http://schemas.openxmlformats.org/officeDocument/2006/relationships/hyperlink" Target="https://webagentes.canaldirecto.com.ar/incidents/view/674819-3" TargetMode="External"/><Relationship Id="rId1273" Type="http://schemas.openxmlformats.org/officeDocument/2006/relationships/hyperlink" Target="https://webagentes.canaldirecto.com.ar/incidents/view/682729-6" TargetMode="External"/><Relationship Id="rId1480" Type="http://schemas.openxmlformats.org/officeDocument/2006/relationships/hyperlink" Target="https://webagentes.canaldirecto.com.ar/incidents/view/689667-6" TargetMode="External"/><Relationship Id="rId2117" Type="http://schemas.openxmlformats.org/officeDocument/2006/relationships/hyperlink" Target="https://webagentes.canaldirecto.com.ar/incidents/view/702005-8" TargetMode="External"/><Relationship Id="rId2324" Type="http://schemas.openxmlformats.org/officeDocument/2006/relationships/hyperlink" Target="https://webagentes.canaldirecto.com.ar/incidents/view/709310-6" TargetMode="External"/><Relationship Id="rId3722" Type="http://schemas.openxmlformats.org/officeDocument/2006/relationships/hyperlink" Target="https://webagentes.canaldirecto.com.ar/incidents/view/745457-4" TargetMode="External"/><Relationship Id="rId850" Type="http://schemas.openxmlformats.org/officeDocument/2006/relationships/hyperlink" Target="https://webagentes.canaldirecto.com.ar/liquidations/removeIncident/672461-6" TargetMode="External"/><Relationship Id="rId1133" Type="http://schemas.openxmlformats.org/officeDocument/2006/relationships/hyperlink" Target="https://webagentes.canaldirecto.com.ar/incidents/view/680209-3" TargetMode="External"/><Relationship Id="rId2531" Type="http://schemas.openxmlformats.org/officeDocument/2006/relationships/hyperlink" Target="https://webagentes.canaldirecto.com.ar/incidents/view/716357-5" TargetMode="External"/><Relationship Id="rId4289" Type="http://schemas.openxmlformats.org/officeDocument/2006/relationships/hyperlink" Target="https://webagentes.canaldirecto.com.ar/incidents/view/760079-3" TargetMode="External"/><Relationship Id="rId5687" Type="http://schemas.openxmlformats.org/officeDocument/2006/relationships/hyperlink" Target="https://webagentes.canaldirecto.com.ar/incidents/view/799180-8" TargetMode="External"/><Relationship Id="rId5894" Type="http://schemas.openxmlformats.org/officeDocument/2006/relationships/hyperlink" Target="https://webagentes.canaldirecto.com.ar/incidents/view/810175-8" TargetMode="External"/><Relationship Id="rId503" Type="http://schemas.openxmlformats.org/officeDocument/2006/relationships/hyperlink" Target="https://webagentes.canaldirecto.com.ar/incidents/view/663613-5" TargetMode="External"/><Relationship Id="rId710" Type="http://schemas.openxmlformats.org/officeDocument/2006/relationships/hyperlink" Target="https://webagentes.canaldirecto.com.ar/incidents/view/671012-7" TargetMode="External"/><Relationship Id="rId1340" Type="http://schemas.openxmlformats.org/officeDocument/2006/relationships/hyperlink" Target="https://webagentes.canaldirecto.com.ar/incidents/view/687068-7" TargetMode="External"/><Relationship Id="rId3098" Type="http://schemas.openxmlformats.org/officeDocument/2006/relationships/hyperlink" Target="https://webagentes.canaldirecto.com.ar/incidents/view/734030-5" TargetMode="External"/><Relationship Id="rId4496" Type="http://schemas.openxmlformats.org/officeDocument/2006/relationships/hyperlink" Target="https://webagentes.canaldirecto.com.ar/incidents/view/765007-1" TargetMode="External"/><Relationship Id="rId5547" Type="http://schemas.openxmlformats.org/officeDocument/2006/relationships/hyperlink" Target="https://webagentes.canaldirecto.com.ar/incidents/view/798360-5" TargetMode="External"/><Relationship Id="rId5754" Type="http://schemas.openxmlformats.org/officeDocument/2006/relationships/hyperlink" Target="https://webagentes.canaldirecto.com.ar/incidents/view/802560-7" TargetMode="External"/><Relationship Id="rId5961" Type="http://schemas.openxmlformats.org/officeDocument/2006/relationships/hyperlink" Target="https://webagentes.canaldirecto.com.ar/incidents/view/808256-9" TargetMode="External"/><Relationship Id="rId1200" Type="http://schemas.openxmlformats.org/officeDocument/2006/relationships/hyperlink" Target="https://webagentes.canaldirecto.com.ar/incidents/view/678105-5" TargetMode="External"/><Relationship Id="rId4149" Type="http://schemas.openxmlformats.org/officeDocument/2006/relationships/hyperlink" Target="https://webagentes.canaldirecto.com.ar/incidents/view/759057-5" TargetMode="External"/><Relationship Id="rId4356" Type="http://schemas.openxmlformats.org/officeDocument/2006/relationships/hyperlink" Target="https://webagentes.canaldirecto.com.ar/incidents/view/762608-3" TargetMode="External"/><Relationship Id="rId4563" Type="http://schemas.openxmlformats.org/officeDocument/2006/relationships/hyperlink" Target="https://webagentes.canaldirecto.com.ar/incidents/view/768133-6" TargetMode="External"/><Relationship Id="rId4770" Type="http://schemas.openxmlformats.org/officeDocument/2006/relationships/hyperlink" Target="https://webagentes.canaldirecto.com.ar/incidents/view/773341-7" TargetMode="External"/><Relationship Id="rId5407" Type="http://schemas.openxmlformats.org/officeDocument/2006/relationships/hyperlink" Target="https://webagentes.canaldirecto.com.ar/incidents/view/791194-5" TargetMode="External"/><Relationship Id="rId5614" Type="http://schemas.openxmlformats.org/officeDocument/2006/relationships/hyperlink" Target="https://webagentes.canaldirecto.com.ar/incidents/view/796416-9" TargetMode="External"/><Relationship Id="rId5821" Type="http://schemas.openxmlformats.org/officeDocument/2006/relationships/hyperlink" Target="https://webagentes.canaldirecto.com.ar/incidents/view/806801-9" TargetMode="External"/><Relationship Id="rId3165" Type="http://schemas.openxmlformats.org/officeDocument/2006/relationships/hyperlink" Target="https://webagentes.canaldirecto.com.ar/liquidations/removeIncident/737243-8" TargetMode="External"/><Relationship Id="rId3372" Type="http://schemas.openxmlformats.org/officeDocument/2006/relationships/hyperlink" Target="https://webagentes.canaldirecto.com.ar/incidents/view/737964-4" TargetMode="External"/><Relationship Id="rId4009" Type="http://schemas.openxmlformats.org/officeDocument/2006/relationships/hyperlink" Target="https://webagentes.canaldirecto.com.ar/incidents/view/752255-6" TargetMode="External"/><Relationship Id="rId4216" Type="http://schemas.openxmlformats.org/officeDocument/2006/relationships/hyperlink" Target="https://webagentes.canaldirecto.com.ar/incidents/view/757450-4" TargetMode="External"/><Relationship Id="rId4423" Type="http://schemas.openxmlformats.org/officeDocument/2006/relationships/hyperlink" Target="https://webagentes.canaldirecto.com.ar/incidents/view/766393-2" TargetMode="External"/><Relationship Id="rId4630" Type="http://schemas.openxmlformats.org/officeDocument/2006/relationships/hyperlink" Target="https://webagentes.canaldirecto.com.ar/incidents/view/770697-2" TargetMode="External"/><Relationship Id="rId293" Type="http://schemas.openxmlformats.org/officeDocument/2006/relationships/hyperlink" Target="http://webagentes.canaldirecto.com.ar/incidents/view/656770-1" TargetMode="External"/><Relationship Id="rId2181" Type="http://schemas.openxmlformats.org/officeDocument/2006/relationships/hyperlink" Target="https://webagentes.canaldirecto.com.ar/incidents/view/706779-4" TargetMode="External"/><Relationship Id="rId3025" Type="http://schemas.openxmlformats.org/officeDocument/2006/relationships/hyperlink" Target="https://webagentes.canaldirecto.com.ar/incidents/view/730336-8" TargetMode="External"/><Relationship Id="rId3232" Type="http://schemas.openxmlformats.org/officeDocument/2006/relationships/hyperlink" Target="https://webagentes.canaldirecto.com.ar/incidents/view/736216-7" TargetMode="External"/><Relationship Id="rId153" Type="http://schemas.openxmlformats.org/officeDocument/2006/relationships/hyperlink" Target="http://webagentes.canaldirecto.com.ar/incidents/view/650542-8" TargetMode="External"/><Relationship Id="rId360" Type="http://schemas.openxmlformats.org/officeDocument/2006/relationships/hyperlink" Target="http://webagentes.canaldirecto.com.ar/incidents/view/662211-4" TargetMode="External"/><Relationship Id="rId2041" Type="http://schemas.openxmlformats.org/officeDocument/2006/relationships/hyperlink" Target="https://webagentes.canaldirecto.com.ar/incidents/view/704412-8" TargetMode="External"/><Relationship Id="rId5197" Type="http://schemas.openxmlformats.org/officeDocument/2006/relationships/hyperlink" Target="https://webagentes.canaldirecto.com.ar/incidents/view/782923-7" TargetMode="External"/><Relationship Id="rId220" Type="http://schemas.openxmlformats.org/officeDocument/2006/relationships/hyperlink" Target="http://webagentes.canaldirecto.com.ar/incidents/view/654158-1" TargetMode="External"/><Relationship Id="rId2998" Type="http://schemas.openxmlformats.org/officeDocument/2006/relationships/hyperlink" Target="https://webagentes.canaldirecto.com.ar/incidents/view/726705-7" TargetMode="External"/><Relationship Id="rId5057" Type="http://schemas.openxmlformats.org/officeDocument/2006/relationships/hyperlink" Target="https://webagentes.canaldirecto.com.ar/incidents/view/781591-5" TargetMode="External"/><Relationship Id="rId5264" Type="http://schemas.openxmlformats.org/officeDocument/2006/relationships/hyperlink" Target="https://webagentes.canaldirecto.com.ar/incidents/view/785612-5" TargetMode="External"/><Relationship Id="rId2858" Type="http://schemas.openxmlformats.org/officeDocument/2006/relationships/hyperlink" Target="https://webagentes.canaldirecto.com.ar/incidents/view/725983-6" TargetMode="External"/><Relationship Id="rId3909" Type="http://schemas.openxmlformats.org/officeDocument/2006/relationships/hyperlink" Target="https://webagentes.canaldirecto.com.ar/incidents/view/749212-1" TargetMode="External"/><Relationship Id="rId4073" Type="http://schemas.openxmlformats.org/officeDocument/2006/relationships/hyperlink" Target="https://webagentes.canaldirecto.com.ar/incidents/view/755938-3" TargetMode="External"/><Relationship Id="rId5471" Type="http://schemas.openxmlformats.org/officeDocument/2006/relationships/hyperlink" Target="http://webagentes.canaldirecto.com.ar/incidents/view/794679-2" TargetMode="External"/><Relationship Id="rId99" Type="http://schemas.openxmlformats.org/officeDocument/2006/relationships/hyperlink" Target="http://webagentes.canaldirecto.com.ar/incidents/view/651725-6" TargetMode="External"/><Relationship Id="rId1667" Type="http://schemas.openxmlformats.org/officeDocument/2006/relationships/hyperlink" Target="https://webagentes.canaldirecto.com.ar/liquidations/removeIncident/691551-9" TargetMode="External"/><Relationship Id="rId1874" Type="http://schemas.openxmlformats.org/officeDocument/2006/relationships/hyperlink" Target="https://webagentes.canaldirecto.com.ar/incidents/view/692243-0" TargetMode="External"/><Relationship Id="rId2718" Type="http://schemas.openxmlformats.org/officeDocument/2006/relationships/hyperlink" Target="https://webagentes.canaldirecto.com.ar/liquidations/removeIncident/722530-7" TargetMode="External"/><Relationship Id="rId2925" Type="http://schemas.openxmlformats.org/officeDocument/2006/relationships/hyperlink" Target="https://webagentes.canaldirecto.com.ar/incidents/view/724084-7" TargetMode="External"/><Relationship Id="rId4280" Type="http://schemas.openxmlformats.org/officeDocument/2006/relationships/hyperlink" Target="https://webagentes.canaldirecto.com.ar/incidents/view/760264-9" TargetMode="External"/><Relationship Id="rId5124" Type="http://schemas.openxmlformats.org/officeDocument/2006/relationships/hyperlink" Target="https://webagentes.canaldirecto.com.ar/liquidations/removeIncident/784975-4" TargetMode="External"/><Relationship Id="rId5331" Type="http://schemas.openxmlformats.org/officeDocument/2006/relationships/hyperlink" Target="https://webagentes.canaldirecto.com.ar/incidents/view/788654-2" TargetMode="External"/><Relationship Id="rId1527" Type="http://schemas.openxmlformats.org/officeDocument/2006/relationships/hyperlink" Target="https://webagentes.canaldirecto.com.ar/incidents/view/689013-1" TargetMode="External"/><Relationship Id="rId1734" Type="http://schemas.openxmlformats.org/officeDocument/2006/relationships/hyperlink" Target="https://webagentes.canaldirecto.com.ar/incidents/view/691013-4" TargetMode="External"/><Relationship Id="rId1941" Type="http://schemas.openxmlformats.org/officeDocument/2006/relationships/hyperlink" Target="https://webagentes.canaldirecto.com.ar/incidents/view/695960-1" TargetMode="External"/><Relationship Id="rId4140" Type="http://schemas.openxmlformats.org/officeDocument/2006/relationships/hyperlink" Target="https://webagentes.canaldirecto.com.ar/incidents/view/759114-9" TargetMode="External"/><Relationship Id="rId26" Type="http://schemas.openxmlformats.org/officeDocument/2006/relationships/hyperlink" Target="http://webagentes.canaldirecto.com.ar/liquidations/removeIncident/652760-6" TargetMode="External"/><Relationship Id="rId3699" Type="http://schemas.openxmlformats.org/officeDocument/2006/relationships/hyperlink" Target="https://webagentes.canaldirecto.com.ar/incidents/view/746208-7" TargetMode="External"/><Relationship Id="rId4000" Type="http://schemas.openxmlformats.org/officeDocument/2006/relationships/hyperlink" Target="https://webagentes.canaldirecto.com.ar/incidents/view/752897-6" TargetMode="External"/><Relationship Id="rId1801" Type="http://schemas.openxmlformats.org/officeDocument/2006/relationships/hyperlink" Target="https://webagentes.canaldirecto.com.ar/incidents/view/694598-1" TargetMode="External"/><Relationship Id="rId3559" Type="http://schemas.openxmlformats.org/officeDocument/2006/relationships/hyperlink" Target="https://webagentes.canaldirecto.com.ar/incidents/view/744094-2" TargetMode="External"/><Relationship Id="rId4957" Type="http://schemas.openxmlformats.org/officeDocument/2006/relationships/hyperlink" Target="https://webagentes.canaldirecto.com.ar/incidents/view/779532-9" TargetMode="External"/><Relationship Id="rId687" Type="http://schemas.openxmlformats.org/officeDocument/2006/relationships/hyperlink" Target="https://webagentes.canaldirecto.com.ar/incidents/view/671426-6" TargetMode="External"/><Relationship Id="rId2368" Type="http://schemas.openxmlformats.org/officeDocument/2006/relationships/hyperlink" Target="https://webagentes.canaldirecto.com.ar/incidents/view/707565-0" TargetMode="External"/><Relationship Id="rId3766" Type="http://schemas.openxmlformats.org/officeDocument/2006/relationships/hyperlink" Target="https://webagentes.canaldirecto.com.ar/incidents/view/749109-8" TargetMode="External"/><Relationship Id="rId3973" Type="http://schemas.openxmlformats.org/officeDocument/2006/relationships/hyperlink" Target="https://webagentes.canaldirecto.com.ar/incidents/view/753237-7" TargetMode="External"/><Relationship Id="rId4817" Type="http://schemas.openxmlformats.org/officeDocument/2006/relationships/hyperlink" Target="https://webagentes.canaldirecto.com.ar/incidents/view/777827-0" TargetMode="External"/><Relationship Id="rId894" Type="http://schemas.openxmlformats.org/officeDocument/2006/relationships/hyperlink" Target="https://webagentes.canaldirecto.com.ar/liquidations/removeIncident/671765-2" TargetMode="External"/><Relationship Id="rId1177" Type="http://schemas.openxmlformats.org/officeDocument/2006/relationships/hyperlink" Target="https://webagentes.canaldirecto.com.ar/incidents/view/678965-9" TargetMode="External"/><Relationship Id="rId2575" Type="http://schemas.openxmlformats.org/officeDocument/2006/relationships/hyperlink" Target="https://webagentes.canaldirecto.com.ar/incidents/view/720532-1" TargetMode="External"/><Relationship Id="rId2782" Type="http://schemas.openxmlformats.org/officeDocument/2006/relationships/hyperlink" Target="https://webagentes.canaldirecto.com.ar/liquidations/removeIncident/721856-5" TargetMode="External"/><Relationship Id="rId3419" Type="http://schemas.openxmlformats.org/officeDocument/2006/relationships/hyperlink" Target="https://webagentes.canaldirecto.com.ar/incidents/view/741763-4" TargetMode="External"/><Relationship Id="rId3626" Type="http://schemas.openxmlformats.org/officeDocument/2006/relationships/hyperlink" Target="https://webagentes.canaldirecto.com.ar/incidents/view/741889-1" TargetMode="External"/><Relationship Id="rId3833" Type="http://schemas.openxmlformats.org/officeDocument/2006/relationships/hyperlink" Target="https://webagentes.canaldirecto.com.ar/incidents/view/752307-8" TargetMode="External"/><Relationship Id="rId547" Type="http://schemas.openxmlformats.org/officeDocument/2006/relationships/hyperlink" Target="https://webagentes.canaldirecto.com.ar/incidents/view/661737-0" TargetMode="External"/><Relationship Id="rId754" Type="http://schemas.openxmlformats.org/officeDocument/2006/relationships/hyperlink" Target="https://webagentes.canaldirecto.com.ar/incidents/view/669311-2" TargetMode="External"/><Relationship Id="rId961" Type="http://schemas.openxmlformats.org/officeDocument/2006/relationships/hyperlink" Target="https://webagentes.canaldirecto.com.ar/incidents/view/671466-4" TargetMode="External"/><Relationship Id="rId1384" Type="http://schemas.openxmlformats.org/officeDocument/2006/relationships/hyperlink" Target="https://webagentes.canaldirecto.com.ar/incidents/view/686328-9" TargetMode="External"/><Relationship Id="rId1591" Type="http://schemas.openxmlformats.org/officeDocument/2006/relationships/hyperlink" Target="https://webagentes.canaldirecto.com.ar/incidents/view/692498-8" TargetMode="External"/><Relationship Id="rId2228" Type="http://schemas.openxmlformats.org/officeDocument/2006/relationships/hyperlink" Target="https://webagentes.canaldirecto.com.ar/incidents/view/705753-9" TargetMode="External"/><Relationship Id="rId2435" Type="http://schemas.openxmlformats.org/officeDocument/2006/relationships/hyperlink" Target="https://webagentes.canaldirecto.com.ar/incidents/view/714225-3" TargetMode="External"/><Relationship Id="rId2642" Type="http://schemas.openxmlformats.org/officeDocument/2006/relationships/hyperlink" Target="https://webagentes.canaldirecto.com.ar/incidents/view/718524-9" TargetMode="External"/><Relationship Id="rId3900" Type="http://schemas.openxmlformats.org/officeDocument/2006/relationships/hyperlink" Target="https://webagentes.canaldirecto.com.ar/incidents/view/749624-2" TargetMode="External"/><Relationship Id="rId5798" Type="http://schemas.openxmlformats.org/officeDocument/2006/relationships/hyperlink" Target="https://webagentes.canaldirecto.com.ar/incidents/view/800911-3" TargetMode="External"/><Relationship Id="rId90" Type="http://schemas.openxmlformats.org/officeDocument/2006/relationships/hyperlink" Target="http://webagentes.canaldirecto.com.ar/incidents/view/651736-2" TargetMode="External"/><Relationship Id="rId407" Type="http://schemas.openxmlformats.org/officeDocument/2006/relationships/hyperlink" Target="http://webagentes.canaldirecto.com.ar/incidents/view/659633-2" TargetMode="External"/><Relationship Id="rId614" Type="http://schemas.openxmlformats.org/officeDocument/2006/relationships/hyperlink" Target="https://webagentes.canaldirecto.com.ar/incidents/view/666628-8" TargetMode="External"/><Relationship Id="rId821" Type="http://schemas.openxmlformats.org/officeDocument/2006/relationships/hyperlink" Target="https://webagentes.canaldirecto.com.ar/incidents/view/673316-4" TargetMode="External"/><Relationship Id="rId1037" Type="http://schemas.openxmlformats.org/officeDocument/2006/relationships/hyperlink" Target="https://webagentes.canaldirecto.com.ar/incidents/view/676617-1" TargetMode="External"/><Relationship Id="rId1244" Type="http://schemas.openxmlformats.org/officeDocument/2006/relationships/hyperlink" Target="https://webagentes.canaldirecto.com.ar/incidents/view/683685-0" TargetMode="External"/><Relationship Id="rId1451" Type="http://schemas.openxmlformats.org/officeDocument/2006/relationships/hyperlink" Target="https://webagentes.canaldirecto.com.ar/incidents/view/690249-0" TargetMode="External"/><Relationship Id="rId2502" Type="http://schemas.openxmlformats.org/officeDocument/2006/relationships/hyperlink" Target="https://webagentes.canaldirecto.com.ar/incidents/view/718107-6" TargetMode="External"/><Relationship Id="rId5658" Type="http://schemas.openxmlformats.org/officeDocument/2006/relationships/hyperlink" Target="https://webagentes.canaldirecto.com.ar/incidents/view/800175-9" TargetMode="External"/><Relationship Id="rId5865" Type="http://schemas.openxmlformats.org/officeDocument/2006/relationships/hyperlink" Target="https://webagentes.canaldirecto.com.ar/incidents/view/805084-3" TargetMode="External"/><Relationship Id="rId1104" Type="http://schemas.openxmlformats.org/officeDocument/2006/relationships/hyperlink" Target="https://webagentes.canaldirecto.com.ar/incidents/view/681488-5" TargetMode="External"/><Relationship Id="rId1311" Type="http://schemas.openxmlformats.org/officeDocument/2006/relationships/hyperlink" Target="https://webagentes.canaldirecto.com.ar/incidents/view/673853-0" TargetMode="External"/><Relationship Id="rId4467" Type="http://schemas.openxmlformats.org/officeDocument/2006/relationships/hyperlink" Target="https://webagentes.canaldirecto.com.ar/incidents/view/765697-8" TargetMode="External"/><Relationship Id="rId4674" Type="http://schemas.openxmlformats.org/officeDocument/2006/relationships/hyperlink" Target="https://webagentes.canaldirecto.com.ar/incidents/view/769728-5" TargetMode="External"/><Relationship Id="rId4881" Type="http://schemas.openxmlformats.org/officeDocument/2006/relationships/hyperlink" Target="https://webagentes.canaldirecto.com.ar/incidents/view/776713-1" TargetMode="External"/><Relationship Id="rId5518" Type="http://schemas.openxmlformats.org/officeDocument/2006/relationships/hyperlink" Target="http://webagentes.canaldirecto.com.ar/incidents/view/792921-8" TargetMode="External"/><Relationship Id="rId5725" Type="http://schemas.openxmlformats.org/officeDocument/2006/relationships/hyperlink" Target="https://webagentes.canaldirecto.com.ar/incidents/view/796269-3" TargetMode="External"/><Relationship Id="rId3069" Type="http://schemas.openxmlformats.org/officeDocument/2006/relationships/hyperlink" Target="https://webagentes.canaldirecto.com.ar/incidents/view/729087-9" TargetMode="External"/><Relationship Id="rId3276" Type="http://schemas.openxmlformats.org/officeDocument/2006/relationships/hyperlink" Target="https://webagentes.canaldirecto.com.ar/incidents/view/734971-3" TargetMode="External"/><Relationship Id="rId3483" Type="http://schemas.openxmlformats.org/officeDocument/2006/relationships/hyperlink" Target="https://webagentes.canaldirecto.com.ar/incidents/view/739645-6" TargetMode="External"/><Relationship Id="rId3690" Type="http://schemas.openxmlformats.org/officeDocument/2006/relationships/hyperlink" Target="https://webagentes.canaldirecto.com.ar/incidents/view/746518-1" TargetMode="External"/><Relationship Id="rId4327" Type="http://schemas.openxmlformats.org/officeDocument/2006/relationships/hyperlink" Target="https://webagentes.canaldirecto.com.ar/incidents/view/763631-8" TargetMode="External"/><Relationship Id="rId4534" Type="http://schemas.openxmlformats.org/officeDocument/2006/relationships/hyperlink" Target="https://webagentes.canaldirecto.com.ar/incidents/view/768746-4" TargetMode="External"/><Relationship Id="rId5932" Type="http://schemas.openxmlformats.org/officeDocument/2006/relationships/hyperlink" Target="https://webagentes.canaldirecto.com.ar/incidents/view/808993-3" TargetMode="External"/><Relationship Id="rId197" Type="http://schemas.openxmlformats.org/officeDocument/2006/relationships/hyperlink" Target="http://webagentes.canaldirecto.com.ar/incidents/view/654492-2" TargetMode="External"/><Relationship Id="rId2085" Type="http://schemas.openxmlformats.org/officeDocument/2006/relationships/hyperlink" Target="https://webagentes.canaldirecto.com.ar/incidents/view/703091-2" TargetMode="External"/><Relationship Id="rId2292" Type="http://schemas.openxmlformats.org/officeDocument/2006/relationships/hyperlink" Target="https://webagentes.canaldirecto.com.ar/incidents/view/710125-6" TargetMode="External"/><Relationship Id="rId3136" Type="http://schemas.openxmlformats.org/officeDocument/2006/relationships/hyperlink" Target="https://webagentes.canaldirecto.com.ar/incidents/view/731521-1" TargetMode="External"/><Relationship Id="rId3343" Type="http://schemas.openxmlformats.org/officeDocument/2006/relationships/hyperlink" Target="https://webagentes.canaldirecto.com.ar/incidents/view/738677-8" TargetMode="External"/><Relationship Id="rId4741" Type="http://schemas.openxmlformats.org/officeDocument/2006/relationships/hyperlink" Target="https://webagentes.canaldirecto.com.ar/incidents/view/774155-9" TargetMode="External"/><Relationship Id="rId264" Type="http://schemas.openxmlformats.org/officeDocument/2006/relationships/hyperlink" Target="http://webagentes.canaldirecto.com.ar/incidents/view/657794-8" TargetMode="External"/><Relationship Id="rId471" Type="http://schemas.openxmlformats.org/officeDocument/2006/relationships/hyperlink" Target="https://webagentes.canaldirecto.com.ar/incidents/view/664569-2" TargetMode="External"/><Relationship Id="rId2152" Type="http://schemas.openxmlformats.org/officeDocument/2006/relationships/hyperlink" Target="https://webagentes.canaldirecto.com.ar/incidents/view/700816-2" TargetMode="External"/><Relationship Id="rId3550" Type="http://schemas.openxmlformats.org/officeDocument/2006/relationships/hyperlink" Target="https://webagentes.canaldirecto.com.ar/incidents/view/744652-0" TargetMode="External"/><Relationship Id="rId4601" Type="http://schemas.openxmlformats.org/officeDocument/2006/relationships/hyperlink" Target="https://webagentes.canaldirecto.com.ar/incidents/view/771246-9" TargetMode="External"/><Relationship Id="rId124" Type="http://schemas.openxmlformats.org/officeDocument/2006/relationships/hyperlink" Target="http://webagentes.canaldirecto.com.ar/incidents/view/651229-7" TargetMode="External"/><Relationship Id="rId3203" Type="http://schemas.openxmlformats.org/officeDocument/2006/relationships/hyperlink" Target="https://webagentes.canaldirecto.com.ar/liquidations/removeIncident/736595-1" TargetMode="External"/><Relationship Id="rId3410" Type="http://schemas.openxmlformats.org/officeDocument/2006/relationships/hyperlink" Target="https://webagentes.canaldirecto.com.ar/incidents/view/736306-9" TargetMode="External"/><Relationship Id="rId331" Type="http://schemas.openxmlformats.org/officeDocument/2006/relationships/hyperlink" Target="http://webagentes.canaldirecto.com.ar/incidents/view/655914-6" TargetMode="External"/><Relationship Id="rId2012" Type="http://schemas.openxmlformats.org/officeDocument/2006/relationships/hyperlink" Target="https://webagentes.canaldirecto.com.ar/incidents/view/699167-0" TargetMode="External"/><Relationship Id="rId2969" Type="http://schemas.openxmlformats.org/officeDocument/2006/relationships/hyperlink" Target="https://webagentes.canaldirecto.com.ar/incidents/view/727743-4" TargetMode="External"/><Relationship Id="rId5168" Type="http://schemas.openxmlformats.org/officeDocument/2006/relationships/hyperlink" Target="https://webagentes.canaldirecto.com.ar/incidents/view/784439-7" TargetMode="External"/><Relationship Id="rId5375" Type="http://schemas.openxmlformats.org/officeDocument/2006/relationships/hyperlink" Target="https://webagentes.canaldirecto.com.ar/incidents/view/791966-4" TargetMode="External"/><Relationship Id="rId5582" Type="http://schemas.openxmlformats.org/officeDocument/2006/relationships/hyperlink" Target="https://webagentes.canaldirecto.com.ar/incidents/view/797375-0" TargetMode="External"/><Relationship Id="rId1778" Type="http://schemas.openxmlformats.org/officeDocument/2006/relationships/hyperlink" Target="https://webagentes.canaldirecto.com.ar/incidents/view/695552-6" TargetMode="External"/><Relationship Id="rId1985" Type="http://schemas.openxmlformats.org/officeDocument/2006/relationships/hyperlink" Target="https://webagentes.canaldirecto.com.ar/incidents/view/699843-3" TargetMode="External"/><Relationship Id="rId2829" Type="http://schemas.openxmlformats.org/officeDocument/2006/relationships/hyperlink" Target="https://webagentes.canaldirecto.com.ar/incidents/view/718881-1" TargetMode="External"/><Relationship Id="rId4184" Type="http://schemas.openxmlformats.org/officeDocument/2006/relationships/hyperlink" Target="https://webagentes.canaldirecto.com.ar/incidents/view/758441-3" TargetMode="External"/><Relationship Id="rId4391" Type="http://schemas.openxmlformats.org/officeDocument/2006/relationships/hyperlink" Target="https://webagentes.canaldirecto.com.ar/incidents/view/767284-2" TargetMode="External"/><Relationship Id="rId5028" Type="http://schemas.openxmlformats.org/officeDocument/2006/relationships/hyperlink" Target="https://webagentes.canaldirecto.com.ar/incidents/view/782893-7" TargetMode="External"/><Relationship Id="rId5235" Type="http://schemas.openxmlformats.org/officeDocument/2006/relationships/hyperlink" Target="https://webagentes.canaldirecto.com.ar/incidents/view/786348-0" TargetMode="External"/><Relationship Id="rId5442" Type="http://schemas.openxmlformats.org/officeDocument/2006/relationships/hyperlink" Target="https://webagentes.canaldirecto.com.ar/incidents/view/790176-2" TargetMode="External"/><Relationship Id="rId1638" Type="http://schemas.openxmlformats.org/officeDocument/2006/relationships/hyperlink" Target="https://webagentes.canaldirecto.com.ar/incidents/view/692250-0" TargetMode="External"/><Relationship Id="rId4044" Type="http://schemas.openxmlformats.org/officeDocument/2006/relationships/hyperlink" Target="https://webagentes.canaldirecto.com.ar/liquidations/removeIncident/756558-8" TargetMode="External"/><Relationship Id="rId4251" Type="http://schemas.openxmlformats.org/officeDocument/2006/relationships/hyperlink" Target="https://webagentes.canaldirecto.com.ar/incidents/view/761263-7" TargetMode="External"/><Relationship Id="rId5302" Type="http://schemas.openxmlformats.org/officeDocument/2006/relationships/hyperlink" Target="https://webagentes.canaldirecto.com.ar/incidents/view/789215-4" TargetMode="External"/><Relationship Id="rId1845" Type="http://schemas.openxmlformats.org/officeDocument/2006/relationships/hyperlink" Target="https://webagentes.canaldirecto.com.ar/incidents/view/693431-0" TargetMode="External"/><Relationship Id="rId3060" Type="http://schemas.openxmlformats.org/officeDocument/2006/relationships/hyperlink" Target="https://webagentes.canaldirecto.com.ar/incidents/view/729735-9" TargetMode="External"/><Relationship Id="rId4111" Type="http://schemas.openxmlformats.org/officeDocument/2006/relationships/hyperlink" Target="https://webagentes.canaldirecto.com.ar/incidents/view/755245-0" TargetMode="External"/><Relationship Id="rId1705" Type="http://schemas.openxmlformats.org/officeDocument/2006/relationships/hyperlink" Target="https://webagentes.canaldirecto.com.ar/liquidations/removeIncident/691446-8" TargetMode="External"/><Relationship Id="rId1912" Type="http://schemas.openxmlformats.org/officeDocument/2006/relationships/hyperlink" Target="https://webagentes.canaldirecto.com.ar/incidents/view/697290-3" TargetMode="External"/><Relationship Id="rId3877" Type="http://schemas.openxmlformats.org/officeDocument/2006/relationships/hyperlink" Target="https://webagentes.canaldirecto.com.ar/incidents/view/750788-5" TargetMode="External"/><Relationship Id="rId4928" Type="http://schemas.openxmlformats.org/officeDocument/2006/relationships/hyperlink" Target="https://webagentes.canaldirecto.com.ar/incidents/view/773596-5" TargetMode="External"/><Relationship Id="rId5092" Type="http://schemas.openxmlformats.org/officeDocument/2006/relationships/hyperlink" Target="https://webagentes.canaldirecto.com.ar/incidents/view/779448-1" TargetMode="External"/><Relationship Id="rId798" Type="http://schemas.openxmlformats.org/officeDocument/2006/relationships/hyperlink" Target="https://webagentes.canaldirecto.com.ar/liquidations/removeIncident/674051-7" TargetMode="External"/><Relationship Id="rId2479" Type="http://schemas.openxmlformats.org/officeDocument/2006/relationships/hyperlink" Target="https://webagentes.canaldirecto.com.ar/incidents/view/712515-9" TargetMode="External"/><Relationship Id="rId2686" Type="http://schemas.openxmlformats.org/officeDocument/2006/relationships/hyperlink" Target="https://webagentes.canaldirecto.com.ar/liquidations/removeIncident/722958-9" TargetMode="External"/><Relationship Id="rId2893" Type="http://schemas.openxmlformats.org/officeDocument/2006/relationships/hyperlink" Target="https://webagentes.canaldirecto.com.ar/incidents/view/725109-2" TargetMode="External"/><Relationship Id="rId3737" Type="http://schemas.openxmlformats.org/officeDocument/2006/relationships/hyperlink" Target="https://webagentes.canaldirecto.com.ar/incidents/view/744298-6" TargetMode="External"/><Relationship Id="rId3944" Type="http://schemas.openxmlformats.org/officeDocument/2006/relationships/hyperlink" Target="https://webagentes.canaldirecto.com.ar/incidents/view/753774-3" TargetMode="External"/><Relationship Id="rId658" Type="http://schemas.openxmlformats.org/officeDocument/2006/relationships/hyperlink" Target="https://webagentes.canaldirecto.com.ar/incidents/view/665198-5" TargetMode="External"/><Relationship Id="rId865" Type="http://schemas.openxmlformats.org/officeDocument/2006/relationships/hyperlink" Target="https://webagentes.canaldirecto.com.ar/incidents/view/672453-7" TargetMode="External"/><Relationship Id="rId1288" Type="http://schemas.openxmlformats.org/officeDocument/2006/relationships/hyperlink" Target="https://webagentes.canaldirecto.com.ar/incidents/view/681925-1" TargetMode="External"/><Relationship Id="rId1495" Type="http://schemas.openxmlformats.org/officeDocument/2006/relationships/hyperlink" Target="https://webagentes.canaldirecto.com.ar/incidents/view/689651-5" TargetMode="External"/><Relationship Id="rId2339" Type="http://schemas.openxmlformats.org/officeDocument/2006/relationships/hyperlink" Target="https://webagentes.canaldirecto.com.ar/incidents/view/709121-4" TargetMode="External"/><Relationship Id="rId2546" Type="http://schemas.openxmlformats.org/officeDocument/2006/relationships/hyperlink" Target="https://webagentes.canaldirecto.com.ar/incidents/view/715758-3" TargetMode="External"/><Relationship Id="rId2753" Type="http://schemas.openxmlformats.org/officeDocument/2006/relationships/hyperlink" Target="https://webagentes.canaldirecto.com.ar/incidents/view/722389-5" TargetMode="External"/><Relationship Id="rId2960" Type="http://schemas.openxmlformats.org/officeDocument/2006/relationships/hyperlink" Target="https://webagentes.canaldirecto.com.ar/incidents/view/728106-6" TargetMode="External"/><Relationship Id="rId3804" Type="http://schemas.openxmlformats.org/officeDocument/2006/relationships/hyperlink" Target="https://webagentes.canaldirecto.com.ar/incidents/view/747912-0" TargetMode="External"/><Relationship Id="rId518" Type="http://schemas.openxmlformats.org/officeDocument/2006/relationships/hyperlink" Target="https://webagentes.canaldirecto.com.ar/incidents/view/663597-8" TargetMode="External"/><Relationship Id="rId725" Type="http://schemas.openxmlformats.org/officeDocument/2006/relationships/hyperlink" Target="https://webagentes.canaldirecto.com.ar/incidents/view/669771-0" TargetMode="External"/><Relationship Id="rId932" Type="http://schemas.openxmlformats.org/officeDocument/2006/relationships/hyperlink" Target="https://webagentes.canaldirecto.com.ar/liquidations/removeIncident/671550-2" TargetMode="External"/><Relationship Id="rId1148" Type="http://schemas.openxmlformats.org/officeDocument/2006/relationships/hyperlink" Target="https://webagentes.canaldirecto.com.ar/incidents/view/680193-3" TargetMode="External"/><Relationship Id="rId1355" Type="http://schemas.openxmlformats.org/officeDocument/2006/relationships/hyperlink" Target="https://webagentes.canaldirecto.com.ar/incidents/view/686949-6" TargetMode="External"/><Relationship Id="rId1562" Type="http://schemas.openxmlformats.org/officeDocument/2006/relationships/hyperlink" Target="https://webagentes.canaldirecto.com.ar/liquidations/removeIncident/693298-7" TargetMode="External"/><Relationship Id="rId2406" Type="http://schemas.openxmlformats.org/officeDocument/2006/relationships/hyperlink" Target="https://webagentes.canaldirecto.com.ar/incidents/view/714973-3" TargetMode="External"/><Relationship Id="rId2613" Type="http://schemas.openxmlformats.org/officeDocument/2006/relationships/hyperlink" Target="https://webagentes.canaldirecto.com.ar/incidents/view/719719-2" TargetMode="External"/><Relationship Id="rId5769" Type="http://schemas.openxmlformats.org/officeDocument/2006/relationships/hyperlink" Target="https://webagentes.canaldirecto.com.ar/incidents/view/802115-1" TargetMode="External"/><Relationship Id="rId1008" Type="http://schemas.openxmlformats.org/officeDocument/2006/relationships/hyperlink" Target="https://webagentes.canaldirecto.com.ar/incidents/view/679042-4" TargetMode="External"/><Relationship Id="rId1215" Type="http://schemas.openxmlformats.org/officeDocument/2006/relationships/hyperlink" Target="https://webagentes.canaldirecto.com.ar/incidents/view/684988-1" TargetMode="External"/><Relationship Id="rId1422" Type="http://schemas.openxmlformats.org/officeDocument/2006/relationships/hyperlink" Target="https://webagentes.canaldirecto.com.ar/incidents/view/685510-1" TargetMode="External"/><Relationship Id="rId2820" Type="http://schemas.openxmlformats.org/officeDocument/2006/relationships/hyperlink" Target="https://webagentes.canaldirecto.com.ar/liquidations/removeIncident/718886-6" TargetMode="External"/><Relationship Id="rId4578" Type="http://schemas.openxmlformats.org/officeDocument/2006/relationships/hyperlink" Target="https://webagentes.canaldirecto.com.ar/incidents/view/766978-7" TargetMode="External"/><Relationship Id="rId5976" Type="http://schemas.openxmlformats.org/officeDocument/2006/relationships/hyperlink" Target="https://webagentes.canaldirecto.com.ar/incidents/view/807906-0" TargetMode="External"/><Relationship Id="rId61" Type="http://schemas.openxmlformats.org/officeDocument/2006/relationships/hyperlink" Target="http://webagentes.canaldirecto.com.ar/incidents/view/652278-0" TargetMode="External"/><Relationship Id="rId3387" Type="http://schemas.openxmlformats.org/officeDocument/2006/relationships/hyperlink" Target="https://webagentes.canaldirecto.com.ar/incidents/view/737750-3" TargetMode="External"/><Relationship Id="rId4785" Type="http://schemas.openxmlformats.org/officeDocument/2006/relationships/hyperlink" Target="https://webagentes.canaldirecto.com.ar/incidents/view/772925-6" TargetMode="External"/><Relationship Id="rId4992" Type="http://schemas.openxmlformats.org/officeDocument/2006/relationships/hyperlink" Target="https://webagentes.canaldirecto.com.ar/incidents/view/778297-2" TargetMode="External"/><Relationship Id="rId5629" Type="http://schemas.openxmlformats.org/officeDocument/2006/relationships/hyperlink" Target="https://webagentes.canaldirecto.com.ar/incidents/view/794964-7" TargetMode="External"/><Relationship Id="rId5836" Type="http://schemas.openxmlformats.org/officeDocument/2006/relationships/hyperlink" Target="https://webagentes.canaldirecto.com.ar/incidents/view/806269-9" TargetMode="External"/><Relationship Id="rId2196" Type="http://schemas.openxmlformats.org/officeDocument/2006/relationships/hyperlink" Target="https://webagentes.canaldirecto.com.ar/incidents/view/706134-7" TargetMode="External"/><Relationship Id="rId3594" Type="http://schemas.openxmlformats.org/officeDocument/2006/relationships/hyperlink" Target="https://webagentes.canaldirecto.com.ar/incidents/view/743540-9" TargetMode="External"/><Relationship Id="rId4438" Type="http://schemas.openxmlformats.org/officeDocument/2006/relationships/hyperlink" Target="https://webagentes.canaldirecto.com.ar/incidents/view/766272-0" TargetMode="External"/><Relationship Id="rId4645" Type="http://schemas.openxmlformats.org/officeDocument/2006/relationships/hyperlink" Target="https://webagentes.canaldirecto.com.ar/incidents/view/770491-0" TargetMode="External"/><Relationship Id="rId4852" Type="http://schemas.openxmlformats.org/officeDocument/2006/relationships/hyperlink" Target="https://webagentes.canaldirecto.com.ar/incidents/view/777202-7" TargetMode="External"/><Relationship Id="rId5903" Type="http://schemas.openxmlformats.org/officeDocument/2006/relationships/hyperlink" Target="https://webagentes.canaldirecto.com.ar/incidents/view/809969-3" TargetMode="External"/><Relationship Id="rId168" Type="http://schemas.openxmlformats.org/officeDocument/2006/relationships/hyperlink" Target="http://webagentes.canaldirecto.com.ar/incidents/view/655844-8" TargetMode="External"/><Relationship Id="rId3247" Type="http://schemas.openxmlformats.org/officeDocument/2006/relationships/hyperlink" Target="https://webagentes.canaldirecto.com.ar/liquidations/removeIncident/735794-3" TargetMode="External"/><Relationship Id="rId3454" Type="http://schemas.openxmlformats.org/officeDocument/2006/relationships/hyperlink" Target="https://webagentes.canaldirecto.com.ar/incidents/view/740941-3" TargetMode="External"/><Relationship Id="rId3661" Type="http://schemas.openxmlformats.org/officeDocument/2006/relationships/hyperlink" Target="https://webagentes.canaldirecto.com.ar/incidents/view/746755-0" TargetMode="External"/><Relationship Id="rId4505" Type="http://schemas.openxmlformats.org/officeDocument/2006/relationships/hyperlink" Target="https://webagentes.canaldirecto.com.ar/incidents/view/764507-9" TargetMode="External"/><Relationship Id="rId4712" Type="http://schemas.openxmlformats.org/officeDocument/2006/relationships/hyperlink" Target="https://webagentes.canaldirecto.com.ar/incidents/view/775059-3" TargetMode="External"/><Relationship Id="rId375" Type="http://schemas.openxmlformats.org/officeDocument/2006/relationships/hyperlink" Target="http://webagentes.canaldirecto.com.ar/incidents/view/660825-7" TargetMode="External"/><Relationship Id="rId582" Type="http://schemas.openxmlformats.org/officeDocument/2006/relationships/hyperlink" Target="https://webagentes.canaldirecto.com.ar/incidents/view/667429-6" TargetMode="External"/><Relationship Id="rId2056" Type="http://schemas.openxmlformats.org/officeDocument/2006/relationships/hyperlink" Target="https://webagentes.canaldirecto.com.ar/incidents/view/704215-7" TargetMode="External"/><Relationship Id="rId2263" Type="http://schemas.openxmlformats.org/officeDocument/2006/relationships/hyperlink" Target="https://webagentes.canaldirecto.com.ar/incidents/view/703362-7" TargetMode="External"/><Relationship Id="rId2470" Type="http://schemas.openxmlformats.org/officeDocument/2006/relationships/hyperlink" Target="https://webagentes.canaldirecto.com.ar/incidents/view/712623-7" TargetMode="External"/><Relationship Id="rId3107" Type="http://schemas.openxmlformats.org/officeDocument/2006/relationships/hyperlink" Target="https://webagentes.canaldirecto.com.ar/incidents/view/733778-1" TargetMode="External"/><Relationship Id="rId3314" Type="http://schemas.openxmlformats.org/officeDocument/2006/relationships/hyperlink" Target="https://webagentes.canaldirecto.com.ar/incidents/view/733884-1" TargetMode="External"/><Relationship Id="rId3521" Type="http://schemas.openxmlformats.org/officeDocument/2006/relationships/hyperlink" Target="https://webagentes.canaldirecto.com.ar/incidents/view/745011-6" TargetMode="External"/><Relationship Id="rId235" Type="http://schemas.openxmlformats.org/officeDocument/2006/relationships/hyperlink" Target="http://webagentes.canaldirecto.com.ar/incidents/view/653794-0" TargetMode="External"/><Relationship Id="rId442" Type="http://schemas.openxmlformats.org/officeDocument/2006/relationships/hyperlink" Target="http://webagentes.canaldirecto.com.ar/incidents/view/658966-0" TargetMode="External"/><Relationship Id="rId1072" Type="http://schemas.openxmlformats.org/officeDocument/2006/relationships/hyperlink" Target="https://webagentes.canaldirecto.com.ar/incidents/view/674812-0" TargetMode="External"/><Relationship Id="rId2123" Type="http://schemas.openxmlformats.org/officeDocument/2006/relationships/hyperlink" Target="https://webagentes.canaldirecto.com.ar/incidents/view/701746-1" TargetMode="External"/><Relationship Id="rId2330" Type="http://schemas.openxmlformats.org/officeDocument/2006/relationships/hyperlink" Target="https://webagentes.canaldirecto.com.ar/incidents/view/709264-8" TargetMode="External"/><Relationship Id="rId5279" Type="http://schemas.openxmlformats.org/officeDocument/2006/relationships/hyperlink" Target="https://webagentes.canaldirecto.com.ar/incidents/view/782924-6" TargetMode="External"/><Relationship Id="rId5486" Type="http://schemas.openxmlformats.org/officeDocument/2006/relationships/hyperlink" Target="http://webagentes.canaldirecto.com.ar/incidents/view/794178-8" TargetMode="External"/><Relationship Id="rId5693" Type="http://schemas.openxmlformats.org/officeDocument/2006/relationships/hyperlink" Target="https://webagentes.canaldirecto.com.ar/incidents/view/799060-5" TargetMode="External"/><Relationship Id="rId302" Type="http://schemas.openxmlformats.org/officeDocument/2006/relationships/hyperlink" Target="http://webagentes.canaldirecto.com.ar/incidents/view/656430-6" TargetMode="External"/><Relationship Id="rId4088" Type="http://schemas.openxmlformats.org/officeDocument/2006/relationships/hyperlink" Target="https://webagentes.canaldirecto.com.ar/incidents/view/755367-1" TargetMode="External"/><Relationship Id="rId4295" Type="http://schemas.openxmlformats.org/officeDocument/2006/relationships/hyperlink" Target="https://webagentes.canaldirecto.com.ar/incidents/view/759415-5" TargetMode="External"/><Relationship Id="rId5139" Type="http://schemas.openxmlformats.org/officeDocument/2006/relationships/hyperlink" Target="https://webagentes.canaldirecto.com.ar/incidents/view/784949-9" TargetMode="External"/><Relationship Id="rId5346" Type="http://schemas.openxmlformats.org/officeDocument/2006/relationships/hyperlink" Target="https://webagentes.canaldirecto.com.ar/incidents/view/788103-3" TargetMode="External"/><Relationship Id="rId5553" Type="http://schemas.openxmlformats.org/officeDocument/2006/relationships/hyperlink" Target="https://webagentes.canaldirecto.com.ar/incidents/view/798343-8" TargetMode="External"/><Relationship Id="rId1889" Type="http://schemas.openxmlformats.org/officeDocument/2006/relationships/hyperlink" Target="https://webagentes.canaldirecto.com.ar/incidents/view/697515-9" TargetMode="External"/><Relationship Id="rId4155" Type="http://schemas.openxmlformats.org/officeDocument/2006/relationships/hyperlink" Target="https://webagentes.canaldirecto.com.ar/incidents/view/759051-1" TargetMode="External"/><Relationship Id="rId4362" Type="http://schemas.openxmlformats.org/officeDocument/2006/relationships/hyperlink" Target="https://webagentes.canaldirecto.com.ar/incidents/view/762398-9" TargetMode="External"/><Relationship Id="rId5206" Type="http://schemas.openxmlformats.org/officeDocument/2006/relationships/hyperlink" Target="https://webagentes.canaldirecto.com.ar/incidents/view/782587-9" TargetMode="External"/><Relationship Id="rId5760" Type="http://schemas.openxmlformats.org/officeDocument/2006/relationships/hyperlink" Target="https://webagentes.canaldirecto.com.ar/incidents/view/802510-2" TargetMode="External"/><Relationship Id="rId1749" Type="http://schemas.openxmlformats.org/officeDocument/2006/relationships/hyperlink" Target="https://webagentes.canaldirecto.com.ar/liquidations/removeIncident/690330-1" TargetMode="External"/><Relationship Id="rId1956" Type="http://schemas.openxmlformats.org/officeDocument/2006/relationships/hyperlink" Target="https://webagentes.canaldirecto.com.ar/incidents/view/701128-1" TargetMode="External"/><Relationship Id="rId3171" Type="http://schemas.openxmlformats.org/officeDocument/2006/relationships/hyperlink" Target="https://webagentes.canaldirecto.com.ar/liquidations/removeIncident/737235-9" TargetMode="External"/><Relationship Id="rId4015" Type="http://schemas.openxmlformats.org/officeDocument/2006/relationships/hyperlink" Target="https://webagentes.canaldirecto.com.ar/incidents/view/751768-8" TargetMode="External"/><Relationship Id="rId5413" Type="http://schemas.openxmlformats.org/officeDocument/2006/relationships/hyperlink" Target="https://webagentes.canaldirecto.com.ar/incidents/view/791103-3" TargetMode="External"/><Relationship Id="rId5620" Type="http://schemas.openxmlformats.org/officeDocument/2006/relationships/hyperlink" Target="https://webagentes.canaldirecto.com.ar/incidents/view/796066-8" TargetMode="External"/><Relationship Id="rId1609" Type="http://schemas.openxmlformats.org/officeDocument/2006/relationships/hyperlink" Target="https://webagentes.canaldirecto.com.ar/liquidations/removeIncident/692454-4" TargetMode="External"/><Relationship Id="rId1816" Type="http://schemas.openxmlformats.org/officeDocument/2006/relationships/hyperlink" Target="https://webagentes.canaldirecto.com.ar/incidents/view/694070-0" TargetMode="External"/><Relationship Id="rId4222" Type="http://schemas.openxmlformats.org/officeDocument/2006/relationships/hyperlink" Target="https://webagentes.canaldirecto.com.ar/incidents/view/761683-7" TargetMode="External"/><Relationship Id="rId3031" Type="http://schemas.openxmlformats.org/officeDocument/2006/relationships/hyperlink" Target="https://webagentes.canaldirecto.com.ar/incidents/view/730204-0" TargetMode="External"/><Relationship Id="rId3988" Type="http://schemas.openxmlformats.org/officeDocument/2006/relationships/hyperlink" Target="https://webagentes.canaldirecto.com.ar/incidents/view/752971-7" TargetMode="External"/><Relationship Id="rId2797" Type="http://schemas.openxmlformats.org/officeDocument/2006/relationships/hyperlink" Target="https://webagentes.canaldirecto.com.ar/incidents/view/721319-9" TargetMode="External"/><Relationship Id="rId3848" Type="http://schemas.openxmlformats.org/officeDocument/2006/relationships/hyperlink" Target="https://webagentes.canaldirecto.com.ar/incidents/view/751750-9" TargetMode="External"/><Relationship Id="rId769" Type="http://schemas.openxmlformats.org/officeDocument/2006/relationships/hyperlink" Target="https://webagentes.canaldirecto.com.ar/incidents/view/668230-1" TargetMode="External"/><Relationship Id="rId976" Type="http://schemas.openxmlformats.org/officeDocument/2006/relationships/hyperlink" Target="https://webagentes.canaldirecto.com.ar/liquidations/removeIncident/671019-0" TargetMode="External"/><Relationship Id="rId1399" Type="http://schemas.openxmlformats.org/officeDocument/2006/relationships/hyperlink" Target="https://webagentes.canaldirecto.com.ar/incidents/view/685534-1" TargetMode="External"/><Relationship Id="rId2657" Type="http://schemas.openxmlformats.org/officeDocument/2006/relationships/hyperlink" Target="https://webagentes.canaldirecto.com.ar/incidents/view/717117-6" TargetMode="External"/><Relationship Id="rId5063" Type="http://schemas.openxmlformats.org/officeDocument/2006/relationships/hyperlink" Target="https://webagentes.canaldirecto.com.ar/incidents/view/781381-0" TargetMode="External"/><Relationship Id="rId5270" Type="http://schemas.openxmlformats.org/officeDocument/2006/relationships/hyperlink" Target="https://webagentes.canaldirecto.com.ar/incidents/view/785406-6" TargetMode="External"/><Relationship Id="rId629" Type="http://schemas.openxmlformats.org/officeDocument/2006/relationships/hyperlink" Target="https://webagentes.canaldirecto.com.ar/incidents/view/666387-4" TargetMode="External"/><Relationship Id="rId1259" Type="http://schemas.openxmlformats.org/officeDocument/2006/relationships/hyperlink" Target="https://webagentes.canaldirecto.com.ar/incidents/view/683238-6" TargetMode="External"/><Relationship Id="rId1466" Type="http://schemas.openxmlformats.org/officeDocument/2006/relationships/hyperlink" Target="https://webagentes.canaldirecto.com.ar/incidents/view/689987-7" TargetMode="External"/><Relationship Id="rId2864" Type="http://schemas.openxmlformats.org/officeDocument/2006/relationships/hyperlink" Target="https://webagentes.canaldirecto.com.ar/incidents/view/725977-5" TargetMode="External"/><Relationship Id="rId3708" Type="http://schemas.openxmlformats.org/officeDocument/2006/relationships/hyperlink" Target="https://webagentes.canaldirecto.com.ar/incidents/view/745938-4" TargetMode="External"/><Relationship Id="rId3915" Type="http://schemas.openxmlformats.org/officeDocument/2006/relationships/hyperlink" Target="https://webagentes.canaldirecto.com.ar/incidents/view/754399-3" TargetMode="External"/><Relationship Id="rId5130" Type="http://schemas.openxmlformats.org/officeDocument/2006/relationships/hyperlink" Target="https://webagentes.canaldirecto.com.ar/liquidations/removeIncident/784961-1" TargetMode="External"/><Relationship Id="rId836" Type="http://schemas.openxmlformats.org/officeDocument/2006/relationships/hyperlink" Target="https://webagentes.canaldirecto.com.ar/liquidations/removeIncident/672496-2" TargetMode="External"/><Relationship Id="rId1119" Type="http://schemas.openxmlformats.org/officeDocument/2006/relationships/hyperlink" Target="https://webagentes.canaldirecto.com.ar/incidents/view/680667-3" TargetMode="External"/><Relationship Id="rId1673" Type="http://schemas.openxmlformats.org/officeDocument/2006/relationships/hyperlink" Target="https://webagentes.canaldirecto.com.ar/liquidations/removeIncident/691465-3" TargetMode="External"/><Relationship Id="rId1880" Type="http://schemas.openxmlformats.org/officeDocument/2006/relationships/hyperlink" Target="https://webagentes.canaldirecto.com.ar/incidents/view/697861-5" TargetMode="External"/><Relationship Id="rId2517" Type="http://schemas.openxmlformats.org/officeDocument/2006/relationships/hyperlink" Target="https://webagentes.canaldirecto.com.ar/incidents/view/717069-0" TargetMode="External"/><Relationship Id="rId2724" Type="http://schemas.openxmlformats.org/officeDocument/2006/relationships/hyperlink" Target="https://webagentes.canaldirecto.com.ar/liquidations/removeIncident/722527-3" TargetMode="External"/><Relationship Id="rId2931" Type="http://schemas.openxmlformats.org/officeDocument/2006/relationships/hyperlink" Target="https://webagentes.canaldirecto.com.ar/incidents/view/724078-6" TargetMode="External"/><Relationship Id="rId903" Type="http://schemas.openxmlformats.org/officeDocument/2006/relationships/hyperlink" Target="https://webagentes.canaldirecto.com.ar/incidents/view/671760-7" TargetMode="External"/><Relationship Id="rId1326" Type="http://schemas.openxmlformats.org/officeDocument/2006/relationships/hyperlink" Target="https://webagentes.canaldirecto.com.ar/incidents/view/687610-4" TargetMode="External"/><Relationship Id="rId1533" Type="http://schemas.openxmlformats.org/officeDocument/2006/relationships/hyperlink" Target="https://webagentes.canaldirecto.com.ar/incidents/view/688219-6" TargetMode="External"/><Relationship Id="rId1740" Type="http://schemas.openxmlformats.org/officeDocument/2006/relationships/hyperlink" Target="https://webagentes.canaldirecto.com.ar/incidents/view/690567-3" TargetMode="External"/><Relationship Id="rId4689" Type="http://schemas.openxmlformats.org/officeDocument/2006/relationships/hyperlink" Target="https://webagentes.canaldirecto.com.ar/incidents/view/769524-1" TargetMode="External"/><Relationship Id="rId4896" Type="http://schemas.openxmlformats.org/officeDocument/2006/relationships/hyperlink" Target="https://webagentes.canaldirecto.com.ar/incidents/view/775770-9" TargetMode="External"/><Relationship Id="rId5947" Type="http://schemas.openxmlformats.org/officeDocument/2006/relationships/hyperlink" Target="https://webagentes.canaldirecto.com.ar/incidents/view/808485-9" TargetMode="External"/><Relationship Id="rId32" Type="http://schemas.openxmlformats.org/officeDocument/2006/relationships/hyperlink" Target="http://webagentes.canaldirecto.com.ar/liquidations/removeIncident/652475-1" TargetMode="External"/><Relationship Id="rId1600" Type="http://schemas.openxmlformats.org/officeDocument/2006/relationships/hyperlink" Target="https://webagentes.canaldirecto.com.ar/incidents/view/692462-3" TargetMode="External"/><Relationship Id="rId3498" Type="http://schemas.openxmlformats.org/officeDocument/2006/relationships/hyperlink" Target="https://webagentes.canaldirecto.com.ar/incidents/view/739247-8" TargetMode="External"/><Relationship Id="rId4549" Type="http://schemas.openxmlformats.org/officeDocument/2006/relationships/hyperlink" Target="https://webagentes.canaldirecto.com.ar/incidents/view/768346-8" TargetMode="External"/><Relationship Id="rId4756" Type="http://schemas.openxmlformats.org/officeDocument/2006/relationships/hyperlink" Target="https://webagentes.canaldirecto.com.ar/incidents/view/773666-3" TargetMode="External"/><Relationship Id="rId4963" Type="http://schemas.openxmlformats.org/officeDocument/2006/relationships/hyperlink" Target="https://webagentes.canaldirecto.com.ar/incidents/view/779351-6" TargetMode="External"/><Relationship Id="rId5807" Type="http://schemas.openxmlformats.org/officeDocument/2006/relationships/hyperlink" Target="https://webagentes.canaldirecto.com.ar/incidents/view/798706-3" TargetMode="External"/><Relationship Id="rId3358" Type="http://schemas.openxmlformats.org/officeDocument/2006/relationships/hyperlink" Target="https://webagentes.canaldirecto.com.ar/incidents/view/738441-5" TargetMode="External"/><Relationship Id="rId3565" Type="http://schemas.openxmlformats.org/officeDocument/2006/relationships/hyperlink" Target="https://webagentes.canaldirecto.com.ar/incidents/view/744035-9" TargetMode="External"/><Relationship Id="rId3772" Type="http://schemas.openxmlformats.org/officeDocument/2006/relationships/hyperlink" Target="https://webagentes.canaldirecto.com.ar/incidents/view/749022-0" TargetMode="External"/><Relationship Id="rId4409" Type="http://schemas.openxmlformats.org/officeDocument/2006/relationships/hyperlink" Target="https://webagentes.canaldirecto.com.ar/incidents/view/766610-6" TargetMode="External"/><Relationship Id="rId4616" Type="http://schemas.openxmlformats.org/officeDocument/2006/relationships/hyperlink" Target="https://webagentes.canaldirecto.com.ar/incidents/view/770941-0" TargetMode="External"/><Relationship Id="rId4823" Type="http://schemas.openxmlformats.org/officeDocument/2006/relationships/hyperlink" Target="https://webagentes.canaldirecto.com.ar/incidents/view/777704-0" TargetMode="External"/><Relationship Id="rId279" Type="http://schemas.openxmlformats.org/officeDocument/2006/relationships/hyperlink" Target="http://webagentes.canaldirecto.com.ar/incidents/view/657203-1" TargetMode="External"/><Relationship Id="rId486" Type="http://schemas.openxmlformats.org/officeDocument/2006/relationships/hyperlink" Target="https://webagentes.canaldirecto.com.ar/incidents/view/664403-7" TargetMode="External"/><Relationship Id="rId693" Type="http://schemas.openxmlformats.org/officeDocument/2006/relationships/hyperlink" Target="https://webagentes.canaldirecto.com.ar/incidents/view/671345-2" TargetMode="External"/><Relationship Id="rId2167" Type="http://schemas.openxmlformats.org/officeDocument/2006/relationships/hyperlink" Target="https://webagentes.canaldirecto.com.ar/incidents/view/708241-0" TargetMode="External"/><Relationship Id="rId2374" Type="http://schemas.openxmlformats.org/officeDocument/2006/relationships/hyperlink" Target="https://webagentes.canaldirecto.com.ar/incidents/view/707559-9" TargetMode="External"/><Relationship Id="rId2581" Type="http://schemas.openxmlformats.org/officeDocument/2006/relationships/hyperlink" Target="https://webagentes.canaldirecto.com.ar/incidents/view/720497-9" TargetMode="External"/><Relationship Id="rId3218" Type="http://schemas.openxmlformats.org/officeDocument/2006/relationships/hyperlink" Target="https://webagentes.canaldirecto.com.ar/incidents/view/736578-4" TargetMode="External"/><Relationship Id="rId3425" Type="http://schemas.openxmlformats.org/officeDocument/2006/relationships/hyperlink" Target="https://webagentes.canaldirecto.com.ar/incidents/view/741568-1" TargetMode="External"/><Relationship Id="rId3632" Type="http://schemas.openxmlformats.org/officeDocument/2006/relationships/hyperlink" Target="https://webagentes.canaldirecto.com.ar/incidents/view/741426-6" TargetMode="External"/><Relationship Id="rId139" Type="http://schemas.openxmlformats.org/officeDocument/2006/relationships/hyperlink" Target="http://webagentes.canaldirecto.com.ar/incidents/view/651214-5" TargetMode="External"/><Relationship Id="rId346" Type="http://schemas.openxmlformats.org/officeDocument/2006/relationships/hyperlink" Target="http://webagentes.canaldirecto.com.ar/incidents/view/654902-4" TargetMode="External"/><Relationship Id="rId553" Type="http://schemas.openxmlformats.org/officeDocument/2006/relationships/hyperlink" Target="https://webagentes.canaldirecto.com.ar/incidents/view/661410-6" TargetMode="External"/><Relationship Id="rId760" Type="http://schemas.openxmlformats.org/officeDocument/2006/relationships/hyperlink" Target="https://webagentes.canaldirecto.com.ar/incidents/view/668621-9" TargetMode="External"/><Relationship Id="rId1183" Type="http://schemas.openxmlformats.org/officeDocument/2006/relationships/hyperlink" Target="https://webagentes.canaldirecto.com.ar/incidents/view/678822-5" TargetMode="External"/><Relationship Id="rId1390" Type="http://schemas.openxmlformats.org/officeDocument/2006/relationships/hyperlink" Target="https://webagentes.canaldirecto.com.ar/incidents/view/685840-9" TargetMode="External"/><Relationship Id="rId2027" Type="http://schemas.openxmlformats.org/officeDocument/2006/relationships/hyperlink" Target="https://webagentes.canaldirecto.com.ar/incidents/view/704890-2" TargetMode="External"/><Relationship Id="rId2234" Type="http://schemas.openxmlformats.org/officeDocument/2006/relationships/hyperlink" Target="https://webagentes.canaldirecto.com.ar/incidents/view/705395-9" TargetMode="External"/><Relationship Id="rId2441" Type="http://schemas.openxmlformats.org/officeDocument/2006/relationships/hyperlink" Target="https://webagentes.canaldirecto.com.ar/incidents/view/714190-8" TargetMode="External"/><Relationship Id="rId5597" Type="http://schemas.openxmlformats.org/officeDocument/2006/relationships/hyperlink" Target="https://webagentes.canaldirecto.com.ar/incidents/view/796827-1" TargetMode="External"/><Relationship Id="rId206" Type="http://schemas.openxmlformats.org/officeDocument/2006/relationships/hyperlink" Target="http://webagentes.canaldirecto.com.ar/incidents/view/654213-7" TargetMode="External"/><Relationship Id="rId413" Type="http://schemas.openxmlformats.org/officeDocument/2006/relationships/hyperlink" Target="http://webagentes.canaldirecto.com.ar/incidents/view/659395-5" TargetMode="External"/><Relationship Id="rId1043" Type="http://schemas.openxmlformats.org/officeDocument/2006/relationships/hyperlink" Target="https://webagentes.canaldirecto.com.ar/incidents/view/676597-8" TargetMode="External"/><Relationship Id="rId4199" Type="http://schemas.openxmlformats.org/officeDocument/2006/relationships/hyperlink" Target="https://webagentes.canaldirecto.com.ar/incidents/view/758353-9" TargetMode="External"/><Relationship Id="rId620" Type="http://schemas.openxmlformats.org/officeDocument/2006/relationships/hyperlink" Target="https://webagentes.canaldirecto.com.ar/incidents/view/666397-1" TargetMode="External"/><Relationship Id="rId1250" Type="http://schemas.openxmlformats.org/officeDocument/2006/relationships/hyperlink" Target="https://webagentes.canaldirecto.com.ar/incidents/view/683655-9" TargetMode="External"/><Relationship Id="rId2301" Type="http://schemas.openxmlformats.org/officeDocument/2006/relationships/hyperlink" Target="https://webagentes.canaldirecto.com.ar/incidents/view/709615-8" TargetMode="External"/><Relationship Id="rId4059" Type="http://schemas.openxmlformats.org/officeDocument/2006/relationships/hyperlink" Target="https://webagentes.canaldirecto.com.ar/incidents/view/756376-6" TargetMode="External"/><Relationship Id="rId5457" Type="http://schemas.openxmlformats.org/officeDocument/2006/relationships/hyperlink" Target="http://webagentes.canaldirecto.com.ar/incidents/view/795002-3" TargetMode="External"/><Relationship Id="rId5664" Type="http://schemas.openxmlformats.org/officeDocument/2006/relationships/hyperlink" Target="https://webagentes.canaldirecto.com.ar/incidents/view/800099-0" TargetMode="External"/><Relationship Id="rId5871" Type="http://schemas.openxmlformats.org/officeDocument/2006/relationships/hyperlink" Target="https://webagentes.canaldirecto.com.ar/incidents/view/804335-7" TargetMode="External"/><Relationship Id="rId1110" Type="http://schemas.openxmlformats.org/officeDocument/2006/relationships/hyperlink" Target="https://webagentes.canaldirecto.com.ar/incidents/view/681463-6" TargetMode="External"/><Relationship Id="rId4266" Type="http://schemas.openxmlformats.org/officeDocument/2006/relationships/hyperlink" Target="https://webagentes.canaldirecto.com.ar/incidents/view/760743-1" TargetMode="External"/><Relationship Id="rId4473" Type="http://schemas.openxmlformats.org/officeDocument/2006/relationships/hyperlink" Target="https://webagentes.canaldirecto.com.ar/incidents/view/765691-4" TargetMode="External"/><Relationship Id="rId4680" Type="http://schemas.openxmlformats.org/officeDocument/2006/relationships/hyperlink" Target="https://webagentes.canaldirecto.com.ar/incidents/view/769682-4" TargetMode="External"/><Relationship Id="rId5317" Type="http://schemas.openxmlformats.org/officeDocument/2006/relationships/hyperlink" Target="https://webagentes.canaldirecto.com.ar/incidents/view/788755-0" TargetMode="External"/><Relationship Id="rId5524" Type="http://schemas.openxmlformats.org/officeDocument/2006/relationships/hyperlink" Target="http://webagentes.canaldirecto.com.ar/incidents/view/792629-3" TargetMode="External"/><Relationship Id="rId5731" Type="http://schemas.openxmlformats.org/officeDocument/2006/relationships/hyperlink" Target="https://webagentes.canaldirecto.com.ar/incidents/view/803841-6" TargetMode="External"/><Relationship Id="rId1927" Type="http://schemas.openxmlformats.org/officeDocument/2006/relationships/hyperlink" Target="https://webagentes.canaldirecto.com.ar/incidents/view/696669-2" TargetMode="External"/><Relationship Id="rId3075" Type="http://schemas.openxmlformats.org/officeDocument/2006/relationships/hyperlink" Target="https://webagentes.canaldirecto.com.ar/incidents/view/728978-5" TargetMode="External"/><Relationship Id="rId3282" Type="http://schemas.openxmlformats.org/officeDocument/2006/relationships/hyperlink" Target="https://webagentes.canaldirecto.com.ar/incidents/view/734817-6" TargetMode="External"/><Relationship Id="rId4126" Type="http://schemas.openxmlformats.org/officeDocument/2006/relationships/hyperlink" Target="https://webagentes.canaldirecto.com.ar/incidents/view/755051-3" TargetMode="External"/><Relationship Id="rId4333" Type="http://schemas.openxmlformats.org/officeDocument/2006/relationships/hyperlink" Target="https://webagentes.canaldirecto.com.ar/incidents/view/763119-1" TargetMode="External"/><Relationship Id="rId4540" Type="http://schemas.openxmlformats.org/officeDocument/2006/relationships/hyperlink" Target="https://webagentes.canaldirecto.com.ar/incidents/view/768650-8" TargetMode="External"/><Relationship Id="rId2091" Type="http://schemas.openxmlformats.org/officeDocument/2006/relationships/hyperlink" Target="https://webagentes.canaldirecto.com.ar/incidents/view/702619-5" TargetMode="External"/><Relationship Id="rId3142" Type="http://schemas.openxmlformats.org/officeDocument/2006/relationships/hyperlink" Target="https://webagentes.canaldirecto.com.ar/incidents/view/731429-4" TargetMode="External"/><Relationship Id="rId4400" Type="http://schemas.openxmlformats.org/officeDocument/2006/relationships/hyperlink" Target="https://webagentes.canaldirecto.com.ar/incidents/view/767093-2" TargetMode="External"/><Relationship Id="rId270" Type="http://schemas.openxmlformats.org/officeDocument/2006/relationships/hyperlink" Target="http://webagentes.canaldirecto.com.ar/incidents/view/657786-9" TargetMode="External"/><Relationship Id="rId3002" Type="http://schemas.openxmlformats.org/officeDocument/2006/relationships/hyperlink" Target="https://webagentes.canaldirecto.com.ar/incidents/view/726670-2" TargetMode="External"/><Relationship Id="rId130" Type="http://schemas.openxmlformats.org/officeDocument/2006/relationships/hyperlink" Target="http://webagentes.canaldirecto.com.ar/incidents/view/651223-3" TargetMode="External"/><Relationship Id="rId3959" Type="http://schemas.openxmlformats.org/officeDocument/2006/relationships/hyperlink" Target="https://webagentes.canaldirecto.com.ar/incidents/view/753428-7" TargetMode="External"/><Relationship Id="rId5174" Type="http://schemas.openxmlformats.org/officeDocument/2006/relationships/hyperlink" Target="https://webagentes.canaldirecto.com.ar/incidents/view/783842-0" TargetMode="External"/><Relationship Id="rId5381" Type="http://schemas.openxmlformats.org/officeDocument/2006/relationships/hyperlink" Target="https://webagentes.canaldirecto.com.ar/incidents/view/791596-9" TargetMode="External"/><Relationship Id="rId2768" Type="http://schemas.openxmlformats.org/officeDocument/2006/relationships/hyperlink" Target="https://webagentes.canaldirecto.com.ar/liquidations/removeIncident/722043-6" TargetMode="External"/><Relationship Id="rId2975" Type="http://schemas.openxmlformats.org/officeDocument/2006/relationships/hyperlink" Target="https://webagentes.canaldirecto.com.ar/incidents/view/727303-0" TargetMode="External"/><Relationship Id="rId3819" Type="http://schemas.openxmlformats.org/officeDocument/2006/relationships/hyperlink" Target="https://webagentes.canaldirecto.com.ar/incidents/view/746712-5" TargetMode="External"/><Relationship Id="rId5034" Type="http://schemas.openxmlformats.org/officeDocument/2006/relationships/hyperlink" Target="https://webagentes.canaldirecto.com.ar/incidents/view/782671-7" TargetMode="External"/><Relationship Id="rId947" Type="http://schemas.openxmlformats.org/officeDocument/2006/relationships/hyperlink" Target="https://webagentes.canaldirecto.com.ar/incidents/view/671473-4" TargetMode="External"/><Relationship Id="rId1577" Type="http://schemas.openxmlformats.org/officeDocument/2006/relationships/hyperlink" Target="https://webagentes.canaldirecto.com.ar/incidents/view/692505-7" TargetMode="External"/><Relationship Id="rId1784" Type="http://schemas.openxmlformats.org/officeDocument/2006/relationships/hyperlink" Target="https://webagentes.canaldirecto.com.ar/incidents/view/695546-5" TargetMode="External"/><Relationship Id="rId1991" Type="http://schemas.openxmlformats.org/officeDocument/2006/relationships/hyperlink" Target="https://webagentes.canaldirecto.com.ar/incidents/view/699837-2" TargetMode="External"/><Relationship Id="rId2628" Type="http://schemas.openxmlformats.org/officeDocument/2006/relationships/hyperlink" Target="https://webagentes.canaldirecto.com.ar/incidents/view/719190-3" TargetMode="External"/><Relationship Id="rId2835" Type="http://schemas.openxmlformats.org/officeDocument/2006/relationships/hyperlink" Target="https://webagentes.canaldirecto.com.ar/incidents/view/718878-7" TargetMode="External"/><Relationship Id="rId4190" Type="http://schemas.openxmlformats.org/officeDocument/2006/relationships/hyperlink" Target="https://webagentes.canaldirecto.com.ar/incidents/view/758362-7" TargetMode="External"/><Relationship Id="rId5241" Type="http://schemas.openxmlformats.org/officeDocument/2006/relationships/hyperlink" Target="https://webagentes.canaldirecto.com.ar/incidents/view/786141-9" TargetMode="External"/><Relationship Id="rId76" Type="http://schemas.openxmlformats.org/officeDocument/2006/relationships/hyperlink" Target="http://webagentes.canaldirecto.com.ar/incidents/view/652008-3" TargetMode="External"/><Relationship Id="rId807" Type="http://schemas.openxmlformats.org/officeDocument/2006/relationships/hyperlink" Target="https://webagentes.canaldirecto.com.ar/incidents/view/673623-1" TargetMode="External"/><Relationship Id="rId1437" Type="http://schemas.openxmlformats.org/officeDocument/2006/relationships/hyperlink" Target="https://webagentes.canaldirecto.com.ar/incidents/view/684321-2" TargetMode="External"/><Relationship Id="rId1644" Type="http://schemas.openxmlformats.org/officeDocument/2006/relationships/hyperlink" Target="https://webagentes.canaldirecto.com.ar/incidents/view/692204-1" TargetMode="External"/><Relationship Id="rId1851" Type="http://schemas.openxmlformats.org/officeDocument/2006/relationships/hyperlink" Target="https://webagentes.canaldirecto.com.ar/incidents/view/693422-2" TargetMode="External"/><Relationship Id="rId2902" Type="http://schemas.openxmlformats.org/officeDocument/2006/relationships/hyperlink" Target="https://webagentes.canaldirecto.com.ar/incidents/view/725036-7" TargetMode="External"/><Relationship Id="rId4050" Type="http://schemas.openxmlformats.org/officeDocument/2006/relationships/hyperlink" Target="https://webagentes.canaldirecto.com.ar/liquidations/removeIncident/756555-1" TargetMode="External"/><Relationship Id="rId5101" Type="http://schemas.openxmlformats.org/officeDocument/2006/relationships/hyperlink" Target="https://webagentes.canaldirecto.com.ar/incidents/view/785322-5" TargetMode="External"/><Relationship Id="rId1504" Type="http://schemas.openxmlformats.org/officeDocument/2006/relationships/hyperlink" Target="https://webagentes.canaldirecto.com.ar/incidents/view/689547-3" TargetMode="External"/><Relationship Id="rId1711" Type="http://schemas.openxmlformats.org/officeDocument/2006/relationships/hyperlink" Target="https://webagentes.canaldirecto.com.ar/liquidations/removeIncident/691443-1" TargetMode="External"/><Relationship Id="rId4867" Type="http://schemas.openxmlformats.org/officeDocument/2006/relationships/hyperlink" Target="https://webagentes.canaldirecto.com.ar/incidents/view/776862-6" TargetMode="External"/><Relationship Id="rId3469" Type="http://schemas.openxmlformats.org/officeDocument/2006/relationships/hyperlink" Target="https://webagentes.canaldirecto.com.ar/incidents/view/740252-6" TargetMode="External"/><Relationship Id="rId3676" Type="http://schemas.openxmlformats.org/officeDocument/2006/relationships/hyperlink" Target="https://webagentes.canaldirecto.com.ar/incidents/view/746637-5" TargetMode="External"/><Relationship Id="rId5918" Type="http://schemas.openxmlformats.org/officeDocument/2006/relationships/hyperlink" Target="https://webagentes.canaldirecto.com.ar/incidents/view/809529-9" TargetMode="External"/><Relationship Id="rId597" Type="http://schemas.openxmlformats.org/officeDocument/2006/relationships/hyperlink" Target="https://webagentes.canaldirecto.com.ar/incidents/view/666993-9" TargetMode="External"/><Relationship Id="rId2278" Type="http://schemas.openxmlformats.org/officeDocument/2006/relationships/hyperlink" Target="https://webagentes.canaldirecto.com.ar/incidents/view/710570-2" TargetMode="External"/><Relationship Id="rId2485" Type="http://schemas.openxmlformats.org/officeDocument/2006/relationships/hyperlink" Target="https://webagentes.canaldirecto.com.ar/incidents/view/712308-1" TargetMode="External"/><Relationship Id="rId3329" Type="http://schemas.openxmlformats.org/officeDocument/2006/relationships/hyperlink" Target="https://webagentes.canaldirecto.com.ar/liquidations/removeIncident/732909-2" TargetMode="External"/><Relationship Id="rId3883" Type="http://schemas.openxmlformats.org/officeDocument/2006/relationships/hyperlink" Target="https://webagentes.canaldirecto.com.ar/incidents/view/750568-3" TargetMode="External"/><Relationship Id="rId4727" Type="http://schemas.openxmlformats.org/officeDocument/2006/relationships/hyperlink" Target="https://webagentes.canaldirecto.com.ar/incidents/view/774468-0" TargetMode="External"/><Relationship Id="rId4934" Type="http://schemas.openxmlformats.org/officeDocument/2006/relationships/hyperlink" Target="https://webagentes.canaldirecto.com.ar/incidents/view/780324-8" TargetMode="External"/><Relationship Id="rId457" Type="http://schemas.openxmlformats.org/officeDocument/2006/relationships/hyperlink" Target="https://webagentes.canaldirecto.com.ar/incidents/view/665375-2" TargetMode="External"/><Relationship Id="rId1087" Type="http://schemas.openxmlformats.org/officeDocument/2006/relationships/hyperlink" Target="https://webagentes.canaldirecto.com.ar/incidents/view/673912-2" TargetMode="External"/><Relationship Id="rId1294" Type="http://schemas.openxmlformats.org/officeDocument/2006/relationships/hyperlink" Target="https://webagentes.canaldirecto.com.ar/incidents/view/681774-9" TargetMode="External"/><Relationship Id="rId2138" Type="http://schemas.openxmlformats.org/officeDocument/2006/relationships/hyperlink" Target="https://webagentes.canaldirecto.com.ar/incidents/view/701301-2" TargetMode="External"/><Relationship Id="rId2692" Type="http://schemas.openxmlformats.org/officeDocument/2006/relationships/hyperlink" Target="https://webagentes.canaldirecto.com.ar/liquidations/removeIncident/722955-2" TargetMode="External"/><Relationship Id="rId3536" Type="http://schemas.openxmlformats.org/officeDocument/2006/relationships/hyperlink" Target="https://webagentes.canaldirecto.com.ar/incidents/view/744763-5" TargetMode="External"/><Relationship Id="rId3743" Type="http://schemas.openxmlformats.org/officeDocument/2006/relationships/hyperlink" Target="https://webagentes.canaldirecto.com.ar/incidents/view/750023-5" TargetMode="External"/><Relationship Id="rId3950" Type="http://schemas.openxmlformats.org/officeDocument/2006/relationships/hyperlink" Target="https://webagentes.canaldirecto.com.ar/incidents/view/753631-9" TargetMode="External"/><Relationship Id="rId664" Type="http://schemas.openxmlformats.org/officeDocument/2006/relationships/hyperlink" Target="https://webagentes.canaldirecto.com.ar/incidents/view/664917-5" TargetMode="External"/><Relationship Id="rId871" Type="http://schemas.openxmlformats.org/officeDocument/2006/relationships/hyperlink" Target="https://webagentes.canaldirecto.com.ar/incidents/view/672450-0" TargetMode="External"/><Relationship Id="rId2345" Type="http://schemas.openxmlformats.org/officeDocument/2006/relationships/hyperlink" Target="https://webagentes.canaldirecto.com.ar/incidents/view/708664-7" TargetMode="External"/><Relationship Id="rId2552" Type="http://schemas.openxmlformats.org/officeDocument/2006/relationships/hyperlink" Target="https://webagentes.canaldirecto.com.ar/incidents/view/715657-5" TargetMode="External"/><Relationship Id="rId3603" Type="http://schemas.openxmlformats.org/officeDocument/2006/relationships/hyperlink" Target="https://webagentes.canaldirecto.com.ar/incidents/view/742974-5" TargetMode="External"/><Relationship Id="rId3810" Type="http://schemas.openxmlformats.org/officeDocument/2006/relationships/hyperlink" Target="https://webagentes.canaldirecto.com.ar/incidents/view/747556-8" TargetMode="External"/><Relationship Id="rId317" Type="http://schemas.openxmlformats.org/officeDocument/2006/relationships/hyperlink" Target="http://webagentes.canaldirecto.com.ar/incidents/view/655936-8" TargetMode="External"/><Relationship Id="rId524" Type="http://schemas.openxmlformats.org/officeDocument/2006/relationships/hyperlink" Target="https://webagentes.canaldirecto.com.ar/incidents/view/663590-5" TargetMode="External"/><Relationship Id="rId731" Type="http://schemas.openxmlformats.org/officeDocument/2006/relationships/hyperlink" Target="https://webagentes.canaldirecto.com.ar/incidents/view/669352-9" TargetMode="External"/><Relationship Id="rId1154" Type="http://schemas.openxmlformats.org/officeDocument/2006/relationships/hyperlink" Target="https://webagentes.canaldirecto.com.ar/incidents/view/680187-2" TargetMode="External"/><Relationship Id="rId1361" Type="http://schemas.openxmlformats.org/officeDocument/2006/relationships/hyperlink" Target="https://webagentes.canaldirecto.com.ar/incidents/view/686739-1" TargetMode="External"/><Relationship Id="rId2205" Type="http://schemas.openxmlformats.org/officeDocument/2006/relationships/hyperlink" Target="https://webagentes.canaldirecto.com.ar/incidents/view/705870-5" TargetMode="External"/><Relationship Id="rId2412" Type="http://schemas.openxmlformats.org/officeDocument/2006/relationships/hyperlink" Target="https://webagentes.canaldirecto.com.ar/incidents/view/714639-2" TargetMode="External"/><Relationship Id="rId5568" Type="http://schemas.openxmlformats.org/officeDocument/2006/relationships/hyperlink" Target="https://webagentes.canaldirecto.com.ar/incidents/view/798078-7" TargetMode="External"/><Relationship Id="rId5775" Type="http://schemas.openxmlformats.org/officeDocument/2006/relationships/hyperlink" Target="https://webagentes.canaldirecto.com.ar/incidents/view/802008-2" TargetMode="External"/><Relationship Id="rId5982" Type="http://schemas.openxmlformats.org/officeDocument/2006/relationships/hyperlink" Target="https://webagentes.canaldirecto.com.ar/incidents/view/807649-8" TargetMode="External"/><Relationship Id="rId1014" Type="http://schemas.openxmlformats.org/officeDocument/2006/relationships/hyperlink" Target="https://webagentes.canaldirecto.com.ar/incidents/view/678226-7" TargetMode="External"/><Relationship Id="rId1221" Type="http://schemas.openxmlformats.org/officeDocument/2006/relationships/hyperlink" Target="https://webagentes.canaldirecto.com.ar/incidents/view/684982-7" TargetMode="External"/><Relationship Id="rId4377" Type="http://schemas.openxmlformats.org/officeDocument/2006/relationships/hyperlink" Target="https://webagentes.canaldirecto.com.ar/incidents/view/761815-4" TargetMode="External"/><Relationship Id="rId4584" Type="http://schemas.openxmlformats.org/officeDocument/2006/relationships/hyperlink" Target="https://webagentes.canaldirecto.com.ar/incidents/view/765729-6" TargetMode="External"/><Relationship Id="rId4791" Type="http://schemas.openxmlformats.org/officeDocument/2006/relationships/hyperlink" Target="https://webagentes.canaldirecto.com.ar/incidents/view/772917-7" TargetMode="External"/><Relationship Id="rId5428" Type="http://schemas.openxmlformats.org/officeDocument/2006/relationships/hyperlink" Target="https://webagentes.canaldirecto.com.ar/incidents/view/790928-7" TargetMode="External"/><Relationship Id="rId5635" Type="http://schemas.openxmlformats.org/officeDocument/2006/relationships/hyperlink" Target="https://webagentes.canaldirecto.com.ar/incidents/view/794132-6" TargetMode="External"/><Relationship Id="rId5842" Type="http://schemas.openxmlformats.org/officeDocument/2006/relationships/hyperlink" Target="https://webagentes.canaldirecto.com.ar/incidents/view/805903-9" TargetMode="External"/><Relationship Id="rId3186" Type="http://schemas.openxmlformats.org/officeDocument/2006/relationships/hyperlink" Target="https://webagentes.canaldirecto.com.ar/incidents/view/737213-7" TargetMode="External"/><Relationship Id="rId3393" Type="http://schemas.openxmlformats.org/officeDocument/2006/relationships/hyperlink" Target="https://webagentes.canaldirecto.com.ar/incidents/view/737345-5" TargetMode="External"/><Relationship Id="rId4237" Type="http://schemas.openxmlformats.org/officeDocument/2006/relationships/hyperlink" Target="https://webagentes.canaldirecto.com.ar/incidents/view/761407-9" TargetMode="External"/><Relationship Id="rId4444" Type="http://schemas.openxmlformats.org/officeDocument/2006/relationships/hyperlink" Target="https://webagentes.canaldirecto.com.ar/incidents/view/766181-9" TargetMode="External"/><Relationship Id="rId4651" Type="http://schemas.openxmlformats.org/officeDocument/2006/relationships/hyperlink" Target="https://webagentes.canaldirecto.com.ar/incidents/view/770326-7" TargetMode="External"/><Relationship Id="rId3046" Type="http://schemas.openxmlformats.org/officeDocument/2006/relationships/hyperlink" Target="https://webagentes.canaldirecto.com.ar/incidents/view/730024-6" TargetMode="External"/><Relationship Id="rId3253" Type="http://schemas.openxmlformats.org/officeDocument/2006/relationships/hyperlink" Target="https://webagentes.canaldirecto.com.ar/liquidations/removeIncident/735782-8" TargetMode="External"/><Relationship Id="rId3460" Type="http://schemas.openxmlformats.org/officeDocument/2006/relationships/hyperlink" Target="https://webagentes.canaldirecto.com.ar/incidents/view/740800-7" TargetMode="External"/><Relationship Id="rId4304" Type="http://schemas.openxmlformats.org/officeDocument/2006/relationships/hyperlink" Target="https://webagentes.canaldirecto.com.ar/incidents/view/764118-9" TargetMode="External"/><Relationship Id="rId5702" Type="http://schemas.openxmlformats.org/officeDocument/2006/relationships/hyperlink" Target="https://webagentes.canaldirecto.com.ar/incidents/view/798700-9" TargetMode="External"/><Relationship Id="rId174" Type="http://schemas.openxmlformats.org/officeDocument/2006/relationships/hyperlink" Target="http://webagentes.canaldirecto.com.ar/incidents/view/655627-3" TargetMode="External"/><Relationship Id="rId381" Type="http://schemas.openxmlformats.org/officeDocument/2006/relationships/hyperlink" Target="http://webagentes.canaldirecto.com.ar/incidents/view/660596-8" TargetMode="External"/><Relationship Id="rId2062" Type="http://schemas.openxmlformats.org/officeDocument/2006/relationships/hyperlink" Target="https://webagentes.canaldirecto.com.ar/incidents/view/704085-8" TargetMode="External"/><Relationship Id="rId3113" Type="http://schemas.openxmlformats.org/officeDocument/2006/relationships/hyperlink" Target="https://webagentes.canaldirecto.com.ar/incidents/view/733399-8" TargetMode="External"/><Relationship Id="rId4511" Type="http://schemas.openxmlformats.org/officeDocument/2006/relationships/hyperlink" Target="https://webagentes.canaldirecto.com.ar/incidents/view/763944-9" TargetMode="External"/><Relationship Id="rId241" Type="http://schemas.openxmlformats.org/officeDocument/2006/relationships/hyperlink" Target="http://webagentes.canaldirecto.com.ar/incidents/view/652971-0" TargetMode="External"/><Relationship Id="rId3320" Type="http://schemas.openxmlformats.org/officeDocument/2006/relationships/hyperlink" Target="https://webagentes.canaldirecto.com.ar/incidents/view/733360-6" TargetMode="External"/><Relationship Id="rId5078" Type="http://schemas.openxmlformats.org/officeDocument/2006/relationships/hyperlink" Target="https://webagentes.canaldirecto.com.ar/incidents/view/780284-1" TargetMode="External"/><Relationship Id="rId2879" Type="http://schemas.openxmlformats.org/officeDocument/2006/relationships/hyperlink" Target="https://webagentes.canaldirecto.com.ar/incidents/view/725307-2" TargetMode="External"/><Relationship Id="rId5285" Type="http://schemas.openxmlformats.org/officeDocument/2006/relationships/hyperlink" Target="https://webagentes.canaldirecto.com.ar/incidents/view/789886-6" TargetMode="External"/><Relationship Id="rId5492" Type="http://schemas.openxmlformats.org/officeDocument/2006/relationships/hyperlink" Target="http://webagentes.canaldirecto.com.ar/incidents/view/794105-2" TargetMode="External"/><Relationship Id="rId101" Type="http://schemas.openxmlformats.org/officeDocument/2006/relationships/hyperlink" Target="http://webagentes.canaldirecto.com.ar/incidents/view/651723-8" TargetMode="External"/><Relationship Id="rId1688" Type="http://schemas.openxmlformats.org/officeDocument/2006/relationships/hyperlink" Target="https://webagentes.canaldirecto.com.ar/incidents/view/691456-5" TargetMode="External"/><Relationship Id="rId1895" Type="http://schemas.openxmlformats.org/officeDocument/2006/relationships/hyperlink" Target="https://webagentes.canaldirecto.com.ar/incidents/view/697312-4" TargetMode="External"/><Relationship Id="rId2739" Type="http://schemas.openxmlformats.org/officeDocument/2006/relationships/hyperlink" Target="https://webagentes.canaldirecto.com.ar/incidents/view/722397-4" TargetMode="External"/><Relationship Id="rId2946" Type="http://schemas.openxmlformats.org/officeDocument/2006/relationships/hyperlink" Target="https://webagentes.canaldirecto.com.ar/incidents/view/728325-9" TargetMode="External"/><Relationship Id="rId4094" Type="http://schemas.openxmlformats.org/officeDocument/2006/relationships/hyperlink" Target="https://webagentes.canaldirecto.com.ar/incidents/view/755354-7" TargetMode="External"/><Relationship Id="rId5145" Type="http://schemas.openxmlformats.org/officeDocument/2006/relationships/hyperlink" Target="https://webagentes.canaldirecto.com.ar/incidents/view/784946-2" TargetMode="External"/><Relationship Id="rId5352" Type="http://schemas.openxmlformats.org/officeDocument/2006/relationships/hyperlink" Target="https://webagentes.canaldirecto.com.ar/incidents/view/787702-1" TargetMode="External"/><Relationship Id="rId918" Type="http://schemas.openxmlformats.org/officeDocument/2006/relationships/hyperlink" Target="https://webagentes.canaldirecto.com.ar/liquidations/removeIncident/671753-7" TargetMode="External"/><Relationship Id="rId1548" Type="http://schemas.openxmlformats.org/officeDocument/2006/relationships/hyperlink" Target="https://webagentes.canaldirecto.com.ar/incidents/view/686325-2" TargetMode="External"/><Relationship Id="rId1755" Type="http://schemas.openxmlformats.org/officeDocument/2006/relationships/hyperlink" Target="https://webagentes.canaldirecto.com.ar/liquidations/removeIncident/689699-5" TargetMode="External"/><Relationship Id="rId4161" Type="http://schemas.openxmlformats.org/officeDocument/2006/relationships/hyperlink" Target="https://webagentes.canaldirecto.com.ar/incidents/view/758778-4" TargetMode="External"/><Relationship Id="rId5005" Type="http://schemas.openxmlformats.org/officeDocument/2006/relationships/hyperlink" Target="https://webagentes.canaldirecto.com.ar/incidents/view/777928-8" TargetMode="External"/><Relationship Id="rId5212" Type="http://schemas.openxmlformats.org/officeDocument/2006/relationships/hyperlink" Target="https://webagentes.canaldirecto.com.ar/incidents/view/787040-8" TargetMode="External"/><Relationship Id="rId1408" Type="http://schemas.openxmlformats.org/officeDocument/2006/relationships/hyperlink" Target="https://webagentes.canaldirecto.com.ar/incidents/view/685524-4" TargetMode="External"/><Relationship Id="rId1962" Type="http://schemas.openxmlformats.org/officeDocument/2006/relationships/hyperlink" Target="https://webagentes.canaldirecto.com.ar/incidents/view/700780-8" TargetMode="External"/><Relationship Id="rId2806" Type="http://schemas.openxmlformats.org/officeDocument/2006/relationships/hyperlink" Target="https://webagentes.canaldirecto.com.ar/liquidations/removeIncident/720970-7" TargetMode="External"/><Relationship Id="rId4021" Type="http://schemas.openxmlformats.org/officeDocument/2006/relationships/hyperlink" Target="https://webagentes.canaldirecto.com.ar/incidents/view/757025-2" TargetMode="External"/><Relationship Id="rId47" Type="http://schemas.openxmlformats.org/officeDocument/2006/relationships/hyperlink" Target="http://webagentes.canaldirecto.com.ar/incidents/view/652291-1" TargetMode="External"/><Relationship Id="rId1615" Type="http://schemas.openxmlformats.org/officeDocument/2006/relationships/hyperlink" Target="https://webagentes.canaldirecto.com.ar/liquidations/removeIncident/692404-9" TargetMode="External"/><Relationship Id="rId1822" Type="http://schemas.openxmlformats.org/officeDocument/2006/relationships/hyperlink" Target="https://webagentes.canaldirecto.com.ar/incidents/view/694064-9" TargetMode="External"/><Relationship Id="rId4978" Type="http://schemas.openxmlformats.org/officeDocument/2006/relationships/hyperlink" Target="https://webagentes.canaldirecto.com.ar/incidents/view/779100-4" TargetMode="External"/><Relationship Id="rId3787" Type="http://schemas.openxmlformats.org/officeDocument/2006/relationships/hyperlink" Target="https://webagentes.canaldirecto.com.ar/incidents/view/748292-0" TargetMode="External"/><Relationship Id="rId3994" Type="http://schemas.openxmlformats.org/officeDocument/2006/relationships/hyperlink" Target="https://webagentes.canaldirecto.com.ar/incidents/view/752938-2" TargetMode="External"/><Relationship Id="rId4838" Type="http://schemas.openxmlformats.org/officeDocument/2006/relationships/hyperlink" Target="https://webagentes.canaldirecto.com.ar/incidents/view/777453-9" TargetMode="External"/><Relationship Id="rId2389" Type="http://schemas.openxmlformats.org/officeDocument/2006/relationships/hyperlink" Target="https://webagentes.canaldirecto.com.ar/incidents/view/715678-8" TargetMode="External"/><Relationship Id="rId2596" Type="http://schemas.openxmlformats.org/officeDocument/2006/relationships/hyperlink" Target="https://webagentes.canaldirecto.com.ar/incidents/view/720097-3" TargetMode="External"/><Relationship Id="rId3647" Type="http://schemas.openxmlformats.org/officeDocument/2006/relationships/hyperlink" Target="https://webagentes.canaldirecto.com.ar/incidents/view/747205-7" TargetMode="External"/><Relationship Id="rId3854" Type="http://schemas.openxmlformats.org/officeDocument/2006/relationships/hyperlink" Target="https://webagentes.canaldirecto.com.ar/incidents/view/751638-8" TargetMode="External"/><Relationship Id="rId4905" Type="http://schemas.openxmlformats.org/officeDocument/2006/relationships/hyperlink" Target="https://webagentes.canaldirecto.com.ar/incidents/view/775255-5" TargetMode="External"/><Relationship Id="rId568" Type="http://schemas.openxmlformats.org/officeDocument/2006/relationships/hyperlink" Target="https://webagentes.canaldirecto.com.ar/incidents/view/668208-2" TargetMode="External"/><Relationship Id="rId775" Type="http://schemas.openxmlformats.org/officeDocument/2006/relationships/hyperlink" Target="https://webagentes.canaldirecto.com.ar/incidents/view/667935-2" TargetMode="External"/><Relationship Id="rId982" Type="http://schemas.openxmlformats.org/officeDocument/2006/relationships/hyperlink" Target="https://webagentes.canaldirecto.com.ar/liquidations/removeIncident/670840-5" TargetMode="External"/><Relationship Id="rId1198" Type="http://schemas.openxmlformats.org/officeDocument/2006/relationships/hyperlink" Target="https://webagentes.canaldirecto.com.ar/incidents/view/678335-4" TargetMode="External"/><Relationship Id="rId2249" Type="http://schemas.openxmlformats.org/officeDocument/2006/relationships/hyperlink" Target="https://webagentes.canaldirecto.com.ar/incidents/view/704476-6" TargetMode="External"/><Relationship Id="rId2456" Type="http://schemas.openxmlformats.org/officeDocument/2006/relationships/hyperlink" Target="https://webagentes.canaldirecto.com.ar/incidents/view/713462-5" TargetMode="External"/><Relationship Id="rId2663" Type="http://schemas.openxmlformats.org/officeDocument/2006/relationships/hyperlink" Target="https://webagentes.canaldirecto.com.ar/incidents/view/723323-6" TargetMode="External"/><Relationship Id="rId2870" Type="http://schemas.openxmlformats.org/officeDocument/2006/relationships/hyperlink" Target="https://webagentes.canaldirecto.com.ar/incidents/view/725969-6" TargetMode="External"/><Relationship Id="rId3507" Type="http://schemas.openxmlformats.org/officeDocument/2006/relationships/hyperlink" Target="https://webagentes.canaldirecto.com.ar/incidents/view/738915-5" TargetMode="External"/><Relationship Id="rId3714" Type="http://schemas.openxmlformats.org/officeDocument/2006/relationships/hyperlink" Target="https://webagentes.canaldirecto.com.ar/incidents/view/745905-6" TargetMode="External"/><Relationship Id="rId3921" Type="http://schemas.openxmlformats.org/officeDocument/2006/relationships/hyperlink" Target="https://webagentes.canaldirecto.com.ar/incidents/view/754342-5" TargetMode="External"/><Relationship Id="rId428" Type="http://schemas.openxmlformats.org/officeDocument/2006/relationships/hyperlink" Target="http://webagentes.canaldirecto.com.ar/incidents/view/659265-5" TargetMode="External"/><Relationship Id="rId635" Type="http://schemas.openxmlformats.org/officeDocument/2006/relationships/hyperlink" Target="https://webagentes.canaldirecto.com.ar/incidents/view/666219-4" TargetMode="External"/><Relationship Id="rId842" Type="http://schemas.openxmlformats.org/officeDocument/2006/relationships/hyperlink" Target="https://webagentes.canaldirecto.com.ar/liquidations/removeIncident/672466-1" TargetMode="External"/><Relationship Id="rId1058" Type="http://schemas.openxmlformats.org/officeDocument/2006/relationships/hyperlink" Target="https://webagentes.canaldirecto.com.ar/incidents/view/674831-5" TargetMode="External"/><Relationship Id="rId1265" Type="http://schemas.openxmlformats.org/officeDocument/2006/relationships/hyperlink" Target="https://webagentes.canaldirecto.com.ar/incidents/view/682737-5" TargetMode="External"/><Relationship Id="rId1472" Type="http://schemas.openxmlformats.org/officeDocument/2006/relationships/hyperlink" Target="https://webagentes.canaldirecto.com.ar/incidents/view/689709-1" TargetMode="External"/><Relationship Id="rId2109" Type="http://schemas.openxmlformats.org/officeDocument/2006/relationships/hyperlink" Target="https://webagentes.canaldirecto.com.ar/incidents/view/702527-5" TargetMode="External"/><Relationship Id="rId2316" Type="http://schemas.openxmlformats.org/officeDocument/2006/relationships/hyperlink" Target="https://webagentes.canaldirecto.com.ar/incidents/view/709321-2" TargetMode="External"/><Relationship Id="rId2523" Type="http://schemas.openxmlformats.org/officeDocument/2006/relationships/hyperlink" Target="https://webagentes.canaldirecto.com.ar/incidents/view/716853-4" TargetMode="External"/><Relationship Id="rId2730" Type="http://schemas.openxmlformats.org/officeDocument/2006/relationships/hyperlink" Target="https://webagentes.canaldirecto.com.ar/liquidations/removeIncident/722523-7" TargetMode="External"/><Relationship Id="rId5679" Type="http://schemas.openxmlformats.org/officeDocument/2006/relationships/hyperlink" Target="https://webagentes.canaldirecto.com.ar/incidents/view/799327-7" TargetMode="External"/><Relationship Id="rId5886" Type="http://schemas.openxmlformats.org/officeDocument/2006/relationships/hyperlink" Target="https://webagentes.canaldirecto.com.ar/incidents/view/803430-4" TargetMode="External"/><Relationship Id="rId702" Type="http://schemas.openxmlformats.org/officeDocument/2006/relationships/hyperlink" Target="https://webagentes.canaldirecto.com.ar/incidents/view/671336-4" TargetMode="External"/><Relationship Id="rId1125" Type="http://schemas.openxmlformats.org/officeDocument/2006/relationships/hyperlink" Target="https://webagentes.canaldirecto.com.ar/incidents/view/680217-2" TargetMode="External"/><Relationship Id="rId1332" Type="http://schemas.openxmlformats.org/officeDocument/2006/relationships/hyperlink" Target="https://webagentes.canaldirecto.com.ar/incidents/view/687464-7" TargetMode="External"/><Relationship Id="rId4488" Type="http://schemas.openxmlformats.org/officeDocument/2006/relationships/hyperlink" Target="https://webagentes.canaldirecto.com.ar/incidents/view/765419-2" TargetMode="External"/><Relationship Id="rId4695" Type="http://schemas.openxmlformats.org/officeDocument/2006/relationships/hyperlink" Target="https://webagentes.canaldirecto.com.ar/incidents/view/769162-5" TargetMode="External"/><Relationship Id="rId5539" Type="http://schemas.openxmlformats.org/officeDocument/2006/relationships/hyperlink" Target="http://webagentes.canaldirecto.com.ar/incidents/view/791708-2" TargetMode="External"/><Relationship Id="rId3297" Type="http://schemas.openxmlformats.org/officeDocument/2006/relationships/hyperlink" Target="https://webagentes.canaldirecto.com.ar/liquidations/removeIncident/734328-7" TargetMode="External"/><Relationship Id="rId4348" Type="http://schemas.openxmlformats.org/officeDocument/2006/relationships/hyperlink" Target="https://webagentes.canaldirecto.com.ar/incidents/view/762951-2" TargetMode="External"/><Relationship Id="rId5746" Type="http://schemas.openxmlformats.org/officeDocument/2006/relationships/hyperlink" Target="https://webagentes.canaldirecto.com.ar/incidents/view/803460-5" TargetMode="External"/><Relationship Id="rId5953" Type="http://schemas.openxmlformats.org/officeDocument/2006/relationships/hyperlink" Target="https://webagentes.canaldirecto.com.ar/incidents/view/808401-7" TargetMode="External"/><Relationship Id="rId3157" Type="http://schemas.openxmlformats.org/officeDocument/2006/relationships/hyperlink" Target="https://webagentes.canaldirecto.com.ar/incidents/view/730440-0" TargetMode="External"/><Relationship Id="rId4555" Type="http://schemas.openxmlformats.org/officeDocument/2006/relationships/hyperlink" Target="https://webagentes.canaldirecto.com.ar/incidents/view/768166-4" TargetMode="External"/><Relationship Id="rId4762" Type="http://schemas.openxmlformats.org/officeDocument/2006/relationships/hyperlink" Target="https://webagentes.canaldirecto.com.ar/incidents/view/773650-2" TargetMode="External"/><Relationship Id="rId5606" Type="http://schemas.openxmlformats.org/officeDocument/2006/relationships/hyperlink" Target="https://webagentes.canaldirecto.com.ar/incidents/view/796681-1" TargetMode="External"/><Relationship Id="rId5813" Type="http://schemas.openxmlformats.org/officeDocument/2006/relationships/hyperlink" Target="https://webagentes.canaldirecto.com.ar/incidents/view/806959-5" TargetMode="External"/><Relationship Id="rId285" Type="http://schemas.openxmlformats.org/officeDocument/2006/relationships/hyperlink" Target="http://webagentes.canaldirecto.com.ar/incidents/view/656778-3" TargetMode="External"/><Relationship Id="rId3364" Type="http://schemas.openxmlformats.org/officeDocument/2006/relationships/hyperlink" Target="https://webagentes.canaldirecto.com.ar/incidents/view/738157-9" TargetMode="External"/><Relationship Id="rId3571" Type="http://schemas.openxmlformats.org/officeDocument/2006/relationships/hyperlink" Target="https://webagentes.canaldirecto.com.ar/incidents/view/744026-1" TargetMode="External"/><Relationship Id="rId4208" Type="http://schemas.openxmlformats.org/officeDocument/2006/relationships/hyperlink" Target="https://webagentes.canaldirecto.com.ar/incidents/view/757903-1" TargetMode="External"/><Relationship Id="rId4415" Type="http://schemas.openxmlformats.org/officeDocument/2006/relationships/hyperlink" Target="https://webagentes.canaldirecto.com.ar/incidents/view/766500-0" TargetMode="External"/><Relationship Id="rId4622" Type="http://schemas.openxmlformats.org/officeDocument/2006/relationships/hyperlink" Target="https://webagentes.canaldirecto.com.ar/incidents/view/770908-5" TargetMode="External"/><Relationship Id="rId492" Type="http://schemas.openxmlformats.org/officeDocument/2006/relationships/hyperlink" Target="https://webagentes.canaldirecto.com.ar/incidents/view/664389-8" TargetMode="External"/><Relationship Id="rId2173" Type="http://schemas.openxmlformats.org/officeDocument/2006/relationships/hyperlink" Target="https://webagentes.canaldirecto.com.ar/incidents/view/707288-4" TargetMode="External"/><Relationship Id="rId2380" Type="http://schemas.openxmlformats.org/officeDocument/2006/relationships/hyperlink" Target="https://webagentes.canaldirecto.com.ar/incidents/view/707157-5" TargetMode="External"/><Relationship Id="rId3017" Type="http://schemas.openxmlformats.org/officeDocument/2006/relationships/hyperlink" Target="https://webagentes.canaldirecto.com.ar/incidents/view/730817-8" TargetMode="External"/><Relationship Id="rId3224" Type="http://schemas.openxmlformats.org/officeDocument/2006/relationships/hyperlink" Target="https://webagentes.canaldirecto.com.ar/incidents/view/736575-7" TargetMode="External"/><Relationship Id="rId3431" Type="http://schemas.openxmlformats.org/officeDocument/2006/relationships/hyperlink" Target="https://webagentes.canaldirecto.com.ar/incidents/view/741332-8" TargetMode="External"/><Relationship Id="rId145" Type="http://schemas.openxmlformats.org/officeDocument/2006/relationships/hyperlink" Target="http://webagentes.canaldirecto.com.ar/incidents/view/650836-4" TargetMode="External"/><Relationship Id="rId352" Type="http://schemas.openxmlformats.org/officeDocument/2006/relationships/hyperlink" Target="http://webagentes.canaldirecto.com.ar/incidents/view/662267-3" TargetMode="External"/><Relationship Id="rId2033" Type="http://schemas.openxmlformats.org/officeDocument/2006/relationships/hyperlink" Target="https://webagentes.canaldirecto.com.ar/incidents/view/704555-2" TargetMode="External"/><Relationship Id="rId2240" Type="http://schemas.openxmlformats.org/officeDocument/2006/relationships/hyperlink" Target="https://webagentes.canaldirecto.com.ar/incidents/view/704678-2" TargetMode="External"/><Relationship Id="rId5189" Type="http://schemas.openxmlformats.org/officeDocument/2006/relationships/hyperlink" Target="https://webagentes.canaldirecto.com.ar/incidents/view/783280-6" TargetMode="External"/><Relationship Id="rId5396" Type="http://schemas.openxmlformats.org/officeDocument/2006/relationships/hyperlink" Target="https://webagentes.canaldirecto.com.ar/incidents/view/791299-9" TargetMode="External"/><Relationship Id="rId212" Type="http://schemas.openxmlformats.org/officeDocument/2006/relationships/hyperlink" Target="http://webagentes.canaldirecto.com.ar/incidents/view/654166-0" TargetMode="External"/><Relationship Id="rId1799" Type="http://schemas.openxmlformats.org/officeDocument/2006/relationships/hyperlink" Target="https://webagentes.canaldirecto.com.ar/incidents/view/694600-5" TargetMode="External"/><Relationship Id="rId2100" Type="http://schemas.openxmlformats.org/officeDocument/2006/relationships/hyperlink" Target="https://webagentes.canaldirecto.com.ar/incidents/view/702589-5" TargetMode="External"/><Relationship Id="rId5049" Type="http://schemas.openxmlformats.org/officeDocument/2006/relationships/hyperlink" Target="https://webagentes.canaldirecto.com.ar/incidents/view/782533-8" TargetMode="External"/><Relationship Id="rId5256" Type="http://schemas.openxmlformats.org/officeDocument/2006/relationships/hyperlink" Target="https://webagentes.canaldirecto.com.ar/incidents/view/785826-6" TargetMode="External"/><Relationship Id="rId5463" Type="http://schemas.openxmlformats.org/officeDocument/2006/relationships/hyperlink" Target="http://webagentes.canaldirecto.com.ar/incidents/view/794881-5" TargetMode="External"/><Relationship Id="rId5670" Type="http://schemas.openxmlformats.org/officeDocument/2006/relationships/hyperlink" Target="https://webagentes.canaldirecto.com.ar/incidents/view/799688-5" TargetMode="External"/><Relationship Id="rId4065" Type="http://schemas.openxmlformats.org/officeDocument/2006/relationships/hyperlink" Target="https://webagentes.canaldirecto.com.ar/incidents/view/756277-6" TargetMode="External"/><Relationship Id="rId4272" Type="http://schemas.openxmlformats.org/officeDocument/2006/relationships/hyperlink" Target="https://webagentes.canaldirecto.com.ar/incidents/view/760532-7" TargetMode="External"/><Relationship Id="rId5116" Type="http://schemas.openxmlformats.org/officeDocument/2006/relationships/hyperlink" Target="https://webagentes.canaldirecto.com.ar/liquidations/removeIncident/784979-0" TargetMode="External"/><Relationship Id="rId5323" Type="http://schemas.openxmlformats.org/officeDocument/2006/relationships/hyperlink" Target="https://webagentes.canaldirecto.com.ar/incidents/view/788749-9" TargetMode="External"/><Relationship Id="rId1659" Type="http://schemas.openxmlformats.org/officeDocument/2006/relationships/hyperlink" Target="https://webagentes.canaldirecto.com.ar/liquidations/removeIncident/691846-4" TargetMode="External"/><Relationship Id="rId1866" Type="http://schemas.openxmlformats.org/officeDocument/2006/relationships/hyperlink" Target="https://webagentes.canaldirecto.com.ar/incidents/view/693063-3" TargetMode="External"/><Relationship Id="rId2917" Type="http://schemas.openxmlformats.org/officeDocument/2006/relationships/hyperlink" Target="https://webagentes.canaldirecto.com.ar/incidents/view/724563-9" TargetMode="External"/><Relationship Id="rId3081" Type="http://schemas.openxmlformats.org/officeDocument/2006/relationships/hyperlink" Target="https://webagentes.canaldirecto.com.ar/incidents/view/728820-9" TargetMode="External"/><Relationship Id="rId4132" Type="http://schemas.openxmlformats.org/officeDocument/2006/relationships/hyperlink" Target="https://webagentes.canaldirecto.com.ar/incidents/view/754005-7" TargetMode="External"/><Relationship Id="rId5530" Type="http://schemas.openxmlformats.org/officeDocument/2006/relationships/hyperlink" Target="http://webagentes.canaldirecto.com.ar/incidents/view/792247-3" TargetMode="External"/><Relationship Id="rId1519" Type="http://schemas.openxmlformats.org/officeDocument/2006/relationships/hyperlink" Target="https://webagentes.canaldirecto.com.ar/incidents/view/689021-0" TargetMode="External"/><Relationship Id="rId1726" Type="http://schemas.openxmlformats.org/officeDocument/2006/relationships/hyperlink" Target="https://webagentes.canaldirecto.com.ar/incidents/view/691435-2" TargetMode="External"/><Relationship Id="rId1933" Type="http://schemas.openxmlformats.org/officeDocument/2006/relationships/hyperlink" Target="https://webagentes.canaldirecto.com.ar/incidents/view/696581-5" TargetMode="External"/><Relationship Id="rId18" Type="http://schemas.openxmlformats.org/officeDocument/2006/relationships/hyperlink" Target="http://webagentes.canaldirecto.com.ar/liquidations/removeIncident/653342-1" TargetMode="External"/><Relationship Id="rId3898" Type="http://schemas.openxmlformats.org/officeDocument/2006/relationships/hyperlink" Target="https://webagentes.canaldirecto.com.ar/incidents/view/749672-9" TargetMode="External"/><Relationship Id="rId4949" Type="http://schemas.openxmlformats.org/officeDocument/2006/relationships/hyperlink" Target="https://webagentes.canaldirecto.com.ar/incidents/view/779697-5" TargetMode="External"/><Relationship Id="rId3758" Type="http://schemas.openxmlformats.org/officeDocument/2006/relationships/hyperlink" Target="https://webagentes.canaldirecto.com.ar/incidents/view/749327-2" TargetMode="External"/><Relationship Id="rId3965" Type="http://schemas.openxmlformats.org/officeDocument/2006/relationships/hyperlink" Target="https://webagentes.canaldirecto.com.ar/incidents/view/753381-7" TargetMode="External"/><Relationship Id="rId4809" Type="http://schemas.openxmlformats.org/officeDocument/2006/relationships/hyperlink" Target="https://webagentes.canaldirecto.com.ar/incidents/view/771950-5" TargetMode="External"/><Relationship Id="rId679" Type="http://schemas.openxmlformats.org/officeDocument/2006/relationships/hyperlink" Target="https://webagentes.canaldirecto.com.ar/incidents/view/664253-4" TargetMode="External"/><Relationship Id="rId886" Type="http://schemas.openxmlformats.org/officeDocument/2006/relationships/hyperlink" Target="https://webagentes.canaldirecto.com.ar/liquidations/removeIncident/672304-2" TargetMode="External"/><Relationship Id="rId2567" Type="http://schemas.openxmlformats.org/officeDocument/2006/relationships/hyperlink" Target="https://webagentes.canaldirecto.com.ar/incidents/view/720831-9" TargetMode="External"/><Relationship Id="rId2774" Type="http://schemas.openxmlformats.org/officeDocument/2006/relationships/hyperlink" Target="https://webagentes.canaldirecto.com.ar/liquidations/removeIncident/721998-0" TargetMode="External"/><Relationship Id="rId3618" Type="http://schemas.openxmlformats.org/officeDocument/2006/relationships/hyperlink" Target="https://webagentes.canaldirecto.com.ar/incidents/view/742096-6" TargetMode="External"/><Relationship Id="rId5180" Type="http://schemas.openxmlformats.org/officeDocument/2006/relationships/hyperlink" Target="https://webagentes.canaldirecto.com.ar/incidents/view/783556-6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62498-1" TargetMode="External"/><Relationship Id="rId746" Type="http://schemas.openxmlformats.org/officeDocument/2006/relationships/hyperlink" Target="https://webagentes.canaldirecto.com.ar/incidents/view/669324-6" TargetMode="External"/><Relationship Id="rId1169" Type="http://schemas.openxmlformats.org/officeDocument/2006/relationships/hyperlink" Target="https://webagentes.canaldirecto.com.ar/incidents/view/679502-1" TargetMode="External"/><Relationship Id="rId1376" Type="http://schemas.openxmlformats.org/officeDocument/2006/relationships/hyperlink" Target="https://webagentes.canaldirecto.com.ar/incidents/view/686594-0" TargetMode="External"/><Relationship Id="rId1583" Type="http://schemas.openxmlformats.org/officeDocument/2006/relationships/hyperlink" Target="https://webagentes.canaldirecto.com.ar/incidents/view/692502-0" TargetMode="External"/><Relationship Id="rId2427" Type="http://schemas.openxmlformats.org/officeDocument/2006/relationships/hyperlink" Target="https://webagentes.canaldirecto.com.ar/incidents/view/714246-6" TargetMode="External"/><Relationship Id="rId2981" Type="http://schemas.openxmlformats.org/officeDocument/2006/relationships/hyperlink" Target="https://webagentes.canaldirecto.com.ar/incidents/view/726899-5" TargetMode="External"/><Relationship Id="rId3825" Type="http://schemas.openxmlformats.org/officeDocument/2006/relationships/hyperlink" Target="https://webagentes.canaldirecto.com.ar/incidents/view/752326-3" TargetMode="External"/><Relationship Id="rId5040" Type="http://schemas.openxmlformats.org/officeDocument/2006/relationships/hyperlink" Target="https://webagentes.canaldirecto.com.ar/incidents/view/782552-3" TargetMode="External"/><Relationship Id="rId953" Type="http://schemas.openxmlformats.org/officeDocument/2006/relationships/hyperlink" Target="https://webagentes.canaldirecto.com.ar/incidents/view/671470-7" TargetMode="External"/><Relationship Id="rId1029" Type="http://schemas.openxmlformats.org/officeDocument/2006/relationships/hyperlink" Target="https://webagentes.canaldirecto.com.ar/incidents/view/676766-6" TargetMode="External"/><Relationship Id="rId1236" Type="http://schemas.openxmlformats.org/officeDocument/2006/relationships/hyperlink" Target="https://webagentes.canaldirecto.com.ar/incidents/view/683793-8" TargetMode="External"/><Relationship Id="rId1790" Type="http://schemas.openxmlformats.org/officeDocument/2006/relationships/hyperlink" Target="https://webagentes.canaldirecto.com.ar/incidents/view/695096-5" TargetMode="External"/><Relationship Id="rId2634" Type="http://schemas.openxmlformats.org/officeDocument/2006/relationships/hyperlink" Target="https://webagentes.canaldirecto.com.ar/incidents/view/718733-5" TargetMode="External"/><Relationship Id="rId2841" Type="http://schemas.openxmlformats.org/officeDocument/2006/relationships/hyperlink" Target="https://webagentes.canaldirecto.com.ar/incidents/view/726418-4" TargetMode="External"/><Relationship Id="rId82" Type="http://schemas.openxmlformats.org/officeDocument/2006/relationships/hyperlink" Target="http://webagentes.canaldirecto.com.ar/incidents/view/651745-0" TargetMode="External"/><Relationship Id="rId606" Type="http://schemas.openxmlformats.org/officeDocument/2006/relationships/hyperlink" Target="https://webagentes.canaldirecto.com.ar/incidents/view/666983-2" TargetMode="External"/><Relationship Id="rId813" Type="http://schemas.openxmlformats.org/officeDocument/2006/relationships/hyperlink" Target="https://webagentes.canaldirecto.com.ar/incidents/view/673620-4" TargetMode="External"/><Relationship Id="rId1443" Type="http://schemas.openxmlformats.org/officeDocument/2006/relationships/hyperlink" Target="https://webagentes.canaldirecto.com.ar/incidents/view/683586-0" TargetMode="External"/><Relationship Id="rId1650" Type="http://schemas.openxmlformats.org/officeDocument/2006/relationships/hyperlink" Target="https://webagentes.canaldirecto.com.ar/incidents/view/692144-0" TargetMode="External"/><Relationship Id="rId2701" Type="http://schemas.openxmlformats.org/officeDocument/2006/relationships/hyperlink" Target="https://webagentes.canaldirecto.com.ar/incidents/view/722858-0" TargetMode="External"/><Relationship Id="rId4599" Type="http://schemas.openxmlformats.org/officeDocument/2006/relationships/hyperlink" Target="https://webagentes.canaldirecto.com.ar/incidents/view/771275-1" TargetMode="External"/><Relationship Id="rId5857" Type="http://schemas.openxmlformats.org/officeDocument/2006/relationships/hyperlink" Target="https://webagentes.canaldirecto.com.ar/incidents/view/805693-5" TargetMode="External"/><Relationship Id="rId1303" Type="http://schemas.openxmlformats.org/officeDocument/2006/relationships/hyperlink" Target="https://webagentes.canaldirecto.com.ar/incidents/view/680852-9" TargetMode="External"/><Relationship Id="rId1510" Type="http://schemas.openxmlformats.org/officeDocument/2006/relationships/hyperlink" Target="https://webagentes.canaldirecto.com.ar/incidents/view/689432-2" TargetMode="External"/><Relationship Id="rId4459" Type="http://schemas.openxmlformats.org/officeDocument/2006/relationships/hyperlink" Target="https://webagentes.canaldirecto.com.ar/incidents/view/766113-8" TargetMode="External"/><Relationship Id="rId4666" Type="http://schemas.openxmlformats.org/officeDocument/2006/relationships/hyperlink" Target="https://webagentes.canaldirecto.com.ar/incidents/view/769964-5" TargetMode="External"/><Relationship Id="rId4873" Type="http://schemas.openxmlformats.org/officeDocument/2006/relationships/hyperlink" Target="https://webagentes.canaldirecto.com.ar/incidents/view/776813-0" TargetMode="External"/><Relationship Id="rId5717" Type="http://schemas.openxmlformats.org/officeDocument/2006/relationships/hyperlink" Target="https://webagentes.canaldirecto.com.ar/incidents/view/797755-2" TargetMode="External"/><Relationship Id="rId5924" Type="http://schemas.openxmlformats.org/officeDocument/2006/relationships/hyperlink" Target="https://webagentes.canaldirecto.com.ar/incidents/view/809322-8" TargetMode="External"/><Relationship Id="rId3268" Type="http://schemas.openxmlformats.org/officeDocument/2006/relationships/hyperlink" Target="https://webagentes.canaldirecto.com.ar/incidents/view/735544-0" TargetMode="External"/><Relationship Id="rId3475" Type="http://schemas.openxmlformats.org/officeDocument/2006/relationships/hyperlink" Target="https://webagentes.canaldirecto.com.ar/incidents/view/739978-1" TargetMode="External"/><Relationship Id="rId3682" Type="http://schemas.openxmlformats.org/officeDocument/2006/relationships/hyperlink" Target="https://webagentes.canaldirecto.com.ar/incidents/view/746631-1" TargetMode="External"/><Relationship Id="rId4319" Type="http://schemas.openxmlformats.org/officeDocument/2006/relationships/hyperlink" Target="https://webagentes.canaldirecto.com.ar/incidents/view/763687-7" TargetMode="External"/><Relationship Id="rId4526" Type="http://schemas.openxmlformats.org/officeDocument/2006/relationships/hyperlink" Target="https://webagentes.canaldirecto.com.ar/incidents/view/768757-0" TargetMode="External"/><Relationship Id="rId4733" Type="http://schemas.openxmlformats.org/officeDocument/2006/relationships/hyperlink" Target="https://webagentes.canaldirecto.com.ar/incidents/view/774178-0" TargetMode="External"/><Relationship Id="rId4940" Type="http://schemas.openxmlformats.org/officeDocument/2006/relationships/hyperlink" Target="https://webagentes.canaldirecto.com.ar/incidents/view/779874-2" TargetMode="External"/><Relationship Id="rId189" Type="http://schemas.openxmlformats.org/officeDocument/2006/relationships/hyperlink" Target="http://webagentes.canaldirecto.com.ar/incidents/view/655019-0" TargetMode="External"/><Relationship Id="rId396" Type="http://schemas.openxmlformats.org/officeDocument/2006/relationships/hyperlink" Target="http://webagentes.canaldirecto.com.ar/incidents/view/659791-5" TargetMode="External"/><Relationship Id="rId2077" Type="http://schemas.openxmlformats.org/officeDocument/2006/relationships/hyperlink" Target="https://webagentes.canaldirecto.com.ar/incidents/view/703106-3" TargetMode="External"/><Relationship Id="rId2284" Type="http://schemas.openxmlformats.org/officeDocument/2006/relationships/hyperlink" Target="https://webagentes.canaldirecto.com.ar/incidents/view/710564-1" TargetMode="External"/><Relationship Id="rId2491" Type="http://schemas.openxmlformats.org/officeDocument/2006/relationships/hyperlink" Target="https://webagentes.canaldirecto.com.ar/incidents/view/711960-8" TargetMode="External"/><Relationship Id="rId3128" Type="http://schemas.openxmlformats.org/officeDocument/2006/relationships/hyperlink" Target="https://webagentes.canaldirecto.com.ar/incidents/view/732269-1" TargetMode="External"/><Relationship Id="rId3335" Type="http://schemas.openxmlformats.org/officeDocument/2006/relationships/hyperlink" Target="https://webagentes.canaldirecto.com.ar/incidents/view/738869-7" TargetMode="External"/><Relationship Id="rId3542" Type="http://schemas.openxmlformats.org/officeDocument/2006/relationships/hyperlink" Target="https://webagentes.canaldirecto.com.ar/incidents/view/744740-4" TargetMode="External"/><Relationship Id="rId256" Type="http://schemas.openxmlformats.org/officeDocument/2006/relationships/hyperlink" Target="http://webagentes.canaldirecto.com.ar/incidents/view/658528-4" TargetMode="External"/><Relationship Id="rId463" Type="http://schemas.openxmlformats.org/officeDocument/2006/relationships/hyperlink" Target="https://webagentes.canaldirecto.com.ar/incidents/view/665219-7" TargetMode="External"/><Relationship Id="rId670" Type="http://schemas.openxmlformats.org/officeDocument/2006/relationships/hyperlink" Target="https://webagentes.canaldirecto.com.ar/incidents/view/664708-9" TargetMode="External"/><Relationship Id="rId1093" Type="http://schemas.openxmlformats.org/officeDocument/2006/relationships/hyperlink" Target="https://webagentes.canaldirecto.com.ar/incidents/view/681523-7" TargetMode="External"/><Relationship Id="rId2144" Type="http://schemas.openxmlformats.org/officeDocument/2006/relationships/hyperlink" Target="https://webagentes.canaldirecto.com.ar/incidents/view/700826-9" TargetMode="External"/><Relationship Id="rId2351" Type="http://schemas.openxmlformats.org/officeDocument/2006/relationships/hyperlink" Target="https://webagentes.canaldirecto.com.ar/incidents/view/708228-9" TargetMode="External"/><Relationship Id="rId3402" Type="http://schemas.openxmlformats.org/officeDocument/2006/relationships/hyperlink" Target="https://webagentes.canaldirecto.com.ar/incidents/view/736967-4" TargetMode="External"/><Relationship Id="rId4800" Type="http://schemas.openxmlformats.org/officeDocument/2006/relationships/hyperlink" Target="https://webagentes.canaldirecto.com.ar/incidents/view/772577-3" TargetMode="External"/><Relationship Id="rId116" Type="http://schemas.openxmlformats.org/officeDocument/2006/relationships/hyperlink" Target="http://webagentes.canaldirecto.com.ar/incidents/view/651274-7" TargetMode="External"/><Relationship Id="rId323" Type="http://schemas.openxmlformats.org/officeDocument/2006/relationships/hyperlink" Target="http://webagentes.canaldirecto.com.ar/incidents/view/655930-4" TargetMode="External"/><Relationship Id="rId530" Type="http://schemas.openxmlformats.org/officeDocument/2006/relationships/hyperlink" Target="https://webagentes.canaldirecto.com.ar/incidents/view/663043-2" TargetMode="External"/><Relationship Id="rId1160" Type="http://schemas.openxmlformats.org/officeDocument/2006/relationships/hyperlink" Target="https://webagentes.canaldirecto.com.ar/incidents/view/679921-2" TargetMode="External"/><Relationship Id="rId2004" Type="http://schemas.openxmlformats.org/officeDocument/2006/relationships/hyperlink" Target="https://webagentes.canaldirecto.com.ar/incidents/view/699601-9" TargetMode="External"/><Relationship Id="rId2211" Type="http://schemas.openxmlformats.org/officeDocument/2006/relationships/hyperlink" Target="https://webagentes.canaldirecto.com.ar/incidents/view/705863-5" TargetMode="External"/><Relationship Id="rId5367" Type="http://schemas.openxmlformats.org/officeDocument/2006/relationships/hyperlink" Target="https://webagentes.canaldirecto.com.ar/incidents/view/792048-4" TargetMode="External"/><Relationship Id="rId4176" Type="http://schemas.openxmlformats.org/officeDocument/2006/relationships/hyperlink" Target="https://webagentes.canaldirecto.com.ar/incidents/view/758679-4" TargetMode="External"/><Relationship Id="rId5574" Type="http://schemas.openxmlformats.org/officeDocument/2006/relationships/hyperlink" Target="https://webagentes.canaldirecto.com.ar/incidents/view/797661-4" TargetMode="External"/><Relationship Id="rId5781" Type="http://schemas.openxmlformats.org/officeDocument/2006/relationships/hyperlink" Target="https://webagentes.canaldirecto.com.ar/incidents/view/801719-4" TargetMode="External"/><Relationship Id="rId1020" Type="http://schemas.openxmlformats.org/officeDocument/2006/relationships/hyperlink" Target="https://webagentes.canaldirecto.com.ar/incidents/view/677649-7" TargetMode="External"/><Relationship Id="rId1977" Type="http://schemas.openxmlformats.org/officeDocument/2006/relationships/hyperlink" Target="https://webagentes.canaldirecto.com.ar/incidents/view/700043-4" TargetMode="External"/><Relationship Id="rId4383" Type="http://schemas.openxmlformats.org/officeDocument/2006/relationships/hyperlink" Target="https://webagentes.canaldirecto.com.ar/incidents/view/760581-3" TargetMode="External"/><Relationship Id="rId4590" Type="http://schemas.openxmlformats.org/officeDocument/2006/relationships/hyperlink" Target="https://webagentes.canaldirecto.com.ar/incidents/view/771707-5" TargetMode="External"/><Relationship Id="rId5227" Type="http://schemas.openxmlformats.org/officeDocument/2006/relationships/hyperlink" Target="https://webagentes.canaldirecto.com.ar/incidents/view/786764-4" TargetMode="External"/><Relationship Id="rId5434" Type="http://schemas.openxmlformats.org/officeDocument/2006/relationships/hyperlink" Target="https://webagentes.canaldirecto.com.ar/incidents/view/790438-9" TargetMode="External"/><Relationship Id="rId5641" Type="http://schemas.openxmlformats.org/officeDocument/2006/relationships/hyperlink" Target="https://webagentes.canaldirecto.com.ar/incidents/view/800530-2" TargetMode="External"/><Relationship Id="rId1837" Type="http://schemas.openxmlformats.org/officeDocument/2006/relationships/hyperlink" Target="https://webagentes.canaldirecto.com.ar/incidents/view/693505-4" TargetMode="External"/><Relationship Id="rId3192" Type="http://schemas.openxmlformats.org/officeDocument/2006/relationships/hyperlink" Target="https://webagentes.canaldirecto.com.ar/incidents/view/737203-0" TargetMode="External"/><Relationship Id="rId4036" Type="http://schemas.openxmlformats.org/officeDocument/2006/relationships/hyperlink" Target="https://webagentes.canaldirecto.com.ar/liquidations/removeIncident/756669-3" TargetMode="External"/><Relationship Id="rId4243" Type="http://schemas.openxmlformats.org/officeDocument/2006/relationships/hyperlink" Target="https://webagentes.canaldirecto.com.ar/incidents/view/761358-4" TargetMode="External"/><Relationship Id="rId4450" Type="http://schemas.openxmlformats.org/officeDocument/2006/relationships/hyperlink" Target="https://webagentes.canaldirecto.com.ar/incidents/view/766175-8" TargetMode="External"/><Relationship Id="rId5501" Type="http://schemas.openxmlformats.org/officeDocument/2006/relationships/hyperlink" Target="http://webagentes.canaldirecto.com.ar/incidents/view/793782-8" TargetMode="External"/><Relationship Id="rId3052" Type="http://schemas.openxmlformats.org/officeDocument/2006/relationships/hyperlink" Target="https://webagentes.canaldirecto.com.ar/incidents/view/730018-5" TargetMode="External"/><Relationship Id="rId4103" Type="http://schemas.openxmlformats.org/officeDocument/2006/relationships/hyperlink" Target="https://webagentes.canaldirecto.com.ar/incidents/view/755253-9" TargetMode="External"/><Relationship Id="rId4310" Type="http://schemas.openxmlformats.org/officeDocument/2006/relationships/hyperlink" Target="https://webagentes.canaldirecto.com.ar/incidents/view/763981-0" TargetMode="External"/><Relationship Id="rId180" Type="http://schemas.openxmlformats.org/officeDocument/2006/relationships/hyperlink" Target="http://webagentes.canaldirecto.com.ar/incidents/view/655127-8" TargetMode="External"/><Relationship Id="rId1904" Type="http://schemas.openxmlformats.org/officeDocument/2006/relationships/hyperlink" Target="https://webagentes.canaldirecto.com.ar/incidents/view/697299-4" TargetMode="External"/><Relationship Id="rId3869" Type="http://schemas.openxmlformats.org/officeDocument/2006/relationships/hyperlink" Target="https://webagentes.canaldirecto.com.ar/incidents/view/751475-1" TargetMode="External"/><Relationship Id="rId5084" Type="http://schemas.openxmlformats.org/officeDocument/2006/relationships/hyperlink" Target="https://webagentes.canaldirecto.com.ar/incidents/view/779950-1" TargetMode="External"/><Relationship Id="rId5291" Type="http://schemas.openxmlformats.org/officeDocument/2006/relationships/hyperlink" Target="https://webagentes.canaldirecto.com.ar/incidents/view/789877-8" TargetMode="External"/><Relationship Id="rId997" Type="http://schemas.openxmlformats.org/officeDocument/2006/relationships/hyperlink" Target="https://webagentes.canaldirecto.com.ar/incidents/view/679053-0" TargetMode="External"/><Relationship Id="rId2678" Type="http://schemas.openxmlformats.org/officeDocument/2006/relationships/hyperlink" Target="https://webagentes.canaldirecto.com.ar/liquidations/removeIncident/723316-6" TargetMode="External"/><Relationship Id="rId2885" Type="http://schemas.openxmlformats.org/officeDocument/2006/relationships/hyperlink" Target="https://webagentes.canaldirecto.com.ar/incidents/view/725122-3" TargetMode="External"/><Relationship Id="rId3729" Type="http://schemas.openxmlformats.org/officeDocument/2006/relationships/hyperlink" Target="https://webagentes.canaldirecto.com.ar/incidents/view/744837-9" TargetMode="External"/><Relationship Id="rId3936" Type="http://schemas.openxmlformats.org/officeDocument/2006/relationships/hyperlink" Target="https://webagentes.canaldirecto.com.ar/incidents/view/754065-9" TargetMode="External"/><Relationship Id="rId5151" Type="http://schemas.openxmlformats.org/officeDocument/2006/relationships/hyperlink" Target="https://webagentes.canaldirecto.com.ar/incidents/view/784626-1" TargetMode="External"/><Relationship Id="rId857" Type="http://schemas.openxmlformats.org/officeDocument/2006/relationships/hyperlink" Target="https://webagentes.canaldirecto.com.ar/incidents/view/672457-3" TargetMode="External"/><Relationship Id="rId1487" Type="http://schemas.openxmlformats.org/officeDocument/2006/relationships/hyperlink" Target="https://webagentes.canaldirecto.com.ar/incidents/view/689660-3" TargetMode="External"/><Relationship Id="rId1694" Type="http://schemas.openxmlformats.org/officeDocument/2006/relationships/hyperlink" Target="https://webagentes.canaldirecto.com.ar/incidents/view/691452-9" TargetMode="External"/><Relationship Id="rId2538" Type="http://schemas.openxmlformats.org/officeDocument/2006/relationships/hyperlink" Target="https://webagentes.canaldirecto.com.ar/incidents/view/716239-0" TargetMode="External"/><Relationship Id="rId2745" Type="http://schemas.openxmlformats.org/officeDocument/2006/relationships/hyperlink" Target="https://webagentes.canaldirecto.com.ar/incidents/view/722394-7" TargetMode="External"/><Relationship Id="rId2952" Type="http://schemas.openxmlformats.org/officeDocument/2006/relationships/hyperlink" Target="https://webagentes.canaldirecto.com.ar/incidents/view/728319-8" TargetMode="External"/><Relationship Id="rId717" Type="http://schemas.openxmlformats.org/officeDocument/2006/relationships/hyperlink" Target="https://webagentes.canaldirecto.com.ar/incidents/view/670195-2" TargetMode="External"/><Relationship Id="rId924" Type="http://schemas.openxmlformats.org/officeDocument/2006/relationships/hyperlink" Target="https://webagentes.canaldirecto.com.ar/liquidations/removeIncident/671692-7" TargetMode="External"/><Relationship Id="rId1347" Type="http://schemas.openxmlformats.org/officeDocument/2006/relationships/hyperlink" Target="https://webagentes.canaldirecto.com.ar/incidents/view/687061-4" TargetMode="External"/><Relationship Id="rId1554" Type="http://schemas.openxmlformats.org/officeDocument/2006/relationships/hyperlink" Target="https://webagentes.canaldirecto.com.ar/liquidations/removeIncident/693631-8" TargetMode="External"/><Relationship Id="rId1761" Type="http://schemas.openxmlformats.org/officeDocument/2006/relationships/hyperlink" Target="https://webagentes.canaldirecto.com.ar/liquidations/removeIncident/689566-8" TargetMode="External"/><Relationship Id="rId2605" Type="http://schemas.openxmlformats.org/officeDocument/2006/relationships/hyperlink" Target="https://webagentes.canaldirecto.com.ar/incidents/view/719741-1" TargetMode="External"/><Relationship Id="rId2812" Type="http://schemas.openxmlformats.org/officeDocument/2006/relationships/hyperlink" Target="https://webagentes.canaldirecto.com.ar/liquidations/removeIncident/720487-2" TargetMode="External"/><Relationship Id="rId5011" Type="http://schemas.openxmlformats.org/officeDocument/2006/relationships/hyperlink" Target="https://webagentes.canaldirecto.com.ar/incidents/view/777192-1" TargetMode="External"/><Relationship Id="rId5968" Type="http://schemas.openxmlformats.org/officeDocument/2006/relationships/hyperlink" Target="https://webagentes.canaldirecto.com.ar/incidents/view/808105-6" TargetMode="External"/><Relationship Id="rId53" Type="http://schemas.openxmlformats.org/officeDocument/2006/relationships/hyperlink" Target="http://webagentes.canaldirecto.com.ar/incidents/view/652286-9" TargetMode="External"/><Relationship Id="rId1207" Type="http://schemas.openxmlformats.org/officeDocument/2006/relationships/hyperlink" Target="https://webagentes.canaldirecto.com.ar/incidents/view/677695-6" TargetMode="External"/><Relationship Id="rId1414" Type="http://schemas.openxmlformats.org/officeDocument/2006/relationships/hyperlink" Target="https://webagentes.canaldirecto.com.ar/incidents/view/685518-3" TargetMode="External"/><Relationship Id="rId1621" Type="http://schemas.openxmlformats.org/officeDocument/2006/relationships/hyperlink" Target="https://webagentes.canaldirecto.com.ar/liquidations/removeIncident/692399-8" TargetMode="External"/><Relationship Id="rId4777" Type="http://schemas.openxmlformats.org/officeDocument/2006/relationships/hyperlink" Target="https://webagentes.canaldirecto.com.ar/incidents/view/773006-7" TargetMode="External"/><Relationship Id="rId4984" Type="http://schemas.openxmlformats.org/officeDocument/2006/relationships/hyperlink" Target="https://webagentes.canaldirecto.com.ar/incidents/view/778863-9" TargetMode="External"/><Relationship Id="rId5828" Type="http://schemas.openxmlformats.org/officeDocument/2006/relationships/hyperlink" Target="https://webagentes.canaldirecto.com.ar/incidents/view/806564-1" TargetMode="External"/><Relationship Id="rId3379" Type="http://schemas.openxmlformats.org/officeDocument/2006/relationships/hyperlink" Target="https://webagentes.canaldirecto.com.ar/incidents/view/737930-7" TargetMode="External"/><Relationship Id="rId3586" Type="http://schemas.openxmlformats.org/officeDocument/2006/relationships/hyperlink" Target="https://webagentes.canaldirecto.com.ar/incidents/view/743661-1" TargetMode="External"/><Relationship Id="rId3793" Type="http://schemas.openxmlformats.org/officeDocument/2006/relationships/hyperlink" Target="https://webagentes.canaldirecto.com.ar/incidents/view/748271-7" TargetMode="External"/><Relationship Id="rId4637" Type="http://schemas.openxmlformats.org/officeDocument/2006/relationships/hyperlink" Target="https://webagentes.canaldirecto.com.ar/incidents/view/770527-4" TargetMode="External"/><Relationship Id="rId2188" Type="http://schemas.openxmlformats.org/officeDocument/2006/relationships/hyperlink" Target="https://webagentes.canaldirecto.com.ar/incidents/view/706483-0" TargetMode="External"/><Relationship Id="rId2395" Type="http://schemas.openxmlformats.org/officeDocument/2006/relationships/hyperlink" Target="https://webagentes.canaldirecto.com.ar/incidents/view/715672-4" TargetMode="External"/><Relationship Id="rId3239" Type="http://schemas.openxmlformats.org/officeDocument/2006/relationships/hyperlink" Target="https://webagentes.canaldirecto.com.ar/liquidations/removeIncident/736213-0" TargetMode="External"/><Relationship Id="rId3446" Type="http://schemas.openxmlformats.org/officeDocument/2006/relationships/hyperlink" Target="https://webagentes.canaldirecto.com.ar/incidents/view/741067-7" TargetMode="External"/><Relationship Id="rId4844" Type="http://schemas.openxmlformats.org/officeDocument/2006/relationships/hyperlink" Target="https://webagentes.canaldirecto.com.ar/incidents/view/777315-0" TargetMode="External"/><Relationship Id="rId367" Type="http://schemas.openxmlformats.org/officeDocument/2006/relationships/hyperlink" Target="http://webagentes.canaldirecto.com.ar/incidents/view/661060-5" TargetMode="External"/><Relationship Id="rId574" Type="http://schemas.openxmlformats.org/officeDocument/2006/relationships/hyperlink" Target="https://webagentes.canaldirecto.com.ar/incidents/view/667490-4" TargetMode="External"/><Relationship Id="rId2048" Type="http://schemas.openxmlformats.org/officeDocument/2006/relationships/hyperlink" Target="https://webagentes.canaldirecto.com.ar/incidents/view/704228-1" TargetMode="External"/><Relationship Id="rId2255" Type="http://schemas.openxmlformats.org/officeDocument/2006/relationships/hyperlink" Target="https://webagentes.canaldirecto.com.ar/incidents/view/704332-3" TargetMode="External"/><Relationship Id="rId3653" Type="http://schemas.openxmlformats.org/officeDocument/2006/relationships/hyperlink" Target="https://webagentes.canaldirecto.com.ar/incidents/view/747199-7" TargetMode="External"/><Relationship Id="rId3860" Type="http://schemas.openxmlformats.org/officeDocument/2006/relationships/hyperlink" Target="https://webagentes.canaldirecto.com.ar/incidents/view/751515-8" TargetMode="External"/><Relationship Id="rId4704" Type="http://schemas.openxmlformats.org/officeDocument/2006/relationships/hyperlink" Target="https://webagentes.canaldirecto.com.ar/incidents/view/775067-2" TargetMode="External"/><Relationship Id="rId4911" Type="http://schemas.openxmlformats.org/officeDocument/2006/relationships/hyperlink" Target="https://webagentes.canaldirecto.com.ar/incidents/view/775093-7" TargetMode="External"/><Relationship Id="rId227" Type="http://schemas.openxmlformats.org/officeDocument/2006/relationships/hyperlink" Target="http://webagentes.canaldirecto.com.ar/incidents/view/654151-8" TargetMode="External"/><Relationship Id="rId781" Type="http://schemas.openxmlformats.org/officeDocument/2006/relationships/hyperlink" Target="https://webagentes.canaldirecto.com.ar/incidents/view/667607-2" TargetMode="External"/><Relationship Id="rId2462" Type="http://schemas.openxmlformats.org/officeDocument/2006/relationships/hyperlink" Target="https://webagentes.canaldirecto.com.ar/incidents/view/713058-6" TargetMode="External"/><Relationship Id="rId3306" Type="http://schemas.openxmlformats.org/officeDocument/2006/relationships/hyperlink" Target="https://webagentes.canaldirecto.com.ar/incidents/view/734077-6" TargetMode="External"/><Relationship Id="rId3513" Type="http://schemas.openxmlformats.org/officeDocument/2006/relationships/hyperlink" Target="https://webagentes.canaldirecto.com.ar/incidents/view/737629-4" TargetMode="External"/><Relationship Id="rId3720" Type="http://schemas.openxmlformats.org/officeDocument/2006/relationships/hyperlink" Target="https://webagentes.canaldirecto.com.ar/incidents/view/745597-1" TargetMode="External"/><Relationship Id="rId434" Type="http://schemas.openxmlformats.org/officeDocument/2006/relationships/hyperlink" Target="http://webagentes.canaldirecto.com.ar/incidents/view/659205-3" TargetMode="External"/><Relationship Id="rId641" Type="http://schemas.openxmlformats.org/officeDocument/2006/relationships/hyperlink" Target="https://webagentes.canaldirecto.com.ar/incidents/view/666213-0" TargetMode="External"/><Relationship Id="rId1064" Type="http://schemas.openxmlformats.org/officeDocument/2006/relationships/hyperlink" Target="https://webagentes.canaldirecto.com.ar/incidents/view/674825-4" TargetMode="External"/><Relationship Id="rId1271" Type="http://schemas.openxmlformats.org/officeDocument/2006/relationships/hyperlink" Target="https://webagentes.canaldirecto.com.ar/incidents/view/682731-1" TargetMode="External"/><Relationship Id="rId2115" Type="http://schemas.openxmlformats.org/officeDocument/2006/relationships/hyperlink" Target="https://webagentes.canaldirecto.com.ar/incidents/view/702117-2" TargetMode="External"/><Relationship Id="rId2322" Type="http://schemas.openxmlformats.org/officeDocument/2006/relationships/hyperlink" Target="https://webagentes.canaldirecto.com.ar/incidents/view/709312-4" TargetMode="External"/><Relationship Id="rId5478" Type="http://schemas.openxmlformats.org/officeDocument/2006/relationships/hyperlink" Target="http://webagentes.canaldirecto.com.ar/incidents/view/794187-6" TargetMode="External"/><Relationship Id="rId5685" Type="http://schemas.openxmlformats.org/officeDocument/2006/relationships/hyperlink" Target="https://webagentes.canaldirecto.com.ar/incidents/view/799252-4" TargetMode="External"/><Relationship Id="rId5892" Type="http://schemas.openxmlformats.org/officeDocument/2006/relationships/hyperlink" Target="https://webagentes.canaldirecto.com.ar/incidents/view/803196-3" TargetMode="External"/><Relationship Id="rId501" Type="http://schemas.openxmlformats.org/officeDocument/2006/relationships/hyperlink" Target="https://webagentes.canaldirecto.com.ar/incidents/view/663616-2" TargetMode="External"/><Relationship Id="rId1131" Type="http://schemas.openxmlformats.org/officeDocument/2006/relationships/hyperlink" Target="https://webagentes.canaldirecto.com.ar/incidents/view/680211-8" TargetMode="External"/><Relationship Id="rId4287" Type="http://schemas.openxmlformats.org/officeDocument/2006/relationships/hyperlink" Target="https://webagentes.canaldirecto.com.ar/incidents/view/760082-7" TargetMode="External"/><Relationship Id="rId4494" Type="http://schemas.openxmlformats.org/officeDocument/2006/relationships/hyperlink" Target="https://webagentes.canaldirecto.com.ar/incidents/view/765151-1" TargetMode="External"/><Relationship Id="rId5338" Type="http://schemas.openxmlformats.org/officeDocument/2006/relationships/hyperlink" Target="https://webagentes.canaldirecto.com.ar/incidents/view/788404-9" TargetMode="External"/><Relationship Id="rId5545" Type="http://schemas.openxmlformats.org/officeDocument/2006/relationships/hyperlink" Target="https://webagentes.canaldirecto.com.ar/incidents/view/798362-3" TargetMode="External"/><Relationship Id="rId5752" Type="http://schemas.openxmlformats.org/officeDocument/2006/relationships/hyperlink" Target="https://webagentes.canaldirecto.com.ar/incidents/view/802794-2" TargetMode="External"/><Relationship Id="rId3096" Type="http://schemas.openxmlformats.org/officeDocument/2006/relationships/hyperlink" Target="https://webagentes.canaldirecto.com.ar/incidents/view/726706-6" TargetMode="External"/><Relationship Id="rId4147" Type="http://schemas.openxmlformats.org/officeDocument/2006/relationships/hyperlink" Target="https://webagentes.canaldirecto.com.ar/incidents/view/759107-9" TargetMode="External"/><Relationship Id="rId4354" Type="http://schemas.openxmlformats.org/officeDocument/2006/relationships/hyperlink" Target="https://webagentes.canaldirecto.com.ar/incidents/view/762673-7" TargetMode="External"/><Relationship Id="rId4561" Type="http://schemas.openxmlformats.org/officeDocument/2006/relationships/hyperlink" Target="https://webagentes.canaldirecto.com.ar/incidents/view/768159-4" TargetMode="External"/><Relationship Id="rId5405" Type="http://schemas.openxmlformats.org/officeDocument/2006/relationships/hyperlink" Target="https://webagentes.canaldirecto.com.ar/incidents/view/791227-2" TargetMode="External"/><Relationship Id="rId5612" Type="http://schemas.openxmlformats.org/officeDocument/2006/relationships/hyperlink" Target="https://webagentes.canaldirecto.com.ar/incidents/view/796607-9" TargetMode="External"/><Relationship Id="rId1948" Type="http://schemas.openxmlformats.org/officeDocument/2006/relationships/hyperlink" Target="https://webagentes.canaldirecto.com.ar/incidents/view/694649-4" TargetMode="External"/><Relationship Id="rId3163" Type="http://schemas.openxmlformats.org/officeDocument/2006/relationships/hyperlink" Target="https://webagentes.canaldirecto.com.ar/liquidations/removeIncident/737244-7" TargetMode="External"/><Relationship Id="rId3370" Type="http://schemas.openxmlformats.org/officeDocument/2006/relationships/hyperlink" Target="https://webagentes.canaldirecto.com.ar/incidents/view/737974-1" TargetMode="External"/><Relationship Id="rId4007" Type="http://schemas.openxmlformats.org/officeDocument/2006/relationships/hyperlink" Target="https://webagentes.canaldirecto.com.ar/incidents/view/752285-7" TargetMode="External"/><Relationship Id="rId4214" Type="http://schemas.openxmlformats.org/officeDocument/2006/relationships/hyperlink" Target="https://webagentes.canaldirecto.com.ar/incidents/view/757513-2" TargetMode="External"/><Relationship Id="rId4421" Type="http://schemas.openxmlformats.org/officeDocument/2006/relationships/hyperlink" Target="https://webagentes.canaldirecto.com.ar/incidents/view/766464-9" TargetMode="External"/><Relationship Id="rId291" Type="http://schemas.openxmlformats.org/officeDocument/2006/relationships/hyperlink" Target="http://webagentes.canaldirecto.com.ar/incidents/view/656772-9" TargetMode="External"/><Relationship Id="rId1808" Type="http://schemas.openxmlformats.org/officeDocument/2006/relationships/hyperlink" Target="https://webagentes.canaldirecto.com.ar/incidents/view/694436-2" TargetMode="External"/><Relationship Id="rId3023" Type="http://schemas.openxmlformats.org/officeDocument/2006/relationships/hyperlink" Target="https://webagentes.canaldirecto.com.ar/incidents/view/730338-6" TargetMode="External"/><Relationship Id="rId151" Type="http://schemas.openxmlformats.org/officeDocument/2006/relationships/hyperlink" Target="http://webagentes.canaldirecto.com.ar/incidents/view/650639-3" TargetMode="External"/><Relationship Id="rId3230" Type="http://schemas.openxmlformats.org/officeDocument/2006/relationships/hyperlink" Target="https://webagentes.canaldirecto.com.ar/incidents/view/736217-6" TargetMode="External"/><Relationship Id="rId5195" Type="http://schemas.openxmlformats.org/officeDocument/2006/relationships/hyperlink" Target="https://webagentes.canaldirecto.com.ar/incidents/view/782927-3" TargetMode="External"/><Relationship Id="rId2789" Type="http://schemas.openxmlformats.org/officeDocument/2006/relationships/hyperlink" Target="https://webagentes.canaldirecto.com.ar/incidents/view/721624-8" TargetMode="External"/><Relationship Id="rId2996" Type="http://schemas.openxmlformats.org/officeDocument/2006/relationships/hyperlink" Target="https://webagentes.canaldirecto.com.ar/incidents/view/726709-3" TargetMode="External"/><Relationship Id="rId968" Type="http://schemas.openxmlformats.org/officeDocument/2006/relationships/hyperlink" Target="https://webagentes.canaldirecto.com.ar/liquidations/removeIncident/671394-8" TargetMode="External"/><Relationship Id="rId1598" Type="http://schemas.openxmlformats.org/officeDocument/2006/relationships/hyperlink" Target="https://webagentes.canaldirecto.com.ar/incidents/view/692463-2" TargetMode="External"/><Relationship Id="rId2649" Type="http://schemas.openxmlformats.org/officeDocument/2006/relationships/hyperlink" Target="https://webagentes.canaldirecto.com.ar/incidents/view/718007-7" TargetMode="External"/><Relationship Id="rId2856" Type="http://schemas.openxmlformats.org/officeDocument/2006/relationships/hyperlink" Target="https://webagentes.canaldirecto.com.ar/incidents/view/725986-3" TargetMode="External"/><Relationship Id="rId3907" Type="http://schemas.openxmlformats.org/officeDocument/2006/relationships/hyperlink" Target="https://webagentes.canaldirecto.com.ar/incidents/view/749306-9" TargetMode="External"/><Relationship Id="rId5055" Type="http://schemas.openxmlformats.org/officeDocument/2006/relationships/hyperlink" Target="https://webagentes.canaldirecto.com.ar/incidents/view/781598-8" TargetMode="External"/><Relationship Id="rId5262" Type="http://schemas.openxmlformats.org/officeDocument/2006/relationships/hyperlink" Target="https://webagentes.canaldirecto.com.ar/incidents/view/785681-5" TargetMode="External"/><Relationship Id="rId97" Type="http://schemas.openxmlformats.org/officeDocument/2006/relationships/hyperlink" Target="http://webagentes.canaldirecto.com.ar/incidents/view/651727-4" TargetMode="External"/><Relationship Id="rId828" Type="http://schemas.openxmlformats.org/officeDocument/2006/relationships/hyperlink" Target="https://webagentes.canaldirecto.com.ar/liquidations/removeIncident/672872-8" TargetMode="External"/><Relationship Id="rId1458" Type="http://schemas.openxmlformats.org/officeDocument/2006/relationships/hyperlink" Target="https://webagentes.canaldirecto.com.ar/incidents/view/690239-3" TargetMode="External"/><Relationship Id="rId1665" Type="http://schemas.openxmlformats.org/officeDocument/2006/relationships/hyperlink" Target="https://webagentes.canaldirecto.com.ar/liquidations/removeIncident/691597-1" TargetMode="External"/><Relationship Id="rId1872" Type="http://schemas.openxmlformats.org/officeDocument/2006/relationships/hyperlink" Target="https://webagentes.canaldirecto.com.ar/incidents/view/692697-7" TargetMode="External"/><Relationship Id="rId2509" Type="http://schemas.openxmlformats.org/officeDocument/2006/relationships/hyperlink" Target="https://webagentes.canaldirecto.com.ar/incidents/view/717447-4" TargetMode="External"/><Relationship Id="rId2716" Type="http://schemas.openxmlformats.org/officeDocument/2006/relationships/hyperlink" Target="https://webagentes.canaldirecto.com.ar/liquidations/removeIncident/722531-6" TargetMode="External"/><Relationship Id="rId4071" Type="http://schemas.openxmlformats.org/officeDocument/2006/relationships/hyperlink" Target="https://webagentes.canaldirecto.com.ar/incidents/view/755988-8" TargetMode="External"/><Relationship Id="rId5122" Type="http://schemas.openxmlformats.org/officeDocument/2006/relationships/hyperlink" Target="https://webagentes.canaldirecto.com.ar/liquidations/removeIncident/784976-3" TargetMode="External"/><Relationship Id="rId1318" Type="http://schemas.openxmlformats.org/officeDocument/2006/relationships/hyperlink" Target="https://webagentes.canaldirecto.com.ar/incidents/view/687956-3" TargetMode="External"/><Relationship Id="rId1525" Type="http://schemas.openxmlformats.org/officeDocument/2006/relationships/hyperlink" Target="https://webagentes.canaldirecto.com.ar/incidents/view/689015-9" TargetMode="External"/><Relationship Id="rId2923" Type="http://schemas.openxmlformats.org/officeDocument/2006/relationships/hyperlink" Target="https://webagentes.canaldirecto.com.ar/incidents/view/724092-6" TargetMode="External"/><Relationship Id="rId1732" Type="http://schemas.openxmlformats.org/officeDocument/2006/relationships/hyperlink" Target="https://webagentes.canaldirecto.com.ar/incidents/view/691152-2" TargetMode="External"/><Relationship Id="rId4888" Type="http://schemas.openxmlformats.org/officeDocument/2006/relationships/hyperlink" Target="https://webagentes.canaldirecto.com.ar/incidents/view/776145-6" TargetMode="External"/><Relationship Id="rId5939" Type="http://schemas.openxmlformats.org/officeDocument/2006/relationships/hyperlink" Target="https://webagentes.canaldirecto.com.ar/incidents/view/808815-6" TargetMode="External"/><Relationship Id="rId24" Type="http://schemas.openxmlformats.org/officeDocument/2006/relationships/hyperlink" Target="http://webagentes.canaldirecto.com.ar/liquidations/removeIncident/652761-5" TargetMode="External"/><Relationship Id="rId2299" Type="http://schemas.openxmlformats.org/officeDocument/2006/relationships/hyperlink" Target="https://webagentes.canaldirecto.com.ar/incidents/view/709724-5" TargetMode="External"/><Relationship Id="rId3697" Type="http://schemas.openxmlformats.org/officeDocument/2006/relationships/hyperlink" Target="https://webagentes.canaldirecto.com.ar/incidents/view/746266-1" TargetMode="External"/><Relationship Id="rId4748" Type="http://schemas.openxmlformats.org/officeDocument/2006/relationships/hyperlink" Target="https://webagentes.canaldirecto.com.ar/incidents/view/773786-6" TargetMode="External"/><Relationship Id="rId4955" Type="http://schemas.openxmlformats.org/officeDocument/2006/relationships/hyperlink" Target="https://webagentes.canaldirecto.com.ar/incidents/view/779534-7" TargetMode="External"/><Relationship Id="rId3557" Type="http://schemas.openxmlformats.org/officeDocument/2006/relationships/hyperlink" Target="https://webagentes.canaldirecto.com.ar/incidents/view/744190-5" TargetMode="External"/><Relationship Id="rId3764" Type="http://schemas.openxmlformats.org/officeDocument/2006/relationships/hyperlink" Target="https://webagentes.canaldirecto.com.ar/incidents/view/749168-1" TargetMode="External"/><Relationship Id="rId3971" Type="http://schemas.openxmlformats.org/officeDocument/2006/relationships/hyperlink" Target="https://webagentes.canaldirecto.com.ar/incidents/view/753239-5" TargetMode="External"/><Relationship Id="rId4608" Type="http://schemas.openxmlformats.org/officeDocument/2006/relationships/hyperlink" Target="https://webagentes.canaldirecto.com.ar/incidents/view/770971-1" TargetMode="External"/><Relationship Id="rId4815" Type="http://schemas.openxmlformats.org/officeDocument/2006/relationships/hyperlink" Target="https://webagentes.canaldirecto.com.ar/incidents/view/777911-8" TargetMode="External"/><Relationship Id="rId478" Type="http://schemas.openxmlformats.org/officeDocument/2006/relationships/hyperlink" Target="https://webagentes.canaldirecto.com.ar/incidents/view/664438-3" TargetMode="External"/><Relationship Id="rId685" Type="http://schemas.openxmlformats.org/officeDocument/2006/relationships/hyperlink" Target="https://webagentes.canaldirecto.com.ar/incidents/view/663581-7" TargetMode="External"/><Relationship Id="rId892" Type="http://schemas.openxmlformats.org/officeDocument/2006/relationships/hyperlink" Target="https://webagentes.canaldirecto.com.ar/liquidations/removeIncident/671766-1" TargetMode="External"/><Relationship Id="rId2159" Type="http://schemas.openxmlformats.org/officeDocument/2006/relationships/hyperlink" Target="https://webagentes.canaldirecto.com.ar/incidents/view/708427-8" TargetMode="External"/><Relationship Id="rId2366" Type="http://schemas.openxmlformats.org/officeDocument/2006/relationships/hyperlink" Target="https://webagentes.canaldirecto.com.ar/incidents/view/707567-8" TargetMode="External"/><Relationship Id="rId2573" Type="http://schemas.openxmlformats.org/officeDocument/2006/relationships/hyperlink" Target="https://webagentes.canaldirecto.com.ar/incidents/view/720573-8" TargetMode="External"/><Relationship Id="rId2780" Type="http://schemas.openxmlformats.org/officeDocument/2006/relationships/hyperlink" Target="https://webagentes.canaldirecto.com.ar/liquidations/removeIncident/721893-6" TargetMode="External"/><Relationship Id="rId3417" Type="http://schemas.openxmlformats.org/officeDocument/2006/relationships/hyperlink" Target="https://webagentes.canaldirecto.com.ar/incidents/view/741765-2" TargetMode="External"/><Relationship Id="rId3624" Type="http://schemas.openxmlformats.org/officeDocument/2006/relationships/hyperlink" Target="https://webagentes.canaldirecto.com.ar/incidents/view/741927-0" TargetMode="External"/><Relationship Id="rId3831" Type="http://schemas.openxmlformats.org/officeDocument/2006/relationships/hyperlink" Target="https://webagentes.canaldirecto.com.ar/incidents/view/752320-9" TargetMode="External"/><Relationship Id="rId338" Type="http://schemas.openxmlformats.org/officeDocument/2006/relationships/hyperlink" Target="http://webagentes.canaldirecto.com.ar/incidents/view/655810-1" TargetMode="External"/><Relationship Id="rId545" Type="http://schemas.openxmlformats.org/officeDocument/2006/relationships/hyperlink" Target="https://webagentes.canaldirecto.com.ar/incidents/view/661740-4" TargetMode="External"/><Relationship Id="rId752" Type="http://schemas.openxmlformats.org/officeDocument/2006/relationships/hyperlink" Target="https://webagentes.canaldirecto.com.ar/incidents/view/669315-8" TargetMode="External"/><Relationship Id="rId1175" Type="http://schemas.openxmlformats.org/officeDocument/2006/relationships/hyperlink" Target="https://webagentes.canaldirecto.com.ar/incidents/view/679031-8" TargetMode="External"/><Relationship Id="rId1382" Type="http://schemas.openxmlformats.org/officeDocument/2006/relationships/hyperlink" Target="https://webagentes.canaldirecto.com.ar/incidents/view/686337-7" TargetMode="External"/><Relationship Id="rId2019" Type="http://schemas.openxmlformats.org/officeDocument/2006/relationships/hyperlink" Target="https://webagentes.canaldirecto.com.ar/incidents/view/698758-9" TargetMode="External"/><Relationship Id="rId2226" Type="http://schemas.openxmlformats.org/officeDocument/2006/relationships/hyperlink" Target="https://webagentes.canaldirecto.com.ar/incidents/view/705848-6" TargetMode="External"/><Relationship Id="rId2433" Type="http://schemas.openxmlformats.org/officeDocument/2006/relationships/hyperlink" Target="https://webagentes.canaldirecto.com.ar/incidents/view/714228-0" TargetMode="External"/><Relationship Id="rId2640" Type="http://schemas.openxmlformats.org/officeDocument/2006/relationships/hyperlink" Target="https://webagentes.canaldirecto.com.ar/incidents/view/718563-8" TargetMode="External"/><Relationship Id="rId5589" Type="http://schemas.openxmlformats.org/officeDocument/2006/relationships/hyperlink" Target="https://webagentes.canaldirecto.com.ar/incidents/view/797150-3" TargetMode="External"/><Relationship Id="rId5796" Type="http://schemas.openxmlformats.org/officeDocument/2006/relationships/hyperlink" Target="https://webagentes.canaldirecto.com.ar/incidents/view/800972-4" TargetMode="External"/><Relationship Id="rId405" Type="http://schemas.openxmlformats.org/officeDocument/2006/relationships/hyperlink" Target="http://webagentes.canaldirecto.com.ar/incidents/view/659782-7" TargetMode="External"/><Relationship Id="rId612" Type="http://schemas.openxmlformats.org/officeDocument/2006/relationships/hyperlink" Target="https://webagentes.canaldirecto.com.ar/incidents/view/666977-1" TargetMode="External"/><Relationship Id="rId1035" Type="http://schemas.openxmlformats.org/officeDocument/2006/relationships/hyperlink" Target="https://webagentes.canaldirecto.com.ar/incidents/view/676621-4" TargetMode="External"/><Relationship Id="rId1242" Type="http://schemas.openxmlformats.org/officeDocument/2006/relationships/hyperlink" Target="https://webagentes.canaldirecto.com.ar/incidents/view/683764-6" TargetMode="External"/><Relationship Id="rId2500" Type="http://schemas.openxmlformats.org/officeDocument/2006/relationships/hyperlink" Target="https://webagentes.canaldirecto.com.ar/incidents/view/718109-4" TargetMode="External"/><Relationship Id="rId4398" Type="http://schemas.openxmlformats.org/officeDocument/2006/relationships/hyperlink" Target="https://webagentes.canaldirecto.com.ar/incidents/view/767095-0" TargetMode="External"/><Relationship Id="rId5449" Type="http://schemas.openxmlformats.org/officeDocument/2006/relationships/hyperlink" Target="https://webagentes.canaldirecto.com.ar/incidents/view/789993-5" TargetMode="External"/><Relationship Id="rId5656" Type="http://schemas.openxmlformats.org/officeDocument/2006/relationships/hyperlink" Target="https://webagentes.canaldirecto.com.ar/incidents/view/800177-7" TargetMode="External"/><Relationship Id="rId1102" Type="http://schemas.openxmlformats.org/officeDocument/2006/relationships/hyperlink" Target="https://webagentes.canaldirecto.com.ar/incidents/view/681502-4" TargetMode="External"/><Relationship Id="rId4258" Type="http://schemas.openxmlformats.org/officeDocument/2006/relationships/hyperlink" Target="https://webagentes.canaldirecto.com.ar/incidents/view/761045-3" TargetMode="External"/><Relationship Id="rId4465" Type="http://schemas.openxmlformats.org/officeDocument/2006/relationships/hyperlink" Target="https://webagentes.canaldirecto.com.ar/incidents/view/765709-2" TargetMode="External"/><Relationship Id="rId5309" Type="http://schemas.openxmlformats.org/officeDocument/2006/relationships/hyperlink" Target="https://webagentes.canaldirecto.com.ar/incidents/view/788911-4" TargetMode="External"/><Relationship Id="rId5863" Type="http://schemas.openxmlformats.org/officeDocument/2006/relationships/hyperlink" Target="https://webagentes.canaldirecto.com.ar/incidents/view/805202-7" TargetMode="External"/><Relationship Id="rId3067" Type="http://schemas.openxmlformats.org/officeDocument/2006/relationships/hyperlink" Target="https://webagentes.canaldirecto.com.ar/incidents/view/729123-0" TargetMode="External"/><Relationship Id="rId3274" Type="http://schemas.openxmlformats.org/officeDocument/2006/relationships/hyperlink" Target="https://webagentes.canaldirecto.com.ar/incidents/view/735017-1" TargetMode="External"/><Relationship Id="rId4118" Type="http://schemas.openxmlformats.org/officeDocument/2006/relationships/hyperlink" Target="https://webagentes.canaldirecto.com.ar/incidents/view/755138-1" TargetMode="External"/><Relationship Id="rId4672" Type="http://schemas.openxmlformats.org/officeDocument/2006/relationships/hyperlink" Target="https://webagentes.canaldirecto.com.ar/incidents/view/769841-5" TargetMode="External"/><Relationship Id="rId5516" Type="http://schemas.openxmlformats.org/officeDocument/2006/relationships/hyperlink" Target="http://webagentes.canaldirecto.com.ar/incidents/view/792923-6" TargetMode="External"/><Relationship Id="rId5723" Type="http://schemas.openxmlformats.org/officeDocument/2006/relationships/hyperlink" Target="https://webagentes.canaldirecto.com.ar/incidents/view/796904-9" TargetMode="External"/><Relationship Id="rId5930" Type="http://schemas.openxmlformats.org/officeDocument/2006/relationships/hyperlink" Target="https://webagentes.canaldirecto.com.ar/incidents/view/809006-3" TargetMode="External"/><Relationship Id="rId195" Type="http://schemas.openxmlformats.org/officeDocument/2006/relationships/hyperlink" Target="http://webagentes.canaldirecto.com.ar/incidents/view/654494-0" TargetMode="External"/><Relationship Id="rId1919" Type="http://schemas.openxmlformats.org/officeDocument/2006/relationships/hyperlink" Target="https://webagentes.canaldirecto.com.ar/incidents/view/697283-3" TargetMode="External"/><Relationship Id="rId3481" Type="http://schemas.openxmlformats.org/officeDocument/2006/relationships/hyperlink" Target="https://webagentes.canaldirecto.com.ar/incidents/view/739687-2" TargetMode="External"/><Relationship Id="rId4325" Type="http://schemas.openxmlformats.org/officeDocument/2006/relationships/hyperlink" Target="https://webagentes.canaldirecto.com.ar/incidents/view/763669-1" TargetMode="External"/><Relationship Id="rId4532" Type="http://schemas.openxmlformats.org/officeDocument/2006/relationships/hyperlink" Target="https://webagentes.canaldirecto.com.ar/incidents/view/768748-2" TargetMode="External"/><Relationship Id="rId2083" Type="http://schemas.openxmlformats.org/officeDocument/2006/relationships/hyperlink" Target="https://webagentes.canaldirecto.com.ar/incidents/view/703093-0" TargetMode="External"/><Relationship Id="rId2290" Type="http://schemas.openxmlformats.org/officeDocument/2006/relationships/hyperlink" Target="https://webagentes.canaldirecto.com.ar/incidents/view/710209-7" TargetMode="External"/><Relationship Id="rId3134" Type="http://schemas.openxmlformats.org/officeDocument/2006/relationships/hyperlink" Target="https://webagentes.canaldirecto.com.ar/incidents/view/731676-0" TargetMode="External"/><Relationship Id="rId3341" Type="http://schemas.openxmlformats.org/officeDocument/2006/relationships/hyperlink" Target="https://webagentes.canaldirecto.com.ar/incidents/view/738679-6" TargetMode="External"/><Relationship Id="rId262" Type="http://schemas.openxmlformats.org/officeDocument/2006/relationships/hyperlink" Target="http://webagentes.canaldirecto.com.ar/incidents/view/657929-2" TargetMode="External"/><Relationship Id="rId2150" Type="http://schemas.openxmlformats.org/officeDocument/2006/relationships/hyperlink" Target="https://webagentes.canaldirecto.com.ar/incidents/view/700819-9" TargetMode="External"/><Relationship Id="rId3201" Type="http://schemas.openxmlformats.org/officeDocument/2006/relationships/hyperlink" Target="https://webagentes.canaldirecto.com.ar/liquidations/removeIncident/736600-2" TargetMode="External"/><Relationship Id="rId5099" Type="http://schemas.openxmlformats.org/officeDocument/2006/relationships/hyperlink" Target="https://webagentes.canaldirecto.com.ar/incidents/view/785423-3" TargetMode="External"/><Relationship Id="rId122" Type="http://schemas.openxmlformats.org/officeDocument/2006/relationships/hyperlink" Target="http://webagentes.canaldirecto.com.ar/incidents/view/651231-2" TargetMode="External"/><Relationship Id="rId2010" Type="http://schemas.openxmlformats.org/officeDocument/2006/relationships/hyperlink" Target="https://webagentes.canaldirecto.com.ar/incidents/view/699209-5" TargetMode="External"/><Relationship Id="rId5166" Type="http://schemas.openxmlformats.org/officeDocument/2006/relationships/hyperlink" Target="https://webagentes.canaldirecto.com.ar/incidents/view/784441-2" TargetMode="External"/><Relationship Id="rId5373" Type="http://schemas.openxmlformats.org/officeDocument/2006/relationships/hyperlink" Target="https://webagentes.canaldirecto.com.ar/incidents/view/791968-2" TargetMode="External"/><Relationship Id="rId5580" Type="http://schemas.openxmlformats.org/officeDocument/2006/relationships/hyperlink" Target="https://webagentes.canaldirecto.com.ar/incidents/view/797455-5" TargetMode="External"/><Relationship Id="rId1569" Type="http://schemas.openxmlformats.org/officeDocument/2006/relationships/hyperlink" Target="https://webagentes.canaldirecto.com.ar/incidents/view/692509-3" TargetMode="External"/><Relationship Id="rId2967" Type="http://schemas.openxmlformats.org/officeDocument/2006/relationships/hyperlink" Target="https://webagentes.canaldirecto.com.ar/incidents/view/727882-2" TargetMode="External"/><Relationship Id="rId4182" Type="http://schemas.openxmlformats.org/officeDocument/2006/relationships/hyperlink" Target="https://webagentes.canaldirecto.com.ar/incidents/view/758528-1" TargetMode="External"/><Relationship Id="rId5026" Type="http://schemas.openxmlformats.org/officeDocument/2006/relationships/hyperlink" Target="https://webagentes.canaldirecto.com.ar/incidents/view/782895-5" TargetMode="External"/><Relationship Id="rId5233" Type="http://schemas.openxmlformats.org/officeDocument/2006/relationships/hyperlink" Target="https://webagentes.canaldirecto.com.ar/incidents/view/786455-9" TargetMode="External"/><Relationship Id="rId5440" Type="http://schemas.openxmlformats.org/officeDocument/2006/relationships/hyperlink" Target="https://webagentes.canaldirecto.com.ar/incidents/view/790275-2" TargetMode="External"/><Relationship Id="rId939" Type="http://schemas.openxmlformats.org/officeDocument/2006/relationships/hyperlink" Target="https://webagentes.canaldirecto.com.ar/incidents/view/671477-0" TargetMode="External"/><Relationship Id="rId1776" Type="http://schemas.openxmlformats.org/officeDocument/2006/relationships/hyperlink" Target="https://webagentes.canaldirecto.com.ar/incidents/view/695632-1" TargetMode="External"/><Relationship Id="rId1983" Type="http://schemas.openxmlformats.org/officeDocument/2006/relationships/hyperlink" Target="https://webagentes.canaldirecto.com.ar/incidents/view/699846-0" TargetMode="External"/><Relationship Id="rId2827" Type="http://schemas.openxmlformats.org/officeDocument/2006/relationships/hyperlink" Target="https://webagentes.canaldirecto.com.ar/incidents/view/718882-0" TargetMode="External"/><Relationship Id="rId4042" Type="http://schemas.openxmlformats.org/officeDocument/2006/relationships/hyperlink" Target="https://webagentes.canaldirecto.com.ar/liquidations/removeIncident/756559-7" TargetMode="External"/><Relationship Id="rId68" Type="http://schemas.openxmlformats.org/officeDocument/2006/relationships/hyperlink" Target="http://webagentes.canaldirecto.com.ar/incidents/view/652271-7" TargetMode="External"/><Relationship Id="rId1429" Type="http://schemas.openxmlformats.org/officeDocument/2006/relationships/hyperlink" Target="https://webagentes.canaldirecto.com.ar/incidents/view/685309-7" TargetMode="External"/><Relationship Id="rId1636" Type="http://schemas.openxmlformats.org/officeDocument/2006/relationships/hyperlink" Target="https://webagentes.canaldirecto.com.ar/incidents/view/692275-9" TargetMode="External"/><Relationship Id="rId1843" Type="http://schemas.openxmlformats.org/officeDocument/2006/relationships/hyperlink" Target="https://webagentes.canaldirecto.com.ar/incidents/view/693433-8" TargetMode="External"/><Relationship Id="rId4999" Type="http://schemas.openxmlformats.org/officeDocument/2006/relationships/hyperlink" Target="https://webagentes.canaldirecto.com.ar/incidents/view/778056-7" TargetMode="External"/><Relationship Id="rId5300" Type="http://schemas.openxmlformats.org/officeDocument/2006/relationships/hyperlink" Target="https://webagentes.canaldirecto.com.ar/incidents/view/789217-2" TargetMode="External"/><Relationship Id="rId1703" Type="http://schemas.openxmlformats.org/officeDocument/2006/relationships/hyperlink" Target="https://webagentes.canaldirecto.com.ar/liquidations/removeIncident/691447-7" TargetMode="External"/><Relationship Id="rId1910" Type="http://schemas.openxmlformats.org/officeDocument/2006/relationships/hyperlink" Target="https://webagentes.canaldirecto.com.ar/incidents/view/697292-1" TargetMode="External"/><Relationship Id="rId4859" Type="http://schemas.openxmlformats.org/officeDocument/2006/relationships/hyperlink" Target="https://webagentes.canaldirecto.com.ar/incidents/view/777137-4" TargetMode="External"/><Relationship Id="rId3668" Type="http://schemas.openxmlformats.org/officeDocument/2006/relationships/hyperlink" Target="https://webagentes.canaldirecto.com.ar/incidents/view/746728-6" TargetMode="External"/><Relationship Id="rId3875" Type="http://schemas.openxmlformats.org/officeDocument/2006/relationships/hyperlink" Target="https://webagentes.canaldirecto.com.ar/incidents/view/750847-7" TargetMode="External"/><Relationship Id="rId4719" Type="http://schemas.openxmlformats.org/officeDocument/2006/relationships/hyperlink" Target="https://webagentes.canaldirecto.com.ar/incidents/view/774576-8" TargetMode="External"/><Relationship Id="rId4926" Type="http://schemas.openxmlformats.org/officeDocument/2006/relationships/hyperlink" Target="https://webagentes.canaldirecto.com.ar/incidents/view/773803-2" TargetMode="External"/><Relationship Id="rId589" Type="http://schemas.openxmlformats.org/officeDocument/2006/relationships/hyperlink" Target="https://webagentes.canaldirecto.com.ar/incidents/view/667001-4" TargetMode="External"/><Relationship Id="rId796" Type="http://schemas.openxmlformats.org/officeDocument/2006/relationships/hyperlink" Target="https://webagentes.canaldirecto.com.ar/liquidations/removeIncident/674052-6" TargetMode="External"/><Relationship Id="rId2477" Type="http://schemas.openxmlformats.org/officeDocument/2006/relationships/hyperlink" Target="https://webagentes.canaldirecto.com.ar/incidents/view/712517-7" TargetMode="External"/><Relationship Id="rId2684" Type="http://schemas.openxmlformats.org/officeDocument/2006/relationships/hyperlink" Target="https://webagentes.canaldirecto.com.ar/liquidations/removeIncident/722959-8" TargetMode="External"/><Relationship Id="rId3528" Type="http://schemas.openxmlformats.org/officeDocument/2006/relationships/hyperlink" Target="https://webagentes.canaldirecto.com.ar/incidents/view/744969-7" TargetMode="External"/><Relationship Id="rId3735" Type="http://schemas.openxmlformats.org/officeDocument/2006/relationships/hyperlink" Target="https://webagentes.canaldirecto.com.ar/incidents/view/744402-7" TargetMode="External"/><Relationship Id="rId5090" Type="http://schemas.openxmlformats.org/officeDocument/2006/relationships/hyperlink" Target="https://webagentes.canaldirecto.com.ar/incidents/view/779943-1" TargetMode="External"/><Relationship Id="rId449" Type="http://schemas.openxmlformats.org/officeDocument/2006/relationships/hyperlink" Target="http://webagentes.canaldirecto.com.ar/incidents/view/658365-7" TargetMode="External"/><Relationship Id="rId656" Type="http://schemas.openxmlformats.org/officeDocument/2006/relationships/hyperlink" Target="https://webagentes.canaldirecto.com.ar/incidents/view/665239-1" TargetMode="External"/><Relationship Id="rId863" Type="http://schemas.openxmlformats.org/officeDocument/2006/relationships/hyperlink" Target="https://webagentes.canaldirecto.com.ar/incidents/view/672454-6" TargetMode="External"/><Relationship Id="rId1079" Type="http://schemas.openxmlformats.org/officeDocument/2006/relationships/hyperlink" Target="https://webagentes.canaldirecto.com.ar/incidents/view/674378-1" TargetMode="External"/><Relationship Id="rId1286" Type="http://schemas.openxmlformats.org/officeDocument/2006/relationships/hyperlink" Target="https://webagentes.canaldirecto.com.ar/incidents/view/682057-6" TargetMode="External"/><Relationship Id="rId1493" Type="http://schemas.openxmlformats.org/officeDocument/2006/relationships/hyperlink" Target="https://webagentes.canaldirecto.com.ar/incidents/view/689653-3" TargetMode="External"/><Relationship Id="rId2337" Type="http://schemas.openxmlformats.org/officeDocument/2006/relationships/hyperlink" Target="https://webagentes.canaldirecto.com.ar/incidents/view/709162-1" TargetMode="External"/><Relationship Id="rId2544" Type="http://schemas.openxmlformats.org/officeDocument/2006/relationships/hyperlink" Target="https://webagentes.canaldirecto.com.ar/incidents/view/715841-2" TargetMode="External"/><Relationship Id="rId2891" Type="http://schemas.openxmlformats.org/officeDocument/2006/relationships/hyperlink" Target="https://webagentes.canaldirecto.com.ar/incidents/view/725111-7" TargetMode="External"/><Relationship Id="rId3942" Type="http://schemas.openxmlformats.org/officeDocument/2006/relationships/hyperlink" Target="https://webagentes.canaldirecto.com.ar/incidents/view/754059-8" TargetMode="External"/><Relationship Id="rId309" Type="http://schemas.openxmlformats.org/officeDocument/2006/relationships/hyperlink" Target="http://webagentes.canaldirecto.com.ar/incidents/view/655949-2" TargetMode="External"/><Relationship Id="rId516" Type="http://schemas.openxmlformats.org/officeDocument/2006/relationships/hyperlink" Target="https://webagentes.canaldirecto.com.ar/incidents/view/663599-6" TargetMode="External"/><Relationship Id="rId1146" Type="http://schemas.openxmlformats.org/officeDocument/2006/relationships/hyperlink" Target="https://webagentes.canaldirecto.com.ar/incidents/view/680195-1" TargetMode="External"/><Relationship Id="rId2751" Type="http://schemas.openxmlformats.org/officeDocument/2006/relationships/hyperlink" Target="https://webagentes.canaldirecto.com.ar/incidents/view/722390-1" TargetMode="External"/><Relationship Id="rId3802" Type="http://schemas.openxmlformats.org/officeDocument/2006/relationships/hyperlink" Target="https://webagentes.canaldirecto.com.ar/incidents/view/747969-8" TargetMode="External"/><Relationship Id="rId723" Type="http://schemas.openxmlformats.org/officeDocument/2006/relationships/hyperlink" Target="https://webagentes.canaldirecto.com.ar/incidents/view/669781-7" TargetMode="External"/><Relationship Id="rId930" Type="http://schemas.openxmlformats.org/officeDocument/2006/relationships/hyperlink" Target="https://webagentes.canaldirecto.com.ar/liquidations/removeIncident/671609-7" TargetMode="External"/><Relationship Id="rId1006" Type="http://schemas.openxmlformats.org/officeDocument/2006/relationships/hyperlink" Target="https://webagentes.canaldirecto.com.ar/incidents/view/679044-2" TargetMode="External"/><Relationship Id="rId1353" Type="http://schemas.openxmlformats.org/officeDocument/2006/relationships/hyperlink" Target="https://webagentes.canaldirecto.com.ar/incidents/view/686951-1" TargetMode="External"/><Relationship Id="rId1560" Type="http://schemas.openxmlformats.org/officeDocument/2006/relationships/hyperlink" Target="https://webagentes.canaldirecto.com.ar/liquidations/removeIncident/693617-8" TargetMode="External"/><Relationship Id="rId2404" Type="http://schemas.openxmlformats.org/officeDocument/2006/relationships/hyperlink" Target="https://webagentes.canaldirecto.com.ar/incidents/view/715655-7" TargetMode="External"/><Relationship Id="rId2611" Type="http://schemas.openxmlformats.org/officeDocument/2006/relationships/hyperlink" Target="https://webagentes.canaldirecto.com.ar/incidents/view/719731-4" TargetMode="External"/><Relationship Id="rId5767" Type="http://schemas.openxmlformats.org/officeDocument/2006/relationships/hyperlink" Target="https://webagentes.canaldirecto.com.ar/incidents/view/802118-8" TargetMode="External"/><Relationship Id="rId5974" Type="http://schemas.openxmlformats.org/officeDocument/2006/relationships/hyperlink" Target="https://webagentes.canaldirecto.com.ar/incidents/view/807924-6" TargetMode="External"/><Relationship Id="rId1213" Type="http://schemas.openxmlformats.org/officeDocument/2006/relationships/hyperlink" Target="https://webagentes.canaldirecto.com.ar/incidents/view/684990-6" TargetMode="External"/><Relationship Id="rId1420" Type="http://schemas.openxmlformats.org/officeDocument/2006/relationships/hyperlink" Target="https://webagentes.canaldirecto.com.ar/incidents/view/685512-9" TargetMode="External"/><Relationship Id="rId4369" Type="http://schemas.openxmlformats.org/officeDocument/2006/relationships/hyperlink" Target="https://webagentes.canaldirecto.com.ar/incidents/view/762069-0" TargetMode="External"/><Relationship Id="rId4576" Type="http://schemas.openxmlformats.org/officeDocument/2006/relationships/hyperlink" Target="https://webagentes.canaldirecto.com.ar/incidents/view/767100-1" TargetMode="External"/><Relationship Id="rId4783" Type="http://schemas.openxmlformats.org/officeDocument/2006/relationships/hyperlink" Target="https://webagentes.canaldirecto.com.ar/incidents/view/772927-4" TargetMode="External"/><Relationship Id="rId4990" Type="http://schemas.openxmlformats.org/officeDocument/2006/relationships/hyperlink" Target="https://webagentes.canaldirecto.com.ar/incidents/view/778513-7" TargetMode="External"/><Relationship Id="rId5627" Type="http://schemas.openxmlformats.org/officeDocument/2006/relationships/hyperlink" Target="https://webagentes.canaldirecto.com.ar/incidents/view/795358-9" TargetMode="External"/><Relationship Id="rId5834" Type="http://schemas.openxmlformats.org/officeDocument/2006/relationships/hyperlink" Target="https://webagentes.canaldirecto.com.ar/incidents/view/806557-1" TargetMode="External"/><Relationship Id="rId3178" Type="http://schemas.openxmlformats.org/officeDocument/2006/relationships/hyperlink" Target="https://webagentes.canaldirecto.com.ar/incidents/view/737217-3" TargetMode="External"/><Relationship Id="rId3385" Type="http://schemas.openxmlformats.org/officeDocument/2006/relationships/hyperlink" Target="https://webagentes.canaldirecto.com.ar/incidents/view/737770-7" TargetMode="External"/><Relationship Id="rId3592" Type="http://schemas.openxmlformats.org/officeDocument/2006/relationships/hyperlink" Target="https://webagentes.canaldirecto.com.ar/incidents/view/743589-8" TargetMode="External"/><Relationship Id="rId4229" Type="http://schemas.openxmlformats.org/officeDocument/2006/relationships/hyperlink" Target="https://webagentes.canaldirecto.com.ar/incidents/view/761493-6" TargetMode="External"/><Relationship Id="rId4436" Type="http://schemas.openxmlformats.org/officeDocument/2006/relationships/hyperlink" Target="https://webagentes.canaldirecto.com.ar/incidents/view/766274-8" TargetMode="External"/><Relationship Id="rId4643" Type="http://schemas.openxmlformats.org/officeDocument/2006/relationships/hyperlink" Target="https://webagentes.canaldirecto.com.ar/incidents/view/770521-0" TargetMode="External"/><Relationship Id="rId4850" Type="http://schemas.openxmlformats.org/officeDocument/2006/relationships/hyperlink" Target="https://webagentes.canaldirecto.com.ar/incidents/view/777205-4" TargetMode="External"/><Relationship Id="rId5901" Type="http://schemas.openxmlformats.org/officeDocument/2006/relationships/hyperlink" Target="https://webagentes.canaldirecto.com.ar/incidents/view/809971-8" TargetMode="External"/><Relationship Id="rId2194" Type="http://schemas.openxmlformats.org/officeDocument/2006/relationships/hyperlink" Target="https://webagentes.canaldirecto.com.ar/incidents/view/706209-0" TargetMode="External"/><Relationship Id="rId3038" Type="http://schemas.openxmlformats.org/officeDocument/2006/relationships/hyperlink" Target="https://webagentes.canaldirecto.com.ar/incidents/view/730175-9" TargetMode="External"/><Relationship Id="rId3245" Type="http://schemas.openxmlformats.org/officeDocument/2006/relationships/hyperlink" Target="https://webagentes.canaldirecto.com.ar/liquidations/removeIncident/735795-2" TargetMode="External"/><Relationship Id="rId3452" Type="http://schemas.openxmlformats.org/officeDocument/2006/relationships/hyperlink" Target="https://webagentes.canaldirecto.com.ar/incidents/view/740943-1" TargetMode="External"/><Relationship Id="rId4503" Type="http://schemas.openxmlformats.org/officeDocument/2006/relationships/hyperlink" Target="https://webagentes.canaldirecto.com.ar/incidents/view/764660-7" TargetMode="External"/><Relationship Id="rId4710" Type="http://schemas.openxmlformats.org/officeDocument/2006/relationships/hyperlink" Target="https://webagentes.canaldirecto.com.ar/incidents/view/775061-8" TargetMode="External"/><Relationship Id="rId166" Type="http://schemas.openxmlformats.org/officeDocument/2006/relationships/hyperlink" Target="http://webagentes.canaldirecto.com.ar/incidents/view/655846-6" TargetMode="External"/><Relationship Id="rId373" Type="http://schemas.openxmlformats.org/officeDocument/2006/relationships/hyperlink" Target="http://webagentes.canaldirecto.com.ar/incidents/view/661053-5" TargetMode="External"/><Relationship Id="rId580" Type="http://schemas.openxmlformats.org/officeDocument/2006/relationships/hyperlink" Target="https://webagentes.canaldirecto.com.ar/incidents/view/667460-3" TargetMode="External"/><Relationship Id="rId2054" Type="http://schemas.openxmlformats.org/officeDocument/2006/relationships/hyperlink" Target="https://webagentes.canaldirecto.com.ar/incidents/view/704219-3" TargetMode="External"/><Relationship Id="rId2261" Type="http://schemas.openxmlformats.org/officeDocument/2006/relationships/hyperlink" Target="https://webagentes.canaldirecto.com.ar/incidents/view/703696-1" TargetMode="External"/><Relationship Id="rId3105" Type="http://schemas.openxmlformats.org/officeDocument/2006/relationships/hyperlink" Target="https://webagentes.canaldirecto.com.ar/incidents/view/733780-6" TargetMode="External"/><Relationship Id="rId3312" Type="http://schemas.openxmlformats.org/officeDocument/2006/relationships/hyperlink" Target="https://webagentes.canaldirecto.com.ar/incidents/view/733952-1" TargetMode="External"/><Relationship Id="rId233" Type="http://schemas.openxmlformats.org/officeDocument/2006/relationships/hyperlink" Target="http://webagentes.canaldirecto.com.ar/incidents/view/653800-0" TargetMode="External"/><Relationship Id="rId440" Type="http://schemas.openxmlformats.org/officeDocument/2006/relationships/hyperlink" Target="http://webagentes.canaldirecto.com.ar/incidents/view/659138-2" TargetMode="External"/><Relationship Id="rId1070" Type="http://schemas.openxmlformats.org/officeDocument/2006/relationships/hyperlink" Target="https://webagentes.canaldirecto.com.ar/incidents/view/674814-8" TargetMode="External"/><Relationship Id="rId2121" Type="http://schemas.openxmlformats.org/officeDocument/2006/relationships/hyperlink" Target="https://webagentes.canaldirecto.com.ar/incidents/view/701803-5" TargetMode="External"/><Relationship Id="rId5277" Type="http://schemas.openxmlformats.org/officeDocument/2006/relationships/hyperlink" Target="https://webagentes.canaldirecto.com.ar/incidents/view/783456-7" TargetMode="External"/><Relationship Id="rId5484" Type="http://schemas.openxmlformats.org/officeDocument/2006/relationships/hyperlink" Target="http://webagentes.canaldirecto.com.ar/incidents/view/794180-3" TargetMode="External"/><Relationship Id="rId300" Type="http://schemas.openxmlformats.org/officeDocument/2006/relationships/hyperlink" Target="http://webagentes.canaldirecto.com.ar/incidents/view/656562-4" TargetMode="External"/><Relationship Id="rId4086" Type="http://schemas.openxmlformats.org/officeDocument/2006/relationships/hyperlink" Target="https://webagentes.canaldirecto.com.ar/incidents/view/755403-2" TargetMode="External"/><Relationship Id="rId5137" Type="http://schemas.openxmlformats.org/officeDocument/2006/relationships/hyperlink" Target="https://webagentes.canaldirecto.com.ar/incidents/view/784957-8" TargetMode="External"/><Relationship Id="rId5691" Type="http://schemas.openxmlformats.org/officeDocument/2006/relationships/hyperlink" Target="https://webagentes.canaldirecto.com.ar/incidents/view/799073-9" TargetMode="External"/><Relationship Id="rId1887" Type="http://schemas.openxmlformats.org/officeDocument/2006/relationships/hyperlink" Target="https://webagentes.canaldirecto.com.ar/incidents/view/697778-6" TargetMode="External"/><Relationship Id="rId2938" Type="http://schemas.openxmlformats.org/officeDocument/2006/relationships/hyperlink" Target="https://webagentes.canaldirecto.com.ar/incidents/view/728643-2" TargetMode="External"/><Relationship Id="rId4293" Type="http://schemas.openxmlformats.org/officeDocument/2006/relationships/hyperlink" Target="https://webagentes.canaldirecto.com.ar/incidents/view/759480-9" TargetMode="External"/><Relationship Id="rId5344" Type="http://schemas.openxmlformats.org/officeDocument/2006/relationships/hyperlink" Target="https://webagentes.canaldirecto.com.ar/incidents/view/788205-0" TargetMode="External"/><Relationship Id="rId5551" Type="http://schemas.openxmlformats.org/officeDocument/2006/relationships/hyperlink" Target="https://webagentes.canaldirecto.com.ar/incidents/view/798345-6" TargetMode="External"/><Relationship Id="rId1747" Type="http://schemas.openxmlformats.org/officeDocument/2006/relationships/hyperlink" Target="https://webagentes.canaldirecto.com.ar/liquidations/removeIncident/690334-7" TargetMode="External"/><Relationship Id="rId1954" Type="http://schemas.openxmlformats.org/officeDocument/2006/relationships/hyperlink" Target="https://webagentes.canaldirecto.com.ar/incidents/view/701130-6" TargetMode="External"/><Relationship Id="rId4153" Type="http://schemas.openxmlformats.org/officeDocument/2006/relationships/hyperlink" Target="https://webagentes.canaldirecto.com.ar/incidents/view/759053-9" TargetMode="External"/><Relationship Id="rId4360" Type="http://schemas.openxmlformats.org/officeDocument/2006/relationships/hyperlink" Target="https://webagentes.canaldirecto.com.ar/incidents/view/762427-0" TargetMode="External"/><Relationship Id="rId5204" Type="http://schemas.openxmlformats.org/officeDocument/2006/relationships/hyperlink" Target="https://webagentes.canaldirecto.com.ar/incidents/view/782604-5" TargetMode="External"/><Relationship Id="rId5411" Type="http://schemas.openxmlformats.org/officeDocument/2006/relationships/hyperlink" Target="https://webagentes.canaldirecto.com.ar/incidents/view/791109-7" TargetMode="External"/><Relationship Id="rId39" Type="http://schemas.openxmlformats.org/officeDocument/2006/relationships/hyperlink" Target="http://webagentes.canaldirecto.com.ar/incidents/view/652311-4" TargetMode="External"/><Relationship Id="rId1607" Type="http://schemas.openxmlformats.org/officeDocument/2006/relationships/hyperlink" Target="https://webagentes.canaldirecto.com.ar/liquidations/removeIncident/692459-9" TargetMode="External"/><Relationship Id="rId1814" Type="http://schemas.openxmlformats.org/officeDocument/2006/relationships/hyperlink" Target="https://webagentes.canaldirecto.com.ar/incidents/view/694073-7" TargetMode="External"/><Relationship Id="rId4013" Type="http://schemas.openxmlformats.org/officeDocument/2006/relationships/hyperlink" Target="https://webagentes.canaldirecto.com.ar/incidents/view/751843-8" TargetMode="External"/><Relationship Id="rId4220" Type="http://schemas.openxmlformats.org/officeDocument/2006/relationships/hyperlink" Target="https://webagentes.canaldirecto.com.ar/incidents/view/757083-6" TargetMode="External"/><Relationship Id="rId3779" Type="http://schemas.openxmlformats.org/officeDocument/2006/relationships/hyperlink" Target="https://webagentes.canaldirecto.com.ar/incidents/view/748801-2" TargetMode="External"/><Relationship Id="rId2588" Type="http://schemas.openxmlformats.org/officeDocument/2006/relationships/hyperlink" Target="https://webagentes.canaldirecto.com.ar/incidents/view/720371-2" TargetMode="External"/><Relationship Id="rId3986" Type="http://schemas.openxmlformats.org/officeDocument/2006/relationships/hyperlink" Target="https://webagentes.canaldirecto.com.ar/incidents/view/752973-5" TargetMode="External"/><Relationship Id="rId1397" Type="http://schemas.openxmlformats.org/officeDocument/2006/relationships/hyperlink" Target="https://webagentes.canaldirecto.com.ar/incidents/view/685536-9" TargetMode="External"/><Relationship Id="rId2795" Type="http://schemas.openxmlformats.org/officeDocument/2006/relationships/hyperlink" Target="https://webagentes.canaldirecto.com.ar/incidents/view/721324-1" TargetMode="External"/><Relationship Id="rId3639" Type="http://schemas.openxmlformats.org/officeDocument/2006/relationships/hyperlink" Target="https://webagentes.canaldirecto.com.ar/incidents/view/739671-1" TargetMode="External"/><Relationship Id="rId3846" Type="http://schemas.openxmlformats.org/officeDocument/2006/relationships/hyperlink" Target="https://webagentes.canaldirecto.com.ar/incidents/view/751752-7" TargetMode="External"/><Relationship Id="rId5061" Type="http://schemas.openxmlformats.org/officeDocument/2006/relationships/hyperlink" Target="https://webagentes.canaldirecto.com.ar/incidents/view/781587-2" TargetMode="External"/><Relationship Id="rId767" Type="http://schemas.openxmlformats.org/officeDocument/2006/relationships/hyperlink" Target="https://webagentes.canaldirecto.com.ar/incidents/view/668232-9" TargetMode="External"/><Relationship Id="rId974" Type="http://schemas.openxmlformats.org/officeDocument/2006/relationships/hyperlink" Target="https://webagentes.canaldirecto.com.ar/liquidations/removeIncident/671035-8" TargetMode="External"/><Relationship Id="rId2448" Type="http://schemas.openxmlformats.org/officeDocument/2006/relationships/hyperlink" Target="https://webagentes.canaldirecto.com.ar/incidents/view/713932-9" TargetMode="External"/><Relationship Id="rId2655" Type="http://schemas.openxmlformats.org/officeDocument/2006/relationships/hyperlink" Target="https://webagentes.canaldirecto.com.ar/incidents/view/717453-5" TargetMode="External"/><Relationship Id="rId2862" Type="http://schemas.openxmlformats.org/officeDocument/2006/relationships/hyperlink" Target="https://webagentes.canaldirecto.com.ar/incidents/view/725979-3" TargetMode="External"/><Relationship Id="rId3706" Type="http://schemas.openxmlformats.org/officeDocument/2006/relationships/hyperlink" Target="https://webagentes.canaldirecto.com.ar/incidents/view/746002-5" TargetMode="External"/><Relationship Id="rId3913" Type="http://schemas.openxmlformats.org/officeDocument/2006/relationships/hyperlink" Target="https://webagentes.canaldirecto.com.ar/incidents/view/754769-8" TargetMode="External"/><Relationship Id="rId627" Type="http://schemas.openxmlformats.org/officeDocument/2006/relationships/hyperlink" Target="https://webagentes.canaldirecto.com.ar/incidents/view/666389-2" TargetMode="External"/><Relationship Id="rId834" Type="http://schemas.openxmlformats.org/officeDocument/2006/relationships/hyperlink" Target="https://webagentes.canaldirecto.com.ar/liquidations/removeIncident/672618-2" TargetMode="External"/><Relationship Id="rId1257" Type="http://schemas.openxmlformats.org/officeDocument/2006/relationships/hyperlink" Target="https://webagentes.canaldirecto.com.ar/incidents/view/683434-8" TargetMode="External"/><Relationship Id="rId1464" Type="http://schemas.openxmlformats.org/officeDocument/2006/relationships/hyperlink" Target="https://webagentes.canaldirecto.com.ar/incidents/view/690087-2" TargetMode="External"/><Relationship Id="rId1671" Type="http://schemas.openxmlformats.org/officeDocument/2006/relationships/hyperlink" Target="https://webagentes.canaldirecto.com.ar/liquidations/removeIncident/691511-1" TargetMode="External"/><Relationship Id="rId2308" Type="http://schemas.openxmlformats.org/officeDocument/2006/relationships/hyperlink" Target="https://webagentes.canaldirecto.com.ar/incidents/view/709332-8" TargetMode="External"/><Relationship Id="rId2515" Type="http://schemas.openxmlformats.org/officeDocument/2006/relationships/hyperlink" Target="https://webagentes.canaldirecto.com.ar/incidents/view/717150-1" TargetMode="External"/><Relationship Id="rId2722" Type="http://schemas.openxmlformats.org/officeDocument/2006/relationships/hyperlink" Target="https://webagentes.canaldirecto.com.ar/liquidations/removeIncident/722528-2" TargetMode="External"/><Relationship Id="rId5878" Type="http://schemas.openxmlformats.org/officeDocument/2006/relationships/hyperlink" Target="https://webagentes.canaldirecto.com.ar/incidents/view/803951-2" TargetMode="External"/><Relationship Id="rId901" Type="http://schemas.openxmlformats.org/officeDocument/2006/relationships/hyperlink" Target="https://webagentes.canaldirecto.com.ar/incidents/view/671761-6" TargetMode="External"/><Relationship Id="rId1117" Type="http://schemas.openxmlformats.org/officeDocument/2006/relationships/hyperlink" Target="https://webagentes.canaldirecto.com.ar/incidents/view/680930-6" TargetMode="External"/><Relationship Id="rId1324" Type="http://schemas.openxmlformats.org/officeDocument/2006/relationships/hyperlink" Target="https://webagentes.canaldirecto.com.ar/incidents/view/687738-9" TargetMode="External"/><Relationship Id="rId1531" Type="http://schemas.openxmlformats.org/officeDocument/2006/relationships/hyperlink" Target="https://webagentes.canaldirecto.com.ar/incidents/view/688902-9" TargetMode="External"/><Relationship Id="rId4687" Type="http://schemas.openxmlformats.org/officeDocument/2006/relationships/hyperlink" Target="https://webagentes.canaldirecto.com.ar/incidents/view/769564-9" TargetMode="External"/><Relationship Id="rId4894" Type="http://schemas.openxmlformats.org/officeDocument/2006/relationships/hyperlink" Target="https://webagentes.canaldirecto.com.ar/incidents/view/775886-9" TargetMode="External"/><Relationship Id="rId5738" Type="http://schemas.openxmlformats.org/officeDocument/2006/relationships/hyperlink" Target="https://webagentes.canaldirecto.com.ar/incidents/view/803508-4" TargetMode="External"/><Relationship Id="rId5945" Type="http://schemas.openxmlformats.org/officeDocument/2006/relationships/hyperlink" Target="https://webagentes.canaldirecto.com.ar/incidents/view/808543-2" TargetMode="External"/><Relationship Id="rId30" Type="http://schemas.openxmlformats.org/officeDocument/2006/relationships/hyperlink" Target="http://webagentes.canaldirecto.com.ar/liquidations/removeIncident/652545-9" TargetMode="External"/><Relationship Id="rId3289" Type="http://schemas.openxmlformats.org/officeDocument/2006/relationships/hyperlink" Target="https://webagentes.canaldirecto.com.ar/liquidations/removeIncident/734515-1" TargetMode="External"/><Relationship Id="rId3496" Type="http://schemas.openxmlformats.org/officeDocument/2006/relationships/hyperlink" Target="https://webagentes.canaldirecto.com.ar/incidents/view/739323-7" TargetMode="External"/><Relationship Id="rId4547" Type="http://schemas.openxmlformats.org/officeDocument/2006/relationships/hyperlink" Target="https://webagentes.canaldirecto.com.ar/incidents/view/768348-6" TargetMode="External"/><Relationship Id="rId4754" Type="http://schemas.openxmlformats.org/officeDocument/2006/relationships/hyperlink" Target="https://webagentes.canaldirecto.com.ar/incidents/view/773705-1" TargetMode="External"/><Relationship Id="rId2098" Type="http://schemas.openxmlformats.org/officeDocument/2006/relationships/hyperlink" Target="https://webagentes.canaldirecto.com.ar/incidents/view/702591-0" TargetMode="External"/><Relationship Id="rId3149" Type="http://schemas.openxmlformats.org/officeDocument/2006/relationships/hyperlink" Target="https://webagentes.canaldirecto.com.ar/incidents/view/731160-4" TargetMode="External"/><Relationship Id="rId3356" Type="http://schemas.openxmlformats.org/officeDocument/2006/relationships/hyperlink" Target="https://webagentes.canaldirecto.com.ar/incidents/view/738473-4" TargetMode="External"/><Relationship Id="rId3563" Type="http://schemas.openxmlformats.org/officeDocument/2006/relationships/hyperlink" Target="https://webagentes.canaldirecto.com.ar/incidents/view/744037-7" TargetMode="External"/><Relationship Id="rId4407" Type="http://schemas.openxmlformats.org/officeDocument/2006/relationships/hyperlink" Target="https://webagentes.canaldirecto.com.ar/incidents/view/766612-4" TargetMode="External"/><Relationship Id="rId4961" Type="http://schemas.openxmlformats.org/officeDocument/2006/relationships/hyperlink" Target="https://webagentes.canaldirecto.com.ar/incidents/view/779473-7" TargetMode="External"/><Relationship Id="rId5805" Type="http://schemas.openxmlformats.org/officeDocument/2006/relationships/hyperlink" Target="https://webagentes.canaldirecto.com.ar/incidents/view/799199-6" TargetMode="External"/><Relationship Id="rId277" Type="http://schemas.openxmlformats.org/officeDocument/2006/relationships/hyperlink" Target="http://webagentes.canaldirecto.com.ar/incidents/view/657205-9" TargetMode="External"/><Relationship Id="rId484" Type="http://schemas.openxmlformats.org/officeDocument/2006/relationships/hyperlink" Target="https://webagentes.canaldirecto.com.ar/incidents/view/664432-9" TargetMode="External"/><Relationship Id="rId2165" Type="http://schemas.openxmlformats.org/officeDocument/2006/relationships/hyperlink" Target="https://webagentes.canaldirecto.com.ar/incidents/view/708243-8" TargetMode="External"/><Relationship Id="rId3009" Type="http://schemas.openxmlformats.org/officeDocument/2006/relationships/hyperlink" Target="https://webagentes.canaldirecto.com.ar/incidents/view/726416-6" TargetMode="External"/><Relationship Id="rId3216" Type="http://schemas.openxmlformats.org/officeDocument/2006/relationships/hyperlink" Target="https://webagentes.canaldirecto.com.ar/incidents/view/736579-3" TargetMode="External"/><Relationship Id="rId3770" Type="http://schemas.openxmlformats.org/officeDocument/2006/relationships/hyperlink" Target="https://webagentes.canaldirecto.com.ar/incidents/view/749038-1" TargetMode="External"/><Relationship Id="rId4614" Type="http://schemas.openxmlformats.org/officeDocument/2006/relationships/hyperlink" Target="https://webagentes.canaldirecto.com.ar/incidents/view/770943-8" TargetMode="External"/><Relationship Id="rId4821" Type="http://schemas.openxmlformats.org/officeDocument/2006/relationships/hyperlink" Target="https://webagentes.canaldirecto.com.ar/incidents/view/777706-8" TargetMode="External"/><Relationship Id="rId137" Type="http://schemas.openxmlformats.org/officeDocument/2006/relationships/hyperlink" Target="http://webagentes.canaldirecto.com.ar/incidents/view/651216-3" TargetMode="External"/><Relationship Id="rId344" Type="http://schemas.openxmlformats.org/officeDocument/2006/relationships/hyperlink" Target="http://webagentes.canaldirecto.com.ar/incidents/view/655146-3" TargetMode="External"/><Relationship Id="rId691" Type="http://schemas.openxmlformats.org/officeDocument/2006/relationships/hyperlink" Target="https://webagentes.canaldirecto.com.ar/incidents/view/671403-5" TargetMode="External"/><Relationship Id="rId2025" Type="http://schemas.openxmlformats.org/officeDocument/2006/relationships/hyperlink" Target="https://webagentes.canaldirecto.com.ar/incidents/view/704893-9" TargetMode="External"/><Relationship Id="rId2372" Type="http://schemas.openxmlformats.org/officeDocument/2006/relationships/hyperlink" Target="https://webagentes.canaldirecto.com.ar/incidents/view/707561-4" TargetMode="External"/><Relationship Id="rId3423" Type="http://schemas.openxmlformats.org/officeDocument/2006/relationships/hyperlink" Target="https://webagentes.canaldirecto.com.ar/incidents/view/741570-6" TargetMode="External"/><Relationship Id="rId3630" Type="http://schemas.openxmlformats.org/officeDocument/2006/relationships/hyperlink" Target="https://webagentes.canaldirecto.com.ar/incidents/view/741501-6" TargetMode="External"/><Relationship Id="rId551" Type="http://schemas.openxmlformats.org/officeDocument/2006/relationships/hyperlink" Target="https://webagentes.canaldirecto.com.ar/incidents/view/661661-8" TargetMode="External"/><Relationship Id="rId1181" Type="http://schemas.openxmlformats.org/officeDocument/2006/relationships/hyperlink" Target="https://webagentes.canaldirecto.com.ar/incidents/view/678824-3" TargetMode="External"/><Relationship Id="rId2232" Type="http://schemas.openxmlformats.org/officeDocument/2006/relationships/hyperlink" Target="https://webagentes.canaldirecto.com.ar/incidents/view/705402-8" TargetMode="External"/><Relationship Id="rId5388" Type="http://schemas.openxmlformats.org/officeDocument/2006/relationships/hyperlink" Target="https://webagentes.canaldirecto.com.ar/incidents/view/791489-0" TargetMode="External"/><Relationship Id="rId5595" Type="http://schemas.openxmlformats.org/officeDocument/2006/relationships/hyperlink" Target="https://webagentes.canaldirecto.com.ar/incidents/view/796829-9" TargetMode="External"/><Relationship Id="rId204" Type="http://schemas.openxmlformats.org/officeDocument/2006/relationships/hyperlink" Target="http://webagentes.canaldirecto.com.ar/incidents/view/654240-1" TargetMode="External"/><Relationship Id="rId411" Type="http://schemas.openxmlformats.org/officeDocument/2006/relationships/hyperlink" Target="http://webagentes.canaldirecto.com.ar/incidents/view/659504-1" TargetMode="External"/><Relationship Id="rId1041" Type="http://schemas.openxmlformats.org/officeDocument/2006/relationships/hyperlink" Target="https://webagentes.canaldirecto.com.ar/incidents/view/676613-5" TargetMode="External"/><Relationship Id="rId1998" Type="http://schemas.openxmlformats.org/officeDocument/2006/relationships/hyperlink" Target="https://webagentes.canaldirecto.com.ar/incidents/view/699828-4" TargetMode="External"/><Relationship Id="rId4197" Type="http://schemas.openxmlformats.org/officeDocument/2006/relationships/hyperlink" Target="https://webagentes.canaldirecto.com.ar/incidents/view/758355-7" TargetMode="External"/><Relationship Id="rId5248" Type="http://schemas.openxmlformats.org/officeDocument/2006/relationships/hyperlink" Target="https://webagentes.canaldirecto.com.ar/incidents/view/786111-8" TargetMode="External"/><Relationship Id="rId5455" Type="http://schemas.openxmlformats.org/officeDocument/2006/relationships/hyperlink" Target="https://webagentes.canaldirecto.com.ar/incidents/view/789316-2" TargetMode="External"/><Relationship Id="rId5662" Type="http://schemas.openxmlformats.org/officeDocument/2006/relationships/hyperlink" Target="https://webagentes.canaldirecto.com.ar/incidents/view/800101-4" TargetMode="External"/><Relationship Id="rId1858" Type="http://schemas.openxmlformats.org/officeDocument/2006/relationships/hyperlink" Target="https://webagentes.canaldirecto.com.ar/incidents/view/693371-9" TargetMode="External"/><Relationship Id="rId4057" Type="http://schemas.openxmlformats.org/officeDocument/2006/relationships/hyperlink" Target="https://webagentes.canaldirecto.com.ar/incidents/view/756524-1" TargetMode="External"/><Relationship Id="rId4264" Type="http://schemas.openxmlformats.org/officeDocument/2006/relationships/hyperlink" Target="https://webagentes.canaldirecto.com.ar/incidents/view/760954-5" TargetMode="External"/><Relationship Id="rId4471" Type="http://schemas.openxmlformats.org/officeDocument/2006/relationships/hyperlink" Target="https://webagentes.canaldirecto.com.ar/incidents/view/765693-2" TargetMode="External"/><Relationship Id="rId5108" Type="http://schemas.openxmlformats.org/officeDocument/2006/relationships/hyperlink" Target="https://webagentes.canaldirecto.com.ar/liquidations/removeIncident/785144-9" TargetMode="External"/><Relationship Id="rId5315" Type="http://schemas.openxmlformats.org/officeDocument/2006/relationships/hyperlink" Target="https://webagentes.canaldirecto.com.ar/incidents/view/788757-8" TargetMode="External"/><Relationship Id="rId5522" Type="http://schemas.openxmlformats.org/officeDocument/2006/relationships/hyperlink" Target="http://webagentes.canaldirecto.com.ar/incidents/view/792768-1" TargetMode="External"/><Relationship Id="rId2909" Type="http://schemas.openxmlformats.org/officeDocument/2006/relationships/hyperlink" Target="https://webagentes.canaldirecto.com.ar/incidents/view/724881-2" TargetMode="External"/><Relationship Id="rId3073" Type="http://schemas.openxmlformats.org/officeDocument/2006/relationships/hyperlink" Target="https://webagentes.canaldirecto.com.ar/incidents/view/728991-6" TargetMode="External"/><Relationship Id="rId3280" Type="http://schemas.openxmlformats.org/officeDocument/2006/relationships/hyperlink" Target="https://webagentes.canaldirecto.com.ar/incidents/view/734857-4" TargetMode="External"/><Relationship Id="rId4124" Type="http://schemas.openxmlformats.org/officeDocument/2006/relationships/hyperlink" Target="https://webagentes.canaldirecto.com.ar/incidents/view/755053-1" TargetMode="External"/><Relationship Id="rId4331" Type="http://schemas.openxmlformats.org/officeDocument/2006/relationships/hyperlink" Target="https://webagentes.canaldirecto.com.ar/incidents/view/763241-9" TargetMode="External"/><Relationship Id="rId1718" Type="http://schemas.openxmlformats.org/officeDocument/2006/relationships/hyperlink" Target="https://webagentes.canaldirecto.com.ar/incidents/view/691439-8" TargetMode="External"/><Relationship Id="rId1925" Type="http://schemas.openxmlformats.org/officeDocument/2006/relationships/hyperlink" Target="https://webagentes.canaldirecto.com.ar/incidents/view/696822-9" TargetMode="External"/><Relationship Id="rId3140" Type="http://schemas.openxmlformats.org/officeDocument/2006/relationships/hyperlink" Target="https://webagentes.canaldirecto.com.ar/incidents/view/731505-3" TargetMode="External"/><Relationship Id="rId2699" Type="http://schemas.openxmlformats.org/officeDocument/2006/relationships/hyperlink" Target="https://webagentes.canaldirecto.com.ar/incidents/view/722870-2" TargetMode="External"/><Relationship Id="rId3000" Type="http://schemas.openxmlformats.org/officeDocument/2006/relationships/hyperlink" Target="https://webagentes.canaldirecto.com.ar/incidents/view/726701-1" TargetMode="External"/><Relationship Id="rId3957" Type="http://schemas.openxmlformats.org/officeDocument/2006/relationships/hyperlink" Target="https://webagentes.canaldirecto.com.ar/incidents/view/753443-6" TargetMode="External"/><Relationship Id="rId878" Type="http://schemas.openxmlformats.org/officeDocument/2006/relationships/hyperlink" Target="https://webagentes.canaldirecto.com.ar/liquidations/removeIncident/672447-6" TargetMode="External"/><Relationship Id="rId2559" Type="http://schemas.openxmlformats.org/officeDocument/2006/relationships/hyperlink" Target="https://webagentes.canaldirecto.com.ar/incidents/view/714461-3" TargetMode="External"/><Relationship Id="rId2766" Type="http://schemas.openxmlformats.org/officeDocument/2006/relationships/hyperlink" Target="https://webagentes.canaldirecto.com.ar/liquidations/removeIncident/722044-5" TargetMode="External"/><Relationship Id="rId2973" Type="http://schemas.openxmlformats.org/officeDocument/2006/relationships/hyperlink" Target="https://webagentes.canaldirecto.com.ar/incidents/view/727316-4" TargetMode="External"/><Relationship Id="rId3817" Type="http://schemas.openxmlformats.org/officeDocument/2006/relationships/hyperlink" Target="https://webagentes.canaldirecto.com.ar/incidents/view/747063-3" TargetMode="External"/><Relationship Id="rId5172" Type="http://schemas.openxmlformats.org/officeDocument/2006/relationships/hyperlink" Target="https://webagentes.canaldirecto.com.ar/incidents/view/784185-9" TargetMode="External"/><Relationship Id="rId738" Type="http://schemas.openxmlformats.org/officeDocument/2006/relationships/hyperlink" Target="https://webagentes.canaldirecto.com.ar/incidents/view/669336-1" TargetMode="External"/><Relationship Id="rId945" Type="http://schemas.openxmlformats.org/officeDocument/2006/relationships/hyperlink" Target="https://webagentes.canaldirecto.com.ar/incidents/view/671474-3" TargetMode="External"/><Relationship Id="rId1368" Type="http://schemas.openxmlformats.org/officeDocument/2006/relationships/hyperlink" Target="https://webagentes.canaldirecto.com.ar/incidents/view/686732-8" TargetMode="External"/><Relationship Id="rId1575" Type="http://schemas.openxmlformats.org/officeDocument/2006/relationships/hyperlink" Target="https://webagentes.canaldirecto.com.ar/incidents/view/692506-6" TargetMode="External"/><Relationship Id="rId1782" Type="http://schemas.openxmlformats.org/officeDocument/2006/relationships/hyperlink" Target="https://webagentes.canaldirecto.com.ar/incidents/view/695548-3" TargetMode="External"/><Relationship Id="rId2419" Type="http://schemas.openxmlformats.org/officeDocument/2006/relationships/hyperlink" Target="https://webagentes.canaldirecto.com.ar/incidents/view/714609-1" TargetMode="External"/><Relationship Id="rId2626" Type="http://schemas.openxmlformats.org/officeDocument/2006/relationships/hyperlink" Target="https://webagentes.canaldirecto.com.ar/incidents/view/719343-3" TargetMode="External"/><Relationship Id="rId2833" Type="http://schemas.openxmlformats.org/officeDocument/2006/relationships/hyperlink" Target="https://webagentes.canaldirecto.com.ar/incidents/view/718879-6" TargetMode="External"/><Relationship Id="rId5032" Type="http://schemas.openxmlformats.org/officeDocument/2006/relationships/hyperlink" Target="https://webagentes.canaldirecto.com.ar/incidents/view/782889-4" TargetMode="External"/><Relationship Id="rId5989" Type="http://schemas.openxmlformats.org/officeDocument/2006/relationships/hyperlink" Target="https://webagentes.canaldirecto.com.ar/incidents/view/806978-0" TargetMode="External"/><Relationship Id="rId74" Type="http://schemas.openxmlformats.org/officeDocument/2006/relationships/hyperlink" Target="http://webagentes.canaldirecto.com.ar/incidents/view/652102-8" TargetMode="External"/><Relationship Id="rId805" Type="http://schemas.openxmlformats.org/officeDocument/2006/relationships/hyperlink" Target="https://webagentes.canaldirecto.com.ar/incidents/view/673624-0" TargetMode="External"/><Relationship Id="rId1228" Type="http://schemas.openxmlformats.org/officeDocument/2006/relationships/hyperlink" Target="https://webagentes.canaldirecto.com.ar/incidents/view/683952-9" TargetMode="External"/><Relationship Id="rId1435" Type="http://schemas.openxmlformats.org/officeDocument/2006/relationships/hyperlink" Target="https://webagentes.canaldirecto.com.ar/incidents/view/684498-3" TargetMode="External"/><Relationship Id="rId4798" Type="http://schemas.openxmlformats.org/officeDocument/2006/relationships/hyperlink" Target="https://webagentes.canaldirecto.com.ar/incidents/view/772761-0" TargetMode="External"/><Relationship Id="rId1642" Type="http://schemas.openxmlformats.org/officeDocument/2006/relationships/hyperlink" Target="https://webagentes.canaldirecto.com.ar/incidents/view/692211-1" TargetMode="External"/><Relationship Id="rId2900" Type="http://schemas.openxmlformats.org/officeDocument/2006/relationships/hyperlink" Target="https://webagentes.canaldirecto.com.ar/incidents/view/725041-9" TargetMode="External"/><Relationship Id="rId5849" Type="http://schemas.openxmlformats.org/officeDocument/2006/relationships/hyperlink" Target="https://webagentes.canaldirecto.com.ar/incidents/view/805774-9" TargetMode="External"/><Relationship Id="rId1502" Type="http://schemas.openxmlformats.org/officeDocument/2006/relationships/hyperlink" Target="https://webagentes.canaldirecto.com.ar/incidents/view/689610-8" TargetMode="External"/><Relationship Id="rId4658" Type="http://schemas.openxmlformats.org/officeDocument/2006/relationships/hyperlink" Target="https://webagentes.canaldirecto.com.ar/incidents/view/770211-6" TargetMode="External"/><Relationship Id="rId4865" Type="http://schemas.openxmlformats.org/officeDocument/2006/relationships/hyperlink" Target="https://webagentes.canaldirecto.com.ar/incidents/view/776864-4" TargetMode="External"/><Relationship Id="rId5709" Type="http://schemas.openxmlformats.org/officeDocument/2006/relationships/hyperlink" Target="https://webagentes.canaldirecto.com.ar/incidents/view/798268-8" TargetMode="External"/><Relationship Id="rId5916" Type="http://schemas.openxmlformats.org/officeDocument/2006/relationships/hyperlink" Target="https://webagentes.canaldirecto.com.ar/incidents/view/809532-3" TargetMode="External"/><Relationship Id="rId388" Type="http://schemas.openxmlformats.org/officeDocument/2006/relationships/hyperlink" Target="http://webagentes.canaldirecto.com.ar/incidents/view/659884-4" TargetMode="External"/><Relationship Id="rId2069" Type="http://schemas.openxmlformats.org/officeDocument/2006/relationships/hyperlink" Target="https://webagentes.canaldirecto.com.ar/incidents/view/703281-3" TargetMode="External"/><Relationship Id="rId3467" Type="http://schemas.openxmlformats.org/officeDocument/2006/relationships/hyperlink" Target="https://webagentes.canaldirecto.com.ar/incidents/view/740323-3" TargetMode="External"/><Relationship Id="rId3674" Type="http://schemas.openxmlformats.org/officeDocument/2006/relationships/hyperlink" Target="https://webagentes.canaldirecto.com.ar/incidents/view/746646-3" TargetMode="External"/><Relationship Id="rId3881" Type="http://schemas.openxmlformats.org/officeDocument/2006/relationships/hyperlink" Target="https://webagentes.canaldirecto.com.ar/incidents/view/750690-1" TargetMode="External"/><Relationship Id="rId4518" Type="http://schemas.openxmlformats.org/officeDocument/2006/relationships/hyperlink" Target="https://webagentes.canaldirecto.com.ar/incidents/view/769235-0" TargetMode="External"/><Relationship Id="rId4725" Type="http://schemas.openxmlformats.org/officeDocument/2006/relationships/hyperlink" Target="https://webagentes.canaldirecto.com.ar/incidents/view/774488-4" TargetMode="External"/><Relationship Id="rId4932" Type="http://schemas.openxmlformats.org/officeDocument/2006/relationships/hyperlink" Target="https://webagentes.canaldirecto.com.ar/incidents/view/780841-0" TargetMode="External"/><Relationship Id="rId595" Type="http://schemas.openxmlformats.org/officeDocument/2006/relationships/hyperlink" Target="https://webagentes.canaldirecto.com.ar/incidents/view/666995-7" TargetMode="External"/><Relationship Id="rId2276" Type="http://schemas.openxmlformats.org/officeDocument/2006/relationships/hyperlink" Target="https://webagentes.canaldirecto.com.ar/incidents/view/710572-0" TargetMode="External"/><Relationship Id="rId2483" Type="http://schemas.openxmlformats.org/officeDocument/2006/relationships/hyperlink" Target="https://webagentes.canaldirecto.com.ar/incidents/view/712375-3" TargetMode="External"/><Relationship Id="rId2690" Type="http://schemas.openxmlformats.org/officeDocument/2006/relationships/hyperlink" Target="https://webagentes.canaldirecto.com.ar/liquidations/removeIncident/722956-1" TargetMode="External"/><Relationship Id="rId3327" Type="http://schemas.openxmlformats.org/officeDocument/2006/relationships/hyperlink" Target="https://webagentes.canaldirecto.com.ar/liquidations/removeIncident/733212-0" TargetMode="External"/><Relationship Id="rId3534" Type="http://schemas.openxmlformats.org/officeDocument/2006/relationships/hyperlink" Target="https://webagentes.canaldirecto.com.ar/incidents/view/744765-3" TargetMode="External"/><Relationship Id="rId3741" Type="http://schemas.openxmlformats.org/officeDocument/2006/relationships/hyperlink" Target="https://webagentes.canaldirecto.com.ar/incidents/view/750030-5" TargetMode="External"/><Relationship Id="rId248" Type="http://schemas.openxmlformats.org/officeDocument/2006/relationships/hyperlink" Target="http://webagentes.canaldirecto.com.ar/incidents/view/651317-1" TargetMode="External"/><Relationship Id="rId455" Type="http://schemas.openxmlformats.org/officeDocument/2006/relationships/hyperlink" Target="https://webagentes.canaldirecto.com.ar/incidents/view/665377-0" TargetMode="External"/><Relationship Id="rId662" Type="http://schemas.openxmlformats.org/officeDocument/2006/relationships/hyperlink" Target="https://webagentes.canaldirecto.com.ar/incidents/view/665014-4" TargetMode="External"/><Relationship Id="rId1085" Type="http://schemas.openxmlformats.org/officeDocument/2006/relationships/hyperlink" Target="https://webagentes.canaldirecto.com.ar/incidents/view/674160-4" TargetMode="External"/><Relationship Id="rId1292" Type="http://schemas.openxmlformats.org/officeDocument/2006/relationships/hyperlink" Target="https://webagentes.canaldirecto.com.ar/incidents/view/681897-9" TargetMode="External"/><Relationship Id="rId2136" Type="http://schemas.openxmlformats.org/officeDocument/2006/relationships/hyperlink" Target="https://webagentes.canaldirecto.com.ar/incidents/view/701398-8" TargetMode="External"/><Relationship Id="rId2343" Type="http://schemas.openxmlformats.org/officeDocument/2006/relationships/hyperlink" Target="https://webagentes.canaldirecto.com.ar/incidents/view/708839-9" TargetMode="External"/><Relationship Id="rId2550" Type="http://schemas.openxmlformats.org/officeDocument/2006/relationships/hyperlink" Target="https://webagentes.canaldirecto.com.ar/incidents/view/715752-9" TargetMode="External"/><Relationship Id="rId3601" Type="http://schemas.openxmlformats.org/officeDocument/2006/relationships/hyperlink" Target="https://webagentes.canaldirecto.com.ar/incidents/view/743072-3" TargetMode="External"/><Relationship Id="rId5499" Type="http://schemas.openxmlformats.org/officeDocument/2006/relationships/hyperlink" Target="http://webagentes.canaldirecto.com.ar/incidents/view/793871-1" TargetMode="External"/><Relationship Id="rId108" Type="http://schemas.openxmlformats.org/officeDocument/2006/relationships/hyperlink" Target="http://webagentes.canaldirecto.com.ar/incidents/view/651635-4" TargetMode="External"/><Relationship Id="rId315" Type="http://schemas.openxmlformats.org/officeDocument/2006/relationships/hyperlink" Target="http://webagentes.canaldirecto.com.ar/incidents/view/655939-5" TargetMode="External"/><Relationship Id="rId522" Type="http://schemas.openxmlformats.org/officeDocument/2006/relationships/hyperlink" Target="https://webagentes.canaldirecto.com.ar/incidents/view/663592-3" TargetMode="External"/><Relationship Id="rId1152" Type="http://schemas.openxmlformats.org/officeDocument/2006/relationships/hyperlink" Target="https://webagentes.canaldirecto.com.ar/incidents/view/680189-0" TargetMode="External"/><Relationship Id="rId2203" Type="http://schemas.openxmlformats.org/officeDocument/2006/relationships/hyperlink" Target="https://webagentes.canaldirecto.com.ar/incidents/view/705872-3" TargetMode="External"/><Relationship Id="rId2410" Type="http://schemas.openxmlformats.org/officeDocument/2006/relationships/hyperlink" Target="https://webagentes.canaldirecto.com.ar/incidents/view/714740-7" TargetMode="External"/><Relationship Id="rId5359" Type="http://schemas.openxmlformats.org/officeDocument/2006/relationships/hyperlink" Target="https://webagentes.canaldirecto.com.ar/incidents/view/787158-6" TargetMode="External"/><Relationship Id="rId5566" Type="http://schemas.openxmlformats.org/officeDocument/2006/relationships/hyperlink" Target="https://webagentes.canaldirecto.com.ar/incidents/view/798154-6" TargetMode="External"/><Relationship Id="rId5773" Type="http://schemas.openxmlformats.org/officeDocument/2006/relationships/hyperlink" Target="https://webagentes.canaldirecto.com.ar/incidents/view/802011-6" TargetMode="External"/><Relationship Id="rId1012" Type="http://schemas.openxmlformats.org/officeDocument/2006/relationships/hyperlink" Target="https://webagentes.canaldirecto.com.ar/incidents/view/679036-3" TargetMode="External"/><Relationship Id="rId4168" Type="http://schemas.openxmlformats.org/officeDocument/2006/relationships/hyperlink" Target="https://webagentes.canaldirecto.com.ar/incidents/view/758766-9" TargetMode="External"/><Relationship Id="rId4375" Type="http://schemas.openxmlformats.org/officeDocument/2006/relationships/hyperlink" Target="https://webagentes.canaldirecto.com.ar/incidents/view/761850-7" TargetMode="External"/><Relationship Id="rId5219" Type="http://schemas.openxmlformats.org/officeDocument/2006/relationships/hyperlink" Target="https://webagentes.canaldirecto.com.ar/incidents/view/786946-6" TargetMode="External"/><Relationship Id="rId5426" Type="http://schemas.openxmlformats.org/officeDocument/2006/relationships/hyperlink" Target="https://webagentes.canaldirecto.com.ar/incidents/view/790943-6" TargetMode="External"/><Relationship Id="rId5980" Type="http://schemas.openxmlformats.org/officeDocument/2006/relationships/hyperlink" Target="https://webagentes.canaldirecto.com.ar/incidents/view/807804-3" TargetMode="External"/><Relationship Id="rId1969" Type="http://schemas.openxmlformats.org/officeDocument/2006/relationships/hyperlink" Target="https://webagentes.canaldirecto.com.ar/incidents/view/700457-3" TargetMode="External"/><Relationship Id="rId3184" Type="http://schemas.openxmlformats.org/officeDocument/2006/relationships/hyperlink" Target="https://webagentes.canaldirecto.com.ar/incidents/view/737214-6" TargetMode="External"/><Relationship Id="rId4028" Type="http://schemas.openxmlformats.org/officeDocument/2006/relationships/hyperlink" Target="https://webagentes.canaldirecto.com.ar/liquidations/removeIncident/756700-9" TargetMode="External"/><Relationship Id="rId4235" Type="http://schemas.openxmlformats.org/officeDocument/2006/relationships/hyperlink" Target="https://webagentes.canaldirecto.com.ar/incidents/view/761413-0" TargetMode="External"/><Relationship Id="rId4582" Type="http://schemas.openxmlformats.org/officeDocument/2006/relationships/hyperlink" Target="https://webagentes.canaldirecto.com.ar/incidents/view/766550-5" TargetMode="External"/><Relationship Id="rId5633" Type="http://schemas.openxmlformats.org/officeDocument/2006/relationships/hyperlink" Target="https://webagentes.canaldirecto.com.ar/incidents/view/794687-1" TargetMode="External"/><Relationship Id="rId5840" Type="http://schemas.openxmlformats.org/officeDocument/2006/relationships/hyperlink" Target="https://webagentes.canaldirecto.com.ar/incidents/view/806126-5" TargetMode="External"/><Relationship Id="rId1829" Type="http://schemas.openxmlformats.org/officeDocument/2006/relationships/hyperlink" Target="https://webagentes.canaldirecto.com.ar/incidents/view/693992-6" TargetMode="External"/><Relationship Id="rId3391" Type="http://schemas.openxmlformats.org/officeDocument/2006/relationships/hyperlink" Target="https://webagentes.canaldirecto.com.ar/incidents/view/737381-7" TargetMode="External"/><Relationship Id="rId4442" Type="http://schemas.openxmlformats.org/officeDocument/2006/relationships/hyperlink" Target="https://webagentes.canaldirecto.com.ar/incidents/view/766199-8" TargetMode="External"/><Relationship Id="rId5700" Type="http://schemas.openxmlformats.org/officeDocument/2006/relationships/hyperlink" Target="https://webagentes.canaldirecto.com.ar/incidents/view/798702-7" TargetMode="External"/><Relationship Id="rId3044" Type="http://schemas.openxmlformats.org/officeDocument/2006/relationships/hyperlink" Target="https://webagentes.canaldirecto.com.ar/incidents/view/730035-2" TargetMode="External"/><Relationship Id="rId3251" Type="http://schemas.openxmlformats.org/officeDocument/2006/relationships/hyperlink" Target="https://webagentes.canaldirecto.com.ar/liquidations/removeIncident/735783-7" TargetMode="External"/><Relationship Id="rId4302" Type="http://schemas.openxmlformats.org/officeDocument/2006/relationships/hyperlink" Target="https://webagentes.canaldirecto.com.ar/incidents/view/764120-4" TargetMode="External"/><Relationship Id="rId172" Type="http://schemas.openxmlformats.org/officeDocument/2006/relationships/hyperlink" Target="http://webagentes.canaldirecto.com.ar/incidents/view/655840-2" TargetMode="External"/><Relationship Id="rId2060" Type="http://schemas.openxmlformats.org/officeDocument/2006/relationships/hyperlink" Target="https://webagentes.canaldirecto.com.ar/incidents/view/704091-9" TargetMode="External"/><Relationship Id="rId3111" Type="http://schemas.openxmlformats.org/officeDocument/2006/relationships/hyperlink" Target="https://webagentes.canaldirecto.com.ar/incidents/view/733629-6" TargetMode="External"/><Relationship Id="rId989" Type="http://schemas.openxmlformats.org/officeDocument/2006/relationships/hyperlink" Target="https://webagentes.canaldirecto.com.ar/incidents/view/670030-6" TargetMode="External"/><Relationship Id="rId2877" Type="http://schemas.openxmlformats.org/officeDocument/2006/relationships/hyperlink" Target="https://webagentes.canaldirecto.com.ar/incidents/view/725324-9" TargetMode="External"/><Relationship Id="rId5076" Type="http://schemas.openxmlformats.org/officeDocument/2006/relationships/hyperlink" Target="https://webagentes.canaldirecto.com.ar/incidents/view/780585-7" TargetMode="External"/><Relationship Id="rId5283" Type="http://schemas.openxmlformats.org/officeDocument/2006/relationships/hyperlink" Target="https://webagentes.canaldirecto.com.ar/incidents/view/789888-4" TargetMode="External"/><Relationship Id="rId5490" Type="http://schemas.openxmlformats.org/officeDocument/2006/relationships/hyperlink" Target="http://webagentes.canaldirecto.com.ar/incidents/view/794124-7" TargetMode="External"/><Relationship Id="rId849" Type="http://schemas.openxmlformats.org/officeDocument/2006/relationships/hyperlink" Target="https://webagentes.canaldirecto.com.ar/incidents/view/672461-6" TargetMode="External"/><Relationship Id="rId1479" Type="http://schemas.openxmlformats.org/officeDocument/2006/relationships/hyperlink" Target="https://webagentes.canaldirecto.com.ar/incidents/view/689668-5" TargetMode="External"/><Relationship Id="rId1686" Type="http://schemas.openxmlformats.org/officeDocument/2006/relationships/hyperlink" Target="https://webagentes.canaldirecto.com.ar/incidents/view/691457-4" TargetMode="External"/><Relationship Id="rId3928" Type="http://schemas.openxmlformats.org/officeDocument/2006/relationships/hyperlink" Target="https://webagentes.canaldirecto.com.ar/incidents/view/754335-5" TargetMode="External"/><Relationship Id="rId4092" Type="http://schemas.openxmlformats.org/officeDocument/2006/relationships/hyperlink" Target="https://webagentes.canaldirecto.com.ar/incidents/view/755357-4" TargetMode="External"/><Relationship Id="rId5143" Type="http://schemas.openxmlformats.org/officeDocument/2006/relationships/hyperlink" Target="https://webagentes.canaldirecto.com.ar/incidents/view/784947-1" TargetMode="External"/><Relationship Id="rId5350" Type="http://schemas.openxmlformats.org/officeDocument/2006/relationships/hyperlink" Target="https://webagentes.canaldirecto.com.ar/incidents/view/787792-4" TargetMode="External"/><Relationship Id="rId1339" Type="http://schemas.openxmlformats.org/officeDocument/2006/relationships/hyperlink" Target="https://webagentes.canaldirecto.com.ar/incidents/view/687071-1" TargetMode="External"/><Relationship Id="rId1893" Type="http://schemas.openxmlformats.org/officeDocument/2006/relationships/hyperlink" Target="https://webagentes.canaldirecto.com.ar/incidents/view/697343-4" TargetMode="External"/><Relationship Id="rId2737" Type="http://schemas.openxmlformats.org/officeDocument/2006/relationships/hyperlink" Target="https://webagentes.canaldirecto.com.ar/incidents/view/722398-3" TargetMode="External"/><Relationship Id="rId2944" Type="http://schemas.openxmlformats.org/officeDocument/2006/relationships/hyperlink" Target="https://webagentes.canaldirecto.com.ar/incidents/view/728327-7" TargetMode="External"/><Relationship Id="rId5003" Type="http://schemas.openxmlformats.org/officeDocument/2006/relationships/hyperlink" Target="https://webagentes.canaldirecto.com.ar/incidents/view/777959-8" TargetMode="External"/><Relationship Id="rId5210" Type="http://schemas.openxmlformats.org/officeDocument/2006/relationships/hyperlink" Target="https://webagentes.canaldirecto.com.ar/incidents/view/787232-7" TargetMode="External"/><Relationship Id="rId709" Type="http://schemas.openxmlformats.org/officeDocument/2006/relationships/hyperlink" Target="https://webagentes.canaldirecto.com.ar/incidents/view/671013-6" TargetMode="External"/><Relationship Id="rId916" Type="http://schemas.openxmlformats.org/officeDocument/2006/relationships/hyperlink" Target="https://webagentes.canaldirecto.com.ar/liquidations/removeIncident/671754-6" TargetMode="External"/><Relationship Id="rId1546" Type="http://schemas.openxmlformats.org/officeDocument/2006/relationships/hyperlink" Target="https://webagentes.canaldirecto.com.ar/incidents/view/686330-4" TargetMode="External"/><Relationship Id="rId1753" Type="http://schemas.openxmlformats.org/officeDocument/2006/relationships/hyperlink" Target="https://webagentes.canaldirecto.com.ar/liquidations/removeIncident/689937-2" TargetMode="External"/><Relationship Id="rId1960" Type="http://schemas.openxmlformats.org/officeDocument/2006/relationships/hyperlink" Target="https://webagentes.canaldirecto.com.ar/incidents/view/701124-5" TargetMode="External"/><Relationship Id="rId2804" Type="http://schemas.openxmlformats.org/officeDocument/2006/relationships/hyperlink" Target="https://webagentes.canaldirecto.com.ar/liquidations/removeIncident/721061-5" TargetMode="External"/><Relationship Id="rId45" Type="http://schemas.openxmlformats.org/officeDocument/2006/relationships/hyperlink" Target="http://webagentes.canaldirecto.com.ar/incidents/view/652292-0" TargetMode="External"/><Relationship Id="rId1406" Type="http://schemas.openxmlformats.org/officeDocument/2006/relationships/hyperlink" Target="https://webagentes.canaldirecto.com.ar/incidents/view/685527-1" TargetMode="External"/><Relationship Id="rId1613" Type="http://schemas.openxmlformats.org/officeDocument/2006/relationships/hyperlink" Target="https://webagentes.canaldirecto.com.ar/liquidations/removeIncident/692406-7" TargetMode="External"/><Relationship Id="rId1820" Type="http://schemas.openxmlformats.org/officeDocument/2006/relationships/hyperlink" Target="https://webagentes.canaldirecto.com.ar/incidents/view/694066-7" TargetMode="External"/><Relationship Id="rId4769" Type="http://schemas.openxmlformats.org/officeDocument/2006/relationships/hyperlink" Target="https://webagentes.canaldirecto.com.ar/incidents/view/773374-5" TargetMode="External"/><Relationship Id="rId4976" Type="http://schemas.openxmlformats.org/officeDocument/2006/relationships/hyperlink" Target="https://webagentes.canaldirecto.com.ar/incidents/view/779103-1" TargetMode="External"/><Relationship Id="rId3578" Type="http://schemas.openxmlformats.org/officeDocument/2006/relationships/hyperlink" Target="https://webagentes.canaldirecto.com.ar/incidents/view/743808-0" TargetMode="External"/><Relationship Id="rId3785" Type="http://schemas.openxmlformats.org/officeDocument/2006/relationships/hyperlink" Target="https://webagentes.canaldirecto.com.ar/incidents/view/748513-0" TargetMode="External"/><Relationship Id="rId3992" Type="http://schemas.openxmlformats.org/officeDocument/2006/relationships/hyperlink" Target="https://webagentes.canaldirecto.com.ar/incidents/view/752940-7" TargetMode="External"/><Relationship Id="rId4629" Type="http://schemas.openxmlformats.org/officeDocument/2006/relationships/hyperlink" Target="https://webagentes.canaldirecto.com.ar/incidents/view/770767-0" TargetMode="External"/><Relationship Id="rId4836" Type="http://schemas.openxmlformats.org/officeDocument/2006/relationships/hyperlink" Target="https://webagentes.canaldirecto.com.ar/incidents/view/777455-7" TargetMode="External"/><Relationship Id="rId499" Type="http://schemas.openxmlformats.org/officeDocument/2006/relationships/hyperlink" Target="https://webagentes.canaldirecto.com.ar/incidents/view/664360-3" TargetMode="External"/><Relationship Id="rId2387" Type="http://schemas.openxmlformats.org/officeDocument/2006/relationships/hyperlink" Target="https://webagentes.canaldirecto.com.ar/incidents/view/715703-3" TargetMode="External"/><Relationship Id="rId2594" Type="http://schemas.openxmlformats.org/officeDocument/2006/relationships/hyperlink" Target="https://webagentes.canaldirecto.com.ar/incidents/view/720203-2" TargetMode="External"/><Relationship Id="rId3438" Type="http://schemas.openxmlformats.org/officeDocument/2006/relationships/hyperlink" Target="https://webagentes.canaldirecto.com.ar/incidents/view/741133-9" TargetMode="External"/><Relationship Id="rId3645" Type="http://schemas.openxmlformats.org/officeDocument/2006/relationships/hyperlink" Target="https://webagentes.canaldirecto.com.ar/incidents/view/747207-5" TargetMode="External"/><Relationship Id="rId3852" Type="http://schemas.openxmlformats.org/officeDocument/2006/relationships/hyperlink" Target="https://webagentes.canaldirecto.com.ar/incidents/view/751746-6" TargetMode="External"/><Relationship Id="rId359" Type="http://schemas.openxmlformats.org/officeDocument/2006/relationships/hyperlink" Target="http://webagentes.canaldirecto.com.ar/incidents/view/662212-3" TargetMode="External"/><Relationship Id="rId566" Type="http://schemas.openxmlformats.org/officeDocument/2006/relationships/hyperlink" Target="https://webagentes.canaldirecto.com.ar/incidents/view/668210-7" TargetMode="External"/><Relationship Id="rId773" Type="http://schemas.openxmlformats.org/officeDocument/2006/relationships/hyperlink" Target="https://webagentes.canaldirecto.com.ar/incidents/view/668061-3" TargetMode="External"/><Relationship Id="rId1196" Type="http://schemas.openxmlformats.org/officeDocument/2006/relationships/hyperlink" Target="https://webagentes.canaldirecto.com.ar/incidents/view/678396-5" TargetMode="External"/><Relationship Id="rId2247" Type="http://schemas.openxmlformats.org/officeDocument/2006/relationships/hyperlink" Target="https://webagentes.canaldirecto.com.ar/incidents/view/704671-9" TargetMode="External"/><Relationship Id="rId2454" Type="http://schemas.openxmlformats.org/officeDocument/2006/relationships/hyperlink" Target="https://webagentes.canaldirecto.com.ar/incidents/view/713647-4" TargetMode="External"/><Relationship Id="rId3505" Type="http://schemas.openxmlformats.org/officeDocument/2006/relationships/hyperlink" Target="https://webagentes.canaldirecto.com.ar/incidents/view/738997-9" TargetMode="External"/><Relationship Id="rId4903" Type="http://schemas.openxmlformats.org/officeDocument/2006/relationships/hyperlink" Target="https://webagentes.canaldirecto.com.ar/incidents/view/775325-3" TargetMode="External"/><Relationship Id="rId219" Type="http://schemas.openxmlformats.org/officeDocument/2006/relationships/hyperlink" Target="http://webagentes.canaldirecto.com.ar/incidents/view/654159-0" TargetMode="External"/><Relationship Id="rId426" Type="http://schemas.openxmlformats.org/officeDocument/2006/relationships/hyperlink" Target="http://webagentes.canaldirecto.com.ar/incidents/view/659267-3" TargetMode="External"/><Relationship Id="rId633" Type="http://schemas.openxmlformats.org/officeDocument/2006/relationships/hyperlink" Target="https://webagentes.canaldirecto.com.ar/incidents/view/666382-9" TargetMode="External"/><Relationship Id="rId980" Type="http://schemas.openxmlformats.org/officeDocument/2006/relationships/hyperlink" Target="https://webagentes.canaldirecto.com.ar/liquidations/removeIncident/670841-4" TargetMode="External"/><Relationship Id="rId1056" Type="http://schemas.openxmlformats.org/officeDocument/2006/relationships/hyperlink" Target="https://webagentes.canaldirecto.com.ar/incidents/view/674833-3" TargetMode="External"/><Relationship Id="rId1263" Type="http://schemas.openxmlformats.org/officeDocument/2006/relationships/hyperlink" Target="https://webagentes.canaldirecto.com.ar/incidents/view/682739-3" TargetMode="External"/><Relationship Id="rId2107" Type="http://schemas.openxmlformats.org/officeDocument/2006/relationships/hyperlink" Target="https://webagentes.canaldirecto.com.ar/incidents/view/702578-9" TargetMode="External"/><Relationship Id="rId2314" Type="http://schemas.openxmlformats.org/officeDocument/2006/relationships/hyperlink" Target="https://webagentes.canaldirecto.com.ar/incidents/view/709323-0" TargetMode="External"/><Relationship Id="rId2661" Type="http://schemas.openxmlformats.org/officeDocument/2006/relationships/hyperlink" Target="https://webagentes.canaldirecto.com.ar/incidents/view/715135-8" TargetMode="External"/><Relationship Id="rId3712" Type="http://schemas.openxmlformats.org/officeDocument/2006/relationships/hyperlink" Target="https://webagentes.canaldirecto.com.ar/incidents/view/745922-3" TargetMode="External"/><Relationship Id="rId840" Type="http://schemas.openxmlformats.org/officeDocument/2006/relationships/hyperlink" Target="https://webagentes.canaldirecto.com.ar/liquidations/removeIncident/672467-0" TargetMode="External"/><Relationship Id="rId1470" Type="http://schemas.openxmlformats.org/officeDocument/2006/relationships/hyperlink" Target="https://webagentes.canaldirecto.com.ar/incidents/view/689982-2" TargetMode="External"/><Relationship Id="rId2521" Type="http://schemas.openxmlformats.org/officeDocument/2006/relationships/hyperlink" Target="https://webagentes.canaldirecto.com.ar/incidents/view/716962-1" TargetMode="External"/><Relationship Id="rId4279" Type="http://schemas.openxmlformats.org/officeDocument/2006/relationships/hyperlink" Target="https://webagentes.canaldirecto.com.ar/incidents/view/760293-1" TargetMode="External"/><Relationship Id="rId5677" Type="http://schemas.openxmlformats.org/officeDocument/2006/relationships/hyperlink" Target="https://webagentes.canaldirecto.com.ar/incidents/view/799350-5" TargetMode="External"/><Relationship Id="rId5884" Type="http://schemas.openxmlformats.org/officeDocument/2006/relationships/hyperlink" Target="https://webagentes.canaldirecto.com.ar/incidents/view/803497-9" TargetMode="External"/><Relationship Id="rId700" Type="http://schemas.openxmlformats.org/officeDocument/2006/relationships/hyperlink" Target="https://webagentes.canaldirecto.com.ar/incidents/view/671338-2" TargetMode="External"/><Relationship Id="rId1123" Type="http://schemas.openxmlformats.org/officeDocument/2006/relationships/hyperlink" Target="https://webagentes.canaldirecto.com.ar/incidents/view/680511-5" TargetMode="External"/><Relationship Id="rId1330" Type="http://schemas.openxmlformats.org/officeDocument/2006/relationships/hyperlink" Target="https://webagentes.canaldirecto.com.ar/incidents/view/687466-5" TargetMode="External"/><Relationship Id="rId3088" Type="http://schemas.openxmlformats.org/officeDocument/2006/relationships/hyperlink" Target="https://webagentes.canaldirecto.com.ar/incidents/view/728341-7" TargetMode="External"/><Relationship Id="rId4486" Type="http://schemas.openxmlformats.org/officeDocument/2006/relationships/hyperlink" Target="https://webagentes.canaldirecto.com.ar/incidents/view/765445-7" TargetMode="External"/><Relationship Id="rId4693" Type="http://schemas.openxmlformats.org/officeDocument/2006/relationships/hyperlink" Target="https://webagentes.canaldirecto.com.ar/incidents/view/769352-6" TargetMode="External"/><Relationship Id="rId5537" Type="http://schemas.openxmlformats.org/officeDocument/2006/relationships/hyperlink" Target="http://webagentes.canaldirecto.com.ar/incidents/view/791786-0" TargetMode="External"/><Relationship Id="rId5744" Type="http://schemas.openxmlformats.org/officeDocument/2006/relationships/hyperlink" Target="https://webagentes.canaldirecto.com.ar/incidents/view/803462-3" TargetMode="External"/><Relationship Id="rId5951" Type="http://schemas.openxmlformats.org/officeDocument/2006/relationships/hyperlink" Target="https://webagentes.canaldirecto.com.ar/incidents/view/808403-5" TargetMode="External"/><Relationship Id="rId3295" Type="http://schemas.openxmlformats.org/officeDocument/2006/relationships/hyperlink" Target="https://webagentes.canaldirecto.com.ar/liquidations/removeIncident/734334-8" TargetMode="External"/><Relationship Id="rId4139" Type="http://schemas.openxmlformats.org/officeDocument/2006/relationships/hyperlink" Target="https://webagentes.canaldirecto.com.ar/incidents/view/759250-0" TargetMode="External"/><Relationship Id="rId4346" Type="http://schemas.openxmlformats.org/officeDocument/2006/relationships/hyperlink" Target="https://webagentes.canaldirecto.com.ar/incidents/view/762957-6" TargetMode="External"/><Relationship Id="rId4553" Type="http://schemas.openxmlformats.org/officeDocument/2006/relationships/hyperlink" Target="https://webagentes.canaldirecto.com.ar/incidents/view/768305-1" TargetMode="External"/><Relationship Id="rId4760" Type="http://schemas.openxmlformats.org/officeDocument/2006/relationships/hyperlink" Target="https://webagentes.canaldirecto.com.ar/incidents/view/773652-0" TargetMode="External"/><Relationship Id="rId5604" Type="http://schemas.openxmlformats.org/officeDocument/2006/relationships/hyperlink" Target="https://webagentes.canaldirecto.com.ar/incidents/view/796749-4" TargetMode="External"/><Relationship Id="rId5811" Type="http://schemas.openxmlformats.org/officeDocument/2006/relationships/hyperlink" Target="https://webagentes.canaldirecto.com.ar/incidents/view/806961-0" TargetMode="External"/><Relationship Id="rId3155" Type="http://schemas.openxmlformats.org/officeDocument/2006/relationships/hyperlink" Target="https://webagentes.canaldirecto.com.ar/incidents/view/730442-8" TargetMode="External"/><Relationship Id="rId3362" Type="http://schemas.openxmlformats.org/officeDocument/2006/relationships/hyperlink" Target="https://webagentes.canaldirecto.com.ar/incidents/view/738374-4" TargetMode="External"/><Relationship Id="rId4206" Type="http://schemas.openxmlformats.org/officeDocument/2006/relationships/hyperlink" Target="https://webagentes.canaldirecto.com.ar/incidents/view/758035-6" TargetMode="External"/><Relationship Id="rId4413" Type="http://schemas.openxmlformats.org/officeDocument/2006/relationships/hyperlink" Target="https://webagentes.canaldirecto.com.ar/incidents/view/766502-8" TargetMode="External"/><Relationship Id="rId4620" Type="http://schemas.openxmlformats.org/officeDocument/2006/relationships/hyperlink" Target="https://webagentes.canaldirecto.com.ar/incidents/view/770914-6" TargetMode="External"/><Relationship Id="rId283" Type="http://schemas.openxmlformats.org/officeDocument/2006/relationships/hyperlink" Target="http://webagentes.canaldirecto.com.ar/incidents/view/656782-6" TargetMode="External"/><Relationship Id="rId490" Type="http://schemas.openxmlformats.org/officeDocument/2006/relationships/hyperlink" Target="https://webagentes.canaldirecto.com.ar/incidents/view/664399-5" TargetMode="External"/><Relationship Id="rId2171" Type="http://schemas.openxmlformats.org/officeDocument/2006/relationships/hyperlink" Target="https://webagentes.canaldirecto.com.ar/incidents/view/707290-9" TargetMode="External"/><Relationship Id="rId3015" Type="http://schemas.openxmlformats.org/officeDocument/2006/relationships/hyperlink" Target="https://webagentes.canaldirecto.com.ar/incidents/view/730856-7" TargetMode="External"/><Relationship Id="rId3222" Type="http://schemas.openxmlformats.org/officeDocument/2006/relationships/hyperlink" Target="https://webagentes.canaldirecto.com.ar/incidents/view/736576-6" TargetMode="External"/><Relationship Id="rId143" Type="http://schemas.openxmlformats.org/officeDocument/2006/relationships/hyperlink" Target="http://webagentes.canaldirecto.com.ar/incidents/view/651077-6" TargetMode="External"/><Relationship Id="rId350" Type="http://schemas.openxmlformats.org/officeDocument/2006/relationships/hyperlink" Target="http://webagentes.canaldirecto.com.ar/incidents/view/662269-1" TargetMode="External"/><Relationship Id="rId2031" Type="http://schemas.openxmlformats.org/officeDocument/2006/relationships/hyperlink" Target="https://webagentes.canaldirecto.com.ar/incidents/view/704886-9" TargetMode="External"/><Relationship Id="rId5187" Type="http://schemas.openxmlformats.org/officeDocument/2006/relationships/hyperlink" Target="https://webagentes.canaldirecto.com.ar/incidents/view/783296-7" TargetMode="External"/><Relationship Id="rId5394" Type="http://schemas.openxmlformats.org/officeDocument/2006/relationships/hyperlink" Target="https://webagentes.canaldirecto.com.ar/incidents/view/791316-5" TargetMode="External"/><Relationship Id="rId9" Type="http://schemas.openxmlformats.org/officeDocument/2006/relationships/hyperlink" Target="http://webagentes.canaldirecto.com.ar/incidents/view/653346-7" TargetMode="External"/><Relationship Id="rId210" Type="http://schemas.openxmlformats.org/officeDocument/2006/relationships/hyperlink" Target="http://webagentes.canaldirecto.com.ar/incidents/view/654168-8" TargetMode="External"/><Relationship Id="rId2988" Type="http://schemas.openxmlformats.org/officeDocument/2006/relationships/hyperlink" Target="https://webagentes.canaldirecto.com.ar/incidents/view/726736-7" TargetMode="External"/><Relationship Id="rId5047" Type="http://schemas.openxmlformats.org/officeDocument/2006/relationships/hyperlink" Target="https://webagentes.canaldirecto.com.ar/incidents/view/782545-3" TargetMode="External"/><Relationship Id="rId5254" Type="http://schemas.openxmlformats.org/officeDocument/2006/relationships/hyperlink" Target="https://webagentes.canaldirecto.com.ar/incidents/view/785865-5" TargetMode="External"/><Relationship Id="rId1797" Type="http://schemas.openxmlformats.org/officeDocument/2006/relationships/hyperlink" Target="https://webagentes.canaldirecto.com.ar/incidents/view/694602-3" TargetMode="External"/><Relationship Id="rId2848" Type="http://schemas.openxmlformats.org/officeDocument/2006/relationships/hyperlink" Target="https://webagentes.canaldirecto.com.ar/incidents/view/726070-8" TargetMode="External"/><Relationship Id="rId5461" Type="http://schemas.openxmlformats.org/officeDocument/2006/relationships/hyperlink" Target="http://webagentes.canaldirecto.com.ar/incidents/view/794883-3" TargetMode="External"/><Relationship Id="rId89" Type="http://schemas.openxmlformats.org/officeDocument/2006/relationships/hyperlink" Target="http://webagentes.canaldirecto.com.ar/incidents/view/651737-1" TargetMode="External"/><Relationship Id="rId1657" Type="http://schemas.openxmlformats.org/officeDocument/2006/relationships/hyperlink" Target="https://webagentes.canaldirecto.com.ar/liquidations/removeIncident/691889-9" TargetMode="External"/><Relationship Id="rId1864" Type="http://schemas.openxmlformats.org/officeDocument/2006/relationships/hyperlink" Target="https://webagentes.canaldirecto.com.ar/incidents/view/693092-5" TargetMode="External"/><Relationship Id="rId2708" Type="http://schemas.openxmlformats.org/officeDocument/2006/relationships/hyperlink" Target="https://webagentes.canaldirecto.com.ar/liquidations/removeIncident/722768-8" TargetMode="External"/><Relationship Id="rId2915" Type="http://schemas.openxmlformats.org/officeDocument/2006/relationships/hyperlink" Target="https://webagentes.canaldirecto.com.ar/incidents/view/724619-7" TargetMode="External"/><Relationship Id="rId4063" Type="http://schemas.openxmlformats.org/officeDocument/2006/relationships/hyperlink" Target="https://webagentes.canaldirecto.com.ar/incidents/view/756279-4" TargetMode="External"/><Relationship Id="rId4270" Type="http://schemas.openxmlformats.org/officeDocument/2006/relationships/hyperlink" Target="https://webagentes.canaldirecto.com.ar/incidents/view/760615-9" TargetMode="External"/><Relationship Id="rId5114" Type="http://schemas.openxmlformats.org/officeDocument/2006/relationships/hyperlink" Target="https://webagentes.canaldirecto.com.ar/liquidations/removeIncident/784980-6" TargetMode="External"/><Relationship Id="rId5321" Type="http://schemas.openxmlformats.org/officeDocument/2006/relationships/hyperlink" Target="https://webagentes.canaldirecto.com.ar/incidents/view/788751-4" TargetMode="External"/><Relationship Id="rId1517" Type="http://schemas.openxmlformats.org/officeDocument/2006/relationships/hyperlink" Target="https://webagentes.canaldirecto.com.ar/incidents/view/689023-8" TargetMode="External"/><Relationship Id="rId1724" Type="http://schemas.openxmlformats.org/officeDocument/2006/relationships/hyperlink" Target="https://webagentes.canaldirecto.com.ar/incidents/view/691436-1" TargetMode="External"/><Relationship Id="rId4130" Type="http://schemas.openxmlformats.org/officeDocument/2006/relationships/hyperlink" Target="https://webagentes.canaldirecto.com.ar/incidents/view/754762-5" TargetMode="External"/><Relationship Id="rId16" Type="http://schemas.openxmlformats.org/officeDocument/2006/relationships/hyperlink" Target="http://webagentes.canaldirecto.com.ar/liquidations/removeIncident/653343-0" TargetMode="External"/><Relationship Id="rId1931" Type="http://schemas.openxmlformats.org/officeDocument/2006/relationships/hyperlink" Target="https://webagentes.canaldirecto.com.ar/incidents/view/696583-3" TargetMode="External"/><Relationship Id="rId3689" Type="http://schemas.openxmlformats.org/officeDocument/2006/relationships/hyperlink" Target="https://webagentes.canaldirecto.com.ar/incidents/view/746519-0" TargetMode="External"/><Relationship Id="rId3896" Type="http://schemas.openxmlformats.org/officeDocument/2006/relationships/hyperlink" Target="https://webagentes.canaldirecto.com.ar/incidents/view/750007-7" TargetMode="External"/><Relationship Id="rId2498" Type="http://schemas.openxmlformats.org/officeDocument/2006/relationships/hyperlink" Target="https://webagentes.canaldirecto.com.ar/incidents/view/711454-2" TargetMode="External"/><Relationship Id="rId3549" Type="http://schemas.openxmlformats.org/officeDocument/2006/relationships/hyperlink" Target="https://webagentes.canaldirecto.com.ar/incidents/view/744653-9" TargetMode="External"/><Relationship Id="rId4947" Type="http://schemas.openxmlformats.org/officeDocument/2006/relationships/hyperlink" Target="https://webagentes.canaldirecto.com.ar/incidents/view/779699-3" TargetMode="External"/><Relationship Id="rId677" Type="http://schemas.openxmlformats.org/officeDocument/2006/relationships/hyperlink" Target="https://webagentes.canaldirecto.com.ar/incidents/view/664578-0" TargetMode="External"/><Relationship Id="rId2358" Type="http://schemas.openxmlformats.org/officeDocument/2006/relationships/hyperlink" Target="https://webagentes.canaldirecto.com.ar/incidents/view/707577-5" TargetMode="External"/><Relationship Id="rId3756" Type="http://schemas.openxmlformats.org/officeDocument/2006/relationships/hyperlink" Target="https://webagentes.canaldirecto.com.ar/incidents/view/749362-5" TargetMode="External"/><Relationship Id="rId3963" Type="http://schemas.openxmlformats.org/officeDocument/2006/relationships/hyperlink" Target="https://webagentes.canaldirecto.com.ar/incidents/view/753423-2" TargetMode="External"/><Relationship Id="rId4807" Type="http://schemas.openxmlformats.org/officeDocument/2006/relationships/hyperlink" Target="https://webagentes.canaldirecto.com.ar/incidents/view/772178-6" TargetMode="External"/><Relationship Id="rId884" Type="http://schemas.openxmlformats.org/officeDocument/2006/relationships/hyperlink" Target="https://webagentes.canaldirecto.com.ar/liquidations/removeIncident/672346-8" TargetMode="External"/><Relationship Id="rId2565" Type="http://schemas.openxmlformats.org/officeDocument/2006/relationships/hyperlink" Target="https://webagentes.canaldirecto.com.ar/incidents/view/713309-7" TargetMode="External"/><Relationship Id="rId2772" Type="http://schemas.openxmlformats.org/officeDocument/2006/relationships/hyperlink" Target="https://webagentes.canaldirecto.com.ar/liquidations/removeIncident/722028-7" TargetMode="External"/><Relationship Id="rId3409" Type="http://schemas.openxmlformats.org/officeDocument/2006/relationships/hyperlink" Target="https://webagentes.canaldirecto.com.ar/incidents/view/736309-6" TargetMode="External"/><Relationship Id="rId3616" Type="http://schemas.openxmlformats.org/officeDocument/2006/relationships/hyperlink" Target="https://webagentes.canaldirecto.com.ar/incidents/view/742386-6" TargetMode="External"/><Relationship Id="rId3823" Type="http://schemas.openxmlformats.org/officeDocument/2006/relationships/hyperlink" Target="https://webagentes.canaldirecto.com.ar/incidents/view/752328-1" TargetMode="External"/><Relationship Id="rId537" Type="http://schemas.openxmlformats.org/officeDocument/2006/relationships/hyperlink" Target="https://webagentes.canaldirecto.com.ar/incidents/view/662629-9" TargetMode="External"/><Relationship Id="rId744" Type="http://schemas.openxmlformats.org/officeDocument/2006/relationships/hyperlink" Target="https://webagentes.canaldirecto.com.ar/incidents/view/669326-4" TargetMode="External"/><Relationship Id="rId951" Type="http://schemas.openxmlformats.org/officeDocument/2006/relationships/hyperlink" Target="https://webagentes.canaldirecto.com.ar/incidents/view/671471-6" TargetMode="External"/><Relationship Id="rId1167" Type="http://schemas.openxmlformats.org/officeDocument/2006/relationships/hyperlink" Target="https://webagentes.canaldirecto.com.ar/incidents/view/679507-6" TargetMode="External"/><Relationship Id="rId1374" Type="http://schemas.openxmlformats.org/officeDocument/2006/relationships/hyperlink" Target="https://webagentes.canaldirecto.com.ar/incidents/view/686596-8" TargetMode="External"/><Relationship Id="rId1581" Type="http://schemas.openxmlformats.org/officeDocument/2006/relationships/hyperlink" Target="https://webagentes.canaldirecto.com.ar/incidents/view/692503-9" TargetMode="External"/><Relationship Id="rId2218" Type="http://schemas.openxmlformats.org/officeDocument/2006/relationships/hyperlink" Target="https://webagentes.canaldirecto.com.ar/incidents/view/705856-5" TargetMode="External"/><Relationship Id="rId2425" Type="http://schemas.openxmlformats.org/officeDocument/2006/relationships/hyperlink" Target="https://webagentes.canaldirecto.com.ar/incidents/view/714295-2" TargetMode="External"/><Relationship Id="rId2632" Type="http://schemas.openxmlformats.org/officeDocument/2006/relationships/hyperlink" Target="https://webagentes.canaldirecto.com.ar/incidents/view/718872-3" TargetMode="External"/><Relationship Id="rId5788" Type="http://schemas.openxmlformats.org/officeDocument/2006/relationships/hyperlink" Target="https://webagentes.canaldirecto.com.ar/incidents/view/801364-8" TargetMode="External"/><Relationship Id="rId5995" Type="http://schemas.openxmlformats.org/officeDocument/2006/relationships/hyperlink" Target="https://webagentes.canaldirecto.com.ar/incidents/view/805520-0" TargetMode="External"/><Relationship Id="rId80" Type="http://schemas.openxmlformats.org/officeDocument/2006/relationships/hyperlink" Target="http://webagentes.canaldirecto.com.ar/incidents/view/651847-7" TargetMode="External"/><Relationship Id="rId604" Type="http://schemas.openxmlformats.org/officeDocument/2006/relationships/hyperlink" Target="https://webagentes.canaldirecto.com.ar/incidents/view/666986-9" TargetMode="External"/><Relationship Id="rId811" Type="http://schemas.openxmlformats.org/officeDocument/2006/relationships/hyperlink" Target="https://webagentes.canaldirecto.com.ar/incidents/view/673621-3" TargetMode="External"/><Relationship Id="rId1027" Type="http://schemas.openxmlformats.org/officeDocument/2006/relationships/hyperlink" Target="https://webagentes.canaldirecto.com.ar/incidents/view/676884-1" TargetMode="External"/><Relationship Id="rId1234" Type="http://schemas.openxmlformats.org/officeDocument/2006/relationships/hyperlink" Target="https://webagentes.canaldirecto.com.ar/incidents/view/683799-2" TargetMode="External"/><Relationship Id="rId1441" Type="http://schemas.openxmlformats.org/officeDocument/2006/relationships/hyperlink" Target="https://webagentes.canaldirecto.com.ar/incidents/view/683836-2" TargetMode="External"/><Relationship Id="rId4597" Type="http://schemas.openxmlformats.org/officeDocument/2006/relationships/hyperlink" Target="https://webagentes.canaldirecto.com.ar/incidents/view/771355-6" TargetMode="External"/><Relationship Id="rId5648" Type="http://schemas.openxmlformats.org/officeDocument/2006/relationships/hyperlink" Target="https://webagentes.canaldirecto.com.ar/incidents/view/800523-2" TargetMode="External"/><Relationship Id="rId5855" Type="http://schemas.openxmlformats.org/officeDocument/2006/relationships/hyperlink" Target="https://webagentes.canaldirecto.com.ar/incidents/view/805697-1" TargetMode="External"/><Relationship Id="rId1301" Type="http://schemas.openxmlformats.org/officeDocument/2006/relationships/hyperlink" Target="https://webagentes.canaldirecto.com.ar/incidents/view/681169-3" TargetMode="External"/><Relationship Id="rId3199" Type="http://schemas.openxmlformats.org/officeDocument/2006/relationships/hyperlink" Target="https://webagentes.canaldirecto.com.ar/liquidations/removeIncident/736795-9" TargetMode="External"/><Relationship Id="rId4457" Type="http://schemas.openxmlformats.org/officeDocument/2006/relationships/hyperlink" Target="https://webagentes.canaldirecto.com.ar/incidents/view/766115-6" TargetMode="External"/><Relationship Id="rId4664" Type="http://schemas.openxmlformats.org/officeDocument/2006/relationships/hyperlink" Target="https://webagentes.canaldirecto.com.ar/incidents/view/770014-5" TargetMode="External"/><Relationship Id="rId5508" Type="http://schemas.openxmlformats.org/officeDocument/2006/relationships/hyperlink" Target="http://webagentes.canaldirecto.com.ar/incidents/view/793103-7" TargetMode="External"/><Relationship Id="rId5715" Type="http://schemas.openxmlformats.org/officeDocument/2006/relationships/hyperlink" Target="https://webagentes.canaldirecto.com.ar/incidents/view/797883-4" TargetMode="External"/><Relationship Id="rId3059" Type="http://schemas.openxmlformats.org/officeDocument/2006/relationships/hyperlink" Target="https://webagentes.canaldirecto.com.ar/incidents/view/729849-1" TargetMode="External"/><Relationship Id="rId3266" Type="http://schemas.openxmlformats.org/officeDocument/2006/relationships/hyperlink" Target="https://webagentes.canaldirecto.com.ar/incidents/view/735629-0" TargetMode="External"/><Relationship Id="rId3473" Type="http://schemas.openxmlformats.org/officeDocument/2006/relationships/hyperlink" Target="https://webagentes.canaldirecto.com.ar/incidents/view/740060-7" TargetMode="External"/><Relationship Id="rId4317" Type="http://schemas.openxmlformats.org/officeDocument/2006/relationships/hyperlink" Target="https://webagentes.canaldirecto.com.ar/incidents/view/763795-5" TargetMode="External"/><Relationship Id="rId4524" Type="http://schemas.openxmlformats.org/officeDocument/2006/relationships/hyperlink" Target="https://webagentes.canaldirecto.com.ar/incidents/view/768768-6" TargetMode="External"/><Relationship Id="rId4871" Type="http://schemas.openxmlformats.org/officeDocument/2006/relationships/hyperlink" Target="https://webagentes.canaldirecto.com.ar/incidents/view/776856-5" TargetMode="External"/><Relationship Id="rId5922" Type="http://schemas.openxmlformats.org/officeDocument/2006/relationships/hyperlink" Target="https://webagentes.canaldirecto.com.ar/incidents/view/809451-9" TargetMode="External"/><Relationship Id="rId187" Type="http://schemas.openxmlformats.org/officeDocument/2006/relationships/hyperlink" Target="http://webagentes.canaldirecto.com.ar/incidents/view/655021-5" TargetMode="External"/><Relationship Id="rId394" Type="http://schemas.openxmlformats.org/officeDocument/2006/relationships/hyperlink" Target="http://webagentes.canaldirecto.com.ar/incidents/view/659794-2" TargetMode="External"/><Relationship Id="rId2075" Type="http://schemas.openxmlformats.org/officeDocument/2006/relationships/hyperlink" Target="https://webagentes.canaldirecto.com.ar/incidents/view/703108-1" TargetMode="External"/><Relationship Id="rId2282" Type="http://schemas.openxmlformats.org/officeDocument/2006/relationships/hyperlink" Target="https://webagentes.canaldirecto.com.ar/incidents/view/710566-9" TargetMode="External"/><Relationship Id="rId3126" Type="http://schemas.openxmlformats.org/officeDocument/2006/relationships/hyperlink" Target="https://webagentes.canaldirecto.com.ar/incidents/view/732534-2" TargetMode="External"/><Relationship Id="rId3680" Type="http://schemas.openxmlformats.org/officeDocument/2006/relationships/hyperlink" Target="https://webagentes.canaldirecto.com.ar/incidents/view/746633-9" TargetMode="External"/><Relationship Id="rId4731" Type="http://schemas.openxmlformats.org/officeDocument/2006/relationships/hyperlink" Target="https://webagentes.canaldirecto.com.ar/incidents/view/774290-1" TargetMode="External"/><Relationship Id="rId254" Type="http://schemas.openxmlformats.org/officeDocument/2006/relationships/hyperlink" Target="http://webagentes.canaldirecto.com.ar/incidents/view/658530-9" TargetMode="External"/><Relationship Id="rId1091" Type="http://schemas.openxmlformats.org/officeDocument/2006/relationships/hyperlink" Target="https://webagentes.canaldirecto.com.ar/incidents/view/672820-5" TargetMode="External"/><Relationship Id="rId3333" Type="http://schemas.openxmlformats.org/officeDocument/2006/relationships/hyperlink" Target="https://webagentes.canaldirecto.com.ar/incidents/view/738871-2" TargetMode="External"/><Relationship Id="rId3540" Type="http://schemas.openxmlformats.org/officeDocument/2006/relationships/hyperlink" Target="https://webagentes.canaldirecto.com.ar/incidents/view/744758-3" TargetMode="External"/><Relationship Id="rId5298" Type="http://schemas.openxmlformats.org/officeDocument/2006/relationships/hyperlink" Target="https://webagentes.canaldirecto.com.ar/incidents/view/789219-0" TargetMode="External"/><Relationship Id="rId114" Type="http://schemas.openxmlformats.org/officeDocument/2006/relationships/hyperlink" Target="http://webagentes.canaldirecto.com.ar/incidents/view/651286-2" TargetMode="External"/><Relationship Id="rId461" Type="http://schemas.openxmlformats.org/officeDocument/2006/relationships/hyperlink" Target="https://webagentes.canaldirecto.com.ar/incidents/view/665371-6" TargetMode="External"/><Relationship Id="rId2142" Type="http://schemas.openxmlformats.org/officeDocument/2006/relationships/hyperlink" Target="https://webagentes.canaldirecto.com.ar/incidents/view/700833-9" TargetMode="External"/><Relationship Id="rId3400" Type="http://schemas.openxmlformats.org/officeDocument/2006/relationships/hyperlink" Target="https://webagentes.canaldirecto.com.ar/incidents/view/737100-4" TargetMode="External"/><Relationship Id="rId321" Type="http://schemas.openxmlformats.org/officeDocument/2006/relationships/hyperlink" Target="http://webagentes.canaldirecto.com.ar/incidents/view/655932-2" TargetMode="External"/><Relationship Id="rId2002" Type="http://schemas.openxmlformats.org/officeDocument/2006/relationships/hyperlink" Target="https://webagentes.canaldirecto.com.ar/incidents/view/699765-6" TargetMode="External"/><Relationship Id="rId2959" Type="http://schemas.openxmlformats.org/officeDocument/2006/relationships/hyperlink" Target="https://webagentes.canaldirecto.com.ar/incidents/view/728107-5" TargetMode="External"/><Relationship Id="rId5158" Type="http://schemas.openxmlformats.org/officeDocument/2006/relationships/hyperlink" Target="https://webagentes.canaldirecto.com.ar/incidents/view/784597-0" TargetMode="External"/><Relationship Id="rId5365" Type="http://schemas.openxmlformats.org/officeDocument/2006/relationships/hyperlink" Target="https://webagentes.canaldirecto.com.ar/incidents/view/792149-2" TargetMode="External"/><Relationship Id="rId5572" Type="http://schemas.openxmlformats.org/officeDocument/2006/relationships/hyperlink" Target="https://webagentes.canaldirecto.com.ar/incidents/view/797663-2" TargetMode="External"/><Relationship Id="rId1768" Type="http://schemas.openxmlformats.org/officeDocument/2006/relationships/hyperlink" Target="https://webagentes.canaldirecto.com.ar/incidents/view/696071-3" TargetMode="External"/><Relationship Id="rId2819" Type="http://schemas.openxmlformats.org/officeDocument/2006/relationships/hyperlink" Target="https://webagentes.canaldirecto.com.ar/incidents/view/718886-6" TargetMode="External"/><Relationship Id="rId4174" Type="http://schemas.openxmlformats.org/officeDocument/2006/relationships/hyperlink" Target="https://webagentes.canaldirecto.com.ar/incidents/view/758701-2" TargetMode="External"/><Relationship Id="rId4381" Type="http://schemas.openxmlformats.org/officeDocument/2006/relationships/hyperlink" Target="https://webagentes.canaldirecto.com.ar/incidents/view/761375-1" TargetMode="External"/><Relationship Id="rId5018" Type="http://schemas.openxmlformats.org/officeDocument/2006/relationships/hyperlink" Target="https://webagentes.canaldirecto.com.ar/incidents/view/783221-3" TargetMode="External"/><Relationship Id="rId5225" Type="http://schemas.openxmlformats.org/officeDocument/2006/relationships/hyperlink" Target="https://webagentes.canaldirecto.com.ar/incidents/view/786780-2" TargetMode="External"/><Relationship Id="rId5432" Type="http://schemas.openxmlformats.org/officeDocument/2006/relationships/hyperlink" Target="https://webagentes.canaldirecto.com.ar/incidents/view/790543-0" TargetMode="External"/><Relationship Id="rId1628" Type="http://schemas.openxmlformats.org/officeDocument/2006/relationships/hyperlink" Target="https://webagentes.canaldirecto.com.ar/incidents/view/692387-3" TargetMode="External"/><Relationship Id="rId1975" Type="http://schemas.openxmlformats.org/officeDocument/2006/relationships/hyperlink" Target="https://webagentes.canaldirecto.com.ar/incidents/view/700045-2" TargetMode="External"/><Relationship Id="rId3190" Type="http://schemas.openxmlformats.org/officeDocument/2006/relationships/hyperlink" Target="https://webagentes.canaldirecto.com.ar/incidents/view/737204-9" TargetMode="External"/><Relationship Id="rId4034" Type="http://schemas.openxmlformats.org/officeDocument/2006/relationships/hyperlink" Target="https://webagentes.canaldirecto.com.ar/liquidations/removeIncident/756697-6" TargetMode="External"/><Relationship Id="rId4241" Type="http://schemas.openxmlformats.org/officeDocument/2006/relationships/hyperlink" Target="https://webagentes.canaldirecto.com.ar/incidents/view/761360-9" TargetMode="External"/><Relationship Id="rId1835" Type="http://schemas.openxmlformats.org/officeDocument/2006/relationships/hyperlink" Target="https://webagentes.canaldirecto.com.ar/incidents/view/693594-8" TargetMode="External"/><Relationship Id="rId3050" Type="http://schemas.openxmlformats.org/officeDocument/2006/relationships/hyperlink" Target="https://webagentes.canaldirecto.com.ar/incidents/view/730020-0" TargetMode="External"/><Relationship Id="rId4101" Type="http://schemas.openxmlformats.org/officeDocument/2006/relationships/hyperlink" Target="https://webagentes.canaldirecto.com.ar/incidents/view/755342-2" TargetMode="External"/><Relationship Id="rId1902" Type="http://schemas.openxmlformats.org/officeDocument/2006/relationships/hyperlink" Target="https://webagentes.canaldirecto.com.ar/incidents/view/697301-8" TargetMode="External"/><Relationship Id="rId3867" Type="http://schemas.openxmlformats.org/officeDocument/2006/relationships/hyperlink" Target="https://webagentes.canaldirecto.com.ar/incidents/view/751478-8" TargetMode="External"/><Relationship Id="rId4918" Type="http://schemas.openxmlformats.org/officeDocument/2006/relationships/hyperlink" Target="https://webagentes.canaldirecto.com.ar/incidents/view/774733-1" TargetMode="External"/><Relationship Id="rId788" Type="http://schemas.openxmlformats.org/officeDocument/2006/relationships/hyperlink" Target="https://webagentes.canaldirecto.com.ar/incidents/view/667243-8" TargetMode="External"/><Relationship Id="rId995" Type="http://schemas.openxmlformats.org/officeDocument/2006/relationships/hyperlink" Target="https://webagentes.canaldirecto.com.ar/incidents/view/679055-8" TargetMode="External"/><Relationship Id="rId2469" Type="http://schemas.openxmlformats.org/officeDocument/2006/relationships/hyperlink" Target="https://webagentes.canaldirecto.com.ar/incidents/view/712743-0" TargetMode="External"/><Relationship Id="rId2676" Type="http://schemas.openxmlformats.org/officeDocument/2006/relationships/hyperlink" Target="https://webagentes.canaldirecto.com.ar/liquidations/removeIncident/723317-5" TargetMode="External"/><Relationship Id="rId2883" Type="http://schemas.openxmlformats.org/officeDocument/2006/relationships/hyperlink" Target="https://webagentes.canaldirecto.com.ar/incidents/view/725137-5" TargetMode="External"/><Relationship Id="rId3727" Type="http://schemas.openxmlformats.org/officeDocument/2006/relationships/hyperlink" Target="https://webagentes.canaldirecto.com.ar/incidents/view/744972-1" TargetMode="External"/><Relationship Id="rId3934" Type="http://schemas.openxmlformats.org/officeDocument/2006/relationships/hyperlink" Target="https://webagentes.canaldirecto.com.ar/incidents/view/754219-8" TargetMode="External"/><Relationship Id="rId5082" Type="http://schemas.openxmlformats.org/officeDocument/2006/relationships/hyperlink" Target="https://webagentes.canaldirecto.com.ar/incidents/view/779952-9" TargetMode="External"/><Relationship Id="rId648" Type="http://schemas.openxmlformats.org/officeDocument/2006/relationships/hyperlink" Target="https://webagentes.canaldirecto.com.ar/incidents/view/666107-0" TargetMode="External"/><Relationship Id="rId855" Type="http://schemas.openxmlformats.org/officeDocument/2006/relationships/hyperlink" Target="https://webagentes.canaldirecto.com.ar/incidents/view/672458-2" TargetMode="External"/><Relationship Id="rId1278" Type="http://schemas.openxmlformats.org/officeDocument/2006/relationships/hyperlink" Target="https://webagentes.canaldirecto.com.ar/incidents/view/682724-1" TargetMode="External"/><Relationship Id="rId1485" Type="http://schemas.openxmlformats.org/officeDocument/2006/relationships/hyperlink" Target="https://webagentes.canaldirecto.com.ar/incidents/view/689662-1" TargetMode="External"/><Relationship Id="rId1692" Type="http://schemas.openxmlformats.org/officeDocument/2006/relationships/hyperlink" Target="https://webagentes.canaldirecto.com.ar/incidents/view/691454-7" TargetMode="External"/><Relationship Id="rId2329" Type="http://schemas.openxmlformats.org/officeDocument/2006/relationships/hyperlink" Target="https://webagentes.canaldirecto.com.ar/incidents/view/709265-7" TargetMode="External"/><Relationship Id="rId2536" Type="http://schemas.openxmlformats.org/officeDocument/2006/relationships/hyperlink" Target="https://webagentes.canaldirecto.com.ar/incidents/view/716296-5" TargetMode="External"/><Relationship Id="rId2743" Type="http://schemas.openxmlformats.org/officeDocument/2006/relationships/hyperlink" Target="https://webagentes.canaldirecto.com.ar/incidents/view/722395-6" TargetMode="External"/><Relationship Id="rId5899" Type="http://schemas.openxmlformats.org/officeDocument/2006/relationships/hyperlink" Target="https://webagentes.canaldirecto.com.ar/incidents/view/809973-6" TargetMode="External"/><Relationship Id="rId508" Type="http://schemas.openxmlformats.org/officeDocument/2006/relationships/hyperlink" Target="https://webagentes.canaldirecto.com.ar/incidents/view/663608-3" TargetMode="External"/><Relationship Id="rId715" Type="http://schemas.openxmlformats.org/officeDocument/2006/relationships/hyperlink" Target="https://webagentes.canaldirecto.com.ar/incidents/view/671006-6" TargetMode="External"/><Relationship Id="rId922" Type="http://schemas.openxmlformats.org/officeDocument/2006/relationships/hyperlink" Target="https://webagentes.canaldirecto.com.ar/liquidations/removeIncident/671751-9" TargetMode="External"/><Relationship Id="rId1138" Type="http://schemas.openxmlformats.org/officeDocument/2006/relationships/hyperlink" Target="https://webagentes.canaldirecto.com.ar/incidents/view/680204-8" TargetMode="External"/><Relationship Id="rId1345" Type="http://schemas.openxmlformats.org/officeDocument/2006/relationships/hyperlink" Target="https://webagentes.canaldirecto.com.ar/incidents/view/687063-2" TargetMode="External"/><Relationship Id="rId1552" Type="http://schemas.openxmlformats.org/officeDocument/2006/relationships/hyperlink" Target="https://webagentes.canaldirecto.com.ar/liquidations/removeIncident/693811-2" TargetMode="External"/><Relationship Id="rId2603" Type="http://schemas.openxmlformats.org/officeDocument/2006/relationships/hyperlink" Target="https://webagentes.canaldirecto.com.ar/incidents/view/719745-7" TargetMode="External"/><Relationship Id="rId2950" Type="http://schemas.openxmlformats.org/officeDocument/2006/relationships/hyperlink" Target="https://webagentes.canaldirecto.com.ar/incidents/view/728321-3" TargetMode="External"/><Relationship Id="rId5759" Type="http://schemas.openxmlformats.org/officeDocument/2006/relationships/hyperlink" Target="https://webagentes.canaldirecto.com.ar/incidents/view/802548-5" TargetMode="External"/><Relationship Id="rId1205" Type="http://schemas.openxmlformats.org/officeDocument/2006/relationships/hyperlink" Target="https://webagentes.canaldirecto.com.ar/incidents/view/677770-6" TargetMode="External"/><Relationship Id="rId2810" Type="http://schemas.openxmlformats.org/officeDocument/2006/relationships/hyperlink" Target="https://webagentes.canaldirecto.com.ar/liquidations/removeIncident/720816-0" TargetMode="External"/><Relationship Id="rId4568" Type="http://schemas.openxmlformats.org/officeDocument/2006/relationships/hyperlink" Target="https://webagentes.canaldirecto.com.ar/incidents/view/767668-0" TargetMode="External"/><Relationship Id="rId5966" Type="http://schemas.openxmlformats.org/officeDocument/2006/relationships/hyperlink" Target="https://webagentes.canaldirecto.com.ar/incidents/view/808107-4" TargetMode="External"/><Relationship Id="rId51" Type="http://schemas.openxmlformats.org/officeDocument/2006/relationships/hyperlink" Target="http://webagentes.canaldirecto.com.ar/incidents/view/652288-7" TargetMode="External"/><Relationship Id="rId1412" Type="http://schemas.openxmlformats.org/officeDocument/2006/relationships/hyperlink" Target="https://webagentes.canaldirecto.com.ar/incidents/view/685520-8" TargetMode="External"/><Relationship Id="rId3377" Type="http://schemas.openxmlformats.org/officeDocument/2006/relationships/hyperlink" Target="https://webagentes.canaldirecto.com.ar/incidents/view/737959-2" TargetMode="External"/><Relationship Id="rId4775" Type="http://schemas.openxmlformats.org/officeDocument/2006/relationships/hyperlink" Target="https://webagentes.canaldirecto.com.ar/incidents/view/773077-5" TargetMode="External"/><Relationship Id="rId4982" Type="http://schemas.openxmlformats.org/officeDocument/2006/relationships/hyperlink" Target="https://webagentes.canaldirecto.com.ar/incidents/view/778960-1" TargetMode="External"/><Relationship Id="rId5619" Type="http://schemas.openxmlformats.org/officeDocument/2006/relationships/hyperlink" Target="https://webagentes.canaldirecto.com.ar/incidents/view/796071-0" TargetMode="External"/><Relationship Id="rId5826" Type="http://schemas.openxmlformats.org/officeDocument/2006/relationships/hyperlink" Target="https://webagentes.canaldirecto.com.ar/incidents/view/806631-2" TargetMode="External"/><Relationship Id="rId298" Type="http://schemas.openxmlformats.org/officeDocument/2006/relationships/hyperlink" Target="http://webagentes.canaldirecto.com.ar/incidents/view/656764-0" TargetMode="External"/><Relationship Id="rId3584" Type="http://schemas.openxmlformats.org/officeDocument/2006/relationships/hyperlink" Target="https://webagentes.canaldirecto.com.ar/incidents/view/743664-8" TargetMode="External"/><Relationship Id="rId3791" Type="http://schemas.openxmlformats.org/officeDocument/2006/relationships/hyperlink" Target="https://webagentes.canaldirecto.com.ar/incidents/view/748273-5" TargetMode="External"/><Relationship Id="rId4428" Type="http://schemas.openxmlformats.org/officeDocument/2006/relationships/hyperlink" Target="https://webagentes.canaldirecto.com.ar/incidents/view/766387-1" TargetMode="External"/><Relationship Id="rId4635" Type="http://schemas.openxmlformats.org/officeDocument/2006/relationships/hyperlink" Target="https://webagentes.canaldirecto.com.ar/incidents/view/770692-7" TargetMode="External"/><Relationship Id="rId4842" Type="http://schemas.openxmlformats.org/officeDocument/2006/relationships/hyperlink" Target="https://webagentes.canaldirecto.com.ar/incidents/view/777318-7" TargetMode="External"/><Relationship Id="rId158" Type="http://schemas.openxmlformats.org/officeDocument/2006/relationships/hyperlink" Target="http://webagentes.canaldirecto.com.ar/incidents/view/649957-0" TargetMode="External"/><Relationship Id="rId2186" Type="http://schemas.openxmlformats.org/officeDocument/2006/relationships/hyperlink" Target="https://webagentes.canaldirecto.com.ar/incidents/view/706485-8" TargetMode="External"/><Relationship Id="rId2393" Type="http://schemas.openxmlformats.org/officeDocument/2006/relationships/hyperlink" Target="https://webagentes.canaldirecto.com.ar/incidents/view/715674-2" TargetMode="External"/><Relationship Id="rId3237" Type="http://schemas.openxmlformats.org/officeDocument/2006/relationships/hyperlink" Target="https://webagentes.canaldirecto.com.ar/liquidations/removeIncident/736214-9" TargetMode="External"/><Relationship Id="rId3444" Type="http://schemas.openxmlformats.org/officeDocument/2006/relationships/hyperlink" Target="https://webagentes.canaldirecto.com.ar/incidents/view/741069-5" TargetMode="External"/><Relationship Id="rId3651" Type="http://schemas.openxmlformats.org/officeDocument/2006/relationships/hyperlink" Target="https://webagentes.canaldirecto.com.ar/incidents/view/747201-1" TargetMode="External"/><Relationship Id="rId4702" Type="http://schemas.openxmlformats.org/officeDocument/2006/relationships/hyperlink" Target="https://webagentes.canaldirecto.com.ar/incidents/view/767773-1" TargetMode="External"/><Relationship Id="rId365" Type="http://schemas.openxmlformats.org/officeDocument/2006/relationships/hyperlink" Target="http://webagentes.canaldirecto.com.ar/incidents/view/661062-3" TargetMode="External"/><Relationship Id="rId572" Type="http://schemas.openxmlformats.org/officeDocument/2006/relationships/hyperlink" Target="https://webagentes.canaldirecto.com.ar/incidents/view/668204-6" TargetMode="External"/><Relationship Id="rId2046" Type="http://schemas.openxmlformats.org/officeDocument/2006/relationships/hyperlink" Target="https://webagentes.canaldirecto.com.ar/incidents/view/704230-6" TargetMode="External"/><Relationship Id="rId2253" Type="http://schemas.openxmlformats.org/officeDocument/2006/relationships/hyperlink" Target="https://webagentes.canaldirecto.com.ar/incidents/view/704433-1" TargetMode="External"/><Relationship Id="rId2460" Type="http://schemas.openxmlformats.org/officeDocument/2006/relationships/hyperlink" Target="https://webagentes.canaldirecto.com.ar/incidents/view/713346-8" TargetMode="External"/><Relationship Id="rId3304" Type="http://schemas.openxmlformats.org/officeDocument/2006/relationships/hyperlink" Target="https://webagentes.canaldirecto.com.ar/incidents/view/734138-6" TargetMode="External"/><Relationship Id="rId3511" Type="http://schemas.openxmlformats.org/officeDocument/2006/relationships/hyperlink" Target="https://webagentes.canaldirecto.com.ar/incidents/view/738821-7" TargetMode="External"/><Relationship Id="rId225" Type="http://schemas.openxmlformats.org/officeDocument/2006/relationships/hyperlink" Target="http://webagentes.canaldirecto.com.ar/incidents/view/654153-6" TargetMode="External"/><Relationship Id="rId432" Type="http://schemas.openxmlformats.org/officeDocument/2006/relationships/hyperlink" Target="http://webagentes.canaldirecto.com.ar/incidents/view/659261-9" TargetMode="External"/><Relationship Id="rId1062" Type="http://schemas.openxmlformats.org/officeDocument/2006/relationships/hyperlink" Target="https://webagentes.canaldirecto.com.ar/incidents/view/674827-2" TargetMode="External"/><Relationship Id="rId2113" Type="http://schemas.openxmlformats.org/officeDocument/2006/relationships/hyperlink" Target="https://webagentes.canaldirecto.com.ar/incidents/view/702131-2" TargetMode="External"/><Relationship Id="rId2320" Type="http://schemas.openxmlformats.org/officeDocument/2006/relationships/hyperlink" Target="https://webagentes.canaldirecto.com.ar/incidents/view/709317-9" TargetMode="External"/><Relationship Id="rId5269" Type="http://schemas.openxmlformats.org/officeDocument/2006/relationships/hyperlink" Target="https://webagentes.canaldirecto.com.ar/incidents/view/785434-9" TargetMode="External"/><Relationship Id="rId5476" Type="http://schemas.openxmlformats.org/officeDocument/2006/relationships/hyperlink" Target="http://webagentes.canaldirecto.com.ar/incidents/view/794264-4" TargetMode="External"/><Relationship Id="rId5683" Type="http://schemas.openxmlformats.org/officeDocument/2006/relationships/hyperlink" Target="https://webagentes.canaldirecto.com.ar/incidents/view/799323-1" TargetMode="External"/><Relationship Id="rId4078" Type="http://schemas.openxmlformats.org/officeDocument/2006/relationships/hyperlink" Target="https://webagentes.canaldirecto.com.ar/incidents/view/755618-2" TargetMode="External"/><Relationship Id="rId4285" Type="http://schemas.openxmlformats.org/officeDocument/2006/relationships/hyperlink" Target="https://webagentes.canaldirecto.com.ar/incidents/view/760084-5" TargetMode="External"/><Relationship Id="rId4492" Type="http://schemas.openxmlformats.org/officeDocument/2006/relationships/hyperlink" Target="https://webagentes.canaldirecto.com.ar/incidents/view/765162-7" TargetMode="External"/><Relationship Id="rId5129" Type="http://schemas.openxmlformats.org/officeDocument/2006/relationships/hyperlink" Target="https://webagentes.canaldirecto.com.ar/incidents/view/784961-1" TargetMode="External"/><Relationship Id="rId5336" Type="http://schemas.openxmlformats.org/officeDocument/2006/relationships/hyperlink" Target="https://webagentes.canaldirecto.com.ar/incidents/view/788456-2" TargetMode="External"/><Relationship Id="rId5543" Type="http://schemas.openxmlformats.org/officeDocument/2006/relationships/hyperlink" Target="http://webagentes.canaldirecto.com.ar/incidents/view/791503-9" TargetMode="External"/><Relationship Id="rId5890" Type="http://schemas.openxmlformats.org/officeDocument/2006/relationships/hyperlink" Target="https://webagentes.canaldirecto.com.ar/incidents/view/803201-4" TargetMode="External"/><Relationship Id="rId1879" Type="http://schemas.openxmlformats.org/officeDocument/2006/relationships/hyperlink" Target="https://webagentes.canaldirecto.com.ar/incidents/view/697862-4" TargetMode="External"/><Relationship Id="rId3094" Type="http://schemas.openxmlformats.org/officeDocument/2006/relationships/hyperlink" Target="https://webagentes.canaldirecto.com.ar/incidents/view/727145-8" TargetMode="External"/><Relationship Id="rId4145" Type="http://schemas.openxmlformats.org/officeDocument/2006/relationships/hyperlink" Target="https://webagentes.canaldirecto.com.ar/incidents/view/759109-7" TargetMode="External"/><Relationship Id="rId5750" Type="http://schemas.openxmlformats.org/officeDocument/2006/relationships/hyperlink" Target="https://webagentes.canaldirecto.com.ar/incidents/view/802899-6" TargetMode="External"/><Relationship Id="rId1739" Type="http://schemas.openxmlformats.org/officeDocument/2006/relationships/hyperlink" Target="https://webagentes.canaldirecto.com.ar/liquidations/removeIncident/690651-1" TargetMode="External"/><Relationship Id="rId1946" Type="http://schemas.openxmlformats.org/officeDocument/2006/relationships/hyperlink" Target="https://webagentes.canaldirecto.com.ar/incidents/view/695090-1" TargetMode="External"/><Relationship Id="rId4005" Type="http://schemas.openxmlformats.org/officeDocument/2006/relationships/hyperlink" Target="https://webagentes.canaldirecto.com.ar/incidents/view/752403-1" TargetMode="External"/><Relationship Id="rId4352" Type="http://schemas.openxmlformats.org/officeDocument/2006/relationships/hyperlink" Target="https://webagentes.canaldirecto.com.ar/incidents/view/762885-0" TargetMode="External"/><Relationship Id="rId5403" Type="http://schemas.openxmlformats.org/officeDocument/2006/relationships/hyperlink" Target="https://webagentes.canaldirecto.com.ar/incidents/view/791251-9" TargetMode="External"/><Relationship Id="rId5610" Type="http://schemas.openxmlformats.org/officeDocument/2006/relationships/hyperlink" Target="https://webagentes.canaldirecto.com.ar/incidents/view/796628-2" TargetMode="External"/><Relationship Id="rId1806" Type="http://schemas.openxmlformats.org/officeDocument/2006/relationships/hyperlink" Target="https://webagentes.canaldirecto.com.ar/incidents/view/694530-7" TargetMode="External"/><Relationship Id="rId3161" Type="http://schemas.openxmlformats.org/officeDocument/2006/relationships/hyperlink" Target="https://webagentes.canaldirecto.com.ar/liquidations/removeIncident/737245-6" TargetMode="External"/><Relationship Id="rId4212" Type="http://schemas.openxmlformats.org/officeDocument/2006/relationships/hyperlink" Target="https://webagentes.canaldirecto.com.ar/incidents/view/757807-8" TargetMode="External"/><Relationship Id="rId3021" Type="http://schemas.openxmlformats.org/officeDocument/2006/relationships/hyperlink" Target="https://webagentes.canaldirecto.com.ar/incidents/view/730412-7" TargetMode="External"/><Relationship Id="rId3978" Type="http://schemas.openxmlformats.org/officeDocument/2006/relationships/hyperlink" Target="https://webagentes.canaldirecto.com.ar/incidents/view/753186-4" TargetMode="External"/><Relationship Id="rId899" Type="http://schemas.openxmlformats.org/officeDocument/2006/relationships/hyperlink" Target="https://webagentes.canaldirecto.com.ar/incidents/view/671762-5" TargetMode="External"/><Relationship Id="rId2787" Type="http://schemas.openxmlformats.org/officeDocument/2006/relationships/hyperlink" Target="https://webagentes.canaldirecto.com.ar/incidents/view/721844-0" TargetMode="External"/><Relationship Id="rId3838" Type="http://schemas.openxmlformats.org/officeDocument/2006/relationships/hyperlink" Target="https://webagentes.canaldirecto.com.ar/incidents/view/752302-3" TargetMode="External"/><Relationship Id="rId5193" Type="http://schemas.openxmlformats.org/officeDocument/2006/relationships/hyperlink" Target="https://webagentes.canaldirecto.com.ar/incidents/view/782933-4" TargetMode="External"/><Relationship Id="rId759" Type="http://schemas.openxmlformats.org/officeDocument/2006/relationships/hyperlink" Target="https://webagentes.canaldirecto.com.ar/incidents/view/668631-6" TargetMode="External"/><Relationship Id="rId966" Type="http://schemas.openxmlformats.org/officeDocument/2006/relationships/hyperlink" Target="https://webagentes.canaldirecto.com.ar/liquidations/removeIncident/671398-4" TargetMode="External"/><Relationship Id="rId1389" Type="http://schemas.openxmlformats.org/officeDocument/2006/relationships/hyperlink" Target="https://webagentes.canaldirecto.com.ar/incidents/view/686121-8" TargetMode="External"/><Relationship Id="rId1596" Type="http://schemas.openxmlformats.org/officeDocument/2006/relationships/hyperlink" Target="https://webagentes.canaldirecto.com.ar/liquidations/removeIncident/692471-1" TargetMode="External"/><Relationship Id="rId2647" Type="http://schemas.openxmlformats.org/officeDocument/2006/relationships/hyperlink" Target="https://webagentes.canaldirecto.com.ar/incidents/view/718101-2" TargetMode="External"/><Relationship Id="rId2994" Type="http://schemas.openxmlformats.org/officeDocument/2006/relationships/hyperlink" Target="https://webagentes.canaldirecto.com.ar/incidents/view/726711-8" TargetMode="External"/><Relationship Id="rId5053" Type="http://schemas.openxmlformats.org/officeDocument/2006/relationships/hyperlink" Target="https://webagentes.canaldirecto.com.ar/incidents/view/781724-1" TargetMode="External"/><Relationship Id="rId5260" Type="http://schemas.openxmlformats.org/officeDocument/2006/relationships/hyperlink" Target="https://webagentes.canaldirecto.com.ar/incidents/view/785690-3" TargetMode="External"/><Relationship Id="rId619" Type="http://schemas.openxmlformats.org/officeDocument/2006/relationships/hyperlink" Target="https://webagentes.canaldirecto.com.ar/incidents/view/666398-0" TargetMode="External"/><Relationship Id="rId1249" Type="http://schemas.openxmlformats.org/officeDocument/2006/relationships/hyperlink" Target="https://webagentes.canaldirecto.com.ar/incidents/view/683656-8" TargetMode="External"/><Relationship Id="rId2854" Type="http://schemas.openxmlformats.org/officeDocument/2006/relationships/hyperlink" Target="https://webagentes.canaldirecto.com.ar/incidents/view/725988-1" TargetMode="External"/><Relationship Id="rId3905" Type="http://schemas.openxmlformats.org/officeDocument/2006/relationships/hyperlink" Target="https://webagentes.canaldirecto.com.ar/incidents/view/749332-4" TargetMode="External"/><Relationship Id="rId5120" Type="http://schemas.openxmlformats.org/officeDocument/2006/relationships/hyperlink" Target="https://webagentes.canaldirecto.com.ar/liquidations/removeIncident/784977-2" TargetMode="External"/><Relationship Id="rId95" Type="http://schemas.openxmlformats.org/officeDocument/2006/relationships/hyperlink" Target="http://webagentes.canaldirecto.com.ar/incidents/view/651729-2" TargetMode="External"/><Relationship Id="rId826" Type="http://schemas.openxmlformats.org/officeDocument/2006/relationships/hyperlink" Target="https://webagentes.canaldirecto.com.ar/liquidations/removeIncident/672995-8" TargetMode="External"/><Relationship Id="rId1109" Type="http://schemas.openxmlformats.org/officeDocument/2006/relationships/hyperlink" Target="https://webagentes.canaldirecto.com.ar/incidents/view/681464-5" TargetMode="External"/><Relationship Id="rId1456" Type="http://schemas.openxmlformats.org/officeDocument/2006/relationships/hyperlink" Target="https://webagentes.canaldirecto.com.ar/incidents/view/690241-8" TargetMode="External"/><Relationship Id="rId1663" Type="http://schemas.openxmlformats.org/officeDocument/2006/relationships/hyperlink" Target="https://webagentes.canaldirecto.com.ar/liquidations/removeIncident/691608-6" TargetMode="External"/><Relationship Id="rId1870" Type="http://schemas.openxmlformats.org/officeDocument/2006/relationships/hyperlink" Target="https://webagentes.canaldirecto.com.ar/incidents/view/692817-9" TargetMode="External"/><Relationship Id="rId2507" Type="http://schemas.openxmlformats.org/officeDocument/2006/relationships/hyperlink" Target="https://webagentes.canaldirecto.com.ar/incidents/view/718102-1" TargetMode="External"/><Relationship Id="rId2714" Type="http://schemas.openxmlformats.org/officeDocument/2006/relationships/hyperlink" Target="https://webagentes.canaldirecto.com.ar/liquidations/removeIncident/722532-5" TargetMode="External"/><Relationship Id="rId2921" Type="http://schemas.openxmlformats.org/officeDocument/2006/relationships/hyperlink" Target="https://webagentes.canaldirecto.com.ar/incidents/view/724161-5" TargetMode="External"/><Relationship Id="rId1316" Type="http://schemas.openxmlformats.org/officeDocument/2006/relationships/hyperlink" Target="https://webagentes.canaldirecto.com.ar/incidents/view/687959-0" TargetMode="External"/><Relationship Id="rId1523" Type="http://schemas.openxmlformats.org/officeDocument/2006/relationships/hyperlink" Target="https://webagentes.canaldirecto.com.ar/incidents/view/689017-7" TargetMode="External"/><Relationship Id="rId1730" Type="http://schemas.openxmlformats.org/officeDocument/2006/relationships/hyperlink" Target="https://webagentes.canaldirecto.com.ar/incidents/view/691433-4" TargetMode="External"/><Relationship Id="rId4679" Type="http://schemas.openxmlformats.org/officeDocument/2006/relationships/hyperlink" Target="https://webagentes.canaldirecto.com.ar/incidents/view/769683-3" TargetMode="External"/><Relationship Id="rId4886" Type="http://schemas.openxmlformats.org/officeDocument/2006/relationships/hyperlink" Target="https://webagentes.canaldirecto.com.ar/incidents/view/776284-4" TargetMode="External"/><Relationship Id="rId5937" Type="http://schemas.openxmlformats.org/officeDocument/2006/relationships/hyperlink" Target="https://webagentes.canaldirecto.com.ar/incidents/view/808825-3" TargetMode="External"/><Relationship Id="rId22" Type="http://schemas.openxmlformats.org/officeDocument/2006/relationships/hyperlink" Target="http://webagentes.canaldirecto.com.ar/liquidations/removeIncident/652762-4" TargetMode="External"/><Relationship Id="rId3488" Type="http://schemas.openxmlformats.org/officeDocument/2006/relationships/hyperlink" Target="https://webagentes.canaldirecto.com.ar/incidents/view/739572-1" TargetMode="External"/><Relationship Id="rId3695" Type="http://schemas.openxmlformats.org/officeDocument/2006/relationships/hyperlink" Target="https://webagentes.canaldirecto.com.ar/incidents/view/746363-3" TargetMode="External"/><Relationship Id="rId4539" Type="http://schemas.openxmlformats.org/officeDocument/2006/relationships/hyperlink" Target="https://webagentes.canaldirecto.com.ar/incidents/view/768690-6" TargetMode="External"/><Relationship Id="rId4746" Type="http://schemas.openxmlformats.org/officeDocument/2006/relationships/hyperlink" Target="https://webagentes.canaldirecto.com.ar/incidents/view/773788-4" TargetMode="External"/><Relationship Id="rId4953" Type="http://schemas.openxmlformats.org/officeDocument/2006/relationships/hyperlink" Target="https://webagentes.canaldirecto.com.ar/incidents/view/779537-4" TargetMode="External"/><Relationship Id="rId2297" Type="http://schemas.openxmlformats.org/officeDocument/2006/relationships/hyperlink" Target="https://webagentes.canaldirecto.com.ar/incidents/view/709775-9" TargetMode="External"/><Relationship Id="rId3348" Type="http://schemas.openxmlformats.org/officeDocument/2006/relationships/hyperlink" Target="https://webagentes.canaldirecto.com.ar/incidents/view/738670-5" TargetMode="External"/><Relationship Id="rId3555" Type="http://schemas.openxmlformats.org/officeDocument/2006/relationships/hyperlink" Target="https://webagentes.canaldirecto.com.ar/incidents/view/744221-4" TargetMode="External"/><Relationship Id="rId3762" Type="http://schemas.openxmlformats.org/officeDocument/2006/relationships/hyperlink" Target="https://webagentes.canaldirecto.com.ar/incidents/view/749170-6" TargetMode="External"/><Relationship Id="rId4606" Type="http://schemas.openxmlformats.org/officeDocument/2006/relationships/hyperlink" Target="https://webagentes.canaldirecto.com.ar/incidents/view/770973-9" TargetMode="External"/><Relationship Id="rId4813" Type="http://schemas.openxmlformats.org/officeDocument/2006/relationships/hyperlink" Target="https://webagentes.canaldirecto.com.ar/incidents/view/771502-2" TargetMode="External"/><Relationship Id="rId269" Type="http://schemas.openxmlformats.org/officeDocument/2006/relationships/hyperlink" Target="http://webagentes.canaldirecto.com.ar/incidents/view/657787-8" TargetMode="External"/><Relationship Id="rId476" Type="http://schemas.openxmlformats.org/officeDocument/2006/relationships/hyperlink" Target="https://webagentes.canaldirecto.com.ar/incidents/view/664441-7" TargetMode="External"/><Relationship Id="rId683" Type="http://schemas.openxmlformats.org/officeDocument/2006/relationships/hyperlink" Target="https://webagentes.canaldirecto.com.ar/incidents/view/664031-4" TargetMode="External"/><Relationship Id="rId890" Type="http://schemas.openxmlformats.org/officeDocument/2006/relationships/hyperlink" Target="https://webagentes.canaldirecto.com.ar/liquidations/removeIncident/672071-7" TargetMode="External"/><Relationship Id="rId2157" Type="http://schemas.openxmlformats.org/officeDocument/2006/relationships/hyperlink" Target="https://webagentes.canaldirecto.com.ar/incidents/view/700573-0" TargetMode="External"/><Relationship Id="rId2364" Type="http://schemas.openxmlformats.org/officeDocument/2006/relationships/hyperlink" Target="https://webagentes.canaldirecto.com.ar/incidents/view/707569-6" TargetMode="External"/><Relationship Id="rId2571" Type="http://schemas.openxmlformats.org/officeDocument/2006/relationships/hyperlink" Target="https://webagentes.canaldirecto.com.ar/incidents/view/720693-1" TargetMode="External"/><Relationship Id="rId3208" Type="http://schemas.openxmlformats.org/officeDocument/2006/relationships/hyperlink" Target="https://webagentes.canaldirecto.com.ar/incidents/view/736587-2" TargetMode="External"/><Relationship Id="rId3415" Type="http://schemas.openxmlformats.org/officeDocument/2006/relationships/hyperlink" Target="https://webagentes.canaldirecto.com.ar/incidents/view/741911-9" TargetMode="External"/><Relationship Id="rId129" Type="http://schemas.openxmlformats.org/officeDocument/2006/relationships/hyperlink" Target="http://webagentes.canaldirecto.com.ar/incidents/view/651224-2" TargetMode="External"/><Relationship Id="rId336" Type="http://schemas.openxmlformats.org/officeDocument/2006/relationships/hyperlink" Target="http://webagentes.canaldirecto.com.ar/incidents/view/655879-4" TargetMode="External"/><Relationship Id="rId543" Type="http://schemas.openxmlformats.org/officeDocument/2006/relationships/hyperlink" Target="https://webagentes.canaldirecto.com.ar/incidents/view/661754-7" TargetMode="External"/><Relationship Id="rId1173" Type="http://schemas.openxmlformats.org/officeDocument/2006/relationships/hyperlink" Target="https://webagentes.canaldirecto.com.ar/incidents/view/679322-7" TargetMode="External"/><Relationship Id="rId1380" Type="http://schemas.openxmlformats.org/officeDocument/2006/relationships/hyperlink" Target="https://webagentes.canaldirecto.com.ar/incidents/view/686339-5" TargetMode="External"/><Relationship Id="rId2017" Type="http://schemas.openxmlformats.org/officeDocument/2006/relationships/hyperlink" Target="https://webagentes.canaldirecto.com.ar/incidents/view/698973-6" TargetMode="External"/><Relationship Id="rId2224" Type="http://schemas.openxmlformats.org/officeDocument/2006/relationships/hyperlink" Target="https://webagentes.canaldirecto.com.ar/incidents/view/705850-1" TargetMode="External"/><Relationship Id="rId3622" Type="http://schemas.openxmlformats.org/officeDocument/2006/relationships/hyperlink" Target="https://webagentes.canaldirecto.com.ar/incidents/view/741944-7" TargetMode="External"/><Relationship Id="rId5587" Type="http://schemas.openxmlformats.org/officeDocument/2006/relationships/hyperlink" Target="https://webagentes.canaldirecto.com.ar/incidents/view/797158-5" TargetMode="External"/><Relationship Id="rId403" Type="http://schemas.openxmlformats.org/officeDocument/2006/relationships/hyperlink" Target="http://webagentes.canaldirecto.com.ar/incidents/view/659784-5" TargetMode="External"/><Relationship Id="rId750" Type="http://schemas.openxmlformats.org/officeDocument/2006/relationships/hyperlink" Target="https://webagentes.canaldirecto.com.ar/incidents/view/669317-6" TargetMode="External"/><Relationship Id="rId1033" Type="http://schemas.openxmlformats.org/officeDocument/2006/relationships/hyperlink" Target="https://webagentes.canaldirecto.com.ar/incidents/view/676623-2" TargetMode="External"/><Relationship Id="rId2431" Type="http://schemas.openxmlformats.org/officeDocument/2006/relationships/hyperlink" Target="https://webagentes.canaldirecto.com.ar/incidents/view/714242-0" TargetMode="External"/><Relationship Id="rId4189" Type="http://schemas.openxmlformats.org/officeDocument/2006/relationships/hyperlink" Target="https://webagentes.canaldirecto.com.ar/incidents/view/758363-6" TargetMode="External"/><Relationship Id="rId5794" Type="http://schemas.openxmlformats.org/officeDocument/2006/relationships/hyperlink" Target="https://webagentes.canaldirecto.com.ar/incidents/view/801109-3" TargetMode="External"/><Relationship Id="rId610" Type="http://schemas.openxmlformats.org/officeDocument/2006/relationships/hyperlink" Target="https://webagentes.canaldirecto.com.ar/incidents/view/666979-9" TargetMode="External"/><Relationship Id="rId1240" Type="http://schemas.openxmlformats.org/officeDocument/2006/relationships/hyperlink" Target="https://webagentes.canaldirecto.com.ar/incidents/view/683789-5" TargetMode="External"/><Relationship Id="rId4049" Type="http://schemas.openxmlformats.org/officeDocument/2006/relationships/hyperlink" Target="https://webagentes.canaldirecto.com.ar/incidents/view/756555-1" TargetMode="External"/><Relationship Id="rId4396" Type="http://schemas.openxmlformats.org/officeDocument/2006/relationships/hyperlink" Target="https://webagentes.canaldirecto.com.ar/incidents/view/767097-8" TargetMode="External"/><Relationship Id="rId5447" Type="http://schemas.openxmlformats.org/officeDocument/2006/relationships/hyperlink" Target="https://webagentes.canaldirecto.com.ar/incidents/view/790107-2" TargetMode="External"/><Relationship Id="rId5654" Type="http://schemas.openxmlformats.org/officeDocument/2006/relationships/hyperlink" Target="https://webagentes.canaldirecto.com.ar/incidents/view/800179-5" TargetMode="External"/><Relationship Id="rId5861" Type="http://schemas.openxmlformats.org/officeDocument/2006/relationships/hyperlink" Target="https://webagentes.canaldirecto.com.ar/incidents/view/805304-4" TargetMode="External"/><Relationship Id="rId1100" Type="http://schemas.openxmlformats.org/officeDocument/2006/relationships/hyperlink" Target="https://webagentes.canaldirecto.com.ar/incidents/view/681504-2" TargetMode="External"/><Relationship Id="rId4256" Type="http://schemas.openxmlformats.org/officeDocument/2006/relationships/hyperlink" Target="https://webagentes.canaldirecto.com.ar/incidents/view/761050-5" TargetMode="External"/><Relationship Id="rId4463" Type="http://schemas.openxmlformats.org/officeDocument/2006/relationships/hyperlink" Target="https://webagentes.canaldirecto.com.ar/incidents/view/765919-7" TargetMode="External"/><Relationship Id="rId4670" Type="http://schemas.openxmlformats.org/officeDocument/2006/relationships/hyperlink" Target="https://webagentes.canaldirecto.com.ar/incidents/view/769908-9" TargetMode="External"/><Relationship Id="rId5307" Type="http://schemas.openxmlformats.org/officeDocument/2006/relationships/hyperlink" Target="https://webagentes.canaldirecto.com.ar/incidents/view/788968-2" TargetMode="External"/><Relationship Id="rId5514" Type="http://schemas.openxmlformats.org/officeDocument/2006/relationships/hyperlink" Target="http://webagentes.canaldirecto.com.ar/incidents/view/792925-4" TargetMode="External"/><Relationship Id="rId5721" Type="http://schemas.openxmlformats.org/officeDocument/2006/relationships/hyperlink" Target="https://webagentes.canaldirecto.com.ar/incidents/view/797304-2" TargetMode="External"/><Relationship Id="rId1917" Type="http://schemas.openxmlformats.org/officeDocument/2006/relationships/hyperlink" Target="https://webagentes.canaldirecto.com.ar/incidents/view/697285-1" TargetMode="External"/><Relationship Id="rId3065" Type="http://schemas.openxmlformats.org/officeDocument/2006/relationships/hyperlink" Target="https://webagentes.canaldirecto.com.ar/incidents/view/729392-8" TargetMode="External"/><Relationship Id="rId3272" Type="http://schemas.openxmlformats.org/officeDocument/2006/relationships/hyperlink" Target="https://webagentes.canaldirecto.com.ar/incidents/view/735512-1" TargetMode="External"/><Relationship Id="rId4116" Type="http://schemas.openxmlformats.org/officeDocument/2006/relationships/hyperlink" Target="https://webagentes.canaldirecto.com.ar/incidents/view/755140-6" TargetMode="External"/><Relationship Id="rId4323" Type="http://schemas.openxmlformats.org/officeDocument/2006/relationships/hyperlink" Target="https://webagentes.canaldirecto.com.ar/incidents/view/763673-4" TargetMode="External"/><Relationship Id="rId4530" Type="http://schemas.openxmlformats.org/officeDocument/2006/relationships/hyperlink" Target="https://webagentes.canaldirecto.com.ar/incidents/view/768753-4" TargetMode="External"/><Relationship Id="rId193" Type="http://schemas.openxmlformats.org/officeDocument/2006/relationships/hyperlink" Target="http://webagentes.canaldirecto.com.ar/incidents/view/654841-4" TargetMode="External"/><Relationship Id="rId2081" Type="http://schemas.openxmlformats.org/officeDocument/2006/relationships/hyperlink" Target="https://webagentes.canaldirecto.com.ar/incidents/view/703095-8" TargetMode="External"/><Relationship Id="rId3132" Type="http://schemas.openxmlformats.org/officeDocument/2006/relationships/hyperlink" Target="https://webagentes.canaldirecto.com.ar/incidents/view/731927-1" TargetMode="External"/><Relationship Id="rId260" Type="http://schemas.openxmlformats.org/officeDocument/2006/relationships/hyperlink" Target="http://webagentes.canaldirecto.com.ar/incidents/view/658271-9" TargetMode="External"/><Relationship Id="rId5097" Type="http://schemas.openxmlformats.org/officeDocument/2006/relationships/hyperlink" Target="https://webagentes.canaldirecto.com.ar/incidents/view/785424-2" TargetMode="External"/><Relationship Id="rId120" Type="http://schemas.openxmlformats.org/officeDocument/2006/relationships/hyperlink" Target="http://webagentes.canaldirecto.com.ar/incidents/view/651270-1" TargetMode="External"/><Relationship Id="rId2898" Type="http://schemas.openxmlformats.org/officeDocument/2006/relationships/hyperlink" Target="https://webagentes.canaldirecto.com.ar/incidents/view/725091-4" TargetMode="External"/><Relationship Id="rId3949" Type="http://schemas.openxmlformats.org/officeDocument/2006/relationships/hyperlink" Target="https://webagentes.canaldirecto.com.ar/incidents/view/753632-8" TargetMode="External"/><Relationship Id="rId5164" Type="http://schemas.openxmlformats.org/officeDocument/2006/relationships/hyperlink" Target="https://webagentes.canaldirecto.com.ar/incidents/view/784481-0" TargetMode="External"/><Relationship Id="rId2758" Type="http://schemas.openxmlformats.org/officeDocument/2006/relationships/hyperlink" Target="https://webagentes.canaldirecto.com.ar/liquidations/removeIncident/722327-5" TargetMode="External"/><Relationship Id="rId2965" Type="http://schemas.openxmlformats.org/officeDocument/2006/relationships/hyperlink" Target="https://webagentes.canaldirecto.com.ar/incidents/view/727884-0" TargetMode="External"/><Relationship Id="rId3809" Type="http://schemas.openxmlformats.org/officeDocument/2006/relationships/hyperlink" Target="https://webagentes.canaldirecto.com.ar/incidents/view/747728-3" TargetMode="External"/><Relationship Id="rId5024" Type="http://schemas.openxmlformats.org/officeDocument/2006/relationships/hyperlink" Target="https://webagentes.canaldirecto.com.ar/incidents/view/783155-1" TargetMode="External"/><Relationship Id="rId5371" Type="http://schemas.openxmlformats.org/officeDocument/2006/relationships/hyperlink" Target="https://webagentes.canaldirecto.com.ar/incidents/view/792034-1" TargetMode="External"/><Relationship Id="rId937" Type="http://schemas.openxmlformats.org/officeDocument/2006/relationships/hyperlink" Target="https://webagentes.canaldirecto.com.ar/incidents/view/671479-8" TargetMode="External"/><Relationship Id="rId1567" Type="http://schemas.openxmlformats.org/officeDocument/2006/relationships/hyperlink" Target="https://webagentes.canaldirecto.com.ar/incidents/view/692510-9" TargetMode="External"/><Relationship Id="rId1774" Type="http://schemas.openxmlformats.org/officeDocument/2006/relationships/hyperlink" Target="https://webagentes.canaldirecto.com.ar/incidents/view/695689-9" TargetMode="External"/><Relationship Id="rId1981" Type="http://schemas.openxmlformats.org/officeDocument/2006/relationships/hyperlink" Target="https://webagentes.canaldirecto.com.ar/incidents/view/699886-8" TargetMode="External"/><Relationship Id="rId2618" Type="http://schemas.openxmlformats.org/officeDocument/2006/relationships/hyperlink" Target="https://webagentes.canaldirecto.com.ar/incidents/view/719705-9" TargetMode="External"/><Relationship Id="rId2825" Type="http://schemas.openxmlformats.org/officeDocument/2006/relationships/hyperlink" Target="https://webagentes.canaldirecto.com.ar/incidents/view/718883-9" TargetMode="External"/><Relationship Id="rId4180" Type="http://schemas.openxmlformats.org/officeDocument/2006/relationships/hyperlink" Target="https://webagentes.canaldirecto.com.ar/incidents/view/758569-8" TargetMode="External"/><Relationship Id="rId5231" Type="http://schemas.openxmlformats.org/officeDocument/2006/relationships/hyperlink" Target="https://webagentes.canaldirecto.com.ar/incidents/view/786721-9" TargetMode="External"/><Relationship Id="rId66" Type="http://schemas.openxmlformats.org/officeDocument/2006/relationships/hyperlink" Target="http://webagentes.canaldirecto.com.ar/incidents/view/652273-5" TargetMode="External"/><Relationship Id="rId1427" Type="http://schemas.openxmlformats.org/officeDocument/2006/relationships/hyperlink" Target="https://webagentes.canaldirecto.com.ar/incidents/view/685428-1" TargetMode="External"/><Relationship Id="rId1634" Type="http://schemas.openxmlformats.org/officeDocument/2006/relationships/hyperlink" Target="https://webagentes.canaldirecto.com.ar/incidents/view/692287-4" TargetMode="External"/><Relationship Id="rId1841" Type="http://schemas.openxmlformats.org/officeDocument/2006/relationships/hyperlink" Target="https://webagentes.canaldirecto.com.ar/incidents/view/693435-6" TargetMode="External"/><Relationship Id="rId4040" Type="http://schemas.openxmlformats.org/officeDocument/2006/relationships/hyperlink" Target="https://webagentes.canaldirecto.com.ar/liquidations/removeIncident/756560-3" TargetMode="External"/><Relationship Id="rId4997" Type="http://schemas.openxmlformats.org/officeDocument/2006/relationships/hyperlink" Target="https://webagentes.canaldirecto.com.ar/incidents/view/778112-2" TargetMode="External"/><Relationship Id="rId3599" Type="http://schemas.openxmlformats.org/officeDocument/2006/relationships/hyperlink" Target="https://webagentes.canaldirecto.com.ar/incidents/view/743228-0" TargetMode="External"/><Relationship Id="rId4857" Type="http://schemas.openxmlformats.org/officeDocument/2006/relationships/hyperlink" Target="https://webagentes.canaldirecto.com.ar/incidents/view/777170-9" TargetMode="External"/><Relationship Id="rId1701" Type="http://schemas.openxmlformats.org/officeDocument/2006/relationships/hyperlink" Target="https://webagentes.canaldirecto.com.ar/liquidations/removeIncident/691448-6" TargetMode="External"/><Relationship Id="rId3459" Type="http://schemas.openxmlformats.org/officeDocument/2006/relationships/hyperlink" Target="https://webagentes.canaldirecto.com.ar/incidents/view/740808-9" TargetMode="External"/><Relationship Id="rId3666" Type="http://schemas.openxmlformats.org/officeDocument/2006/relationships/hyperlink" Target="https://webagentes.canaldirecto.com.ar/incidents/view/746730-1" TargetMode="External"/><Relationship Id="rId5908" Type="http://schemas.openxmlformats.org/officeDocument/2006/relationships/hyperlink" Target="https://webagentes.canaldirecto.com.ar/incidents/view/809841-8" TargetMode="External"/><Relationship Id="rId587" Type="http://schemas.openxmlformats.org/officeDocument/2006/relationships/hyperlink" Target="https://webagentes.canaldirecto.com.ar/incidents/view/667003-2" TargetMode="External"/><Relationship Id="rId2268" Type="http://schemas.openxmlformats.org/officeDocument/2006/relationships/hyperlink" Target="https://webagentes.canaldirecto.com.ar/incidents/view/710834-7" TargetMode="External"/><Relationship Id="rId3319" Type="http://schemas.openxmlformats.org/officeDocument/2006/relationships/hyperlink" Target="https://webagentes.canaldirecto.com.ar/liquidations/removeIncident/733424-3" TargetMode="External"/><Relationship Id="rId3873" Type="http://schemas.openxmlformats.org/officeDocument/2006/relationships/hyperlink" Target="https://webagentes.canaldirecto.com.ar/incidents/view/751203-6" TargetMode="External"/><Relationship Id="rId4717" Type="http://schemas.openxmlformats.org/officeDocument/2006/relationships/hyperlink" Target="https://webagentes.canaldirecto.com.ar/incidents/view/774720-7" TargetMode="External"/><Relationship Id="rId4924" Type="http://schemas.openxmlformats.org/officeDocument/2006/relationships/hyperlink" Target="https://webagentes.canaldirecto.com.ar/incidents/view/774296-5" TargetMode="External"/><Relationship Id="rId447" Type="http://schemas.openxmlformats.org/officeDocument/2006/relationships/hyperlink" Target="http://webagentes.canaldirecto.com.ar/incidents/view/658499-3" TargetMode="External"/><Relationship Id="rId794" Type="http://schemas.openxmlformats.org/officeDocument/2006/relationships/hyperlink" Target="https://webagentes.canaldirecto.com.ar/incidents/view/662778-4" TargetMode="External"/><Relationship Id="rId1077" Type="http://schemas.openxmlformats.org/officeDocument/2006/relationships/hyperlink" Target="https://webagentes.canaldirecto.com.ar/incidents/view/674457-7" TargetMode="External"/><Relationship Id="rId2128" Type="http://schemas.openxmlformats.org/officeDocument/2006/relationships/hyperlink" Target="https://webagentes.canaldirecto.com.ar/incidents/view/701675-4" TargetMode="External"/><Relationship Id="rId2475" Type="http://schemas.openxmlformats.org/officeDocument/2006/relationships/hyperlink" Target="https://webagentes.canaldirecto.com.ar/incidents/view/712559-3" TargetMode="External"/><Relationship Id="rId2682" Type="http://schemas.openxmlformats.org/officeDocument/2006/relationships/hyperlink" Target="https://webagentes.canaldirecto.com.ar/liquidations/removeIncident/722960-4" TargetMode="External"/><Relationship Id="rId3526" Type="http://schemas.openxmlformats.org/officeDocument/2006/relationships/hyperlink" Target="https://webagentes.canaldirecto.com.ar/incidents/view/745006-4" TargetMode="External"/><Relationship Id="rId3733" Type="http://schemas.openxmlformats.org/officeDocument/2006/relationships/hyperlink" Target="https://webagentes.canaldirecto.com.ar/incidents/view/744485-0" TargetMode="External"/><Relationship Id="rId3940" Type="http://schemas.openxmlformats.org/officeDocument/2006/relationships/hyperlink" Target="https://webagentes.canaldirecto.com.ar/incidents/view/754061-3" TargetMode="External"/><Relationship Id="rId654" Type="http://schemas.openxmlformats.org/officeDocument/2006/relationships/hyperlink" Target="https://webagentes.canaldirecto.com.ar/incidents/view/665851-7" TargetMode="External"/><Relationship Id="rId861" Type="http://schemas.openxmlformats.org/officeDocument/2006/relationships/hyperlink" Target="https://webagentes.canaldirecto.com.ar/incidents/view/672455-5" TargetMode="External"/><Relationship Id="rId1284" Type="http://schemas.openxmlformats.org/officeDocument/2006/relationships/hyperlink" Target="https://webagentes.canaldirecto.com.ar/incidents/view/682375-9" TargetMode="External"/><Relationship Id="rId1491" Type="http://schemas.openxmlformats.org/officeDocument/2006/relationships/hyperlink" Target="https://webagentes.canaldirecto.com.ar/incidents/view/689656-0" TargetMode="External"/><Relationship Id="rId2335" Type="http://schemas.openxmlformats.org/officeDocument/2006/relationships/hyperlink" Target="https://webagentes.canaldirecto.com.ar/incidents/view/709259-6" TargetMode="External"/><Relationship Id="rId2542" Type="http://schemas.openxmlformats.org/officeDocument/2006/relationships/hyperlink" Target="https://webagentes.canaldirecto.com.ar/incidents/view/716129-4" TargetMode="External"/><Relationship Id="rId3800" Type="http://schemas.openxmlformats.org/officeDocument/2006/relationships/hyperlink" Target="https://webagentes.canaldirecto.com.ar/incidents/view/748080-7" TargetMode="External"/><Relationship Id="rId5698" Type="http://schemas.openxmlformats.org/officeDocument/2006/relationships/hyperlink" Target="https://webagentes.canaldirecto.com.ar/incidents/view/798704-5" TargetMode="External"/><Relationship Id="rId307" Type="http://schemas.openxmlformats.org/officeDocument/2006/relationships/hyperlink" Target="http://webagentes.canaldirecto.com.ar/incidents/view/655951-7" TargetMode="External"/><Relationship Id="rId514" Type="http://schemas.openxmlformats.org/officeDocument/2006/relationships/hyperlink" Target="https://webagentes.canaldirecto.com.ar/incidents/view/663601-0" TargetMode="External"/><Relationship Id="rId721" Type="http://schemas.openxmlformats.org/officeDocument/2006/relationships/hyperlink" Target="https://webagentes.canaldirecto.com.ar/incidents/view/669842-7" TargetMode="External"/><Relationship Id="rId1144" Type="http://schemas.openxmlformats.org/officeDocument/2006/relationships/hyperlink" Target="https://webagentes.canaldirecto.com.ar/incidents/view/680197-9" TargetMode="External"/><Relationship Id="rId1351" Type="http://schemas.openxmlformats.org/officeDocument/2006/relationships/hyperlink" Target="https://webagentes.canaldirecto.com.ar/incidents/view/687038-6" TargetMode="External"/><Relationship Id="rId2402" Type="http://schemas.openxmlformats.org/officeDocument/2006/relationships/hyperlink" Target="https://webagentes.canaldirecto.com.ar/incidents/view/715662-7" TargetMode="External"/><Relationship Id="rId5558" Type="http://schemas.openxmlformats.org/officeDocument/2006/relationships/hyperlink" Target="https://webagentes.canaldirecto.com.ar/incidents/view/798338-6" TargetMode="External"/><Relationship Id="rId5765" Type="http://schemas.openxmlformats.org/officeDocument/2006/relationships/hyperlink" Target="https://webagentes.canaldirecto.com.ar/incidents/view/802220-2" TargetMode="External"/><Relationship Id="rId5972" Type="http://schemas.openxmlformats.org/officeDocument/2006/relationships/hyperlink" Target="https://webagentes.canaldirecto.com.ar/incidents/view/808090-5" TargetMode="External"/><Relationship Id="rId1004" Type="http://schemas.openxmlformats.org/officeDocument/2006/relationships/hyperlink" Target="https://webagentes.canaldirecto.com.ar/incidents/view/679046-0" TargetMode="External"/><Relationship Id="rId1211" Type="http://schemas.openxmlformats.org/officeDocument/2006/relationships/hyperlink" Target="https://webagentes.canaldirecto.com.ar/incidents/view/684992-4" TargetMode="External"/><Relationship Id="rId4367" Type="http://schemas.openxmlformats.org/officeDocument/2006/relationships/hyperlink" Target="https://webagentes.canaldirecto.com.ar/incidents/view/762154-7" TargetMode="External"/><Relationship Id="rId4574" Type="http://schemas.openxmlformats.org/officeDocument/2006/relationships/hyperlink" Target="https://webagentes.canaldirecto.com.ar/incidents/view/767195-9" TargetMode="External"/><Relationship Id="rId4781" Type="http://schemas.openxmlformats.org/officeDocument/2006/relationships/hyperlink" Target="https://webagentes.canaldirecto.com.ar/incidents/view/772984-9" TargetMode="External"/><Relationship Id="rId5418" Type="http://schemas.openxmlformats.org/officeDocument/2006/relationships/hyperlink" Target="https://webagentes.canaldirecto.com.ar/incidents/view/791098-2" TargetMode="External"/><Relationship Id="rId5625" Type="http://schemas.openxmlformats.org/officeDocument/2006/relationships/hyperlink" Target="https://webagentes.canaldirecto.com.ar/incidents/view/795689-6" TargetMode="External"/><Relationship Id="rId5832" Type="http://schemas.openxmlformats.org/officeDocument/2006/relationships/hyperlink" Target="https://webagentes.canaldirecto.com.ar/incidents/view/806560-5" TargetMode="External"/><Relationship Id="rId3176" Type="http://schemas.openxmlformats.org/officeDocument/2006/relationships/hyperlink" Target="https://webagentes.canaldirecto.com.ar/incidents/view/737218-2" TargetMode="External"/><Relationship Id="rId3383" Type="http://schemas.openxmlformats.org/officeDocument/2006/relationships/hyperlink" Target="https://webagentes.canaldirecto.com.ar/incidents/view/737831-7" TargetMode="External"/><Relationship Id="rId3590" Type="http://schemas.openxmlformats.org/officeDocument/2006/relationships/hyperlink" Target="https://webagentes.canaldirecto.com.ar/incidents/view/743657-8" TargetMode="External"/><Relationship Id="rId4227" Type="http://schemas.openxmlformats.org/officeDocument/2006/relationships/hyperlink" Target="https://webagentes.canaldirecto.com.ar/incidents/view/761665-1" TargetMode="External"/><Relationship Id="rId4434" Type="http://schemas.openxmlformats.org/officeDocument/2006/relationships/hyperlink" Target="https://webagentes.canaldirecto.com.ar/incidents/view/766317-2" TargetMode="External"/><Relationship Id="rId2192" Type="http://schemas.openxmlformats.org/officeDocument/2006/relationships/hyperlink" Target="https://webagentes.canaldirecto.com.ar/incidents/view/706408-9" TargetMode="External"/><Relationship Id="rId3036" Type="http://schemas.openxmlformats.org/officeDocument/2006/relationships/hyperlink" Target="https://webagentes.canaldirecto.com.ar/incidents/view/730178-6" TargetMode="External"/><Relationship Id="rId3243" Type="http://schemas.openxmlformats.org/officeDocument/2006/relationships/hyperlink" Target="https://webagentes.canaldirecto.com.ar/liquidations/removeIncident/736010-5" TargetMode="External"/><Relationship Id="rId4641" Type="http://schemas.openxmlformats.org/officeDocument/2006/relationships/hyperlink" Target="https://webagentes.canaldirecto.com.ar/incidents/view/770523-8" TargetMode="External"/><Relationship Id="rId164" Type="http://schemas.openxmlformats.org/officeDocument/2006/relationships/hyperlink" Target="http://webagentes.canaldirecto.com.ar/incidents/view/655848-4" TargetMode="External"/><Relationship Id="rId371" Type="http://schemas.openxmlformats.org/officeDocument/2006/relationships/hyperlink" Target="http://webagentes.canaldirecto.com.ar/incidents/view/661056-2" TargetMode="External"/><Relationship Id="rId2052" Type="http://schemas.openxmlformats.org/officeDocument/2006/relationships/hyperlink" Target="https://webagentes.canaldirecto.com.ar/incidents/view/704224-5" TargetMode="External"/><Relationship Id="rId3450" Type="http://schemas.openxmlformats.org/officeDocument/2006/relationships/hyperlink" Target="https://webagentes.canaldirecto.com.ar/incidents/view/740985-7" TargetMode="External"/><Relationship Id="rId4501" Type="http://schemas.openxmlformats.org/officeDocument/2006/relationships/hyperlink" Target="https://webagentes.canaldirecto.com.ar/incidents/view/764740-2" TargetMode="External"/><Relationship Id="rId3103" Type="http://schemas.openxmlformats.org/officeDocument/2006/relationships/hyperlink" Target="https://webagentes.canaldirecto.com.ar/incidents/view/733789-7" TargetMode="External"/><Relationship Id="rId3310" Type="http://schemas.openxmlformats.org/officeDocument/2006/relationships/hyperlink" Target="https://webagentes.canaldirecto.com.ar/incidents/view/733953-0" TargetMode="External"/><Relationship Id="rId5068" Type="http://schemas.openxmlformats.org/officeDocument/2006/relationships/hyperlink" Target="https://webagentes.canaldirecto.com.ar/incidents/view/781276-9" TargetMode="External"/><Relationship Id="rId231" Type="http://schemas.openxmlformats.org/officeDocument/2006/relationships/hyperlink" Target="http://webagentes.canaldirecto.com.ar/incidents/view/653869-3" TargetMode="External"/><Relationship Id="rId2869" Type="http://schemas.openxmlformats.org/officeDocument/2006/relationships/hyperlink" Target="https://webagentes.canaldirecto.com.ar/incidents/view/725970-2" TargetMode="External"/><Relationship Id="rId5275" Type="http://schemas.openxmlformats.org/officeDocument/2006/relationships/hyperlink" Target="https://webagentes.canaldirecto.com.ar/incidents/view/783900-3" TargetMode="External"/><Relationship Id="rId5482" Type="http://schemas.openxmlformats.org/officeDocument/2006/relationships/hyperlink" Target="http://webagentes.canaldirecto.com.ar/incidents/view/794182-1" TargetMode="External"/><Relationship Id="rId1678" Type="http://schemas.openxmlformats.org/officeDocument/2006/relationships/hyperlink" Target="https://webagentes.canaldirecto.com.ar/incidents/view/691462-6" TargetMode="External"/><Relationship Id="rId1885" Type="http://schemas.openxmlformats.org/officeDocument/2006/relationships/hyperlink" Target="https://webagentes.canaldirecto.com.ar/incidents/view/697793-5" TargetMode="External"/><Relationship Id="rId2729" Type="http://schemas.openxmlformats.org/officeDocument/2006/relationships/hyperlink" Target="https://webagentes.canaldirecto.com.ar/incidents/view/722523-7" TargetMode="External"/><Relationship Id="rId2936" Type="http://schemas.openxmlformats.org/officeDocument/2006/relationships/hyperlink" Target="https://webagentes.canaldirecto.com.ar/incidents/view/723518-2" TargetMode="External"/><Relationship Id="rId4084" Type="http://schemas.openxmlformats.org/officeDocument/2006/relationships/hyperlink" Target="https://webagentes.canaldirecto.com.ar/incidents/view/755464-3" TargetMode="External"/><Relationship Id="rId4291" Type="http://schemas.openxmlformats.org/officeDocument/2006/relationships/hyperlink" Target="https://webagentes.canaldirecto.com.ar/incidents/view/759977-0" TargetMode="External"/><Relationship Id="rId5135" Type="http://schemas.openxmlformats.org/officeDocument/2006/relationships/hyperlink" Target="https://webagentes.canaldirecto.com.ar/incidents/view/784958-7" TargetMode="External"/><Relationship Id="rId5342" Type="http://schemas.openxmlformats.org/officeDocument/2006/relationships/hyperlink" Target="https://webagentes.canaldirecto.com.ar/incidents/view/788215-7" TargetMode="External"/><Relationship Id="rId908" Type="http://schemas.openxmlformats.org/officeDocument/2006/relationships/hyperlink" Target="https://webagentes.canaldirecto.com.ar/liquidations/removeIncident/671758-2" TargetMode="External"/><Relationship Id="rId1538" Type="http://schemas.openxmlformats.org/officeDocument/2006/relationships/hyperlink" Target="https://webagentes.canaldirecto.com.ar/incidents/view/687833-3" TargetMode="External"/><Relationship Id="rId4151" Type="http://schemas.openxmlformats.org/officeDocument/2006/relationships/hyperlink" Target="https://webagentes.canaldirecto.com.ar/incidents/view/759055-7" TargetMode="External"/><Relationship Id="rId5202" Type="http://schemas.openxmlformats.org/officeDocument/2006/relationships/hyperlink" Target="https://webagentes.canaldirecto.com.ar/incidents/view/782852-0" TargetMode="External"/><Relationship Id="rId1745" Type="http://schemas.openxmlformats.org/officeDocument/2006/relationships/hyperlink" Target="https://webagentes.canaldirecto.com.ar/liquidations/removeIncident/690442-5" TargetMode="External"/><Relationship Id="rId1952" Type="http://schemas.openxmlformats.org/officeDocument/2006/relationships/hyperlink" Target="https://webagentes.canaldirecto.com.ar/incidents/view/701132-4" TargetMode="External"/><Relationship Id="rId4011" Type="http://schemas.openxmlformats.org/officeDocument/2006/relationships/hyperlink" Target="https://webagentes.canaldirecto.com.ar/incidents/view/751952-5" TargetMode="External"/><Relationship Id="rId37" Type="http://schemas.openxmlformats.org/officeDocument/2006/relationships/hyperlink" Target="http://webagentes.canaldirecto.com.ar/incidents/view/652320-2" TargetMode="External"/><Relationship Id="rId1605" Type="http://schemas.openxmlformats.org/officeDocument/2006/relationships/hyperlink" Target="https://webagentes.canaldirecto.com.ar/liquidations/removeIncident/692460-5" TargetMode="External"/><Relationship Id="rId1812" Type="http://schemas.openxmlformats.org/officeDocument/2006/relationships/hyperlink" Target="https://webagentes.canaldirecto.com.ar/incidents/view/694265-6" TargetMode="External"/><Relationship Id="rId4968" Type="http://schemas.openxmlformats.org/officeDocument/2006/relationships/hyperlink" Target="https://webagentes.canaldirecto.com.ar/incidents/view/779336-7" TargetMode="External"/><Relationship Id="rId3777" Type="http://schemas.openxmlformats.org/officeDocument/2006/relationships/hyperlink" Target="https://webagentes.canaldirecto.com.ar/incidents/view/748803-0" TargetMode="External"/><Relationship Id="rId3984" Type="http://schemas.openxmlformats.org/officeDocument/2006/relationships/hyperlink" Target="https://webagentes.canaldirecto.com.ar/incidents/view/753054-6" TargetMode="External"/><Relationship Id="rId4828" Type="http://schemas.openxmlformats.org/officeDocument/2006/relationships/hyperlink" Target="https://webagentes.canaldirecto.com.ar/incidents/view/777699-9" TargetMode="External"/><Relationship Id="rId698" Type="http://schemas.openxmlformats.org/officeDocument/2006/relationships/hyperlink" Target="https://webagentes.canaldirecto.com.ar/incidents/view/671340-7" TargetMode="External"/><Relationship Id="rId2379" Type="http://schemas.openxmlformats.org/officeDocument/2006/relationships/hyperlink" Target="https://webagentes.canaldirecto.com.ar/incidents/view/707171-5" TargetMode="External"/><Relationship Id="rId2586" Type="http://schemas.openxmlformats.org/officeDocument/2006/relationships/hyperlink" Target="https://webagentes.canaldirecto.com.ar/incidents/view/720423-4" TargetMode="External"/><Relationship Id="rId2793" Type="http://schemas.openxmlformats.org/officeDocument/2006/relationships/hyperlink" Target="https://webagentes.canaldirecto.com.ar/incidents/view/721369-4" TargetMode="External"/><Relationship Id="rId3637" Type="http://schemas.openxmlformats.org/officeDocument/2006/relationships/hyperlink" Target="https://webagentes.canaldirecto.com.ar/incidents/view/739673-9" TargetMode="External"/><Relationship Id="rId3844" Type="http://schemas.openxmlformats.org/officeDocument/2006/relationships/hyperlink" Target="https://webagentes.canaldirecto.com.ar/incidents/view/751959-8" TargetMode="External"/><Relationship Id="rId558" Type="http://schemas.openxmlformats.org/officeDocument/2006/relationships/hyperlink" Target="https://webagentes.canaldirecto.com.ar/incidents/view/668218-9" TargetMode="External"/><Relationship Id="rId765" Type="http://schemas.openxmlformats.org/officeDocument/2006/relationships/hyperlink" Target="https://webagentes.canaldirecto.com.ar/incidents/view/668234-7" TargetMode="External"/><Relationship Id="rId972" Type="http://schemas.openxmlformats.org/officeDocument/2006/relationships/hyperlink" Target="https://webagentes.canaldirecto.com.ar/liquidations/removeIncident/671260-2" TargetMode="External"/><Relationship Id="rId1188" Type="http://schemas.openxmlformats.org/officeDocument/2006/relationships/hyperlink" Target="https://webagentes.canaldirecto.com.ar/incidents/view/678690-8" TargetMode="External"/><Relationship Id="rId1395" Type="http://schemas.openxmlformats.org/officeDocument/2006/relationships/hyperlink" Target="https://webagentes.canaldirecto.com.ar/incidents/view/685613-7" TargetMode="External"/><Relationship Id="rId2239" Type="http://schemas.openxmlformats.org/officeDocument/2006/relationships/hyperlink" Target="https://webagentes.canaldirecto.com.ar/incidents/view/704757-8" TargetMode="External"/><Relationship Id="rId2446" Type="http://schemas.openxmlformats.org/officeDocument/2006/relationships/hyperlink" Target="https://webagentes.canaldirecto.com.ar/incidents/view/713934-7" TargetMode="External"/><Relationship Id="rId2653" Type="http://schemas.openxmlformats.org/officeDocument/2006/relationships/hyperlink" Target="https://webagentes.canaldirecto.com.ar/incidents/view/717609-2" TargetMode="External"/><Relationship Id="rId2860" Type="http://schemas.openxmlformats.org/officeDocument/2006/relationships/hyperlink" Target="https://webagentes.canaldirecto.com.ar/incidents/view/725981-8" TargetMode="External"/><Relationship Id="rId3704" Type="http://schemas.openxmlformats.org/officeDocument/2006/relationships/hyperlink" Target="https://webagentes.canaldirecto.com.ar/incidents/view/746101-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5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0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1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2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6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0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3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5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2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22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5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9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7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0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45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8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5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9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3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1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9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2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6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1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8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2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6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3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7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1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8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2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59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9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3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0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8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5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9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0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7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5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2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6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3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7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1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5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8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2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9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3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73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1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4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8" name="Imagen 147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8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2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0" name="Imagen 149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5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2" name="Imagen 151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7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4" name="Imagen 153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0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4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6" name="Imagen 155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8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1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8" name="Imagen 157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5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9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0" name="Imagen 159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8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2" name="Imagen 161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4" name="Imagen 163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9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6" name="Imagen 165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8" name="Imagen 167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5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0" name="Imagen 169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2" name="Imagen 171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4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4" name="Imagen 173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6" name="Imagen 175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2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4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8" name="Imagen 177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6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8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0" name="Imagen 179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0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2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2" name="Imagen 181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4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4" name="Imagen 183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2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6" name="Imagen 185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6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8" name="Imagen 187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0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2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0" name="Imagen 189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7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2" name="Imagen 191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9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4" name="Imagen 193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3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6" name="Imagen 195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8" name="Imagen 197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3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0" name="Imagen 199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5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7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2" name="Imagen 201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9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4" name="Imagen 203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6" name="Imagen 205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8" name="Imagen 207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5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0" name="Imagen 209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2" name="Imagen 211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4" name="Imagen 213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5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6" name="Imagen 215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4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8" name="Imagen 217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0" name="Imagen 219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8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0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2" name="Imagen 221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4" name="Imagen 223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6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6" name="Imagen 225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0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8" name="Imagen 227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4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6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0" name="Imagen 229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0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2" name="Imagen 231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8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4" name="Imagen 233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5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7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6" name="Imagen 235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8" name="Imagen 23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3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0" name="Imagen 23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2" name="Imagen 24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3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4" name="Imagen 24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7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6" name="Imagen 24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1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8" name="Imagen 24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3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5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0" name="Imagen 24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7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2" name="Imagen 25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9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4" name="Imagen 25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6" name="Imagen 25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5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8" name="Imagen 25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3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0" name="Imagen 25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7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2" name="Imagen 26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8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4" name="Imagen 26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2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6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6" name="Imagen 26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4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8" name="Imagen 26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8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0" name="Imagen 26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2" name="Imagen 27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4" name="Imagen 27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6" name="Imagen 27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8" name="Imagen 27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0" name="Imagen 27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2" name="Imagen 28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4" name="Imagen 28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6" name="Imagen 28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8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4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6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5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7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5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7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5" name="Imagen 32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6" name="Imagen 32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1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7" name="Imagen 32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3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8" name="Imagen 32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5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9" name="Imagen 32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7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0" name="Imagen 32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1" name="Imagen 33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1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2" name="Imagen 33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3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3" name="Imagen 33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4" name="Imagen 33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70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5" name="Imagen 33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9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6" name="Imagen 33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7" name="Imagen 33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8" name="Imagen 33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6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9" name="Imagen 33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0" name="Imagen 33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1" name="Imagen 34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2" name="Imagen 34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3" name="Imagen 34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4" name="Imagen 34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2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5" name="Imagen 34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6" name="Imagen 34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347" name="Imagen 34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83E5C69D-19BE-4653-9764-1F50A8C2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2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110490</xdr:rowOff>
    </xdr:to>
    <xdr:pic>
      <xdr:nvPicPr>
        <xdr:cNvPr id="348" name="Imagen 34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918644F8-80AF-4847-B487-2EB82C32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4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349" name="Imagen 34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C3E0C33C-A0FD-4BE4-9229-2DD6484F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304800</xdr:colOff>
      <xdr:row>110</xdr:row>
      <xdr:rowOff>114300</xdr:rowOff>
    </xdr:to>
    <xdr:pic>
      <xdr:nvPicPr>
        <xdr:cNvPr id="350" name="Imagen 34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4D04AA8D-CFBF-4C87-853E-A332CDFF9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0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114300</xdr:rowOff>
    </xdr:to>
    <xdr:pic>
      <xdr:nvPicPr>
        <xdr:cNvPr id="351" name="Imagen 35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D77DDECC-1E1C-4EDF-AE31-17BFADA2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4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352" name="Imagen 35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67B97F68-EA33-42DE-9F90-0FF96941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7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304800</xdr:colOff>
      <xdr:row>107</xdr:row>
      <xdr:rowOff>114300</xdr:rowOff>
    </xdr:to>
    <xdr:pic>
      <xdr:nvPicPr>
        <xdr:cNvPr id="353" name="Imagen 35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9E3C7A91-88F5-4A4D-A6CF-AF8FDECB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08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304800</xdr:colOff>
      <xdr:row>106</xdr:row>
      <xdr:rowOff>114300</xdr:rowOff>
    </xdr:to>
    <xdr:pic>
      <xdr:nvPicPr>
        <xdr:cNvPr id="354" name="Imagen 35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203AF991-F5BF-4782-89F7-B70D4488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12</xdr:col>
      <xdr:colOff>304800</xdr:colOff>
      <xdr:row>105</xdr:row>
      <xdr:rowOff>114300</xdr:rowOff>
    </xdr:to>
    <xdr:pic>
      <xdr:nvPicPr>
        <xdr:cNvPr id="355" name="Imagen 35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0046971F-0895-4E83-846D-0F0FA0A8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7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304800</xdr:colOff>
      <xdr:row>101</xdr:row>
      <xdr:rowOff>114300</xdr:rowOff>
    </xdr:to>
    <xdr:pic>
      <xdr:nvPicPr>
        <xdr:cNvPr id="356" name="Imagen 35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298B28DC-A8C2-4D9C-8E56-CA08E272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304800</xdr:colOff>
      <xdr:row>113</xdr:row>
      <xdr:rowOff>114300</xdr:rowOff>
    </xdr:to>
    <xdr:pic>
      <xdr:nvPicPr>
        <xdr:cNvPr id="357" name="Imagen 35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3FDFA1EB-2FFE-4F4A-A2B5-4C30F54D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2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114300</xdr:rowOff>
    </xdr:to>
    <xdr:pic>
      <xdr:nvPicPr>
        <xdr:cNvPr id="358" name="Imagen 35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91EEAE79-1D0D-4CD0-A50F-868F44CE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359" name="Imagen 358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2F1199B6-86B1-44D8-9E7A-D1554683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6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360" name="Imagen 35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5CA3FEFB-BAD8-47C7-9365-2BE09616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8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114300</xdr:rowOff>
    </xdr:to>
    <xdr:pic>
      <xdr:nvPicPr>
        <xdr:cNvPr id="361" name="Imagen 360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F411C9E3-6BFD-4C7E-A7DE-EB1B4943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0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114300</xdr:rowOff>
    </xdr:to>
    <xdr:pic>
      <xdr:nvPicPr>
        <xdr:cNvPr id="362" name="Imagen 36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CB34AC3C-A909-4016-ABE7-BE97FD34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114300</xdr:rowOff>
    </xdr:to>
    <xdr:pic>
      <xdr:nvPicPr>
        <xdr:cNvPr id="363" name="Imagen 362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79A9EC1C-7A0D-4D99-8E47-75E688D6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4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114300</xdr:rowOff>
    </xdr:to>
    <xdr:pic>
      <xdr:nvPicPr>
        <xdr:cNvPr id="364" name="Imagen 36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6709D31B-10FB-4A4B-94D2-72C6AC20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114300</xdr:rowOff>
    </xdr:to>
    <xdr:pic>
      <xdr:nvPicPr>
        <xdr:cNvPr id="365" name="Imagen 364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7DEFC5A6-402B-4EB2-A188-48A7C8B3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8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114300</xdr:rowOff>
    </xdr:to>
    <xdr:pic>
      <xdr:nvPicPr>
        <xdr:cNvPr id="366" name="Imagen 36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FCEE1E4-951F-4E1F-B599-DAC5189D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114300</xdr:rowOff>
    </xdr:to>
    <xdr:pic>
      <xdr:nvPicPr>
        <xdr:cNvPr id="367" name="Imagen 366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741AB4A0-CC60-48EA-A1A4-BAE4BD1F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2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114300</xdr:rowOff>
    </xdr:to>
    <xdr:pic>
      <xdr:nvPicPr>
        <xdr:cNvPr id="368" name="Imagen 36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6EFBA539-54E1-48C9-A0BA-294BB1C9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4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114300</xdr:rowOff>
    </xdr:to>
    <xdr:pic>
      <xdr:nvPicPr>
        <xdr:cNvPr id="369" name="Imagen 368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967DA9A2-F86E-46A9-868A-70B3449A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6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114300</xdr:rowOff>
    </xdr:to>
    <xdr:pic>
      <xdr:nvPicPr>
        <xdr:cNvPr id="370" name="Imagen 36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BB6C15A8-D44B-4C9D-BB58-396B2A47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8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304800</xdr:colOff>
      <xdr:row>99</xdr:row>
      <xdr:rowOff>114300</xdr:rowOff>
    </xdr:to>
    <xdr:pic>
      <xdr:nvPicPr>
        <xdr:cNvPr id="371" name="Imagen 370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3AB60ABB-030B-4161-9315-45438A26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2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304800</xdr:colOff>
      <xdr:row>98</xdr:row>
      <xdr:rowOff>114300</xdr:rowOff>
    </xdr:to>
    <xdr:pic>
      <xdr:nvPicPr>
        <xdr:cNvPr id="372" name="Imagen 37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1518E966-253A-4A3B-B6F7-F5165D9C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304800</xdr:colOff>
      <xdr:row>97</xdr:row>
      <xdr:rowOff>114300</xdr:rowOff>
    </xdr:to>
    <xdr:pic>
      <xdr:nvPicPr>
        <xdr:cNvPr id="373" name="Imagen 372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51772FDE-8BDA-4A23-B7F0-B1CEACB8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6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374" name="Imagen 37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4BC7BB6-E7E8-4F40-9154-893FCF31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8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375" name="Imagen 374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10871DF6-B1C8-4518-A86F-767F7702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376" name="Imagen 37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4A85A9DB-0658-49B0-A615-3142C047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114300</xdr:rowOff>
    </xdr:to>
    <xdr:pic>
      <xdr:nvPicPr>
        <xdr:cNvPr id="377" name="Imagen 376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AA17B74F-BCCD-4543-AB1C-D992BBB9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4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378" name="Imagen 37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870634E5-D7BD-4314-8438-EB2E3F1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6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379" name="Imagen 378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BAB63BD1-C50A-4297-8325-E12A2F2A2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8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380" name="Imagen 37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5AF8D404-7C95-4CB5-90A7-73C95431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0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381" name="Imagen 380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9150342D-4B53-480D-A2ED-778F2DED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382" name="Imagen 38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2CE5EEDD-737D-4B8B-979D-4909F17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4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383" name="Imagen 382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DE6225E8-BBC7-4C27-846B-D8F3C9BB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304800</xdr:colOff>
      <xdr:row>28</xdr:row>
      <xdr:rowOff>114300</xdr:rowOff>
    </xdr:to>
    <xdr:pic>
      <xdr:nvPicPr>
        <xdr:cNvPr id="384" name="Imagen 38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22531E83-1B81-4CD2-8A11-BF366414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8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385" name="Imagen 384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31C45919-9BDD-43E0-8C63-5670E3DF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304800</xdr:colOff>
      <xdr:row>25</xdr:row>
      <xdr:rowOff>114300</xdr:rowOff>
    </xdr:to>
    <xdr:pic>
      <xdr:nvPicPr>
        <xdr:cNvPr id="386" name="Imagen 38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6F4D7413-EF45-4FF3-8B3C-A36CF0BA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2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114300</xdr:rowOff>
    </xdr:to>
    <xdr:pic>
      <xdr:nvPicPr>
        <xdr:cNvPr id="387" name="Imagen 386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30AB3D07-1C13-499A-8A1D-46AD8FD7A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4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114300</xdr:rowOff>
    </xdr:to>
    <xdr:pic>
      <xdr:nvPicPr>
        <xdr:cNvPr id="388" name="Imagen 38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936C1A8-3F10-47C5-B69E-830F33C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304800</xdr:colOff>
      <xdr:row>73</xdr:row>
      <xdr:rowOff>114300</xdr:rowOff>
    </xdr:to>
    <xdr:pic>
      <xdr:nvPicPr>
        <xdr:cNvPr id="389" name="Imagen 388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D93D3B4A-B23A-4865-85BE-BA60AA5C1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8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304800</xdr:colOff>
      <xdr:row>72</xdr:row>
      <xdr:rowOff>114300</xdr:rowOff>
    </xdr:to>
    <xdr:pic>
      <xdr:nvPicPr>
        <xdr:cNvPr id="390" name="Imagen 38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1B77B5A0-6E3A-40D1-9B3B-2F963204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0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304800</xdr:colOff>
      <xdr:row>84</xdr:row>
      <xdr:rowOff>114300</xdr:rowOff>
    </xdr:to>
    <xdr:pic>
      <xdr:nvPicPr>
        <xdr:cNvPr id="391" name="Imagen 390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F5572AD8-E774-4BB6-B6C0-6F1300B0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2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304800</xdr:colOff>
      <xdr:row>83</xdr:row>
      <xdr:rowOff>114300</xdr:rowOff>
    </xdr:to>
    <xdr:pic>
      <xdr:nvPicPr>
        <xdr:cNvPr id="392" name="Imagen 39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F5E85AD4-C43F-4F15-9298-93E205E7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4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114300</xdr:rowOff>
    </xdr:to>
    <xdr:pic>
      <xdr:nvPicPr>
        <xdr:cNvPr id="393" name="Imagen 392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7F97A982-DC2D-47E3-81B5-F6B9F3AF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304800</xdr:colOff>
      <xdr:row>70</xdr:row>
      <xdr:rowOff>114300</xdr:rowOff>
    </xdr:to>
    <xdr:pic>
      <xdr:nvPicPr>
        <xdr:cNvPr id="394" name="Imagen 39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DD692C82-D1AD-4B94-932E-5CB318ED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0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114300</xdr:rowOff>
    </xdr:to>
    <xdr:pic>
      <xdr:nvPicPr>
        <xdr:cNvPr id="395" name="Imagen 394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FB3B6140-3BB4-4AD5-BF13-6A5FF1DB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396" name="Imagen 39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8D7D7325-FC9E-49E2-97FA-626E6BB3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0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114300</xdr:rowOff>
    </xdr:to>
    <xdr:pic>
      <xdr:nvPicPr>
        <xdr:cNvPr id="397" name="Imagen 396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50FC5348-2541-4258-92C1-B575055C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3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114300</xdr:rowOff>
    </xdr:to>
    <xdr:pic>
      <xdr:nvPicPr>
        <xdr:cNvPr id="398" name="Imagen 39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0459F28-71AE-4F8A-94A7-475F0F118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6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114300</xdr:rowOff>
    </xdr:to>
    <xdr:pic>
      <xdr:nvPicPr>
        <xdr:cNvPr id="399" name="Imagen 398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26AC9D40-9EEA-4B3E-8E39-C415BA8A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0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114300</xdr:rowOff>
    </xdr:to>
    <xdr:pic>
      <xdr:nvPicPr>
        <xdr:cNvPr id="400" name="Imagen 39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286CC7B4-73BD-4DEA-8BF5-97D70C55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3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114300</xdr:rowOff>
    </xdr:to>
    <xdr:pic>
      <xdr:nvPicPr>
        <xdr:cNvPr id="401" name="Imagen 400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34EE99E1-3930-439B-B997-3CC55737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5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114300</xdr:rowOff>
    </xdr:to>
    <xdr:pic>
      <xdr:nvPicPr>
        <xdr:cNvPr id="402" name="Imagen 40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F2E6D4FC-4870-43DD-9651-BB6735BD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7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114300</xdr:rowOff>
    </xdr:to>
    <xdr:pic>
      <xdr:nvPicPr>
        <xdr:cNvPr id="403" name="Imagen 402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BF953A0B-B0C3-4599-9E29-9F388C19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9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114300</xdr:rowOff>
    </xdr:to>
    <xdr:pic>
      <xdr:nvPicPr>
        <xdr:cNvPr id="404" name="Imagen 40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6005193E-A31B-4CD5-94BB-2D3B2904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1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304800</xdr:colOff>
      <xdr:row>85</xdr:row>
      <xdr:rowOff>114300</xdr:rowOff>
    </xdr:to>
    <xdr:pic>
      <xdr:nvPicPr>
        <xdr:cNvPr id="405" name="Imagen 404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5CACE8B7-849D-4BE6-9156-EA64701F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3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406" name="Imagen 40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9F4BDD3-5735-46EF-9E28-DE6432B8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5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407" name="Imagen 406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EA29BAC4-1C1E-437A-B31D-ACBD96C8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8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408" name="Imagen 40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B2189EEA-5733-44A7-933A-1CE36FB2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409" name="Imagen 408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081D65E8-7E71-4D7E-A662-90F3A011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2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410" name="Imagen 40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FA763DE9-EB9D-4FB4-9E0F-73E296C7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4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411" name="Imagen 410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948B1CE1-FB46-4B2C-8CE9-06740122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6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114300</xdr:rowOff>
    </xdr:to>
    <xdr:pic>
      <xdr:nvPicPr>
        <xdr:cNvPr id="412" name="Imagen 41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6AE36C69-7EA9-4878-B4F5-D27C4ED4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8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413" name="Imagen 412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C008097F-E38A-4A78-A59C-EEC6156A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0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114300</xdr:rowOff>
    </xdr:to>
    <xdr:pic>
      <xdr:nvPicPr>
        <xdr:cNvPr id="414" name="Imagen 41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4F239086-3299-4FA0-9DE1-617B77A8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114300</xdr:rowOff>
    </xdr:to>
    <xdr:pic>
      <xdr:nvPicPr>
        <xdr:cNvPr id="415" name="Imagen 414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8DE68DFA-CA00-49AE-82F2-3FE3B7484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4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114300</xdr:rowOff>
    </xdr:to>
    <xdr:pic>
      <xdr:nvPicPr>
        <xdr:cNvPr id="416" name="Imagen 41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EAA113B9-B56C-4D24-9FC8-25822CCD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6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114300</xdr:rowOff>
    </xdr:to>
    <xdr:pic>
      <xdr:nvPicPr>
        <xdr:cNvPr id="417" name="Imagen 416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4079FB4A-5D40-4929-A36E-F0B1C1FD8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89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304800</xdr:colOff>
      <xdr:row>61</xdr:row>
      <xdr:rowOff>114300</xdr:rowOff>
    </xdr:to>
    <xdr:pic>
      <xdr:nvPicPr>
        <xdr:cNvPr id="418" name="Imagen 41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2807D95-9429-4974-9DEF-CBB54747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0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114300</xdr:rowOff>
    </xdr:to>
    <xdr:pic>
      <xdr:nvPicPr>
        <xdr:cNvPr id="419" name="Imagen 418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D943C411-F5D5-4816-9922-68FA86C2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4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304800</xdr:colOff>
      <xdr:row>62</xdr:row>
      <xdr:rowOff>114300</xdr:rowOff>
    </xdr:to>
    <xdr:pic>
      <xdr:nvPicPr>
        <xdr:cNvPr id="420" name="Imagen 41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5631B08D-4CF8-4BEF-AE05-80369CEC5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6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114300</xdr:rowOff>
    </xdr:to>
    <xdr:pic>
      <xdr:nvPicPr>
        <xdr:cNvPr id="421" name="Imagen 420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767D8760-E84A-4FF2-90C3-0C577654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8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114300</xdr:rowOff>
    </xdr:to>
    <xdr:pic>
      <xdr:nvPicPr>
        <xdr:cNvPr id="422" name="Imagen 42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30092156-C5FA-4D5A-963C-689A3065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114300</xdr:rowOff>
    </xdr:to>
    <xdr:pic>
      <xdr:nvPicPr>
        <xdr:cNvPr id="423" name="Imagen 422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ADFCA208-B502-499C-802D-52D20176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2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114300</xdr:rowOff>
    </xdr:to>
    <xdr:pic>
      <xdr:nvPicPr>
        <xdr:cNvPr id="424" name="Imagen 42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36EC05E0-1C11-43A4-A03C-10DA5998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114300</xdr:rowOff>
    </xdr:to>
    <xdr:pic>
      <xdr:nvPicPr>
        <xdr:cNvPr id="425" name="Imagen 424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DCE4D233-95C3-4DB2-9E40-0674FB62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6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114300</xdr:rowOff>
    </xdr:to>
    <xdr:pic>
      <xdr:nvPicPr>
        <xdr:cNvPr id="426" name="Imagen 42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4290C7D9-CED6-4EEE-92C4-4D13DC45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8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114300</xdr:rowOff>
    </xdr:to>
    <xdr:pic>
      <xdr:nvPicPr>
        <xdr:cNvPr id="427" name="Imagen 426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04868C9D-7C01-4B8C-BF03-517EE965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114300</xdr:rowOff>
    </xdr:to>
    <xdr:pic>
      <xdr:nvPicPr>
        <xdr:cNvPr id="428" name="Imagen 42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0EB27903-B594-4904-990C-8F44330D7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2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114300</xdr:rowOff>
    </xdr:to>
    <xdr:pic>
      <xdr:nvPicPr>
        <xdr:cNvPr id="429" name="Imagen 428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596C707B-33DB-4174-9902-F01ED840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114300</xdr:rowOff>
    </xdr:to>
    <xdr:pic>
      <xdr:nvPicPr>
        <xdr:cNvPr id="430" name="Imagen 42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6E8A213A-518F-45BA-8129-FF9AE7D7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6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114300</xdr:rowOff>
    </xdr:to>
    <xdr:pic>
      <xdr:nvPicPr>
        <xdr:cNvPr id="431" name="Imagen 430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92079310-2EC9-4747-B9D6-5A7EDAE6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8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114300</xdr:rowOff>
    </xdr:to>
    <xdr:pic>
      <xdr:nvPicPr>
        <xdr:cNvPr id="432" name="Imagen 43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E63FA4D-8F72-4B2E-83FF-5A482B5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0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114300</xdr:rowOff>
    </xdr:to>
    <xdr:pic>
      <xdr:nvPicPr>
        <xdr:cNvPr id="433" name="Imagen 432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F94E268D-BEF7-4643-B785-827512D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114300</xdr:rowOff>
    </xdr:to>
    <xdr:pic>
      <xdr:nvPicPr>
        <xdr:cNvPr id="434" name="Imagen 43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A043FE64-9430-4A31-BB2C-614AD138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4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114300</xdr:rowOff>
    </xdr:to>
    <xdr:pic>
      <xdr:nvPicPr>
        <xdr:cNvPr id="435" name="Imagen 434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F46B25D3-2912-406B-97BD-D24482B5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13</xdr:row>
      <xdr:rowOff>114300</xdr:rowOff>
    </xdr:to>
    <xdr:pic>
      <xdr:nvPicPr>
        <xdr:cNvPr id="436" name="Imagen 43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5C59DBB5-4271-4D03-ABF6-0F6F8417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114300</xdr:rowOff>
    </xdr:to>
    <xdr:pic>
      <xdr:nvPicPr>
        <xdr:cNvPr id="437" name="Imagen 436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0B8A00F0-39C6-4950-9069-CB9F4F89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114300</xdr:rowOff>
    </xdr:to>
    <xdr:pic>
      <xdr:nvPicPr>
        <xdr:cNvPr id="438" name="Imagen 43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B8E97B4-CE6A-41C2-BA86-B116AA5F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4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114300</xdr:rowOff>
    </xdr:to>
    <xdr:pic>
      <xdr:nvPicPr>
        <xdr:cNvPr id="439" name="Imagen 438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C6C3722D-FD9A-4E05-A16C-DCCDA035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pic>
      <xdr:nvPicPr>
        <xdr:cNvPr id="440" name="Imagen 43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B2A26FAE-9942-47C1-8BE5-1D157E1F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8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114300</xdr:rowOff>
    </xdr:to>
    <xdr:pic>
      <xdr:nvPicPr>
        <xdr:cNvPr id="441" name="Imagen 440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83105FE0-DD91-487D-AC4D-994397DD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0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442" name="Imagen 44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86362D83-4254-4570-8112-4B796198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2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pic>
      <xdr:nvPicPr>
        <xdr:cNvPr id="443" name="Imagen 442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A46CA975-1B88-472A-AE2F-60B4BD89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6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444" name="Imagen 44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62E12D2-1593-4333-9974-F63BF09F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8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445" name="Imagen 444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B3289470-88A1-4882-ABDA-8A7FC629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446" name="Imagen 44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BB8D85E9-CBD4-403F-82AE-844F93D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2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110490</xdr:rowOff>
    </xdr:to>
    <xdr:pic>
      <xdr:nvPicPr>
        <xdr:cNvPr id="447" name="Imagen 446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6FBF4212-D9F4-4BDD-BA97-CDD56525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4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304800</xdr:colOff>
      <xdr:row>44</xdr:row>
      <xdr:rowOff>114300</xdr:rowOff>
    </xdr:to>
    <xdr:pic>
      <xdr:nvPicPr>
        <xdr:cNvPr id="448" name="Imagen 44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61D2AB3C-55F4-4C7A-A9F8-47C31D85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449" name="Imagen 448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641EC51-E7F5-49A2-BCE6-C8DB7337A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8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304800</xdr:colOff>
      <xdr:row>43</xdr:row>
      <xdr:rowOff>114300</xdr:rowOff>
    </xdr:to>
    <xdr:pic>
      <xdr:nvPicPr>
        <xdr:cNvPr id="450" name="Imagen 44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3EA76461-658E-4EF3-BE56-E508E26B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0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304800</xdr:colOff>
      <xdr:row>42</xdr:row>
      <xdr:rowOff>114300</xdr:rowOff>
    </xdr:to>
    <xdr:pic>
      <xdr:nvPicPr>
        <xdr:cNvPr id="451" name="Imagen 450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0542D13E-67E7-427E-8EEE-DE1DBF7E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2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304800</xdr:colOff>
      <xdr:row>41</xdr:row>
      <xdr:rowOff>114300</xdr:rowOff>
    </xdr:to>
    <xdr:pic>
      <xdr:nvPicPr>
        <xdr:cNvPr id="452" name="Imagen 45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CAAD85CE-49CD-4D3F-9419-0687941C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114300</xdr:rowOff>
    </xdr:to>
    <xdr:pic>
      <xdr:nvPicPr>
        <xdr:cNvPr id="453" name="Imagen 452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14BE8936-F7E2-4660-A9EC-EA9EDE22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0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114300</xdr:rowOff>
    </xdr:to>
    <xdr:pic>
      <xdr:nvPicPr>
        <xdr:cNvPr id="454" name="Imagen 45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F97ED823-948B-42FD-8B11-9853F018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304800</xdr:colOff>
      <xdr:row>178</xdr:row>
      <xdr:rowOff>114300</xdr:rowOff>
    </xdr:to>
    <xdr:pic>
      <xdr:nvPicPr>
        <xdr:cNvPr id="455" name="Imagen 454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B5635081-FB24-4854-9E69-27663585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4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12</xdr:col>
      <xdr:colOff>304800</xdr:colOff>
      <xdr:row>177</xdr:row>
      <xdr:rowOff>114300</xdr:rowOff>
    </xdr:to>
    <xdr:pic>
      <xdr:nvPicPr>
        <xdr:cNvPr id="456" name="Imagen 45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0FA485A9-6A5E-4F7C-8DBB-66DA2FF23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304800</xdr:colOff>
      <xdr:row>176</xdr:row>
      <xdr:rowOff>114300</xdr:rowOff>
    </xdr:to>
    <xdr:pic>
      <xdr:nvPicPr>
        <xdr:cNvPr id="457" name="Imagen 456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077C51F2-CBC3-4A4B-84B2-C9ED9FF0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458" name="Imagen 45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A2699AD-259C-4385-9E8D-8E862E7B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459" name="Imagen 458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74E997B3-2F47-4275-9840-3B61BC81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114300</xdr:rowOff>
    </xdr:to>
    <xdr:pic>
      <xdr:nvPicPr>
        <xdr:cNvPr id="460" name="Imagen 45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D254A804-0CD2-4130-A2B7-CF231343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12</xdr:col>
      <xdr:colOff>304800</xdr:colOff>
      <xdr:row>207</xdr:row>
      <xdr:rowOff>114300</xdr:rowOff>
    </xdr:to>
    <xdr:pic>
      <xdr:nvPicPr>
        <xdr:cNvPr id="461" name="Imagen 460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47D54231-7F41-4FC0-B032-AE22FECC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12</xdr:col>
      <xdr:colOff>304800</xdr:colOff>
      <xdr:row>206</xdr:row>
      <xdr:rowOff>114300</xdr:rowOff>
    </xdr:to>
    <xdr:pic>
      <xdr:nvPicPr>
        <xdr:cNvPr id="462" name="Imagen 46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6896F7BE-095D-42A0-AE6D-597275F6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114300</xdr:rowOff>
    </xdr:to>
    <xdr:pic>
      <xdr:nvPicPr>
        <xdr:cNvPr id="463" name="Imagen 462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7813436-DA13-4B52-9328-3C0ECC92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304800</xdr:colOff>
      <xdr:row>202</xdr:row>
      <xdr:rowOff>114300</xdr:rowOff>
    </xdr:to>
    <xdr:pic>
      <xdr:nvPicPr>
        <xdr:cNvPr id="464" name="Imagen 46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06DA4648-34A5-48AC-AB41-28184CF3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114300</xdr:rowOff>
    </xdr:to>
    <xdr:pic>
      <xdr:nvPicPr>
        <xdr:cNvPr id="465" name="Imagen 464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C04B5BDF-95A6-44A1-A21B-55F77A12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12</xdr:col>
      <xdr:colOff>304800</xdr:colOff>
      <xdr:row>200</xdr:row>
      <xdr:rowOff>114300</xdr:rowOff>
    </xdr:to>
    <xdr:pic>
      <xdr:nvPicPr>
        <xdr:cNvPr id="466" name="Imagen 46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7A61C412-72C7-4BD6-93FE-B4E7B6636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304800</xdr:colOff>
      <xdr:row>199</xdr:row>
      <xdr:rowOff>114300</xdr:rowOff>
    </xdr:to>
    <xdr:pic>
      <xdr:nvPicPr>
        <xdr:cNvPr id="467" name="Imagen 466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7046722E-8634-4FF8-AE6D-C5FCE7D8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304800</xdr:colOff>
      <xdr:row>181</xdr:row>
      <xdr:rowOff>114300</xdr:rowOff>
    </xdr:to>
    <xdr:pic>
      <xdr:nvPicPr>
        <xdr:cNvPr id="468" name="Imagen 46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8490D5A-D196-46BA-8FB9-A8866BBE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469" name="Imagen 468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E6DE2293-FCD5-4C76-882C-CD7F13A9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470" name="Imagen 46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02FAB5-6E8B-482A-971D-9B9754D3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304800</xdr:colOff>
      <xdr:row>226</xdr:row>
      <xdr:rowOff>114300</xdr:rowOff>
    </xdr:to>
    <xdr:pic>
      <xdr:nvPicPr>
        <xdr:cNvPr id="471" name="Imagen 470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21CCCF3-025A-4BC9-83CE-2190047D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114300</xdr:rowOff>
    </xdr:to>
    <xdr:pic>
      <xdr:nvPicPr>
        <xdr:cNvPr id="472" name="Imagen 47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6514B50-A3AB-4452-BFC2-BEA03898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110490</xdr:rowOff>
    </xdr:to>
    <xdr:pic>
      <xdr:nvPicPr>
        <xdr:cNvPr id="473" name="Imagen 472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F82C8AC4-EBE5-4F21-977B-2D9642BB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474" name="Imagen 47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68978A11-AAD3-4DA8-B5F7-6814FFCB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475" name="Imagen 474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1949C607-9C57-489D-8ACD-1149D41F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12</xdr:col>
      <xdr:colOff>304800</xdr:colOff>
      <xdr:row>222</xdr:row>
      <xdr:rowOff>114300</xdr:rowOff>
    </xdr:to>
    <xdr:pic>
      <xdr:nvPicPr>
        <xdr:cNvPr id="476" name="Imagen 47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1C23AE09-2DD0-4916-A72A-DD940F61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12</xdr:col>
      <xdr:colOff>304800</xdr:colOff>
      <xdr:row>220</xdr:row>
      <xdr:rowOff>114300</xdr:rowOff>
    </xdr:to>
    <xdr:pic>
      <xdr:nvPicPr>
        <xdr:cNvPr id="477" name="Imagen 476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64E8A887-34D4-48F3-ACAD-598BEF85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12</xdr:col>
      <xdr:colOff>304800</xdr:colOff>
      <xdr:row>219</xdr:row>
      <xdr:rowOff>114300</xdr:rowOff>
    </xdr:to>
    <xdr:pic>
      <xdr:nvPicPr>
        <xdr:cNvPr id="478" name="Imagen 47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283B4172-C9C4-4BE0-9144-682A0A8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12</xdr:col>
      <xdr:colOff>304800</xdr:colOff>
      <xdr:row>218</xdr:row>
      <xdr:rowOff>114300</xdr:rowOff>
    </xdr:to>
    <xdr:pic>
      <xdr:nvPicPr>
        <xdr:cNvPr id="479" name="Imagen 478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1661DFCB-A62F-4E2F-9CA3-AA5B6B35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114300</xdr:rowOff>
    </xdr:to>
    <xdr:pic>
      <xdr:nvPicPr>
        <xdr:cNvPr id="480" name="Imagen 47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A2899FF5-0A08-49D9-BB6A-1B8ADBC4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114300</xdr:rowOff>
    </xdr:to>
    <xdr:pic>
      <xdr:nvPicPr>
        <xdr:cNvPr id="481" name="Imagen 480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C1C542C2-348F-4EA5-A679-02467893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8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114300</xdr:rowOff>
    </xdr:to>
    <xdr:pic>
      <xdr:nvPicPr>
        <xdr:cNvPr id="482" name="Imagen 48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5BCD223E-468F-4ABB-99EE-4073D9339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114300</xdr:rowOff>
    </xdr:to>
    <xdr:pic>
      <xdr:nvPicPr>
        <xdr:cNvPr id="483" name="Imagen 482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02ABE8B5-7ADC-4E02-AF20-D2ADA3903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114300</xdr:rowOff>
    </xdr:to>
    <xdr:pic>
      <xdr:nvPicPr>
        <xdr:cNvPr id="484" name="Imagen 48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AD41F954-9DF1-4374-8284-1200492F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114300</xdr:rowOff>
    </xdr:to>
    <xdr:pic>
      <xdr:nvPicPr>
        <xdr:cNvPr id="485" name="Imagen 484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44DCF961-FEE7-4A04-BD4E-29767BCE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114300</xdr:rowOff>
    </xdr:to>
    <xdr:pic>
      <xdr:nvPicPr>
        <xdr:cNvPr id="486" name="Imagen 48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5F16B7A9-7ABD-435F-93E3-DC3822DF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114300</xdr:rowOff>
    </xdr:to>
    <xdr:pic>
      <xdr:nvPicPr>
        <xdr:cNvPr id="487" name="Imagen 486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15A6673A-2D37-45AB-8B33-0A31D9B5B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114300</xdr:rowOff>
    </xdr:to>
    <xdr:pic>
      <xdr:nvPicPr>
        <xdr:cNvPr id="488" name="Imagen 48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79DF37C2-D735-4802-A478-2C603E28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114300</xdr:rowOff>
    </xdr:to>
    <xdr:pic>
      <xdr:nvPicPr>
        <xdr:cNvPr id="489" name="Imagen 488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77E76BB6-3342-405E-B549-90E052DCE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490" name="Imagen 48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3EE3BC41-7FAE-46EF-99A0-F3211B46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114300</xdr:rowOff>
    </xdr:to>
    <xdr:pic>
      <xdr:nvPicPr>
        <xdr:cNvPr id="491" name="Imagen 490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92F766E8-A606-4CF5-827E-273CDAE4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114300</xdr:rowOff>
    </xdr:to>
    <xdr:pic>
      <xdr:nvPicPr>
        <xdr:cNvPr id="492" name="Imagen 49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616ACED9-E3B4-47E4-89B6-7BE69B14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114300</xdr:rowOff>
    </xdr:to>
    <xdr:pic>
      <xdr:nvPicPr>
        <xdr:cNvPr id="493" name="Imagen 492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438D283A-2D3D-454D-99CC-2C254986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114300</xdr:rowOff>
    </xdr:to>
    <xdr:pic>
      <xdr:nvPicPr>
        <xdr:cNvPr id="494" name="Imagen 49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AA3947B4-64A9-4D6E-AFA5-A4E42F26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114300</xdr:rowOff>
    </xdr:to>
    <xdr:pic>
      <xdr:nvPicPr>
        <xdr:cNvPr id="495" name="Imagen 494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13917551-1CF9-493B-83D4-A95B1CDC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114300</xdr:rowOff>
    </xdr:to>
    <xdr:pic>
      <xdr:nvPicPr>
        <xdr:cNvPr id="496" name="Imagen 49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DFCB7128-5C8F-4E58-ACAF-E8532FB5C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114300</xdr:rowOff>
    </xdr:to>
    <xdr:pic>
      <xdr:nvPicPr>
        <xdr:cNvPr id="497" name="Imagen 496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956E8313-CF3E-432A-99D8-D840CA3B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114300</xdr:rowOff>
    </xdr:to>
    <xdr:pic>
      <xdr:nvPicPr>
        <xdr:cNvPr id="498" name="Imagen 49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14DE402-5305-478A-8C03-462EDE72C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114300</xdr:rowOff>
    </xdr:to>
    <xdr:pic>
      <xdr:nvPicPr>
        <xdr:cNvPr id="499" name="Imagen 498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3CFDA5CB-EA20-496E-8347-6408C60B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114300</xdr:rowOff>
    </xdr:to>
    <xdr:pic>
      <xdr:nvPicPr>
        <xdr:cNvPr id="500" name="Imagen 49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AA946A67-5873-4D8D-82BC-52F951A6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6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501" name="Imagen 500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B5A07B21-A2FE-4A7C-BFEB-F262F524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502" name="Imagen 50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71CA622D-399C-4805-8361-AA0736E9B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503" name="Imagen 502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00FF307F-F4E4-48E0-B9C0-A66BD4608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114300</xdr:rowOff>
    </xdr:to>
    <xdr:pic>
      <xdr:nvPicPr>
        <xdr:cNvPr id="504" name="Imagen 50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75386BA1-BDED-492A-81BC-F2FB2783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114300</xdr:rowOff>
    </xdr:to>
    <xdr:pic>
      <xdr:nvPicPr>
        <xdr:cNvPr id="505" name="Imagen 504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4C8423B9-C004-4FAF-871E-9BC1C90F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114300</xdr:rowOff>
    </xdr:to>
    <xdr:pic>
      <xdr:nvPicPr>
        <xdr:cNvPr id="506" name="Imagen 50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80A55FF-AC29-4380-AB8A-7A1E03F0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114300</xdr:rowOff>
    </xdr:to>
    <xdr:pic>
      <xdr:nvPicPr>
        <xdr:cNvPr id="507" name="Imagen 506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E05913CD-E0F4-4257-AEA8-1C0ACB1A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12</xdr:col>
      <xdr:colOff>304800</xdr:colOff>
      <xdr:row>182</xdr:row>
      <xdr:rowOff>114300</xdr:rowOff>
    </xdr:to>
    <xdr:pic>
      <xdr:nvPicPr>
        <xdr:cNvPr id="508" name="Imagen 50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537D60CC-014D-437C-BB91-D61ECDC8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114300</xdr:rowOff>
    </xdr:to>
    <xdr:pic>
      <xdr:nvPicPr>
        <xdr:cNvPr id="509" name="Imagen 508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42FA1C72-64B3-407F-BC64-898720CB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304800</xdr:colOff>
      <xdr:row>190</xdr:row>
      <xdr:rowOff>114300</xdr:rowOff>
    </xdr:to>
    <xdr:pic>
      <xdr:nvPicPr>
        <xdr:cNvPr id="510" name="Imagen 50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8C461A5A-9D12-42B9-B93F-172C8314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511" name="Imagen 510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3BB1DE8B-5BD6-4BDE-B4BC-80255F3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114300</xdr:rowOff>
    </xdr:to>
    <xdr:pic>
      <xdr:nvPicPr>
        <xdr:cNvPr id="512" name="Imagen 51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33D35390-8A2F-4755-B6BE-C3776B2C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2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304800</xdr:colOff>
      <xdr:row>172</xdr:row>
      <xdr:rowOff>114300</xdr:rowOff>
    </xdr:to>
    <xdr:pic>
      <xdr:nvPicPr>
        <xdr:cNvPr id="513" name="Imagen 512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BC2CC817-D440-4640-8FA4-95ACD281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45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114300</xdr:rowOff>
    </xdr:to>
    <xdr:pic>
      <xdr:nvPicPr>
        <xdr:cNvPr id="514" name="Imagen 51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34E9CD8B-0255-4055-ABC5-3C78F5FD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515" name="Imagen 514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219596FB-CA04-4A5C-B826-B5592A44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516" name="Imagen 51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59650CC8-6014-4717-B1F2-11004486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517" name="Imagen 516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019B256B-B1D7-457E-8ABA-A812A393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2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518" name="Imagen 51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7B4BDCF0-DA0C-4260-B68E-378BB033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519" name="Imagen 518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78440FE6-96EF-4035-9EBC-6532A1AD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520" name="Imagen 51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0FE6FE86-3200-4F7B-AE02-156C0E3A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521" name="Imagen 520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7BE2CF11-31AE-4EF1-BC2B-DC5FA0B4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0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522" name="Imagen 52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5BDBBEA7-B72B-459A-9675-572D09DC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523" name="Imagen 522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36E84066-D893-4C6C-9CB8-D5B75697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524" name="Imagen 52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12A53F0D-8CCA-4D0A-A013-0DCAE5EA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114300</xdr:rowOff>
    </xdr:to>
    <xdr:pic>
      <xdr:nvPicPr>
        <xdr:cNvPr id="525" name="Imagen 524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1C72398-8DD6-44DD-8ECF-CD0766FA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114300</xdr:rowOff>
    </xdr:to>
    <xdr:pic>
      <xdr:nvPicPr>
        <xdr:cNvPr id="526" name="Imagen 52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A3C2EB9C-8A7C-41D4-9CD2-803DDE09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114300</xdr:rowOff>
    </xdr:to>
    <xdr:pic>
      <xdr:nvPicPr>
        <xdr:cNvPr id="527" name="Imagen 526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418B813A-96FD-403C-B62B-FE963ABB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114300</xdr:rowOff>
    </xdr:to>
    <xdr:pic>
      <xdr:nvPicPr>
        <xdr:cNvPr id="528" name="Imagen 52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6F738F22-66FF-4318-8DC8-990C5F25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114300</xdr:rowOff>
    </xdr:to>
    <xdr:pic>
      <xdr:nvPicPr>
        <xdr:cNvPr id="529" name="Imagen 528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AA3B93FF-419B-4272-9B02-85592187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12</xdr:col>
      <xdr:colOff>304800</xdr:colOff>
      <xdr:row>138</xdr:row>
      <xdr:rowOff>114300</xdr:rowOff>
    </xdr:to>
    <xdr:pic>
      <xdr:nvPicPr>
        <xdr:cNvPr id="530" name="Imagen 52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16B2FE3C-CC6B-492E-8495-6D0F0AB6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114300</xdr:rowOff>
    </xdr:to>
    <xdr:pic>
      <xdr:nvPicPr>
        <xdr:cNvPr id="531" name="Imagen 530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B3B37EBD-0A4A-4A06-80A2-B0D294E2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114300</xdr:rowOff>
    </xdr:to>
    <xdr:pic>
      <xdr:nvPicPr>
        <xdr:cNvPr id="532" name="Imagen 53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F5308465-CE3C-4A06-80B8-A90E350A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114300</xdr:rowOff>
    </xdr:to>
    <xdr:pic>
      <xdr:nvPicPr>
        <xdr:cNvPr id="533" name="Imagen 532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DAB1E76F-56F1-4431-B816-750897C3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12</xdr:col>
      <xdr:colOff>304800</xdr:colOff>
      <xdr:row>133</xdr:row>
      <xdr:rowOff>114300</xdr:rowOff>
    </xdr:to>
    <xdr:pic>
      <xdr:nvPicPr>
        <xdr:cNvPr id="534" name="Imagen 53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756C091B-C397-4054-9F86-65CFB693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8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114300</xdr:rowOff>
    </xdr:to>
    <xdr:pic>
      <xdr:nvPicPr>
        <xdr:cNvPr id="535" name="Imagen 534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4B8A3238-0549-425B-8AB6-C306C3EE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12</xdr:col>
      <xdr:colOff>304800</xdr:colOff>
      <xdr:row>135</xdr:row>
      <xdr:rowOff>114300</xdr:rowOff>
    </xdr:to>
    <xdr:pic>
      <xdr:nvPicPr>
        <xdr:cNvPr id="536" name="Imagen 53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B7881163-181B-46F8-A8AD-94934A96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12</xdr:col>
      <xdr:colOff>304800</xdr:colOff>
      <xdr:row>132</xdr:row>
      <xdr:rowOff>114300</xdr:rowOff>
    </xdr:to>
    <xdr:pic>
      <xdr:nvPicPr>
        <xdr:cNvPr id="537" name="Imagen 536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7517DF11-52E1-4E5A-BFFB-3F03699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4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114300</xdr:rowOff>
    </xdr:to>
    <xdr:pic>
      <xdr:nvPicPr>
        <xdr:cNvPr id="538" name="Imagen 53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EDA6ACA2-FE3A-4C10-A12F-0CD69774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6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114300</xdr:rowOff>
    </xdr:to>
    <xdr:pic>
      <xdr:nvPicPr>
        <xdr:cNvPr id="539" name="Imagen 538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B6B9F291-F25D-4C68-BCA7-BFCACEAC1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114300</xdr:rowOff>
    </xdr:to>
    <xdr:pic>
      <xdr:nvPicPr>
        <xdr:cNvPr id="540" name="Imagen 53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E8EEA32-F1B4-419C-8100-31EA62BB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0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541" name="Imagen 540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B49DBAE9-D4C7-4DD9-88EF-958EAB993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2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542" name="Imagen 54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1315DACD-9503-483A-B676-090CC5C2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4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114300</xdr:rowOff>
    </xdr:to>
    <xdr:pic>
      <xdr:nvPicPr>
        <xdr:cNvPr id="543" name="Imagen 542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BACF8121-28F8-4699-B377-4798A1BD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12</xdr:col>
      <xdr:colOff>304800</xdr:colOff>
      <xdr:row>156</xdr:row>
      <xdr:rowOff>114300</xdr:rowOff>
    </xdr:to>
    <xdr:pic>
      <xdr:nvPicPr>
        <xdr:cNvPr id="544" name="Imagen 54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C0268028-1FFB-460E-8D15-E28CC850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85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114300</xdr:rowOff>
    </xdr:to>
    <xdr:pic>
      <xdr:nvPicPr>
        <xdr:cNvPr id="545" name="Imagen 544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DC465180-D8B0-46D5-8557-1374F5EF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0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546" name="Imagen 54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729611B1-C0BF-41F9-82BF-641BB4C8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2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547" name="Imagen 546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1EFD8BC4-6A3A-4059-BD55-469B6D29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4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548" name="Imagen 54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08831B45-01A9-4192-9CBC-F2B7E595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6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304800</xdr:colOff>
      <xdr:row>136</xdr:row>
      <xdr:rowOff>114300</xdr:rowOff>
    </xdr:to>
    <xdr:pic>
      <xdr:nvPicPr>
        <xdr:cNvPr id="549" name="Imagen 548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55033C7C-D534-4BCA-A514-40CEDA13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114300</xdr:rowOff>
    </xdr:to>
    <xdr:pic>
      <xdr:nvPicPr>
        <xdr:cNvPr id="550" name="Imagen 54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AABE52E-EC92-4619-9E69-D7C27F70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551" name="Imagen 550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CB2F5FE8-2282-4022-9405-B03663C5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552" name="Imagen 55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85A9E60C-6D9E-48DD-83DF-CF1F1426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553" name="Imagen 552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0765531-B9D7-4F36-BB70-FB31E38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554" name="Imagen 55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0D4775C9-2920-4928-9FDB-4FA00316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555" name="Imagen 554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DCF1B904-AF67-4339-94E8-02BFD31B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114300</xdr:rowOff>
    </xdr:to>
    <xdr:pic>
      <xdr:nvPicPr>
        <xdr:cNvPr id="556" name="Imagen 55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4B17D570-042B-41AF-9A5C-20EDD710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114300</xdr:rowOff>
    </xdr:to>
    <xdr:pic>
      <xdr:nvPicPr>
        <xdr:cNvPr id="557" name="Imagen 556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4BD84D31-4188-44DA-AF9D-E13FAC2B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4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114300</xdr:rowOff>
    </xdr:to>
    <xdr:pic>
      <xdr:nvPicPr>
        <xdr:cNvPr id="558" name="Imagen 55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8ED3DE89-C257-4A2F-AB20-86C801D2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6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559" name="Imagen 558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0E5F4F06-2179-4CEA-A0DD-4483E7FF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8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12</xdr:col>
      <xdr:colOff>304800</xdr:colOff>
      <xdr:row>326</xdr:row>
      <xdr:rowOff>114300</xdr:rowOff>
    </xdr:to>
    <xdr:pic>
      <xdr:nvPicPr>
        <xdr:cNvPr id="560" name="Imagen 55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384E60EA-6034-404D-86D7-6CBB570F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0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561" name="Imagen 560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33231776-E64E-468E-97A8-FC03B672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2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12</xdr:col>
      <xdr:colOff>304800</xdr:colOff>
      <xdr:row>352</xdr:row>
      <xdr:rowOff>114300</xdr:rowOff>
    </xdr:to>
    <xdr:pic>
      <xdr:nvPicPr>
        <xdr:cNvPr id="562" name="Imagen 56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BE1049B2-B163-4451-B151-DAE51D66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563" name="Imagen 562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583513D-1120-4CC8-AC54-82C640CD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69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564" name="Imagen 56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A2D4892D-3B5A-4E44-98E1-1CDB699D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8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114300</xdr:rowOff>
    </xdr:to>
    <xdr:pic>
      <xdr:nvPicPr>
        <xdr:cNvPr id="565" name="Imagen 564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CBC66BE5-4508-43ED-8BE7-164D3F14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0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114300</xdr:rowOff>
    </xdr:to>
    <xdr:pic>
      <xdr:nvPicPr>
        <xdr:cNvPr id="566" name="Imagen 56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E6FC15A0-87B6-4373-85D4-9E1F86AD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114300</xdr:rowOff>
    </xdr:to>
    <xdr:pic>
      <xdr:nvPicPr>
        <xdr:cNvPr id="567" name="Imagen 566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B9D5C1E-D2AA-418A-9F60-E35CE061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4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114300</xdr:rowOff>
    </xdr:to>
    <xdr:pic>
      <xdr:nvPicPr>
        <xdr:cNvPr id="568" name="Imagen 56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EBAB2D53-8594-449A-93D8-3075975E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6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569" name="Imagen 568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B9A3D0BA-376C-48BE-824A-1CFFF2B8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8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570" name="Imagen 56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4E43B292-EB41-45CD-A628-1BD96AB9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571" name="Imagen 570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30DF5EDA-910E-4B55-B80D-B395FA65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2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12</xdr:col>
      <xdr:colOff>304800</xdr:colOff>
      <xdr:row>363</xdr:row>
      <xdr:rowOff>110490</xdr:rowOff>
    </xdr:to>
    <xdr:pic>
      <xdr:nvPicPr>
        <xdr:cNvPr id="572" name="Imagen 57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69FC4200-6D69-4991-8A90-7156B148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4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114300</xdr:rowOff>
    </xdr:to>
    <xdr:pic>
      <xdr:nvPicPr>
        <xdr:cNvPr id="573" name="Imagen 572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F9238C27-3AD6-4DD4-ADFD-6F7085EB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6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12</xdr:col>
      <xdr:colOff>304800</xdr:colOff>
      <xdr:row>361</xdr:row>
      <xdr:rowOff>114300</xdr:rowOff>
    </xdr:to>
    <xdr:pic>
      <xdr:nvPicPr>
        <xdr:cNvPr id="574" name="Imagen 57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11EB9474-6045-4669-9CDC-A31DF814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114300</xdr:rowOff>
    </xdr:to>
    <xdr:pic>
      <xdr:nvPicPr>
        <xdr:cNvPr id="575" name="Imagen 574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660E7D1D-52B2-4E51-BB35-741A06F3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0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114300</xdr:rowOff>
    </xdr:to>
    <xdr:pic>
      <xdr:nvPicPr>
        <xdr:cNvPr id="576" name="Imagen 57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B6747CB-533E-424C-8182-76D19F41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114300</xdr:rowOff>
    </xdr:to>
    <xdr:pic>
      <xdr:nvPicPr>
        <xdr:cNvPr id="577" name="Imagen 576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DD3D59A-C36A-4308-A647-F261F584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114300</xdr:rowOff>
    </xdr:to>
    <xdr:pic>
      <xdr:nvPicPr>
        <xdr:cNvPr id="578" name="Imagen 57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3532EACF-D850-4786-9F6A-163080BA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114300</xdr:rowOff>
    </xdr:to>
    <xdr:pic>
      <xdr:nvPicPr>
        <xdr:cNvPr id="579" name="Imagen 578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260A8D04-D90A-428C-9F6B-D37A9A75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580" name="Imagen 57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D245A0BF-25A8-413A-9B20-C43DA888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581" name="Imagen 580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079FEB89-A124-4636-831D-2EBBE941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582" name="Imagen 58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58A52593-7E48-4A0E-A558-45C2F393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12</xdr:col>
      <xdr:colOff>304800</xdr:colOff>
      <xdr:row>277</xdr:row>
      <xdr:rowOff>114300</xdr:rowOff>
    </xdr:to>
    <xdr:pic>
      <xdr:nvPicPr>
        <xdr:cNvPr id="583" name="Imagen 582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0573BFF9-3F3F-4958-9395-AC824914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114300</xdr:rowOff>
    </xdr:to>
    <xdr:pic>
      <xdr:nvPicPr>
        <xdr:cNvPr id="584" name="Imagen 58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958A89A7-9263-47B4-88B8-2AE80A1D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114300</xdr:rowOff>
    </xdr:to>
    <xdr:pic>
      <xdr:nvPicPr>
        <xdr:cNvPr id="585" name="Imagen 584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8FD0CEB2-BE69-4F81-A4A9-A0C678D85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114300</xdr:rowOff>
    </xdr:to>
    <xdr:pic>
      <xdr:nvPicPr>
        <xdr:cNvPr id="586" name="Imagen 58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E388A25F-9DC8-4460-8CEB-8447D965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114300</xdr:rowOff>
    </xdr:to>
    <xdr:pic>
      <xdr:nvPicPr>
        <xdr:cNvPr id="587" name="Imagen 586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83F020EF-78A1-47CB-BABC-F998CE71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114300</xdr:rowOff>
    </xdr:to>
    <xdr:pic>
      <xdr:nvPicPr>
        <xdr:cNvPr id="588" name="Imagen 58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F4B926EB-D56D-4F3D-A4E3-F14392D6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114300</xdr:rowOff>
    </xdr:to>
    <xdr:pic>
      <xdr:nvPicPr>
        <xdr:cNvPr id="589" name="Imagen 588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7F9271BC-4E2A-42AC-9168-F7AEC616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114300</xdr:rowOff>
    </xdr:to>
    <xdr:pic>
      <xdr:nvPicPr>
        <xdr:cNvPr id="590" name="Imagen 58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33442D9D-10AE-4470-8226-B12A5D680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114300</xdr:rowOff>
    </xdr:to>
    <xdr:pic>
      <xdr:nvPicPr>
        <xdr:cNvPr id="591" name="Imagen 590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38173E74-7D51-4E5F-A6E3-80A079A5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114300</xdr:rowOff>
    </xdr:to>
    <xdr:pic>
      <xdr:nvPicPr>
        <xdr:cNvPr id="592" name="Imagen 59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FDD19A3D-EE47-49C2-BC0E-FEBD13D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114300</xdr:rowOff>
    </xdr:to>
    <xdr:pic>
      <xdr:nvPicPr>
        <xdr:cNvPr id="593" name="Imagen 592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ABDDD477-0055-4CC2-BDFF-D9B621E0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12</xdr:col>
      <xdr:colOff>304800</xdr:colOff>
      <xdr:row>315</xdr:row>
      <xdr:rowOff>114300</xdr:rowOff>
    </xdr:to>
    <xdr:pic>
      <xdr:nvPicPr>
        <xdr:cNvPr id="594" name="Imagen 59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BAD763A6-4AF4-48AB-848E-0408B0D3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595" name="Imagen 594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E9658B43-57D2-41EB-B27A-C4ADA89F1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12</xdr:col>
      <xdr:colOff>304800</xdr:colOff>
      <xdr:row>339</xdr:row>
      <xdr:rowOff>114300</xdr:rowOff>
    </xdr:to>
    <xdr:pic>
      <xdr:nvPicPr>
        <xdr:cNvPr id="596" name="Imagen 59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B77F045D-FD57-4EE2-9052-74798B41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114300</xdr:rowOff>
    </xdr:to>
    <xdr:pic>
      <xdr:nvPicPr>
        <xdr:cNvPr id="597" name="Imagen 596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F50C8503-D548-4A46-8240-C71D979C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12</xdr:col>
      <xdr:colOff>304800</xdr:colOff>
      <xdr:row>330</xdr:row>
      <xdr:rowOff>114300</xdr:rowOff>
    </xdr:to>
    <xdr:pic>
      <xdr:nvPicPr>
        <xdr:cNvPr id="598" name="Imagen 59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DCC5B55A-0134-4E5B-B09F-1C455CD95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599" name="Imagen 598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E98C91FA-C88F-49BF-A37C-94FC82EA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304800</xdr:colOff>
      <xdr:row>328</xdr:row>
      <xdr:rowOff>114300</xdr:rowOff>
    </xdr:to>
    <xdr:pic>
      <xdr:nvPicPr>
        <xdr:cNvPr id="600" name="Imagen 59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E6971F2-4935-473B-AE95-32F1A607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2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12</xdr:col>
      <xdr:colOff>304800</xdr:colOff>
      <xdr:row>327</xdr:row>
      <xdr:rowOff>114300</xdr:rowOff>
    </xdr:to>
    <xdr:pic>
      <xdr:nvPicPr>
        <xdr:cNvPr id="601" name="Imagen 600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E632DC66-FC8E-4E6B-834F-E1134018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114300</xdr:rowOff>
    </xdr:to>
    <xdr:pic>
      <xdr:nvPicPr>
        <xdr:cNvPr id="602" name="Imagen 60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9D6F6266-A030-483A-9B75-6245095E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114300</xdr:rowOff>
    </xdr:to>
    <xdr:pic>
      <xdr:nvPicPr>
        <xdr:cNvPr id="603" name="Imagen 602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2B54FF73-003E-42C9-9AE3-305F33EF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114300</xdr:rowOff>
    </xdr:to>
    <xdr:pic>
      <xdr:nvPicPr>
        <xdr:cNvPr id="604" name="Imagen 60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D36D3F09-A495-4D88-AF2A-D7C17E72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114300</xdr:rowOff>
    </xdr:to>
    <xdr:pic>
      <xdr:nvPicPr>
        <xdr:cNvPr id="605" name="Imagen 604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A80459E7-0C69-4EF8-9B69-8A10648D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12</xdr:col>
      <xdr:colOff>304800</xdr:colOff>
      <xdr:row>334</xdr:row>
      <xdr:rowOff>114300</xdr:rowOff>
    </xdr:to>
    <xdr:pic>
      <xdr:nvPicPr>
        <xdr:cNvPr id="606" name="Imagen 60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30B4A454-2B04-451D-9157-336F5A295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114300</xdr:rowOff>
    </xdr:to>
    <xdr:pic>
      <xdr:nvPicPr>
        <xdr:cNvPr id="607" name="Imagen 606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D57E105D-D7BF-4D51-831D-ACF8CCE3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608" name="Imagen 60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9BF15FEE-3B44-4940-8AFF-485A4632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12</xdr:col>
      <xdr:colOff>304800</xdr:colOff>
      <xdr:row>314</xdr:row>
      <xdr:rowOff>114300</xdr:rowOff>
    </xdr:to>
    <xdr:pic>
      <xdr:nvPicPr>
        <xdr:cNvPr id="609" name="Imagen 608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E062B62B-2414-4798-8F08-0C784394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114300</xdr:rowOff>
    </xdr:to>
    <xdr:pic>
      <xdr:nvPicPr>
        <xdr:cNvPr id="610" name="Imagen 60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CB25F5EB-600E-419B-98DA-4FE0FAAD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114300</xdr:rowOff>
    </xdr:to>
    <xdr:pic>
      <xdr:nvPicPr>
        <xdr:cNvPr id="611" name="Imagen 610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54040789-D9B5-4219-BCD0-876AC13E7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612" name="Imagen 61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902092DC-CAF8-4440-9C44-1575F1ED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613" name="Imagen 61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8AFF02E-FF39-433E-BD98-4339AF4A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614" name="Imagen 61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A012F77-00D5-4F9A-8BE5-849E0A1C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615" name="Imagen 61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37EE1E2C-E0F5-4782-9816-20D710B1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616" name="Imagen 61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5ACCC068-7012-4AAC-9921-1403410F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114300</xdr:rowOff>
    </xdr:to>
    <xdr:pic>
      <xdr:nvPicPr>
        <xdr:cNvPr id="617" name="Imagen 61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BB9317B3-C57A-43FC-A1CE-D2CBEBF6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114300</xdr:rowOff>
    </xdr:to>
    <xdr:pic>
      <xdr:nvPicPr>
        <xdr:cNvPr id="618" name="Imagen 61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ACD0812C-48EB-4A54-9CC4-4D9AA4D6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114300</xdr:rowOff>
    </xdr:to>
    <xdr:pic>
      <xdr:nvPicPr>
        <xdr:cNvPr id="619" name="Imagen 61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0A5EFDF8-E591-464F-A950-73F3BD59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114300</xdr:rowOff>
    </xdr:to>
    <xdr:pic>
      <xdr:nvPicPr>
        <xdr:cNvPr id="620" name="Imagen 61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055D1994-A238-40A1-B57B-05050BF0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114300</xdr:rowOff>
    </xdr:to>
    <xdr:pic>
      <xdr:nvPicPr>
        <xdr:cNvPr id="621" name="Imagen 62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249DE2AE-3A48-4995-B17A-EA452DB3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114300</xdr:rowOff>
    </xdr:to>
    <xdr:pic>
      <xdr:nvPicPr>
        <xdr:cNvPr id="622" name="Imagen 62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758A441-F103-41EF-9441-78F43B56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12</xdr:col>
      <xdr:colOff>304800</xdr:colOff>
      <xdr:row>294</xdr:row>
      <xdr:rowOff>114300</xdr:rowOff>
    </xdr:to>
    <xdr:pic>
      <xdr:nvPicPr>
        <xdr:cNvPr id="623" name="Imagen 62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FC272ABB-5518-459D-B18C-5DF6DD06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114300</xdr:rowOff>
    </xdr:to>
    <xdr:pic>
      <xdr:nvPicPr>
        <xdr:cNvPr id="624" name="Imagen 62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5F7A5DE7-B91C-4532-AD3A-1DC937F7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114300</xdr:rowOff>
    </xdr:to>
    <xdr:pic>
      <xdr:nvPicPr>
        <xdr:cNvPr id="625" name="Imagen 62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F7A7C93F-ACBA-482D-BBB9-3A271EC4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4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114300</xdr:rowOff>
    </xdr:to>
    <xdr:pic>
      <xdr:nvPicPr>
        <xdr:cNvPr id="626" name="Imagen 62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53EA18A5-DC86-4379-ACB7-87B86493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114300</xdr:rowOff>
    </xdr:to>
    <xdr:pic>
      <xdr:nvPicPr>
        <xdr:cNvPr id="627" name="Imagen 62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88A8168F-B19A-4200-AA95-9D8A6296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114300</xdr:rowOff>
    </xdr:to>
    <xdr:pic>
      <xdr:nvPicPr>
        <xdr:cNvPr id="628" name="Imagen 62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3C93A6B7-83CE-4A84-830C-13316478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114300</xdr:rowOff>
    </xdr:to>
    <xdr:pic>
      <xdr:nvPicPr>
        <xdr:cNvPr id="629" name="Imagen 62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792637ED-BDBA-4FF9-9923-C54C2DC4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12</xdr:col>
      <xdr:colOff>304800</xdr:colOff>
      <xdr:row>302</xdr:row>
      <xdr:rowOff>114300</xdr:rowOff>
    </xdr:to>
    <xdr:pic>
      <xdr:nvPicPr>
        <xdr:cNvPr id="630" name="Imagen 62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CCDFABF-DFC2-4AD5-91CD-5F70D723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114300</xdr:rowOff>
    </xdr:to>
    <xdr:pic>
      <xdr:nvPicPr>
        <xdr:cNvPr id="631" name="Imagen 63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02D8FD9B-9E82-45B4-B61F-84FE8FA0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114300</xdr:rowOff>
    </xdr:to>
    <xdr:pic>
      <xdr:nvPicPr>
        <xdr:cNvPr id="632" name="Imagen 63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522B0BE0-62C8-4260-A79F-BDF4859D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12</xdr:col>
      <xdr:colOff>304800</xdr:colOff>
      <xdr:row>276</xdr:row>
      <xdr:rowOff>114300</xdr:rowOff>
    </xdr:to>
    <xdr:pic>
      <xdr:nvPicPr>
        <xdr:cNvPr id="633" name="Imagen 63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B91A54B1-A1BE-49D4-9971-A9DD3F63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114300</xdr:rowOff>
    </xdr:to>
    <xdr:pic>
      <xdr:nvPicPr>
        <xdr:cNvPr id="634" name="Imagen 63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5457E394-AE02-4881-8CB6-0C87FDF8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114300</xdr:rowOff>
    </xdr:to>
    <xdr:pic>
      <xdr:nvPicPr>
        <xdr:cNvPr id="635" name="Imagen 63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315BA8E0-E7A0-4207-946B-45F65E65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114300</xdr:rowOff>
    </xdr:to>
    <xdr:pic>
      <xdr:nvPicPr>
        <xdr:cNvPr id="636" name="Imagen 63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3D6F96AE-71BE-452B-B083-F70F9E92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114300</xdr:rowOff>
    </xdr:to>
    <xdr:pic>
      <xdr:nvPicPr>
        <xdr:cNvPr id="637" name="Imagen 63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4FA68B23-2761-4025-ACB6-CD8DAB41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0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12</xdr:col>
      <xdr:colOff>304800</xdr:colOff>
      <xdr:row>286</xdr:row>
      <xdr:rowOff>114300</xdr:rowOff>
    </xdr:to>
    <xdr:pic>
      <xdr:nvPicPr>
        <xdr:cNvPr id="638" name="Imagen 63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136451C7-8D9D-4BCC-943C-DB657ADD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2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12</xdr:col>
      <xdr:colOff>304800</xdr:colOff>
      <xdr:row>285</xdr:row>
      <xdr:rowOff>114300</xdr:rowOff>
    </xdr:to>
    <xdr:pic>
      <xdr:nvPicPr>
        <xdr:cNvPr id="639" name="Imagen 63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4D5371C-C6F1-423B-99C9-7CCB6073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12</xdr:col>
      <xdr:colOff>304800</xdr:colOff>
      <xdr:row>284</xdr:row>
      <xdr:rowOff>114300</xdr:rowOff>
    </xdr:to>
    <xdr:pic>
      <xdr:nvPicPr>
        <xdr:cNvPr id="640" name="Imagen 63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CDA1BED6-6DC1-48AD-B6F1-8F0C793E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6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114300</xdr:rowOff>
    </xdr:to>
    <xdr:pic>
      <xdr:nvPicPr>
        <xdr:cNvPr id="641" name="Imagen 64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81593B8-AAAB-4769-A9E9-94E3B16D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8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114300</xdr:rowOff>
    </xdr:to>
    <xdr:pic>
      <xdr:nvPicPr>
        <xdr:cNvPr id="642" name="Imagen 64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35D90102-5229-422F-B903-8321D0A8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0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114300</xdr:rowOff>
    </xdr:to>
    <xdr:pic>
      <xdr:nvPicPr>
        <xdr:cNvPr id="643" name="Imagen 64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A5DC789-3080-4B4E-B919-03C90A35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114300</xdr:rowOff>
    </xdr:to>
    <xdr:pic>
      <xdr:nvPicPr>
        <xdr:cNvPr id="644" name="Imagen 64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88E47357-BC01-4C60-A3F4-B00A0E22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4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645" name="Imagen 64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82991EBA-7F97-42E1-9F75-79F00A70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6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6" name="Imagen 64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0B26A1C3-BCA1-4ADB-BA46-6D1EEFA8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89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7" name="Imagen 64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D85A13C9-4ECF-405B-92D4-41E3570A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0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8" name="Imagen 64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1B3EBD47-B8D6-474C-B7BC-AF78EFD8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2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9" name="Imagen 64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72BB0693-0209-4F36-AD9E-69C67B85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0" name="Imagen 64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82F8467-4DD5-42CC-8B45-C152D310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6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1" name="Imagen 65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64A51890-BA02-4FB0-9305-F14D8851A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2" name="Imagen 65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B6F5E1D7-8DAB-4794-8AA6-ACC515B0C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653" name="Imagen 65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EBC5120-48F8-441F-97A3-C94D641E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654" name="Imagen 65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652B33FD-FE09-4374-AA36-5FD857B7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655" name="Imagen 65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D81076D3-848E-428F-8F8F-777A27CF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656" name="Imagen 65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1CC435B8-A959-4D87-A3EC-8E0FFA2E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657" name="Imagen 65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1F52C230-3FC7-4877-944C-643106AF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114300</xdr:rowOff>
    </xdr:to>
    <xdr:pic>
      <xdr:nvPicPr>
        <xdr:cNvPr id="658" name="Imagen 65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6959A896-8C2F-4E5B-91BB-90EE5BA0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659" name="Imagen 65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B55D809-2C0E-4E5E-B91F-1D92FD6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12</xdr:col>
      <xdr:colOff>304800</xdr:colOff>
      <xdr:row>257</xdr:row>
      <xdr:rowOff>114300</xdr:rowOff>
    </xdr:to>
    <xdr:pic>
      <xdr:nvPicPr>
        <xdr:cNvPr id="660" name="Imagen 65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199612AF-6FF8-49A7-9CF6-F78D8445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661" name="Imagen 66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82EA893E-B3EF-4C9C-9E88-99D1CCD8C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662" name="Imagen 66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3116C38B-B048-411A-B6F9-B7BA1877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663" name="Imagen 66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E7A4CB6-0C45-4D8D-B544-3977B7452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0</xdr:rowOff>
    </xdr:from>
    <xdr:to>
      <xdr:col>12</xdr:col>
      <xdr:colOff>304800</xdr:colOff>
      <xdr:row>278</xdr:row>
      <xdr:rowOff>114300</xdr:rowOff>
    </xdr:to>
    <xdr:pic>
      <xdr:nvPicPr>
        <xdr:cNvPr id="664" name="Imagen 66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EB4831A5-A6FC-4496-86E9-251515CC1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665" name="Imagen 66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6AB849C-3589-4AE3-864D-555D93B92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666" name="Imagen 66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1F2CFED9-A5BC-4C39-A7B8-4D37672F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114300</xdr:rowOff>
    </xdr:to>
    <xdr:pic>
      <xdr:nvPicPr>
        <xdr:cNvPr id="667" name="Imagen 66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2B01FDC9-E2B1-4D87-AD20-F4106AF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2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12</xdr:col>
      <xdr:colOff>304800</xdr:colOff>
      <xdr:row>240</xdr:row>
      <xdr:rowOff>114300</xdr:rowOff>
    </xdr:to>
    <xdr:pic>
      <xdr:nvPicPr>
        <xdr:cNvPr id="668" name="Imagen 66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0C0399C3-4244-492A-9C26-F1CBA66F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114300</xdr:rowOff>
    </xdr:to>
    <xdr:pic>
      <xdr:nvPicPr>
        <xdr:cNvPr id="669" name="Imagen 66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A1688DC0-5045-4214-AB5D-5206DFA8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12</xdr:col>
      <xdr:colOff>304800</xdr:colOff>
      <xdr:row>246</xdr:row>
      <xdr:rowOff>114300</xdr:rowOff>
    </xdr:to>
    <xdr:pic>
      <xdr:nvPicPr>
        <xdr:cNvPr id="670" name="Imagen 66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D14467D8-7BEE-424B-AFB8-DAC1CB2A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671" name="Imagen 67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506D1754-525A-475D-B906-7B2A67B4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672" name="Imagen 67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3CB07BC9-1600-4A5B-8895-04FE06B2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673" name="Imagen 67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A23EBD98-3B1C-4632-B1AD-0DD93EAC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7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674" name="Imagen 67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F47EA98-D5F5-4A70-A2A4-06E20AD5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114300</xdr:rowOff>
    </xdr:to>
    <xdr:pic>
      <xdr:nvPicPr>
        <xdr:cNvPr id="675" name="Imagen 67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CC4F847C-7CD3-4916-8F9B-0FD60957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1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676" name="Imagen 67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C8082AC1-A7B4-401D-ACBC-151956EC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3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677" name="Imagen 67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469C76D1-2E19-4E85-9091-2360E857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7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12</xdr:col>
      <xdr:colOff>304800</xdr:colOff>
      <xdr:row>237</xdr:row>
      <xdr:rowOff>114300</xdr:rowOff>
    </xdr:to>
    <xdr:pic>
      <xdr:nvPicPr>
        <xdr:cNvPr id="678" name="Imagen 67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86E2E231-6247-44FF-974B-4F3B6EB2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9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679" name="Imagen 67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AEDD826F-2E48-4317-866C-9964D25F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1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680" name="Imagen 67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D41154B4-D36C-4F25-ADBB-1719CA74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3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681" name="Imagen 68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65D2BBCA-85AB-40CD-B1B2-AABBF1566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682" name="Imagen 68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454E9842-4493-43F5-9A97-5AA30F62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7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683" name="Imagen 68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F8F13167-E0A4-40DD-87DD-7A9DEE7C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114300</xdr:rowOff>
    </xdr:to>
    <xdr:pic>
      <xdr:nvPicPr>
        <xdr:cNvPr id="684" name="Imagen 68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4BE4AF57-4126-4299-AA66-B7BE6A3C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1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12</xdr:col>
      <xdr:colOff>304800</xdr:colOff>
      <xdr:row>243</xdr:row>
      <xdr:rowOff>114300</xdr:rowOff>
    </xdr:to>
    <xdr:pic>
      <xdr:nvPicPr>
        <xdr:cNvPr id="685" name="Imagen 68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2AAE29B4-27A6-46F3-BD26-48A5E4C0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3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114300</xdr:rowOff>
    </xdr:to>
    <xdr:pic>
      <xdr:nvPicPr>
        <xdr:cNvPr id="686" name="Imagen 68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E0437F14-8016-4C38-8B9F-C1023A67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114300</xdr:rowOff>
    </xdr:to>
    <xdr:pic>
      <xdr:nvPicPr>
        <xdr:cNvPr id="687" name="Imagen 68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4EECA924-4F89-403F-8D4A-4F1650BB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110490</xdr:rowOff>
    </xdr:to>
    <xdr:pic>
      <xdr:nvPicPr>
        <xdr:cNvPr id="688" name="Imagen 68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05E61C6-E313-43E8-86AF-F61E8CF8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114300</xdr:rowOff>
    </xdr:to>
    <xdr:pic>
      <xdr:nvPicPr>
        <xdr:cNvPr id="689" name="Imagen 688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D8C3AF4C-AAF3-4EE3-ACA6-D8BF8F35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114300</xdr:rowOff>
    </xdr:to>
    <xdr:pic>
      <xdr:nvPicPr>
        <xdr:cNvPr id="690" name="Imagen 689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36FB018-918F-46C6-9993-BE73A0B8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2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114300</xdr:rowOff>
    </xdr:to>
    <xdr:pic>
      <xdr:nvPicPr>
        <xdr:cNvPr id="691" name="Imagen 690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C5BA316-1D62-40D1-B460-26B31B9E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114300</xdr:rowOff>
    </xdr:to>
    <xdr:pic>
      <xdr:nvPicPr>
        <xdr:cNvPr id="692" name="Imagen 691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2E613889-EB2E-4695-B060-9A28EF33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114300</xdr:rowOff>
    </xdr:to>
    <xdr:pic>
      <xdr:nvPicPr>
        <xdr:cNvPr id="693" name="Imagen 692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CCB8FE2-8324-459B-9E63-55460C0F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114300</xdr:rowOff>
    </xdr:to>
    <xdr:pic>
      <xdr:nvPicPr>
        <xdr:cNvPr id="694" name="Imagen 693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B670F010-0771-411B-99B4-FB7B7A1C4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114300</xdr:rowOff>
    </xdr:to>
    <xdr:pic>
      <xdr:nvPicPr>
        <xdr:cNvPr id="695" name="Imagen 694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CAB2342C-DF3D-4777-8585-EB76FFF6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114300</xdr:rowOff>
    </xdr:to>
    <xdr:pic>
      <xdr:nvPicPr>
        <xdr:cNvPr id="696" name="Imagen 695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772C9E39-97E7-4F8B-8792-038E24FA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114300</xdr:rowOff>
    </xdr:to>
    <xdr:pic>
      <xdr:nvPicPr>
        <xdr:cNvPr id="697" name="Imagen 696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DC2D1D1B-E9D0-4416-B783-8B97D08E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114300</xdr:rowOff>
    </xdr:to>
    <xdr:pic>
      <xdr:nvPicPr>
        <xdr:cNvPr id="698" name="Imagen 697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F1867238-8763-4983-B763-16E86EFE5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114300</xdr:rowOff>
    </xdr:to>
    <xdr:pic>
      <xdr:nvPicPr>
        <xdr:cNvPr id="699" name="Imagen 698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74FE0A6C-ADE8-4FC8-B613-D1E66A94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12</xdr:col>
      <xdr:colOff>304800</xdr:colOff>
      <xdr:row>475</xdr:row>
      <xdr:rowOff>114300</xdr:rowOff>
    </xdr:to>
    <xdr:pic>
      <xdr:nvPicPr>
        <xdr:cNvPr id="700" name="Imagen 699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5E9E22FA-2336-4327-BF0E-639E676A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701" name="Imagen 700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A2907ED5-A0C1-4A53-B61D-5DD07C90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114300</xdr:rowOff>
    </xdr:to>
    <xdr:pic>
      <xdr:nvPicPr>
        <xdr:cNvPr id="702" name="Imagen 701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E0034ED5-B3DE-4388-B315-3E638464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114300</xdr:rowOff>
    </xdr:to>
    <xdr:pic>
      <xdr:nvPicPr>
        <xdr:cNvPr id="703" name="Imagen 702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D47DF1C8-6852-4927-924E-51FE93C2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114300</xdr:rowOff>
    </xdr:to>
    <xdr:pic>
      <xdr:nvPicPr>
        <xdr:cNvPr id="704" name="Imagen 703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9A7EAFD2-B380-441C-87BD-7A45CDC3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114300</xdr:rowOff>
    </xdr:to>
    <xdr:pic>
      <xdr:nvPicPr>
        <xdr:cNvPr id="705" name="Imagen 704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811B316E-A26C-428B-AD4D-9866B0BE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114300</xdr:rowOff>
    </xdr:to>
    <xdr:pic>
      <xdr:nvPicPr>
        <xdr:cNvPr id="706" name="Imagen 705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6A02D79C-90A2-4E72-BDE4-F72EBAE1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</xdr:row>
      <xdr:rowOff>0</xdr:rowOff>
    </xdr:from>
    <xdr:to>
      <xdr:col>12</xdr:col>
      <xdr:colOff>304800</xdr:colOff>
      <xdr:row>461</xdr:row>
      <xdr:rowOff>114300</xdr:rowOff>
    </xdr:to>
    <xdr:pic>
      <xdr:nvPicPr>
        <xdr:cNvPr id="707" name="Imagen 706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B6D33BA7-04D8-4E35-8359-F1D22C35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114300</xdr:rowOff>
    </xdr:to>
    <xdr:pic>
      <xdr:nvPicPr>
        <xdr:cNvPr id="708" name="Imagen 707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64750CE-4A9A-4D95-A0DA-3A308F7C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114300</xdr:rowOff>
    </xdr:to>
    <xdr:pic>
      <xdr:nvPicPr>
        <xdr:cNvPr id="709" name="Imagen 708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57B3E29D-7E37-44CE-97DA-ECF506D0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12</xdr:col>
      <xdr:colOff>304800</xdr:colOff>
      <xdr:row>468</xdr:row>
      <xdr:rowOff>114300</xdr:rowOff>
    </xdr:to>
    <xdr:pic>
      <xdr:nvPicPr>
        <xdr:cNvPr id="710" name="Imagen 709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7E730E0A-8974-4C28-A4DC-B32873BD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711" name="Imagen 710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EB36CCDF-78E1-406A-8631-CDC86D68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114300</xdr:rowOff>
    </xdr:to>
    <xdr:pic>
      <xdr:nvPicPr>
        <xdr:cNvPr id="712" name="Imagen 711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86EAE74D-0052-4833-B80C-E60FC1AF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713" name="Imagen 712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1A9FF2A-9982-42F8-B922-FF48FDA2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114300</xdr:rowOff>
    </xdr:to>
    <xdr:pic>
      <xdr:nvPicPr>
        <xdr:cNvPr id="714" name="Imagen 713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3D95D46D-D0BC-4F6E-AF39-442CE3413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114300</xdr:rowOff>
    </xdr:to>
    <xdr:pic>
      <xdr:nvPicPr>
        <xdr:cNvPr id="715" name="Imagen 714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B28C9CF9-5420-44E2-88EF-818521ED1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110490</xdr:rowOff>
    </xdr:to>
    <xdr:pic>
      <xdr:nvPicPr>
        <xdr:cNvPr id="716" name="Imagen 715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B94AD43-CF07-42A5-823A-641A73E1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114300</xdr:rowOff>
    </xdr:to>
    <xdr:pic>
      <xdr:nvPicPr>
        <xdr:cNvPr id="717" name="Imagen 716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945A6354-52DC-449A-90CC-98436ECE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114300</xdr:rowOff>
    </xdr:to>
    <xdr:pic>
      <xdr:nvPicPr>
        <xdr:cNvPr id="718" name="Imagen 717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EA0658D3-FACB-4E48-A123-09109B2E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114300</xdr:rowOff>
    </xdr:to>
    <xdr:pic>
      <xdr:nvPicPr>
        <xdr:cNvPr id="719" name="Imagen 718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EA35C294-77FE-429A-86E4-CE2911874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114300</xdr:rowOff>
    </xdr:to>
    <xdr:pic>
      <xdr:nvPicPr>
        <xdr:cNvPr id="720" name="Imagen 719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A6DE4576-AC4E-4AED-9A3C-695EC786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114300</xdr:rowOff>
    </xdr:to>
    <xdr:pic>
      <xdr:nvPicPr>
        <xdr:cNvPr id="721" name="Imagen 720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323249E6-EEBE-4ED9-BA20-8FFDC2AF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114300</xdr:rowOff>
    </xdr:to>
    <xdr:pic>
      <xdr:nvPicPr>
        <xdr:cNvPr id="722" name="Imagen 721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16C2BF4F-FA55-4F7F-B8CC-895EF6F1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114300</xdr:rowOff>
    </xdr:to>
    <xdr:pic>
      <xdr:nvPicPr>
        <xdr:cNvPr id="723" name="Imagen 722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E511610F-FCB1-4980-9A8E-CF951A72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114300</xdr:rowOff>
    </xdr:to>
    <xdr:pic>
      <xdr:nvPicPr>
        <xdr:cNvPr id="724" name="Imagen 723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9A802E28-000E-4EF8-845E-4250F205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114300</xdr:rowOff>
    </xdr:to>
    <xdr:pic>
      <xdr:nvPicPr>
        <xdr:cNvPr id="725" name="Imagen 724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32DDF38-08BE-40B5-A45A-3295D1AD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114300</xdr:rowOff>
    </xdr:to>
    <xdr:pic>
      <xdr:nvPicPr>
        <xdr:cNvPr id="726" name="Imagen 725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2F6CA18B-6754-41F6-9BCE-23544D2A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114300</xdr:rowOff>
    </xdr:to>
    <xdr:pic>
      <xdr:nvPicPr>
        <xdr:cNvPr id="727" name="Imagen 726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24160778-5742-4F97-B5A7-64153F6C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114300</xdr:rowOff>
    </xdr:to>
    <xdr:pic>
      <xdr:nvPicPr>
        <xdr:cNvPr id="728" name="Imagen 727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F16F1398-B847-460E-BF56-04C84851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114300</xdr:rowOff>
    </xdr:to>
    <xdr:pic>
      <xdr:nvPicPr>
        <xdr:cNvPr id="729" name="Imagen 728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8F5563AE-806E-4739-B9D5-F72485B6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114300</xdr:rowOff>
    </xdr:to>
    <xdr:pic>
      <xdr:nvPicPr>
        <xdr:cNvPr id="730" name="Imagen 729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EB075C59-B171-4725-836B-ED52C35F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114300</xdr:rowOff>
    </xdr:to>
    <xdr:pic>
      <xdr:nvPicPr>
        <xdr:cNvPr id="731" name="Imagen 730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96E35BB-CD89-4766-AB57-241615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114300</xdr:rowOff>
    </xdr:to>
    <xdr:pic>
      <xdr:nvPicPr>
        <xdr:cNvPr id="732" name="Imagen 731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4F941972-8954-4F0A-B616-A7AF0812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114300</xdr:rowOff>
    </xdr:to>
    <xdr:pic>
      <xdr:nvPicPr>
        <xdr:cNvPr id="733" name="Imagen 732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68F3773B-AEF0-4033-AC08-E053B5C4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114300</xdr:rowOff>
    </xdr:to>
    <xdr:pic>
      <xdr:nvPicPr>
        <xdr:cNvPr id="734" name="Imagen 733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A120816E-8E37-435B-8AB9-4382191F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114300</xdr:rowOff>
    </xdr:to>
    <xdr:pic>
      <xdr:nvPicPr>
        <xdr:cNvPr id="735" name="Imagen 734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AADD4703-C04D-445B-A252-23982DEC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114300</xdr:rowOff>
    </xdr:to>
    <xdr:pic>
      <xdr:nvPicPr>
        <xdr:cNvPr id="736" name="Imagen 735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1A31475F-F9E0-4C7B-94AB-4C18EC1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114300</xdr:rowOff>
    </xdr:to>
    <xdr:pic>
      <xdr:nvPicPr>
        <xdr:cNvPr id="737" name="Imagen 736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40120B8F-ECA8-4EBB-86E0-25D417D2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2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114300</xdr:rowOff>
    </xdr:to>
    <xdr:pic>
      <xdr:nvPicPr>
        <xdr:cNvPr id="738" name="Imagen 737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B17252B-EF69-460D-9E1B-3F303DEF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114300</xdr:rowOff>
    </xdr:to>
    <xdr:pic>
      <xdr:nvPicPr>
        <xdr:cNvPr id="739" name="Imagen 738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91457DDD-75EC-4651-BFA5-63F25CF6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114300</xdr:rowOff>
    </xdr:to>
    <xdr:pic>
      <xdr:nvPicPr>
        <xdr:cNvPr id="740" name="Imagen 739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F4A915CD-633E-4BB9-A9FB-95645018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114300</xdr:rowOff>
    </xdr:to>
    <xdr:pic>
      <xdr:nvPicPr>
        <xdr:cNvPr id="741" name="Imagen 740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1B22A4E8-1B8C-47F6-B38D-754E5D42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12</xdr:col>
      <xdr:colOff>304800</xdr:colOff>
      <xdr:row>439</xdr:row>
      <xdr:rowOff>114300</xdr:rowOff>
    </xdr:to>
    <xdr:pic>
      <xdr:nvPicPr>
        <xdr:cNvPr id="742" name="Imagen 741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AE005AE-C743-493A-B79B-70FD7243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114300</xdr:rowOff>
    </xdr:to>
    <xdr:pic>
      <xdr:nvPicPr>
        <xdr:cNvPr id="743" name="Imagen 742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5A5C3065-982E-44AC-A226-0AE440F4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12</xdr:col>
      <xdr:colOff>304800</xdr:colOff>
      <xdr:row>437</xdr:row>
      <xdr:rowOff>114300</xdr:rowOff>
    </xdr:to>
    <xdr:pic>
      <xdr:nvPicPr>
        <xdr:cNvPr id="744" name="Imagen 743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4CC77937-15BA-4258-9645-111260F5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745" name="Imagen 744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F097DE6-5EA9-49B8-97EF-92F7F9FD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114300</xdr:rowOff>
    </xdr:to>
    <xdr:pic>
      <xdr:nvPicPr>
        <xdr:cNvPr id="746" name="Imagen 745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1A7BB050-B759-4251-96C9-248C85F2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</xdr:row>
      <xdr:rowOff>0</xdr:rowOff>
    </xdr:from>
    <xdr:to>
      <xdr:col>12</xdr:col>
      <xdr:colOff>304800</xdr:colOff>
      <xdr:row>434</xdr:row>
      <xdr:rowOff>114300</xdr:rowOff>
    </xdr:to>
    <xdr:pic>
      <xdr:nvPicPr>
        <xdr:cNvPr id="747" name="Imagen 746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C512EB66-0131-4578-82C0-6A52088E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3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12</xdr:col>
      <xdr:colOff>304800</xdr:colOff>
      <xdr:row>433</xdr:row>
      <xdr:rowOff>114300</xdr:rowOff>
    </xdr:to>
    <xdr:pic>
      <xdr:nvPicPr>
        <xdr:cNvPr id="748" name="Imagen 747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DE1EFBC8-29D5-43A6-B749-68B8A25D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5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12</xdr:col>
      <xdr:colOff>304800</xdr:colOff>
      <xdr:row>432</xdr:row>
      <xdr:rowOff>114300</xdr:rowOff>
    </xdr:to>
    <xdr:pic>
      <xdr:nvPicPr>
        <xdr:cNvPr id="749" name="Imagen 748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7AFE7CB9-5036-4CC8-B862-38219636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12</xdr:col>
      <xdr:colOff>304800</xdr:colOff>
      <xdr:row>431</xdr:row>
      <xdr:rowOff>114300</xdr:rowOff>
    </xdr:to>
    <xdr:pic>
      <xdr:nvPicPr>
        <xdr:cNvPr id="750" name="Imagen 749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2246F83C-F0E9-4EFC-88FC-773662FA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9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12</xdr:col>
      <xdr:colOff>304800</xdr:colOff>
      <xdr:row>430</xdr:row>
      <xdr:rowOff>114300</xdr:rowOff>
    </xdr:to>
    <xdr:pic>
      <xdr:nvPicPr>
        <xdr:cNvPr id="751" name="Imagen 750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4CC6D397-012F-4D16-8BEF-26A1073D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1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114300</xdr:rowOff>
    </xdr:to>
    <xdr:pic>
      <xdr:nvPicPr>
        <xdr:cNvPr id="752" name="Imagen 751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C3B71152-D0D1-445B-A061-524D85FB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3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114300</xdr:rowOff>
    </xdr:to>
    <xdr:pic>
      <xdr:nvPicPr>
        <xdr:cNvPr id="753" name="Imagen 752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F07FC980-9630-459E-8C6E-A02F66A4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114300</xdr:rowOff>
    </xdr:to>
    <xdr:pic>
      <xdr:nvPicPr>
        <xdr:cNvPr id="754" name="Imagen 753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0AE8A5CF-6CFD-4B99-BDB2-C70E862E1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7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114300</xdr:rowOff>
    </xdr:to>
    <xdr:pic>
      <xdr:nvPicPr>
        <xdr:cNvPr id="755" name="Imagen 754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301B5F19-BA08-453F-B33E-3A1B20E1B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9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114300</xdr:rowOff>
    </xdr:to>
    <xdr:pic>
      <xdr:nvPicPr>
        <xdr:cNvPr id="756" name="Imagen 755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7AD25411-F461-44E5-A997-AE3A50B79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114300</xdr:rowOff>
    </xdr:to>
    <xdr:pic>
      <xdr:nvPicPr>
        <xdr:cNvPr id="757" name="Imagen 756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CFBBE7B6-E882-4461-931C-4DAB5B36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3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114300</xdr:rowOff>
    </xdr:to>
    <xdr:pic>
      <xdr:nvPicPr>
        <xdr:cNvPr id="758" name="Imagen 757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DC90FAC2-C5CA-4338-B230-C3047FE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114300</xdr:rowOff>
    </xdr:to>
    <xdr:pic>
      <xdr:nvPicPr>
        <xdr:cNvPr id="759" name="Imagen 758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4574E6B3-9D01-4888-9B1E-875E258E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114300</xdr:rowOff>
    </xdr:to>
    <xdr:pic>
      <xdr:nvPicPr>
        <xdr:cNvPr id="760" name="Imagen 759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BFAE2560-70E8-4588-B20C-899E1828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2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12</xdr:col>
      <xdr:colOff>304800</xdr:colOff>
      <xdr:row>390</xdr:row>
      <xdr:rowOff>114300</xdr:rowOff>
    </xdr:to>
    <xdr:pic>
      <xdr:nvPicPr>
        <xdr:cNvPr id="761" name="Imagen 760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273C6866-0659-4E0E-B215-CB3A3F7C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4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114300</xdr:rowOff>
    </xdr:to>
    <xdr:pic>
      <xdr:nvPicPr>
        <xdr:cNvPr id="762" name="Imagen 761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E61CFDFF-742E-4EB1-B096-78999BAB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114300</xdr:rowOff>
    </xdr:to>
    <xdr:pic>
      <xdr:nvPicPr>
        <xdr:cNvPr id="763" name="Imagen 762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6130F4D6-DDB7-4423-B6EB-A14C9022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114300</xdr:rowOff>
    </xdr:to>
    <xdr:pic>
      <xdr:nvPicPr>
        <xdr:cNvPr id="764" name="Imagen 763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4D035E62-68CD-4A2D-9A71-9D199766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114300</xdr:rowOff>
    </xdr:to>
    <xdr:pic>
      <xdr:nvPicPr>
        <xdr:cNvPr id="765" name="Imagen 764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3189C1BE-C47F-4BDA-88B5-2C549635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12</xdr:col>
      <xdr:colOff>304800</xdr:colOff>
      <xdr:row>423</xdr:row>
      <xdr:rowOff>114300</xdr:rowOff>
    </xdr:to>
    <xdr:pic>
      <xdr:nvPicPr>
        <xdr:cNvPr id="766" name="Imagen 765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25FA62FE-5CFF-4A74-ACBF-DE042BC0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114300</xdr:rowOff>
    </xdr:to>
    <xdr:pic>
      <xdr:nvPicPr>
        <xdr:cNvPr id="767" name="Imagen 766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4E56F65E-17A4-4EFB-9885-10EDEBFD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114300</xdr:rowOff>
    </xdr:to>
    <xdr:pic>
      <xdr:nvPicPr>
        <xdr:cNvPr id="768" name="Imagen 767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CC2DC7C0-ACC0-46D0-94D8-C76ACC53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114300</xdr:rowOff>
    </xdr:to>
    <xdr:pic>
      <xdr:nvPicPr>
        <xdr:cNvPr id="769" name="Imagen 768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A7230721-F341-4667-ABA2-42031968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114300</xdr:rowOff>
    </xdr:to>
    <xdr:pic>
      <xdr:nvPicPr>
        <xdr:cNvPr id="770" name="Imagen 769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7CC87753-E546-4C46-936D-3FC8C316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114300</xdr:rowOff>
    </xdr:to>
    <xdr:pic>
      <xdr:nvPicPr>
        <xdr:cNvPr id="771" name="Imagen 770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2D5141DC-F28E-4DA1-BC0C-7759BD42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114300</xdr:rowOff>
    </xdr:to>
    <xdr:pic>
      <xdr:nvPicPr>
        <xdr:cNvPr id="772" name="Imagen 771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8B1CBB2F-5613-467E-8FD8-26E1E597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773" name="Imagen 772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B7FFAEDD-8E93-4D53-8947-E99D10FA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9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774" name="Imagen 773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D7CAC3E5-E435-45D8-9512-411923D7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12</xdr:col>
      <xdr:colOff>304800</xdr:colOff>
      <xdr:row>387</xdr:row>
      <xdr:rowOff>114300</xdr:rowOff>
    </xdr:to>
    <xdr:pic>
      <xdr:nvPicPr>
        <xdr:cNvPr id="775" name="Imagen 774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9683C43-DBCD-401C-B417-03F74BC1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114300</xdr:rowOff>
    </xdr:to>
    <xdr:pic>
      <xdr:nvPicPr>
        <xdr:cNvPr id="776" name="Imagen 775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E907980-0331-4473-BC19-1B052243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114300</xdr:rowOff>
    </xdr:to>
    <xdr:pic>
      <xdr:nvPicPr>
        <xdr:cNvPr id="777" name="Imagen 776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9ED495C4-CCD9-45F8-B8EC-0E58A72B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114300</xdr:rowOff>
    </xdr:to>
    <xdr:pic>
      <xdr:nvPicPr>
        <xdr:cNvPr id="778" name="Imagen 777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B5E49E86-901B-41FF-9E88-68C1827F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114300</xdr:rowOff>
    </xdr:to>
    <xdr:pic>
      <xdr:nvPicPr>
        <xdr:cNvPr id="779" name="Imagen 778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0EE99399-CEFA-4718-82F6-3ABD80FA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114300</xdr:rowOff>
    </xdr:to>
    <xdr:pic>
      <xdr:nvPicPr>
        <xdr:cNvPr id="780" name="Imagen 779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D2E4A379-2286-4A7F-81BA-3ABE8D17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781" name="Imagen 780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BD424888-D14C-4492-B84A-CA16A6D8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114300</xdr:rowOff>
    </xdr:to>
    <xdr:pic>
      <xdr:nvPicPr>
        <xdr:cNvPr id="782" name="Imagen 781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773D1182-B9D0-48E4-9B40-917B2619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8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12</xdr:col>
      <xdr:colOff>304800</xdr:colOff>
      <xdr:row>369</xdr:row>
      <xdr:rowOff>114300</xdr:rowOff>
    </xdr:to>
    <xdr:pic>
      <xdr:nvPicPr>
        <xdr:cNvPr id="783" name="Imagen 782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D3488AD9-B1BC-4F3E-A15B-56E2E3EE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114300</xdr:rowOff>
    </xdr:to>
    <xdr:pic>
      <xdr:nvPicPr>
        <xdr:cNvPr id="784" name="Imagen 783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6A7EF378-1442-4D6D-BEBE-370C4655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2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114300</xdr:rowOff>
    </xdr:to>
    <xdr:pic>
      <xdr:nvPicPr>
        <xdr:cNvPr id="785" name="Imagen 784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3F92B0B1-B293-4142-8FCE-12647E17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4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114300</xdr:rowOff>
    </xdr:to>
    <xdr:pic>
      <xdr:nvPicPr>
        <xdr:cNvPr id="786" name="Imagen 785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8099D195-4D50-4456-B450-3ED803FD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6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12</xdr:col>
      <xdr:colOff>304800</xdr:colOff>
      <xdr:row>373</xdr:row>
      <xdr:rowOff>114300</xdr:rowOff>
    </xdr:to>
    <xdr:pic>
      <xdr:nvPicPr>
        <xdr:cNvPr id="787" name="Imagen 786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D90A4E25-9AE0-41C0-8C61-9AF8AA3A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8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12</xdr:col>
      <xdr:colOff>304800</xdr:colOff>
      <xdr:row>380</xdr:row>
      <xdr:rowOff>114300</xdr:rowOff>
    </xdr:to>
    <xdr:pic>
      <xdr:nvPicPr>
        <xdr:cNvPr id="788" name="Imagen 787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BB1E410A-68D3-463A-8243-32EBB467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0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114300</xdr:rowOff>
    </xdr:to>
    <xdr:pic>
      <xdr:nvPicPr>
        <xdr:cNvPr id="789" name="Imagen 788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24F052F4-9914-43C1-B184-3F0145A8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ECAF40B0-DAEB-4868-9945-43111FC9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4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114300</xdr:rowOff>
    </xdr:to>
    <xdr:pic>
      <xdr:nvPicPr>
        <xdr:cNvPr id="791" name="Imagen 790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6F7710E1-BE4C-4A87-9E77-F02A9C89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6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114300</xdr:rowOff>
    </xdr:to>
    <xdr:pic>
      <xdr:nvPicPr>
        <xdr:cNvPr id="792" name="Imagen 791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692EF39C-CAB7-4964-9D8A-B608A6D2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8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12</xdr:col>
      <xdr:colOff>304800</xdr:colOff>
      <xdr:row>401</xdr:row>
      <xdr:rowOff>114300</xdr:rowOff>
    </xdr:to>
    <xdr:pic>
      <xdr:nvPicPr>
        <xdr:cNvPr id="793" name="Imagen 792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A840B635-5F3D-4962-8DED-A7ED1DF67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0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12</xdr:col>
      <xdr:colOff>304800</xdr:colOff>
      <xdr:row>583</xdr:row>
      <xdr:rowOff>112395</xdr:rowOff>
    </xdr:to>
    <xdr:pic>
      <xdr:nvPicPr>
        <xdr:cNvPr id="794" name="Imagen 793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1FB2FDEA-D606-4671-8A2A-DE52257A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582</xdr:row>
      <xdr:rowOff>0</xdr:rowOff>
    </xdr:from>
    <xdr:to>
      <xdr:col>12</xdr:col>
      <xdr:colOff>643890</xdr:colOff>
      <xdr:row>583</xdr:row>
      <xdr:rowOff>112395</xdr:rowOff>
    </xdr:to>
    <xdr:pic>
      <xdr:nvPicPr>
        <xdr:cNvPr id="795" name="Imagen 794">
          <a:hlinkClick xmlns:r="http://schemas.openxmlformats.org/officeDocument/2006/relationships" r:id="rId796" tooltip="Quitar este incidente de la liquidación"/>
          <a:extLst>
            <a:ext uri="{FF2B5EF4-FFF2-40B4-BE49-F238E27FC236}">
              <a16:creationId xmlns:a16="http://schemas.microsoft.com/office/drawing/2014/main" id="{CA807830-9851-4C66-9FC8-FFAB187C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12</xdr:col>
      <xdr:colOff>304800</xdr:colOff>
      <xdr:row>582</xdr:row>
      <xdr:rowOff>112395</xdr:rowOff>
    </xdr:to>
    <xdr:pic>
      <xdr:nvPicPr>
        <xdr:cNvPr id="796" name="Imagen 795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A89E74A2-9DFD-49F7-B45A-46560FD1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581</xdr:row>
      <xdr:rowOff>0</xdr:rowOff>
    </xdr:from>
    <xdr:to>
      <xdr:col>12</xdr:col>
      <xdr:colOff>643890</xdr:colOff>
      <xdr:row>582</xdr:row>
      <xdr:rowOff>112395</xdr:rowOff>
    </xdr:to>
    <xdr:pic>
      <xdr:nvPicPr>
        <xdr:cNvPr id="797" name="Imagen 796">
          <a:hlinkClick xmlns:r="http://schemas.openxmlformats.org/officeDocument/2006/relationships" r:id="rId798" tooltip="Quitar este incidente de la liquidación"/>
          <a:extLst>
            <a:ext uri="{FF2B5EF4-FFF2-40B4-BE49-F238E27FC236}">
              <a16:creationId xmlns:a16="http://schemas.microsoft.com/office/drawing/2014/main" id="{6B13C238-FA8E-4E36-A822-3E3E40B6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114300</xdr:rowOff>
    </xdr:to>
    <xdr:pic>
      <xdr:nvPicPr>
        <xdr:cNvPr id="798" name="Imagen 797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50396D05-9444-4CF7-A10E-DC5B1424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525</xdr:row>
      <xdr:rowOff>0</xdr:rowOff>
    </xdr:from>
    <xdr:to>
      <xdr:col>12</xdr:col>
      <xdr:colOff>643890</xdr:colOff>
      <xdr:row>526</xdr:row>
      <xdr:rowOff>114300</xdr:rowOff>
    </xdr:to>
    <xdr:pic>
      <xdr:nvPicPr>
        <xdr:cNvPr id="799" name="Imagen 798">
          <a:hlinkClick xmlns:r="http://schemas.openxmlformats.org/officeDocument/2006/relationships" r:id="rId800" tooltip="Quitar este incidente de la liquidación"/>
          <a:extLst>
            <a:ext uri="{FF2B5EF4-FFF2-40B4-BE49-F238E27FC236}">
              <a16:creationId xmlns:a16="http://schemas.microsoft.com/office/drawing/2014/main" id="{2D63B8BB-D732-4CC0-B742-EE544FB5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110490</xdr:rowOff>
    </xdr:to>
    <xdr:pic>
      <xdr:nvPicPr>
        <xdr:cNvPr id="800" name="Imagen 799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04885223-9219-4D11-BDFE-854CD9665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592</xdr:row>
      <xdr:rowOff>0</xdr:rowOff>
    </xdr:from>
    <xdr:to>
      <xdr:col>12</xdr:col>
      <xdr:colOff>643890</xdr:colOff>
      <xdr:row>593</xdr:row>
      <xdr:rowOff>110490</xdr:rowOff>
    </xdr:to>
    <xdr:pic>
      <xdr:nvPicPr>
        <xdr:cNvPr id="801" name="Imagen 800">
          <a:hlinkClick xmlns:r="http://schemas.openxmlformats.org/officeDocument/2006/relationships" r:id="rId802" tooltip="Quitar este incidente de la liquidación"/>
          <a:extLst>
            <a:ext uri="{FF2B5EF4-FFF2-40B4-BE49-F238E27FC236}">
              <a16:creationId xmlns:a16="http://schemas.microsoft.com/office/drawing/2014/main" id="{E952BEA3-3A6E-4EC2-865B-07B3E7B8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112395</xdr:rowOff>
    </xdr:to>
    <xdr:pic>
      <xdr:nvPicPr>
        <xdr:cNvPr id="802" name="Imagen 801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81386EAB-CACF-4701-8E72-DDCE8B21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591</xdr:row>
      <xdr:rowOff>0</xdr:rowOff>
    </xdr:from>
    <xdr:to>
      <xdr:col>12</xdr:col>
      <xdr:colOff>643890</xdr:colOff>
      <xdr:row>592</xdr:row>
      <xdr:rowOff>112395</xdr:rowOff>
    </xdr:to>
    <xdr:pic>
      <xdr:nvPicPr>
        <xdr:cNvPr id="803" name="Imagen 802">
          <a:hlinkClick xmlns:r="http://schemas.openxmlformats.org/officeDocument/2006/relationships" r:id="rId804" tooltip="Quitar este incidente de la liquidación"/>
          <a:extLst>
            <a:ext uri="{FF2B5EF4-FFF2-40B4-BE49-F238E27FC236}">
              <a16:creationId xmlns:a16="http://schemas.microsoft.com/office/drawing/2014/main" id="{433991D3-06A5-4071-B140-258797D3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112395</xdr:rowOff>
    </xdr:to>
    <xdr:pic>
      <xdr:nvPicPr>
        <xdr:cNvPr id="804" name="Imagen 803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A94BA564-C963-4C52-B89F-5C37D400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590</xdr:row>
      <xdr:rowOff>0</xdr:rowOff>
    </xdr:from>
    <xdr:to>
      <xdr:col>12</xdr:col>
      <xdr:colOff>643890</xdr:colOff>
      <xdr:row>591</xdr:row>
      <xdr:rowOff>112395</xdr:rowOff>
    </xdr:to>
    <xdr:pic>
      <xdr:nvPicPr>
        <xdr:cNvPr id="805" name="Imagen 804">
          <a:hlinkClick xmlns:r="http://schemas.openxmlformats.org/officeDocument/2006/relationships" r:id="rId806" tooltip="Quitar este incidente de la liquidación"/>
          <a:extLst>
            <a:ext uri="{FF2B5EF4-FFF2-40B4-BE49-F238E27FC236}">
              <a16:creationId xmlns:a16="http://schemas.microsoft.com/office/drawing/2014/main" id="{E30FAFF4-F06D-4B84-866A-7DA864D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112395</xdr:rowOff>
    </xdr:to>
    <xdr:pic>
      <xdr:nvPicPr>
        <xdr:cNvPr id="806" name="Imagen 805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923932C7-8865-4FA1-8713-02EE4596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589</xdr:row>
      <xdr:rowOff>0</xdr:rowOff>
    </xdr:from>
    <xdr:to>
      <xdr:col>12</xdr:col>
      <xdr:colOff>643890</xdr:colOff>
      <xdr:row>590</xdr:row>
      <xdr:rowOff>112395</xdr:rowOff>
    </xdr:to>
    <xdr:pic>
      <xdr:nvPicPr>
        <xdr:cNvPr id="807" name="Imagen 806">
          <a:hlinkClick xmlns:r="http://schemas.openxmlformats.org/officeDocument/2006/relationships" r:id="rId808" tooltip="Quitar este incidente de la liquidación"/>
          <a:extLst>
            <a:ext uri="{FF2B5EF4-FFF2-40B4-BE49-F238E27FC236}">
              <a16:creationId xmlns:a16="http://schemas.microsoft.com/office/drawing/2014/main" id="{4989AD10-A677-4F9A-8539-C192586C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112395</xdr:rowOff>
    </xdr:to>
    <xdr:pic>
      <xdr:nvPicPr>
        <xdr:cNvPr id="808" name="Imagen 807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81A2664E-5600-404D-91A9-BED368FD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588</xdr:row>
      <xdr:rowOff>0</xdr:rowOff>
    </xdr:from>
    <xdr:to>
      <xdr:col>12</xdr:col>
      <xdr:colOff>643890</xdr:colOff>
      <xdr:row>589</xdr:row>
      <xdr:rowOff>112395</xdr:rowOff>
    </xdr:to>
    <xdr:pic>
      <xdr:nvPicPr>
        <xdr:cNvPr id="809" name="Imagen 808">
          <a:hlinkClick xmlns:r="http://schemas.openxmlformats.org/officeDocument/2006/relationships" r:id="rId810" tooltip="Quitar este incidente de la liquidación"/>
          <a:extLst>
            <a:ext uri="{FF2B5EF4-FFF2-40B4-BE49-F238E27FC236}">
              <a16:creationId xmlns:a16="http://schemas.microsoft.com/office/drawing/2014/main" id="{BDF82626-B18B-4DEC-AE5A-1A19D183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112395</xdr:rowOff>
    </xdr:to>
    <xdr:pic>
      <xdr:nvPicPr>
        <xdr:cNvPr id="810" name="Imagen 809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14422D46-FF69-4187-9765-57CA29DC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587</xdr:row>
      <xdr:rowOff>0</xdr:rowOff>
    </xdr:from>
    <xdr:to>
      <xdr:col>12</xdr:col>
      <xdr:colOff>643890</xdr:colOff>
      <xdr:row>588</xdr:row>
      <xdr:rowOff>112395</xdr:rowOff>
    </xdr:to>
    <xdr:pic>
      <xdr:nvPicPr>
        <xdr:cNvPr id="811" name="Imagen 810">
          <a:hlinkClick xmlns:r="http://schemas.openxmlformats.org/officeDocument/2006/relationships" r:id="rId812" tooltip="Quitar este incidente de la liquidación"/>
          <a:extLst>
            <a:ext uri="{FF2B5EF4-FFF2-40B4-BE49-F238E27FC236}">
              <a16:creationId xmlns:a16="http://schemas.microsoft.com/office/drawing/2014/main" id="{9016E9C6-7677-4DFB-88B7-FF32AEAE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112395</xdr:rowOff>
    </xdr:to>
    <xdr:pic>
      <xdr:nvPicPr>
        <xdr:cNvPr id="812" name="Imagen 811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A824D225-F31C-41E0-ACD9-0264FD1A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586</xdr:row>
      <xdr:rowOff>0</xdr:rowOff>
    </xdr:from>
    <xdr:to>
      <xdr:col>12</xdr:col>
      <xdr:colOff>643890</xdr:colOff>
      <xdr:row>587</xdr:row>
      <xdr:rowOff>112395</xdr:rowOff>
    </xdr:to>
    <xdr:pic>
      <xdr:nvPicPr>
        <xdr:cNvPr id="813" name="Imagen 812">
          <a:hlinkClick xmlns:r="http://schemas.openxmlformats.org/officeDocument/2006/relationships" r:id="rId814" tooltip="Quitar este incidente de la liquidación"/>
          <a:extLst>
            <a:ext uri="{FF2B5EF4-FFF2-40B4-BE49-F238E27FC236}">
              <a16:creationId xmlns:a16="http://schemas.microsoft.com/office/drawing/2014/main" id="{935A4A6B-9FF7-4D58-BD4B-53863E9B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112395</xdr:rowOff>
    </xdr:to>
    <xdr:pic>
      <xdr:nvPicPr>
        <xdr:cNvPr id="814" name="Imagen 813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4C38B211-DF63-41A5-9888-23751670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585</xdr:row>
      <xdr:rowOff>0</xdr:rowOff>
    </xdr:from>
    <xdr:to>
      <xdr:col>12</xdr:col>
      <xdr:colOff>643890</xdr:colOff>
      <xdr:row>586</xdr:row>
      <xdr:rowOff>112395</xdr:rowOff>
    </xdr:to>
    <xdr:pic>
      <xdr:nvPicPr>
        <xdr:cNvPr id="815" name="Imagen 814">
          <a:hlinkClick xmlns:r="http://schemas.openxmlformats.org/officeDocument/2006/relationships" r:id="rId816" tooltip="Quitar este incidente de la liquidación"/>
          <a:extLst>
            <a:ext uri="{FF2B5EF4-FFF2-40B4-BE49-F238E27FC236}">
              <a16:creationId xmlns:a16="http://schemas.microsoft.com/office/drawing/2014/main" id="{F82E9244-7B7F-4B04-89D5-D9B9A370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112395</xdr:rowOff>
    </xdr:to>
    <xdr:pic>
      <xdr:nvPicPr>
        <xdr:cNvPr id="816" name="Imagen 815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A8F8A980-4955-4515-AFB0-1993F576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584</xdr:row>
      <xdr:rowOff>0</xdr:rowOff>
    </xdr:from>
    <xdr:to>
      <xdr:col>12</xdr:col>
      <xdr:colOff>643890</xdr:colOff>
      <xdr:row>585</xdr:row>
      <xdr:rowOff>112395</xdr:rowOff>
    </xdr:to>
    <xdr:pic>
      <xdr:nvPicPr>
        <xdr:cNvPr id="817" name="Imagen 816">
          <a:hlinkClick xmlns:r="http://schemas.openxmlformats.org/officeDocument/2006/relationships" r:id="rId818" tooltip="Quitar este incidente de la liquidación"/>
          <a:extLst>
            <a:ext uri="{FF2B5EF4-FFF2-40B4-BE49-F238E27FC236}">
              <a16:creationId xmlns:a16="http://schemas.microsoft.com/office/drawing/2014/main" id="{16F4348A-3385-4F73-A120-35BC16284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112395</xdr:rowOff>
    </xdr:to>
    <xdr:pic>
      <xdr:nvPicPr>
        <xdr:cNvPr id="818" name="Imagen 817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C2AFBE7E-E98E-4CF2-A749-F459DCA1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583</xdr:row>
      <xdr:rowOff>0</xdr:rowOff>
    </xdr:from>
    <xdr:to>
      <xdr:col>12</xdr:col>
      <xdr:colOff>643890</xdr:colOff>
      <xdr:row>584</xdr:row>
      <xdr:rowOff>112395</xdr:rowOff>
    </xdr:to>
    <xdr:pic>
      <xdr:nvPicPr>
        <xdr:cNvPr id="819" name="Imagen 818">
          <a:hlinkClick xmlns:r="http://schemas.openxmlformats.org/officeDocument/2006/relationships" r:id="rId820" tooltip="Quitar este incidente de la liquidación"/>
          <a:extLst>
            <a:ext uri="{FF2B5EF4-FFF2-40B4-BE49-F238E27FC236}">
              <a16:creationId xmlns:a16="http://schemas.microsoft.com/office/drawing/2014/main" id="{38209075-F619-49FC-9141-277D0DC95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110490</xdr:rowOff>
    </xdr:to>
    <xdr:pic>
      <xdr:nvPicPr>
        <xdr:cNvPr id="820" name="Imagen 819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BDC75EA2-5FE2-4911-8D50-474751DC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522</xdr:row>
      <xdr:rowOff>0</xdr:rowOff>
    </xdr:from>
    <xdr:to>
      <xdr:col>12</xdr:col>
      <xdr:colOff>643890</xdr:colOff>
      <xdr:row>523</xdr:row>
      <xdr:rowOff>110490</xdr:rowOff>
    </xdr:to>
    <xdr:pic>
      <xdr:nvPicPr>
        <xdr:cNvPr id="821" name="Imagen 820">
          <a:hlinkClick xmlns:r="http://schemas.openxmlformats.org/officeDocument/2006/relationships" r:id="rId822" tooltip="Quitar este incidente de la liquidación"/>
          <a:extLst>
            <a:ext uri="{FF2B5EF4-FFF2-40B4-BE49-F238E27FC236}">
              <a16:creationId xmlns:a16="http://schemas.microsoft.com/office/drawing/2014/main" id="{070348D9-DDE9-4F1C-87FD-C59B680A5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112395</xdr:rowOff>
    </xdr:to>
    <xdr:pic>
      <xdr:nvPicPr>
        <xdr:cNvPr id="822" name="Imagen 821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ADBA701B-F1C3-4739-8D9A-3997AE55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580</xdr:row>
      <xdr:rowOff>0</xdr:rowOff>
    </xdr:from>
    <xdr:to>
      <xdr:col>12</xdr:col>
      <xdr:colOff>643890</xdr:colOff>
      <xdr:row>581</xdr:row>
      <xdr:rowOff>112395</xdr:rowOff>
    </xdr:to>
    <xdr:pic>
      <xdr:nvPicPr>
        <xdr:cNvPr id="823" name="Imagen 822">
          <a:hlinkClick xmlns:r="http://schemas.openxmlformats.org/officeDocument/2006/relationships" r:id="rId824" tooltip="Quitar este incidente de la liquidación"/>
          <a:extLst>
            <a:ext uri="{FF2B5EF4-FFF2-40B4-BE49-F238E27FC236}">
              <a16:creationId xmlns:a16="http://schemas.microsoft.com/office/drawing/2014/main" id="{70C75840-8A6A-4598-9AEB-5D8BEE5B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112395</xdr:rowOff>
    </xdr:to>
    <xdr:pic>
      <xdr:nvPicPr>
        <xdr:cNvPr id="824" name="Imagen 823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6128D282-673D-4ADD-9328-F67F20C8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518</xdr:row>
      <xdr:rowOff>0</xdr:rowOff>
    </xdr:from>
    <xdr:to>
      <xdr:col>12</xdr:col>
      <xdr:colOff>643890</xdr:colOff>
      <xdr:row>519</xdr:row>
      <xdr:rowOff>112395</xdr:rowOff>
    </xdr:to>
    <xdr:pic>
      <xdr:nvPicPr>
        <xdr:cNvPr id="825" name="Imagen 824">
          <a:hlinkClick xmlns:r="http://schemas.openxmlformats.org/officeDocument/2006/relationships" r:id="rId826" tooltip="Quitar este incidente de la liquidación"/>
          <a:extLst>
            <a:ext uri="{FF2B5EF4-FFF2-40B4-BE49-F238E27FC236}">
              <a16:creationId xmlns:a16="http://schemas.microsoft.com/office/drawing/2014/main" id="{698C18D1-DA9A-4E96-B9FA-197F14FD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112395</xdr:rowOff>
    </xdr:to>
    <xdr:pic>
      <xdr:nvPicPr>
        <xdr:cNvPr id="826" name="Imagen 825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91ED2CA6-08F7-4504-924B-A8293CBA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12</xdr:col>
      <xdr:colOff>643890</xdr:colOff>
      <xdr:row>518</xdr:row>
      <xdr:rowOff>112395</xdr:rowOff>
    </xdr:to>
    <xdr:pic>
      <xdr:nvPicPr>
        <xdr:cNvPr id="827" name="Imagen 826">
          <a:hlinkClick xmlns:r="http://schemas.openxmlformats.org/officeDocument/2006/relationships" r:id="rId828" tooltip="Quitar este incidente de la liquidación"/>
          <a:extLst>
            <a:ext uri="{FF2B5EF4-FFF2-40B4-BE49-F238E27FC236}">
              <a16:creationId xmlns:a16="http://schemas.microsoft.com/office/drawing/2014/main" id="{800393CA-62A7-4778-BC07-A108BF2E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112395</xdr:rowOff>
    </xdr:to>
    <xdr:pic>
      <xdr:nvPicPr>
        <xdr:cNvPr id="828" name="Imagen 827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049B24CE-87BE-4AB8-B375-52F66E473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12</xdr:col>
      <xdr:colOff>643890</xdr:colOff>
      <xdr:row>517</xdr:row>
      <xdr:rowOff>112395</xdr:rowOff>
    </xdr:to>
    <xdr:pic>
      <xdr:nvPicPr>
        <xdr:cNvPr id="829" name="Imagen 828">
          <a:hlinkClick xmlns:r="http://schemas.openxmlformats.org/officeDocument/2006/relationships" r:id="rId830" tooltip="Quitar este incidente de la liquidación"/>
          <a:extLst>
            <a:ext uri="{FF2B5EF4-FFF2-40B4-BE49-F238E27FC236}">
              <a16:creationId xmlns:a16="http://schemas.microsoft.com/office/drawing/2014/main" id="{E6553DC9-7EF2-48A0-B63A-9945E67D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12</xdr:col>
      <xdr:colOff>304800</xdr:colOff>
      <xdr:row>520</xdr:row>
      <xdr:rowOff>112395</xdr:rowOff>
    </xdr:to>
    <xdr:pic>
      <xdr:nvPicPr>
        <xdr:cNvPr id="830" name="Imagen 829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85139FA4-5115-423A-941A-A46E39F7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519</xdr:row>
      <xdr:rowOff>0</xdr:rowOff>
    </xdr:from>
    <xdr:to>
      <xdr:col>12</xdr:col>
      <xdr:colOff>643890</xdr:colOff>
      <xdr:row>520</xdr:row>
      <xdr:rowOff>112395</xdr:rowOff>
    </xdr:to>
    <xdr:pic>
      <xdr:nvPicPr>
        <xdr:cNvPr id="831" name="Imagen 830">
          <a:hlinkClick xmlns:r="http://schemas.openxmlformats.org/officeDocument/2006/relationships" r:id="rId832" tooltip="Quitar este incidente de la liquidación"/>
          <a:extLst>
            <a:ext uri="{FF2B5EF4-FFF2-40B4-BE49-F238E27FC236}">
              <a16:creationId xmlns:a16="http://schemas.microsoft.com/office/drawing/2014/main" id="{B3FA103B-1E5F-4CF3-9053-F0A56360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112395</xdr:rowOff>
    </xdr:to>
    <xdr:pic>
      <xdr:nvPicPr>
        <xdr:cNvPr id="832" name="Imagen 831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65FA7BDC-CE16-4F6A-AFFD-4CEC1382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12</xdr:col>
      <xdr:colOff>643890</xdr:colOff>
      <xdr:row>515</xdr:row>
      <xdr:rowOff>112395</xdr:rowOff>
    </xdr:to>
    <xdr:pic>
      <xdr:nvPicPr>
        <xdr:cNvPr id="833" name="Imagen 832">
          <a:hlinkClick xmlns:r="http://schemas.openxmlformats.org/officeDocument/2006/relationships" r:id="rId834" tooltip="Quitar este incidente de la liquidación"/>
          <a:extLst>
            <a:ext uri="{FF2B5EF4-FFF2-40B4-BE49-F238E27FC236}">
              <a16:creationId xmlns:a16="http://schemas.microsoft.com/office/drawing/2014/main" id="{8909F898-77A4-48A1-810E-7F71562E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114300</xdr:rowOff>
    </xdr:to>
    <xdr:pic>
      <xdr:nvPicPr>
        <xdr:cNvPr id="834" name="Imagen 833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6A75CDFE-C141-40D5-B807-DC59E627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12</xdr:col>
      <xdr:colOff>643890</xdr:colOff>
      <xdr:row>513</xdr:row>
      <xdr:rowOff>114300</xdr:rowOff>
    </xdr:to>
    <xdr:pic>
      <xdr:nvPicPr>
        <xdr:cNvPr id="835" name="Imagen 834">
          <a:hlinkClick xmlns:r="http://schemas.openxmlformats.org/officeDocument/2006/relationships" r:id="rId836" tooltip="Quitar este incidente de la liquidación"/>
          <a:extLst>
            <a:ext uri="{FF2B5EF4-FFF2-40B4-BE49-F238E27FC236}">
              <a16:creationId xmlns:a16="http://schemas.microsoft.com/office/drawing/2014/main" id="{DEDD57B5-987C-47C9-BE06-49558363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114300</xdr:rowOff>
    </xdr:to>
    <xdr:pic>
      <xdr:nvPicPr>
        <xdr:cNvPr id="836" name="Imagen 835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6BB11C7D-2AB8-41A7-98F8-E092229B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12</xdr:col>
      <xdr:colOff>643890</xdr:colOff>
      <xdr:row>512</xdr:row>
      <xdr:rowOff>114300</xdr:rowOff>
    </xdr:to>
    <xdr:pic>
      <xdr:nvPicPr>
        <xdr:cNvPr id="837" name="Imagen 836">
          <a:hlinkClick xmlns:r="http://schemas.openxmlformats.org/officeDocument/2006/relationships" r:id="rId838" tooltip="Quitar este incidente de la liquidación"/>
          <a:extLst>
            <a:ext uri="{FF2B5EF4-FFF2-40B4-BE49-F238E27FC236}">
              <a16:creationId xmlns:a16="http://schemas.microsoft.com/office/drawing/2014/main" id="{2A865E5E-E95A-448F-A719-FD351449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112395</xdr:rowOff>
    </xdr:to>
    <xdr:pic>
      <xdr:nvPicPr>
        <xdr:cNvPr id="838" name="Imagen 837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F9BD4D60-B300-4834-A0E6-29917863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579</xdr:row>
      <xdr:rowOff>0</xdr:rowOff>
    </xdr:from>
    <xdr:to>
      <xdr:col>12</xdr:col>
      <xdr:colOff>643890</xdr:colOff>
      <xdr:row>580</xdr:row>
      <xdr:rowOff>112395</xdr:rowOff>
    </xdr:to>
    <xdr:pic>
      <xdr:nvPicPr>
        <xdr:cNvPr id="839" name="Imagen 838">
          <a:hlinkClick xmlns:r="http://schemas.openxmlformats.org/officeDocument/2006/relationships" r:id="rId840" tooltip="Quitar este incidente de la liquidación"/>
          <a:extLst>
            <a:ext uri="{FF2B5EF4-FFF2-40B4-BE49-F238E27FC236}">
              <a16:creationId xmlns:a16="http://schemas.microsoft.com/office/drawing/2014/main" id="{1A0DE464-DE0B-473C-A448-8EE1D713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12</xdr:col>
      <xdr:colOff>304800</xdr:colOff>
      <xdr:row>579</xdr:row>
      <xdr:rowOff>112395</xdr:rowOff>
    </xdr:to>
    <xdr:pic>
      <xdr:nvPicPr>
        <xdr:cNvPr id="840" name="Imagen 839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6E485B6B-DC6D-4E46-844C-6C72F9C2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578</xdr:row>
      <xdr:rowOff>0</xdr:rowOff>
    </xdr:from>
    <xdr:to>
      <xdr:col>12</xdr:col>
      <xdr:colOff>643890</xdr:colOff>
      <xdr:row>579</xdr:row>
      <xdr:rowOff>112395</xdr:rowOff>
    </xdr:to>
    <xdr:pic>
      <xdr:nvPicPr>
        <xdr:cNvPr id="841" name="Imagen 840">
          <a:hlinkClick xmlns:r="http://schemas.openxmlformats.org/officeDocument/2006/relationships" r:id="rId842" tooltip="Quitar este incidente de la liquidación"/>
          <a:extLst>
            <a:ext uri="{FF2B5EF4-FFF2-40B4-BE49-F238E27FC236}">
              <a16:creationId xmlns:a16="http://schemas.microsoft.com/office/drawing/2014/main" id="{A2F84734-6D26-404A-9F35-41E1D952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12</xdr:col>
      <xdr:colOff>304800</xdr:colOff>
      <xdr:row>577</xdr:row>
      <xdr:rowOff>112395</xdr:rowOff>
    </xdr:to>
    <xdr:pic>
      <xdr:nvPicPr>
        <xdr:cNvPr id="842" name="Imagen 841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400EDBDC-782A-421B-8162-AD0FD574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576</xdr:row>
      <xdr:rowOff>0</xdr:rowOff>
    </xdr:from>
    <xdr:to>
      <xdr:col>12</xdr:col>
      <xdr:colOff>643890</xdr:colOff>
      <xdr:row>577</xdr:row>
      <xdr:rowOff>112395</xdr:rowOff>
    </xdr:to>
    <xdr:pic>
      <xdr:nvPicPr>
        <xdr:cNvPr id="843" name="Imagen 842">
          <a:hlinkClick xmlns:r="http://schemas.openxmlformats.org/officeDocument/2006/relationships" r:id="rId844" tooltip="Quitar este incidente de la liquidación"/>
          <a:extLst>
            <a:ext uri="{FF2B5EF4-FFF2-40B4-BE49-F238E27FC236}">
              <a16:creationId xmlns:a16="http://schemas.microsoft.com/office/drawing/2014/main" id="{FBD46AC5-1E10-4F85-8B7F-BF42F233C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112395</xdr:rowOff>
    </xdr:to>
    <xdr:pic>
      <xdr:nvPicPr>
        <xdr:cNvPr id="844" name="Imagen 843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37CF958B-0CD4-497C-8BF5-BCB94E06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575</xdr:row>
      <xdr:rowOff>0</xdr:rowOff>
    </xdr:from>
    <xdr:to>
      <xdr:col>12</xdr:col>
      <xdr:colOff>643890</xdr:colOff>
      <xdr:row>576</xdr:row>
      <xdr:rowOff>112395</xdr:rowOff>
    </xdr:to>
    <xdr:pic>
      <xdr:nvPicPr>
        <xdr:cNvPr id="845" name="Imagen 844">
          <a:hlinkClick xmlns:r="http://schemas.openxmlformats.org/officeDocument/2006/relationships" r:id="rId846" tooltip="Quitar este incidente de la liquidación"/>
          <a:extLst>
            <a:ext uri="{FF2B5EF4-FFF2-40B4-BE49-F238E27FC236}">
              <a16:creationId xmlns:a16="http://schemas.microsoft.com/office/drawing/2014/main" id="{5AE532DE-3084-4E5E-8F84-0A99CD2A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112395</xdr:rowOff>
    </xdr:to>
    <xdr:pic>
      <xdr:nvPicPr>
        <xdr:cNvPr id="846" name="Imagen 845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CB46D0C1-0E5C-4E09-974A-86049B65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574</xdr:row>
      <xdr:rowOff>0</xdr:rowOff>
    </xdr:from>
    <xdr:to>
      <xdr:col>12</xdr:col>
      <xdr:colOff>643890</xdr:colOff>
      <xdr:row>575</xdr:row>
      <xdr:rowOff>112395</xdr:rowOff>
    </xdr:to>
    <xdr:pic>
      <xdr:nvPicPr>
        <xdr:cNvPr id="847" name="Imagen 846">
          <a:hlinkClick xmlns:r="http://schemas.openxmlformats.org/officeDocument/2006/relationships" r:id="rId848" tooltip="Quitar este incidente de la liquidación"/>
          <a:extLst>
            <a:ext uri="{FF2B5EF4-FFF2-40B4-BE49-F238E27FC236}">
              <a16:creationId xmlns:a16="http://schemas.microsoft.com/office/drawing/2014/main" id="{26B15159-5EF5-4291-94AE-9106F96E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112395</xdr:rowOff>
    </xdr:to>
    <xdr:pic>
      <xdr:nvPicPr>
        <xdr:cNvPr id="848" name="Imagen 847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699CEF9A-E9A5-4326-823D-0FDF6D76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573</xdr:row>
      <xdr:rowOff>0</xdr:rowOff>
    </xdr:from>
    <xdr:to>
      <xdr:col>12</xdr:col>
      <xdr:colOff>643890</xdr:colOff>
      <xdr:row>574</xdr:row>
      <xdr:rowOff>112395</xdr:rowOff>
    </xdr:to>
    <xdr:pic>
      <xdr:nvPicPr>
        <xdr:cNvPr id="849" name="Imagen 848">
          <a:hlinkClick xmlns:r="http://schemas.openxmlformats.org/officeDocument/2006/relationships" r:id="rId850" tooltip="Quitar este incidente de la liquidación"/>
          <a:extLst>
            <a:ext uri="{FF2B5EF4-FFF2-40B4-BE49-F238E27FC236}">
              <a16:creationId xmlns:a16="http://schemas.microsoft.com/office/drawing/2014/main" id="{D0C1E086-6547-4E53-9A45-CD64CCEB4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112395</xdr:rowOff>
    </xdr:to>
    <xdr:pic>
      <xdr:nvPicPr>
        <xdr:cNvPr id="850" name="Imagen 849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BF691D12-C509-44F8-BCFD-9E1B174B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572</xdr:row>
      <xdr:rowOff>0</xdr:rowOff>
    </xdr:from>
    <xdr:to>
      <xdr:col>12</xdr:col>
      <xdr:colOff>643890</xdr:colOff>
      <xdr:row>573</xdr:row>
      <xdr:rowOff>112395</xdr:rowOff>
    </xdr:to>
    <xdr:pic>
      <xdr:nvPicPr>
        <xdr:cNvPr id="851" name="Imagen 850">
          <a:hlinkClick xmlns:r="http://schemas.openxmlformats.org/officeDocument/2006/relationships" r:id="rId852" tooltip="Quitar este incidente de la liquidación"/>
          <a:extLst>
            <a:ext uri="{FF2B5EF4-FFF2-40B4-BE49-F238E27FC236}">
              <a16:creationId xmlns:a16="http://schemas.microsoft.com/office/drawing/2014/main" id="{D17497E7-6456-4B08-83D7-C33B4D2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12</xdr:col>
      <xdr:colOff>304800</xdr:colOff>
      <xdr:row>572</xdr:row>
      <xdr:rowOff>114300</xdr:rowOff>
    </xdr:to>
    <xdr:pic>
      <xdr:nvPicPr>
        <xdr:cNvPr id="852" name="Imagen 851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3913A9E3-00A9-43C1-9280-B85485DB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571</xdr:row>
      <xdr:rowOff>0</xdr:rowOff>
    </xdr:from>
    <xdr:to>
      <xdr:col>12</xdr:col>
      <xdr:colOff>643890</xdr:colOff>
      <xdr:row>572</xdr:row>
      <xdr:rowOff>114300</xdr:rowOff>
    </xdr:to>
    <xdr:pic>
      <xdr:nvPicPr>
        <xdr:cNvPr id="853" name="Imagen 852">
          <a:hlinkClick xmlns:r="http://schemas.openxmlformats.org/officeDocument/2006/relationships" r:id="rId854" tooltip="Quitar este incidente de la liquidación"/>
          <a:extLst>
            <a:ext uri="{FF2B5EF4-FFF2-40B4-BE49-F238E27FC236}">
              <a16:creationId xmlns:a16="http://schemas.microsoft.com/office/drawing/2014/main" id="{CBA3982F-911B-4D95-AB4C-38187654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12</xdr:col>
      <xdr:colOff>304800</xdr:colOff>
      <xdr:row>571</xdr:row>
      <xdr:rowOff>114300</xdr:rowOff>
    </xdr:to>
    <xdr:pic>
      <xdr:nvPicPr>
        <xdr:cNvPr id="854" name="Imagen 853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8271A536-2AF1-4A09-BDBC-BCCA66B7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570</xdr:row>
      <xdr:rowOff>0</xdr:rowOff>
    </xdr:from>
    <xdr:to>
      <xdr:col>12</xdr:col>
      <xdr:colOff>643890</xdr:colOff>
      <xdr:row>571</xdr:row>
      <xdr:rowOff>114300</xdr:rowOff>
    </xdr:to>
    <xdr:pic>
      <xdr:nvPicPr>
        <xdr:cNvPr id="855" name="Imagen 854">
          <a:hlinkClick xmlns:r="http://schemas.openxmlformats.org/officeDocument/2006/relationships" r:id="rId856" tooltip="Quitar este incidente de la liquidación"/>
          <a:extLst>
            <a:ext uri="{FF2B5EF4-FFF2-40B4-BE49-F238E27FC236}">
              <a16:creationId xmlns:a16="http://schemas.microsoft.com/office/drawing/2014/main" id="{35FE8FA4-854C-41BC-8CF9-2E57A384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856" name="Imagen 855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DC52F5B-C3BC-45C4-8E2A-3ECFA089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569</xdr:row>
      <xdr:rowOff>0</xdr:rowOff>
    </xdr:from>
    <xdr:to>
      <xdr:col>12</xdr:col>
      <xdr:colOff>643890</xdr:colOff>
      <xdr:row>570</xdr:row>
      <xdr:rowOff>114300</xdr:rowOff>
    </xdr:to>
    <xdr:pic>
      <xdr:nvPicPr>
        <xdr:cNvPr id="857" name="Imagen 856">
          <a:hlinkClick xmlns:r="http://schemas.openxmlformats.org/officeDocument/2006/relationships" r:id="rId858" tooltip="Quitar este incidente de la liquidación"/>
          <a:extLst>
            <a:ext uri="{FF2B5EF4-FFF2-40B4-BE49-F238E27FC236}">
              <a16:creationId xmlns:a16="http://schemas.microsoft.com/office/drawing/2014/main" id="{B1246417-61D1-4837-9D9C-063559FD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114300</xdr:rowOff>
    </xdr:to>
    <xdr:pic>
      <xdr:nvPicPr>
        <xdr:cNvPr id="858" name="Imagen 857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B3419510-2549-4EFD-80F1-8B883295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568</xdr:row>
      <xdr:rowOff>0</xdr:rowOff>
    </xdr:from>
    <xdr:to>
      <xdr:col>12</xdr:col>
      <xdr:colOff>643890</xdr:colOff>
      <xdr:row>569</xdr:row>
      <xdr:rowOff>114300</xdr:rowOff>
    </xdr:to>
    <xdr:pic>
      <xdr:nvPicPr>
        <xdr:cNvPr id="859" name="Imagen 858">
          <a:hlinkClick xmlns:r="http://schemas.openxmlformats.org/officeDocument/2006/relationships" r:id="rId860" tooltip="Quitar este incidente de la liquidación"/>
          <a:extLst>
            <a:ext uri="{FF2B5EF4-FFF2-40B4-BE49-F238E27FC236}">
              <a16:creationId xmlns:a16="http://schemas.microsoft.com/office/drawing/2014/main" id="{284E4709-2061-463B-8104-706D38A5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114300</xdr:rowOff>
    </xdr:to>
    <xdr:pic>
      <xdr:nvPicPr>
        <xdr:cNvPr id="860" name="Imagen 859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EE2BC2E1-6552-4E54-8336-1BC4F95E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567</xdr:row>
      <xdr:rowOff>0</xdr:rowOff>
    </xdr:from>
    <xdr:to>
      <xdr:col>12</xdr:col>
      <xdr:colOff>643890</xdr:colOff>
      <xdr:row>568</xdr:row>
      <xdr:rowOff>114300</xdr:rowOff>
    </xdr:to>
    <xdr:pic>
      <xdr:nvPicPr>
        <xdr:cNvPr id="861" name="Imagen 860">
          <a:hlinkClick xmlns:r="http://schemas.openxmlformats.org/officeDocument/2006/relationships" r:id="rId862" tooltip="Quitar este incidente de la liquidación"/>
          <a:extLst>
            <a:ext uri="{FF2B5EF4-FFF2-40B4-BE49-F238E27FC236}">
              <a16:creationId xmlns:a16="http://schemas.microsoft.com/office/drawing/2014/main" id="{7B525376-DCB9-4E15-91F7-168BA571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114300</xdr:rowOff>
    </xdr:to>
    <xdr:pic>
      <xdr:nvPicPr>
        <xdr:cNvPr id="862" name="Imagen 861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4CE5A258-8C3C-4B25-843B-F0309D32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566</xdr:row>
      <xdr:rowOff>0</xdr:rowOff>
    </xdr:from>
    <xdr:to>
      <xdr:col>12</xdr:col>
      <xdr:colOff>643890</xdr:colOff>
      <xdr:row>567</xdr:row>
      <xdr:rowOff>114300</xdr:rowOff>
    </xdr:to>
    <xdr:pic>
      <xdr:nvPicPr>
        <xdr:cNvPr id="863" name="Imagen 862">
          <a:hlinkClick xmlns:r="http://schemas.openxmlformats.org/officeDocument/2006/relationships" r:id="rId864" tooltip="Quitar este incidente de la liquidación"/>
          <a:extLst>
            <a:ext uri="{FF2B5EF4-FFF2-40B4-BE49-F238E27FC236}">
              <a16:creationId xmlns:a16="http://schemas.microsoft.com/office/drawing/2014/main" id="{C6EECDE5-9A04-4BFB-BD7A-4F98B240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114300</xdr:rowOff>
    </xdr:to>
    <xdr:pic>
      <xdr:nvPicPr>
        <xdr:cNvPr id="864" name="Imagen 863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55E1764D-451B-4601-B1F8-AF275FA8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565</xdr:row>
      <xdr:rowOff>0</xdr:rowOff>
    </xdr:from>
    <xdr:to>
      <xdr:col>12</xdr:col>
      <xdr:colOff>643890</xdr:colOff>
      <xdr:row>566</xdr:row>
      <xdr:rowOff>114300</xdr:rowOff>
    </xdr:to>
    <xdr:pic>
      <xdr:nvPicPr>
        <xdr:cNvPr id="865" name="Imagen 864">
          <a:hlinkClick xmlns:r="http://schemas.openxmlformats.org/officeDocument/2006/relationships" r:id="rId866" tooltip="Quitar este incidente de la liquidación"/>
          <a:extLst>
            <a:ext uri="{FF2B5EF4-FFF2-40B4-BE49-F238E27FC236}">
              <a16:creationId xmlns:a16="http://schemas.microsoft.com/office/drawing/2014/main" id="{E5B4AF11-6DCF-4F45-9512-8254BE9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114300</xdr:rowOff>
    </xdr:to>
    <xdr:pic>
      <xdr:nvPicPr>
        <xdr:cNvPr id="866" name="Imagen 865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D7900BED-8B9D-4142-A167-C6E235A3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564</xdr:row>
      <xdr:rowOff>0</xdr:rowOff>
    </xdr:from>
    <xdr:to>
      <xdr:col>12</xdr:col>
      <xdr:colOff>643890</xdr:colOff>
      <xdr:row>565</xdr:row>
      <xdr:rowOff>114300</xdr:rowOff>
    </xdr:to>
    <xdr:pic>
      <xdr:nvPicPr>
        <xdr:cNvPr id="867" name="Imagen 866">
          <a:hlinkClick xmlns:r="http://schemas.openxmlformats.org/officeDocument/2006/relationships" r:id="rId868" tooltip="Quitar este incidente de la liquidación"/>
          <a:extLst>
            <a:ext uri="{FF2B5EF4-FFF2-40B4-BE49-F238E27FC236}">
              <a16:creationId xmlns:a16="http://schemas.microsoft.com/office/drawing/2014/main" id="{5551ED1F-AD78-49DE-9A54-6CCB64199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114300</xdr:rowOff>
    </xdr:to>
    <xdr:pic>
      <xdr:nvPicPr>
        <xdr:cNvPr id="868" name="Imagen 867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DD6E61B2-2A67-4097-9D1E-A5DCA51DA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563</xdr:row>
      <xdr:rowOff>0</xdr:rowOff>
    </xdr:from>
    <xdr:to>
      <xdr:col>12</xdr:col>
      <xdr:colOff>643890</xdr:colOff>
      <xdr:row>564</xdr:row>
      <xdr:rowOff>114300</xdr:rowOff>
    </xdr:to>
    <xdr:pic>
      <xdr:nvPicPr>
        <xdr:cNvPr id="869" name="Imagen 868">
          <a:hlinkClick xmlns:r="http://schemas.openxmlformats.org/officeDocument/2006/relationships" r:id="rId870" tooltip="Quitar este incidente de la liquidación"/>
          <a:extLst>
            <a:ext uri="{FF2B5EF4-FFF2-40B4-BE49-F238E27FC236}">
              <a16:creationId xmlns:a16="http://schemas.microsoft.com/office/drawing/2014/main" id="{808BA2DA-5E7D-4F0C-A5F0-F1982D3E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114300</xdr:rowOff>
    </xdr:to>
    <xdr:pic>
      <xdr:nvPicPr>
        <xdr:cNvPr id="870" name="Imagen 869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5129C675-ECD5-4052-A7A0-A4F7B0CD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562</xdr:row>
      <xdr:rowOff>0</xdr:rowOff>
    </xdr:from>
    <xdr:to>
      <xdr:col>12</xdr:col>
      <xdr:colOff>643890</xdr:colOff>
      <xdr:row>563</xdr:row>
      <xdr:rowOff>114300</xdr:rowOff>
    </xdr:to>
    <xdr:pic>
      <xdr:nvPicPr>
        <xdr:cNvPr id="871" name="Imagen 870">
          <a:hlinkClick xmlns:r="http://schemas.openxmlformats.org/officeDocument/2006/relationships" r:id="rId872" tooltip="Quitar este incidente de la liquidación"/>
          <a:extLst>
            <a:ext uri="{FF2B5EF4-FFF2-40B4-BE49-F238E27FC236}">
              <a16:creationId xmlns:a16="http://schemas.microsoft.com/office/drawing/2014/main" id="{33E609C8-329E-44B0-979E-8C42C783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114300</xdr:rowOff>
    </xdr:to>
    <xdr:pic>
      <xdr:nvPicPr>
        <xdr:cNvPr id="872" name="Imagen 871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C7166699-E366-42D0-BA12-B6626F76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561</xdr:row>
      <xdr:rowOff>0</xdr:rowOff>
    </xdr:from>
    <xdr:to>
      <xdr:col>12</xdr:col>
      <xdr:colOff>643890</xdr:colOff>
      <xdr:row>562</xdr:row>
      <xdr:rowOff>114300</xdr:rowOff>
    </xdr:to>
    <xdr:pic>
      <xdr:nvPicPr>
        <xdr:cNvPr id="873" name="Imagen 872">
          <a:hlinkClick xmlns:r="http://schemas.openxmlformats.org/officeDocument/2006/relationships" r:id="rId874" tooltip="Quitar este incidente de la liquidación"/>
          <a:extLst>
            <a:ext uri="{FF2B5EF4-FFF2-40B4-BE49-F238E27FC236}">
              <a16:creationId xmlns:a16="http://schemas.microsoft.com/office/drawing/2014/main" id="{1EC5EC83-4068-469B-995C-AADE8757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114300</xdr:rowOff>
    </xdr:to>
    <xdr:pic>
      <xdr:nvPicPr>
        <xdr:cNvPr id="874" name="Imagen 873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1FD0EDFF-2DE2-4999-8F2B-3506CE15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560</xdr:row>
      <xdr:rowOff>0</xdr:rowOff>
    </xdr:from>
    <xdr:to>
      <xdr:col>12</xdr:col>
      <xdr:colOff>643890</xdr:colOff>
      <xdr:row>561</xdr:row>
      <xdr:rowOff>114300</xdr:rowOff>
    </xdr:to>
    <xdr:pic>
      <xdr:nvPicPr>
        <xdr:cNvPr id="875" name="Imagen 874">
          <a:hlinkClick xmlns:r="http://schemas.openxmlformats.org/officeDocument/2006/relationships" r:id="rId876" tooltip="Quitar este incidente de la liquidación"/>
          <a:extLst>
            <a:ext uri="{FF2B5EF4-FFF2-40B4-BE49-F238E27FC236}">
              <a16:creationId xmlns:a16="http://schemas.microsoft.com/office/drawing/2014/main" id="{C4DEC7D5-C5C2-471A-810F-3C9842E7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12</xdr:col>
      <xdr:colOff>304800</xdr:colOff>
      <xdr:row>560</xdr:row>
      <xdr:rowOff>114300</xdr:rowOff>
    </xdr:to>
    <xdr:pic>
      <xdr:nvPicPr>
        <xdr:cNvPr id="876" name="Imagen 875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E22483F3-1969-4301-AA3C-17E9CA35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559</xdr:row>
      <xdr:rowOff>0</xdr:rowOff>
    </xdr:from>
    <xdr:to>
      <xdr:col>12</xdr:col>
      <xdr:colOff>643890</xdr:colOff>
      <xdr:row>560</xdr:row>
      <xdr:rowOff>114300</xdr:rowOff>
    </xdr:to>
    <xdr:pic>
      <xdr:nvPicPr>
        <xdr:cNvPr id="877" name="Imagen 876">
          <a:hlinkClick xmlns:r="http://schemas.openxmlformats.org/officeDocument/2006/relationships" r:id="rId878" tooltip="Quitar este incidente de la liquidación"/>
          <a:extLst>
            <a:ext uri="{FF2B5EF4-FFF2-40B4-BE49-F238E27FC236}">
              <a16:creationId xmlns:a16="http://schemas.microsoft.com/office/drawing/2014/main" id="{C6A9E69B-ADF0-4E38-BADC-92817055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12</xdr:col>
      <xdr:colOff>304800</xdr:colOff>
      <xdr:row>559</xdr:row>
      <xdr:rowOff>114300</xdr:rowOff>
    </xdr:to>
    <xdr:pic>
      <xdr:nvPicPr>
        <xdr:cNvPr id="878" name="Imagen 877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1BF47094-5E98-49F0-B850-5EF32870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558</xdr:row>
      <xdr:rowOff>0</xdr:rowOff>
    </xdr:from>
    <xdr:to>
      <xdr:col>12</xdr:col>
      <xdr:colOff>643890</xdr:colOff>
      <xdr:row>559</xdr:row>
      <xdr:rowOff>114300</xdr:rowOff>
    </xdr:to>
    <xdr:pic>
      <xdr:nvPicPr>
        <xdr:cNvPr id="879" name="Imagen 878">
          <a:hlinkClick xmlns:r="http://schemas.openxmlformats.org/officeDocument/2006/relationships" r:id="rId880" tooltip="Quitar este incidente de la liquidación"/>
          <a:extLst>
            <a:ext uri="{FF2B5EF4-FFF2-40B4-BE49-F238E27FC236}">
              <a16:creationId xmlns:a16="http://schemas.microsoft.com/office/drawing/2014/main" id="{3CC10B7D-506A-4C7D-9A4E-D7D93DF51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880" name="Imagen 879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CBFDD1F4-303A-4CA3-8A4D-11302309F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557</xdr:row>
      <xdr:rowOff>0</xdr:rowOff>
    </xdr:from>
    <xdr:to>
      <xdr:col>12</xdr:col>
      <xdr:colOff>643890</xdr:colOff>
      <xdr:row>558</xdr:row>
      <xdr:rowOff>114300</xdr:rowOff>
    </xdr:to>
    <xdr:pic>
      <xdr:nvPicPr>
        <xdr:cNvPr id="881" name="Imagen 880">
          <a:hlinkClick xmlns:r="http://schemas.openxmlformats.org/officeDocument/2006/relationships" r:id="rId882" tooltip="Quitar este incidente de la liquidación"/>
          <a:extLst>
            <a:ext uri="{FF2B5EF4-FFF2-40B4-BE49-F238E27FC236}">
              <a16:creationId xmlns:a16="http://schemas.microsoft.com/office/drawing/2014/main" id="{E1A8E305-18D4-4B87-85CC-1D14B9FA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112395</xdr:rowOff>
    </xdr:to>
    <xdr:pic>
      <xdr:nvPicPr>
        <xdr:cNvPr id="882" name="Imagen 881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758239DC-44F3-45E0-B37C-E1929521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12</xdr:col>
      <xdr:colOff>643890</xdr:colOff>
      <xdr:row>514</xdr:row>
      <xdr:rowOff>112395</xdr:rowOff>
    </xdr:to>
    <xdr:pic>
      <xdr:nvPicPr>
        <xdr:cNvPr id="883" name="Imagen 882">
          <a:hlinkClick xmlns:r="http://schemas.openxmlformats.org/officeDocument/2006/relationships" r:id="rId884" tooltip="Quitar este incidente de la liquidación"/>
          <a:extLst>
            <a:ext uri="{FF2B5EF4-FFF2-40B4-BE49-F238E27FC236}">
              <a16:creationId xmlns:a16="http://schemas.microsoft.com/office/drawing/2014/main" id="{0B189C50-7109-49E6-9612-399D0AD8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114300</xdr:rowOff>
    </xdr:to>
    <xdr:pic>
      <xdr:nvPicPr>
        <xdr:cNvPr id="884" name="Imagen 883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DBEE32D4-99BC-4864-8744-7AC5B4C8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12</xdr:col>
      <xdr:colOff>643890</xdr:colOff>
      <xdr:row>510</xdr:row>
      <xdr:rowOff>114300</xdr:rowOff>
    </xdr:to>
    <xdr:pic>
      <xdr:nvPicPr>
        <xdr:cNvPr id="885" name="Imagen 884">
          <a:hlinkClick xmlns:r="http://schemas.openxmlformats.org/officeDocument/2006/relationships" r:id="rId886" tooltip="Quitar este incidente de la liquidación"/>
          <a:extLst>
            <a:ext uri="{FF2B5EF4-FFF2-40B4-BE49-F238E27FC236}">
              <a16:creationId xmlns:a16="http://schemas.microsoft.com/office/drawing/2014/main" id="{C93E7167-C61B-41BC-8E10-8221E3BD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</xdr:row>
      <xdr:rowOff>0</xdr:rowOff>
    </xdr:from>
    <xdr:to>
      <xdr:col>12</xdr:col>
      <xdr:colOff>304800</xdr:colOff>
      <xdr:row>521</xdr:row>
      <xdr:rowOff>112395</xdr:rowOff>
    </xdr:to>
    <xdr:pic>
      <xdr:nvPicPr>
        <xdr:cNvPr id="886" name="Imagen 885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C2EDB824-6653-4A5D-9175-1B2293A1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520</xdr:row>
      <xdr:rowOff>0</xdr:rowOff>
    </xdr:from>
    <xdr:to>
      <xdr:col>12</xdr:col>
      <xdr:colOff>643890</xdr:colOff>
      <xdr:row>521</xdr:row>
      <xdr:rowOff>112395</xdr:rowOff>
    </xdr:to>
    <xdr:pic>
      <xdr:nvPicPr>
        <xdr:cNvPr id="887" name="Imagen 886">
          <a:hlinkClick xmlns:r="http://schemas.openxmlformats.org/officeDocument/2006/relationships" r:id="rId888" tooltip="Quitar este incidente de la liquidación"/>
          <a:extLst>
            <a:ext uri="{FF2B5EF4-FFF2-40B4-BE49-F238E27FC236}">
              <a16:creationId xmlns:a16="http://schemas.microsoft.com/office/drawing/2014/main" id="{64A89266-6308-4EF4-BA24-AB06F64A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114300</xdr:rowOff>
    </xdr:to>
    <xdr:pic>
      <xdr:nvPicPr>
        <xdr:cNvPr id="888" name="Imagen 887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6272D30A-12C7-41EA-BBE6-1EB0E68F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12</xdr:col>
      <xdr:colOff>643890</xdr:colOff>
      <xdr:row>506</xdr:row>
      <xdr:rowOff>114300</xdr:rowOff>
    </xdr:to>
    <xdr:pic>
      <xdr:nvPicPr>
        <xdr:cNvPr id="889" name="Imagen 888">
          <a:hlinkClick xmlns:r="http://schemas.openxmlformats.org/officeDocument/2006/relationships" r:id="rId890" tooltip="Quitar este incidente de la liquidación"/>
          <a:extLst>
            <a:ext uri="{FF2B5EF4-FFF2-40B4-BE49-F238E27FC236}">
              <a16:creationId xmlns:a16="http://schemas.microsoft.com/office/drawing/2014/main" id="{9FD68112-E06E-4FE3-8E56-277ACA7E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114300</xdr:rowOff>
    </xdr:to>
    <xdr:pic>
      <xdr:nvPicPr>
        <xdr:cNvPr id="890" name="Imagen 889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7BDDC735-4769-4DB3-8782-929C5367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544</xdr:row>
      <xdr:rowOff>0</xdr:rowOff>
    </xdr:from>
    <xdr:to>
      <xdr:col>12</xdr:col>
      <xdr:colOff>643890</xdr:colOff>
      <xdr:row>545</xdr:row>
      <xdr:rowOff>114300</xdr:rowOff>
    </xdr:to>
    <xdr:pic>
      <xdr:nvPicPr>
        <xdr:cNvPr id="891" name="Imagen 890">
          <a:hlinkClick xmlns:r="http://schemas.openxmlformats.org/officeDocument/2006/relationships" r:id="rId892" tooltip="Quitar este incidente de la liquidación"/>
          <a:extLst>
            <a:ext uri="{FF2B5EF4-FFF2-40B4-BE49-F238E27FC236}">
              <a16:creationId xmlns:a16="http://schemas.microsoft.com/office/drawing/2014/main" id="{95161303-BEA3-4485-A5B5-C79052A3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114300</xdr:rowOff>
    </xdr:to>
    <xdr:pic>
      <xdr:nvPicPr>
        <xdr:cNvPr id="892" name="Imagen 891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E5E523EC-364A-4C85-BF5A-B6152C15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543</xdr:row>
      <xdr:rowOff>0</xdr:rowOff>
    </xdr:from>
    <xdr:to>
      <xdr:col>12</xdr:col>
      <xdr:colOff>643890</xdr:colOff>
      <xdr:row>544</xdr:row>
      <xdr:rowOff>114300</xdr:rowOff>
    </xdr:to>
    <xdr:pic>
      <xdr:nvPicPr>
        <xdr:cNvPr id="893" name="Imagen 892">
          <a:hlinkClick xmlns:r="http://schemas.openxmlformats.org/officeDocument/2006/relationships" r:id="rId894" tooltip="Quitar este incidente de la liquidación"/>
          <a:extLst>
            <a:ext uri="{FF2B5EF4-FFF2-40B4-BE49-F238E27FC236}">
              <a16:creationId xmlns:a16="http://schemas.microsoft.com/office/drawing/2014/main" id="{DAD2CA68-A502-4036-92AF-9FE5224E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114300</xdr:rowOff>
    </xdr:to>
    <xdr:pic>
      <xdr:nvPicPr>
        <xdr:cNvPr id="894" name="Imagen 893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E7DB6593-B8B0-4A23-B15C-AE65B037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542</xdr:row>
      <xdr:rowOff>0</xdr:rowOff>
    </xdr:from>
    <xdr:to>
      <xdr:col>12</xdr:col>
      <xdr:colOff>643890</xdr:colOff>
      <xdr:row>543</xdr:row>
      <xdr:rowOff>114300</xdr:rowOff>
    </xdr:to>
    <xdr:pic>
      <xdr:nvPicPr>
        <xdr:cNvPr id="895" name="Imagen 894">
          <a:hlinkClick xmlns:r="http://schemas.openxmlformats.org/officeDocument/2006/relationships" r:id="rId896" tooltip="Quitar este incidente de la liquidación"/>
          <a:extLst>
            <a:ext uri="{FF2B5EF4-FFF2-40B4-BE49-F238E27FC236}">
              <a16:creationId xmlns:a16="http://schemas.microsoft.com/office/drawing/2014/main" id="{D4AB3332-7A48-4DBB-A697-9D033F404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114300</xdr:rowOff>
    </xdr:to>
    <xdr:pic>
      <xdr:nvPicPr>
        <xdr:cNvPr id="896" name="Imagen 895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1413B83A-457B-4A82-9D69-9D66FF788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541</xdr:row>
      <xdr:rowOff>0</xdr:rowOff>
    </xdr:from>
    <xdr:to>
      <xdr:col>12</xdr:col>
      <xdr:colOff>643890</xdr:colOff>
      <xdr:row>542</xdr:row>
      <xdr:rowOff>114300</xdr:rowOff>
    </xdr:to>
    <xdr:pic>
      <xdr:nvPicPr>
        <xdr:cNvPr id="897" name="Imagen 896">
          <a:hlinkClick xmlns:r="http://schemas.openxmlformats.org/officeDocument/2006/relationships" r:id="rId898" tooltip="Quitar este incidente de la liquidación"/>
          <a:extLst>
            <a:ext uri="{FF2B5EF4-FFF2-40B4-BE49-F238E27FC236}">
              <a16:creationId xmlns:a16="http://schemas.microsoft.com/office/drawing/2014/main" id="{498A72D5-0A94-45FA-B0E7-314B91E45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114300</xdr:rowOff>
    </xdr:to>
    <xdr:pic>
      <xdr:nvPicPr>
        <xdr:cNvPr id="898" name="Imagen 897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B1640510-4B12-4FB2-BEFA-6F7D7AE6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549</xdr:row>
      <xdr:rowOff>0</xdr:rowOff>
    </xdr:from>
    <xdr:to>
      <xdr:col>12</xdr:col>
      <xdr:colOff>643890</xdr:colOff>
      <xdr:row>550</xdr:row>
      <xdr:rowOff>114300</xdr:rowOff>
    </xdr:to>
    <xdr:pic>
      <xdr:nvPicPr>
        <xdr:cNvPr id="899" name="Imagen 898">
          <a:hlinkClick xmlns:r="http://schemas.openxmlformats.org/officeDocument/2006/relationships" r:id="rId900" tooltip="Quitar este incidente de la liquidación"/>
          <a:extLst>
            <a:ext uri="{FF2B5EF4-FFF2-40B4-BE49-F238E27FC236}">
              <a16:creationId xmlns:a16="http://schemas.microsoft.com/office/drawing/2014/main" id="{0005CEA9-3EBA-43F6-9BC4-101664C9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114300</xdr:rowOff>
    </xdr:to>
    <xdr:pic>
      <xdr:nvPicPr>
        <xdr:cNvPr id="900" name="Imagen 899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4A7CF5BF-A04A-4EBB-B934-90B6F38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546</xdr:row>
      <xdr:rowOff>0</xdr:rowOff>
    </xdr:from>
    <xdr:to>
      <xdr:col>12</xdr:col>
      <xdr:colOff>643890</xdr:colOff>
      <xdr:row>547</xdr:row>
      <xdr:rowOff>114300</xdr:rowOff>
    </xdr:to>
    <xdr:pic>
      <xdr:nvPicPr>
        <xdr:cNvPr id="901" name="Imagen 900">
          <a:hlinkClick xmlns:r="http://schemas.openxmlformats.org/officeDocument/2006/relationships" r:id="rId902" tooltip="Quitar este incidente de la liquidación"/>
          <a:extLst>
            <a:ext uri="{FF2B5EF4-FFF2-40B4-BE49-F238E27FC236}">
              <a16:creationId xmlns:a16="http://schemas.microsoft.com/office/drawing/2014/main" id="{E9839D3F-1A94-476D-9477-EB62CDC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114300</xdr:rowOff>
    </xdr:to>
    <xdr:pic>
      <xdr:nvPicPr>
        <xdr:cNvPr id="902" name="Imagen 901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B50FBAB6-D10D-49DB-AB6F-4E4700B3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545</xdr:row>
      <xdr:rowOff>0</xdr:rowOff>
    </xdr:from>
    <xdr:to>
      <xdr:col>12</xdr:col>
      <xdr:colOff>643890</xdr:colOff>
      <xdr:row>546</xdr:row>
      <xdr:rowOff>114300</xdr:rowOff>
    </xdr:to>
    <xdr:pic>
      <xdr:nvPicPr>
        <xdr:cNvPr id="903" name="Imagen 902">
          <a:hlinkClick xmlns:r="http://schemas.openxmlformats.org/officeDocument/2006/relationships" r:id="rId904" tooltip="Quitar este incidente de la liquidación"/>
          <a:extLst>
            <a:ext uri="{FF2B5EF4-FFF2-40B4-BE49-F238E27FC236}">
              <a16:creationId xmlns:a16="http://schemas.microsoft.com/office/drawing/2014/main" id="{92583245-3FC9-4A2D-AD59-B09EA0C3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114300</xdr:rowOff>
    </xdr:to>
    <xdr:pic>
      <xdr:nvPicPr>
        <xdr:cNvPr id="904" name="Imagen 903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7B8C8D02-0CAB-4398-9D02-6F72E381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556</xdr:row>
      <xdr:rowOff>0</xdr:rowOff>
    </xdr:from>
    <xdr:to>
      <xdr:col>12</xdr:col>
      <xdr:colOff>643890</xdr:colOff>
      <xdr:row>557</xdr:row>
      <xdr:rowOff>114300</xdr:rowOff>
    </xdr:to>
    <xdr:pic>
      <xdr:nvPicPr>
        <xdr:cNvPr id="905" name="Imagen 904">
          <a:hlinkClick xmlns:r="http://schemas.openxmlformats.org/officeDocument/2006/relationships" r:id="rId906" tooltip="Quitar este incidente de la liquidación"/>
          <a:extLst>
            <a:ext uri="{FF2B5EF4-FFF2-40B4-BE49-F238E27FC236}">
              <a16:creationId xmlns:a16="http://schemas.microsoft.com/office/drawing/2014/main" id="{61D2D258-54B6-4BF5-A2F6-F8120534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114300</xdr:rowOff>
    </xdr:to>
    <xdr:pic>
      <xdr:nvPicPr>
        <xdr:cNvPr id="906" name="Imagen 905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5F4D3F69-7085-4D91-91A9-E6DA9E75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555</xdr:row>
      <xdr:rowOff>0</xdr:rowOff>
    </xdr:from>
    <xdr:to>
      <xdr:col>12</xdr:col>
      <xdr:colOff>643890</xdr:colOff>
      <xdr:row>556</xdr:row>
      <xdr:rowOff>114300</xdr:rowOff>
    </xdr:to>
    <xdr:pic>
      <xdr:nvPicPr>
        <xdr:cNvPr id="907" name="Imagen 906">
          <a:hlinkClick xmlns:r="http://schemas.openxmlformats.org/officeDocument/2006/relationships" r:id="rId908" tooltip="Quitar este incidente de la liquidación"/>
          <a:extLst>
            <a:ext uri="{FF2B5EF4-FFF2-40B4-BE49-F238E27FC236}">
              <a16:creationId xmlns:a16="http://schemas.microsoft.com/office/drawing/2014/main" id="{0C047419-31D0-4B00-8735-9C885A9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114300</xdr:rowOff>
    </xdr:to>
    <xdr:pic>
      <xdr:nvPicPr>
        <xdr:cNvPr id="908" name="Imagen 907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EE73F240-63BA-4274-A219-AAAD1F96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554</xdr:row>
      <xdr:rowOff>0</xdr:rowOff>
    </xdr:from>
    <xdr:to>
      <xdr:col>12</xdr:col>
      <xdr:colOff>643890</xdr:colOff>
      <xdr:row>555</xdr:row>
      <xdr:rowOff>114300</xdr:rowOff>
    </xdr:to>
    <xdr:pic>
      <xdr:nvPicPr>
        <xdr:cNvPr id="909" name="Imagen 908">
          <a:hlinkClick xmlns:r="http://schemas.openxmlformats.org/officeDocument/2006/relationships" r:id="rId910" tooltip="Quitar este incidente de la liquidación"/>
          <a:extLst>
            <a:ext uri="{FF2B5EF4-FFF2-40B4-BE49-F238E27FC236}">
              <a16:creationId xmlns:a16="http://schemas.microsoft.com/office/drawing/2014/main" id="{7C57C3BF-7184-451C-86C2-46C27532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114300</xdr:rowOff>
    </xdr:to>
    <xdr:pic>
      <xdr:nvPicPr>
        <xdr:cNvPr id="910" name="Imagen 909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DE9C2943-6850-4B95-921C-C5E8E971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553</xdr:row>
      <xdr:rowOff>0</xdr:rowOff>
    </xdr:from>
    <xdr:to>
      <xdr:col>12</xdr:col>
      <xdr:colOff>643890</xdr:colOff>
      <xdr:row>554</xdr:row>
      <xdr:rowOff>114300</xdr:rowOff>
    </xdr:to>
    <xdr:pic>
      <xdr:nvPicPr>
        <xdr:cNvPr id="911" name="Imagen 910">
          <a:hlinkClick xmlns:r="http://schemas.openxmlformats.org/officeDocument/2006/relationships" r:id="rId912" tooltip="Quitar este incidente de la liquidación"/>
          <a:extLst>
            <a:ext uri="{FF2B5EF4-FFF2-40B4-BE49-F238E27FC236}">
              <a16:creationId xmlns:a16="http://schemas.microsoft.com/office/drawing/2014/main" id="{5799F813-5C83-4B9F-9341-4F38DA8C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114300</xdr:rowOff>
    </xdr:to>
    <xdr:pic>
      <xdr:nvPicPr>
        <xdr:cNvPr id="912" name="Imagen 911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6033FFB5-B73A-48A3-89FF-E50F1362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552</xdr:row>
      <xdr:rowOff>0</xdr:rowOff>
    </xdr:from>
    <xdr:to>
      <xdr:col>12</xdr:col>
      <xdr:colOff>643890</xdr:colOff>
      <xdr:row>553</xdr:row>
      <xdr:rowOff>114300</xdr:rowOff>
    </xdr:to>
    <xdr:pic>
      <xdr:nvPicPr>
        <xdr:cNvPr id="913" name="Imagen 912">
          <a:hlinkClick xmlns:r="http://schemas.openxmlformats.org/officeDocument/2006/relationships" r:id="rId914" tooltip="Quitar este incidente de la liquidación"/>
          <a:extLst>
            <a:ext uri="{FF2B5EF4-FFF2-40B4-BE49-F238E27FC236}">
              <a16:creationId xmlns:a16="http://schemas.microsoft.com/office/drawing/2014/main" id="{6272DB99-BBE4-430C-A58A-7898E0DC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114300</xdr:rowOff>
    </xdr:to>
    <xdr:pic>
      <xdr:nvPicPr>
        <xdr:cNvPr id="914" name="Imagen 913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04B0F489-E4E3-44F8-8524-E5F0D69C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551</xdr:row>
      <xdr:rowOff>0</xdr:rowOff>
    </xdr:from>
    <xdr:to>
      <xdr:col>12</xdr:col>
      <xdr:colOff>643890</xdr:colOff>
      <xdr:row>552</xdr:row>
      <xdr:rowOff>114300</xdr:rowOff>
    </xdr:to>
    <xdr:pic>
      <xdr:nvPicPr>
        <xdr:cNvPr id="915" name="Imagen 914">
          <a:hlinkClick xmlns:r="http://schemas.openxmlformats.org/officeDocument/2006/relationships" r:id="rId916" tooltip="Quitar este incidente de la liquidación"/>
          <a:extLst>
            <a:ext uri="{FF2B5EF4-FFF2-40B4-BE49-F238E27FC236}">
              <a16:creationId xmlns:a16="http://schemas.microsoft.com/office/drawing/2014/main" id="{3E53445B-2FD7-4137-8899-72ACD888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114300</xdr:rowOff>
    </xdr:to>
    <xdr:pic>
      <xdr:nvPicPr>
        <xdr:cNvPr id="916" name="Imagen 915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021C910C-FF2F-43B8-8431-4BD7BD96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550</xdr:row>
      <xdr:rowOff>0</xdr:rowOff>
    </xdr:from>
    <xdr:to>
      <xdr:col>12</xdr:col>
      <xdr:colOff>643890</xdr:colOff>
      <xdr:row>551</xdr:row>
      <xdr:rowOff>114300</xdr:rowOff>
    </xdr:to>
    <xdr:pic>
      <xdr:nvPicPr>
        <xdr:cNvPr id="917" name="Imagen 916">
          <a:hlinkClick xmlns:r="http://schemas.openxmlformats.org/officeDocument/2006/relationships" r:id="rId918" tooltip="Quitar este incidente de la liquidación"/>
          <a:extLst>
            <a:ext uri="{FF2B5EF4-FFF2-40B4-BE49-F238E27FC236}">
              <a16:creationId xmlns:a16="http://schemas.microsoft.com/office/drawing/2014/main" id="{7C67726C-11E4-4139-92AF-9AC94CEFC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114300</xdr:rowOff>
    </xdr:to>
    <xdr:pic>
      <xdr:nvPicPr>
        <xdr:cNvPr id="918" name="Imagen 917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004DB278-AA71-44D9-86F0-B5F3EA046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548</xdr:row>
      <xdr:rowOff>0</xdr:rowOff>
    </xdr:from>
    <xdr:to>
      <xdr:col>12</xdr:col>
      <xdr:colOff>643890</xdr:colOff>
      <xdr:row>549</xdr:row>
      <xdr:rowOff>114300</xdr:rowOff>
    </xdr:to>
    <xdr:pic>
      <xdr:nvPicPr>
        <xdr:cNvPr id="919" name="Imagen 918">
          <a:hlinkClick xmlns:r="http://schemas.openxmlformats.org/officeDocument/2006/relationships" r:id="rId920" tooltip="Quitar este incidente de la liquidación"/>
          <a:extLst>
            <a:ext uri="{FF2B5EF4-FFF2-40B4-BE49-F238E27FC236}">
              <a16:creationId xmlns:a16="http://schemas.microsoft.com/office/drawing/2014/main" id="{8C797601-95F6-412B-BCC2-C654CDAC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114300</xdr:rowOff>
    </xdr:to>
    <xdr:pic>
      <xdr:nvPicPr>
        <xdr:cNvPr id="920" name="Imagen 919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E7F792E4-E3C2-4087-97B6-FA011DBE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547</xdr:row>
      <xdr:rowOff>0</xdr:rowOff>
    </xdr:from>
    <xdr:to>
      <xdr:col>12</xdr:col>
      <xdr:colOff>643890</xdr:colOff>
      <xdr:row>548</xdr:row>
      <xdr:rowOff>114300</xdr:rowOff>
    </xdr:to>
    <xdr:pic>
      <xdr:nvPicPr>
        <xdr:cNvPr id="921" name="Imagen 920">
          <a:hlinkClick xmlns:r="http://schemas.openxmlformats.org/officeDocument/2006/relationships" r:id="rId922" tooltip="Quitar este incidente de la liquidación"/>
          <a:extLst>
            <a:ext uri="{FF2B5EF4-FFF2-40B4-BE49-F238E27FC236}">
              <a16:creationId xmlns:a16="http://schemas.microsoft.com/office/drawing/2014/main" id="{B2158C98-FBEF-4893-B871-03C72E86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112395</xdr:rowOff>
    </xdr:to>
    <xdr:pic>
      <xdr:nvPicPr>
        <xdr:cNvPr id="922" name="Imagen 921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1B6B59F6-FDEE-4D5C-80E7-0A4F50F5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12</xdr:col>
      <xdr:colOff>643890</xdr:colOff>
      <xdr:row>516</xdr:row>
      <xdr:rowOff>112395</xdr:rowOff>
    </xdr:to>
    <xdr:pic>
      <xdr:nvPicPr>
        <xdr:cNvPr id="923" name="Imagen 922">
          <a:hlinkClick xmlns:r="http://schemas.openxmlformats.org/officeDocument/2006/relationships" r:id="rId924" tooltip="Quitar este incidente de la liquidación"/>
          <a:extLst>
            <a:ext uri="{FF2B5EF4-FFF2-40B4-BE49-F238E27FC236}">
              <a16:creationId xmlns:a16="http://schemas.microsoft.com/office/drawing/2014/main" id="{E64096AC-3C71-44F0-8019-BAB5BE80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12</xdr:col>
      <xdr:colOff>304800</xdr:colOff>
      <xdr:row>505</xdr:row>
      <xdr:rowOff>114300</xdr:rowOff>
    </xdr:to>
    <xdr:pic>
      <xdr:nvPicPr>
        <xdr:cNvPr id="924" name="Imagen 923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F3FD7F8D-3D5E-4C8F-AAF1-FC951E4C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12</xdr:col>
      <xdr:colOff>643890</xdr:colOff>
      <xdr:row>505</xdr:row>
      <xdr:rowOff>114300</xdr:rowOff>
    </xdr:to>
    <xdr:pic>
      <xdr:nvPicPr>
        <xdr:cNvPr id="925" name="Imagen 924">
          <a:hlinkClick xmlns:r="http://schemas.openxmlformats.org/officeDocument/2006/relationships" r:id="rId926" tooltip="Quitar este incidente de la liquidación"/>
          <a:extLst>
            <a:ext uri="{FF2B5EF4-FFF2-40B4-BE49-F238E27FC236}">
              <a16:creationId xmlns:a16="http://schemas.microsoft.com/office/drawing/2014/main" id="{B95D4290-CF45-47BA-A193-4CCCACFC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112395</xdr:rowOff>
    </xdr:to>
    <xdr:pic>
      <xdr:nvPicPr>
        <xdr:cNvPr id="926" name="Imagen 925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EB58124-A1F1-416D-89F8-A7DD0814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521</xdr:row>
      <xdr:rowOff>0</xdr:rowOff>
    </xdr:from>
    <xdr:to>
      <xdr:col>12</xdr:col>
      <xdr:colOff>643890</xdr:colOff>
      <xdr:row>522</xdr:row>
      <xdr:rowOff>112395</xdr:rowOff>
    </xdr:to>
    <xdr:pic>
      <xdr:nvPicPr>
        <xdr:cNvPr id="927" name="Imagen 926">
          <a:hlinkClick xmlns:r="http://schemas.openxmlformats.org/officeDocument/2006/relationships" r:id="rId928" tooltip="Quitar este incidente de la liquidación"/>
          <a:extLst>
            <a:ext uri="{FF2B5EF4-FFF2-40B4-BE49-F238E27FC236}">
              <a16:creationId xmlns:a16="http://schemas.microsoft.com/office/drawing/2014/main" id="{1612D68F-B1A7-4110-8B2E-7EFBF7BB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114300</xdr:rowOff>
    </xdr:to>
    <xdr:pic>
      <xdr:nvPicPr>
        <xdr:cNvPr id="928" name="Imagen 927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21EF46B-B447-421E-BC10-64CD635E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12</xdr:col>
      <xdr:colOff>643890</xdr:colOff>
      <xdr:row>507</xdr:row>
      <xdr:rowOff>114300</xdr:rowOff>
    </xdr:to>
    <xdr:pic>
      <xdr:nvPicPr>
        <xdr:cNvPr id="929" name="Imagen 928">
          <a:hlinkClick xmlns:r="http://schemas.openxmlformats.org/officeDocument/2006/relationships" r:id="rId930" tooltip="Quitar este incidente de la liquidación"/>
          <a:extLst>
            <a:ext uri="{FF2B5EF4-FFF2-40B4-BE49-F238E27FC236}">
              <a16:creationId xmlns:a16="http://schemas.microsoft.com/office/drawing/2014/main" id="{A8EC0DF1-D14C-4B40-8818-D30B72EF2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114300</xdr:rowOff>
    </xdr:to>
    <xdr:pic>
      <xdr:nvPicPr>
        <xdr:cNvPr id="930" name="Imagen 929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5343AF76-37BB-4A2A-A5CA-3D189BCD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12</xdr:col>
      <xdr:colOff>643890</xdr:colOff>
      <xdr:row>509</xdr:row>
      <xdr:rowOff>114300</xdr:rowOff>
    </xdr:to>
    <xdr:pic>
      <xdr:nvPicPr>
        <xdr:cNvPr id="931" name="Imagen 930">
          <a:hlinkClick xmlns:r="http://schemas.openxmlformats.org/officeDocument/2006/relationships" r:id="rId932" tooltip="Quitar este incidente de la liquidación"/>
          <a:extLst>
            <a:ext uri="{FF2B5EF4-FFF2-40B4-BE49-F238E27FC236}">
              <a16:creationId xmlns:a16="http://schemas.microsoft.com/office/drawing/2014/main" id="{F739ADFF-C254-46B3-A37D-72856A79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114300</xdr:rowOff>
    </xdr:to>
    <xdr:pic>
      <xdr:nvPicPr>
        <xdr:cNvPr id="932" name="Imagen 931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9B990C-EC17-45F0-BED0-62FB881D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12</xdr:col>
      <xdr:colOff>643890</xdr:colOff>
      <xdr:row>504</xdr:row>
      <xdr:rowOff>114300</xdr:rowOff>
    </xdr:to>
    <xdr:pic>
      <xdr:nvPicPr>
        <xdr:cNvPr id="933" name="Imagen 932">
          <a:hlinkClick xmlns:r="http://schemas.openxmlformats.org/officeDocument/2006/relationships" r:id="rId934" tooltip="Quitar este incidente de la liquidación"/>
          <a:extLst>
            <a:ext uri="{FF2B5EF4-FFF2-40B4-BE49-F238E27FC236}">
              <a16:creationId xmlns:a16="http://schemas.microsoft.com/office/drawing/2014/main" id="{DE8C9EB2-53CB-410E-93EE-D63E3CDD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12</xdr:col>
      <xdr:colOff>304800</xdr:colOff>
      <xdr:row>541</xdr:row>
      <xdr:rowOff>114300</xdr:rowOff>
    </xdr:to>
    <xdr:pic>
      <xdr:nvPicPr>
        <xdr:cNvPr id="934" name="Imagen 933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83DA1A8D-1A6F-451A-B227-BF9B63B3D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540</xdr:row>
      <xdr:rowOff>0</xdr:rowOff>
    </xdr:from>
    <xdr:to>
      <xdr:col>12</xdr:col>
      <xdr:colOff>643890</xdr:colOff>
      <xdr:row>541</xdr:row>
      <xdr:rowOff>114300</xdr:rowOff>
    </xdr:to>
    <xdr:pic>
      <xdr:nvPicPr>
        <xdr:cNvPr id="935" name="Imagen 934">
          <a:hlinkClick xmlns:r="http://schemas.openxmlformats.org/officeDocument/2006/relationships" r:id="rId936" tooltip="Quitar este incidente de la liquidación"/>
          <a:extLst>
            <a:ext uri="{FF2B5EF4-FFF2-40B4-BE49-F238E27FC236}">
              <a16:creationId xmlns:a16="http://schemas.microsoft.com/office/drawing/2014/main" id="{D6D1D9DA-5BBF-4DC8-B061-C250EE4F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114300</xdr:rowOff>
    </xdr:to>
    <xdr:pic>
      <xdr:nvPicPr>
        <xdr:cNvPr id="936" name="Imagen 935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4617422D-7561-4B91-B06D-AE81D51A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539</xdr:row>
      <xdr:rowOff>0</xdr:rowOff>
    </xdr:from>
    <xdr:to>
      <xdr:col>12</xdr:col>
      <xdr:colOff>643890</xdr:colOff>
      <xdr:row>540</xdr:row>
      <xdr:rowOff>114300</xdr:rowOff>
    </xdr:to>
    <xdr:pic>
      <xdr:nvPicPr>
        <xdr:cNvPr id="937" name="Imagen 936">
          <a:hlinkClick xmlns:r="http://schemas.openxmlformats.org/officeDocument/2006/relationships" r:id="rId938" tooltip="Quitar este incidente de la liquidación"/>
          <a:extLst>
            <a:ext uri="{FF2B5EF4-FFF2-40B4-BE49-F238E27FC236}">
              <a16:creationId xmlns:a16="http://schemas.microsoft.com/office/drawing/2014/main" id="{4CE5C106-9CFC-41B2-854D-441AA706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12</xdr:col>
      <xdr:colOff>304800</xdr:colOff>
      <xdr:row>538</xdr:row>
      <xdr:rowOff>114300</xdr:rowOff>
    </xdr:to>
    <xdr:pic>
      <xdr:nvPicPr>
        <xdr:cNvPr id="938" name="Imagen 937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4B0D859C-F525-458F-A9B1-D728AE93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537</xdr:row>
      <xdr:rowOff>0</xdr:rowOff>
    </xdr:from>
    <xdr:to>
      <xdr:col>12</xdr:col>
      <xdr:colOff>643890</xdr:colOff>
      <xdr:row>538</xdr:row>
      <xdr:rowOff>114300</xdr:rowOff>
    </xdr:to>
    <xdr:pic>
      <xdr:nvPicPr>
        <xdr:cNvPr id="939" name="Imagen 938">
          <a:hlinkClick xmlns:r="http://schemas.openxmlformats.org/officeDocument/2006/relationships" r:id="rId940" tooltip="Quitar este incidente de la liquidación"/>
          <a:extLst>
            <a:ext uri="{FF2B5EF4-FFF2-40B4-BE49-F238E27FC236}">
              <a16:creationId xmlns:a16="http://schemas.microsoft.com/office/drawing/2014/main" id="{CEF8E876-204D-4DCD-9309-7B595B545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940" name="Imagen 939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F2B77319-0552-4D46-A927-EFEACC6E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536</xdr:row>
      <xdr:rowOff>0</xdr:rowOff>
    </xdr:from>
    <xdr:to>
      <xdr:col>12</xdr:col>
      <xdr:colOff>643890</xdr:colOff>
      <xdr:row>537</xdr:row>
      <xdr:rowOff>114300</xdr:rowOff>
    </xdr:to>
    <xdr:pic>
      <xdr:nvPicPr>
        <xdr:cNvPr id="941" name="Imagen 940">
          <a:hlinkClick xmlns:r="http://schemas.openxmlformats.org/officeDocument/2006/relationships" r:id="rId942" tooltip="Quitar este incidente de la liquidación"/>
          <a:extLst>
            <a:ext uri="{FF2B5EF4-FFF2-40B4-BE49-F238E27FC236}">
              <a16:creationId xmlns:a16="http://schemas.microsoft.com/office/drawing/2014/main" id="{0F5DE126-3D67-4966-96EA-7D64FD2C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114300</xdr:rowOff>
    </xdr:to>
    <xdr:pic>
      <xdr:nvPicPr>
        <xdr:cNvPr id="942" name="Imagen 941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3372465A-4674-4893-93A6-8183FE5F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535</xdr:row>
      <xdr:rowOff>0</xdr:rowOff>
    </xdr:from>
    <xdr:to>
      <xdr:col>12</xdr:col>
      <xdr:colOff>643890</xdr:colOff>
      <xdr:row>536</xdr:row>
      <xdr:rowOff>114300</xdr:rowOff>
    </xdr:to>
    <xdr:pic>
      <xdr:nvPicPr>
        <xdr:cNvPr id="943" name="Imagen 942">
          <a:hlinkClick xmlns:r="http://schemas.openxmlformats.org/officeDocument/2006/relationships" r:id="rId944" tooltip="Quitar este incidente de la liquidación"/>
          <a:extLst>
            <a:ext uri="{FF2B5EF4-FFF2-40B4-BE49-F238E27FC236}">
              <a16:creationId xmlns:a16="http://schemas.microsoft.com/office/drawing/2014/main" id="{9DD559E5-877D-41E6-B444-5DBEA1AD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114300</xdr:rowOff>
    </xdr:to>
    <xdr:pic>
      <xdr:nvPicPr>
        <xdr:cNvPr id="944" name="Imagen 943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BB8558A-0113-45B2-90A5-69D056CD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534</xdr:row>
      <xdr:rowOff>0</xdr:rowOff>
    </xdr:from>
    <xdr:to>
      <xdr:col>12</xdr:col>
      <xdr:colOff>643890</xdr:colOff>
      <xdr:row>535</xdr:row>
      <xdr:rowOff>114300</xdr:rowOff>
    </xdr:to>
    <xdr:pic>
      <xdr:nvPicPr>
        <xdr:cNvPr id="945" name="Imagen 944">
          <a:hlinkClick xmlns:r="http://schemas.openxmlformats.org/officeDocument/2006/relationships" r:id="rId946" tooltip="Quitar este incidente de la liquidación"/>
          <a:extLst>
            <a:ext uri="{FF2B5EF4-FFF2-40B4-BE49-F238E27FC236}">
              <a16:creationId xmlns:a16="http://schemas.microsoft.com/office/drawing/2014/main" id="{B14D24A0-4D9C-4377-B05E-43262C85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114300</xdr:rowOff>
    </xdr:to>
    <xdr:pic>
      <xdr:nvPicPr>
        <xdr:cNvPr id="946" name="Imagen 945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D1AAAD90-9BFD-4AAF-89B4-347271C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533</xdr:row>
      <xdr:rowOff>0</xdr:rowOff>
    </xdr:from>
    <xdr:to>
      <xdr:col>12</xdr:col>
      <xdr:colOff>643890</xdr:colOff>
      <xdr:row>534</xdr:row>
      <xdr:rowOff>114300</xdr:rowOff>
    </xdr:to>
    <xdr:pic>
      <xdr:nvPicPr>
        <xdr:cNvPr id="947" name="Imagen 946">
          <a:hlinkClick xmlns:r="http://schemas.openxmlformats.org/officeDocument/2006/relationships" r:id="rId948" tooltip="Quitar este incidente de la liquidación"/>
          <a:extLst>
            <a:ext uri="{FF2B5EF4-FFF2-40B4-BE49-F238E27FC236}">
              <a16:creationId xmlns:a16="http://schemas.microsoft.com/office/drawing/2014/main" id="{02A50B50-D7D8-4F1C-98F6-F736B4F4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114300</xdr:rowOff>
    </xdr:to>
    <xdr:pic>
      <xdr:nvPicPr>
        <xdr:cNvPr id="948" name="Imagen 947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3A3696AA-42FC-4B55-B909-8C34A62A9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532</xdr:row>
      <xdr:rowOff>0</xdr:rowOff>
    </xdr:from>
    <xdr:to>
      <xdr:col>12</xdr:col>
      <xdr:colOff>643890</xdr:colOff>
      <xdr:row>533</xdr:row>
      <xdr:rowOff>114300</xdr:rowOff>
    </xdr:to>
    <xdr:pic>
      <xdr:nvPicPr>
        <xdr:cNvPr id="949" name="Imagen 948">
          <a:hlinkClick xmlns:r="http://schemas.openxmlformats.org/officeDocument/2006/relationships" r:id="rId950" tooltip="Quitar este incidente de la liquidación"/>
          <a:extLst>
            <a:ext uri="{FF2B5EF4-FFF2-40B4-BE49-F238E27FC236}">
              <a16:creationId xmlns:a16="http://schemas.microsoft.com/office/drawing/2014/main" id="{663A44F8-A215-48E9-91BC-9D5686FC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</xdr:row>
      <xdr:rowOff>0</xdr:rowOff>
    </xdr:from>
    <xdr:to>
      <xdr:col>12</xdr:col>
      <xdr:colOff>304800</xdr:colOff>
      <xdr:row>532</xdr:row>
      <xdr:rowOff>114300</xdr:rowOff>
    </xdr:to>
    <xdr:pic>
      <xdr:nvPicPr>
        <xdr:cNvPr id="950" name="Imagen 949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3A9B3D4-5407-4D66-9D08-2C273589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531</xdr:row>
      <xdr:rowOff>0</xdr:rowOff>
    </xdr:from>
    <xdr:to>
      <xdr:col>12</xdr:col>
      <xdr:colOff>643890</xdr:colOff>
      <xdr:row>532</xdr:row>
      <xdr:rowOff>114300</xdr:rowOff>
    </xdr:to>
    <xdr:pic>
      <xdr:nvPicPr>
        <xdr:cNvPr id="951" name="Imagen 950">
          <a:hlinkClick xmlns:r="http://schemas.openxmlformats.org/officeDocument/2006/relationships" r:id="rId952" tooltip="Quitar este incidente de la liquidación"/>
          <a:extLst>
            <a:ext uri="{FF2B5EF4-FFF2-40B4-BE49-F238E27FC236}">
              <a16:creationId xmlns:a16="http://schemas.microsoft.com/office/drawing/2014/main" id="{EA59D856-5A4B-4358-81BF-6FE07B23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12</xdr:col>
      <xdr:colOff>304800</xdr:colOff>
      <xdr:row>531</xdr:row>
      <xdr:rowOff>114300</xdr:rowOff>
    </xdr:to>
    <xdr:pic>
      <xdr:nvPicPr>
        <xdr:cNvPr id="952" name="Imagen 951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5032B054-535D-4632-8C7E-DF734DED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530</xdr:row>
      <xdr:rowOff>0</xdr:rowOff>
    </xdr:from>
    <xdr:to>
      <xdr:col>12</xdr:col>
      <xdr:colOff>643890</xdr:colOff>
      <xdr:row>531</xdr:row>
      <xdr:rowOff>114300</xdr:rowOff>
    </xdr:to>
    <xdr:pic>
      <xdr:nvPicPr>
        <xdr:cNvPr id="953" name="Imagen 952">
          <a:hlinkClick xmlns:r="http://schemas.openxmlformats.org/officeDocument/2006/relationships" r:id="rId954" tooltip="Quitar este incidente de la liquidación"/>
          <a:extLst>
            <a:ext uri="{FF2B5EF4-FFF2-40B4-BE49-F238E27FC236}">
              <a16:creationId xmlns:a16="http://schemas.microsoft.com/office/drawing/2014/main" id="{B36ED4AB-A994-484B-8C16-C32D7E32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12</xdr:col>
      <xdr:colOff>304800</xdr:colOff>
      <xdr:row>530</xdr:row>
      <xdr:rowOff>114300</xdr:rowOff>
    </xdr:to>
    <xdr:pic>
      <xdr:nvPicPr>
        <xdr:cNvPr id="954" name="Imagen 953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1B7552EB-9324-4DCF-8E32-7946E090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529</xdr:row>
      <xdr:rowOff>0</xdr:rowOff>
    </xdr:from>
    <xdr:to>
      <xdr:col>12</xdr:col>
      <xdr:colOff>643890</xdr:colOff>
      <xdr:row>530</xdr:row>
      <xdr:rowOff>114300</xdr:rowOff>
    </xdr:to>
    <xdr:pic>
      <xdr:nvPicPr>
        <xdr:cNvPr id="955" name="Imagen 954">
          <a:hlinkClick xmlns:r="http://schemas.openxmlformats.org/officeDocument/2006/relationships" r:id="rId956" tooltip="Quitar este incidente de la liquidación"/>
          <a:extLst>
            <a:ext uri="{FF2B5EF4-FFF2-40B4-BE49-F238E27FC236}">
              <a16:creationId xmlns:a16="http://schemas.microsoft.com/office/drawing/2014/main" id="{92F0D1B8-9582-403C-9A4E-61D01E18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956" name="Imagen 955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5F082CA8-A107-446E-9B7C-A50E31EF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528</xdr:row>
      <xdr:rowOff>0</xdr:rowOff>
    </xdr:from>
    <xdr:to>
      <xdr:col>12</xdr:col>
      <xdr:colOff>643890</xdr:colOff>
      <xdr:row>529</xdr:row>
      <xdr:rowOff>114300</xdr:rowOff>
    </xdr:to>
    <xdr:pic>
      <xdr:nvPicPr>
        <xdr:cNvPr id="957" name="Imagen 956">
          <a:hlinkClick xmlns:r="http://schemas.openxmlformats.org/officeDocument/2006/relationships" r:id="rId958" tooltip="Quitar este incidente de la liquidación"/>
          <a:extLst>
            <a:ext uri="{FF2B5EF4-FFF2-40B4-BE49-F238E27FC236}">
              <a16:creationId xmlns:a16="http://schemas.microsoft.com/office/drawing/2014/main" id="{14F8DDB3-D351-4B6F-B008-20B4225D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114300</xdr:rowOff>
    </xdr:to>
    <xdr:pic>
      <xdr:nvPicPr>
        <xdr:cNvPr id="958" name="Imagen 957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AB83237F-2427-43B8-A9AB-3ABD5E06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527</xdr:row>
      <xdr:rowOff>0</xdr:rowOff>
    </xdr:from>
    <xdr:to>
      <xdr:col>12</xdr:col>
      <xdr:colOff>643890</xdr:colOff>
      <xdr:row>528</xdr:row>
      <xdr:rowOff>114300</xdr:rowOff>
    </xdr:to>
    <xdr:pic>
      <xdr:nvPicPr>
        <xdr:cNvPr id="959" name="Imagen 958">
          <a:hlinkClick xmlns:r="http://schemas.openxmlformats.org/officeDocument/2006/relationships" r:id="rId960" tooltip="Quitar este incidente de la liquidación"/>
          <a:extLst>
            <a:ext uri="{FF2B5EF4-FFF2-40B4-BE49-F238E27FC236}">
              <a16:creationId xmlns:a16="http://schemas.microsoft.com/office/drawing/2014/main" id="{572E91DA-0BAD-4DAB-9925-BD623BB6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114300</xdr:rowOff>
    </xdr:to>
    <xdr:pic>
      <xdr:nvPicPr>
        <xdr:cNvPr id="960" name="Imagen 959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BB287D24-79FD-4F60-8DE1-3EDBAE17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526</xdr:row>
      <xdr:rowOff>0</xdr:rowOff>
    </xdr:from>
    <xdr:to>
      <xdr:col>12</xdr:col>
      <xdr:colOff>643890</xdr:colOff>
      <xdr:row>527</xdr:row>
      <xdr:rowOff>114300</xdr:rowOff>
    </xdr:to>
    <xdr:pic>
      <xdr:nvPicPr>
        <xdr:cNvPr id="961" name="Imagen 960">
          <a:hlinkClick xmlns:r="http://schemas.openxmlformats.org/officeDocument/2006/relationships" r:id="rId962" tooltip="Quitar este incidente de la liquidación"/>
          <a:extLst>
            <a:ext uri="{FF2B5EF4-FFF2-40B4-BE49-F238E27FC236}">
              <a16:creationId xmlns:a16="http://schemas.microsoft.com/office/drawing/2014/main" id="{C9D6C864-CA28-4B57-8104-AD67F744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114300</xdr:rowOff>
    </xdr:to>
    <xdr:pic>
      <xdr:nvPicPr>
        <xdr:cNvPr id="962" name="Imagen 961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CEEF4532-B076-43EF-B7E7-377E0414F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12</xdr:col>
      <xdr:colOff>643890</xdr:colOff>
      <xdr:row>503</xdr:row>
      <xdr:rowOff>114300</xdr:rowOff>
    </xdr:to>
    <xdr:pic>
      <xdr:nvPicPr>
        <xdr:cNvPr id="963" name="Imagen 962">
          <a:hlinkClick xmlns:r="http://schemas.openxmlformats.org/officeDocument/2006/relationships" r:id="rId964" tooltip="Quitar este incidente de la liquidación"/>
          <a:extLst>
            <a:ext uri="{FF2B5EF4-FFF2-40B4-BE49-F238E27FC236}">
              <a16:creationId xmlns:a16="http://schemas.microsoft.com/office/drawing/2014/main" id="{2826A1A2-F070-49A7-ADE3-8EB27356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114300</xdr:rowOff>
    </xdr:to>
    <xdr:pic>
      <xdr:nvPicPr>
        <xdr:cNvPr id="964" name="Imagen 963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6E8AAE1B-C9F9-4EDB-A823-92972035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12</xdr:col>
      <xdr:colOff>643890</xdr:colOff>
      <xdr:row>502</xdr:row>
      <xdr:rowOff>114300</xdr:rowOff>
    </xdr:to>
    <xdr:pic>
      <xdr:nvPicPr>
        <xdr:cNvPr id="965" name="Imagen 964">
          <a:hlinkClick xmlns:r="http://schemas.openxmlformats.org/officeDocument/2006/relationships" r:id="rId966" tooltip="Quitar este incidente de la liquidación"/>
          <a:extLst>
            <a:ext uri="{FF2B5EF4-FFF2-40B4-BE49-F238E27FC236}">
              <a16:creationId xmlns:a16="http://schemas.microsoft.com/office/drawing/2014/main" id="{3E9F836B-E7E8-4B43-B98C-A4A3B60E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114300</xdr:rowOff>
    </xdr:to>
    <xdr:pic>
      <xdr:nvPicPr>
        <xdr:cNvPr id="966" name="Imagen 965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E5C7EA88-003F-4C84-AE82-92212CC7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12</xdr:col>
      <xdr:colOff>643890</xdr:colOff>
      <xdr:row>500</xdr:row>
      <xdr:rowOff>114300</xdr:rowOff>
    </xdr:to>
    <xdr:pic>
      <xdr:nvPicPr>
        <xdr:cNvPr id="967" name="Imagen 966">
          <a:hlinkClick xmlns:r="http://schemas.openxmlformats.org/officeDocument/2006/relationships" r:id="rId968" tooltip="Quitar este incidente de la liquidación"/>
          <a:extLst>
            <a:ext uri="{FF2B5EF4-FFF2-40B4-BE49-F238E27FC236}">
              <a16:creationId xmlns:a16="http://schemas.microsoft.com/office/drawing/2014/main" id="{56A0940D-FD18-414E-BBF8-89C58CBE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7288805-4389-461D-95A3-C6E320B7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12</xdr:col>
      <xdr:colOff>643890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70" tooltip="Quitar este incidente de la liquidación"/>
          <a:extLst>
            <a:ext uri="{FF2B5EF4-FFF2-40B4-BE49-F238E27FC236}">
              <a16:creationId xmlns:a16="http://schemas.microsoft.com/office/drawing/2014/main" id="{10EA8B3A-5402-4FB6-AD0C-F5F41456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114300</xdr:rowOff>
    </xdr:to>
    <xdr:pic>
      <xdr:nvPicPr>
        <xdr:cNvPr id="970" name="Imagen 969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837F7FD4-8FA1-4407-A699-811288B2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12</xdr:col>
      <xdr:colOff>643890</xdr:colOff>
      <xdr:row>499</xdr:row>
      <xdr:rowOff>114300</xdr:rowOff>
    </xdr:to>
    <xdr:pic>
      <xdr:nvPicPr>
        <xdr:cNvPr id="971" name="Imagen 970">
          <a:hlinkClick xmlns:r="http://schemas.openxmlformats.org/officeDocument/2006/relationships" r:id="rId972" tooltip="Quitar este incidente de la liquidación"/>
          <a:extLst>
            <a:ext uri="{FF2B5EF4-FFF2-40B4-BE49-F238E27FC236}">
              <a16:creationId xmlns:a16="http://schemas.microsoft.com/office/drawing/2014/main" id="{EAE96BCF-3E71-40B9-9FCC-EB8009B6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114300</xdr:rowOff>
    </xdr:to>
    <xdr:pic>
      <xdr:nvPicPr>
        <xdr:cNvPr id="972" name="Imagen 971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39B83E4-D543-42FE-A4E6-0DCFF353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12</xdr:col>
      <xdr:colOff>643890</xdr:colOff>
      <xdr:row>497</xdr:row>
      <xdr:rowOff>114300</xdr:rowOff>
    </xdr:to>
    <xdr:pic>
      <xdr:nvPicPr>
        <xdr:cNvPr id="973" name="Imagen 972">
          <a:hlinkClick xmlns:r="http://schemas.openxmlformats.org/officeDocument/2006/relationships" r:id="rId974" tooltip="Quitar este incidente de la liquidación"/>
          <a:extLst>
            <a:ext uri="{FF2B5EF4-FFF2-40B4-BE49-F238E27FC236}">
              <a16:creationId xmlns:a16="http://schemas.microsoft.com/office/drawing/2014/main" id="{BDCC0879-47EB-41AA-9A1D-CA547C93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114300</xdr:rowOff>
    </xdr:to>
    <xdr:pic>
      <xdr:nvPicPr>
        <xdr:cNvPr id="974" name="Imagen 973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1A5F97D5-EC03-4BD3-8094-89D932F6F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12</xdr:col>
      <xdr:colOff>643890</xdr:colOff>
      <xdr:row>496</xdr:row>
      <xdr:rowOff>114300</xdr:rowOff>
    </xdr:to>
    <xdr:pic>
      <xdr:nvPicPr>
        <xdr:cNvPr id="975" name="Imagen 974">
          <a:hlinkClick xmlns:r="http://schemas.openxmlformats.org/officeDocument/2006/relationships" r:id="rId976" tooltip="Quitar este incidente de la liquidación"/>
          <a:extLst>
            <a:ext uri="{FF2B5EF4-FFF2-40B4-BE49-F238E27FC236}">
              <a16:creationId xmlns:a16="http://schemas.microsoft.com/office/drawing/2014/main" id="{DD257C76-AD37-49DB-A99D-A1C9F502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114300</xdr:rowOff>
    </xdr:to>
    <xdr:pic>
      <xdr:nvPicPr>
        <xdr:cNvPr id="976" name="Imagen 975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A752F61E-852B-4FCE-996C-5008D525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12</xdr:col>
      <xdr:colOff>643890</xdr:colOff>
      <xdr:row>508</xdr:row>
      <xdr:rowOff>114300</xdr:rowOff>
    </xdr:to>
    <xdr:pic>
      <xdr:nvPicPr>
        <xdr:cNvPr id="977" name="Imagen 976">
          <a:hlinkClick xmlns:r="http://schemas.openxmlformats.org/officeDocument/2006/relationships" r:id="rId978" tooltip="Quitar este incidente de la liquidación"/>
          <a:extLst>
            <a:ext uri="{FF2B5EF4-FFF2-40B4-BE49-F238E27FC236}">
              <a16:creationId xmlns:a16="http://schemas.microsoft.com/office/drawing/2014/main" id="{DC65BBA6-F33D-45BC-8F20-E97467EC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114300</xdr:rowOff>
    </xdr:to>
    <xdr:pic>
      <xdr:nvPicPr>
        <xdr:cNvPr id="978" name="Imagen 977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89AF05D3-022D-4C74-8C16-DA29FD30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</xdr:row>
      <xdr:rowOff>0</xdr:rowOff>
    </xdr:from>
    <xdr:to>
      <xdr:col>12</xdr:col>
      <xdr:colOff>643890</xdr:colOff>
      <xdr:row>494</xdr:row>
      <xdr:rowOff>114300</xdr:rowOff>
    </xdr:to>
    <xdr:pic>
      <xdr:nvPicPr>
        <xdr:cNvPr id="979" name="Imagen 978">
          <a:hlinkClick xmlns:r="http://schemas.openxmlformats.org/officeDocument/2006/relationships" r:id="rId980" tooltip="Quitar este incidente de la liquidación"/>
          <a:extLst>
            <a:ext uri="{FF2B5EF4-FFF2-40B4-BE49-F238E27FC236}">
              <a16:creationId xmlns:a16="http://schemas.microsoft.com/office/drawing/2014/main" id="{5D83A4A5-5EF6-4B80-9CBE-74923EB3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114300</xdr:rowOff>
    </xdr:to>
    <xdr:pic>
      <xdr:nvPicPr>
        <xdr:cNvPr id="980" name="Imagen 979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588C09A8-E0D0-4FBB-B825-89D7AEED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12</xdr:col>
      <xdr:colOff>643890</xdr:colOff>
      <xdr:row>495</xdr:row>
      <xdr:rowOff>114300</xdr:rowOff>
    </xdr:to>
    <xdr:pic>
      <xdr:nvPicPr>
        <xdr:cNvPr id="981" name="Imagen 980">
          <a:hlinkClick xmlns:r="http://schemas.openxmlformats.org/officeDocument/2006/relationships" r:id="rId982" tooltip="Quitar este incidente de la liquidación"/>
          <a:extLst>
            <a:ext uri="{FF2B5EF4-FFF2-40B4-BE49-F238E27FC236}">
              <a16:creationId xmlns:a16="http://schemas.microsoft.com/office/drawing/2014/main" id="{9EEF4334-F6CE-471A-AFA9-B61668F2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114300</xdr:rowOff>
    </xdr:to>
    <xdr:pic>
      <xdr:nvPicPr>
        <xdr:cNvPr id="982" name="Imagen 981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470E7907-C09E-422F-BC2B-A52484A1A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12</xdr:col>
      <xdr:colOff>643890</xdr:colOff>
      <xdr:row>498</xdr:row>
      <xdr:rowOff>114300</xdr:rowOff>
    </xdr:to>
    <xdr:pic>
      <xdr:nvPicPr>
        <xdr:cNvPr id="983" name="Imagen 982">
          <a:hlinkClick xmlns:r="http://schemas.openxmlformats.org/officeDocument/2006/relationships" r:id="rId984" tooltip="Quitar este incidente de la liquidación"/>
          <a:extLst>
            <a:ext uri="{FF2B5EF4-FFF2-40B4-BE49-F238E27FC236}">
              <a16:creationId xmlns:a16="http://schemas.microsoft.com/office/drawing/2014/main" id="{4D9B24CD-B13E-4979-ACAF-10420504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114300</xdr:rowOff>
    </xdr:to>
    <xdr:pic>
      <xdr:nvPicPr>
        <xdr:cNvPr id="984" name="Imagen 983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765640BE-BC54-4F22-9911-8E80556A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12</xdr:col>
      <xdr:colOff>643890</xdr:colOff>
      <xdr:row>492</xdr:row>
      <xdr:rowOff>114300</xdr:rowOff>
    </xdr:to>
    <xdr:pic>
      <xdr:nvPicPr>
        <xdr:cNvPr id="985" name="Imagen 984">
          <a:hlinkClick xmlns:r="http://schemas.openxmlformats.org/officeDocument/2006/relationships" r:id="rId986" tooltip="Quitar este incidente de la liquidación"/>
          <a:extLst>
            <a:ext uri="{FF2B5EF4-FFF2-40B4-BE49-F238E27FC236}">
              <a16:creationId xmlns:a16="http://schemas.microsoft.com/office/drawing/2014/main" id="{D468F6DA-C847-48E6-8808-CB1A461A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114300</xdr:rowOff>
    </xdr:to>
    <xdr:pic>
      <xdr:nvPicPr>
        <xdr:cNvPr id="986" name="Imagen 985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C883EC98-1BEC-49CA-A941-87F41D027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12</xdr:col>
      <xdr:colOff>643890</xdr:colOff>
      <xdr:row>488</xdr:row>
      <xdr:rowOff>114300</xdr:rowOff>
    </xdr:to>
    <xdr:pic>
      <xdr:nvPicPr>
        <xdr:cNvPr id="987" name="Imagen 986">
          <a:hlinkClick xmlns:r="http://schemas.openxmlformats.org/officeDocument/2006/relationships" r:id="rId988" tooltip="Quitar este incidente de la liquidación"/>
          <a:extLst>
            <a:ext uri="{FF2B5EF4-FFF2-40B4-BE49-F238E27FC236}">
              <a16:creationId xmlns:a16="http://schemas.microsoft.com/office/drawing/2014/main" id="{88E245EF-83D3-4360-AD37-63448890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114300</xdr:rowOff>
    </xdr:to>
    <xdr:pic>
      <xdr:nvPicPr>
        <xdr:cNvPr id="988" name="Imagen 987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0FE9FF04-F7DB-45C6-8C98-C41C68A2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12</xdr:col>
      <xdr:colOff>643890</xdr:colOff>
      <xdr:row>490</xdr:row>
      <xdr:rowOff>114300</xdr:rowOff>
    </xdr:to>
    <xdr:pic>
      <xdr:nvPicPr>
        <xdr:cNvPr id="989" name="Imagen 988">
          <a:hlinkClick xmlns:r="http://schemas.openxmlformats.org/officeDocument/2006/relationships" r:id="rId990" tooltip="Quitar este incidente de la liquidación"/>
          <a:extLst>
            <a:ext uri="{FF2B5EF4-FFF2-40B4-BE49-F238E27FC236}">
              <a16:creationId xmlns:a16="http://schemas.microsoft.com/office/drawing/2014/main" id="{09935D05-C7FF-4ED0-B9CC-610A7555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114300</xdr:rowOff>
    </xdr:to>
    <xdr:pic>
      <xdr:nvPicPr>
        <xdr:cNvPr id="990" name="Imagen 989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92E5F09-93DD-41E3-A48E-2BBFCC4D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12</xdr:col>
      <xdr:colOff>643890</xdr:colOff>
      <xdr:row>491</xdr:row>
      <xdr:rowOff>114300</xdr:rowOff>
    </xdr:to>
    <xdr:pic>
      <xdr:nvPicPr>
        <xdr:cNvPr id="991" name="Imagen 990">
          <a:hlinkClick xmlns:r="http://schemas.openxmlformats.org/officeDocument/2006/relationships" r:id="rId992" tooltip="Quitar este incidente de la liquidación"/>
          <a:extLst>
            <a:ext uri="{FF2B5EF4-FFF2-40B4-BE49-F238E27FC236}">
              <a16:creationId xmlns:a16="http://schemas.microsoft.com/office/drawing/2014/main" id="{02939EC1-2535-4090-A004-6CC32FC4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992" name="Imagen 991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C9D806E-818C-4F7B-A69B-44659E66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3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993" name="Imagen 992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89AF5C5-FDC0-4C14-88ED-37D25F34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6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12</xdr:col>
      <xdr:colOff>304800</xdr:colOff>
      <xdr:row>599</xdr:row>
      <xdr:rowOff>148590</xdr:rowOff>
    </xdr:to>
    <xdr:pic>
      <xdr:nvPicPr>
        <xdr:cNvPr id="994" name="Imagen 993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5C4A2914-1577-45CF-B6C6-F32444680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04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112395</xdr:rowOff>
    </xdr:to>
    <xdr:pic>
      <xdr:nvPicPr>
        <xdr:cNvPr id="995" name="Imagen 994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0853A640-9FD6-410B-973B-1B7F3450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4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996" name="Imagen 995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E29958DC-9751-46CD-A00F-22E84108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7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12</xdr:col>
      <xdr:colOff>304800</xdr:colOff>
      <xdr:row>604</xdr:row>
      <xdr:rowOff>148590</xdr:rowOff>
    </xdr:to>
    <xdr:pic>
      <xdr:nvPicPr>
        <xdr:cNvPr id="997" name="Imagen 996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4D075F51-37EA-43D7-BE84-122F3129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1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12</xdr:col>
      <xdr:colOff>304800</xdr:colOff>
      <xdr:row>606</xdr:row>
      <xdr:rowOff>148590</xdr:rowOff>
    </xdr:to>
    <xdr:pic>
      <xdr:nvPicPr>
        <xdr:cNvPr id="998" name="Imagen 997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BA80CA34-C561-4923-9A57-E778385B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4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999" name="Imagen 998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EBA9D4B1-652A-4148-AFE6-50D7D1A86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83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1000" name="Imagen 999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329DC159-6020-4432-BA8C-637DCF6A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1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1001" name="Imagen 1000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102DB6DE-CBF1-4DAA-965A-EAA0401E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5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1002" name="Imagen 1001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FB7EAC5C-91C5-4BFF-8CDD-08DB9B2B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91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1003" name="Imagen 1002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88A588C0-FE1C-4DEF-BA9F-A8760103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1004" name="Imagen 1003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B457B4DF-18D8-4FD3-ADE6-540A8686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6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1005" name="Imagen 1004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3FE0371E-D47A-46FA-B193-FF483B42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9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1006" name="Imagen 1005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7FC5AE1B-F164-4EAC-991A-BD2185F9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3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1007" name="Imagen 1006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9096D141-D337-461F-A6CF-B9E200F55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1008" name="Imagen 1007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9804A132-0EF7-4BE7-B0D9-8244906C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8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1009" name="Imagen 1008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A1E64453-9E29-4DAB-AE1B-22801677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42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1010" name="Imagen 1009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7B3004CF-DC36-4FCF-ABFA-27702B9A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9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1011" name="Imagen 1010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5892C8E3-BE34-4077-9FB3-EC28139D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4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1012" name="Imagen 1011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CD391F12-DDA7-4087-AFDC-E61C9B57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8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1013" name="Imagen 1012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C9A682A7-C986-4DFF-836E-A699D82B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1014" name="Imagen 1013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77A7ADF3-1113-43BD-9CB9-DE72C389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5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1015" name="Imagen 1014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ACB91EF8-A104-4770-92A0-B33E20B7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9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1016" name="Imagen 1015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CCD62248-9FCB-49A2-A426-ECFBBEB3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2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1017" name="Imagen 1016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73FAECD3-304A-4DD2-94CA-ECCA57DD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6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12</xdr:col>
      <xdr:colOff>304800</xdr:colOff>
      <xdr:row>626</xdr:row>
      <xdr:rowOff>148590</xdr:rowOff>
    </xdr:to>
    <xdr:pic>
      <xdr:nvPicPr>
        <xdr:cNvPr id="1018" name="Imagen 1017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721A43AA-E013-476E-ABAA-6EAA757A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9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626</xdr:row>
      <xdr:rowOff>0</xdr:rowOff>
    </xdr:from>
    <xdr:to>
      <xdr:col>12</xdr:col>
      <xdr:colOff>304800</xdr:colOff>
      <xdr:row>627</xdr:row>
      <xdr:rowOff>148590</xdr:rowOff>
    </xdr:to>
    <xdr:pic>
      <xdr:nvPicPr>
        <xdr:cNvPr id="1019" name="Imagen 1018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DF6BB01-9963-461B-8160-7D51E6F8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1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1020" name="Imagen 1019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E8D21CC0-6690-4D68-AA22-E50570DD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1021" name="Imagen 1020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7373586C-F5E8-440A-A5CD-E2E6FB56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7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1022" name="Imagen 1021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9DB95523-A9B4-4261-A657-CEF0206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1023" name="Imagen 1022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33E69CAA-9623-45B2-8722-16506FD2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1024" name="Imagen 1023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D68EB136-7869-44EC-9AC4-932E3662B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5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1025" name="Imagen 1024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ED90ACED-C983-444A-AEE4-6E99B462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148590</xdr:rowOff>
    </xdr:to>
    <xdr:pic>
      <xdr:nvPicPr>
        <xdr:cNvPr id="1026" name="Imagen 1025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9000C37C-7C1C-4842-B821-22E20D49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8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12</xdr:col>
      <xdr:colOff>304800</xdr:colOff>
      <xdr:row>636</xdr:row>
      <xdr:rowOff>148590</xdr:rowOff>
    </xdr:to>
    <xdr:pic>
      <xdr:nvPicPr>
        <xdr:cNvPr id="1027" name="Imagen 1026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E98149B-2A36-4172-BF2D-9A7FD3B4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0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114300</xdr:rowOff>
    </xdr:to>
    <xdr:pic>
      <xdr:nvPicPr>
        <xdr:cNvPr id="1028" name="Imagen 1027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6E7588C-00E6-4133-A437-11A934BB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12</xdr:col>
      <xdr:colOff>304800</xdr:colOff>
      <xdr:row>640</xdr:row>
      <xdr:rowOff>148590</xdr:rowOff>
    </xdr:to>
    <xdr:pic>
      <xdr:nvPicPr>
        <xdr:cNvPr id="1029" name="Imagen 1028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07577209-A644-4CA6-AE61-5A158524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5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1030" name="Imagen 1029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D7B18132-20F1-4037-8BEB-2B8D48C5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8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1031" name="Imagen 1030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E7894FEE-2B58-4C82-8448-D40E3C8F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1032" name="Imagen 1031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9C588293-8DCE-4085-9C6C-56953156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3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1033" name="Imagen 1032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210B4D92-3A22-4EB1-81CE-B1DF71F9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1034" name="Imagen 1033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B06BCEEF-FA04-4B8F-9380-17D36D5FB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1035" name="Imagen 1034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C0C9A75C-14EC-48AC-A4F5-1C784220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1036" name="Imagen 1035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0B885A05-6597-4426-8B77-7E5C3234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4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1037" name="Imagen 1036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5914B2C4-EC22-4EBB-9507-28DAB5FD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6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1038" name="Imagen 1037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B44E1AEF-ADF2-4431-906E-B53DEF90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1039" name="Imagen 1038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604E4807-711D-404F-9A5E-3E46D343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2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1040" name="Imagen 1039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4C458CDA-2D87-4F9B-9D6C-99224251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1041" name="Imagen 1040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4FE6D8D3-D87B-4F10-B317-A49DC3FC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0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1042" name="Imagen 1041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830F1B12-1C0D-4592-B478-713740A0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1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1043" name="Imagen 1042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06F759E-B7D1-4951-8A06-8B7725C1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3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12</xdr:col>
      <xdr:colOff>304800</xdr:colOff>
      <xdr:row>656</xdr:row>
      <xdr:rowOff>148590</xdr:rowOff>
    </xdr:to>
    <xdr:pic>
      <xdr:nvPicPr>
        <xdr:cNvPr id="1044" name="Imagen 1043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74BF3844-7D2D-49CC-A894-984FE9A8D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6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1045" name="Imagen 1044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1E71EA24-6873-4E15-95A1-0D3298B3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9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1046" name="Imagen 1045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048CF251-C9C5-4772-909E-F724EEC0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1047" name="Imagen 1046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5F520BB8-5DB7-4040-90A5-CA90D13A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4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1048" name="Imagen 1047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39529BFC-475D-41FA-A7DC-DCD1E4B7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1049" name="Imagen 1048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E4F47A61-D0CB-447E-8A23-B28C84F3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9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1050" name="Imagen 1049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2EFB1798-160B-441F-AF13-202E47388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1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1051" name="Imagen 1050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ED5D4C8-28D5-4602-8986-59B0014F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1052" name="Imagen 1051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0427186F-5AAE-48CA-B8C3-F1FFAF48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4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1053" name="Imagen 1052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62F5419-78D6-4273-A227-56DDB1C1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1054" name="Imagen 1053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E1B5FB8C-0962-40EE-ADA0-45654F08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1055" name="Imagen 1054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4983F6C1-9946-4CD7-B635-5BD1FD32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1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1056" name="Imagen 1055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BEAD24-33E7-41CF-8717-186B33BC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1057" name="Imagen 1056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46AEB7A-4645-4ED4-9E70-518B275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1058" name="Imagen 1057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139C53FE-F053-435D-AF30-3808240F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9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1059" name="Imagen 1058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4D5BD5E7-645B-43B7-90A4-BEFA2EB4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1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1060" name="Imagen 1059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9E2695D4-ABCB-4B40-A116-2120CDE4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3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1061" name="Imagen 1060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C889EC47-9E3D-4C40-B185-5EC9D3C6E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1062" name="Imagen 1061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F2D33744-AA14-4B03-AE66-41E5C5E8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1063" name="Imagen 1062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23DE178D-BCE6-4AFD-BC79-92AA9BBFE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1064" name="Imagen 1063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BBE08186-8014-4358-BA3D-15640ACA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1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1065" name="Imagen 1064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6486A786-F3FD-4F3F-8F52-2D08E9C0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5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12</xdr:col>
      <xdr:colOff>304800</xdr:colOff>
      <xdr:row>679</xdr:row>
      <xdr:rowOff>148590</xdr:rowOff>
    </xdr:to>
    <xdr:pic>
      <xdr:nvPicPr>
        <xdr:cNvPr id="1066" name="Imagen 1065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334C8765-E9B5-4046-A465-6F90287C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7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1067" name="Imagen 1066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ECBD398D-D3AA-4A28-90C0-7F4FBE97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1068" name="Imagen 1067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8EF692E1-2A3C-4C28-8D8A-C869853D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1069" name="Imagen 1068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438E4488-3BBB-40BF-9D53-51B179F9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5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148590</xdr:rowOff>
    </xdr:to>
    <xdr:pic>
      <xdr:nvPicPr>
        <xdr:cNvPr id="1070" name="Imagen 1069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DFD34119-EE53-4257-843B-84C093CB7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683</xdr:row>
      <xdr:rowOff>0</xdr:rowOff>
    </xdr:from>
    <xdr:to>
      <xdr:col>12</xdr:col>
      <xdr:colOff>304800</xdr:colOff>
      <xdr:row>684</xdr:row>
      <xdr:rowOff>148590</xdr:rowOff>
    </xdr:to>
    <xdr:pic>
      <xdr:nvPicPr>
        <xdr:cNvPr id="1071" name="Imagen 1070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37BB87C4-8041-4A3E-8D9A-6ABE5D15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0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12</xdr:col>
      <xdr:colOff>304800</xdr:colOff>
      <xdr:row>685</xdr:row>
      <xdr:rowOff>148590</xdr:rowOff>
    </xdr:to>
    <xdr:pic>
      <xdr:nvPicPr>
        <xdr:cNvPr id="1072" name="Imagen 1071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23882C24-C19A-49D0-8043-6DE0FE6D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3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12</xdr:col>
      <xdr:colOff>304800</xdr:colOff>
      <xdr:row>686</xdr:row>
      <xdr:rowOff>148590</xdr:rowOff>
    </xdr:to>
    <xdr:pic>
      <xdr:nvPicPr>
        <xdr:cNvPr id="1073" name="Imagen 1072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2E6DB482-8EE7-4243-9DB0-985884B4A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148590</xdr:rowOff>
    </xdr:to>
    <xdr:pic>
      <xdr:nvPicPr>
        <xdr:cNvPr id="1074" name="Imagen 1073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E1FB3F5B-57DF-4364-9B9B-09C3AD5E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7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148590</xdr:rowOff>
    </xdr:to>
    <xdr:pic>
      <xdr:nvPicPr>
        <xdr:cNvPr id="1075" name="Imagen 1074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4A5CBAE2-9532-48D4-961C-10F4E527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9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148590</xdr:rowOff>
    </xdr:to>
    <xdr:pic>
      <xdr:nvPicPr>
        <xdr:cNvPr id="1076" name="Imagen 1075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6F04612-24B6-4445-9029-6A0B3A2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2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12</xdr:col>
      <xdr:colOff>304800</xdr:colOff>
      <xdr:row>690</xdr:row>
      <xdr:rowOff>148590</xdr:rowOff>
    </xdr:to>
    <xdr:pic>
      <xdr:nvPicPr>
        <xdr:cNvPr id="1077" name="Imagen 1076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B2707225-BCB1-452F-9612-0F2F96D0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148590</xdr:rowOff>
    </xdr:to>
    <xdr:pic>
      <xdr:nvPicPr>
        <xdr:cNvPr id="1078" name="Imagen 1077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4481811E-30FD-4E09-B835-A8A0E6B0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148590</xdr:rowOff>
    </xdr:to>
    <xdr:pic>
      <xdr:nvPicPr>
        <xdr:cNvPr id="1079" name="Imagen 1078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AAB01BC-C288-4CCC-B27F-F2F89849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148590</xdr:rowOff>
    </xdr:to>
    <xdr:pic>
      <xdr:nvPicPr>
        <xdr:cNvPr id="1080" name="Imagen 1079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D1F55BD8-4122-4501-A388-654E5B3C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148590</xdr:rowOff>
    </xdr:to>
    <xdr:pic>
      <xdr:nvPicPr>
        <xdr:cNvPr id="1081" name="Imagen 1080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589726A0-50C5-4994-95DF-338A9C6F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5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694</xdr:row>
      <xdr:rowOff>0</xdr:rowOff>
    </xdr:from>
    <xdr:to>
      <xdr:col>12</xdr:col>
      <xdr:colOff>304800</xdr:colOff>
      <xdr:row>695</xdr:row>
      <xdr:rowOff>148590</xdr:rowOff>
    </xdr:to>
    <xdr:pic>
      <xdr:nvPicPr>
        <xdr:cNvPr id="1082" name="Imagen 1081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76F6240-1842-4603-8BCF-F33D8650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7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148590</xdr:rowOff>
    </xdr:to>
    <xdr:pic>
      <xdr:nvPicPr>
        <xdr:cNvPr id="1083" name="Imagen 1082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8A1A04E7-D111-47E4-B96C-7065667D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148590</xdr:rowOff>
    </xdr:to>
    <xdr:pic>
      <xdr:nvPicPr>
        <xdr:cNvPr id="1084" name="Imagen 1083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A49ADDB4-87C2-4720-BBA6-4F1F8E5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1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148590</xdr:rowOff>
    </xdr:to>
    <xdr:pic>
      <xdr:nvPicPr>
        <xdr:cNvPr id="1085" name="Imagen 1084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D5905596-D431-48EA-966A-8EB30678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148590</xdr:rowOff>
    </xdr:to>
    <xdr:pic>
      <xdr:nvPicPr>
        <xdr:cNvPr id="1086" name="Imagen 1085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29855147-383E-46A0-95C3-86FF42B6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5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33D56B7D-14E0-417D-B0B1-1F9AF2E3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148590</xdr:rowOff>
    </xdr:to>
    <xdr:pic>
      <xdr:nvPicPr>
        <xdr:cNvPr id="1088" name="Imagen 1087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420C5931-E14A-4870-B15B-9A0657D8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0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148590</xdr:rowOff>
    </xdr:to>
    <xdr:pic>
      <xdr:nvPicPr>
        <xdr:cNvPr id="1089" name="Imagen 1088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793636C6-1718-41CB-B631-4A88FF57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5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148590</xdr:rowOff>
    </xdr:to>
    <xdr:pic>
      <xdr:nvPicPr>
        <xdr:cNvPr id="1090" name="Imagen 1089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8EA17492-6FD5-4D68-A3B4-0C3D7EC8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8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12</xdr:col>
      <xdr:colOff>304800</xdr:colOff>
      <xdr:row>705</xdr:row>
      <xdr:rowOff>148590</xdr:rowOff>
    </xdr:to>
    <xdr:pic>
      <xdr:nvPicPr>
        <xdr:cNvPr id="1091" name="Imagen 1090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0EAFAF4-C984-45D0-A2A1-D73D4D7E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7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110490</xdr:rowOff>
    </xdr:to>
    <xdr:pic>
      <xdr:nvPicPr>
        <xdr:cNvPr id="1092" name="Imagen 1091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98E627D3-32DA-46D7-843E-1E80DB42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6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112395</xdr:rowOff>
    </xdr:to>
    <xdr:pic>
      <xdr:nvPicPr>
        <xdr:cNvPr id="1093" name="Imagen 1092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A12361D7-DEBB-4DB3-9675-B5057715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9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112395</xdr:rowOff>
    </xdr:to>
    <xdr:pic>
      <xdr:nvPicPr>
        <xdr:cNvPr id="1094" name="Imagen 1093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6BBC9127-18F9-4E09-9737-5FC50077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3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112395</xdr:rowOff>
    </xdr:to>
    <xdr:pic>
      <xdr:nvPicPr>
        <xdr:cNvPr id="1095" name="Imagen 1094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A0694F95-72FE-47CB-A12A-C2A685B7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65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114300</xdr:rowOff>
    </xdr:to>
    <xdr:pic>
      <xdr:nvPicPr>
        <xdr:cNvPr id="1096" name="Imagen 1095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69DE09F-FC7E-4AA6-968C-66DD1E40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114300</xdr:rowOff>
    </xdr:to>
    <xdr:pic>
      <xdr:nvPicPr>
        <xdr:cNvPr id="1097" name="Imagen 1096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CA6C53B9-8A6B-4558-BB0D-95268BEB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32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826</xdr:row>
      <xdr:rowOff>0</xdr:rowOff>
    </xdr:from>
    <xdr:to>
      <xdr:col>12</xdr:col>
      <xdr:colOff>304800</xdr:colOff>
      <xdr:row>827</xdr:row>
      <xdr:rowOff>114300</xdr:rowOff>
    </xdr:to>
    <xdr:pic>
      <xdr:nvPicPr>
        <xdr:cNvPr id="1098" name="Imagen 1097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33EB91CE-4BCA-4B10-9473-CD6F23C8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114300</xdr:rowOff>
    </xdr:to>
    <xdr:pic>
      <xdr:nvPicPr>
        <xdr:cNvPr id="1099" name="Imagen 1098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AC8EBD19-9E92-4086-A1D9-D7A3B7C63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1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114300</xdr:rowOff>
    </xdr:to>
    <xdr:pic>
      <xdr:nvPicPr>
        <xdr:cNvPr id="1100" name="Imagen 1099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0AECB76-707D-4BD9-ABD8-F988DD5C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114300</xdr:rowOff>
    </xdr:to>
    <xdr:pic>
      <xdr:nvPicPr>
        <xdr:cNvPr id="1101" name="Imagen 1100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226AEE3B-B2E3-4941-864E-EE966E29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1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114300</xdr:rowOff>
    </xdr:to>
    <xdr:pic>
      <xdr:nvPicPr>
        <xdr:cNvPr id="1102" name="Imagen 1101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237FA82B-72B6-46A3-BE6A-031462CC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114300</xdr:rowOff>
    </xdr:to>
    <xdr:pic>
      <xdr:nvPicPr>
        <xdr:cNvPr id="1103" name="Imagen 1102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3EE72A83-4280-4C7D-9D05-D56314E6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8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114300</xdr:rowOff>
    </xdr:to>
    <xdr:pic>
      <xdr:nvPicPr>
        <xdr:cNvPr id="1104" name="Imagen 1103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1895FBB3-9777-4435-AEB7-1CBE1C27F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114300</xdr:rowOff>
    </xdr:to>
    <xdr:pic>
      <xdr:nvPicPr>
        <xdr:cNvPr id="1105" name="Imagen 1104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A4F25400-57D3-4C3B-8D48-35035238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50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114300</xdr:rowOff>
    </xdr:to>
    <xdr:pic>
      <xdr:nvPicPr>
        <xdr:cNvPr id="1106" name="Imagen 1105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01B231D2-871A-49C5-8B5B-4E040451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114300</xdr:rowOff>
    </xdr:to>
    <xdr:pic>
      <xdr:nvPicPr>
        <xdr:cNvPr id="1107" name="Imagen 1106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52E17CA6-3A33-4CB2-A2AF-91ABD160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1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114300</xdr:rowOff>
    </xdr:to>
    <xdr:pic>
      <xdr:nvPicPr>
        <xdr:cNvPr id="1108" name="Imagen 1107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5EAF68C8-0C35-43CF-8502-3D98DDB6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5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114300</xdr:rowOff>
    </xdr:to>
    <xdr:pic>
      <xdr:nvPicPr>
        <xdr:cNvPr id="1109" name="Imagen 1108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58685F83-DCD2-4D1F-B86B-1E0BFABF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8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114300</xdr:rowOff>
    </xdr:to>
    <xdr:pic>
      <xdr:nvPicPr>
        <xdr:cNvPr id="1110" name="Imagen 1109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01E79C60-1737-4722-BF2C-3DD141B8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1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110490</xdr:rowOff>
    </xdr:to>
    <xdr:pic>
      <xdr:nvPicPr>
        <xdr:cNvPr id="1111" name="Imagen 1110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8501C2D0-FC81-4E5B-8D7D-AC11B816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5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114300</xdr:rowOff>
    </xdr:to>
    <xdr:pic>
      <xdr:nvPicPr>
        <xdr:cNvPr id="1112" name="Imagen 1111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77BD1DB1-C6F5-4A9F-8C59-177301ED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114300</xdr:rowOff>
    </xdr:to>
    <xdr:pic>
      <xdr:nvPicPr>
        <xdr:cNvPr id="1113" name="Imagen 1112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859F3F4A-4914-4F61-863D-8E459CE5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1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114300</xdr:rowOff>
    </xdr:to>
    <xdr:pic>
      <xdr:nvPicPr>
        <xdr:cNvPr id="1114" name="Imagen 1113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8F9C2843-AEB4-456F-9A27-AA06D8D7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5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114300</xdr:rowOff>
    </xdr:to>
    <xdr:pic>
      <xdr:nvPicPr>
        <xdr:cNvPr id="1115" name="Imagen 1114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5E52D46-D876-46E2-96FE-3222ABFD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8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114300</xdr:rowOff>
    </xdr:to>
    <xdr:pic>
      <xdr:nvPicPr>
        <xdr:cNvPr id="1116" name="Imagen 1115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4299D82B-22FA-4E88-80CF-907811B4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5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114300</xdr:rowOff>
    </xdr:to>
    <xdr:pic>
      <xdr:nvPicPr>
        <xdr:cNvPr id="1117" name="Imagen 1116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3FA478C5-8655-42D2-8AF4-75508956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8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114300</xdr:rowOff>
    </xdr:to>
    <xdr:pic>
      <xdr:nvPicPr>
        <xdr:cNvPr id="1118" name="Imagen 1117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66CE9F0A-7315-49E5-A418-EA33FB77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17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114300</xdr:rowOff>
    </xdr:to>
    <xdr:pic>
      <xdr:nvPicPr>
        <xdr:cNvPr id="1119" name="Imagen 1118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D19F70B3-98C8-4A5E-8DC5-80332D62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5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114300</xdr:rowOff>
    </xdr:to>
    <xdr:pic>
      <xdr:nvPicPr>
        <xdr:cNvPr id="1120" name="Imagen 1119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EA0987F-E8C9-40BF-8E5E-9E9BE5F1D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8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114300</xdr:rowOff>
    </xdr:to>
    <xdr:pic>
      <xdr:nvPicPr>
        <xdr:cNvPr id="1121" name="Imagen 1120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19AC60FF-AC32-4E82-9314-BDE9C3C0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1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12</xdr:col>
      <xdr:colOff>304800</xdr:colOff>
      <xdr:row>808</xdr:row>
      <xdr:rowOff>114300</xdr:rowOff>
    </xdr:to>
    <xdr:pic>
      <xdr:nvPicPr>
        <xdr:cNvPr id="1122" name="Imagen 1121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5A4993F7-82D7-4773-A1D4-0AC3C616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50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12</xdr:col>
      <xdr:colOff>304800</xdr:colOff>
      <xdr:row>807</xdr:row>
      <xdr:rowOff>114300</xdr:rowOff>
    </xdr:to>
    <xdr:pic>
      <xdr:nvPicPr>
        <xdr:cNvPr id="1123" name="Imagen 1122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B7CDCEB6-F45E-4AB4-A8A6-316BBAE2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12</xdr:col>
      <xdr:colOff>304800</xdr:colOff>
      <xdr:row>802</xdr:row>
      <xdr:rowOff>114300</xdr:rowOff>
    </xdr:to>
    <xdr:pic>
      <xdr:nvPicPr>
        <xdr:cNvPr id="1124" name="Imagen 1123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98D664AB-CFEA-4213-8953-43904616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17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1125" name="Imagen 1124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EEA06DE9-07EA-4C96-B3CB-E045E12D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5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114300</xdr:rowOff>
    </xdr:to>
    <xdr:pic>
      <xdr:nvPicPr>
        <xdr:cNvPr id="1126" name="Imagen 1125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448B07B0-C1BA-4249-B8EC-93237196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8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114300</xdr:rowOff>
    </xdr:to>
    <xdr:pic>
      <xdr:nvPicPr>
        <xdr:cNvPr id="1127" name="Imagen 1126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3D63EDB6-974B-4E91-8306-F311EBCA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1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114300</xdr:rowOff>
    </xdr:to>
    <xdr:pic>
      <xdr:nvPicPr>
        <xdr:cNvPr id="1128" name="Imagen 1127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35F50233-42FA-4B13-99FE-FB278721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5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12</xdr:col>
      <xdr:colOff>304800</xdr:colOff>
      <xdr:row>797</xdr:row>
      <xdr:rowOff>114300</xdr:rowOff>
    </xdr:to>
    <xdr:pic>
      <xdr:nvPicPr>
        <xdr:cNvPr id="1129" name="Imagen 1128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179C5B0A-3739-474F-A8C0-022D63B1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8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12</xdr:col>
      <xdr:colOff>304800</xdr:colOff>
      <xdr:row>796</xdr:row>
      <xdr:rowOff>114300</xdr:rowOff>
    </xdr:to>
    <xdr:pic>
      <xdr:nvPicPr>
        <xdr:cNvPr id="1130" name="Imagen 1129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2A6A3757-65EF-49C2-923B-A01BB733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1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114300</xdr:rowOff>
    </xdr:to>
    <xdr:pic>
      <xdr:nvPicPr>
        <xdr:cNvPr id="1131" name="Imagen 1130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31794623-8C75-48EC-88C6-1F86FBBF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5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114300</xdr:rowOff>
    </xdr:to>
    <xdr:pic>
      <xdr:nvPicPr>
        <xdr:cNvPr id="1132" name="Imagen 1131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15D32B8B-7FF5-4FDA-8C8B-F97BFC0E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8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114300</xdr:rowOff>
    </xdr:to>
    <xdr:pic>
      <xdr:nvPicPr>
        <xdr:cNvPr id="1133" name="Imagen 1132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572A0E33-5C09-46E5-8904-09C144CEB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1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114300</xdr:rowOff>
    </xdr:to>
    <xdr:pic>
      <xdr:nvPicPr>
        <xdr:cNvPr id="1134" name="Imagen 1133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3741179D-E8D4-4DFB-A3DF-B6F97F3D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114300</xdr:rowOff>
    </xdr:to>
    <xdr:pic>
      <xdr:nvPicPr>
        <xdr:cNvPr id="1135" name="Imagen 1134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CFF7ECB5-FBED-4C07-B455-6F7140233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114300</xdr:rowOff>
    </xdr:to>
    <xdr:pic>
      <xdr:nvPicPr>
        <xdr:cNvPr id="1136" name="Imagen 1135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96E433A1-CF1C-4231-A858-CF61F2EC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114300</xdr:rowOff>
    </xdr:to>
    <xdr:pic>
      <xdr:nvPicPr>
        <xdr:cNvPr id="1137" name="Imagen 1136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608BFABB-7890-4163-BE75-BC5A2D434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9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114300</xdr:rowOff>
    </xdr:to>
    <xdr:pic>
      <xdr:nvPicPr>
        <xdr:cNvPr id="1138" name="Imagen 1137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234A6172-BD13-4B75-AEB6-350ED6B6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4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114300</xdr:rowOff>
    </xdr:to>
    <xdr:pic>
      <xdr:nvPicPr>
        <xdr:cNvPr id="1139" name="Imagen 1138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4BCFDC83-18F3-4BD7-B3DD-7D99A8CE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8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114300</xdr:rowOff>
    </xdr:to>
    <xdr:pic>
      <xdr:nvPicPr>
        <xdr:cNvPr id="1140" name="Imagen 1139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30770BCF-435C-4B13-88B2-32E935F8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4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114300</xdr:rowOff>
    </xdr:to>
    <xdr:pic>
      <xdr:nvPicPr>
        <xdr:cNvPr id="1141" name="Imagen 1140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E5C7F7AE-A611-4B69-A3E0-FD1F9F79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81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114300</xdr:rowOff>
    </xdr:to>
    <xdr:pic>
      <xdr:nvPicPr>
        <xdr:cNvPr id="1142" name="Imagen 1141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007EAB7D-F30F-4CAB-ADEA-65CCA616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0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114300</xdr:rowOff>
    </xdr:to>
    <xdr:pic>
      <xdr:nvPicPr>
        <xdr:cNvPr id="1143" name="Imagen 1142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27BC5F0D-2570-4B72-812A-8C7EF803A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2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114300</xdr:rowOff>
    </xdr:to>
    <xdr:pic>
      <xdr:nvPicPr>
        <xdr:cNvPr id="1144" name="Imagen 1143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3D3A7F3F-10DC-4502-8019-E6DA956BC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114300</xdr:rowOff>
    </xdr:to>
    <xdr:pic>
      <xdr:nvPicPr>
        <xdr:cNvPr id="1145" name="Imagen 1144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4656A9CE-8500-45ED-9941-3B73921F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6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12</xdr:col>
      <xdr:colOff>304800</xdr:colOff>
      <xdr:row>779</xdr:row>
      <xdr:rowOff>114300</xdr:rowOff>
    </xdr:to>
    <xdr:pic>
      <xdr:nvPicPr>
        <xdr:cNvPr id="1146" name="Imagen 1145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715330A5-59FE-42F8-8532-5A076332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8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1147" name="Imagen 1146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B13E4DDB-9F72-4ABD-9D20-670775A2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1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114300</xdr:rowOff>
    </xdr:to>
    <xdr:pic>
      <xdr:nvPicPr>
        <xdr:cNvPr id="1148" name="Imagen 1147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C3C3DB45-D019-4DBF-BB5D-27FBFDD6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4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114300</xdr:rowOff>
    </xdr:to>
    <xdr:pic>
      <xdr:nvPicPr>
        <xdr:cNvPr id="1149" name="Imagen 1148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0978B71A-6F8B-4DC7-A746-9D76B279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8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114300</xdr:rowOff>
    </xdr:to>
    <xdr:pic>
      <xdr:nvPicPr>
        <xdr:cNvPr id="1150" name="Imagen 1149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B78E1E91-2346-4022-A1FA-7D9E907D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1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114300</xdr:rowOff>
    </xdr:to>
    <xdr:pic>
      <xdr:nvPicPr>
        <xdr:cNvPr id="1151" name="Imagen 1150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1F6251E0-ABC2-4B31-AF06-EF77F5BC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4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114300</xdr:rowOff>
    </xdr:to>
    <xdr:pic>
      <xdr:nvPicPr>
        <xdr:cNvPr id="1152" name="Imagen 1151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B8B2F6F4-D29D-4145-8234-3AD6D546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6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114300</xdr:rowOff>
    </xdr:to>
    <xdr:pic>
      <xdr:nvPicPr>
        <xdr:cNvPr id="1153" name="Imagen 1152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738C5326-5129-49D5-B41D-4DEC0F5E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8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114300</xdr:rowOff>
    </xdr:to>
    <xdr:pic>
      <xdr:nvPicPr>
        <xdr:cNvPr id="1154" name="Imagen 1153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8291B6C4-47ED-4DEE-A00B-AA1C61588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0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1155" name="Imagen 1154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78D9FFD5-C045-426A-9A64-F963D15E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4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114300</xdr:rowOff>
    </xdr:to>
    <xdr:pic>
      <xdr:nvPicPr>
        <xdr:cNvPr id="1156" name="Imagen 1155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704CD24-21BA-4BBA-8A2F-13AD8E91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803</xdr:row>
      <xdr:rowOff>0</xdr:rowOff>
    </xdr:from>
    <xdr:to>
      <xdr:col>12</xdr:col>
      <xdr:colOff>304800</xdr:colOff>
      <xdr:row>804</xdr:row>
      <xdr:rowOff>114300</xdr:rowOff>
    </xdr:to>
    <xdr:pic>
      <xdr:nvPicPr>
        <xdr:cNvPr id="1157" name="Imagen 1156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09949BD7-F4D8-48FA-8A5A-DD9765C8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0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12</xdr:col>
      <xdr:colOff>304800</xdr:colOff>
      <xdr:row>803</xdr:row>
      <xdr:rowOff>114300</xdr:rowOff>
    </xdr:to>
    <xdr:pic>
      <xdr:nvPicPr>
        <xdr:cNvPr id="1158" name="Imagen 1157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2002304D-5838-406F-80EC-FE6D15BA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114300</xdr:rowOff>
    </xdr:to>
    <xdr:pic>
      <xdr:nvPicPr>
        <xdr:cNvPr id="1159" name="Imagen 1158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B8ADD3DC-CD5E-40C1-8ABF-660A7DB0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7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114300</xdr:rowOff>
    </xdr:to>
    <xdr:pic>
      <xdr:nvPicPr>
        <xdr:cNvPr id="1160" name="Imagen 1159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E8B2695B-BF20-4CC5-A423-56B69845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114300</xdr:rowOff>
    </xdr:to>
    <xdr:pic>
      <xdr:nvPicPr>
        <xdr:cNvPr id="1161" name="Imagen 1160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2037CF11-5B79-4268-BAD3-FDC8F755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28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114300</xdr:rowOff>
    </xdr:to>
    <xdr:pic>
      <xdr:nvPicPr>
        <xdr:cNvPr id="1162" name="Imagen 1161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D9AEBC64-8162-446F-A1F6-83C2B656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114300</xdr:rowOff>
    </xdr:to>
    <xdr:pic>
      <xdr:nvPicPr>
        <xdr:cNvPr id="1163" name="Imagen 1162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5A288B16-61A9-4F25-BE01-E8A5B7EB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1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114300</xdr:rowOff>
    </xdr:to>
    <xdr:pic>
      <xdr:nvPicPr>
        <xdr:cNvPr id="1164" name="Imagen 1163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BB385C64-B4A0-4FAA-9746-0AE3F2FD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6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114300</xdr:rowOff>
    </xdr:to>
    <xdr:pic>
      <xdr:nvPicPr>
        <xdr:cNvPr id="1165" name="Imagen 1164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C8B2384A-448C-4A44-9E2D-466B27B88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9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114300</xdr:rowOff>
    </xdr:to>
    <xdr:pic>
      <xdr:nvPicPr>
        <xdr:cNvPr id="1166" name="Imagen 1165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2BF81238-F5AD-4CAE-B45A-55CF0123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1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114300</xdr:rowOff>
    </xdr:to>
    <xdr:pic>
      <xdr:nvPicPr>
        <xdr:cNvPr id="1167" name="Imagen 1166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7E9A9DAF-66B3-4F72-882F-83CDCBBD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51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114300</xdr:rowOff>
    </xdr:to>
    <xdr:pic>
      <xdr:nvPicPr>
        <xdr:cNvPr id="1168" name="Imagen 1167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537C11F8-A2E7-44B9-A9E0-BE53454C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114300</xdr:rowOff>
    </xdr:to>
    <xdr:pic>
      <xdr:nvPicPr>
        <xdr:cNvPr id="1169" name="Imagen 1168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E9767434-4CA3-43AB-BABB-03B63E4E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1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114300</xdr:rowOff>
    </xdr:to>
    <xdr:pic>
      <xdr:nvPicPr>
        <xdr:cNvPr id="1170" name="Imagen 1169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5F0A6F14-BEE7-432D-9533-20EFD63A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5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114300</xdr:rowOff>
    </xdr:to>
    <xdr:pic>
      <xdr:nvPicPr>
        <xdr:cNvPr id="1171" name="Imagen 1170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98BC2A90-C705-4C61-B326-4E483B51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71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114300</xdr:rowOff>
    </xdr:to>
    <xdr:pic>
      <xdr:nvPicPr>
        <xdr:cNvPr id="1172" name="Imagen 1171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D757A40-89D2-4DCB-8A37-B6DC7962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0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114300</xdr:rowOff>
    </xdr:to>
    <xdr:pic>
      <xdr:nvPicPr>
        <xdr:cNvPr id="1173" name="Imagen 1172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003F11F6-D91D-4F0A-8D5B-90F61B0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3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114300</xdr:rowOff>
    </xdr:to>
    <xdr:pic>
      <xdr:nvPicPr>
        <xdr:cNvPr id="1174" name="Imagen 1173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6301C6B7-1414-4913-B3E4-DA7B069E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114300</xdr:rowOff>
    </xdr:to>
    <xdr:pic>
      <xdr:nvPicPr>
        <xdr:cNvPr id="1175" name="Imagen 1174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4DE877F1-A56C-46FA-B6F1-197BCAD5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9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114300</xdr:rowOff>
    </xdr:to>
    <xdr:pic>
      <xdr:nvPicPr>
        <xdr:cNvPr id="1176" name="Imagen 1175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E24B1AEB-AD41-4DDE-AF6C-95809F2E0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114300</xdr:rowOff>
    </xdr:to>
    <xdr:pic>
      <xdr:nvPicPr>
        <xdr:cNvPr id="1177" name="Imagen 1176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5FAEFD3-3F53-4EC4-BB65-9D434BA8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4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114300</xdr:rowOff>
    </xdr:to>
    <xdr:pic>
      <xdr:nvPicPr>
        <xdr:cNvPr id="1178" name="Imagen 1177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B056A63F-EC23-488C-BC1C-7458B4E1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12</xdr:col>
      <xdr:colOff>304800</xdr:colOff>
      <xdr:row>746</xdr:row>
      <xdr:rowOff>114300</xdr:rowOff>
    </xdr:to>
    <xdr:pic>
      <xdr:nvPicPr>
        <xdr:cNvPr id="1179" name="Imagen 1178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AD5A6339-170A-4253-9079-390ABFC2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11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114300</xdr:rowOff>
    </xdr:to>
    <xdr:pic>
      <xdr:nvPicPr>
        <xdr:cNvPr id="1180" name="Imagen 1179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C45398D9-EB69-4B0F-B897-0D710AA7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4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114300</xdr:rowOff>
    </xdr:to>
    <xdr:pic>
      <xdr:nvPicPr>
        <xdr:cNvPr id="1181" name="Imagen 1180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71FFBB5F-10EC-483D-AF2D-138918FE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7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114300</xdr:rowOff>
    </xdr:to>
    <xdr:pic>
      <xdr:nvPicPr>
        <xdr:cNvPr id="1182" name="Imagen 1181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30C09349-D940-456F-B95A-BDA2AC97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1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114300</xdr:rowOff>
    </xdr:to>
    <xdr:pic>
      <xdr:nvPicPr>
        <xdr:cNvPr id="1183" name="Imagen 1182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21A130F8-126C-4274-B867-15FB9E06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4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12</xdr:col>
      <xdr:colOff>304800</xdr:colOff>
      <xdr:row>761</xdr:row>
      <xdr:rowOff>114300</xdr:rowOff>
    </xdr:to>
    <xdr:pic>
      <xdr:nvPicPr>
        <xdr:cNvPr id="1184" name="Imagen 1183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64AA6DB-F135-4D3A-BB93-8FC185CB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7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114300</xdr:rowOff>
    </xdr:to>
    <xdr:pic>
      <xdr:nvPicPr>
        <xdr:cNvPr id="1185" name="Imagen 1184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B3D20DC3-439E-4E64-B438-07C79B18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1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114300</xdr:rowOff>
    </xdr:to>
    <xdr:pic>
      <xdr:nvPicPr>
        <xdr:cNvPr id="1186" name="Imagen 1185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159B9B97-CC4F-4188-ACAC-5378CE5C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4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12</xdr:col>
      <xdr:colOff>304800</xdr:colOff>
      <xdr:row>718</xdr:row>
      <xdr:rowOff>114300</xdr:rowOff>
    </xdr:to>
    <xdr:pic>
      <xdr:nvPicPr>
        <xdr:cNvPr id="1187" name="Imagen 1186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7DCEA039-A94E-4796-97B7-9BC4CA82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7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114300</xdr:rowOff>
    </xdr:to>
    <xdr:pic>
      <xdr:nvPicPr>
        <xdr:cNvPr id="1188" name="Imagen 1187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AD71A9A6-A1B4-4BA9-82F3-EB3D0181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4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114300</xdr:rowOff>
    </xdr:to>
    <xdr:pic>
      <xdr:nvPicPr>
        <xdr:cNvPr id="1189" name="Imagen 1188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B0F47997-5E0B-4AE2-9C61-05F86D56C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7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114300</xdr:rowOff>
    </xdr:to>
    <xdr:pic>
      <xdr:nvPicPr>
        <xdr:cNvPr id="1190" name="Imagen 1189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B199912A-3CE7-40C8-B556-1DCBDE35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1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114300</xdr:rowOff>
    </xdr:to>
    <xdr:pic>
      <xdr:nvPicPr>
        <xdr:cNvPr id="1191" name="Imagen 1190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D9F00E09-7A4C-47D5-99EF-D2275427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4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114300</xdr:rowOff>
    </xdr:to>
    <xdr:pic>
      <xdr:nvPicPr>
        <xdr:cNvPr id="1192" name="Imagen 1191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5A7FEE6A-B9D4-4C45-B5CF-97CD245B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114300</xdr:rowOff>
    </xdr:to>
    <xdr:pic>
      <xdr:nvPicPr>
        <xdr:cNvPr id="1193" name="Imagen 1192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DBB98052-4BA9-4788-A418-16A6913F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114300</xdr:rowOff>
    </xdr:to>
    <xdr:pic>
      <xdr:nvPicPr>
        <xdr:cNvPr id="1194" name="Imagen 1193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AC25EE9C-821A-4BB1-87D7-6ED268FC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3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114300</xdr:rowOff>
    </xdr:to>
    <xdr:pic>
      <xdr:nvPicPr>
        <xdr:cNvPr id="1195" name="Imagen 119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152D501-A41A-4E23-8A31-883AC902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5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1196" name="Imagen 1195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8BC75C89-6256-4718-82A0-2A19EE62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8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114300</xdr:rowOff>
    </xdr:to>
    <xdr:pic>
      <xdr:nvPicPr>
        <xdr:cNvPr id="1197" name="Imagen 1196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81E48412-0C07-4B80-AA52-3DF05855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0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12</xdr:col>
      <xdr:colOff>304800</xdr:colOff>
      <xdr:row>726</xdr:row>
      <xdr:rowOff>114300</xdr:rowOff>
    </xdr:to>
    <xdr:pic>
      <xdr:nvPicPr>
        <xdr:cNvPr id="1198" name="Imagen 1197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D1ED74A1-E642-4102-AF44-9B356BDA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38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1199" name="Imagen 1198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26D065EA-8CC6-480A-9FC4-3ABE68667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5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114300</xdr:rowOff>
    </xdr:to>
    <xdr:pic>
      <xdr:nvPicPr>
        <xdr:cNvPr id="1200" name="Imagen 1199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81C7DE1D-2E8B-46C1-B01B-86186D2A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7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114300</xdr:rowOff>
    </xdr:to>
    <xdr:pic>
      <xdr:nvPicPr>
        <xdr:cNvPr id="1201" name="Imagen 1200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58954761-101E-4282-B309-1B7CFF8D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1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114300</xdr:rowOff>
    </xdr:to>
    <xdr:pic>
      <xdr:nvPicPr>
        <xdr:cNvPr id="1202" name="Imagen 1201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0D59243F-9A24-4D33-9499-A7DA34F8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3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114300</xdr:rowOff>
    </xdr:to>
    <xdr:pic>
      <xdr:nvPicPr>
        <xdr:cNvPr id="1203" name="Imagen 1202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2E99694-9333-4DC7-8295-EB9A044B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6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114300</xdr:rowOff>
    </xdr:to>
    <xdr:pic>
      <xdr:nvPicPr>
        <xdr:cNvPr id="1204" name="Imagen 1203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D40594D8-9329-4ADE-A4A4-59FFDED2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98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114300</xdr:rowOff>
    </xdr:to>
    <xdr:pic>
      <xdr:nvPicPr>
        <xdr:cNvPr id="1205" name="Imagen 1204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618D24FE-EFE6-4946-ABF8-87ED587E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114300</xdr:rowOff>
    </xdr:to>
    <xdr:pic>
      <xdr:nvPicPr>
        <xdr:cNvPr id="1206" name="Imagen 1205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A08CC015-DCEA-487E-92EC-F1829E3A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5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114300</xdr:rowOff>
    </xdr:to>
    <xdr:pic>
      <xdr:nvPicPr>
        <xdr:cNvPr id="1207" name="Imagen 1206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195BCB55-41C5-48CA-9791-D63C3A6A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7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114300</xdr:rowOff>
    </xdr:to>
    <xdr:pic>
      <xdr:nvPicPr>
        <xdr:cNvPr id="1208" name="Imagen 1207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E3063446-DC7A-4987-BDAC-E13CD00A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9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148590</xdr:rowOff>
    </xdr:to>
    <xdr:pic>
      <xdr:nvPicPr>
        <xdr:cNvPr id="1209" name="Imagen 1208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2E11EC00-2C14-40E7-AEA2-5D78CD1C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4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148590</xdr:rowOff>
    </xdr:to>
    <xdr:pic>
      <xdr:nvPicPr>
        <xdr:cNvPr id="1210" name="Imagen 1209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6B8BDF24-0044-42EA-AFBE-4222FDF9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7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148590</xdr:rowOff>
    </xdr:to>
    <xdr:pic>
      <xdr:nvPicPr>
        <xdr:cNvPr id="1211" name="Imagen 1210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668FBFD0-9502-432D-B31D-720B5C42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0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148590</xdr:rowOff>
    </xdr:to>
    <xdr:pic>
      <xdr:nvPicPr>
        <xdr:cNvPr id="1212" name="Imagen 1211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1F4C280-6A3D-4CDC-AEB5-432BC729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2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148590</xdr:rowOff>
    </xdr:to>
    <xdr:pic>
      <xdr:nvPicPr>
        <xdr:cNvPr id="1213" name="Imagen 1212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69536175-5469-4A15-8CE2-42E4047C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148590</xdr:rowOff>
    </xdr:to>
    <xdr:pic>
      <xdr:nvPicPr>
        <xdr:cNvPr id="1214" name="Imagen 1213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4E5A92F0-64C4-47D3-8C6A-A1B58D3D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8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148590</xdr:rowOff>
    </xdr:to>
    <xdr:pic>
      <xdr:nvPicPr>
        <xdr:cNvPr id="1215" name="Imagen 1214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6A5F709A-00B8-49DD-9ECE-314E5826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0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148590</xdr:rowOff>
    </xdr:to>
    <xdr:pic>
      <xdr:nvPicPr>
        <xdr:cNvPr id="1216" name="Imagen 1215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1E425112-E717-4D5F-AA1B-8C6992D01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3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148590</xdr:rowOff>
    </xdr:to>
    <xdr:pic>
      <xdr:nvPicPr>
        <xdr:cNvPr id="1217" name="Imagen 1216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6953DD7E-42D7-4B6E-B463-A04F5CDA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63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148590</xdr:rowOff>
    </xdr:to>
    <xdr:pic>
      <xdr:nvPicPr>
        <xdr:cNvPr id="1218" name="Imagen 1217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CC6CBD07-EF4F-4F97-848F-D623DCF2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8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12</xdr:col>
      <xdr:colOff>304800</xdr:colOff>
      <xdr:row>935</xdr:row>
      <xdr:rowOff>148590</xdr:rowOff>
    </xdr:to>
    <xdr:pic>
      <xdr:nvPicPr>
        <xdr:cNvPr id="1219" name="Imagen 1218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205B2AE8-3EFA-4484-8560-A93FDB9B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1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12</xdr:col>
      <xdr:colOff>304800</xdr:colOff>
      <xdr:row>934</xdr:row>
      <xdr:rowOff>148590</xdr:rowOff>
    </xdr:to>
    <xdr:pic>
      <xdr:nvPicPr>
        <xdr:cNvPr id="1220" name="Imagen 1219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584CA00-3FD8-499E-A17E-765029D7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43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148590</xdr:rowOff>
    </xdr:to>
    <xdr:pic>
      <xdr:nvPicPr>
        <xdr:cNvPr id="1221" name="Imagen 1220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54705E26-85EE-4017-8E59-D8F44122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69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148590</xdr:rowOff>
    </xdr:to>
    <xdr:pic>
      <xdr:nvPicPr>
        <xdr:cNvPr id="1222" name="Imagen 1221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4F177BA3-4475-41DA-A3F0-E14759DC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9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148590</xdr:rowOff>
    </xdr:to>
    <xdr:pic>
      <xdr:nvPicPr>
        <xdr:cNvPr id="1223" name="Imagen 1222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FB4222E6-8A15-41F3-BC29-4A31F5B1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1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148590</xdr:rowOff>
    </xdr:to>
    <xdr:pic>
      <xdr:nvPicPr>
        <xdr:cNvPr id="1224" name="Imagen 1223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FCA2F929-C797-4483-ADB8-372677FC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3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112395</xdr:rowOff>
    </xdr:to>
    <xdr:pic>
      <xdr:nvPicPr>
        <xdr:cNvPr id="1225" name="Imagen 1224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E2472017-D28D-4C93-A09B-9A59E9E4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61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148590</xdr:rowOff>
    </xdr:to>
    <xdr:pic>
      <xdr:nvPicPr>
        <xdr:cNvPr id="1226" name="Imagen 1225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A49CC10-DCE2-4470-8BAD-34EF0DCAC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8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112395</xdr:rowOff>
    </xdr:to>
    <xdr:pic>
      <xdr:nvPicPr>
        <xdr:cNvPr id="1227" name="Imagen 1226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787D1CB2-DD0F-4F52-856A-61603417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0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148590</xdr:rowOff>
    </xdr:to>
    <xdr:pic>
      <xdr:nvPicPr>
        <xdr:cNvPr id="1228" name="Imagen 1227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1B431349-DDC2-47DD-8F51-E184422E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3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12</xdr:col>
      <xdr:colOff>304800</xdr:colOff>
      <xdr:row>886</xdr:row>
      <xdr:rowOff>148590</xdr:rowOff>
    </xdr:to>
    <xdr:pic>
      <xdr:nvPicPr>
        <xdr:cNvPr id="1229" name="Imagen 1228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C2505BA8-A669-4443-BE1C-C279CE0D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60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148590</xdr:rowOff>
    </xdr:to>
    <xdr:pic>
      <xdr:nvPicPr>
        <xdr:cNvPr id="1230" name="Imagen 1229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10F2336C-2075-4DDC-9953-386CE12B2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8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148590</xdr:rowOff>
    </xdr:to>
    <xdr:pic>
      <xdr:nvPicPr>
        <xdr:cNvPr id="1231" name="Imagen 1230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EAFFECFD-B814-43EE-972D-3BDFBFD7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148590</xdr:rowOff>
    </xdr:to>
    <xdr:pic>
      <xdr:nvPicPr>
        <xdr:cNvPr id="1232" name="Imagen 1231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B53A53E2-95D2-4B39-A63E-7964DC1C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40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148590</xdr:rowOff>
    </xdr:to>
    <xdr:pic>
      <xdr:nvPicPr>
        <xdr:cNvPr id="1233" name="Imagen 1232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BABCA7D1-3FBC-4C91-8992-B6D25A9D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9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148590</xdr:rowOff>
    </xdr:to>
    <xdr:pic>
      <xdr:nvPicPr>
        <xdr:cNvPr id="1234" name="Imagen 1233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9180553E-3C22-4941-84F4-E32B6BAA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2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148590</xdr:rowOff>
    </xdr:to>
    <xdr:pic>
      <xdr:nvPicPr>
        <xdr:cNvPr id="1235" name="Imagen 1234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E747A2C9-C3C7-499A-B030-BD3ECDB9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4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148590</xdr:rowOff>
    </xdr:to>
    <xdr:pic>
      <xdr:nvPicPr>
        <xdr:cNvPr id="1236" name="Imagen 1235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D31BC51B-F84C-491B-931E-C4378B2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6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12</xdr:col>
      <xdr:colOff>304800</xdr:colOff>
      <xdr:row>925</xdr:row>
      <xdr:rowOff>148590</xdr:rowOff>
    </xdr:to>
    <xdr:pic>
      <xdr:nvPicPr>
        <xdr:cNvPr id="1237" name="Imagen 1236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C67C9299-21DB-4679-91E1-2F7C1D0F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85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148590</xdr:rowOff>
    </xdr:to>
    <xdr:pic>
      <xdr:nvPicPr>
        <xdr:cNvPr id="1238" name="Imagen 1237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4B283913-6770-4E6D-9FB6-71B19E8D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0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148590</xdr:rowOff>
    </xdr:to>
    <xdr:pic>
      <xdr:nvPicPr>
        <xdr:cNvPr id="1239" name="Imagen 1238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423F7979-D1C2-44AE-9600-AE7FBE7A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3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12</xdr:col>
      <xdr:colOff>304800</xdr:colOff>
      <xdr:row>887</xdr:row>
      <xdr:rowOff>148590</xdr:rowOff>
    </xdr:to>
    <xdr:pic>
      <xdr:nvPicPr>
        <xdr:cNvPr id="1240" name="Imagen 1239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5BFCCD6F-BCD3-4EBC-AB96-05DF75F9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57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148590</xdr:rowOff>
    </xdr:to>
    <xdr:pic>
      <xdr:nvPicPr>
        <xdr:cNvPr id="1241" name="Imagen 1240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C64065EC-D60E-44AF-AF1D-7141FC29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8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148590</xdr:rowOff>
    </xdr:to>
    <xdr:pic>
      <xdr:nvPicPr>
        <xdr:cNvPr id="1242" name="Imagen 1241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21043A1B-B4D8-4202-9605-2DE4702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1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148590</xdr:rowOff>
    </xdr:to>
    <xdr:pic>
      <xdr:nvPicPr>
        <xdr:cNvPr id="1243" name="Imagen 1242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4C988580-589B-4B08-B9A2-C0933B2B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3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148590</xdr:rowOff>
    </xdr:to>
    <xdr:pic>
      <xdr:nvPicPr>
        <xdr:cNvPr id="1244" name="Imagen 1243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60DEEB10-BD69-4BD4-8D84-3E16A3A3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148590</xdr:rowOff>
    </xdr:to>
    <xdr:pic>
      <xdr:nvPicPr>
        <xdr:cNvPr id="1245" name="Imagen 1244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7008F8B4-AAC4-48EA-AAD4-1DDFA978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9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148590</xdr:rowOff>
    </xdr:to>
    <xdr:pic>
      <xdr:nvPicPr>
        <xdr:cNvPr id="1246" name="Imagen 1245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97ABAD52-DFBE-48A1-A480-1E9B975E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148590</xdr:rowOff>
    </xdr:to>
    <xdr:pic>
      <xdr:nvPicPr>
        <xdr:cNvPr id="1247" name="Imagen 1246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BD1CD337-9873-4808-845C-5DCBA4E5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2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12</xdr:col>
      <xdr:colOff>304800</xdr:colOff>
      <xdr:row>914</xdr:row>
      <xdr:rowOff>148590</xdr:rowOff>
    </xdr:to>
    <xdr:pic>
      <xdr:nvPicPr>
        <xdr:cNvPr id="1248" name="Imagen 1247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1614796C-E4AE-4B82-919F-47AE10710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148590</xdr:rowOff>
    </xdr:to>
    <xdr:pic>
      <xdr:nvPicPr>
        <xdr:cNvPr id="1249" name="Imagen 1248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AB1E3641-40F9-460E-98B4-4DF921AEA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6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148590</xdr:rowOff>
    </xdr:to>
    <xdr:pic>
      <xdr:nvPicPr>
        <xdr:cNvPr id="1250" name="Imagen 1249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8542CEAA-DE38-4C7C-8B20-8F86A6CB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148590</xdr:rowOff>
    </xdr:to>
    <xdr:pic>
      <xdr:nvPicPr>
        <xdr:cNvPr id="1251" name="Imagen 1250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1644C77C-DD43-4414-9CB3-18FEFE17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12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148590</xdr:rowOff>
    </xdr:to>
    <xdr:pic>
      <xdr:nvPicPr>
        <xdr:cNvPr id="1252" name="Imagen 1251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38AEA7E2-36EC-46FA-B331-C16ABFB2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3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148590</xdr:rowOff>
    </xdr:to>
    <xdr:pic>
      <xdr:nvPicPr>
        <xdr:cNvPr id="1253" name="Imagen 1252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6402ACA1-B97E-4991-860D-5E9E72FA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5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148590</xdr:rowOff>
    </xdr:to>
    <xdr:pic>
      <xdr:nvPicPr>
        <xdr:cNvPr id="1254" name="Imagen 1253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41E0C247-956F-47F1-815F-00BF639D9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85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148590</xdr:rowOff>
    </xdr:to>
    <xdr:pic>
      <xdr:nvPicPr>
        <xdr:cNvPr id="1255" name="Imagen 1254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B323BE0C-1334-48EB-A143-27694536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1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148590</xdr:rowOff>
    </xdr:to>
    <xdr:pic>
      <xdr:nvPicPr>
        <xdr:cNvPr id="1256" name="Imagen 1255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F8A7674C-55EA-4B6D-9028-6CE40FA4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3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148590</xdr:rowOff>
    </xdr:to>
    <xdr:pic>
      <xdr:nvPicPr>
        <xdr:cNvPr id="1257" name="Imagen 1256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800FFA31-7736-4F4A-89E9-89AA76D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9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148590</xdr:rowOff>
    </xdr:to>
    <xdr:pic>
      <xdr:nvPicPr>
        <xdr:cNvPr id="1258" name="Imagen 1257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7639E62A-7A29-449B-8A0C-70390DA7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1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0E831D5E-C84E-48CA-95D2-13604445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4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29C5B26B-E6A0-4FB1-9788-DAB4B93A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7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148590</xdr:rowOff>
    </xdr:to>
    <xdr:pic>
      <xdr:nvPicPr>
        <xdr:cNvPr id="1261" name="Imagen 1260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84A12661-6485-44C9-B6B7-C1A0AE36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98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148590</xdr:rowOff>
    </xdr:to>
    <xdr:pic>
      <xdr:nvPicPr>
        <xdr:cNvPr id="1262" name="Imagen 1261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EFB1D82B-72CB-4CCD-B678-37A991B7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2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148590</xdr:rowOff>
    </xdr:to>
    <xdr:pic>
      <xdr:nvPicPr>
        <xdr:cNvPr id="1263" name="Imagen 1262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113BEE0E-C0DE-4FBA-8BA7-CCB8D4C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5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12</xdr:col>
      <xdr:colOff>304800</xdr:colOff>
      <xdr:row>905</xdr:row>
      <xdr:rowOff>148590</xdr:rowOff>
    </xdr:to>
    <xdr:pic>
      <xdr:nvPicPr>
        <xdr:cNvPr id="1264" name="Imagen 1263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C3BF470-6091-4DFE-A987-7897C48B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7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148590</xdr:rowOff>
    </xdr:to>
    <xdr:pic>
      <xdr:nvPicPr>
        <xdr:cNvPr id="1265" name="Imagen 1264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B101E899-FACF-4C6E-A630-1D9CCD10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148590</xdr:rowOff>
    </xdr:to>
    <xdr:pic>
      <xdr:nvPicPr>
        <xdr:cNvPr id="1266" name="Imagen 1265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62E94F1A-8548-4A51-9728-3F29F12C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2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148590</xdr:rowOff>
    </xdr:to>
    <xdr:pic>
      <xdr:nvPicPr>
        <xdr:cNvPr id="1267" name="Imagen 1266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3825E390-72C1-49A6-B67E-816C369D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5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12</xdr:col>
      <xdr:colOff>304800</xdr:colOff>
      <xdr:row>911</xdr:row>
      <xdr:rowOff>148590</xdr:rowOff>
    </xdr:to>
    <xdr:pic>
      <xdr:nvPicPr>
        <xdr:cNvPr id="1268" name="Imagen 1267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6EFDDC52-9CAA-411D-9AD6-7139A7DF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7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148590</xdr:rowOff>
    </xdr:to>
    <xdr:pic>
      <xdr:nvPicPr>
        <xdr:cNvPr id="1269" name="Imagen 1268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37DE6E81-49E7-4E94-9C7A-D258AF73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0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148590</xdr:rowOff>
    </xdr:to>
    <xdr:pic>
      <xdr:nvPicPr>
        <xdr:cNvPr id="1270" name="Imagen 1269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2E8E2EFC-F830-42C0-8B12-8132442D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2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148590</xdr:rowOff>
    </xdr:to>
    <xdr:pic>
      <xdr:nvPicPr>
        <xdr:cNvPr id="1271" name="Imagen 1270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D00D1D56-0954-4AA7-AC06-B95AC655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4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148590</xdr:rowOff>
    </xdr:to>
    <xdr:pic>
      <xdr:nvPicPr>
        <xdr:cNvPr id="1272" name="Imagen 1271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0D07CC89-56B0-459A-83E5-C2328F59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6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148590</xdr:rowOff>
    </xdr:to>
    <xdr:pic>
      <xdr:nvPicPr>
        <xdr:cNvPr id="1273" name="Imagen 1272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3930DA1-F374-47DB-8574-966AC90B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9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12</xdr:col>
      <xdr:colOff>304800</xdr:colOff>
      <xdr:row>899</xdr:row>
      <xdr:rowOff>148590</xdr:rowOff>
    </xdr:to>
    <xdr:pic>
      <xdr:nvPicPr>
        <xdr:cNvPr id="1274" name="Imagen 1273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EBD14074-E973-4890-A348-C8EBBC0CF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2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12</xdr:col>
      <xdr:colOff>304800</xdr:colOff>
      <xdr:row>898</xdr:row>
      <xdr:rowOff>148590</xdr:rowOff>
    </xdr:to>
    <xdr:pic>
      <xdr:nvPicPr>
        <xdr:cNvPr id="1275" name="Imagen 1274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D7F53442-8FB4-49BB-A77C-895535B8B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4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12</xdr:col>
      <xdr:colOff>304800</xdr:colOff>
      <xdr:row>897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289BDD82-690C-4F13-A6C9-25CCC840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7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12</xdr:col>
      <xdr:colOff>304800</xdr:colOff>
      <xdr:row>896</xdr:row>
      <xdr:rowOff>148590</xdr:rowOff>
    </xdr:to>
    <xdr:pic>
      <xdr:nvPicPr>
        <xdr:cNvPr id="1277" name="Imagen 1276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9B47EF73-66E0-4731-BAD1-807A909E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9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12</xdr:col>
      <xdr:colOff>304800</xdr:colOff>
      <xdr:row>895</xdr:row>
      <xdr:rowOff>148590</xdr:rowOff>
    </xdr:to>
    <xdr:pic>
      <xdr:nvPicPr>
        <xdr:cNvPr id="1278" name="Imagen 1277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76EBBB19-25E3-4F90-BCB9-BA16C2C9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1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148590</xdr:rowOff>
    </xdr:to>
    <xdr:pic>
      <xdr:nvPicPr>
        <xdr:cNvPr id="1279" name="Imagen 1278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A1351A3E-0165-494B-95BD-16BD752B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3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148590</xdr:rowOff>
    </xdr:to>
    <xdr:pic>
      <xdr:nvPicPr>
        <xdr:cNvPr id="1280" name="Imagen 1279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B09C0091-C113-459B-B727-2406A182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5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148590</xdr:rowOff>
    </xdr:to>
    <xdr:pic>
      <xdr:nvPicPr>
        <xdr:cNvPr id="1281" name="Imagen 1280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C7569B1B-9306-453F-B0A0-476D0A4A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1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148590</xdr:rowOff>
    </xdr:to>
    <xdr:pic>
      <xdr:nvPicPr>
        <xdr:cNvPr id="1282" name="Imagen 1281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62E986F2-97D6-423A-90FD-3EA7FE14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3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148590</xdr:rowOff>
    </xdr:to>
    <xdr:pic>
      <xdr:nvPicPr>
        <xdr:cNvPr id="1283" name="Imagen 1282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CC6802C9-4650-48F1-B3B5-E947593E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58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148590</xdr:rowOff>
    </xdr:to>
    <xdr:pic>
      <xdr:nvPicPr>
        <xdr:cNvPr id="1284" name="Imagen 1283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A943BDD9-D518-4F81-9E6E-BB4BAFC5E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148590</xdr:rowOff>
    </xdr:to>
    <xdr:pic>
      <xdr:nvPicPr>
        <xdr:cNvPr id="1285" name="Imagen 1284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18B1F08C-2A77-4AEF-A31B-F32FEAF8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1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B8DAE68F-6873-4991-97B1-083ED5CC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38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148590</xdr:rowOff>
    </xdr:to>
    <xdr:pic>
      <xdr:nvPicPr>
        <xdr:cNvPr id="1287" name="Imagen 1286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B5B02007-B2AA-4C9F-B350-FC28D713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6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148590</xdr:rowOff>
    </xdr:to>
    <xdr:pic>
      <xdr:nvPicPr>
        <xdr:cNvPr id="1288" name="Imagen 1287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B5E4C921-6039-4F5A-A856-8696377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9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12</xdr:col>
      <xdr:colOff>304800</xdr:colOff>
      <xdr:row>858</xdr:row>
      <xdr:rowOff>148590</xdr:rowOff>
    </xdr:to>
    <xdr:pic>
      <xdr:nvPicPr>
        <xdr:cNvPr id="1289" name="Imagen 1288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AC61A261-147A-4381-BACD-0391D079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148590</xdr:rowOff>
    </xdr:to>
    <xdr:pic>
      <xdr:nvPicPr>
        <xdr:cNvPr id="1290" name="Imagen 1289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5F9E75A1-3540-45FF-98D6-F1FC9DCF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4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12</xdr:col>
      <xdr:colOff>304800</xdr:colOff>
      <xdr:row>853</xdr:row>
      <xdr:rowOff>148590</xdr:rowOff>
    </xdr:to>
    <xdr:pic>
      <xdr:nvPicPr>
        <xdr:cNvPr id="1291" name="Imagen 1290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84AF6020-BC25-4213-A3AD-F8ACF80C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6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148590</xdr:rowOff>
    </xdr:to>
    <xdr:pic>
      <xdr:nvPicPr>
        <xdr:cNvPr id="1292" name="Imagen 1291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699135AC-01CD-4546-AF3A-2FE1777B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90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148590</xdr:rowOff>
    </xdr:to>
    <xdr:pic>
      <xdr:nvPicPr>
        <xdr:cNvPr id="1293" name="Imagen 1292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142FB21E-D280-4C61-B2D6-D0E1DFF2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0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148590</xdr:rowOff>
    </xdr:to>
    <xdr:pic>
      <xdr:nvPicPr>
        <xdr:cNvPr id="1294" name="Imagen 1293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94DDAA92-0A8F-4AFB-9F32-B20C705E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29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148590</xdr:rowOff>
    </xdr:to>
    <xdr:pic>
      <xdr:nvPicPr>
        <xdr:cNvPr id="1295" name="Imagen 1294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E73D2C9F-2470-4B3A-8857-358CA65D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5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148590</xdr:rowOff>
    </xdr:to>
    <xdr:pic>
      <xdr:nvPicPr>
        <xdr:cNvPr id="1296" name="Imagen 1295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F72924B8-CB8A-47E0-8AF5-3FFC68B7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7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E5389AA1-A76B-44EB-8F83-E33B803B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93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148590</xdr:rowOff>
    </xdr:to>
    <xdr:pic>
      <xdr:nvPicPr>
        <xdr:cNvPr id="1298" name="Imagen 1297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39326952-90C3-494B-A2C7-650A6E7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20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12</xdr:col>
      <xdr:colOff>304800</xdr:colOff>
      <xdr:row>854</xdr:row>
      <xdr:rowOff>148590</xdr:rowOff>
    </xdr:to>
    <xdr:pic>
      <xdr:nvPicPr>
        <xdr:cNvPr id="1299" name="Imagen 1298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4DEE920C-5ECD-469B-BF24-6304764A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4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148590</xdr:rowOff>
    </xdr:to>
    <xdr:pic>
      <xdr:nvPicPr>
        <xdr:cNvPr id="1300" name="Imagen 1299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513D919C-4FE0-42D1-910F-2EFC457B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73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148590</xdr:rowOff>
    </xdr:to>
    <xdr:pic>
      <xdr:nvPicPr>
        <xdr:cNvPr id="1301" name="Imagen 1300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C977033-25A7-4A71-8E19-FF8DBFD7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0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148590</xdr:rowOff>
    </xdr:to>
    <xdr:pic>
      <xdr:nvPicPr>
        <xdr:cNvPr id="1302" name="Imagen 1301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A8F78513-2B53-40B8-A521-095DB15D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2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148590</xdr:rowOff>
    </xdr:to>
    <xdr:pic>
      <xdr:nvPicPr>
        <xdr:cNvPr id="1303" name="Imagen 1302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EA7FD47-41E1-4652-944D-005B2708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46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148590</xdr:rowOff>
    </xdr:to>
    <xdr:pic>
      <xdr:nvPicPr>
        <xdr:cNvPr id="1304" name="Imagen 1303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3EE5C93F-2279-4D98-9A9A-7392A767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7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148590</xdr:rowOff>
    </xdr:to>
    <xdr:pic>
      <xdr:nvPicPr>
        <xdr:cNvPr id="1305" name="Imagen 1304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E5B1F2E0-332F-480F-B4B5-5B3DA2EE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10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148590</xdr:rowOff>
    </xdr:to>
    <xdr:pic>
      <xdr:nvPicPr>
        <xdr:cNvPr id="1306" name="Imagen 1305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1C0D159-3527-4312-9620-E097FDC9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3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12</xdr:col>
      <xdr:colOff>304800</xdr:colOff>
      <xdr:row>857</xdr:row>
      <xdr:rowOff>148590</xdr:rowOff>
    </xdr:to>
    <xdr:pic>
      <xdr:nvPicPr>
        <xdr:cNvPr id="1307" name="Imagen 1306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36A7F91D-5F28-4E6B-B889-B0CC4153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56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148590</xdr:rowOff>
    </xdr:to>
    <xdr:pic>
      <xdr:nvPicPr>
        <xdr:cNvPr id="1308" name="Imagen 1307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5026CC5-8761-4BC0-87C3-1811ABE0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8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148590</xdr:rowOff>
    </xdr:to>
    <xdr:pic>
      <xdr:nvPicPr>
        <xdr:cNvPr id="1309" name="Imagen 1308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DCF8D666-1FFB-4888-BEAA-92C373E74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02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12</xdr:col>
      <xdr:colOff>304800</xdr:colOff>
      <xdr:row>846</xdr:row>
      <xdr:rowOff>148590</xdr:rowOff>
    </xdr:to>
    <xdr:pic>
      <xdr:nvPicPr>
        <xdr:cNvPr id="1310" name="Imagen 1309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7261B1D1-1CB4-4A61-8A39-7DEF71C4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2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12</xdr:col>
      <xdr:colOff>304800</xdr:colOff>
      <xdr:row>1079</xdr:row>
      <xdr:rowOff>114300</xdr:rowOff>
    </xdr:to>
    <xdr:pic>
      <xdr:nvPicPr>
        <xdr:cNvPr id="1311" name="Imagen 1310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3ACCD7DB-76E8-4011-B080-41622D6F6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18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114300</xdr:rowOff>
    </xdr:to>
    <xdr:pic>
      <xdr:nvPicPr>
        <xdr:cNvPr id="1312" name="Imagen 1311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081BD01D-49C9-4E65-A4C0-25BDE39A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2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114300</xdr:rowOff>
    </xdr:to>
    <xdr:pic>
      <xdr:nvPicPr>
        <xdr:cNvPr id="1313" name="Imagen 1312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37647C90-1AD5-420F-9B50-6177D1C1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6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1075</xdr:row>
      <xdr:rowOff>0</xdr:rowOff>
    </xdr:from>
    <xdr:to>
      <xdr:col>12</xdr:col>
      <xdr:colOff>304800</xdr:colOff>
      <xdr:row>1076</xdr:row>
      <xdr:rowOff>114300</xdr:rowOff>
    </xdr:to>
    <xdr:pic>
      <xdr:nvPicPr>
        <xdr:cNvPr id="1314" name="Imagen 1313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72B4E27B-DE71-4473-BF74-F5F2F068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0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315" name="Imagen 1314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275F4027-EB2D-43B2-9C18-7C2FCD752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4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114300</xdr:rowOff>
    </xdr:to>
    <xdr:pic>
      <xdr:nvPicPr>
        <xdr:cNvPr id="1316" name="Imagen 1315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3B8731C2-1687-4C6F-BD4D-49A059C5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8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1073</xdr:row>
      <xdr:rowOff>0</xdr:rowOff>
    </xdr:from>
    <xdr:to>
      <xdr:col>12</xdr:col>
      <xdr:colOff>304800</xdr:colOff>
      <xdr:row>1074</xdr:row>
      <xdr:rowOff>114300</xdr:rowOff>
    </xdr:to>
    <xdr:pic>
      <xdr:nvPicPr>
        <xdr:cNvPr id="1317" name="Imagen 1316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D8FB9ABB-F39F-45EF-9688-D5B3AE5F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2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114300</xdr:rowOff>
    </xdr:to>
    <xdr:pic>
      <xdr:nvPicPr>
        <xdr:cNvPr id="1318" name="Imagen 1317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57F92D4B-0C89-49B4-A57C-C96EBC73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114300</xdr:rowOff>
    </xdr:to>
    <xdr:pic>
      <xdr:nvPicPr>
        <xdr:cNvPr id="1319" name="Imagen 1318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031389C2-925D-46AC-9FF9-E3BE2E9F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6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114300</xdr:rowOff>
    </xdr:to>
    <xdr:pic>
      <xdr:nvPicPr>
        <xdr:cNvPr id="1320" name="Imagen 1319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EB3D42B-7048-44CC-8153-A51F29AD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0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114300</xdr:rowOff>
    </xdr:to>
    <xdr:pic>
      <xdr:nvPicPr>
        <xdr:cNvPr id="1321" name="Imagen 1320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15AA64E0-84E5-4071-912F-405F37D7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2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114300</xdr:rowOff>
    </xdr:to>
    <xdr:pic>
      <xdr:nvPicPr>
        <xdr:cNvPr id="1322" name="Imagen 1321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694EC4A2-EAC7-4073-96A6-56842BE5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114300</xdr:rowOff>
    </xdr:to>
    <xdr:pic>
      <xdr:nvPicPr>
        <xdr:cNvPr id="1323" name="Imagen 1322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9616E5AC-DA1F-4CB0-97DF-66B1542D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0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114300</xdr:rowOff>
    </xdr:to>
    <xdr:pic>
      <xdr:nvPicPr>
        <xdr:cNvPr id="1324" name="Imagen 1323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0867B646-E580-4ECC-A512-7FA41CBB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3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114300</xdr:rowOff>
    </xdr:to>
    <xdr:pic>
      <xdr:nvPicPr>
        <xdr:cNvPr id="1325" name="Imagen 1324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4845AE80-9DA3-461D-802A-2E76680D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114300</xdr:rowOff>
    </xdr:to>
    <xdr:pic>
      <xdr:nvPicPr>
        <xdr:cNvPr id="1326" name="Imagen 1325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C425DD6D-75E9-4422-BBC9-7028CA9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1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114300</xdr:rowOff>
    </xdr:to>
    <xdr:pic>
      <xdr:nvPicPr>
        <xdr:cNvPr id="1327" name="Imagen 1326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BC187D35-B14B-459B-9F38-FECE1BDC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110490</xdr:rowOff>
    </xdr:to>
    <xdr:pic>
      <xdr:nvPicPr>
        <xdr:cNvPr id="1328" name="Imagen 1327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CD780F65-6B5A-4A6B-9C63-A78EE435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9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114300</xdr:rowOff>
    </xdr:to>
    <xdr:pic>
      <xdr:nvPicPr>
        <xdr:cNvPr id="1329" name="Imagen 1328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7F74D1AD-0E1C-4897-A7BF-F2DB5010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3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114300</xdr:rowOff>
    </xdr:to>
    <xdr:pic>
      <xdr:nvPicPr>
        <xdr:cNvPr id="1330" name="Imagen 1329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23CE55DA-FD2B-4D17-B44D-50DF1BD6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7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114300</xdr:rowOff>
    </xdr:to>
    <xdr:pic>
      <xdr:nvPicPr>
        <xdr:cNvPr id="1331" name="Imagen 1330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F67B8006-2202-4104-ADE9-D809C84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1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114300</xdr:rowOff>
    </xdr:to>
    <xdr:pic>
      <xdr:nvPicPr>
        <xdr:cNvPr id="1332" name="Imagen 1331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7D9A3B6D-EAED-4223-A7CE-E4008F3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5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114300</xdr:rowOff>
    </xdr:to>
    <xdr:pic>
      <xdr:nvPicPr>
        <xdr:cNvPr id="1333" name="Imagen 1332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C0709562-19B8-4EEC-8D59-0F3BBEA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9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114300</xdr:rowOff>
    </xdr:to>
    <xdr:pic>
      <xdr:nvPicPr>
        <xdr:cNvPr id="1334" name="Imagen 1333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9EBB929C-227B-467C-9197-BC8BAAEC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029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12</xdr:col>
      <xdr:colOff>304800</xdr:colOff>
      <xdr:row>989</xdr:row>
      <xdr:rowOff>114300</xdr:rowOff>
    </xdr:to>
    <xdr:pic>
      <xdr:nvPicPr>
        <xdr:cNvPr id="1335" name="Imagen 1334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229A511A-4199-419D-8018-AAD3C0FC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12</xdr:col>
      <xdr:colOff>304800</xdr:colOff>
      <xdr:row>988</xdr:row>
      <xdr:rowOff>114300</xdr:rowOff>
    </xdr:to>
    <xdr:pic>
      <xdr:nvPicPr>
        <xdr:cNvPr id="1336" name="Imagen 1335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EE2C1228-5C15-489F-A035-5588FEE5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3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114300</xdr:rowOff>
    </xdr:to>
    <xdr:pic>
      <xdr:nvPicPr>
        <xdr:cNvPr id="1337" name="Imagen 1336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20134481-35D5-442A-A088-5E2D65AC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55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114300</xdr:rowOff>
    </xdr:to>
    <xdr:pic>
      <xdr:nvPicPr>
        <xdr:cNvPr id="1338" name="Imagen 1337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8D89D8B-C21E-412D-AE02-A10A5115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8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114300</xdr:rowOff>
    </xdr:to>
    <xdr:pic>
      <xdr:nvPicPr>
        <xdr:cNvPr id="1339" name="Imagen 1338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A47BE329-B2D8-44C8-A2A3-069B0751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2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114300</xdr:rowOff>
    </xdr:to>
    <xdr:pic>
      <xdr:nvPicPr>
        <xdr:cNvPr id="1340" name="Imagen 1339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736BC482-6FF5-44C7-9A50-5DBDB3D3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5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114300</xdr:rowOff>
    </xdr:to>
    <xdr:pic>
      <xdr:nvPicPr>
        <xdr:cNvPr id="1341" name="Imagen 1340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1C9FF1CE-0017-4213-B74C-AA71157F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7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114300</xdr:rowOff>
    </xdr:to>
    <xdr:pic>
      <xdr:nvPicPr>
        <xdr:cNvPr id="1342" name="Imagen 1341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EC4B7013-11F3-4411-B2B5-1A491B1F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0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114300</xdr:rowOff>
    </xdr:to>
    <xdr:pic>
      <xdr:nvPicPr>
        <xdr:cNvPr id="1343" name="Imagen 1342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ADE0B38-F017-400B-BFEF-AD684F9B7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4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114300</xdr:rowOff>
    </xdr:to>
    <xdr:pic>
      <xdr:nvPicPr>
        <xdr:cNvPr id="1344" name="Imagen 1343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DAAF1D44-8E67-422E-B16C-51CD596A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7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114300</xdr:rowOff>
    </xdr:to>
    <xdr:pic>
      <xdr:nvPicPr>
        <xdr:cNvPr id="1345" name="Imagen 1344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61EBF9D5-5244-4463-8E6A-A09EAE8B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0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B7F433C6-1356-476B-BCB0-701A95EE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2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114300</xdr:rowOff>
    </xdr:to>
    <xdr:pic>
      <xdr:nvPicPr>
        <xdr:cNvPr id="1347" name="Imagen 1346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231BB749-8EFE-4617-8225-7AEF3C2C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6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114300</xdr:rowOff>
    </xdr:to>
    <xdr:pic>
      <xdr:nvPicPr>
        <xdr:cNvPr id="1348" name="Imagen 1347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796A8644-A2B6-4080-8B4D-3B9B9523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9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114300</xdr:rowOff>
    </xdr:to>
    <xdr:pic>
      <xdr:nvPicPr>
        <xdr:cNvPr id="1349" name="Imagen 1348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40E92CF5-0F10-4999-96E2-8C06B357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2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984</xdr:row>
      <xdr:rowOff>0</xdr:rowOff>
    </xdr:from>
    <xdr:to>
      <xdr:col>12</xdr:col>
      <xdr:colOff>304800</xdr:colOff>
      <xdr:row>985</xdr:row>
      <xdr:rowOff>114300</xdr:rowOff>
    </xdr:to>
    <xdr:pic>
      <xdr:nvPicPr>
        <xdr:cNvPr id="1350" name="Imagen 1349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187E3CAA-C086-4879-93D1-53A3AA8E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6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114300</xdr:rowOff>
    </xdr:to>
    <xdr:pic>
      <xdr:nvPicPr>
        <xdr:cNvPr id="1351" name="Imagen 1350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95C57E5E-E916-4825-9383-6A31677F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114300</xdr:rowOff>
    </xdr:to>
    <xdr:pic>
      <xdr:nvPicPr>
        <xdr:cNvPr id="1352" name="Imagen 1351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EF1CC0D-2768-4A09-86C2-1BD14301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2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114300</xdr:rowOff>
    </xdr:to>
    <xdr:pic>
      <xdr:nvPicPr>
        <xdr:cNvPr id="1353" name="Imagen 1352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E07AD08-0DAA-4B37-AE31-947145E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12</xdr:col>
      <xdr:colOff>304800</xdr:colOff>
      <xdr:row>1053</xdr:row>
      <xdr:rowOff>114300</xdr:rowOff>
    </xdr:to>
    <xdr:pic>
      <xdr:nvPicPr>
        <xdr:cNvPr id="1354" name="Imagen 1353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68B5B968-ED88-49AA-81BF-1D702A16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9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12</xdr:col>
      <xdr:colOff>304800</xdr:colOff>
      <xdr:row>1054</xdr:row>
      <xdr:rowOff>114300</xdr:rowOff>
    </xdr:to>
    <xdr:pic>
      <xdr:nvPicPr>
        <xdr:cNvPr id="1355" name="Imagen 1354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121BBCA0-BAA7-4D7D-A762-963C2FB3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2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114300</xdr:rowOff>
    </xdr:to>
    <xdr:pic>
      <xdr:nvPicPr>
        <xdr:cNvPr id="1356" name="Imagen 1355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41574D41-6757-450A-8EF6-91BC88C4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4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357" name="Imagen 1356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23BEB0E8-C6A8-47D9-A4F5-4B4482E3D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8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114300</xdr:rowOff>
    </xdr:to>
    <xdr:pic>
      <xdr:nvPicPr>
        <xdr:cNvPr id="1358" name="Imagen 1357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3180C33D-E019-4409-A542-78E09D4A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1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114300</xdr:rowOff>
    </xdr:to>
    <xdr:pic>
      <xdr:nvPicPr>
        <xdr:cNvPr id="1359" name="Imagen 1358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753930A7-4078-4F6B-B37A-B77027ED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8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114300</xdr:rowOff>
    </xdr:to>
    <xdr:pic>
      <xdr:nvPicPr>
        <xdr:cNvPr id="1360" name="Imagen 1359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B463EF7-4ACE-45B5-A9B9-C6114583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0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114300</xdr:rowOff>
    </xdr:to>
    <xdr:pic>
      <xdr:nvPicPr>
        <xdr:cNvPr id="1361" name="Imagen 1360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1184F216-E6C3-4090-A3E9-D9F17A1E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3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6BE0B4A3-13D0-453B-AAEB-C5ADFD41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4D6063FB-6E50-45C7-B6C9-A88BAD8B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0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748793A4-9EEF-472F-B7D6-D4F1F4D09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3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114300</xdr:rowOff>
    </xdr:to>
    <xdr:pic>
      <xdr:nvPicPr>
        <xdr:cNvPr id="1365" name="Imagen 1364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86AAB08A-C761-46CB-B767-D96A648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1027</xdr:row>
      <xdr:rowOff>0</xdr:rowOff>
    </xdr:from>
    <xdr:to>
      <xdr:col>12</xdr:col>
      <xdr:colOff>304800</xdr:colOff>
      <xdr:row>1028</xdr:row>
      <xdr:rowOff>114300</xdr:rowOff>
    </xdr:to>
    <xdr:pic>
      <xdr:nvPicPr>
        <xdr:cNvPr id="1366" name="Imagen 1365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377433B2-32E5-4F31-AE34-E6A3E28C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02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DFE1205A-DB7E-4F7A-A4D2-0FA2D99A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3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114300</xdr:rowOff>
    </xdr:to>
    <xdr:pic>
      <xdr:nvPicPr>
        <xdr:cNvPr id="1368" name="Imagen 1367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A02D8FAE-3EA9-4126-95F0-14876CBE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6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114300</xdr:rowOff>
    </xdr:to>
    <xdr:pic>
      <xdr:nvPicPr>
        <xdr:cNvPr id="1369" name="Imagen 1368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92219E5-4AA5-4BA3-A2C3-11E172B5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0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114300</xdr:rowOff>
    </xdr:to>
    <xdr:pic>
      <xdr:nvPicPr>
        <xdr:cNvPr id="1370" name="Imagen 1369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08BB7E8C-9808-4904-932B-1B94E078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3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686B9D45-107D-47C9-8AF5-F86DC9D6C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6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0FA5362E-66E5-4D13-B279-D6C1DDA3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0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114300</xdr:rowOff>
    </xdr:to>
    <xdr:pic>
      <xdr:nvPicPr>
        <xdr:cNvPr id="1373" name="Imagen 1372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B463FE5-9B8E-46EF-A6D8-ED8E1FF8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3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114300</xdr:rowOff>
    </xdr:to>
    <xdr:pic>
      <xdr:nvPicPr>
        <xdr:cNvPr id="1374" name="Imagen 1373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7A7C3213-63AF-4CE9-ACF9-82570E52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6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114300</xdr:rowOff>
    </xdr:to>
    <xdr:pic>
      <xdr:nvPicPr>
        <xdr:cNvPr id="1375" name="Imagen 1374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2E30DA0F-3BA1-4248-A024-0D95E58A7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114300</xdr:rowOff>
    </xdr:to>
    <xdr:pic>
      <xdr:nvPicPr>
        <xdr:cNvPr id="1376" name="Imagen 1375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9CAECC4A-A7F2-487E-BBE8-CD0AAB6A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3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114300</xdr:rowOff>
    </xdr:to>
    <xdr:pic>
      <xdr:nvPicPr>
        <xdr:cNvPr id="1377" name="Imagen 1376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65D77DB2-DCE3-4927-B471-44F4771C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6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114300</xdr:rowOff>
    </xdr:to>
    <xdr:pic>
      <xdr:nvPicPr>
        <xdr:cNvPr id="1378" name="Imagen 1377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6A21406-DB70-4E7F-BDA3-B0A8F568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379" name="Imagen 1378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46C46805-E987-40A8-A89B-8172DE05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E55D87F6-977C-4B24-A2B3-4A68FCBB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6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EB4C7229-33E0-4337-9DAA-8B2615391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0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EC45B140-B264-4375-A405-5A10329C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3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114300</xdr:rowOff>
    </xdr:to>
    <xdr:pic>
      <xdr:nvPicPr>
        <xdr:cNvPr id="1383" name="Imagen 1382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7018B246-3D3F-4F5B-B4F2-8C342839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0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114300</xdr:rowOff>
    </xdr:to>
    <xdr:pic>
      <xdr:nvPicPr>
        <xdr:cNvPr id="1384" name="Imagen 1383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E8763900-02FB-4069-B837-6BED1977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3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114300</xdr:rowOff>
    </xdr:to>
    <xdr:pic>
      <xdr:nvPicPr>
        <xdr:cNvPr id="1385" name="Imagen 1384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42B2F875-8874-4765-811E-A1853331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6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114300</xdr:rowOff>
    </xdr:to>
    <xdr:pic>
      <xdr:nvPicPr>
        <xdr:cNvPr id="1386" name="Imagen 1385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09E7D51D-8568-4678-AE81-42D3B211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114300</xdr:rowOff>
    </xdr:to>
    <xdr:pic>
      <xdr:nvPicPr>
        <xdr:cNvPr id="1387" name="Imagen 1386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007C2585-3BC5-48B6-A173-041C5BB8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3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114300</xdr:rowOff>
    </xdr:to>
    <xdr:pic>
      <xdr:nvPicPr>
        <xdr:cNvPr id="1388" name="Imagen 1387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4EDA0FCB-EED5-4F2D-AE5C-552177E4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5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114300</xdr:rowOff>
    </xdr:to>
    <xdr:pic>
      <xdr:nvPicPr>
        <xdr:cNvPr id="1389" name="Imagen 1388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DA7E42BF-B6AB-4849-901F-A090FD7E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8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114300</xdr:rowOff>
    </xdr:to>
    <xdr:pic>
      <xdr:nvPicPr>
        <xdr:cNvPr id="1390" name="Imagen 1389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C8536F34-9963-4676-BBC7-90EA5AB9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2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114300</xdr:rowOff>
    </xdr:to>
    <xdr:pic>
      <xdr:nvPicPr>
        <xdr:cNvPr id="1391" name="Imagen 1390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1AA65874-9E00-4CF2-ABD2-5C1E2DDC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4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114300</xdr:rowOff>
    </xdr:to>
    <xdr:pic>
      <xdr:nvPicPr>
        <xdr:cNvPr id="1392" name="Imagen 1391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FC28EB5C-2B6F-412F-A1C2-63B23142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7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114300</xdr:rowOff>
    </xdr:to>
    <xdr:pic>
      <xdr:nvPicPr>
        <xdr:cNvPr id="1393" name="Imagen 1392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CE8DDAA6-5476-4A19-B05A-9F84E5AA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114300</xdr:rowOff>
    </xdr:to>
    <xdr:pic>
      <xdr:nvPicPr>
        <xdr:cNvPr id="1394" name="Imagen 1393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63E1EBB6-5A06-476A-AB52-3535E3A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2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12</xdr:col>
      <xdr:colOff>304800</xdr:colOff>
      <xdr:row>1017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23DE36C8-2885-4AAE-A3EE-774D4B01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4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12</xdr:col>
      <xdr:colOff>304800</xdr:colOff>
      <xdr:row>1016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13B5C345-F265-4C6E-A430-5A4D0A8F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12</xdr:col>
      <xdr:colOff>304800</xdr:colOff>
      <xdr:row>1015</xdr:row>
      <xdr:rowOff>114300</xdr:rowOff>
    </xdr:to>
    <xdr:pic>
      <xdr:nvPicPr>
        <xdr:cNvPr id="1397" name="Imagen 1396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ACAF0B75-D08A-4B14-AC51-79AA6D42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1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12</xdr:col>
      <xdr:colOff>304800</xdr:colOff>
      <xdr:row>1014</xdr:row>
      <xdr:rowOff>114300</xdr:rowOff>
    </xdr:to>
    <xdr:pic>
      <xdr:nvPicPr>
        <xdr:cNvPr id="1398" name="Imagen 1397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180D1733-3A2A-438C-9647-A7C249E75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4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12</xdr:col>
      <xdr:colOff>304800</xdr:colOff>
      <xdr:row>1013</xdr:row>
      <xdr:rowOff>114300</xdr:rowOff>
    </xdr:to>
    <xdr:pic>
      <xdr:nvPicPr>
        <xdr:cNvPr id="1399" name="Imagen 1398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7322DB56-D54A-43A6-9DBC-8D3D01AE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8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12</xdr:col>
      <xdr:colOff>304800</xdr:colOff>
      <xdr:row>1012</xdr:row>
      <xdr:rowOff>114300</xdr:rowOff>
    </xdr:to>
    <xdr:pic>
      <xdr:nvPicPr>
        <xdr:cNvPr id="1400" name="Imagen 1399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D452AAD7-E75D-4F4A-BF60-52228ACD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1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12</xdr:col>
      <xdr:colOff>304800</xdr:colOff>
      <xdr:row>1011</xdr:row>
      <xdr:rowOff>114300</xdr:rowOff>
    </xdr:to>
    <xdr:pic>
      <xdr:nvPicPr>
        <xdr:cNvPr id="1401" name="Imagen 1400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21EEEFB4-151F-40A3-B2E8-5FA57897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4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114300</xdr:rowOff>
    </xdr:to>
    <xdr:pic>
      <xdr:nvPicPr>
        <xdr:cNvPr id="1402" name="Imagen 1401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3BA245B5-26C4-46B3-BD57-D01E0D47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8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114300</xdr:rowOff>
    </xdr:to>
    <xdr:pic>
      <xdr:nvPicPr>
        <xdr:cNvPr id="1403" name="Imagen 1402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1C57803F-B45D-49BD-84FB-A48D7790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1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114300</xdr:rowOff>
    </xdr:to>
    <xdr:pic>
      <xdr:nvPicPr>
        <xdr:cNvPr id="1404" name="Imagen 1403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746B6C56-1A1F-4999-AD51-61245482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114300</xdr:rowOff>
    </xdr:to>
    <xdr:pic>
      <xdr:nvPicPr>
        <xdr:cNvPr id="1405" name="Imagen 1404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74549C7B-CC2E-4258-A92A-348BAE1D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8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12</xdr:col>
      <xdr:colOff>304800</xdr:colOff>
      <xdr:row>1022</xdr:row>
      <xdr:rowOff>114300</xdr:rowOff>
    </xdr:to>
    <xdr:pic>
      <xdr:nvPicPr>
        <xdr:cNvPr id="1406" name="Imagen 1405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3B4A3A6A-B290-40D8-A82A-263F5F65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1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114300</xdr:rowOff>
    </xdr:to>
    <xdr:pic>
      <xdr:nvPicPr>
        <xdr:cNvPr id="1407" name="Imagen 1406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65828D56-B0BD-4D31-96E1-B4A6ED7F2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8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114300</xdr:rowOff>
    </xdr:to>
    <xdr:pic>
      <xdr:nvPicPr>
        <xdr:cNvPr id="1408" name="Imagen 1407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1C14C5E-8768-4D30-B05F-E44732C9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1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12</xdr:col>
      <xdr:colOff>304800</xdr:colOff>
      <xdr:row>1018</xdr:row>
      <xdr:rowOff>114300</xdr:rowOff>
    </xdr:to>
    <xdr:pic>
      <xdr:nvPicPr>
        <xdr:cNvPr id="1409" name="Imagen 1408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FEFEA8F3-BCF9-4010-9882-47253BC2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4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114300</xdr:rowOff>
    </xdr:to>
    <xdr:pic>
      <xdr:nvPicPr>
        <xdr:cNvPr id="1410" name="Imagen 1409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4C85F954-8FB0-4C31-AF1B-FA6EFD9E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8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114300</xdr:rowOff>
    </xdr:to>
    <xdr:pic>
      <xdr:nvPicPr>
        <xdr:cNvPr id="1411" name="Imagen 1410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32831306-8BF8-4DE6-A3A8-72904D01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3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114300</xdr:rowOff>
    </xdr:to>
    <xdr:pic>
      <xdr:nvPicPr>
        <xdr:cNvPr id="1412" name="Imagen 1411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2AE3B1B7-DC9C-42CE-A474-B62193A0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6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114300</xdr:rowOff>
    </xdr:to>
    <xdr:pic>
      <xdr:nvPicPr>
        <xdr:cNvPr id="1413" name="Imagen 1412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5CF6679-42BB-4C1F-8CCC-176AC24C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9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114300</xdr:rowOff>
    </xdr:to>
    <xdr:pic>
      <xdr:nvPicPr>
        <xdr:cNvPr id="1414" name="Imagen 1413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C046CB85-FEFB-4C86-9E0D-A56FAFE8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3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114300</xdr:rowOff>
    </xdr:to>
    <xdr:pic>
      <xdr:nvPicPr>
        <xdr:cNvPr id="1415" name="Imagen 1414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9C1EB5A6-3C4B-4DF3-B833-17507838D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6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114300</xdr:rowOff>
    </xdr:to>
    <xdr:pic>
      <xdr:nvPicPr>
        <xdr:cNvPr id="1416" name="Imagen 1415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F84B3EBA-0F6E-49F9-99CD-18C36969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8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114300</xdr:rowOff>
    </xdr:to>
    <xdr:pic>
      <xdr:nvPicPr>
        <xdr:cNvPr id="1417" name="Imagen 1416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02DF26A1-C64D-4E04-9600-9AA514F1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1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114300</xdr:rowOff>
    </xdr:to>
    <xdr:pic>
      <xdr:nvPicPr>
        <xdr:cNvPr id="1418" name="Imagen 1417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BB14E41E-DEEA-4212-B00C-F0475991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5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12</xdr:col>
      <xdr:colOff>304800</xdr:colOff>
      <xdr:row>1000</xdr:row>
      <xdr:rowOff>114300</xdr:rowOff>
    </xdr:to>
    <xdr:pic>
      <xdr:nvPicPr>
        <xdr:cNvPr id="1419" name="Imagen 1418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8D2DE621-78BF-44E6-9823-32741142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8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114300</xdr:rowOff>
    </xdr:to>
    <xdr:pic>
      <xdr:nvPicPr>
        <xdr:cNvPr id="1420" name="Imagen 1419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AD4DAAED-F99E-4C3C-9C60-E6794290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1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114300</xdr:rowOff>
    </xdr:to>
    <xdr:pic>
      <xdr:nvPicPr>
        <xdr:cNvPr id="1421" name="Imagen 1420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5CBDA4D5-C71A-4FA0-927F-34076150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5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114300</xdr:rowOff>
    </xdr:to>
    <xdr:pic>
      <xdr:nvPicPr>
        <xdr:cNvPr id="1422" name="Imagen 1421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9CB53523-F96D-4A87-8240-8581138B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7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114300</xdr:rowOff>
    </xdr:to>
    <xdr:pic>
      <xdr:nvPicPr>
        <xdr:cNvPr id="1423" name="Imagen 1422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D084854B-725A-4D23-9D0A-C880FA75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9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114300</xdr:rowOff>
    </xdr:to>
    <xdr:pic>
      <xdr:nvPicPr>
        <xdr:cNvPr id="1424" name="Imagen 1423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E6D73AEF-B683-43C5-85B4-DC49E257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114300</xdr:rowOff>
    </xdr:to>
    <xdr:pic>
      <xdr:nvPicPr>
        <xdr:cNvPr id="1425" name="Imagen 1424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01D55FE6-B881-4EF9-9FCA-54DF40BB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4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114300</xdr:rowOff>
    </xdr:to>
    <xdr:pic>
      <xdr:nvPicPr>
        <xdr:cNvPr id="1426" name="Imagen 1425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989EBC50-231F-4AC3-AE9D-FDCECA5C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7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114300</xdr:rowOff>
    </xdr:to>
    <xdr:pic>
      <xdr:nvPicPr>
        <xdr:cNvPr id="1427" name="Imagen 1426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DF0D817F-E349-4127-B3D4-9A13CA1A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1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114300</xdr:rowOff>
    </xdr:to>
    <xdr:pic>
      <xdr:nvPicPr>
        <xdr:cNvPr id="1428" name="Imagen 1427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7CA60022-170A-465E-978E-B0F8B835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4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114300</xdr:rowOff>
    </xdr:to>
    <xdr:pic>
      <xdr:nvPicPr>
        <xdr:cNvPr id="1429" name="Imagen 1428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19BC695-E464-404A-A558-31BD88D0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6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114300</xdr:rowOff>
    </xdr:to>
    <xdr:pic>
      <xdr:nvPicPr>
        <xdr:cNvPr id="1430" name="Imagen 1429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D0B8BB34-3013-4D2C-811F-B768E7B5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114300</xdr:rowOff>
    </xdr:to>
    <xdr:pic>
      <xdr:nvPicPr>
        <xdr:cNvPr id="1431" name="Imagen 1430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825A2D48-C0C8-403E-9D62-C0708FF4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114300</xdr:rowOff>
    </xdr:to>
    <xdr:pic>
      <xdr:nvPicPr>
        <xdr:cNvPr id="1432" name="Imagen 1431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E7936AA8-D7BF-4053-AECA-F937F52D7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7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12</xdr:col>
      <xdr:colOff>304800</xdr:colOff>
      <xdr:row>956</xdr:row>
      <xdr:rowOff>114300</xdr:rowOff>
    </xdr:to>
    <xdr:pic>
      <xdr:nvPicPr>
        <xdr:cNvPr id="1433" name="Imagen 1432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0DE56A72-FDC6-4E50-B76F-F7926F83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05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12</xdr:col>
      <xdr:colOff>304800</xdr:colOff>
      <xdr:row>952</xdr:row>
      <xdr:rowOff>114300</xdr:rowOff>
    </xdr:to>
    <xdr:pic>
      <xdr:nvPicPr>
        <xdr:cNvPr id="1434" name="Imagen 1433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E7C574C1-C08E-48E0-8D3C-A2E5FE689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2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12</xdr:col>
      <xdr:colOff>304800</xdr:colOff>
      <xdr:row>955</xdr:row>
      <xdr:rowOff>114300</xdr:rowOff>
    </xdr:to>
    <xdr:pic>
      <xdr:nvPicPr>
        <xdr:cNvPr id="1435" name="Imagen 1434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9DA1C9CD-5788-4249-AC7C-71FA1761A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5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114300</xdr:rowOff>
    </xdr:to>
    <xdr:pic>
      <xdr:nvPicPr>
        <xdr:cNvPr id="1436" name="Imagen 1435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2FA4D5A6-AE6A-4704-8278-EC9A47A9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7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114300</xdr:rowOff>
    </xdr:to>
    <xdr:pic>
      <xdr:nvPicPr>
        <xdr:cNvPr id="1437" name="Imagen 1436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41DBEE7A-4414-48DA-9AB4-64221DEA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114300</xdr:rowOff>
    </xdr:to>
    <xdr:pic>
      <xdr:nvPicPr>
        <xdr:cNvPr id="1438" name="Imagen 1437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D18FC23A-B1EF-4EF2-9F80-497BB67E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114300</xdr:rowOff>
    </xdr:to>
    <xdr:pic>
      <xdr:nvPicPr>
        <xdr:cNvPr id="1439" name="Imagen 1438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3F518E86-B97A-4DFB-9DB5-F130F127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440" name="Imagen 1439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4DC0B69B-7DC2-471F-A9D0-12107EAD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114300</xdr:rowOff>
    </xdr:to>
    <xdr:pic>
      <xdr:nvPicPr>
        <xdr:cNvPr id="1441" name="Imagen 1440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86F05A51-649C-4D67-8268-299979DC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0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114300</xdr:rowOff>
    </xdr:to>
    <xdr:pic>
      <xdr:nvPicPr>
        <xdr:cNvPr id="1442" name="Imagen 1441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64EB0C43-CDA2-4208-BB37-DA4CE818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112395</xdr:rowOff>
    </xdr:to>
    <xdr:pic>
      <xdr:nvPicPr>
        <xdr:cNvPr id="1443" name="Imagen 1442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265DD247-C3C5-466F-8011-24E4BFA7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5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148590</xdr:rowOff>
    </xdr:to>
    <xdr:pic>
      <xdr:nvPicPr>
        <xdr:cNvPr id="1444" name="Imagen 1443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A07736B5-3D1A-4D3C-A4B9-958BEFE9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7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148590</xdr:rowOff>
    </xdr:to>
    <xdr:pic>
      <xdr:nvPicPr>
        <xdr:cNvPr id="1445" name="Imagen 1444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52F7227A-C09D-4D0C-8676-38B8453C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9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148590</xdr:rowOff>
    </xdr:to>
    <xdr:pic>
      <xdr:nvPicPr>
        <xdr:cNvPr id="1446" name="Imagen 1445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3CFBE3AA-5764-432E-9270-C1FC713F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2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148590</xdr:rowOff>
    </xdr:to>
    <xdr:pic>
      <xdr:nvPicPr>
        <xdr:cNvPr id="1447" name="Imagen 1446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2A1C5CD4-DC4D-4911-8E61-1ABEF1E8B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3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148590</xdr:rowOff>
    </xdr:to>
    <xdr:pic>
      <xdr:nvPicPr>
        <xdr:cNvPr id="1448" name="Imagen 1447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A1DAB220-5718-4572-B75D-9604A2CD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6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148590</xdr:rowOff>
    </xdr:to>
    <xdr:pic>
      <xdr:nvPicPr>
        <xdr:cNvPr id="1449" name="Imagen 1448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BBB5C01D-8E71-4773-AE49-3264B004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148590</xdr:rowOff>
    </xdr:to>
    <xdr:pic>
      <xdr:nvPicPr>
        <xdr:cNvPr id="1450" name="Imagen 1449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64554C6C-547A-4CA7-9A7C-E8EA433A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148590</xdr:rowOff>
    </xdr:to>
    <xdr:pic>
      <xdr:nvPicPr>
        <xdr:cNvPr id="1451" name="Imagen 1450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9209244-47EC-48E9-A9EC-B9CBC06E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4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148590</xdr:rowOff>
    </xdr:to>
    <xdr:pic>
      <xdr:nvPicPr>
        <xdr:cNvPr id="1452" name="Imagen 1451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595C87D8-B983-449F-B74F-1D03A11E9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148590</xdr:rowOff>
    </xdr:to>
    <xdr:pic>
      <xdr:nvPicPr>
        <xdr:cNvPr id="1453" name="Imagen 1452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2CE77471-CDE2-4029-82B0-38D31A35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9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148590</xdr:rowOff>
    </xdr:to>
    <xdr:pic>
      <xdr:nvPicPr>
        <xdr:cNvPr id="1454" name="Imagen 1453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E08385CA-52F0-4974-8A75-933C9379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148590</xdr:rowOff>
    </xdr:to>
    <xdr:pic>
      <xdr:nvPicPr>
        <xdr:cNvPr id="1455" name="Imagen 1454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0D0540E5-F258-47BE-B400-FBBC57AC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5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148590</xdr:rowOff>
    </xdr:to>
    <xdr:pic>
      <xdr:nvPicPr>
        <xdr:cNvPr id="1456" name="Imagen 1455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5121B653-1B90-4794-BEF9-295F4526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7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12</xdr:col>
      <xdr:colOff>304800</xdr:colOff>
      <xdr:row>1191</xdr:row>
      <xdr:rowOff>148590</xdr:rowOff>
    </xdr:to>
    <xdr:pic>
      <xdr:nvPicPr>
        <xdr:cNvPr id="1457" name="Imagen 1456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DEC1C293-7B89-482F-BC55-D95F2968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9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12</xdr:col>
      <xdr:colOff>304800</xdr:colOff>
      <xdr:row>1190</xdr:row>
      <xdr:rowOff>148590</xdr:rowOff>
    </xdr:to>
    <xdr:pic>
      <xdr:nvPicPr>
        <xdr:cNvPr id="1458" name="Imagen 1457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2646B0D8-A11F-4FA2-9924-68452607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1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148590</xdr:rowOff>
    </xdr:to>
    <xdr:pic>
      <xdr:nvPicPr>
        <xdr:cNvPr id="1459" name="Imagen 1458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31CC8AA-6A0C-461F-B501-A509899E1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2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148590</xdr:rowOff>
    </xdr:to>
    <xdr:pic>
      <xdr:nvPicPr>
        <xdr:cNvPr id="1460" name="Imagen 1459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F78DBE86-096F-433C-A614-3956E1AF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4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148590</xdr:rowOff>
    </xdr:to>
    <xdr:pic>
      <xdr:nvPicPr>
        <xdr:cNvPr id="1461" name="Imagen 1460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6D55BAC7-5E74-4B49-BEAD-CCA3BCEE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148590</xdr:rowOff>
    </xdr:to>
    <xdr:pic>
      <xdr:nvPicPr>
        <xdr:cNvPr id="1462" name="Imagen 1461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D9F153BB-569E-4DDB-9CEE-9CD95631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0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148590</xdr:rowOff>
    </xdr:to>
    <xdr:pic>
      <xdr:nvPicPr>
        <xdr:cNvPr id="1463" name="Imagen 1462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075D2B2-933D-4D00-8D88-B8207330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2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148590</xdr:rowOff>
    </xdr:to>
    <xdr:pic>
      <xdr:nvPicPr>
        <xdr:cNvPr id="1464" name="Imagen 1463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A4467D81-09DE-4D41-9023-6CCDF36F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5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148590</xdr:rowOff>
    </xdr:to>
    <xdr:pic>
      <xdr:nvPicPr>
        <xdr:cNvPr id="1465" name="Imagen 1464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D2F2B263-9C91-4D0E-84E5-20A0EB80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8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148590</xdr:rowOff>
    </xdr:to>
    <xdr:pic>
      <xdr:nvPicPr>
        <xdr:cNvPr id="1466" name="Imagen 1465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E9F59C6-05EE-477A-B0FF-70482B59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148590</xdr:rowOff>
    </xdr:to>
    <xdr:pic>
      <xdr:nvPicPr>
        <xdr:cNvPr id="1467" name="Imagen 1466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B40391E3-BB28-4799-8619-CD9F53BC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6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148590</xdr:rowOff>
    </xdr:to>
    <xdr:pic>
      <xdr:nvPicPr>
        <xdr:cNvPr id="1468" name="Imagen 1467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40A8EAE8-09B0-4E8A-84FE-4B93945E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8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87DAB89B-E5D9-40DB-BA00-DF5ED785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1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148590</xdr:rowOff>
    </xdr:to>
    <xdr:pic>
      <xdr:nvPicPr>
        <xdr:cNvPr id="1470" name="Imagen 1469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2783BC4-D674-4C27-88FC-535F25F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4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1151</xdr:row>
      <xdr:rowOff>0</xdr:rowOff>
    </xdr:from>
    <xdr:to>
      <xdr:col>12</xdr:col>
      <xdr:colOff>304800</xdr:colOff>
      <xdr:row>1152</xdr:row>
      <xdr:rowOff>148590</xdr:rowOff>
    </xdr:to>
    <xdr:pic>
      <xdr:nvPicPr>
        <xdr:cNvPr id="1471" name="Imagen 1470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D4867EF2-6C24-4058-A037-BB6BF64E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6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148590</xdr:rowOff>
    </xdr:to>
    <xdr:pic>
      <xdr:nvPicPr>
        <xdr:cNvPr id="1472" name="Imagen 1471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EFFC4210-1220-4735-BDCD-74F315FD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9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148590</xdr:rowOff>
    </xdr:to>
    <xdr:pic>
      <xdr:nvPicPr>
        <xdr:cNvPr id="1473" name="Imagen 1472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50304BD-7619-4F6E-BEDF-91A26A13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2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112395</xdr:rowOff>
    </xdr:to>
    <xdr:pic>
      <xdr:nvPicPr>
        <xdr:cNvPr id="1474" name="Imagen 1473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57377DB1-5380-4A54-82D9-326B3542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4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1115</xdr:row>
      <xdr:rowOff>0</xdr:rowOff>
    </xdr:from>
    <xdr:to>
      <xdr:col>12</xdr:col>
      <xdr:colOff>304800</xdr:colOff>
      <xdr:row>1116</xdr:row>
      <xdr:rowOff>148590</xdr:rowOff>
    </xdr:to>
    <xdr:pic>
      <xdr:nvPicPr>
        <xdr:cNvPr id="1475" name="Imagen 1474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468355BF-CF83-4079-9EE7-DAAFA0ED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7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12</xdr:col>
      <xdr:colOff>304800</xdr:colOff>
      <xdr:row>1172</xdr:row>
      <xdr:rowOff>148590</xdr:rowOff>
    </xdr:to>
    <xdr:pic>
      <xdr:nvPicPr>
        <xdr:cNvPr id="1476" name="Imagen 1475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C51AA327-5E8B-41F9-8886-EA5EC4A0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9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148590</xdr:rowOff>
    </xdr:to>
    <xdr:pic>
      <xdr:nvPicPr>
        <xdr:cNvPr id="1477" name="Imagen 1476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2B5FF39A-F2C3-4B89-A73F-F50DEDB17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1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148590</xdr:rowOff>
    </xdr:to>
    <xdr:pic>
      <xdr:nvPicPr>
        <xdr:cNvPr id="1478" name="Imagen 1477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10A97C6D-2882-4568-B977-D15835F2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148590</xdr:rowOff>
    </xdr:to>
    <xdr:pic>
      <xdr:nvPicPr>
        <xdr:cNvPr id="1479" name="Imagen 1478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E50D8480-A18C-4CAA-8561-625F1B86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6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148590</xdr:rowOff>
    </xdr:to>
    <xdr:pic>
      <xdr:nvPicPr>
        <xdr:cNvPr id="1480" name="Imagen 1479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1C8673B4-A8E1-4A6E-AD8B-B1F13FA0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9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148590</xdr:rowOff>
    </xdr:to>
    <xdr:pic>
      <xdr:nvPicPr>
        <xdr:cNvPr id="1481" name="Imagen 1480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E4A8E899-B85D-4D49-964F-3FBD0EEF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1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148590</xdr:rowOff>
    </xdr:to>
    <xdr:pic>
      <xdr:nvPicPr>
        <xdr:cNvPr id="1482" name="Imagen 1481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80D53E82-BE09-47D1-8EB1-0B96966AA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3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148590</xdr:rowOff>
    </xdr:to>
    <xdr:pic>
      <xdr:nvPicPr>
        <xdr:cNvPr id="1483" name="Imagen 1482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3D701C95-BA1A-4672-9C17-053929ED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5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148590</xdr:rowOff>
    </xdr:to>
    <xdr:pic>
      <xdr:nvPicPr>
        <xdr:cNvPr id="1484" name="Imagen 1483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F32154DF-24BD-41F9-88E4-CD12AA616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7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148590</xdr:rowOff>
    </xdr:to>
    <xdr:pic>
      <xdr:nvPicPr>
        <xdr:cNvPr id="1485" name="Imagen 1484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F53ACF3D-1EB4-4277-8A25-9A613726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9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148590</xdr:rowOff>
    </xdr:to>
    <xdr:pic>
      <xdr:nvPicPr>
        <xdr:cNvPr id="1486" name="Imagen 1485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440637D9-5F03-4BBD-9B3A-8B305828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1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148590</xdr:rowOff>
    </xdr:to>
    <xdr:pic>
      <xdr:nvPicPr>
        <xdr:cNvPr id="1487" name="Imagen 1486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05C8CA90-3810-43B4-8EC1-F9E79DB7B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4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148590</xdr:rowOff>
    </xdr:to>
    <xdr:pic>
      <xdr:nvPicPr>
        <xdr:cNvPr id="1488" name="Imagen 1487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5EA2D208-F19A-4F03-B24F-12AC3746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6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148590</xdr:rowOff>
    </xdr:to>
    <xdr:pic>
      <xdr:nvPicPr>
        <xdr:cNvPr id="1489" name="Imagen 1488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AB97AD07-9901-485E-8F7B-054ACB0E1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8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148590</xdr:rowOff>
    </xdr:to>
    <xdr:pic>
      <xdr:nvPicPr>
        <xdr:cNvPr id="1490" name="Imagen 1489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5A7A19AD-8474-4B7E-8346-273E64AC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0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12</xdr:col>
      <xdr:colOff>304800</xdr:colOff>
      <xdr:row>1164</xdr:row>
      <xdr:rowOff>148590</xdr:rowOff>
    </xdr:to>
    <xdr:pic>
      <xdr:nvPicPr>
        <xdr:cNvPr id="1491" name="Imagen 1490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0588D2B-5E2B-4C9F-AFEA-0501D00B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4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148590</xdr:rowOff>
    </xdr:to>
    <xdr:pic>
      <xdr:nvPicPr>
        <xdr:cNvPr id="1492" name="Imagen 1491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124ACA52-7DAF-49CD-AC6F-64DED9C5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6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148590</xdr:rowOff>
    </xdr:to>
    <xdr:pic>
      <xdr:nvPicPr>
        <xdr:cNvPr id="1493" name="Imagen 1492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8BAF614C-C48E-41E5-BC34-9CB1DFBA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148590</xdr:rowOff>
    </xdr:to>
    <xdr:pic>
      <xdr:nvPicPr>
        <xdr:cNvPr id="1494" name="Imagen 1493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2476B07C-5E53-4463-BAD7-A6697A694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1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148590</xdr:rowOff>
    </xdr:to>
    <xdr:pic>
      <xdr:nvPicPr>
        <xdr:cNvPr id="1495" name="Imagen 1494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3D639E9-E326-4661-B9BA-EC3D6064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12</xdr:col>
      <xdr:colOff>304800</xdr:colOff>
      <xdr:row>1146</xdr:row>
      <xdr:rowOff>148590</xdr:rowOff>
    </xdr:to>
    <xdr:pic>
      <xdr:nvPicPr>
        <xdr:cNvPr id="1496" name="Imagen 1495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C7F48A3F-2283-4148-A658-0DC0AB4A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7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12</xdr:col>
      <xdr:colOff>304800</xdr:colOff>
      <xdr:row>1156</xdr:row>
      <xdr:rowOff>148590</xdr:rowOff>
    </xdr:to>
    <xdr:pic>
      <xdr:nvPicPr>
        <xdr:cNvPr id="1497" name="Imagen 1496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58F83B09-C48D-4EAB-8E6B-8B859115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9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148590</xdr:rowOff>
    </xdr:to>
    <xdr:pic>
      <xdr:nvPicPr>
        <xdr:cNvPr id="1498" name="Imagen 1497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4AAF3DE4-2E6A-4944-B5AF-DC51E5B6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148590</xdr:rowOff>
    </xdr:to>
    <xdr:pic>
      <xdr:nvPicPr>
        <xdr:cNvPr id="1499" name="Imagen 1498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A1DF675B-F401-471C-809E-4EA217F8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5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12</xdr:col>
      <xdr:colOff>304800</xdr:colOff>
      <xdr:row>1151</xdr:row>
      <xdr:rowOff>148590</xdr:rowOff>
    </xdr:to>
    <xdr:pic>
      <xdr:nvPicPr>
        <xdr:cNvPr id="1500" name="Imagen 1499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54B05EFF-38AD-4583-AC72-01BA4C85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7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148590</xdr:rowOff>
    </xdr:to>
    <xdr:pic>
      <xdr:nvPicPr>
        <xdr:cNvPr id="1501" name="Imagen 1500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88EEECAB-3E82-47F6-AB69-0C830895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0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148590</xdr:rowOff>
    </xdr:to>
    <xdr:pic>
      <xdr:nvPicPr>
        <xdr:cNvPr id="1502" name="Imagen 1501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A0BEDD31-81DF-4327-A40A-3FF8DA94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3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148590</xdr:rowOff>
    </xdr:to>
    <xdr:pic>
      <xdr:nvPicPr>
        <xdr:cNvPr id="1503" name="Imagen 1502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A609FFA4-3C90-47AE-97C8-7C280825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5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148590</xdr:rowOff>
    </xdr:to>
    <xdr:pic>
      <xdr:nvPicPr>
        <xdr:cNvPr id="1504" name="Imagen 1503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A08C7AB-CAC8-4BBC-9CC5-9905DE39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148590</xdr:rowOff>
    </xdr:to>
    <xdr:pic>
      <xdr:nvPicPr>
        <xdr:cNvPr id="1505" name="Imagen 1504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3457F8D-36C4-477C-B71E-FAFC81F0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1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148590</xdr:rowOff>
    </xdr:to>
    <xdr:pic>
      <xdr:nvPicPr>
        <xdr:cNvPr id="1506" name="Imagen 1505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C7E1974F-6B37-447A-847A-775634DC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3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148590</xdr:rowOff>
    </xdr:to>
    <xdr:pic>
      <xdr:nvPicPr>
        <xdr:cNvPr id="1507" name="Imagen 1506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22D2648C-856C-45B4-9803-AB1085240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6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148590</xdr:rowOff>
    </xdr:to>
    <xdr:pic>
      <xdr:nvPicPr>
        <xdr:cNvPr id="1508" name="Imagen 1507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AD884D6-4A23-4029-8E8B-0E8749BB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8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148590</xdr:rowOff>
    </xdr:to>
    <xdr:pic>
      <xdr:nvPicPr>
        <xdr:cNvPr id="1509" name="Imagen 1508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82FBB9FF-402A-4DDE-B4DD-75525663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148590</xdr:rowOff>
    </xdr:to>
    <xdr:pic>
      <xdr:nvPicPr>
        <xdr:cNvPr id="1510" name="Imagen 1509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C55BE012-FB9C-4CCA-8A17-CB22D425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148590</xdr:rowOff>
    </xdr:to>
    <xdr:pic>
      <xdr:nvPicPr>
        <xdr:cNvPr id="1511" name="Imagen 1510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061B7588-037B-498F-8F51-04F0548A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6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148590</xdr:rowOff>
    </xdr:to>
    <xdr:pic>
      <xdr:nvPicPr>
        <xdr:cNvPr id="1512" name="Imagen 1511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DA369231-9CC1-47C3-BCC7-1C29611E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8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148590</xdr:rowOff>
    </xdr:to>
    <xdr:pic>
      <xdr:nvPicPr>
        <xdr:cNvPr id="1513" name="Imagen 1512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0BDEA2DF-E586-4291-B56D-DBB0DAA9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0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148590</xdr:rowOff>
    </xdr:to>
    <xdr:pic>
      <xdr:nvPicPr>
        <xdr:cNvPr id="1514" name="Imagen 1513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FF5C958A-675D-455E-8E00-8686F1AA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2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148590</xdr:rowOff>
    </xdr:to>
    <xdr:pic>
      <xdr:nvPicPr>
        <xdr:cNvPr id="1515" name="Imagen 1514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3826D3CD-4054-4291-8526-C3F0B313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8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148590</xdr:rowOff>
    </xdr:to>
    <xdr:pic>
      <xdr:nvPicPr>
        <xdr:cNvPr id="1516" name="Imagen 1515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3E5D4273-04EC-4266-A5FC-C59DB0B2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0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148590</xdr:rowOff>
    </xdr:to>
    <xdr:pic>
      <xdr:nvPicPr>
        <xdr:cNvPr id="1517" name="Imagen 1516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BF73E77C-A48A-417F-85EA-EAF36818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3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148590</xdr:rowOff>
    </xdr:to>
    <xdr:pic>
      <xdr:nvPicPr>
        <xdr:cNvPr id="1518" name="Imagen 1517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D4DF534B-643A-47D2-9AD4-6BF98847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6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148590</xdr:rowOff>
    </xdr:to>
    <xdr:pic>
      <xdr:nvPicPr>
        <xdr:cNvPr id="1519" name="Imagen 1518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1E0F5BB2-2C37-4F18-A977-CE0BE3F7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8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148590</xdr:rowOff>
    </xdr:to>
    <xdr:pic>
      <xdr:nvPicPr>
        <xdr:cNvPr id="1520" name="Imagen 1519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EBC5CD3C-E634-4B84-B115-1FC4860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1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148590</xdr:rowOff>
    </xdr:to>
    <xdr:pic>
      <xdr:nvPicPr>
        <xdr:cNvPr id="1521" name="Imagen 1520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469D61F0-3667-4428-9B9F-74435A73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148590</xdr:rowOff>
    </xdr:to>
    <xdr:pic>
      <xdr:nvPicPr>
        <xdr:cNvPr id="1522" name="Imagen 1521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7F522050-2769-4475-A66F-9D5B58C3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6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148590</xdr:rowOff>
    </xdr:to>
    <xdr:pic>
      <xdr:nvPicPr>
        <xdr:cNvPr id="1523" name="Imagen 1522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D1642551-1045-4B1D-A2DF-858C0236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148590</xdr:rowOff>
    </xdr:to>
    <xdr:pic>
      <xdr:nvPicPr>
        <xdr:cNvPr id="1524" name="Imagen 1523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C0CAABD6-D86C-4B7C-8501-9C4B7B53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2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148590</xdr:rowOff>
    </xdr:to>
    <xdr:pic>
      <xdr:nvPicPr>
        <xdr:cNvPr id="1525" name="Imagen 1524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3EE98736-E4F2-42DA-A107-D0600E2D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4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148590</xdr:rowOff>
    </xdr:to>
    <xdr:pic>
      <xdr:nvPicPr>
        <xdr:cNvPr id="1526" name="Imagen 1525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C1F971AF-B260-4307-8ABB-D1858379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6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148590</xdr:rowOff>
    </xdr:to>
    <xdr:pic>
      <xdr:nvPicPr>
        <xdr:cNvPr id="1527" name="Imagen 1526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70DC43D8-9DFF-4BFE-863B-9FEABFE1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148590</xdr:rowOff>
    </xdr:to>
    <xdr:pic>
      <xdr:nvPicPr>
        <xdr:cNvPr id="1528" name="Imagen 1527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A2C27A17-1B4E-441D-96C7-7BF885375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1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148590</xdr:rowOff>
    </xdr:to>
    <xdr:pic>
      <xdr:nvPicPr>
        <xdr:cNvPr id="1529" name="Imagen 1528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52AEA6B1-D4D4-415D-970F-58D60E44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148590</xdr:rowOff>
    </xdr:to>
    <xdr:pic>
      <xdr:nvPicPr>
        <xdr:cNvPr id="1530" name="Imagen 1529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8AD68323-0BE7-41D6-A490-195C0900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6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148590</xdr:rowOff>
    </xdr:to>
    <xdr:pic>
      <xdr:nvPicPr>
        <xdr:cNvPr id="1531" name="Imagen 1530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B75E41AF-4F9E-49C5-B459-69761636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148590</xdr:rowOff>
    </xdr:to>
    <xdr:pic>
      <xdr:nvPicPr>
        <xdr:cNvPr id="1532" name="Imagen 1531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9D2D188-2332-4A87-BE69-9C64BFEB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1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148590</xdr:rowOff>
    </xdr:to>
    <xdr:pic>
      <xdr:nvPicPr>
        <xdr:cNvPr id="1533" name="Imagen 1532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3C8468AF-E505-4BF9-B0CD-B422914B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4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148590</xdr:rowOff>
    </xdr:to>
    <xdr:pic>
      <xdr:nvPicPr>
        <xdr:cNvPr id="1534" name="Imagen 1533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A6B2F447-6300-4EBF-9351-A0886866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148590</xdr:rowOff>
    </xdr:to>
    <xdr:pic>
      <xdr:nvPicPr>
        <xdr:cNvPr id="1535" name="Imagen 1534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AD315AB6-18B8-477E-B567-901F01B9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9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148590</xdr:rowOff>
    </xdr:to>
    <xdr:pic>
      <xdr:nvPicPr>
        <xdr:cNvPr id="1536" name="Imagen 1535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981F7F52-1B12-4CE7-8B32-F21FEB1D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1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148590</xdr:rowOff>
    </xdr:to>
    <xdr:pic>
      <xdr:nvPicPr>
        <xdr:cNvPr id="1537" name="Imagen 1536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F6FAFFCE-84ED-4F64-99D6-48C65A8C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4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148590</xdr:rowOff>
    </xdr:to>
    <xdr:pic>
      <xdr:nvPicPr>
        <xdr:cNvPr id="1538" name="Imagen 1537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7CCE8383-2CB0-45CC-B889-56BA3D74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12</xdr:col>
      <xdr:colOff>304800</xdr:colOff>
      <xdr:row>1096</xdr:row>
      <xdr:rowOff>148590</xdr:rowOff>
    </xdr:to>
    <xdr:pic>
      <xdr:nvPicPr>
        <xdr:cNvPr id="1539" name="Imagen 1538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024DBEBC-50C1-4763-AEDD-F7B68AA0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148590</xdr:rowOff>
    </xdr:to>
    <xdr:pic>
      <xdr:nvPicPr>
        <xdr:cNvPr id="1540" name="Imagen 1539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E1A3FAE8-1AE2-4CD5-A76E-B490831E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4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148590</xdr:rowOff>
    </xdr:to>
    <xdr:pic>
      <xdr:nvPicPr>
        <xdr:cNvPr id="1541" name="Imagen 1540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DE1DDD4-AA0A-49FD-99BF-3DA484D9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7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148590</xdr:rowOff>
    </xdr:to>
    <xdr:pic>
      <xdr:nvPicPr>
        <xdr:cNvPr id="1542" name="Imagen 1541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E78024D-3D9F-46BC-A4E8-0D7AEA1C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9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148590</xdr:rowOff>
    </xdr:to>
    <xdr:pic>
      <xdr:nvPicPr>
        <xdr:cNvPr id="1543" name="Imagen 1542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056996E2-B5AC-4861-83CD-3066FDE4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2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148590</xdr:rowOff>
    </xdr:to>
    <xdr:pic>
      <xdr:nvPicPr>
        <xdr:cNvPr id="1544" name="Imagen 1543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DE015BCB-80E8-4DA3-878E-11AE5756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148590</xdr:rowOff>
    </xdr:to>
    <xdr:pic>
      <xdr:nvPicPr>
        <xdr:cNvPr id="1545" name="Imagen 1544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09178666-5296-4E3C-A852-B612AB2E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7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148590</xdr:rowOff>
    </xdr:to>
    <xdr:pic>
      <xdr:nvPicPr>
        <xdr:cNvPr id="1546" name="Imagen 1545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DE0FA1F9-A1D0-4DF5-AA79-6DFC2D65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148590</xdr:rowOff>
    </xdr:to>
    <xdr:pic>
      <xdr:nvPicPr>
        <xdr:cNvPr id="1547" name="Imagen 1546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EA05A0AF-5F4A-4C3A-8447-98C774C1B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3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548" name="Imagen 1547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DEA382AA-C90E-48FC-9029-67937244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1321</xdr:row>
      <xdr:rowOff>0</xdr:rowOff>
    </xdr:from>
    <xdr:to>
      <xdr:col>12</xdr:col>
      <xdr:colOff>643890</xdr:colOff>
      <xdr:row>1322</xdr:row>
      <xdr:rowOff>114300</xdr:rowOff>
    </xdr:to>
    <xdr:pic>
      <xdr:nvPicPr>
        <xdr:cNvPr id="1549" name="Imagen 1548">
          <a:hlinkClick xmlns:r="http://schemas.openxmlformats.org/officeDocument/2006/relationships" r:id="rId1550" tooltip="Quitar este incidente de la liquidación"/>
          <a:extLst>
            <a:ext uri="{FF2B5EF4-FFF2-40B4-BE49-F238E27FC236}">
              <a16:creationId xmlns:a16="http://schemas.microsoft.com/office/drawing/2014/main" id="{91C5F2BA-38E4-4EF0-AD54-7C791D04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550" name="Imagen 1549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3E057989-085F-4F94-9A46-F2A264E0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1320</xdr:row>
      <xdr:rowOff>0</xdr:rowOff>
    </xdr:from>
    <xdr:to>
      <xdr:col>12</xdr:col>
      <xdr:colOff>643890</xdr:colOff>
      <xdr:row>1321</xdr:row>
      <xdr:rowOff>114300</xdr:rowOff>
    </xdr:to>
    <xdr:pic>
      <xdr:nvPicPr>
        <xdr:cNvPr id="1551" name="Imagen 1550">
          <a:hlinkClick xmlns:r="http://schemas.openxmlformats.org/officeDocument/2006/relationships" r:id="rId1552" tooltip="Quitar este incidente de la liquidación"/>
          <a:extLst>
            <a:ext uri="{FF2B5EF4-FFF2-40B4-BE49-F238E27FC236}">
              <a16:creationId xmlns:a16="http://schemas.microsoft.com/office/drawing/2014/main" id="{1A96A5F8-C563-44DE-98C3-35BFBBCEF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552" name="Imagen 1551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DD14CE97-DCE1-4E4A-A0C4-50A9A850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1322</xdr:row>
      <xdr:rowOff>0</xdr:rowOff>
    </xdr:from>
    <xdr:to>
      <xdr:col>12</xdr:col>
      <xdr:colOff>643890</xdr:colOff>
      <xdr:row>1323</xdr:row>
      <xdr:rowOff>114300</xdr:rowOff>
    </xdr:to>
    <xdr:pic>
      <xdr:nvPicPr>
        <xdr:cNvPr id="1553" name="Imagen 1552">
          <a:hlinkClick xmlns:r="http://schemas.openxmlformats.org/officeDocument/2006/relationships" r:id="rId1554" tooltip="Quitar este incidente de la liquidación"/>
          <a:extLst>
            <a:ext uri="{FF2B5EF4-FFF2-40B4-BE49-F238E27FC236}">
              <a16:creationId xmlns:a16="http://schemas.microsoft.com/office/drawing/2014/main" id="{90A24B29-FA2C-4668-AC4C-B80D052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554" name="Imagen 1553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85A2D79-3B69-4DD3-84D0-2819B9BA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1319</xdr:row>
      <xdr:rowOff>0</xdr:rowOff>
    </xdr:from>
    <xdr:to>
      <xdr:col>12</xdr:col>
      <xdr:colOff>643890</xdr:colOff>
      <xdr:row>1320</xdr:row>
      <xdr:rowOff>114300</xdr:rowOff>
    </xdr:to>
    <xdr:pic>
      <xdr:nvPicPr>
        <xdr:cNvPr id="1555" name="Imagen 1554">
          <a:hlinkClick xmlns:r="http://schemas.openxmlformats.org/officeDocument/2006/relationships" r:id="rId1556" tooltip="Quitar este incidente de la liquidación"/>
          <a:extLst>
            <a:ext uri="{FF2B5EF4-FFF2-40B4-BE49-F238E27FC236}">
              <a16:creationId xmlns:a16="http://schemas.microsoft.com/office/drawing/2014/main" id="{06D663E0-0F51-4605-83F2-D88CD27D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556" name="Imagen 1555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9640F23-106F-4E31-A6C1-DC847B5A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1318</xdr:row>
      <xdr:rowOff>0</xdr:rowOff>
    </xdr:from>
    <xdr:to>
      <xdr:col>12</xdr:col>
      <xdr:colOff>643890</xdr:colOff>
      <xdr:row>1319</xdr:row>
      <xdr:rowOff>114300</xdr:rowOff>
    </xdr:to>
    <xdr:pic>
      <xdr:nvPicPr>
        <xdr:cNvPr id="1557" name="Imagen 1556">
          <a:hlinkClick xmlns:r="http://schemas.openxmlformats.org/officeDocument/2006/relationships" r:id="rId1558" tooltip="Quitar este incidente de la liquidación"/>
          <a:extLst>
            <a:ext uri="{FF2B5EF4-FFF2-40B4-BE49-F238E27FC236}">
              <a16:creationId xmlns:a16="http://schemas.microsoft.com/office/drawing/2014/main" id="{12CEF047-3D59-430F-A0ED-60097B9C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558" name="Imagen 1557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C0C4F9C-D611-471E-BA53-C7443201A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1317</xdr:row>
      <xdr:rowOff>0</xdr:rowOff>
    </xdr:from>
    <xdr:to>
      <xdr:col>12</xdr:col>
      <xdr:colOff>643890</xdr:colOff>
      <xdr:row>1318</xdr:row>
      <xdr:rowOff>114300</xdr:rowOff>
    </xdr:to>
    <xdr:pic>
      <xdr:nvPicPr>
        <xdr:cNvPr id="1559" name="Imagen 1558">
          <a:hlinkClick xmlns:r="http://schemas.openxmlformats.org/officeDocument/2006/relationships" r:id="rId1560" tooltip="Quitar este incidente de la liquidación"/>
          <a:extLst>
            <a:ext uri="{FF2B5EF4-FFF2-40B4-BE49-F238E27FC236}">
              <a16:creationId xmlns:a16="http://schemas.microsoft.com/office/drawing/2014/main" id="{66B8D05C-5D5B-4F52-86BC-FE5B1765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110490</xdr:rowOff>
    </xdr:to>
    <xdr:pic>
      <xdr:nvPicPr>
        <xdr:cNvPr id="1560" name="Imagen 1559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2F1E2379-CDFC-4377-87AA-4F043B5E4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1323</xdr:row>
      <xdr:rowOff>0</xdr:rowOff>
    </xdr:from>
    <xdr:to>
      <xdr:col>12</xdr:col>
      <xdr:colOff>643890</xdr:colOff>
      <xdr:row>1324</xdr:row>
      <xdr:rowOff>110490</xdr:rowOff>
    </xdr:to>
    <xdr:pic>
      <xdr:nvPicPr>
        <xdr:cNvPr id="1561" name="Imagen 1560">
          <a:hlinkClick xmlns:r="http://schemas.openxmlformats.org/officeDocument/2006/relationships" r:id="rId1562" tooltip="Quitar este incidente de la liquidación"/>
          <a:extLst>
            <a:ext uri="{FF2B5EF4-FFF2-40B4-BE49-F238E27FC236}">
              <a16:creationId xmlns:a16="http://schemas.microsoft.com/office/drawing/2014/main" id="{D8AC1C6A-298B-4AD9-8595-FEBD8017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114300</xdr:rowOff>
    </xdr:to>
    <xdr:pic>
      <xdr:nvPicPr>
        <xdr:cNvPr id="1562" name="Imagen 1561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5DC56998-21F5-4568-A537-C5435007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1304</xdr:row>
      <xdr:rowOff>0</xdr:rowOff>
    </xdr:from>
    <xdr:to>
      <xdr:col>12</xdr:col>
      <xdr:colOff>643890</xdr:colOff>
      <xdr:row>1305</xdr:row>
      <xdr:rowOff>114300</xdr:rowOff>
    </xdr:to>
    <xdr:pic>
      <xdr:nvPicPr>
        <xdr:cNvPr id="1563" name="Imagen 1562">
          <a:hlinkClick xmlns:r="http://schemas.openxmlformats.org/officeDocument/2006/relationships" r:id="rId1564" tooltip="Quitar este incidente de la liquidación"/>
          <a:extLst>
            <a:ext uri="{FF2B5EF4-FFF2-40B4-BE49-F238E27FC236}">
              <a16:creationId xmlns:a16="http://schemas.microsoft.com/office/drawing/2014/main" id="{7674559B-E42E-4BAE-BF62-C1392601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12</xdr:col>
      <xdr:colOff>304800</xdr:colOff>
      <xdr:row>1209</xdr:row>
      <xdr:rowOff>114300</xdr:rowOff>
    </xdr:to>
    <xdr:pic>
      <xdr:nvPicPr>
        <xdr:cNvPr id="1564" name="Imagen 1563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66A2938F-F38B-4CCC-B2DC-E5E18843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1208</xdr:row>
      <xdr:rowOff>0</xdr:rowOff>
    </xdr:from>
    <xdr:to>
      <xdr:col>12</xdr:col>
      <xdr:colOff>643890</xdr:colOff>
      <xdr:row>1209</xdr:row>
      <xdr:rowOff>114300</xdr:rowOff>
    </xdr:to>
    <xdr:pic>
      <xdr:nvPicPr>
        <xdr:cNvPr id="1565" name="Imagen 1564">
          <a:hlinkClick xmlns:r="http://schemas.openxmlformats.org/officeDocument/2006/relationships" r:id="rId1566" tooltip="Quitar este incidente de la liquidación"/>
          <a:extLst>
            <a:ext uri="{FF2B5EF4-FFF2-40B4-BE49-F238E27FC236}">
              <a16:creationId xmlns:a16="http://schemas.microsoft.com/office/drawing/2014/main" id="{11E10AB3-BC5C-4209-B658-58FE713C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114300</xdr:rowOff>
    </xdr:to>
    <xdr:pic>
      <xdr:nvPicPr>
        <xdr:cNvPr id="1566" name="Imagen 1565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6200ABBB-7889-43AC-8623-8C6F2DF3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1315</xdr:row>
      <xdr:rowOff>0</xdr:rowOff>
    </xdr:from>
    <xdr:to>
      <xdr:col>12</xdr:col>
      <xdr:colOff>643890</xdr:colOff>
      <xdr:row>1316</xdr:row>
      <xdr:rowOff>114300</xdr:rowOff>
    </xdr:to>
    <xdr:pic>
      <xdr:nvPicPr>
        <xdr:cNvPr id="1567" name="Imagen 1566">
          <a:hlinkClick xmlns:r="http://schemas.openxmlformats.org/officeDocument/2006/relationships" r:id="rId1568" tooltip="Quitar este incidente de la liquidación"/>
          <a:extLst>
            <a:ext uri="{FF2B5EF4-FFF2-40B4-BE49-F238E27FC236}">
              <a16:creationId xmlns:a16="http://schemas.microsoft.com/office/drawing/2014/main" id="{A52FE663-0BC7-4AF1-B063-594F5008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114300</xdr:rowOff>
    </xdr:to>
    <xdr:pic>
      <xdr:nvPicPr>
        <xdr:cNvPr id="1568" name="Imagen 1567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67DA91AF-877C-4777-8CAC-25926153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1314</xdr:row>
      <xdr:rowOff>0</xdr:rowOff>
    </xdr:from>
    <xdr:to>
      <xdr:col>12</xdr:col>
      <xdr:colOff>643890</xdr:colOff>
      <xdr:row>1315</xdr:row>
      <xdr:rowOff>114300</xdr:rowOff>
    </xdr:to>
    <xdr:pic>
      <xdr:nvPicPr>
        <xdr:cNvPr id="1569" name="Imagen 1568">
          <a:hlinkClick xmlns:r="http://schemas.openxmlformats.org/officeDocument/2006/relationships" r:id="rId1570" tooltip="Quitar este incidente de la liquidación"/>
          <a:extLst>
            <a:ext uri="{FF2B5EF4-FFF2-40B4-BE49-F238E27FC236}">
              <a16:creationId xmlns:a16="http://schemas.microsoft.com/office/drawing/2014/main" id="{455306D0-DAE8-409B-90CF-F13B3D5B2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114300</xdr:rowOff>
    </xdr:to>
    <xdr:pic>
      <xdr:nvPicPr>
        <xdr:cNvPr id="1570" name="Imagen 1569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89BF57FD-893C-4450-8C26-62731A14B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1313</xdr:row>
      <xdr:rowOff>0</xdr:rowOff>
    </xdr:from>
    <xdr:to>
      <xdr:col>12</xdr:col>
      <xdr:colOff>643890</xdr:colOff>
      <xdr:row>1314</xdr:row>
      <xdr:rowOff>114300</xdr:rowOff>
    </xdr:to>
    <xdr:pic>
      <xdr:nvPicPr>
        <xdr:cNvPr id="1571" name="Imagen 1570">
          <a:hlinkClick xmlns:r="http://schemas.openxmlformats.org/officeDocument/2006/relationships" r:id="rId1572" tooltip="Quitar este incidente de la liquidación"/>
          <a:extLst>
            <a:ext uri="{FF2B5EF4-FFF2-40B4-BE49-F238E27FC236}">
              <a16:creationId xmlns:a16="http://schemas.microsoft.com/office/drawing/2014/main" id="{39A086E8-D13D-4D8A-96D2-06539B87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572" name="Imagen 1571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355BCDD2-7BE2-401F-A6CD-EE202FDA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1312</xdr:row>
      <xdr:rowOff>0</xdr:rowOff>
    </xdr:from>
    <xdr:to>
      <xdr:col>12</xdr:col>
      <xdr:colOff>643890</xdr:colOff>
      <xdr:row>1313</xdr:row>
      <xdr:rowOff>114300</xdr:rowOff>
    </xdr:to>
    <xdr:pic>
      <xdr:nvPicPr>
        <xdr:cNvPr id="1573" name="Imagen 1572">
          <a:hlinkClick xmlns:r="http://schemas.openxmlformats.org/officeDocument/2006/relationships" r:id="rId1574" tooltip="Quitar este incidente de la liquidación"/>
          <a:extLst>
            <a:ext uri="{FF2B5EF4-FFF2-40B4-BE49-F238E27FC236}">
              <a16:creationId xmlns:a16="http://schemas.microsoft.com/office/drawing/2014/main" id="{215E69AB-FD11-4F61-8B74-3AE13A9F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114300</xdr:rowOff>
    </xdr:to>
    <xdr:pic>
      <xdr:nvPicPr>
        <xdr:cNvPr id="1574" name="Imagen 1573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271F6BB4-5BF9-4C63-A2E5-BF740EF0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1311</xdr:row>
      <xdr:rowOff>0</xdr:rowOff>
    </xdr:from>
    <xdr:to>
      <xdr:col>12</xdr:col>
      <xdr:colOff>643890</xdr:colOff>
      <xdr:row>1312</xdr:row>
      <xdr:rowOff>114300</xdr:rowOff>
    </xdr:to>
    <xdr:pic>
      <xdr:nvPicPr>
        <xdr:cNvPr id="1575" name="Imagen 1574">
          <a:hlinkClick xmlns:r="http://schemas.openxmlformats.org/officeDocument/2006/relationships" r:id="rId1576" tooltip="Quitar este incidente de la liquidación"/>
          <a:extLst>
            <a:ext uri="{FF2B5EF4-FFF2-40B4-BE49-F238E27FC236}">
              <a16:creationId xmlns:a16="http://schemas.microsoft.com/office/drawing/2014/main" id="{848E4965-4C1E-4814-99E5-A721CB61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576" name="Imagen 1575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0DE86136-CC13-4F04-96DF-C799827C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1310</xdr:row>
      <xdr:rowOff>0</xdr:rowOff>
    </xdr:from>
    <xdr:to>
      <xdr:col>12</xdr:col>
      <xdr:colOff>643890</xdr:colOff>
      <xdr:row>1311</xdr:row>
      <xdr:rowOff>114300</xdr:rowOff>
    </xdr:to>
    <xdr:pic>
      <xdr:nvPicPr>
        <xdr:cNvPr id="1577" name="Imagen 1576">
          <a:hlinkClick xmlns:r="http://schemas.openxmlformats.org/officeDocument/2006/relationships" r:id="rId1578" tooltip="Quitar este incidente de la liquidación"/>
          <a:extLst>
            <a:ext uri="{FF2B5EF4-FFF2-40B4-BE49-F238E27FC236}">
              <a16:creationId xmlns:a16="http://schemas.microsoft.com/office/drawing/2014/main" id="{F7A1A52B-31A7-451E-BF7C-B3FDCB4D5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578" name="Imagen 1577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75A574AE-9D7E-4C37-8CA1-934295B7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1309</xdr:row>
      <xdr:rowOff>0</xdr:rowOff>
    </xdr:from>
    <xdr:to>
      <xdr:col>12</xdr:col>
      <xdr:colOff>643890</xdr:colOff>
      <xdr:row>1310</xdr:row>
      <xdr:rowOff>114300</xdr:rowOff>
    </xdr:to>
    <xdr:pic>
      <xdr:nvPicPr>
        <xdr:cNvPr id="1579" name="Imagen 1578">
          <a:hlinkClick xmlns:r="http://schemas.openxmlformats.org/officeDocument/2006/relationships" r:id="rId1580" tooltip="Quitar este incidente de la liquidación"/>
          <a:extLst>
            <a:ext uri="{FF2B5EF4-FFF2-40B4-BE49-F238E27FC236}">
              <a16:creationId xmlns:a16="http://schemas.microsoft.com/office/drawing/2014/main" id="{7510B864-02FB-439B-9FBC-4AD81FB6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114300</xdr:rowOff>
    </xdr:to>
    <xdr:pic>
      <xdr:nvPicPr>
        <xdr:cNvPr id="1580" name="Imagen 1579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7AF58D90-D114-49D4-90BC-F741ED55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1308</xdr:row>
      <xdr:rowOff>0</xdr:rowOff>
    </xdr:from>
    <xdr:to>
      <xdr:col>12</xdr:col>
      <xdr:colOff>643890</xdr:colOff>
      <xdr:row>1309</xdr:row>
      <xdr:rowOff>114300</xdr:rowOff>
    </xdr:to>
    <xdr:pic>
      <xdr:nvPicPr>
        <xdr:cNvPr id="1581" name="Imagen 1580">
          <a:hlinkClick xmlns:r="http://schemas.openxmlformats.org/officeDocument/2006/relationships" r:id="rId1582" tooltip="Quitar este incidente de la liquidación"/>
          <a:extLst>
            <a:ext uri="{FF2B5EF4-FFF2-40B4-BE49-F238E27FC236}">
              <a16:creationId xmlns:a16="http://schemas.microsoft.com/office/drawing/2014/main" id="{BA432BEF-97E9-4E16-9963-DBF9ACAD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12</xdr:col>
      <xdr:colOff>304800</xdr:colOff>
      <xdr:row>1317</xdr:row>
      <xdr:rowOff>114300</xdr:rowOff>
    </xdr:to>
    <xdr:pic>
      <xdr:nvPicPr>
        <xdr:cNvPr id="1582" name="Imagen 1581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ADDCE88E-D9DD-4057-8AA7-43DA8570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1316</xdr:row>
      <xdr:rowOff>0</xdr:rowOff>
    </xdr:from>
    <xdr:to>
      <xdr:col>12</xdr:col>
      <xdr:colOff>643890</xdr:colOff>
      <xdr:row>1317</xdr:row>
      <xdr:rowOff>114300</xdr:rowOff>
    </xdr:to>
    <xdr:pic>
      <xdr:nvPicPr>
        <xdr:cNvPr id="1583" name="Imagen 1582">
          <a:hlinkClick xmlns:r="http://schemas.openxmlformats.org/officeDocument/2006/relationships" r:id="rId1584" tooltip="Quitar este incidente de la liquidación"/>
          <a:extLst>
            <a:ext uri="{FF2B5EF4-FFF2-40B4-BE49-F238E27FC236}">
              <a16:creationId xmlns:a16="http://schemas.microsoft.com/office/drawing/2014/main" id="{9E131C14-CBE0-47A8-B24E-10599CA3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584" name="Imagen 1583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E9AF39DE-F2FC-4BDB-8815-399AEB2F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1307</xdr:row>
      <xdr:rowOff>0</xdr:rowOff>
    </xdr:from>
    <xdr:to>
      <xdr:col>12</xdr:col>
      <xdr:colOff>643890</xdr:colOff>
      <xdr:row>1308</xdr:row>
      <xdr:rowOff>114300</xdr:rowOff>
    </xdr:to>
    <xdr:pic>
      <xdr:nvPicPr>
        <xdr:cNvPr id="1585" name="Imagen 1584">
          <a:hlinkClick xmlns:r="http://schemas.openxmlformats.org/officeDocument/2006/relationships" r:id="rId1586" tooltip="Quitar este incidente de la liquidación"/>
          <a:extLst>
            <a:ext uri="{FF2B5EF4-FFF2-40B4-BE49-F238E27FC236}">
              <a16:creationId xmlns:a16="http://schemas.microsoft.com/office/drawing/2014/main" id="{224B08DC-854C-481D-82C6-7DE8875A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586" name="Imagen 1585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FCB9C21A-CC05-46AF-8C61-6D3E82D1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1306</xdr:row>
      <xdr:rowOff>0</xdr:rowOff>
    </xdr:from>
    <xdr:to>
      <xdr:col>12</xdr:col>
      <xdr:colOff>643890</xdr:colOff>
      <xdr:row>1307</xdr:row>
      <xdr:rowOff>114300</xdr:rowOff>
    </xdr:to>
    <xdr:pic>
      <xdr:nvPicPr>
        <xdr:cNvPr id="1587" name="Imagen 1586">
          <a:hlinkClick xmlns:r="http://schemas.openxmlformats.org/officeDocument/2006/relationships" r:id="rId1588" tooltip="Quitar este incidente de la liquidación"/>
          <a:extLst>
            <a:ext uri="{FF2B5EF4-FFF2-40B4-BE49-F238E27FC236}">
              <a16:creationId xmlns:a16="http://schemas.microsoft.com/office/drawing/2014/main" id="{B1CAA713-0CFB-474F-A7E9-ED0D53BA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12</xdr:col>
      <xdr:colOff>304800</xdr:colOff>
      <xdr:row>1306</xdr:row>
      <xdr:rowOff>114300</xdr:rowOff>
    </xdr:to>
    <xdr:pic>
      <xdr:nvPicPr>
        <xdr:cNvPr id="1588" name="Imagen 1587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9EDC729-7909-4A07-BC2D-C94974842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1305</xdr:row>
      <xdr:rowOff>0</xdr:rowOff>
    </xdr:from>
    <xdr:to>
      <xdr:col>12</xdr:col>
      <xdr:colOff>643890</xdr:colOff>
      <xdr:row>1306</xdr:row>
      <xdr:rowOff>114300</xdr:rowOff>
    </xdr:to>
    <xdr:pic>
      <xdr:nvPicPr>
        <xdr:cNvPr id="1589" name="Imagen 1588">
          <a:hlinkClick xmlns:r="http://schemas.openxmlformats.org/officeDocument/2006/relationships" r:id="rId1590" tooltip="Quitar este incidente de la liquidación"/>
          <a:extLst>
            <a:ext uri="{FF2B5EF4-FFF2-40B4-BE49-F238E27FC236}">
              <a16:creationId xmlns:a16="http://schemas.microsoft.com/office/drawing/2014/main" id="{324734CD-25DD-479A-B8CA-CBA4B311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114300</xdr:rowOff>
    </xdr:to>
    <xdr:pic>
      <xdr:nvPicPr>
        <xdr:cNvPr id="1590" name="Imagen 1589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A1B7D5F6-A8CB-4C8A-9622-8331EF07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1232</xdr:row>
      <xdr:rowOff>0</xdr:rowOff>
    </xdr:from>
    <xdr:to>
      <xdr:col>12</xdr:col>
      <xdr:colOff>643890</xdr:colOff>
      <xdr:row>1233</xdr:row>
      <xdr:rowOff>114300</xdr:rowOff>
    </xdr:to>
    <xdr:pic>
      <xdr:nvPicPr>
        <xdr:cNvPr id="1591" name="Imagen 1590">
          <a:hlinkClick xmlns:r="http://schemas.openxmlformats.org/officeDocument/2006/relationships" r:id="rId1592" tooltip="Quitar este incidente de la liquidación"/>
          <a:extLst>
            <a:ext uri="{FF2B5EF4-FFF2-40B4-BE49-F238E27FC236}">
              <a16:creationId xmlns:a16="http://schemas.microsoft.com/office/drawing/2014/main" id="{F395DB91-0089-4AD8-9655-0F92EB8F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114300</xdr:rowOff>
    </xdr:to>
    <xdr:pic>
      <xdr:nvPicPr>
        <xdr:cNvPr id="1592" name="Imagen 1591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AB4E4631-713E-4D4C-AE9E-1850D739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1240</xdr:row>
      <xdr:rowOff>0</xdr:rowOff>
    </xdr:from>
    <xdr:to>
      <xdr:col>12</xdr:col>
      <xdr:colOff>643890</xdr:colOff>
      <xdr:row>1241</xdr:row>
      <xdr:rowOff>114300</xdr:rowOff>
    </xdr:to>
    <xdr:pic>
      <xdr:nvPicPr>
        <xdr:cNvPr id="1593" name="Imagen 1592">
          <a:hlinkClick xmlns:r="http://schemas.openxmlformats.org/officeDocument/2006/relationships" r:id="rId1594" tooltip="Quitar este incidente de la liquidación"/>
          <a:extLst>
            <a:ext uri="{FF2B5EF4-FFF2-40B4-BE49-F238E27FC236}">
              <a16:creationId xmlns:a16="http://schemas.microsoft.com/office/drawing/2014/main" id="{34A583FB-883E-468F-AC07-A283E312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114300</xdr:rowOff>
    </xdr:to>
    <xdr:pic>
      <xdr:nvPicPr>
        <xdr:cNvPr id="1594" name="Imagen 1593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78CD72D1-D1B6-4216-8BEB-A9DBDD48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1242</xdr:row>
      <xdr:rowOff>0</xdr:rowOff>
    </xdr:from>
    <xdr:to>
      <xdr:col>12</xdr:col>
      <xdr:colOff>643890</xdr:colOff>
      <xdr:row>1243</xdr:row>
      <xdr:rowOff>114300</xdr:rowOff>
    </xdr:to>
    <xdr:pic>
      <xdr:nvPicPr>
        <xdr:cNvPr id="1595" name="Imagen 1594">
          <a:hlinkClick xmlns:r="http://schemas.openxmlformats.org/officeDocument/2006/relationships" r:id="rId1596" tooltip="Quitar este incidente de la liquidación"/>
          <a:extLst>
            <a:ext uri="{FF2B5EF4-FFF2-40B4-BE49-F238E27FC236}">
              <a16:creationId xmlns:a16="http://schemas.microsoft.com/office/drawing/2014/main" id="{81D83AFE-686E-4735-83F2-5580044C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596" name="Imagen 1595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5D26A72B-B027-4CCB-B676-ADEE0522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9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597" name="Imagen 1596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C509FB70-538D-4B09-9E0E-406B4E534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1299</xdr:row>
      <xdr:rowOff>0</xdr:rowOff>
    </xdr:from>
    <xdr:to>
      <xdr:col>12</xdr:col>
      <xdr:colOff>643890</xdr:colOff>
      <xdr:row>1300</xdr:row>
      <xdr:rowOff>114300</xdr:rowOff>
    </xdr:to>
    <xdr:pic>
      <xdr:nvPicPr>
        <xdr:cNvPr id="1598" name="Imagen 1597">
          <a:hlinkClick xmlns:r="http://schemas.openxmlformats.org/officeDocument/2006/relationships" r:id="rId1599" tooltip="Quitar este incidente de la liquidación"/>
          <a:extLst>
            <a:ext uri="{FF2B5EF4-FFF2-40B4-BE49-F238E27FC236}">
              <a16:creationId xmlns:a16="http://schemas.microsoft.com/office/drawing/2014/main" id="{D6652100-B5ED-416D-BF27-B71287A4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599" name="Imagen 1598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DA00F58B-8BCB-46E3-97B1-6F28A04D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1298</xdr:row>
      <xdr:rowOff>0</xdr:rowOff>
    </xdr:from>
    <xdr:to>
      <xdr:col>12</xdr:col>
      <xdr:colOff>643890</xdr:colOff>
      <xdr:row>1299</xdr:row>
      <xdr:rowOff>114300</xdr:rowOff>
    </xdr:to>
    <xdr:pic>
      <xdr:nvPicPr>
        <xdr:cNvPr id="1600" name="Imagen 1599">
          <a:hlinkClick xmlns:r="http://schemas.openxmlformats.org/officeDocument/2006/relationships" r:id="rId1601" tooltip="Quitar este incidente de la liquidación"/>
          <a:extLst>
            <a:ext uri="{FF2B5EF4-FFF2-40B4-BE49-F238E27FC236}">
              <a16:creationId xmlns:a16="http://schemas.microsoft.com/office/drawing/2014/main" id="{55201DB2-34D1-44FE-BF24-1010D4D0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601" name="Imagen 1600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3C4163DE-A649-4E7B-873D-E34E7682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1295</xdr:row>
      <xdr:rowOff>0</xdr:rowOff>
    </xdr:from>
    <xdr:to>
      <xdr:col>12</xdr:col>
      <xdr:colOff>643890</xdr:colOff>
      <xdr:row>1296</xdr:row>
      <xdr:rowOff>114300</xdr:rowOff>
    </xdr:to>
    <xdr:pic>
      <xdr:nvPicPr>
        <xdr:cNvPr id="1602" name="Imagen 1601">
          <a:hlinkClick xmlns:r="http://schemas.openxmlformats.org/officeDocument/2006/relationships" r:id="rId1603" tooltip="Quitar este incidente de la liquidación"/>
          <a:extLst>
            <a:ext uri="{FF2B5EF4-FFF2-40B4-BE49-F238E27FC236}">
              <a16:creationId xmlns:a16="http://schemas.microsoft.com/office/drawing/2014/main" id="{D7C6FFEB-F254-4769-BDE7-2F7FF8F1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12</xdr:col>
      <xdr:colOff>304800</xdr:colOff>
      <xdr:row>1248</xdr:row>
      <xdr:rowOff>114300</xdr:rowOff>
    </xdr:to>
    <xdr:pic>
      <xdr:nvPicPr>
        <xdr:cNvPr id="1603" name="Imagen 1602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A03843D1-8D88-4E59-B89F-F0EB9F57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1247</xdr:row>
      <xdr:rowOff>0</xdr:rowOff>
    </xdr:from>
    <xdr:to>
      <xdr:col>12</xdr:col>
      <xdr:colOff>643890</xdr:colOff>
      <xdr:row>1248</xdr:row>
      <xdr:rowOff>114300</xdr:rowOff>
    </xdr:to>
    <xdr:pic>
      <xdr:nvPicPr>
        <xdr:cNvPr id="1604" name="Imagen 1603">
          <a:hlinkClick xmlns:r="http://schemas.openxmlformats.org/officeDocument/2006/relationships" r:id="rId1605" tooltip="Quitar este incidente de la liquidación"/>
          <a:extLst>
            <a:ext uri="{FF2B5EF4-FFF2-40B4-BE49-F238E27FC236}">
              <a16:creationId xmlns:a16="http://schemas.microsoft.com/office/drawing/2014/main" id="{34D6A2C8-5604-479A-963E-37FC1744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114300</xdr:rowOff>
    </xdr:to>
    <xdr:pic>
      <xdr:nvPicPr>
        <xdr:cNvPr id="1605" name="Imagen 1604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59E15C69-123E-4BEF-B7BD-1DA167E9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1248</xdr:row>
      <xdr:rowOff>0</xdr:rowOff>
    </xdr:from>
    <xdr:to>
      <xdr:col>12</xdr:col>
      <xdr:colOff>643890</xdr:colOff>
      <xdr:row>1249</xdr:row>
      <xdr:rowOff>114300</xdr:rowOff>
    </xdr:to>
    <xdr:pic>
      <xdr:nvPicPr>
        <xdr:cNvPr id="1606" name="Imagen 1605">
          <a:hlinkClick xmlns:r="http://schemas.openxmlformats.org/officeDocument/2006/relationships" r:id="rId1607" tooltip="Quitar este incidente de la liquidación"/>
          <a:extLst>
            <a:ext uri="{FF2B5EF4-FFF2-40B4-BE49-F238E27FC236}">
              <a16:creationId xmlns:a16="http://schemas.microsoft.com/office/drawing/2014/main" id="{92B79588-521D-4DA6-9D2D-007E2EA5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607" name="Imagen 1606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A4523F51-2607-43FF-933C-A1457DA8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1303</xdr:row>
      <xdr:rowOff>0</xdr:rowOff>
    </xdr:from>
    <xdr:to>
      <xdr:col>12</xdr:col>
      <xdr:colOff>643890</xdr:colOff>
      <xdr:row>1304</xdr:row>
      <xdr:rowOff>114300</xdr:rowOff>
    </xdr:to>
    <xdr:pic>
      <xdr:nvPicPr>
        <xdr:cNvPr id="1608" name="Imagen 1607">
          <a:hlinkClick xmlns:r="http://schemas.openxmlformats.org/officeDocument/2006/relationships" r:id="rId1609" tooltip="Quitar este incidente de la liquidación"/>
          <a:extLst>
            <a:ext uri="{FF2B5EF4-FFF2-40B4-BE49-F238E27FC236}">
              <a16:creationId xmlns:a16="http://schemas.microsoft.com/office/drawing/2014/main" id="{4F6A75FB-8E70-47D2-8794-86513DF6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609" name="Imagen 1608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C46BF2C-6FED-41F4-B9EA-264955A3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1301</xdr:row>
      <xdr:rowOff>0</xdr:rowOff>
    </xdr:from>
    <xdr:to>
      <xdr:col>12</xdr:col>
      <xdr:colOff>643890</xdr:colOff>
      <xdr:row>1302</xdr:row>
      <xdr:rowOff>114300</xdr:rowOff>
    </xdr:to>
    <xdr:pic>
      <xdr:nvPicPr>
        <xdr:cNvPr id="1610" name="Imagen 1609">
          <a:hlinkClick xmlns:r="http://schemas.openxmlformats.org/officeDocument/2006/relationships" r:id="rId1611" tooltip="Quitar este incidente de la liquidación"/>
          <a:extLst>
            <a:ext uri="{FF2B5EF4-FFF2-40B4-BE49-F238E27FC236}">
              <a16:creationId xmlns:a16="http://schemas.microsoft.com/office/drawing/2014/main" id="{E65963C7-A0C6-4A16-B35F-002CD8D12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611" name="Imagen 1610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543812A6-7670-4894-B850-7654EB99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1302</xdr:row>
      <xdr:rowOff>0</xdr:rowOff>
    </xdr:from>
    <xdr:to>
      <xdr:col>12</xdr:col>
      <xdr:colOff>643890</xdr:colOff>
      <xdr:row>1303</xdr:row>
      <xdr:rowOff>114300</xdr:rowOff>
    </xdr:to>
    <xdr:pic>
      <xdr:nvPicPr>
        <xdr:cNvPr id="1612" name="Imagen 1611">
          <a:hlinkClick xmlns:r="http://schemas.openxmlformats.org/officeDocument/2006/relationships" r:id="rId1613" tooltip="Quitar este incidente de la liquidación"/>
          <a:extLst>
            <a:ext uri="{FF2B5EF4-FFF2-40B4-BE49-F238E27FC236}">
              <a16:creationId xmlns:a16="http://schemas.microsoft.com/office/drawing/2014/main" id="{800D84A1-6FC6-4414-ACF5-59528FB5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114300</xdr:rowOff>
    </xdr:to>
    <xdr:pic>
      <xdr:nvPicPr>
        <xdr:cNvPr id="1613" name="Imagen 1612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B5E43163-1123-4357-BF79-E36F8FF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1297</xdr:row>
      <xdr:rowOff>0</xdr:rowOff>
    </xdr:from>
    <xdr:to>
      <xdr:col>12</xdr:col>
      <xdr:colOff>643890</xdr:colOff>
      <xdr:row>1298</xdr:row>
      <xdr:rowOff>114300</xdr:rowOff>
    </xdr:to>
    <xdr:pic>
      <xdr:nvPicPr>
        <xdr:cNvPr id="1614" name="Imagen 1613">
          <a:hlinkClick xmlns:r="http://schemas.openxmlformats.org/officeDocument/2006/relationships" r:id="rId1615" tooltip="Quitar este incidente de la liquidación"/>
          <a:extLst>
            <a:ext uri="{FF2B5EF4-FFF2-40B4-BE49-F238E27FC236}">
              <a16:creationId xmlns:a16="http://schemas.microsoft.com/office/drawing/2014/main" id="{4FE208BA-30E0-4CD0-9DF7-6F2A06EA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615" name="Imagen 1614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6A89E7BB-D3E5-4B4F-94B4-CDD45D30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1296</xdr:row>
      <xdr:rowOff>0</xdr:rowOff>
    </xdr:from>
    <xdr:to>
      <xdr:col>12</xdr:col>
      <xdr:colOff>643890</xdr:colOff>
      <xdr:row>1297</xdr:row>
      <xdr:rowOff>114300</xdr:rowOff>
    </xdr:to>
    <xdr:pic>
      <xdr:nvPicPr>
        <xdr:cNvPr id="1616" name="Imagen 1615">
          <a:hlinkClick xmlns:r="http://schemas.openxmlformats.org/officeDocument/2006/relationships" r:id="rId1617" tooltip="Quitar este incidente de la liquidación"/>
          <a:extLst>
            <a:ext uri="{FF2B5EF4-FFF2-40B4-BE49-F238E27FC236}">
              <a16:creationId xmlns:a16="http://schemas.microsoft.com/office/drawing/2014/main" id="{0E38CD92-5F75-4075-AC1B-EB78D977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617" name="Imagen 1616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43C97190-FB8E-4554-9045-62946E8A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1294</xdr:row>
      <xdr:rowOff>0</xdr:rowOff>
    </xdr:from>
    <xdr:to>
      <xdr:col>12</xdr:col>
      <xdr:colOff>643890</xdr:colOff>
      <xdr:row>1295</xdr:row>
      <xdr:rowOff>114300</xdr:rowOff>
    </xdr:to>
    <xdr:pic>
      <xdr:nvPicPr>
        <xdr:cNvPr id="1618" name="Imagen 1617">
          <a:hlinkClick xmlns:r="http://schemas.openxmlformats.org/officeDocument/2006/relationships" r:id="rId1619" tooltip="Quitar este incidente de la liquidación"/>
          <a:extLst>
            <a:ext uri="{FF2B5EF4-FFF2-40B4-BE49-F238E27FC236}">
              <a16:creationId xmlns:a16="http://schemas.microsoft.com/office/drawing/2014/main" id="{9EA36600-27E3-4E42-BEC2-0F1C4B91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114300</xdr:rowOff>
    </xdr:to>
    <xdr:pic>
      <xdr:nvPicPr>
        <xdr:cNvPr id="1619" name="Imagen 1618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B291EDF-678F-4C0E-B8AC-BFDD45D6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1267</xdr:row>
      <xdr:rowOff>0</xdr:rowOff>
    </xdr:from>
    <xdr:to>
      <xdr:col>12</xdr:col>
      <xdr:colOff>643890</xdr:colOff>
      <xdr:row>1268</xdr:row>
      <xdr:rowOff>114300</xdr:rowOff>
    </xdr:to>
    <xdr:pic>
      <xdr:nvPicPr>
        <xdr:cNvPr id="1620" name="Imagen 1619">
          <a:hlinkClick xmlns:r="http://schemas.openxmlformats.org/officeDocument/2006/relationships" r:id="rId1621" tooltip="Quitar este incidente de la liquidación"/>
          <a:extLst>
            <a:ext uri="{FF2B5EF4-FFF2-40B4-BE49-F238E27FC236}">
              <a16:creationId xmlns:a16="http://schemas.microsoft.com/office/drawing/2014/main" id="{1C6613EE-01E5-461C-8A82-88930B75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12</xdr:col>
      <xdr:colOff>304800</xdr:colOff>
      <xdr:row>1266</xdr:row>
      <xdr:rowOff>114300</xdr:rowOff>
    </xdr:to>
    <xdr:pic>
      <xdr:nvPicPr>
        <xdr:cNvPr id="1621" name="Imagen 1620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639E5212-3AEE-4717-AD91-A30E972A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1265</xdr:row>
      <xdr:rowOff>0</xdr:rowOff>
    </xdr:from>
    <xdr:to>
      <xdr:col>12</xdr:col>
      <xdr:colOff>643890</xdr:colOff>
      <xdr:row>1266</xdr:row>
      <xdr:rowOff>114300</xdr:rowOff>
    </xdr:to>
    <xdr:pic>
      <xdr:nvPicPr>
        <xdr:cNvPr id="1622" name="Imagen 1621">
          <a:hlinkClick xmlns:r="http://schemas.openxmlformats.org/officeDocument/2006/relationships" r:id="rId1623" tooltip="Quitar este incidente de la liquidación"/>
          <a:extLst>
            <a:ext uri="{FF2B5EF4-FFF2-40B4-BE49-F238E27FC236}">
              <a16:creationId xmlns:a16="http://schemas.microsoft.com/office/drawing/2014/main" id="{D8CD1B8D-E486-4094-9998-2CBF7F2F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623" name="Imagen 1622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148758C9-7CDA-4F28-BD6E-E361BE62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1293</xdr:row>
      <xdr:rowOff>0</xdr:rowOff>
    </xdr:from>
    <xdr:to>
      <xdr:col>12</xdr:col>
      <xdr:colOff>643890</xdr:colOff>
      <xdr:row>1294</xdr:row>
      <xdr:rowOff>114300</xdr:rowOff>
    </xdr:to>
    <xdr:pic>
      <xdr:nvPicPr>
        <xdr:cNvPr id="1624" name="Imagen 1623">
          <a:hlinkClick xmlns:r="http://schemas.openxmlformats.org/officeDocument/2006/relationships" r:id="rId1625" tooltip="Quitar este incidente de la liquidación"/>
          <a:extLst>
            <a:ext uri="{FF2B5EF4-FFF2-40B4-BE49-F238E27FC236}">
              <a16:creationId xmlns:a16="http://schemas.microsoft.com/office/drawing/2014/main" id="{739696E2-C217-4974-B586-55FF3F0D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114300</xdr:rowOff>
    </xdr:to>
    <xdr:pic>
      <xdr:nvPicPr>
        <xdr:cNvPr id="1625" name="Imagen 1624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E56C741D-C0AD-4F5D-8E59-6E76640C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1292</xdr:row>
      <xdr:rowOff>0</xdr:rowOff>
    </xdr:from>
    <xdr:to>
      <xdr:col>12</xdr:col>
      <xdr:colOff>643890</xdr:colOff>
      <xdr:row>1293</xdr:row>
      <xdr:rowOff>114300</xdr:rowOff>
    </xdr:to>
    <xdr:pic>
      <xdr:nvPicPr>
        <xdr:cNvPr id="1626" name="Imagen 1625">
          <a:hlinkClick xmlns:r="http://schemas.openxmlformats.org/officeDocument/2006/relationships" r:id="rId1627" tooltip="Quitar este incidente de la liquidación"/>
          <a:extLst>
            <a:ext uri="{FF2B5EF4-FFF2-40B4-BE49-F238E27FC236}">
              <a16:creationId xmlns:a16="http://schemas.microsoft.com/office/drawing/2014/main" id="{674F317A-1E4B-4B2F-A3A2-1972AFF10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627" name="Imagen 1626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ACC6CE2B-AEEC-42B9-B21F-F93534CA1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1291</xdr:row>
      <xdr:rowOff>0</xdr:rowOff>
    </xdr:from>
    <xdr:to>
      <xdr:col>12</xdr:col>
      <xdr:colOff>643890</xdr:colOff>
      <xdr:row>1292</xdr:row>
      <xdr:rowOff>114300</xdr:rowOff>
    </xdr:to>
    <xdr:pic>
      <xdr:nvPicPr>
        <xdr:cNvPr id="1628" name="Imagen 1627">
          <a:hlinkClick xmlns:r="http://schemas.openxmlformats.org/officeDocument/2006/relationships" r:id="rId1629" tooltip="Quitar este incidente de la liquidación"/>
          <a:extLst>
            <a:ext uri="{FF2B5EF4-FFF2-40B4-BE49-F238E27FC236}">
              <a16:creationId xmlns:a16="http://schemas.microsoft.com/office/drawing/2014/main" id="{FE1CC8DA-0E72-48E0-9618-5306A8C7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629" name="Imagen 1628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F9A0AE87-7686-4539-8AE4-28C295FA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1290</xdr:row>
      <xdr:rowOff>0</xdr:rowOff>
    </xdr:from>
    <xdr:to>
      <xdr:col>12</xdr:col>
      <xdr:colOff>643890</xdr:colOff>
      <xdr:row>1291</xdr:row>
      <xdr:rowOff>114300</xdr:rowOff>
    </xdr:to>
    <xdr:pic>
      <xdr:nvPicPr>
        <xdr:cNvPr id="1630" name="Imagen 1629">
          <a:hlinkClick xmlns:r="http://schemas.openxmlformats.org/officeDocument/2006/relationships" r:id="rId1631" tooltip="Quitar este incidente de la liquidación"/>
          <a:extLst>
            <a:ext uri="{FF2B5EF4-FFF2-40B4-BE49-F238E27FC236}">
              <a16:creationId xmlns:a16="http://schemas.microsoft.com/office/drawing/2014/main" id="{FB11E69E-9AAA-4DB1-8A08-4165E748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114300</xdr:rowOff>
    </xdr:to>
    <xdr:pic>
      <xdr:nvPicPr>
        <xdr:cNvPr id="1631" name="Imagen 1630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1B8E77BB-1103-4FB9-8ABB-D516F377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1246</xdr:row>
      <xdr:rowOff>0</xdr:rowOff>
    </xdr:from>
    <xdr:to>
      <xdr:col>12</xdr:col>
      <xdr:colOff>643890</xdr:colOff>
      <xdr:row>1247</xdr:row>
      <xdr:rowOff>114300</xdr:rowOff>
    </xdr:to>
    <xdr:pic>
      <xdr:nvPicPr>
        <xdr:cNvPr id="1632" name="Imagen 1631">
          <a:hlinkClick xmlns:r="http://schemas.openxmlformats.org/officeDocument/2006/relationships" r:id="rId1633" tooltip="Quitar este incidente de la liquidación"/>
          <a:extLst>
            <a:ext uri="{FF2B5EF4-FFF2-40B4-BE49-F238E27FC236}">
              <a16:creationId xmlns:a16="http://schemas.microsoft.com/office/drawing/2014/main" id="{33CFD055-C7FE-489A-94B6-5185DAA8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114300</xdr:rowOff>
    </xdr:to>
    <xdr:pic>
      <xdr:nvPicPr>
        <xdr:cNvPr id="1633" name="Imagen 1632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1FDB0048-9B7C-485C-8538-A74D5799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1237</xdr:row>
      <xdr:rowOff>0</xdr:rowOff>
    </xdr:from>
    <xdr:to>
      <xdr:col>12</xdr:col>
      <xdr:colOff>643890</xdr:colOff>
      <xdr:row>1238</xdr:row>
      <xdr:rowOff>114300</xdr:rowOff>
    </xdr:to>
    <xdr:pic>
      <xdr:nvPicPr>
        <xdr:cNvPr id="1634" name="Imagen 1633">
          <a:hlinkClick xmlns:r="http://schemas.openxmlformats.org/officeDocument/2006/relationships" r:id="rId1635" tooltip="Quitar este incidente de la liquidación"/>
          <a:extLst>
            <a:ext uri="{FF2B5EF4-FFF2-40B4-BE49-F238E27FC236}">
              <a16:creationId xmlns:a16="http://schemas.microsoft.com/office/drawing/2014/main" id="{3355D97C-7BD0-42F8-83AC-0D02F24D9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114300</xdr:rowOff>
    </xdr:to>
    <xdr:pic>
      <xdr:nvPicPr>
        <xdr:cNvPr id="1635" name="Imagen 1634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0BD3ABD3-E027-403E-9997-839EA2702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1249</xdr:row>
      <xdr:rowOff>0</xdr:rowOff>
    </xdr:from>
    <xdr:to>
      <xdr:col>12</xdr:col>
      <xdr:colOff>643890</xdr:colOff>
      <xdr:row>1250</xdr:row>
      <xdr:rowOff>114300</xdr:rowOff>
    </xdr:to>
    <xdr:pic>
      <xdr:nvPicPr>
        <xdr:cNvPr id="1636" name="Imagen 1635">
          <a:hlinkClick xmlns:r="http://schemas.openxmlformats.org/officeDocument/2006/relationships" r:id="rId1637" tooltip="Quitar este incidente de la liquidación"/>
          <a:extLst>
            <a:ext uri="{FF2B5EF4-FFF2-40B4-BE49-F238E27FC236}">
              <a16:creationId xmlns:a16="http://schemas.microsoft.com/office/drawing/2014/main" id="{2DDEC1D0-2AE1-40B2-8410-151F3CC6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114300</xdr:rowOff>
    </xdr:to>
    <xdr:pic>
      <xdr:nvPicPr>
        <xdr:cNvPr id="1637" name="Imagen 1636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9DAF00AE-5617-4C84-8089-9DF2A77B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1250</xdr:row>
      <xdr:rowOff>0</xdr:rowOff>
    </xdr:from>
    <xdr:to>
      <xdr:col>12</xdr:col>
      <xdr:colOff>643890</xdr:colOff>
      <xdr:row>1251</xdr:row>
      <xdr:rowOff>114300</xdr:rowOff>
    </xdr:to>
    <xdr:pic>
      <xdr:nvPicPr>
        <xdr:cNvPr id="1638" name="Imagen 1637">
          <a:hlinkClick xmlns:r="http://schemas.openxmlformats.org/officeDocument/2006/relationships" r:id="rId1639" tooltip="Quitar este incidente de la liquidación"/>
          <a:extLst>
            <a:ext uri="{FF2B5EF4-FFF2-40B4-BE49-F238E27FC236}">
              <a16:creationId xmlns:a16="http://schemas.microsoft.com/office/drawing/2014/main" id="{A05B85EB-AF05-4067-B2F7-A4640200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114300</xdr:rowOff>
    </xdr:to>
    <xdr:pic>
      <xdr:nvPicPr>
        <xdr:cNvPr id="1639" name="Imagen 1638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16457467-4A98-4366-85E6-C59CEB41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1236</xdr:row>
      <xdr:rowOff>0</xdr:rowOff>
    </xdr:from>
    <xdr:to>
      <xdr:col>12</xdr:col>
      <xdr:colOff>643890</xdr:colOff>
      <xdr:row>1237</xdr:row>
      <xdr:rowOff>114300</xdr:rowOff>
    </xdr:to>
    <xdr:pic>
      <xdr:nvPicPr>
        <xdr:cNvPr id="1640" name="Imagen 1639">
          <a:hlinkClick xmlns:r="http://schemas.openxmlformats.org/officeDocument/2006/relationships" r:id="rId1641" tooltip="Quitar este incidente de la liquidación"/>
          <a:extLst>
            <a:ext uri="{FF2B5EF4-FFF2-40B4-BE49-F238E27FC236}">
              <a16:creationId xmlns:a16="http://schemas.microsoft.com/office/drawing/2014/main" id="{90E687E3-8863-471B-88D2-EAB8CD203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114300</xdr:rowOff>
    </xdr:to>
    <xdr:pic>
      <xdr:nvPicPr>
        <xdr:cNvPr id="1641" name="Imagen 1640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D5767C7C-44BA-40AD-A85D-D9F89E4B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1235</xdr:row>
      <xdr:rowOff>0</xdr:rowOff>
    </xdr:from>
    <xdr:to>
      <xdr:col>12</xdr:col>
      <xdr:colOff>643890</xdr:colOff>
      <xdr:row>1236</xdr:row>
      <xdr:rowOff>114300</xdr:rowOff>
    </xdr:to>
    <xdr:pic>
      <xdr:nvPicPr>
        <xdr:cNvPr id="1642" name="Imagen 1641">
          <a:hlinkClick xmlns:r="http://schemas.openxmlformats.org/officeDocument/2006/relationships" r:id="rId1643" tooltip="Quitar este incidente de la liquidación"/>
          <a:extLst>
            <a:ext uri="{FF2B5EF4-FFF2-40B4-BE49-F238E27FC236}">
              <a16:creationId xmlns:a16="http://schemas.microsoft.com/office/drawing/2014/main" id="{D9EB5445-49C7-4B51-94AF-8C6A3A2B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114300</xdr:rowOff>
    </xdr:to>
    <xdr:pic>
      <xdr:nvPicPr>
        <xdr:cNvPr id="1643" name="Imagen 1642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77BC9DAF-00E6-4433-8F2B-E7EED119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1234</xdr:row>
      <xdr:rowOff>0</xdr:rowOff>
    </xdr:from>
    <xdr:to>
      <xdr:col>12</xdr:col>
      <xdr:colOff>643890</xdr:colOff>
      <xdr:row>1235</xdr:row>
      <xdr:rowOff>114300</xdr:rowOff>
    </xdr:to>
    <xdr:pic>
      <xdr:nvPicPr>
        <xdr:cNvPr id="1644" name="Imagen 1643">
          <a:hlinkClick xmlns:r="http://schemas.openxmlformats.org/officeDocument/2006/relationships" r:id="rId1645" tooltip="Quitar este incidente de la liquidación"/>
          <a:extLst>
            <a:ext uri="{FF2B5EF4-FFF2-40B4-BE49-F238E27FC236}">
              <a16:creationId xmlns:a16="http://schemas.microsoft.com/office/drawing/2014/main" id="{41CA3D01-DB0F-44EC-8FCC-404F29C3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114300</xdr:rowOff>
    </xdr:to>
    <xdr:pic>
      <xdr:nvPicPr>
        <xdr:cNvPr id="1645" name="Imagen 1644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36BD57CF-95B2-4A4E-B879-7A422D29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1243</xdr:row>
      <xdr:rowOff>0</xdr:rowOff>
    </xdr:from>
    <xdr:to>
      <xdr:col>12</xdr:col>
      <xdr:colOff>643890</xdr:colOff>
      <xdr:row>1244</xdr:row>
      <xdr:rowOff>114300</xdr:rowOff>
    </xdr:to>
    <xdr:pic>
      <xdr:nvPicPr>
        <xdr:cNvPr id="1646" name="Imagen 1645">
          <a:hlinkClick xmlns:r="http://schemas.openxmlformats.org/officeDocument/2006/relationships" r:id="rId1647" tooltip="Quitar este incidente de la liquidación"/>
          <a:extLst>
            <a:ext uri="{FF2B5EF4-FFF2-40B4-BE49-F238E27FC236}">
              <a16:creationId xmlns:a16="http://schemas.microsoft.com/office/drawing/2014/main" id="{45D83368-AD9E-48D0-B572-F8F6FB11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114300</xdr:rowOff>
    </xdr:to>
    <xdr:pic>
      <xdr:nvPicPr>
        <xdr:cNvPr id="1647" name="Imagen 1646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2C9C5DAA-B963-40FA-953D-D7934A30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1239</xdr:row>
      <xdr:rowOff>0</xdr:rowOff>
    </xdr:from>
    <xdr:to>
      <xdr:col>12</xdr:col>
      <xdr:colOff>643890</xdr:colOff>
      <xdr:row>1240</xdr:row>
      <xdr:rowOff>114300</xdr:rowOff>
    </xdr:to>
    <xdr:pic>
      <xdr:nvPicPr>
        <xdr:cNvPr id="1648" name="Imagen 1647">
          <a:hlinkClick xmlns:r="http://schemas.openxmlformats.org/officeDocument/2006/relationships" r:id="rId1649" tooltip="Quitar este incidente de la liquidación"/>
          <a:extLst>
            <a:ext uri="{FF2B5EF4-FFF2-40B4-BE49-F238E27FC236}">
              <a16:creationId xmlns:a16="http://schemas.microsoft.com/office/drawing/2014/main" id="{B340D4D8-5BDC-433C-ACFD-0688F44B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114300</xdr:rowOff>
    </xdr:to>
    <xdr:pic>
      <xdr:nvPicPr>
        <xdr:cNvPr id="1649" name="Imagen 1648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EEE54A4F-22D8-49F3-B7C6-5EC21DE8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1241</xdr:row>
      <xdr:rowOff>0</xdr:rowOff>
    </xdr:from>
    <xdr:to>
      <xdr:col>12</xdr:col>
      <xdr:colOff>643890</xdr:colOff>
      <xdr:row>1242</xdr:row>
      <xdr:rowOff>114300</xdr:rowOff>
    </xdr:to>
    <xdr:pic>
      <xdr:nvPicPr>
        <xdr:cNvPr id="1650" name="Imagen 1649">
          <a:hlinkClick xmlns:r="http://schemas.openxmlformats.org/officeDocument/2006/relationships" r:id="rId1651" tooltip="Quitar este incidente de la liquidación"/>
          <a:extLst>
            <a:ext uri="{FF2B5EF4-FFF2-40B4-BE49-F238E27FC236}">
              <a16:creationId xmlns:a16="http://schemas.microsoft.com/office/drawing/2014/main" id="{B38719AF-FA61-4108-92CF-BF10A872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114300</xdr:rowOff>
    </xdr:to>
    <xdr:pic>
      <xdr:nvPicPr>
        <xdr:cNvPr id="1651" name="Imagen 1650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3F32F5E6-337A-47CD-8582-ABEC3455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1238</xdr:row>
      <xdr:rowOff>0</xdr:rowOff>
    </xdr:from>
    <xdr:to>
      <xdr:col>12</xdr:col>
      <xdr:colOff>643890</xdr:colOff>
      <xdr:row>1239</xdr:row>
      <xdr:rowOff>114300</xdr:rowOff>
    </xdr:to>
    <xdr:pic>
      <xdr:nvPicPr>
        <xdr:cNvPr id="1652" name="Imagen 1651">
          <a:hlinkClick xmlns:r="http://schemas.openxmlformats.org/officeDocument/2006/relationships" r:id="rId1653" tooltip="Quitar este incidente de la liquidación"/>
          <a:extLst>
            <a:ext uri="{FF2B5EF4-FFF2-40B4-BE49-F238E27FC236}">
              <a16:creationId xmlns:a16="http://schemas.microsoft.com/office/drawing/2014/main" id="{82609FFF-5580-46D5-97AA-C8887399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114300</xdr:rowOff>
    </xdr:to>
    <xdr:pic>
      <xdr:nvPicPr>
        <xdr:cNvPr id="1653" name="Imagen 1652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E2AC4BE9-2B4A-4877-9F40-2313B6D8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1229</xdr:row>
      <xdr:rowOff>0</xdr:rowOff>
    </xdr:from>
    <xdr:to>
      <xdr:col>12</xdr:col>
      <xdr:colOff>643890</xdr:colOff>
      <xdr:row>1230</xdr:row>
      <xdr:rowOff>114300</xdr:rowOff>
    </xdr:to>
    <xdr:pic>
      <xdr:nvPicPr>
        <xdr:cNvPr id="1654" name="Imagen 1653">
          <a:hlinkClick xmlns:r="http://schemas.openxmlformats.org/officeDocument/2006/relationships" r:id="rId1655" tooltip="Quitar este incidente de la liquidación"/>
          <a:extLst>
            <a:ext uri="{FF2B5EF4-FFF2-40B4-BE49-F238E27FC236}">
              <a16:creationId xmlns:a16="http://schemas.microsoft.com/office/drawing/2014/main" id="{03EF8E34-9059-4522-B635-076E271C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114300</xdr:rowOff>
    </xdr:to>
    <xdr:pic>
      <xdr:nvPicPr>
        <xdr:cNvPr id="1655" name="Imagen 1654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57008D77-EC56-4B92-9856-9B5AE439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1228</xdr:row>
      <xdr:rowOff>0</xdr:rowOff>
    </xdr:from>
    <xdr:to>
      <xdr:col>12</xdr:col>
      <xdr:colOff>643890</xdr:colOff>
      <xdr:row>1229</xdr:row>
      <xdr:rowOff>114300</xdr:rowOff>
    </xdr:to>
    <xdr:pic>
      <xdr:nvPicPr>
        <xdr:cNvPr id="1656" name="Imagen 1655">
          <a:hlinkClick xmlns:r="http://schemas.openxmlformats.org/officeDocument/2006/relationships" r:id="rId1657" tooltip="Quitar este incidente de la liquidación"/>
          <a:extLst>
            <a:ext uri="{FF2B5EF4-FFF2-40B4-BE49-F238E27FC236}">
              <a16:creationId xmlns:a16="http://schemas.microsoft.com/office/drawing/2014/main" id="{7CC6E949-903A-42A1-BD82-D3C0EDC3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114300</xdr:rowOff>
    </xdr:to>
    <xdr:pic>
      <xdr:nvPicPr>
        <xdr:cNvPr id="1657" name="Imagen 1656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AB43C21E-C8D8-4232-98B9-F14B2809B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1231</xdr:row>
      <xdr:rowOff>0</xdr:rowOff>
    </xdr:from>
    <xdr:to>
      <xdr:col>12</xdr:col>
      <xdr:colOff>643890</xdr:colOff>
      <xdr:row>1232</xdr:row>
      <xdr:rowOff>114300</xdr:rowOff>
    </xdr:to>
    <xdr:pic>
      <xdr:nvPicPr>
        <xdr:cNvPr id="1658" name="Imagen 1657">
          <a:hlinkClick xmlns:r="http://schemas.openxmlformats.org/officeDocument/2006/relationships" r:id="rId1659" tooltip="Quitar este incidente de la liquidación"/>
          <a:extLst>
            <a:ext uri="{FF2B5EF4-FFF2-40B4-BE49-F238E27FC236}">
              <a16:creationId xmlns:a16="http://schemas.microsoft.com/office/drawing/2014/main" id="{197C5228-B8CA-4F91-9D87-0D1BA4C2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114300</xdr:rowOff>
    </xdr:to>
    <xdr:pic>
      <xdr:nvPicPr>
        <xdr:cNvPr id="1659" name="Imagen 1658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E1C9A54-474A-410A-B8FA-A27F5C01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1230</xdr:row>
      <xdr:rowOff>0</xdr:rowOff>
    </xdr:from>
    <xdr:to>
      <xdr:col>12</xdr:col>
      <xdr:colOff>643890</xdr:colOff>
      <xdr:row>1231</xdr:row>
      <xdr:rowOff>114300</xdr:rowOff>
    </xdr:to>
    <xdr:pic>
      <xdr:nvPicPr>
        <xdr:cNvPr id="1660" name="Imagen 1659">
          <a:hlinkClick xmlns:r="http://schemas.openxmlformats.org/officeDocument/2006/relationships" r:id="rId1661" tooltip="Quitar este incidente de la liquidación"/>
          <a:extLst>
            <a:ext uri="{FF2B5EF4-FFF2-40B4-BE49-F238E27FC236}">
              <a16:creationId xmlns:a16="http://schemas.microsoft.com/office/drawing/2014/main" id="{657FF84C-5B9A-43E5-8A71-D0B2B972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114300</xdr:rowOff>
    </xdr:to>
    <xdr:pic>
      <xdr:nvPicPr>
        <xdr:cNvPr id="1661" name="Imagen 1660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C865BF94-B880-4AE5-9C54-5C661A91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1226</xdr:row>
      <xdr:rowOff>0</xdr:rowOff>
    </xdr:from>
    <xdr:to>
      <xdr:col>12</xdr:col>
      <xdr:colOff>643890</xdr:colOff>
      <xdr:row>1227</xdr:row>
      <xdr:rowOff>114300</xdr:rowOff>
    </xdr:to>
    <xdr:pic>
      <xdr:nvPicPr>
        <xdr:cNvPr id="1662" name="Imagen 1661">
          <a:hlinkClick xmlns:r="http://schemas.openxmlformats.org/officeDocument/2006/relationships" r:id="rId1663" tooltip="Quitar este incidente de la liquidación"/>
          <a:extLst>
            <a:ext uri="{FF2B5EF4-FFF2-40B4-BE49-F238E27FC236}">
              <a16:creationId xmlns:a16="http://schemas.microsoft.com/office/drawing/2014/main" id="{85F9B84C-1FE0-45A8-8058-8B4C340A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114300</xdr:rowOff>
    </xdr:to>
    <xdr:pic>
      <xdr:nvPicPr>
        <xdr:cNvPr id="1663" name="Imagen 1662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0092D450-02F0-4157-9E5A-92779819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1227</xdr:row>
      <xdr:rowOff>0</xdr:rowOff>
    </xdr:from>
    <xdr:to>
      <xdr:col>12</xdr:col>
      <xdr:colOff>643890</xdr:colOff>
      <xdr:row>1228</xdr:row>
      <xdr:rowOff>114300</xdr:rowOff>
    </xdr:to>
    <xdr:pic>
      <xdr:nvPicPr>
        <xdr:cNvPr id="1664" name="Imagen 1663">
          <a:hlinkClick xmlns:r="http://schemas.openxmlformats.org/officeDocument/2006/relationships" r:id="rId1665" tooltip="Quitar este incidente de la liquidación"/>
          <a:extLst>
            <a:ext uri="{FF2B5EF4-FFF2-40B4-BE49-F238E27FC236}">
              <a16:creationId xmlns:a16="http://schemas.microsoft.com/office/drawing/2014/main" id="{6BC6DC2C-7330-487D-B88C-A2B1C2C3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114300</xdr:rowOff>
    </xdr:to>
    <xdr:pic>
      <xdr:nvPicPr>
        <xdr:cNvPr id="1665" name="Imagen 1664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CE36077E-BDB9-4DA7-9EFB-FDCA9763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1245</xdr:row>
      <xdr:rowOff>0</xdr:rowOff>
    </xdr:from>
    <xdr:to>
      <xdr:col>12</xdr:col>
      <xdr:colOff>643890</xdr:colOff>
      <xdr:row>1246</xdr:row>
      <xdr:rowOff>114300</xdr:rowOff>
    </xdr:to>
    <xdr:pic>
      <xdr:nvPicPr>
        <xdr:cNvPr id="1666" name="Imagen 1665">
          <a:hlinkClick xmlns:r="http://schemas.openxmlformats.org/officeDocument/2006/relationships" r:id="rId1667" tooltip="Quitar este incidente de la liquidación"/>
          <a:extLst>
            <a:ext uri="{FF2B5EF4-FFF2-40B4-BE49-F238E27FC236}">
              <a16:creationId xmlns:a16="http://schemas.microsoft.com/office/drawing/2014/main" id="{B4401AC9-A329-4322-9358-45A1CEC6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114300</xdr:rowOff>
    </xdr:to>
    <xdr:pic>
      <xdr:nvPicPr>
        <xdr:cNvPr id="1667" name="Imagen 1666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7B5C8867-6526-4D94-A3CA-B0E64E9B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1244</xdr:row>
      <xdr:rowOff>0</xdr:rowOff>
    </xdr:from>
    <xdr:to>
      <xdr:col>12</xdr:col>
      <xdr:colOff>643890</xdr:colOff>
      <xdr:row>1245</xdr:row>
      <xdr:rowOff>114300</xdr:rowOff>
    </xdr:to>
    <xdr:pic>
      <xdr:nvPicPr>
        <xdr:cNvPr id="1668" name="Imagen 1667">
          <a:hlinkClick xmlns:r="http://schemas.openxmlformats.org/officeDocument/2006/relationships" r:id="rId1669" tooltip="Quitar este incidente de la liquidación"/>
          <a:extLst>
            <a:ext uri="{FF2B5EF4-FFF2-40B4-BE49-F238E27FC236}">
              <a16:creationId xmlns:a16="http://schemas.microsoft.com/office/drawing/2014/main" id="{F7C4CBCC-B68A-46BC-88C8-805F7F9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114300</xdr:rowOff>
    </xdr:to>
    <xdr:pic>
      <xdr:nvPicPr>
        <xdr:cNvPr id="1669" name="Imagen 1668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CE181883-CF3D-4D61-9333-542E2871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1225</xdr:row>
      <xdr:rowOff>0</xdr:rowOff>
    </xdr:from>
    <xdr:to>
      <xdr:col>12</xdr:col>
      <xdr:colOff>643890</xdr:colOff>
      <xdr:row>1226</xdr:row>
      <xdr:rowOff>114300</xdr:rowOff>
    </xdr:to>
    <xdr:pic>
      <xdr:nvPicPr>
        <xdr:cNvPr id="1670" name="Imagen 1669">
          <a:hlinkClick xmlns:r="http://schemas.openxmlformats.org/officeDocument/2006/relationships" r:id="rId1671" tooltip="Quitar este incidente de la liquidación"/>
          <a:extLst>
            <a:ext uri="{FF2B5EF4-FFF2-40B4-BE49-F238E27FC236}">
              <a16:creationId xmlns:a16="http://schemas.microsoft.com/office/drawing/2014/main" id="{FBE68A1D-CF23-49CE-B9CF-55388CFF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671" name="Imagen 1670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77C0617A-710A-4F19-8B76-A8948B14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1278</xdr:row>
      <xdr:rowOff>0</xdr:rowOff>
    </xdr:from>
    <xdr:to>
      <xdr:col>12</xdr:col>
      <xdr:colOff>643890</xdr:colOff>
      <xdr:row>1279</xdr:row>
      <xdr:rowOff>114300</xdr:rowOff>
    </xdr:to>
    <xdr:pic>
      <xdr:nvPicPr>
        <xdr:cNvPr id="1672" name="Imagen 1671">
          <a:hlinkClick xmlns:r="http://schemas.openxmlformats.org/officeDocument/2006/relationships" r:id="rId1673" tooltip="Quitar este incidente de la liquidación"/>
          <a:extLst>
            <a:ext uri="{FF2B5EF4-FFF2-40B4-BE49-F238E27FC236}">
              <a16:creationId xmlns:a16="http://schemas.microsoft.com/office/drawing/2014/main" id="{6783E24E-227C-48D5-9B71-AA2854F6B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673" name="Imagen 1672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9F765FD0-5A6B-42B1-A1AF-18F3C2F8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1277</xdr:row>
      <xdr:rowOff>0</xdr:rowOff>
    </xdr:from>
    <xdr:to>
      <xdr:col>12</xdr:col>
      <xdr:colOff>643890</xdr:colOff>
      <xdr:row>1278</xdr:row>
      <xdr:rowOff>114300</xdr:rowOff>
    </xdr:to>
    <xdr:pic>
      <xdr:nvPicPr>
        <xdr:cNvPr id="1674" name="Imagen 1673">
          <a:hlinkClick xmlns:r="http://schemas.openxmlformats.org/officeDocument/2006/relationships" r:id="rId1675" tooltip="Quitar este incidente de la liquidación"/>
          <a:extLst>
            <a:ext uri="{FF2B5EF4-FFF2-40B4-BE49-F238E27FC236}">
              <a16:creationId xmlns:a16="http://schemas.microsoft.com/office/drawing/2014/main" id="{ED8266DE-D6ED-446D-A830-DD589AE9F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675" name="Imagen 1674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442E11A8-C0A0-40A6-829B-030F572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1276</xdr:row>
      <xdr:rowOff>0</xdr:rowOff>
    </xdr:from>
    <xdr:to>
      <xdr:col>12</xdr:col>
      <xdr:colOff>643890</xdr:colOff>
      <xdr:row>1277</xdr:row>
      <xdr:rowOff>114300</xdr:rowOff>
    </xdr:to>
    <xdr:pic>
      <xdr:nvPicPr>
        <xdr:cNvPr id="1676" name="Imagen 1675">
          <a:hlinkClick xmlns:r="http://schemas.openxmlformats.org/officeDocument/2006/relationships" r:id="rId1677" tooltip="Quitar este incidente de la liquidación"/>
          <a:extLst>
            <a:ext uri="{FF2B5EF4-FFF2-40B4-BE49-F238E27FC236}">
              <a16:creationId xmlns:a16="http://schemas.microsoft.com/office/drawing/2014/main" id="{45E02C15-AD49-44E9-AD5E-EC9CEC6D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114300</xdr:rowOff>
    </xdr:to>
    <xdr:pic>
      <xdr:nvPicPr>
        <xdr:cNvPr id="1677" name="Imagen 1676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48B99032-8F75-42DC-AEE9-D5859FF8C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1275</xdr:row>
      <xdr:rowOff>0</xdr:rowOff>
    </xdr:from>
    <xdr:to>
      <xdr:col>12</xdr:col>
      <xdr:colOff>643890</xdr:colOff>
      <xdr:row>1276</xdr:row>
      <xdr:rowOff>114300</xdr:rowOff>
    </xdr:to>
    <xdr:pic>
      <xdr:nvPicPr>
        <xdr:cNvPr id="1678" name="Imagen 1677">
          <a:hlinkClick xmlns:r="http://schemas.openxmlformats.org/officeDocument/2006/relationships" r:id="rId1679" tooltip="Quitar este incidente de la liquidación"/>
          <a:extLst>
            <a:ext uri="{FF2B5EF4-FFF2-40B4-BE49-F238E27FC236}">
              <a16:creationId xmlns:a16="http://schemas.microsoft.com/office/drawing/2014/main" id="{EB0263F5-6AAA-4D9C-A6EE-7E5EC02A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114300</xdr:rowOff>
    </xdr:to>
    <xdr:pic>
      <xdr:nvPicPr>
        <xdr:cNvPr id="1679" name="Imagen 1678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650A5CEA-A455-4A9B-B17F-F3F6027A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1272</xdr:row>
      <xdr:rowOff>0</xdr:rowOff>
    </xdr:from>
    <xdr:to>
      <xdr:col>12</xdr:col>
      <xdr:colOff>643890</xdr:colOff>
      <xdr:row>1273</xdr:row>
      <xdr:rowOff>114300</xdr:rowOff>
    </xdr:to>
    <xdr:pic>
      <xdr:nvPicPr>
        <xdr:cNvPr id="1680" name="Imagen 1679">
          <a:hlinkClick xmlns:r="http://schemas.openxmlformats.org/officeDocument/2006/relationships" r:id="rId1681" tooltip="Quitar este incidente de la liquidación"/>
          <a:extLst>
            <a:ext uri="{FF2B5EF4-FFF2-40B4-BE49-F238E27FC236}">
              <a16:creationId xmlns:a16="http://schemas.microsoft.com/office/drawing/2014/main" id="{38D72A68-4899-4445-824E-7BE885E8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12</xdr:col>
      <xdr:colOff>304800</xdr:colOff>
      <xdr:row>1272</xdr:row>
      <xdr:rowOff>114300</xdr:rowOff>
    </xdr:to>
    <xdr:pic>
      <xdr:nvPicPr>
        <xdr:cNvPr id="1681" name="Imagen 1680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D7F8717C-0E01-459C-875B-77489E34D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1271</xdr:row>
      <xdr:rowOff>0</xdr:rowOff>
    </xdr:from>
    <xdr:to>
      <xdr:col>12</xdr:col>
      <xdr:colOff>643890</xdr:colOff>
      <xdr:row>1272</xdr:row>
      <xdr:rowOff>114300</xdr:rowOff>
    </xdr:to>
    <xdr:pic>
      <xdr:nvPicPr>
        <xdr:cNvPr id="1682" name="Imagen 1681">
          <a:hlinkClick xmlns:r="http://schemas.openxmlformats.org/officeDocument/2006/relationships" r:id="rId1683" tooltip="Quitar este incidente de la liquidación"/>
          <a:extLst>
            <a:ext uri="{FF2B5EF4-FFF2-40B4-BE49-F238E27FC236}">
              <a16:creationId xmlns:a16="http://schemas.microsoft.com/office/drawing/2014/main" id="{788A59AF-47D0-4FBC-B4F3-8A2DFDCD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114300</xdr:rowOff>
    </xdr:to>
    <xdr:pic>
      <xdr:nvPicPr>
        <xdr:cNvPr id="1683" name="Imagen 1682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3D6E3850-3FFC-424E-AE3E-DB8B1D7B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1261</xdr:row>
      <xdr:rowOff>0</xdr:rowOff>
    </xdr:from>
    <xdr:to>
      <xdr:col>12</xdr:col>
      <xdr:colOff>643890</xdr:colOff>
      <xdr:row>1262</xdr:row>
      <xdr:rowOff>114300</xdr:rowOff>
    </xdr:to>
    <xdr:pic>
      <xdr:nvPicPr>
        <xdr:cNvPr id="1684" name="Imagen 1683">
          <a:hlinkClick xmlns:r="http://schemas.openxmlformats.org/officeDocument/2006/relationships" r:id="rId1685" tooltip="Quitar este incidente de la liquidación"/>
          <a:extLst>
            <a:ext uri="{FF2B5EF4-FFF2-40B4-BE49-F238E27FC236}">
              <a16:creationId xmlns:a16="http://schemas.microsoft.com/office/drawing/2014/main" id="{3C898EE6-193F-4FAF-AB6C-8414E887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114300</xdr:rowOff>
    </xdr:to>
    <xdr:pic>
      <xdr:nvPicPr>
        <xdr:cNvPr id="1685" name="Imagen 1684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E7DABE93-3D1C-4702-9D37-6D08BD4EB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1260</xdr:row>
      <xdr:rowOff>0</xdr:rowOff>
    </xdr:from>
    <xdr:to>
      <xdr:col>12</xdr:col>
      <xdr:colOff>643890</xdr:colOff>
      <xdr:row>1261</xdr:row>
      <xdr:rowOff>114300</xdr:rowOff>
    </xdr:to>
    <xdr:pic>
      <xdr:nvPicPr>
        <xdr:cNvPr id="1686" name="Imagen 1685">
          <a:hlinkClick xmlns:r="http://schemas.openxmlformats.org/officeDocument/2006/relationships" r:id="rId1687" tooltip="Quitar este incidente de la liquidación"/>
          <a:extLst>
            <a:ext uri="{FF2B5EF4-FFF2-40B4-BE49-F238E27FC236}">
              <a16:creationId xmlns:a16="http://schemas.microsoft.com/office/drawing/2014/main" id="{A23351DA-0500-4855-A4E2-E9F29E4F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114300</xdr:rowOff>
    </xdr:to>
    <xdr:pic>
      <xdr:nvPicPr>
        <xdr:cNvPr id="1687" name="Imagen 1686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9C6A0B79-450F-4A7D-BF32-8D6406B1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1259</xdr:row>
      <xdr:rowOff>0</xdr:rowOff>
    </xdr:from>
    <xdr:to>
      <xdr:col>12</xdr:col>
      <xdr:colOff>643890</xdr:colOff>
      <xdr:row>1260</xdr:row>
      <xdr:rowOff>114300</xdr:rowOff>
    </xdr:to>
    <xdr:pic>
      <xdr:nvPicPr>
        <xdr:cNvPr id="1688" name="Imagen 1687">
          <a:hlinkClick xmlns:r="http://schemas.openxmlformats.org/officeDocument/2006/relationships" r:id="rId1689" tooltip="Quitar este incidente de la liquidación"/>
          <a:extLst>
            <a:ext uri="{FF2B5EF4-FFF2-40B4-BE49-F238E27FC236}">
              <a16:creationId xmlns:a16="http://schemas.microsoft.com/office/drawing/2014/main" id="{A2025432-BF42-42F9-8944-4D685C7EA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114300</xdr:rowOff>
    </xdr:to>
    <xdr:pic>
      <xdr:nvPicPr>
        <xdr:cNvPr id="1689" name="Imagen 1688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765477BC-EBA8-48A7-9207-916E1E07C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1258</xdr:row>
      <xdr:rowOff>0</xdr:rowOff>
    </xdr:from>
    <xdr:to>
      <xdr:col>12</xdr:col>
      <xdr:colOff>643890</xdr:colOff>
      <xdr:row>1259</xdr:row>
      <xdr:rowOff>114300</xdr:rowOff>
    </xdr:to>
    <xdr:pic>
      <xdr:nvPicPr>
        <xdr:cNvPr id="1690" name="Imagen 1689">
          <a:hlinkClick xmlns:r="http://schemas.openxmlformats.org/officeDocument/2006/relationships" r:id="rId1691" tooltip="Quitar este incidente de la liquidación"/>
          <a:extLst>
            <a:ext uri="{FF2B5EF4-FFF2-40B4-BE49-F238E27FC236}">
              <a16:creationId xmlns:a16="http://schemas.microsoft.com/office/drawing/2014/main" id="{9D2D2196-72D1-4EA3-A4CF-0B1FBC77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114300</xdr:rowOff>
    </xdr:to>
    <xdr:pic>
      <xdr:nvPicPr>
        <xdr:cNvPr id="1691" name="Imagen 1690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72CA28D0-C038-4044-9125-CDFB99B4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1257</xdr:row>
      <xdr:rowOff>0</xdr:rowOff>
    </xdr:from>
    <xdr:to>
      <xdr:col>12</xdr:col>
      <xdr:colOff>643890</xdr:colOff>
      <xdr:row>1258</xdr:row>
      <xdr:rowOff>114300</xdr:rowOff>
    </xdr:to>
    <xdr:pic>
      <xdr:nvPicPr>
        <xdr:cNvPr id="1692" name="Imagen 1691">
          <a:hlinkClick xmlns:r="http://schemas.openxmlformats.org/officeDocument/2006/relationships" r:id="rId1693" tooltip="Quitar este incidente de la liquidación"/>
          <a:extLst>
            <a:ext uri="{FF2B5EF4-FFF2-40B4-BE49-F238E27FC236}">
              <a16:creationId xmlns:a16="http://schemas.microsoft.com/office/drawing/2014/main" id="{499193DA-9088-45E4-93BE-12407E8DB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114300</xdr:rowOff>
    </xdr:to>
    <xdr:pic>
      <xdr:nvPicPr>
        <xdr:cNvPr id="1693" name="Imagen 1692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EC969A5F-36B1-486B-9FAA-2E1F3D62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1255</xdr:row>
      <xdr:rowOff>0</xdr:rowOff>
    </xdr:from>
    <xdr:to>
      <xdr:col>12</xdr:col>
      <xdr:colOff>643890</xdr:colOff>
      <xdr:row>1256</xdr:row>
      <xdr:rowOff>114300</xdr:rowOff>
    </xdr:to>
    <xdr:pic>
      <xdr:nvPicPr>
        <xdr:cNvPr id="1694" name="Imagen 1693">
          <a:hlinkClick xmlns:r="http://schemas.openxmlformats.org/officeDocument/2006/relationships" r:id="rId1695" tooltip="Quitar este incidente de la liquidación"/>
          <a:extLst>
            <a:ext uri="{FF2B5EF4-FFF2-40B4-BE49-F238E27FC236}">
              <a16:creationId xmlns:a16="http://schemas.microsoft.com/office/drawing/2014/main" id="{3517C68A-2DB3-4AE1-86AF-CE98A134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114300</xdr:rowOff>
    </xdr:to>
    <xdr:pic>
      <xdr:nvPicPr>
        <xdr:cNvPr id="1695" name="Imagen 1694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B3236378-BAD7-4B45-A9BD-E3FBCE368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1254</xdr:row>
      <xdr:rowOff>0</xdr:rowOff>
    </xdr:from>
    <xdr:to>
      <xdr:col>12</xdr:col>
      <xdr:colOff>643890</xdr:colOff>
      <xdr:row>1255</xdr:row>
      <xdr:rowOff>114300</xdr:rowOff>
    </xdr:to>
    <xdr:pic>
      <xdr:nvPicPr>
        <xdr:cNvPr id="1696" name="Imagen 1695">
          <a:hlinkClick xmlns:r="http://schemas.openxmlformats.org/officeDocument/2006/relationships" r:id="rId1697" tooltip="Quitar este incidente de la liquidación"/>
          <a:extLst>
            <a:ext uri="{FF2B5EF4-FFF2-40B4-BE49-F238E27FC236}">
              <a16:creationId xmlns:a16="http://schemas.microsoft.com/office/drawing/2014/main" id="{B1D61937-A35C-437D-955B-3CDA3129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114300</xdr:rowOff>
    </xdr:to>
    <xdr:pic>
      <xdr:nvPicPr>
        <xdr:cNvPr id="1697" name="Imagen 1696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3ED7BC91-6F3B-4D10-AAE9-C3F3387B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1286</xdr:row>
      <xdr:rowOff>0</xdr:rowOff>
    </xdr:from>
    <xdr:to>
      <xdr:col>12</xdr:col>
      <xdr:colOff>643890</xdr:colOff>
      <xdr:row>1287</xdr:row>
      <xdr:rowOff>114300</xdr:rowOff>
    </xdr:to>
    <xdr:pic>
      <xdr:nvPicPr>
        <xdr:cNvPr id="1698" name="Imagen 1697">
          <a:hlinkClick xmlns:r="http://schemas.openxmlformats.org/officeDocument/2006/relationships" r:id="rId1699" tooltip="Quitar este incidente de la liquidación"/>
          <a:extLst>
            <a:ext uri="{FF2B5EF4-FFF2-40B4-BE49-F238E27FC236}">
              <a16:creationId xmlns:a16="http://schemas.microsoft.com/office/drawing/2014/main" id="{6885798E-5A84-4FA8-90B9-CE3E9C6B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699" name="Imagen 1698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980E4B69-6174-4616-846E-CEEF836C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1285</xdr:row>
      <xdr:rowOff>0</xdr:rowOff>
    </xdr:from>
    <xdr:to>
      <xdr:col>12</xdr:col>
      <xdr:colOff>643890</xdr:colOff>
      <xdr:row>1286</xdr:row>
      <xdr:rowOff>114300</xdr:rowOff>
    </xdr:to>
    <xdr:pic>
      <xdr:nvPicPr>
        <xdr:cNvPr id="1700" name="Imagen 1699">
          <a:hlinkClick xmlns:r="http://schemas.openxmlformats.org/officeDocument/2006/relationships" r:id="rId1701" tooltip="Quitar este incidente de la liquidación"/>
          <a:extLst>
            <a:ext uri="{FF2B5EF4-FFF2-40B4-BE49-F238E27FC236}">
              <a16:creationId xmlns:a16="http://schemas.microsoft.com/office/drawing/2014/main" id="{8A767042-FF4B-40BD-A2BA-E6C8701A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701" name="Imagen 1700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F0930E0D-4FF5-4AEA-83A8-D5C6304B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1284</xdr:row>
      <xdr:rowOff>0</xdr:rowOff>
    </xdr:from>
    <xdr:to>
      <xdr:col>12</xdr:col>
      <xdr:colOff>643890</xdr:colOff>
      <xdr:row>1285</xdr:row>
      <xdr:rowOff>114300</xdr:rowOff>
    </xdr:to>
    <xdr:pic>
      <xdr:nvPicPr>
        <xdr:cNvPr id="1702" name="Imagen 1701">
          <a:hlinkClick xmlns:r="http://schemas.openxmlformats.org/officeDocument/2006/relationships" r:id="rId1703" tooltip="Quitar este incidente de la liquidación"/>
          <a:extLst>
            <a:ext uri="{FF2B5EF4-FFF2-40B4-BE49-F238E27FC236}">
              <a16:creationId xmlns:a16="http://schemas.microsoft.com/office/drawing/2014/main" id="{89BED389-6153-42EA-BB7D-5A9C36D8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114300</xdr:rowOff>
    </xdr:to>
    <xdr:pic>
      <xdr:nvPicPr>
        <xdr:cNvPr id="1703" name="Imagen 1702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96FCF533-9104-4E07-B158-95DEAB0D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1283</xdr:row>
      <xdr:rowOff>0</xdr:rowOff>
    </xdr:from>
    <xdr:to>
      <xdr:col>12</xdr:col>
      <xdr:colOff>643890</xdr:colOff>
      <xdr:row>1284</xdr:row>
      <xdr:rowOff>114300</xdr:rowOff>
    </xdr:to>
    <xdr:pic>
      <xdr:nvPicPr>
        <xdr:cNvPr id="1704" name="Imagen 1703">
          <a:hlinkClick xmlns:r="http://schemas.openxmlformats.org/officeDocument/2006/relationships" r:id="rId1705" tooltip="Quitar este incidente de la liquidación"/>
          <a:extLst>
            <a:ext uri="{FF2B5EF4-FFF2-40B4-BE49-F238E27FC236}">
              <a16:creationId xmlns:a16="http://schemas.microsoft.com/office/drawing/2014/main" id="{EC259E1F-C614-4BDD-98D0-2347C54EC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705" name="Imagen 1704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0E0AD4E9-D4AA-4D6C-8868-6991CD00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1282</xdr:row>
      <xdr:rowOff>0</xdr:rowOff>
    </xdr:from>
    <xdr:to>
      <xdr:col>12</xdr:col>
      <xdr:colOff>643890</xdr:colOff>
      <xdr:row>1283</xdr:row>
      <xdr:rowOff>114300</xdr:rowOff>
    </xdr:to>
    <xdr:pic>
      <xdr:nvPicPr>
        <xdr:cNvPr id="1706" name="Imagen 1705">
          <a:hlinkClick xmlns:r="http://schemas.openxmlformats.org/officeDocument/2006/relationships" r:id="rId1707" tooltip="Quitar este incidente de la liquidación"/>
          <a:extLst>
            <a:ext uri="{FF2B5EF4-FFF2-40B4-BE49-F238E27FC236}">
              <a16:creationId xmlns:a16="http://schemas.microsoft.com/office/drawing/2014/main" id="{C5E9D6A1-6591-4809-9001-53828DFC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114300</xdr:rowOff>
    </xdr:to>
    <xdr:pic>
      <xdr:nvPicPr>
        <xdr:cNvPr id="1707" name="Imagen 1706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70966586-4865-4455-A666-97E903EF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1281</xdr:row>
      <xdr:rowOff>0</xdr:rowOff>
    </xdr:from>
    <xdr:to>
      <xdr:col>12</xdr:col>
      <xdr:colOff>643890</xdr:colOff>
      <xdr:row>1282</xdr:row>
      <xdr:rowOff>114300</xdr:rowOff>
    </xdr:to>
    <xdr:pic>
      <xdr:nvPicPr>
        <xdr:cNvPr id="1708" name="Imagen 1707">
          <a:hlinkClick xmlns:r="http://schemas.openxmlformats.org/officeDocument/2006/relationships" r:id="rId1709" tooltip="Quitar este incidente de la liquidación"/>
          <a:extLst>
            <a:ext uri="{FF2B5EF4-FFF2-40B4-BE49-F238E27FC236}">
              <a16:creationId xmlns:a16="http://schemas.microsoft.com/office/drawing/2014/main" id="{FCDD9672-714D-4FAB-A09E-50A06557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709" name="Imagen 1708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317D0BF7-BF78-400D-A69B-BDFEE2E3A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1280</xdr:row>
      <xdr:rowOff>0</xdr:rowOff>
    </xdr:from>
    <xdr:to>
      <xdr:col>12</xdr:col>
      <xdr:colOff>643890</xdr:colOff>
      <xdr:row>1281</xdr:row>
      <xdr:rowOff>114300</xdr:rowOff>
    </xdr:to>
    <xdr:pic>
      <xdr:nvPicPr>
        <xdr:cNvPr id="1710" name="Imagen 1709">
          <a:hlinkClick xmlns:r="http://schemas.openxmlformats.org/officeDocument/2006/relationships" r:id="rId1711" tooltip="Quitar este incidente de la liquidación"/>
          <a:extLst>
            <a:ext uri="{FF2B5EF4-FFF2-40B4-BE49-F238E27FC236}">
              <a16:creationId xmlns:a16="http://schemas.microsoft.com/office/drawing/2014/main" id="{A13B4E0C-56D6-4E92-8D16-4103410D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114300</xdr:rowOff>
    </xdr:to>
    <xdr:pic>
      <xdr:nvPicPr>
        <xdr:cNvPr id="1711" name="Imagen 1710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49247CE6-B379-45E6-821C-E08B8FCBB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1279</xdr:row>
      <xdr:rowOff>0</xdr:rowOff>
    </xdr:from>
    <xdr:to>
      <xdr:col>12</xdr:col>
      <xdr:colOff>643890</xdr:colOff>
      <xdr:row>1280</xdr:row>
      <xdr:rowOff>114300</xdr:rowOff>
    </xdr:to>
    <xdr:pic>
      <xdr:nvPicPr>
        <xdr:cNvPr id="1712" name="Imagen 1711">
          <a:hlinkClick xmlns:r="http://schemas.openxmlformats.org/officeDocument/2006/relationships" r:id="rId1713" tooltip="Quitar este incidente de la liquidación"/>
          <a:extLst>
            <a:ext uri="{FF2B5EF4-FFF2-40B4-BE49-F238E27FC236}">
              <a16:creationId xmlns:a16="http://schemas.microsoft.com/office/drawing/2014/main" id="{A41A64D7-B768-4936-8E8D-A53EE8A1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12</xdr:col>
      <xdr:colOff>304800</xdr:colOff>
      <xdr:row>1267</xdr:row>
      <xdr:rowOff>114300</xdr:rowOff>
    </xdr:to>
    <xdr:pic>
      <xdr:nvPicPr>
        <xdr:cNvPr id="1713" name="Imagen 1712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7D7C6D02-9100-416C-A48D-2F276D4A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1266</xdr:row>
      <xdr:rowOff>0</xdr:rowOff>
    </xdr:from>
    <xdr:to>
      <xdr:col>12</xdr:col>
      <xdr:colOff>643890</xdr:colOff>
      <xdr:row>1267</xdr:row>
      <xdr:rowOff>114300</xdr:rowOff>
    </xdr:to>
    <xdr:pic>
      <xdr:nvPicPr>
        <xdr:cNvPr id="1714" name="Imagen 1713">
          <a:hlinkClick xmlns:r="http://schemas.openxmlformats.org/officeDocument/2006/relationships" r:id="rId1715" tooltip="Quitar este incidente de la liquidación"/>
          <a:extLst>
            <a:ext uri="{FF2B5EF4-FFF2-40B4-BE49-F238E27FC236}">
              <a16:creationId xmlns:a16="http://schemas.microsoft.com/office/drawing/2014/main" id="{C2ABF147-F70F-4511-AD86-F4DAFDE3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1264</xdr:row>
      <xdr:rowOff>0</xdr:rowOff>
    </xdr:from>
    <xdr:to>
      <xdr:col>12</xdr:col>
      <xdr:colOff>304800</xdr:colOff>
      <xdr:row>1265</xdr:row>
      <xdr:rowOff>114300</xdr:rowOff>
    </xdr:to>
    <xdr:pic>
      <xdr:nvPicPr>
        <xdr:cNvPr id="1715" name="Imagen 1714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8121D106-1C3F-4C4E-9880-A9CBA1B5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1264</xdr:row>
      <xdr:rowOff>0</xdr:rowOff>
    </xdr:from>
    <xdr:to>
      <xdr:col>12</xdr:col>
      <xdr:colOff>643890</xdr:colOff>
      <xdr:row>1265</xdr:row>
      <xdr:rowOff>114300</xdr:rowOff>
    </xdr:to>
    <xdr:pic>
      <xdr:nvPicPr>
        <xdr:cNvPr id="1716" name="Imagen 1715">
          <a:hlinkClick xmlns:r="http://schemas.openxmlformats.org/officeDocument/2006/relationships" r:id="rId1717" tooltip="Quitar este incidente de la liquidación"/>
          <a:extLst>
            <a:ext uri="{FF2B5EF4-FFF2-40B4-BE49-F238E27FC236}">
              <a16:creationId xmlns:a16="http://schemas.microsoft.com/office/drawing/2014/main" id="{F06461C5-B28B-4FAC-A86B-E0CA425F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717" name="Imagen 1716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38E48268-D6B5-4759-A5C5-01D2EDC6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1263</xdr:row>
      <xdr:rowOff>0</xdr:rowOff>
    </xdr:from>
    <xdr:to>
      <xdr:col>12</xdr:col>
      <xdr:colOff>643890</xdr:colOff>
      <xdr:row>1264</xdr:row>
      <xdr:rowOff>114300</xdr:rowOff>
    </xdr:to>
    <xdr:pic>
      <xdr:nvPicPr>
        <xdr:cNvPr id="1718" name="Imagen 1717">
          <a:hlinkClick xmlns:r="http://schemas.openxmlformats.org/officeDocument/2006/relationships" r:id="rId1719" tooltip="Quitar este incidente de la liquidación"/>
          <a:extLst>
            <a:ext uri="{FF2B5EF4-FFF2-40B4-BE49-F238E27FC236}">
              <a16:creationId xmlns:a16="http://schemas.microsoft.com/office/drawing/2014/main" id="{CF822D59-0EFB-4515-9665-2D2BDB63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114300</xdr:rowOff>
    </xdr:to>
    <xdr:pic>
      <xdr:nvPicPr>
        <xdr:cNvPr id="1719" name="Imagen 1718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0DECD6CE-2F62-4865-95D4-B9AE6AD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1262</xdr:row>
      <xdr:rowOff>0</xdr:rowOff>
    </xdr:from>
    <xdr:to>
      <xdr:col>12</xdr:col>
      <xdr:colOff>643890</xdr:colOff>
      <xdr:row>1263</xdr:row>
      <xdr:rowOff>114300</xdr:rowOff>
    </xdr:to>
    <xdr:pic>
      <xdr:nvPicPr>
        <xdr:cNvPr id="1720" name="Imagen 1719">
          <a:hlinkClick xmlns:r="http://schemas.openxmlformats.org/officeDocument/2006/relationships" r:id="rId1721" tooltip="Quitar este incidente de la liquidación"/>
          <a:extLst>
            <a:ext uri="{FF2B5EF4-FFF2-40B4-BE49-F238E27FC236}">
              <a16:creationId xmlns:a16="http://schemas.microsoft.com/office/drawing/2014/main" id="{5D008AC1-53AB-415B-9B0A-A2B7107FB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12</xdr:col>
      <xdr:colOff>304800</xdr:colOff>
      <xdr:row>1289</xdr:row>
      <xdr:rowOff>114300</xdr:rowOff>
    </xdr:to>
    <xdr:pic>
      <xdr:nvPicPr>
        <xdr:cNvPr id="1721" name="Imagen 1720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EBE26F1-53A6-4D8D-97E9-44BA5447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1288</xdr:row>
      <xdr:rowOff>0</xdr:rowOff>
    </xdr:from>
    <xdr:to>
      <xdr:col>12</xdr:col>
      <xdr:colOff>643890</xdr:colOff>
      <xdr:row>1289</xdr:row>
      <xdr:rowOff>114300</xdr:rowOff>
    </xdr:to>
    <xdr:pic>
      <xdr:nvPicPr>
        <xdr:cNvPr id="1722" name="Imagen 1721">
          <a:hlinkClick xmlns:r="http://schemas.openxmlformats.org/officeDocument/2006/relationships" r:id="rId1723" tooltip="Quitar este incidente de la liquidación"/>
          <a:extLst>
            <a:ext uri="{FF2B5EF4-FFF2-40B4-BE49-F238E27FC236}">
              <a16:creationId xmlns:a16="http://schemas.microsoft.com/office/drawing/2014/main" id="{1A242547-0F13-486D-9654-DE9DA185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114300</xdr:rowOff>
    </xdr:to>
    <xdr:pic>
      <xdr:nvPicPr>
        <xdr:cNvPr id="1723" name="Imagen 1722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DA09206D-F95C-4557-B626-8A225C49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1287</xdr:row>
      <xdr:rowOff>0</xdr:rowOff>
    </xdr:from>
    <xdr:to>
      <xdr:col>12</xdr:col>
      <xdr:colOff>643890</xdr:colOff>
      <xdr:row>1288</xdr:row>
      <xdr:rowOff>114300</xdr:rowOff>
    </xdr:to>
    <xdr:pic>
      <xdr:nvPicPr>
        <xdr:cNvPr id="1724" name="Imagen 1723">
          <a:hlinkClick xmlns:r="http://schemas.openxmlformats.org/officeDocument/2006/relationships" r:id="rId1725" tooltip="Quitar este incidente de la liquidación"/>
          <a:extLst>
            <a:ext uri="{FF2B5EF4-FFF2-40B4-BE49-F238E27FC236}">
              <a16:creationId xmlns:a16="http://schemas.microsoft.com/office/drawing/2014/main" id="{3E91B814-CC92-405B-86A5-7DF151C1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114300</xdr:rowOff>
    </xdr:to>
    <xdr:pic>
      <xdr:nvPicPr>
        <xdr:cNvPr id="1725" name="Imagen 1724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8B27D4D-B11D-44F6-8AC9-003557B4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1274</xdr:row>
      <xdr:rowOff>0</xdr:rowOff>
    </xdr:from>
    <xdr:to>
      <xdr:col>12</xdr:col>
      <xdr:colOff>643890</xdr:colOff>
      <xdr:row>1275</xdr:row>
      <xdr:rowOff>114300</xdr:rowOff>
    </xdr:to>
    <xdr:pic>
      <xdr:nvPicPr>
        <xdr:cNvPr id="1726" name="Imagen 1725">
          <a:hlinkClick xmlns:r="http://schemas.openxmlformats.org/officeDocument/2006/relationships" r:id="rId1727" tooltip="Quitar este incidente de la liquidación"/>
          <a:extLst>
            <a:ext uri="{FF2B5EF4-FFF2-40B4-BE49-F238E27FC236}">
              <a16:creationId xmlns:a16="http://schemas.microsoft.com/office/drawing/2014/main" id="{4178DD91-FF9E-41E6-8BB3-5999958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727" name="Imagen 1726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B74715A2-8316-429D-A673-BBF3E845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1273</xdr:row>
      <xdr:rowOff>0</xdr:rowOff>
    </xdr:from>
    <xdr:to>
      <xdr:col>12</xdr:col>
      <xdr:colOff>643890</xdr:colOff>
      <xdr:row>1274</xdr:row>
      <xdr:rowOff>114300</xdr:rowOff>
    </xdr:to>
    <xdr:pic>
      <xdr:nvPicPr>
        <xdr:cNvPr id="1728" name="Imagen 1727">
          <a:hlinkClick xmlns:r="http://schemas.openxmlformats.org/officeDocument/2006/relationships" r:id="rId1729" tooltip="Quitar este incidente de la liquidación"/>
          <a:extLst>
            <a:ext uri="{FF2B5EF4-FFF2-40B4-BE49-F238E27FC236}">
              <a16:creationId xmlns:a16="http://schemas.microsoft.com/office/drawing/2014/main" id="{6F8773E7-FAA5-4FB3-A158-E957F30A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114300</xdr:rowOff>
    </xdr:to>
    <xdr:pic>
      <xdr:nvPicPr>
        <xdr:cNvPr id="1729" name="Imagen 1728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6D7218B2-80AD-44F8-AEA0-A6BE2F28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1289</xdr:row>
      <xdr:rowOff>0</xdr:rowOff>
    </xdr:from>
    <xdr:to>
      <xdr:col>12</xdr:col>
      <xdr:colOff>643890</xdr:colOff>
      <xdr:row>1290</xdr:row>
      <xdr:rowOff>114300</xdr:rowOff>
    </xdr:to>
    <xdr:pic>
      <xdr:nvPicPr>
        <xdr:cNvPr id="1730" name="Imagen 1729">
          <a:hlinkClick xmlns:r="http://schemas.openxmlformats.org/officeDocument/2006/relationships" r:id="rId1731" tooltip="Quitar este incidente de la liquidación"/>
          <a:extLst>
            <a:ext uri="{FF2B5EF4-FFF2-40B4-BE49-F238E27FC236}">
              <a16:creationId xmlns:a16="http://schemas.microsoft.com/office/drawing/2014/main" id="{ED02371B-27F4-457C-B050-55CC5A7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731" name="Imagen 1730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68578876-A3D6-4108-9649-F5CA14B1B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1222</xdr:row>
      <xdr:rowOff>0</xdr:rowOff>
    </xdr:from>
    <xdr:to>
      <xdr:col>12</xdr:col>
      <xdr:colOff>643890</xdr:colOff>
      <xdr:row>1223</xdr:row>
      <xdr:rowOff>114300</xdr:rowOff>
    </xdr:to>
    <xdr:pic>
      <xdr:nvPicPr>
        <xdr:cNvPr id="1732" name="Imagen 1731">
          <a:hlinkClick xmlns:r="http://schemas.openxmlformats.org/officeDocument/2006/relationships" r:id="rId1733" tooltip="Quitar este incidente de la liquidación"/>
          <a:extLst>
            <a:ext uri="{FF2B5EF4-FFF2-40B4-BE49-F238E27FC236}">
              <a16:creationId xmlns:a16="http://schemas.microsoft.com/office/drawing/2014/main" id="{1AA19D63-5A8E-401A-B11C-B39952AB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114300</xdr:rowOff>
    </xdr:to>
    <xdr:pic>
      <xdr:nvPicPr>
        <xdr:cNvPr id="1733" name="Imagen 1732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51825627-8D2C-4BE3-8A88-3879C3F3D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1224</xdr:row>
      <xdr:rowOff>0</xdr:rowOff>
    </xdr:from>
    <xdr:to>
      <xdr:col>12</xdr:col>
      <xdr:colOff>643890</xdr:colOff>
      <xdr:row>1225</xdr:row>
      <xdr:rowOff>114300</xdr:rowOff>
    </xdr:to>
    <xdr:pic>
      <xdr:nvPicPr>
        <xdr:cNvPr id="1734" name="Imagen 1733">
          <a:hlinkClick xmlns:r="http://schemas.openxmlformats.org/officeDocument/2006/relationships" r:id="rId1735" tooltip="Quitar este incidente de la liquidación"/>
          <a:extLst>
            <a:ext uri="{FF2B5EF4-FFF2-40B4-BE49-F238E27FC236}">
              <a16:creationId xmlns:a16="http://schemas.microsoft.com/office/drawing/2014/main" id="{1666E41F-4018-4EC6-9ECA-0ADEAB15A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114300</xdr:rowOff>
    </xdr:to>
    <xdr:pic>
      <xdr:nvPicPr>
        <xdr:cNvPr id="1735" name="Imagen 1734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A03F393C-6C99-42E6-8D91-39D5F1D2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1217</xdr:row>
      <xdr:rowOff>0</xdr:rowOff>
    </xdr:from>
    <xdr:to>
      <xdr:col>12</xdr:col>
      <xdr:colOff>643890</xdr:colOff>
      <xdr:row>1218</xdr:row>
      <xdr:rowOff>114300</xdr:rowOff>
    </xdr:to>
    <xdr:pic>
      <xdr:nvPicPr>
        <xdr:cNvPr id="1736" name="Imagen 1735">
          <a:hlinkClick xmlns:r="http://schemas.openxmlformats.org/officeDocument/2006/relationships" r:id="rId1737" tooltip="Quitar este incidente de la liquidación"/>
          <a:extLst>
            <a:ext uri="{FF2B5EF4-FFF2-40B4-BE49-F238E27FC236}">
              <a16:creationId xmlns:a16="http://schemas.microsoft.com/office/drawing/2014/main" id="{97AEF6A7-DE7A-43BA-9DF3-200EE75C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114300</xdr:rowOff>
    </xdr:to>
    <xdr:pic>
      <xdr:nvPicPr>
        <xdr:cNvPr id="1737" name="Imagen 1736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64EE2B31-EC64-4CD1-A113-06B4B5BA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1215</xdr:row>
      <xdr:rowOff>0</xdr:rowOff>
    </xdr:from>
    <xdr:to>
      <xdr:col>12</xdr:col>
      <xdr:colOff>643890</xdr:colOff>
      <xdr:row>1216</xdr:row>
      <xdr:rowOff>114300</xdr:rowOff>
    </xdr:to>
    <xdr:pic>
      <xdr:nvPicPr>
        <xdr:cNvPr id="1738" name="Imagen 1737">
          <a:hlinkClick xmlns:r="http://schemas.openxmlformats.org/officeDocument/2006/relationships" r:id="rId1739" tooltip="Quitar este incidente de la liquidación"/>
          <a:extLst>
            <a:ext uri="{FF2B5EF4-FFF2-40B4-BE49-F238E27FC236}">
              <a16:creationId xmlns:a16="http://schemas.microsoft.com/office/drawing/2014/main" id="{5B0E7763-CCF0-4DF9-9413-065726BF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114300</xdr:rowOff>
    </xdr:to>
    <xdr:pic>
      <xdr:nvPicPr>
        <xdr:cNvPr id="1739" name="Imagen 1738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F44FAE88-00D2-43C5-BFFF-B699B0A1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1216</xdr:row>
      <xdr:rowOff>0</xdr:rowOff>
    </xdr:from>
    <xdr:to>
      <xdr:col>12</xdr:col>
      <xdr:colOff>643890</xdr:colOff>
      <xdr:row>1217</xdr:row>
      <xdr:rowOff>114300</xdr:rowOff>
    </xdr:to>
    <xdr:pic>
      <xdr:nvPicPr>
        <xdr:cNvPr id="1740" name="Imagen 1739">
          <a:hlinkClick xmlns:r="http://schemas.openxmlformats.org/officeDocument/2006/relationships" r:id="rId1741" tooltip="Quitar este incidente de la liquidación"/>
          <a:extLst>
            <a:ext uri="{FF2B5EF4-FFF2-40B4-BE49-F238E27FC236}">
              <a16:creationId xmlns:a16="http://schemas.microsoft.com/office/drawing/2014/main" id="{1323FBCA-97A2-4F94-98AA-E8CCE044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114300</xdr:rowOff>
    </xdr:to>
    <xdr:pic>
      <xdr:nvPicPr>
        <xdr:cNvPr id="1741" name="Imagen 1740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0BCBB7FB-12F7-4595-B1D1-8BBB74B5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1269</xdr:row>
      <xdr:rowOff>0</xdr:rowOff>
    </xdr:from>
    <xdr:to>
      <xdr:col>12</xdr:col>
      <xdr:colOff>643890</xdr:colOff>
      <xdr:row>1270</xdr:row>
      <xdr:rowOff>114300</xdr:rowOff>
    </xdr:to>
    <xdr:pic>
      <xdr:nvPicPr>
        <xdr:cNvPr id="1742" name="Imagen 1741">
          <a:hlinkClick xmlns:r="http://schemas.openxmlformats.org/officeDocument/2006/relationships" r:id="rId1743" tooltip="Quitar este incidente de la liquidación"/>
          <a:extLst>
            <a:ext uri="{FF2B5EF4-FFF2-40B4-BE49-F238E27FC236}">
              <a16:creationId xmlns:a16="http://schemas.microsoft.com/office/drawing/2014/main" id="{5390D7D4-796C-42D8-B8F9-55A09868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743" name="Imagen 1742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B1949B3-6628-4629-AFC7-7F15B2F0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1268</xdr:row>
      <xdr:rowOff>0</xdr:rowOff>
    </xdr:from>
    <xdr:to>
      <xdr:col>12</xdr:col>
      <xdr:colOff>643890</xdr:colOff>
      <xdr:row>1269</xdr:row>
      <xdr:rowOff>114300</xdr:rowOff>
    </xdr:to>
    <xdr:pic>
      <xdr:nvPicPr>
        <xdr:cNvPr id="1744" name="Imagen 1743">
          <a:hlinkClick xmlns:r="http://schemas.openxmlformats.org/officeDocument/2006/relationships" r:id="rId1745" tooltip="Quitar este incidente de la liquidación"/>
          <a:extLst>
            <a:ext uri="{FF2B5EF4-FFF2-40B4-BE49-F238E27FC236}">
              <a16:creationId xmlns:a16="http://schemas.microsoft.com/office/drawing/2014/main" id="{D37E39C5-A036-467C-82C5-BBEE88E8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114300</xdr:rowOff>
    </xdr:to>
    <xdr:pic>
      <xdr:nvPicPr>
        <xdr:cNvPr id="1745" name="Imagen 1744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25277FB3-A3C8-4320-B7BE-412C53D4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1210</xdr:row>
      <xdr:rowOff>0</xdr:rowOff>
    </xdr:from>
    <xdr:to>
      <xdr:col>12</xdr:col>
      <xdr:colOff>643890</xdr:colOff>
      <xdr:row>1211</xdr:row>
      <xdr:rowOff>114300</xdr:rowOff>
    </xdr:to>
    <xdr:pic>
      <xdr:nvPicPr>
        <xdr:cNvPr id="1746" name="Imagen 1745">
          <a:hlinkClick xmlns:r="http://schemas.openxmlformats.org/officeDocument/2006/relationships" r:id="rId1747" tooltip="Quitar este incidente de la liquidación"/>
          <a:extLst>
            <a:ext uri="{FF2B5EF4-FFF2-40B4-BE49-F238E27FC236}">
              <a16:creationId xmlns:a16="http://schemas.microsoft.com/office/drawing/2014/main" id="{B1DE3DA3-41DB-42A2-B9B9-3F2DFA1E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114300</xdr:rowOff>
    </xdr:to>
    <xdr:pic>
      <xdr:nvPicPr>
        <xdr:cNvPr id="1747" name="Imagen 1746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CDD64CB8-A9EC-4F77-93B4-F015E3A7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1214</xdr:row>
      <xdr:rowOff>0</xdr:rowOff>
    </xdr:from>
    <xdr:to>
      <xdr:col>12</xdr:col>
      <xdr:colOff>643890</xdr:colOff>
      <xdr:row>1215</xdr:row>
      <xdr:rowOff>114300</xdr:rowOff>
    </xdr:to>
    <xdr:pic>
      <xdr:nvPicPr>
        <xdr:cNvPr id="1748" name="Imagen 1747">
          <a:hlinkClick xmlns:r="http://schemas.openxmlformats.org/officeDocument/2006/relationships" r:id="rId1749" tooltip="Quitar este incidente de la liquidación"/>
          <a:extLst>
            <a:ext uri="{FF2B5EF4-FFF2-40B4-BE49-F238E27FC236}">
              <a16:creationId xmlns:a16="http://schemas.microsoft.com/office/drawing/2014/main" id="{267E6D6E-FFC6-470B-AA4A-728F34B5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114300</xdr:rowOff>
    </xdr:to>
    <xdr:pic>
      <xdr:nvPicPr>
        <xdr:cNvPr id="1749" name="Imagen 1748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5C1B8B83-B73B-447F-921F-069E1F63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1213</xdr:row>
      <xdr:rowOff>0</xdr:rowOff>
    </xdr:from>
    <xdr:to>
      <xdr:col>12</xdr:col>
      <xdr:colOff>643890</xdr:colOff>
      <xdr:row>1214</xdr:row>
      <xdr:rowOff>114300</xdr:rowOff>
    </xdr:to>
    <xdr:pic>
      <xdr:nvPicPr>
        <xdr:cNvPr id="1750" name="Imagen 1749">
          <a:hlinkClick xmlns:r="http://schemas.openxmlformats.org/officeDocument/2006/relationships" r:id="rId1751" tooltip="Quitar este incidente de la liquidación"/>
          <a:extLst>
            <a:ext uri="{FF2B5EF4-FFF2-40B4-BE49-F238E27FC236}">
              <a16:creationId xmlns:a16="http://schemas.microsoft.com/office/drawing/2014/main" id="{E9A6EB76-F974-4631-995E-C9D101DF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114300</xdr:rowOff>
    </xdr:to>
    <xdr:pic>
      <xdr:nvPicPr>
        <xdr:cNvPr id="1751" name="Imagen 1750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12F3746F-7F7A-49D5-9755-EFB8F4C3F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1219</xdr:row>
      <xdr:rowOff>0</xdr:rowOff>
    </xdr:from>
    <xdr:to>
      <xdr:col>12</xdr:col>
      <xdr:colOff>643890</xdr:colOff>
      <xdr:row>1220</xdr:row>
      <xdr:rowOff>114300</xdr:rowOff>
    </xdr:to>
    <xdr:pic>
      <xdr:nvPicPr>
        <xdr:cNvPr id="1752" name="Imagen 1751">
          <a:hlinkClick xmlns:r="http://schemas.openxmlformats.org/officeDocument/2006/relationships" r:id="rId1753" tooltip="Quitar este incidente de la liquidación"/>
          <a:extLst>
            <a:ext uri="{FF2B5EF4-FFF2-40B4-BE49-F238E27FC236}">
              <a16:creationId xmlns:a16="http://schemas.microsoft.com/office/drawing/2014/main" id="{594E3F59-D716-4519-AE8E-7A4869CC2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114300</xdr:rowOff>
    </xdr:to>
    <xdr:pic>
      <xdr:nvPicPr>
        <xdr:cNvPr id="1753" name="Imagen 1752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C89166DE-B8EE-4043-9F9D-C263A5280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1218</xdr:row>
      <xdr:rowOff>0</xdr:rowOff>
    </xdr:from>
    <xdr:to>
      <xdr:col>12</xdr:col>
      <xdr:colOff>643890</xdr:colOff>
      <xdr:row>1219</xdr:row>
      <xdr:rowOff>114300</xdr:rowOff>
    </xdr:to>
    <xdr:pic>
      <xdr:nvPicPr>
        <xdr:cNvPr id="1754" name="Imagen 1753">
          <a:hlinkClick xmlns:r="http://schemas.openxmlformats.org/officeDocument/2006/relationships" r:id="rId1755" tooltip="Quitar este incidente de la liquidación"/>
          <a:extLst>
            <a:ext uri="{FF2B5EF4-FFF2-40B4-BE49-F238E27FC236}">
              <a16:creationId xmlns:a16="http://schemas.microsoft.com/office/drawing/2014/main" id="{A5475239-39B9-4CC0-862E-1A5DF4EE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1376C40-2488-4294-BD26-9C142DC9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1211</xdr:row>
      <xdr:rowOff>0</xdr:rowOff>
    </xdr:from>
    <xdr:to>
      <xdr:col>12</xdr:col>
      <xdr:colOff>643890</xdr:colOff>
      <xdr:row>1212</xdr:row>
      <xdr:rowOff>114300</xdr:rowOff>
    </xdr:to>
    <xdr:pic>
      <xdr:nvPicPr>
        <xdr:cNvPr id="1756" name="Imagen 1755">
          <a:hlinkClick xmlns:r="http://schemas.openxmlformats.org/officeDocument/2006/relationships" r:id="rId1757" tooltip="Quitar este incidente de la liquidación"/>
          <a:extLst>
            <a:ext uri="{FF2B5EF4-FFF2-40B4-BE49-F238E27FC236}">
              <a16:creationId xmlns:a16="http://schemas.microsoft.com/office/drawing/2014/main" id="{95459A87-D144-4298-84D2-405294A5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114300</xdr:rowOff>
    </xdr:to>
    <xdr:pic>
      <xdr:nvPicPr>
        <xdr:cNvPr id="1757" name="Imagen 1756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D0DA2AA1-51DD-40CE-9FE3-F04229FD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1212</xdr:row>
      <xdr:rowOff>0</xdr:rowOff>
    </xdr:from>
    <xdr:to>
      <xdr:col>12</xdr:col>
      <xdr:colOff>643890</xdr:colOff>
      <xdr:row>1213</xdr:row>
      <xdr:rowOff>114300</xdr:rowOff>
    </xdr:to>
    <xdr:pic>
      <xdr:nvPicPr>
        <xdr:cNvPr id="1758" name="Imagen 1757">
          <a:hlinkClick xmlns:r="http://schemas.openxmlformats.org/officeDocument/2006/relationships" r:id="rId1759" tooltip="Quitar este incidente de la liquidación"/>
          <a:extLst>
            <a:ext uri="{FF2B5EF4-FFF2-40B4-BE49-F238E27FC236}">
              <a16:creationId xmlns:a16="http://schemas.microsoft.com/office/drawing/2014/main" id="{9EF60E69-9F33-4C45-9E5D-3EAB272A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114300</xdr:rowOff>
    </xdr:to>
    <xdr:pic>
      <xdr:nvPicPr>
        <xdr:cNvPr id="1759" name="Imagen 1758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3A2DCA3D-4359-446B-AA72-6CEB33A9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1221</xdr:row>
      <xdr:rowOff>0</xdr:rowOff>
    </xdr:from>
    <xdr:to>
      <xdr:col>12</xdr:col>
      <xdr:colOff>643890</xdr:colOff>
      <xdr:row>1222</xdr:row>
      <xdr:rowOff>114300</xdr:rowOff>
    </xdr:to>
    <xdr:pic>
      <xdr:nvPicPr>
        <xdr:cNvPr id="1760" name="Imagen 1759">
          <a:hlinkClick xmlns:r="http://schemas.openxmlformats.org/officeDocument/2006/relationships" r:id="rId1761" tooltip="Quitar este incidente de la liquidación"/>
          <a:extLst>
            <a:ext uri="{FF2B5EF4-FFF2-40B4-BE49-F238E27FC236}">
              <a16:creationId xmlns:a16="http://schemas.microsoft.com/office/drawing/2014/main" id="{141C54A9-955E-414D-972F-F39F2F7E3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12</xdr:col>
      <xdr:colOff>304800</xdr:colOff>
      <xdr:row>1224</xdr:row>
      <xdr:rowOff>114300</xdr:rowOff>
    </xdr:to>
    <xdr:pic>
      <xdr:nvPicPr>
        <xdr:cNvPr id="1761" name="Imagen 1760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1679906F-3DE4-4FFD-9893-976F9894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1223</xdr:row>
      <xdr:rowOff>0</xdr:rowOff>
    </xdr:from>
    <xdr:to>
      <xdr:col>12</xdr:col>
      <xdr:colOff>643890</xdr:colOff>
      <xdr:row>1224</xdr:row>
      <xdr:rowOff>114300</xdr:rowOff>
    </xdr:to>
    <xdr:pic>
      <xdr:nvPicPr>
        <xdr:cNvPr id="1762" name="Imagen 1761">
          <a:hlinkClick xmlns:r="http://schemas.openxmlformats.org/officeDocument/2006/relationships" r:id="rId1763" tooltip="Quitar este incidente de la liquidación"/>
          <a:extLst>
            <a:ext uri="{FF2B5EF4-FFF2-40B4-BE49-F238E27FC236}">
              <a16:creationId xmlns:a16="http://schemas.microsoft.com/office/drawing/2014/main" id="{7B97DD6D-8E79-4651-B563-F8D12AF8F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148590</xdr:rowOff>
    </xdr:to>
    <xdr:pic>
      <xdr:nvPicPr>
        <xdr:cNvPr id="1763" name="Imagen 1762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1A06D730-A3D8-4DED-82E4-664797317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5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148590</xdr:rowOff>
    </xdr:to>
    <xdr:pic>
      <xdr:nvPicPr>
        <xdr:cNvPr id="1764" name="Imagen 1763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0B895CA7-49E9-439E-81AB-29B6E63E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8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148590</xdr:rowOff>
    </xdr:to>
    <xdr:pic>
      <xdr:nvPicPr>
        <xdr:cNvPr id="1765" name="Imagen 1764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745D42C0-10F7-419D-A4AC-5CF347730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12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148590</xdr:rowOff>
    </xdr:to>
    <xdr:pic>
      <xdr:nvPicPr>
        <xdr:cNvPr id="1766" name="Imagen 1765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48FFF038-8805-440C-A948-988CD313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3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114300</xdr:rowOff>
    </xdr:to>
    <xdr:pic>
      <xdr:nvPicPr>
        <xdr:cNvPr id="1767" name="Imagen 1766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0493EF24-4535-4349-A5AB-5CF1C97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6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148590</xdr:rowOff>
    </xdr:to>
    <xdr:pic>
      <xdr:nvPicPr>
        <xdr:cNvPr id="1768" name="Imagen 1767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E7BA4C5E-69EF-42D4-B579-69BA3C6D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148590</xdr:rowOff>
    </xdr:to>
    <xdr:pic>
      <xdr:nvPicPr>
        <xdr:cNvPr id="1769" name="Imagen 1768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702E8CAD-085A-442F-BDBF-B1054361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04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148590</xdr:rowOff>
    </xdr:to>
    <xdr:pic>
      <xdr:nvPicPr>
        <xdr:cNvPr id="1770" name="Imagen 1769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9E158D0-F002-46F6-8F9E-840366C0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2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148590</xdr:rowOff>
    </xdr:to>
    <xdr:pic>
      <xdr:nvPicPr>
        <xdr:cNvPr id="1771" name="Imagen 1770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13C83F9A-333F-4FD5-A3BE-9E9DBA06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42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148590</xdr:rowOff>
    </xdr:to>
    <xdr:pic>
      <xdr:nvPicPr>
        <xdr:cNvPr id="1772" name="Imagen 1771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5A94FD94-5B77-4159-A784-29A9DC32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61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148590</xdr:rowOff>
    </xdr:to>
    <xdr:pic>
      <xdr:nvPicPr>
        <xdr:cNvPr id="1773" name="Imagen 1772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03F3F9FC-D7A8-4EEC-AFDE-C5DE75D6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8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148590</xdr:rowOff>
    </xdr:to>
    <xdr:pic>
      <xdr:nvPicPr>
        <xdr:cNvPr id="1774" name="Imagen 1773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D34F90E8-778B-4791-946F-FDD09D7E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0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148590</xdr:rowOff>
    </xdr:to>
    <xdr:pic>
      <xdr:nvPicPr>
        <xdr:cNvPr id="1775" name="Imagen 1774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0EC01BD-F4D5-4CC4-9097-AFF8B199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3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148590</xdr:rowOff>
    </xdr:to>
    <xdr:pic>
      <xdr:nvPicPr>
        <xdr:cNvPr id="1776" name="Imagen 1775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BAA04206-029E-4F71-A94B-749B511B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6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148590</xdr:rowOff>
    </xdr:to>
    <xdr:pic>
      <xdr:nvPicPr>
        <xdr:cNvPr id="1777" name="Imagen 1776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D599EAE5-E1C1-4B4C-9429-1779429C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8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148590</xdr:rowOff>
    </xdr:to>
    <xdr:pic>
      <xdr:nvPicPr>
        <xdr:cNvPr id="1778" name="Imagen 1777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D087F9CD-83D0-4985-AD25-7BCD04DD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1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148590</xdr:rowOff>
    </xdr:to>
    <xdr:pic>
      <xdr:nvPicPr>
        <xdr:cNvPr id="1779" name="Imagen 1778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C1EA58CA-940E-4F3A-AFD4-1CB0B93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4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148590</xdr:rowOff>
    </xdr:to>
    <xdr:pic>
      <xdr:nvPicPr>
        <xdr:cNvPr id="1780" name="Imagen 1779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879CDD67-291E-4B35-B319-3410D2B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6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148590</xdr:rowOff>
    </xdr:to>
    <xdr:pic>
      <xdr:nvPicPr>
        <xdr:cNvPr id="1781" name="Imagen 1780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58FBE34-EE29-45E4-94D3-9725D76C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9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148590</xdr:rowOff>
    </xdr:to>
    <xdr:pic>
      <xdr:nvPicPr>
        <xdr:cNvPr id="1782" name="Imagen 1781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53428F3F-FE70-478D-B5B4-8D02760B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2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148590</xdr:rowOff>
    </xdr:to>
    <xdr:pic>
      <xdr:nvPicPr>
        <xdr:cNvPr id="1783" name="Imagen 1782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70DC1858-04B1-4E23-8A6C-A49BEF4D8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4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148590</xdr:rowOff>
    </xdr:to>
    <xdr:pic>
      <xdr:nvPicPr>
        <xdr:cNvPr id="1784" name="Imagen 1783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9ECA121F-AA79-4E29-9EBD-A80A659A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7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148590</xdr:rowOff>
    </xdr:to>
    <xdr:pic>
      <xdr:nvPicPr>
        <xdr:cNvPr id="1785" name="Imagen 1784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930BDE6-EE53-4913-946C-2EC10797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0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148590</xdr:rowOff>
    </xdr:to>
    <xdr:pic>
      <xdr:nvPicPr>
        <xdr:cNvPr id="1786" name="Imagen 1785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6B6FBBE0-8A8A-46E8-B5CB-496314AA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2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148590</xdr:rowOff>
    </xdr:to>
    <xdr:pic>
      <xdr:nvPicPr>
        <xdr:cNvPr id="1787" name="Imagen 1786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4ACEA4B5-9EEC-4AE7-9D1E-2C960D77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7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1380</xdr:row>
      <xdr:rowOff>0</xdr:rowOff>
    </xdr:from>
    <xdr:to>
      <xdr:col>12</xdr:col>
      <xdr:colOff>304800</xdr:colOff>
      <xdr:row>1381</xdr:row>
      <xdr:rowOff>148590</xdr:rowOff>
    </xdr:to>
    <xdr:pic>
      <xdr:nvPicPr>
        <xdr:cNvPr id="1788" name="Imagen 1787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8386E018-63D9-473E-A2BD-FEDB0729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9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148590</xdr:rowOff>
    </xdr:to>
    <xdr:pic>
      <xdr:nvPicPr>
        <xdr:cNvPr id="1789" name="Imagen 1788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0B385F75-8EE4-43C4-85D4-666E00C76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1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148590</xdr:rowOff>
    </xdr:to>
    <xdr:pic>
      <xdr:nvPicPr>
        <xdr:cNvPr id="1790" name="Imagen 1789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248AA475-3493-430B-878C-9DFD30CC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4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148590</xdr:rowOff>
    </xdr:to>
    <xdr:pic>
      <xdr:nvPicPr>
        <xdr:cNvPr id="1791" name="Imagen 1790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EBE3E8E8-ADEA-40E7-9159-6D5CDE336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6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148590</xdr:rowOff>
    </xdr:to>
    <xdr:pic>
      <xdr:nvPicPr>
        <xdr:cNvPr id="1792" name="Imagen 1791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82684A-8FBA-4772-8CB4-63D076C9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9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793" name="Imagen 1792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FE00B9ED-00E1-4DF8-870B-9EFC96F69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1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148590</xdr:rowOff>
    </xdr:to>
    <xdr:pic>
      <xdr:nvPicPr>
        <xdr:cNvPr id="1794" name="Imagen 1793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87006C00-CB7D-4057-8F95-06127AF8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3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148590</xdr:rowOff>
    </xdr:to>
    <xdr:pic>
      <xdr:nvPicPr>
        <xdr:cNvPr id="1795" name="Imagen 1794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324AF899-2C26-4380-B1B4-28C497C9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6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148590</xdr:rowOff>
    </xdr:to>
    <xdr:pic>
      <xdr:nvPicPr>
        <xdr:cNvPr id="1796" name="Imagen 1795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5C8F1485-ABEE-4D8F-A7B6-80284FBE6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90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148590</xdr:rowOff>
    </xdr:to>
    <xdr:pic>
      <xdr:nvPicPr>
        <xdr:cNvPr id="1797" name="Imagen 1796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1ECBC8F-696B-4074-939A-F090480B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1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12</xdr:col>
      <xdr:colOff>304800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2419E702-8EDC-488F-A869-91F7CB841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43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12</xdr:col>
      <xdr:colOff>304800</xdr:colOff>
      <xdr:row>1416</xdr:row>
      <xdr:rowOff>148590</xdr:rowOff>
    </xdr:to>
    <xdr:pic>
      <xdr:nvPicPr>
        <xdr:cNvPr id="1799" name="Imagen 1798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51BA2E15-51F5-41AC-8835-FB639065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7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148590</xdr:rowOff>
    </xdr:to>
    <xdr:pic>
      <xdr:nvPicPr>
        <xdr:cNvPr id="1800" name="Imagen 1799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054BFD37-DA07-43E5-B127-FE90D6A9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9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12</xdr:col>
      <xdr:colOff>304800</xdr:colOff>
      <xdr:row>1424</xdr:row>
      <xdr:rowOff>148590</xdr:rowOff>
    </xdr:to>
    <xdr:pic>
      <xdr:nvPicPr>
        <xdr:cNvPr id="1801" name="Imagen 1800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DD32FD31-C44C-4E84-A234-E5FE75AF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2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148590</xdr:rowOff>
    </xdr:to>
    <xdr:pic>
      <xdr:nvPicPr>
        <xdr:cNvPr id="1802" name="Imagen 1801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2A95471F-297E-48E3-A685-C94B880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5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148590</xdr:rowOff>
    </xdr:to>
    <xdr:pic>
      <xdr:nvPicPr>
        <xdr:cNvPr id="1803" name="Imagen 1802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94B57DE8-EA50-4AD3-BF90-F9D4113B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7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148590</xdr:rowOff>
    </xdr:to>
    <xdr:pic>
      <xdr:nvPicPr>
        <xdr:cNvPr id="1804" name="Imagen 1803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65E1C7DF-A986-493C-BE3A-FF4FAD4F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0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148590</xdr:rowOff>
    </xdr:to>
    <xdr:pic>
      <xdr:nvPicPr>
        <xdr:cNvPr id="1805" name="Imagen 1804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F69CD3B6-A485-476F-8C62-D546E21A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3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12</xdr:col>
      <xdr:colOff>304800</xdr:colOff>
      <xdr:row>1375</xdr:row>
      <xdr:rowOff>148590</xdr:rowOff>
    </xdr:to>
    <xdr:pic>
      <xdr:nvPicPr>
        <xdr:cNvPr id="1806" name="Imagen 1805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A9767371-5385-41AE-BB27-12211BCC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5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148590</xdr:rowOff>
    </xdr:to>
    <xdr:pic>
      <xdr:nvPicPr>
        <xdr:cNvPr id="1807" name="Imagen 1806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FBAD3455-5803-4401-AF55-566CA9E5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83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148590</xdr:rowOff>
    </xdr:to>
    <xdr:pic>
      <xdr:nvPicPr>
        <xdr:cNvPr id="1808" name="Imagen 1807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0973B6E-7B30-403B-A403-05845EC4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10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12</xdr:col>
      <xdr:colOff>304800</xdr:colOff>
      <xdr:row>1371</xdr:row>
      <xdr:rowOff>148590</xdr:rowOff>
    </xdr:to>
    <xdr:pic>
      <xdr:nvPicPr>
        <xdr:cNvPr id="1809" name="Imagen 1808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71F91B95-2F69-4BCA-9E65-7286C004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2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148590</xdr:rowOff>
    </xdr:to>
    <xdr:pic>
      <xdr:nvPicPr>
        <xdr:cNvPr id="1810" name="Imagen 1809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EEAC5814-5592-4DB6-A4AE-DB4DE317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5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148590</xdr:rowOff>
    </xdr:to>
    <xdr:pic>
      <xdr:nvPicPr>
        <xdr:cNvPr id="1811" name="Imagen 1810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92FA8A1-37F5-4102-8616-EAB017AAF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0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148590</xdr:rowOff>
    </xdr:to>
    <xdr:pic>
      <xdr:nvPicPr>
        <xdr:cNvPr id="1812" name="Imagen 1811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5BB85A9-BDD1-45AF-B5E1-E9FF1870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2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148590</xdr:rowOff>
    </xdr:to>
    <xdr:pic>
      <xdr:nvPicPr>
        <xdr:cNvPr id="1813" name="Imagen 1812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8BC8FE5F-6459-4CC4-B40F-4E363B09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5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148590</xdr:rowOff>
    </xdr:to>
    <xdr:pic>
      <xdr:nvPicPr>
        <xdr:cNvPr id="1814" name="Imagen 1813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3BC8FBAF-20F9-43D9-A778-DE89CBC52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8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148590</xdr:rowOff>
    </xdr:to>
    <xdr:pic>
      <xdr:nvPicPr>
        <xdr:cNvPr id="1815" name="Imagen 1814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55FA7A98-9336-4529-95AA-F62875B9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08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148590</xdr:rowOff>
    </xdr:to>
    <xdr:pic>
      <xdr:nvPicPr>
        <xdr:cNvPr id="1816" name="Imagen 1815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2E4EE321-EC14-4D1A-AE88-5F3CA03A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3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148590</xdr:rowOff>
    </xdr:to>
    <xdr:pic>
      <xdr:nvPicPr>
        <xdr:cNvPr id="1817" name="Imagen 1816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9D399EFF-087F-4206-A883-8467B23B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6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148590</xdr:rowOff>
    </xdr:to>
    <xdr:pic>
      <xdr:nvPicPr>
        <xdr:cNvPr id="1818" name="Imagen 1817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AA6A8CCE-FB86-4B41-ABAD-F152038E0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8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1413</xdr:row>
      <xdr:rowOff>0</xdr:rowOff>
    </xdr:from>
    <xdr:to>
      <xdr:col>12</xdr:col>
      <xdr:colOff>304800</xdr:colOff>
      <xdr:row>1414</xdr:row>
      <xdr:rowOff>148590</xdr:rowOff>
    </xdr:to>
    <xdr:pic>
      <xdr:nvPicPr>
        <xdr:cNvPr id="1819" name="Imagen 1818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88104E48-67D3-43A8-88E2-74BA1067C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12</xdr:col>
      <xdr:colOff>304800</xdr:colOff>
      <xdr:row>1413</xdr:row>
      <xdr:rowOff>148590</xdr:rowOff>
    </xdr:to>
    <xdr:pic>
      <xdr:nvPicPr>
        <xdr:cNvPr id="1820" name="Imagen 1819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6FED3F24-60E9-4793-81D3-5CBD76E0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4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1411</xdr:row>
      <xdr:rowOff>0</xdr:rowOff>
    </xdr:from>
    <xdr:to>
      <xdr:col>12</xdr:col>
      <xdr:colOff>304800</xdr:colOff>
      <xdr:row>1412</xdr:row>
      <xdr:rowOff>148590</xdr:rowOff>
    </xdr:to>
    <xdr:pic>
      <xdr:nvPicPr>
        <xdr:cNvPr id="1821" name="Imagen 1820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D29CACA6-6DBD-486D-B8E8-6AE27635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6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1410</xdr:row>
      <xdr:rowOff>0</xdr:rowOff>
    </xdr:from>
    <xdr:to>
      <xdr:col>12</xdr:col>
      <xdr:colOff>304800</xdr:colOff>
      <xdr:row>1411</xdr:row>
      <xdr:rowOff>148590</xdr:rowOff>
    </xdr:to>
    <xdr:pic>
      <xdr:nvPicPr>
        <xdr:cNvPr id="1822" name="Imagen 1821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9E915065-3487-4CA7-A0DE-70081328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9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148590</xdr:rowOff>
    </xdr:to>
    <xdr:pic>
      <xdr:nvPicPr>
        <xdr:cNvPr id="1823" name="Imagen 1822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9CF7CD44-243B-4260-B67F-DC7915A2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21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148590</xdr:rowOff>
    </xdr:to>
    <xdr:pic>
      <xdr:nvPicPr>
        <xdr:cNvPr id="1824" name="Imagen 1823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7663A077-FE40-4E8D-A2BD-61A106D5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4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148590</xdr:rowOff>
    </xdr:to>
    <xdr:pic>
      <xdr:nvPicPr>
        <xdr:cNvPr id="1825" name="Imagen 1824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12AA6AC2-173E-4A0E-B2A8-59905026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5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148590</xdr:rowOff>
    </xdr:to>
    <xdr:pic>
      <xdr:nvPicPr>
        <xdr:cNvPr id="1826" name="Imagen 1825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16D3D7CE-E063-4177-B1A5-B97AF5B0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7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148590</xdr:rowOff>
    </xdr:to>
    <xdr:pic>
      <xdr:nvPicPr>
        <xdr:cNvPr id="1827" name="Imagen 1826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E96F1313-F8A0-4DDC-B716-AC879332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9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148590</xdr:rowOff>
    </xdr:to>
    <xdr:pic>
      <xdr:nvPicPr>
        <xdr:cNvPr id="1828" name="Imagen 1827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D2E8426F-AF34-4D07-BDA7-188558DB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2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148590</xdr:rowOff>
    </xdr:to>
    <xdr:pic>
      <xdr:nvPicPr>
        <xdr:cNvPr id="1829" name="Imagen 1828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AA854596-D62A-4AC4-86D0-92F3D617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43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148590</xdr:rowOff>
    </xdr:to>
    <xdr:pic>
      <xdr:nvPicPr>
        <xdr:cNvPr id="1830" name="Imagen 1829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E1C6D6CF-866B-4524-A5CE-7F310DCD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7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148590</xdr:rowOff>
    </xdr:to>
    <xdr:pic>
      <xdr:nvPicPr>
        <xdr:cNvPr id="1831" name="Imagen 1830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788444BE-575E-4451-8ACE-6B04043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89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148590</xdr:rowOff>
    </xdr:to>
    <xdr:pic>
      <xdr:nvPicPr>
        <xdr:cNvPr id="1832" name="Imagen 1831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B871A1C2-B67A-4472-A690-2842AC16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16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148590</xdr:rowOff>
    </xdr:to>
    <xdr:pic>
      <xdr:nvPicPr>
        <xdr:cNvPr id="1833" name="Imagen 1832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C102175B-DF2C-4BEB-9BFA-AABBF25E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4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148590</xdr:rowOff>
    </xdr:to>
    <xdr:pic>
      <xdr:nvPicPr>
        <xdr:cNvPr id="1834" name="Imagen 1833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55DD6DFC-1FEE-4625-8433-E2836A46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61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148590</xdr:rowOff>
    </xdr:to>
    <xdr:pic>
      <xdr:nvPicPr>
        <xdr:cNvPr id="1835" name="Imagen 1834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8D9EE99-8EFF-4D52-833F-A5397FD9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9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148590</xdr:rowOff>
    </xdr:to>
    <xdr:pic>
      <xdr:nvPicPr>
        <xdr:cNvPr id="1836" name="Imagen 1835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AEC499B-83C7-4070-B692-BE9D4993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1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148590</xdr:rowOff>
    </xdr:to>
    <xdr:pic>
      <xdr:nvPicPr>
        <xdr:cNvPr id="1837" name="Imagen 1836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914CADE9-788A-49C3-A903-3B78A413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37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148590</xdr:rowOff>
    </xdr:to>
    <xdr:pic>
      <xdr:nvPicPr>
        <xdr:cNvPr id="1838" name="Imagen 1837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F0ECE63F-1E8B-4C3E-90CE-2839002B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6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148590</xdr:rowOff>
    </xdr:to>
    <xdr:pic>
      <xdr:nvPicPr>
        <xdr:cNvPr id="1839" name="Imagen 1838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62B18742-C6BF-47C4-9011-EEA2BEE2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48D0C0F7-B839-4EED-B7CC-79650F22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1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148590</xdr:rowOff>
    </xdr:to>
    <xdr:pic>
      <xdr:nvPicPr>
        <xdr:cNvPr id="1841" name="Imagen 1840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2F7D32C0-3639-45D2-8CB6-E8B6715F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4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148590</xdr:rowOff>
    </xdr:to>
    <xdr:pic>
      <xdr:nvPicPr>
        <xdr:cNvPr id="1842" name="Imagen 1841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8039833F-DECA-4B99-9C3D-E8BC4FE0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7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148590</xdr:rowOff>
    </xdr:to>
    <xdr:pic>
      <xdr:nvPicPr>
        <xdr:cNvPr id="1843" name="Imagen 1842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1DC6E3A4-09DC-4AAF-AFC2-F15EBDA06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9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148590</xdr:rowOff>
    </xdr:to>
    <xdr:pic>
      <xdr:nvPicPr>
        <xdr:cNvPr id="1844" name="Imagen 1843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845FB435-109F-4D7D-8922-60D39B1B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1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148590</xdr:rowOff>
    </xdr:to>
    <xdr:pic>
      <xdr:nvPicPr>
        <xdr:cNvPr id="1845" name="Imagen 1844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71A758A7-7612-4285-8B9C-79B7B98C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4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D8F3DBBE-3BA0-4904-8B39-EFCCB581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70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148590</xdr:rowOff>
    </xdr:to>
    <xdr:pic>
      <xdr:nvPicPr>
        <xdr:cNvPr id="1847" name="Imagen 1846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3EFA3D06-B3A0-40CF-B0D4-1091805EE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9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148590</xdr:rowOff>
    </xdr:to>
    <xdr:pic>
      <xdr:nvPicPr>
        <xdr:cNvPr id="1848" name="Imagen 1847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608E272B-53E1-4404-A60D-F40DE617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1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148590</xdr:rowOff>
    </xdr:to>
    <xdr:pic>
      <xdr:nvPicPr>
        <xdr:cNvPr id="1849" name="Imagen 1848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7456039D-7C62-40B4-8BF8-6BD38CA6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42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148590</xdr:rowOff>
    </xdr:to>
    <xdr:pic>
      <xdr:nvPicPr>
        <xdr:cNvPr id="1850" name="Imagen 1849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1F5E5D87-260E-4EFC-BE25-136A695F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6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148590</xdr:rowOff>
    </xdr:to>
    <xdr:pic>
      <xdr:nvPicPr>
        <xdr:cNvPr id="1851" name="Imagen 1850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928B96DA-2269-4CC4-9904-6A23F1AD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9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148590</xdr:rowOff>
    </xdr:to>
    <xdr:pic>
      <xdr:nvPicPr>
        <xdr:cNvPr id="1852" name="Imagen 1851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02ECF1E3-EC63-49F7-BB61-99EDED86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22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148590</xdr:rowOff>
    </xdr:to>
    <xdr:pic>
      <xdr:nvPicPr>
        <xdr:cNvPr id="1853" name="Imagen 1852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BCBA1D39-783C-41FE-A4B3-8E493BB8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4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148590</xdr:rowOff>
    </xdr:to>
    <xdr:pic>
      <xdr:nvPicPr>
        <xdr:cNvPr id="1854" name="Imagen 1853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1B2A46C1-28C3-4038-817B-4FCCC6E17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148590</xdr:rowOff>
    </xdr:to>
    <xdr:pic>
      <xdr:nvPicPr>
        <xdr:cNvPr id="1855" name="Imagen 1854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A53926-AC4E-429F-AD64-4B44E671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8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148590</xdr:rowOff>
    </xdr:to>
    <xdr:pic>
      <xdr:nvPicPr>
        <xdr:cNvPr id="1856" name="Imagen 1855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6F350B17-E542-43E4-BC6C-921F8BFA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0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148590</xdr:rowOff>
    </xdr:to>
    <xdr:pic>
      <xdr:nvPicPr>
        <xdr:cNvPr id="1857" name="Imagen 1856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1E22E658-8ECD-4D0C-94BE-AFFE4BAC0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3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148590</xdr:rowOff>
    </xdr:to>
    <xdr:pic>
      <xdr:nvPicPr>
        <xdr:cNvPr id="1858" name="Imagen 1857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80E1F20-ED10-439B-AF65-EC38895B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5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148590</xdr:rowOff>
    </xdr:to>
    <xdr:pic>
      <xdr:nvPicPr>
        <xdr:cNvPr id="1859" name="Imagen 1858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0E3AE332-E710-4EA2-ADD5-78CFBAE9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9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148590</xdr:rowOff>
    </xdr:to>
    <xdr:pic>
      <xdr:nvPicPr>
        <xdr:cNvPr id="1860" name="Imagen 1859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ECB5DB2C-98B9-49FB-B07B-3829FFF29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4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148590</xdr:rowOff>
    </xdr:to>
    <xdr:pic>
      <xdr:nvPicPr>
        <xdr:cNvPr id="1861" name="Imagen 1860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53605734-188A-4F8B-B7F8-1D8660AA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4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148590</xdr:rowOff>
    </xdr:to>
    <xdr:pic>
      <xdr:nvPicPr>
        <xdr:cNvPr id="1862" name="Imagen 1861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29CF4D48-DF71-4D59-BF5B-E86A59B7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7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148590</xdr:rowOff>
    </xdr:to>
    <xdr:pic>
      <xdr:nvPicPr>
        <xdr:cNvPr id="1863" name="Imagen 1862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A198A049-6526-4B89-821C-156E2E09E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9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12</xdr:col>
      <xdr:colOff>304800</xdr:colOff>
      <xdr:row>1338</xdr:row>
      <xdr:rowOff>148590</xdr:rowOff>
    </xdr:to>
    <xdr:pic>
      <xdr:nvPicPr>
        <xdr:cNvPr id="1864" name="Imagen 1863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A79748F-605D-4A0C-822A-DCD8BB7B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23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148590</xdr:rowOff>
    </xdr:to>
    <xdr:pic>
      <xdr:nvPicPr>
        <xdr:cNvPr id="1865" name="Imagen 1864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C7FE8501-F907-4878-B174-1F1879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5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148590</xdr:rowOff>
    </xdr:to>
    <xdr:pic>
      <xdr:nvPicPr>
        <xdr:cNvPr id="1866" name="Imagen 1865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0E552554-FF70-4229-8D0F-6A6E44CC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9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148590</xdr:rowOff>
    </xdr:to>
    <xdr:pic>
      <xdr:nvPicPr>
        <xdr:cNvPr id="1867" name="Imagen 1866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48A40FF9-5961-4149-9DE9-F509345E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8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148590</xdr:rowOff>
    </xdr:to>
    <xdr:pic>
      <xdr:nvPicPr>
        <xdr:cNvPr id="1868" name="Imagen 1867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CF655C27-1DD3-4A8F-9F0B-14470FDA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0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148590</xdr:rowOff>
    </xdr:to>
    <xdr:pic>
      <xdr:nvPicPr>
        <xdr:cNvPr id="1869" name="Imagen 1868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0C253145-27DF-4F1B-9110-CF6FD54D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3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148590</xdr:rowOff>
    </xdr:to>
    <xdr:pic>
      <xdr:nvPicPr>
        <xdr:cNvPr id="1870" name="Imagen 1869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DF962E56-8F2A-437B-ACFE-635B6BFD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0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148590</xdr:rowOff>
    </xdr:to>
    <xdr:pic>
      <xdr:nvPicPr>
        <xdr:cNvPr id="1871" name="Imagen 1870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1889B223-2B64-4AEF-9866-A286FFA8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8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12</xdr:col>
      <xdr:colOff>304800</xdr:colOff>
      <xdr:row>1343</xdr:row>
      <xdr:rowOff>148590</xdr:rowOff>
    </xdr:to>
    <xdr:pic>
      <xdr:nvPicPr>
        <xdr:cNvPr id="1872" name="Imagen 1871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4A213F02-13E6-44CD-AB2A-45E31E80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14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8402A4D3-5A8A-48D2-8EFC-A30BEDA4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33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5DD376CF-8A15-4402-BE66-ACA057B5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59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148590</xdr:rowOff>
    </xdr:to>
    <xdr:pic>
      <xdr:nvPicPr>
        <xdr:cNvPr id="1875" name="Imagen 1874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C0FBD33C-4717-4CD0-BB00-72CB85CC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8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114300</xdr:rowOff>
    </xdr:to>
    <xdr:pic>
      <xdr:nvPicPr>
        <xdr:cNvPr id="1876" name="Imagen 1875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C6ED0AEE-026C-4F80-B3C5-05F7E218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3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148590</xdr:rowOff>
    </xdr:to>
    <xdr:pic>
      <xdr:nvPicPr>
        <xdr:cNvPr id="1877" name="Imagen 1876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B2A9FDFE-8D53-4082-842D-7108F9C6D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148590</xdr:rowOff>
    </xdr:to>
    <xdr:pic>
      <xdr:nvPicPr>
        <xdr:cNvPr id="1878" name="Imagen 1877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EE850502-2F16-4167-B715-E7467CE4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148590</xdr:rowOff>
    </xdr:to>
    <xdr:pic>
      <xdr:nvPicPr>
        <xdr:cNvPr id="1879" name="Imagen 1878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7A81C3D1-E319-428D-9BAA-DD7C6226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9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148590</xdr:rowOff>
    </xdr:to>
    <xdr:pic>
      <xdr:nvPicPr>
        <xdr:cNvPr id="1880" name="Imagen 1879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FCC194B6-9D39-471D-AD02-30D20089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2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09A93785-F333-483A-9668-56729AF4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4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148590</xdr:rowOff>
    </xdr:to>
    <xdr:pic>
      <xdr:nvPicPr>
        <xdr:cNvPr id="1882" name="Imagen 1881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0B760130-4DF6-4F1E-B4A3-45854D4A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7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148590</xdr:rowOff>
    </xdr:to>
    <xdr:pic>
      <xdr:nvPicPr>
        <xdr:cNvPr id="1883" name="Imagen 1882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B3E3E9CF-905F-4363-B288-F611CB43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0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148590</xdr:rowOff>
    </xdr:to>
    <xdr:pic>
      <xdr:nvPicPr>
        <xdr:cNvPr id="1884" name="Imagen 1883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63E2B35A-EDA0-40B5-8769-9A259373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9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148590</xdr:rowOff>
    </xdr:to>
    <xdr:pic>
      <xdr:nvPicPr>
        <xdr:cNvPr id="1885" name="Imagen 1884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2593926A-8D93-4A0C-8F23-576F0FDA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5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148590</xdr:rowOff>
    </xdr:to>
    <xdr:pic>
      <xdr:nvPicPr>
        <xdr:cNvPr id="1886" name="Imagen 1885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7D46CE63-5267-457B-B010-B9DC644A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8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148590</xdr:rowOff>
    </xdr:to>
    <xdr:pic>
      <xdr:nvPicPr>
        <xdr:cNvPr id="1887" name="Imagen 1886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48A19E1-D808-4975-B8CB-42D87CD4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0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148590</xdr:rowOff>
    </xdr:to>
    <xdr:pic>
      <xdr:nvPicPr>
        <xdr:cNvPr id="1888" name="Imagen 1887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3977DC92-16C4-4745-BA87-08AED53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3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148590</xdr:rowOff>
    </xdr:to>
    <xdr:pic>
      <xdr:nvPicPr>
        <xdr:cNvPr id="1889" name="Imagen 1888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9B5B3E9C-E6C6-4036-864F-2B876F8E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148590</xdr:rowOff>
    </xdr:to>
    <xdr:pic>
      <xdr:nvPicPr>
        <xdr:cNvPr id="1890" name="Imagen 1889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32357267-17FD-4B5F-A044-66A3F26E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148590</xdr:rowOff>
    </xdr:to>
    <xdr:pic>
      <xdr:nvPicPr>
        <xdr:cNvPr id="1891" name="Imagen 1890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4DFB78B9-D5E6-449E-8013-BAF43162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1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148590</xdr:rowOff>
    </xdr:to>
    <xdr:pic>
      <xdr:nvPicPr>
        <xdr:cNvPr id="1892" name="Imagen 1891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46891297-0EC3-4D5C-B822-603E5772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4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148590</xdr:rowOff>
    </xdr:to>
    <xdr:pic>
      <xdr:nvPicPr>
        <xdr:cNvPr id="1893" name="Imagen 1892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71B4331-339D-4281-923E-20A8EE7C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12</xdr:col>
      <xdr:colOff>304800</xdr:colOff>
      <xdr:row>1511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1BD8530F-1E02-4EE0-8794-0DC684C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9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148590</xdr:rowOff>
    </xdr:to>
    <xdr:pic>
      <xdr:nvPicPr>
        <xdr:cNvPr id="1895" name="Imagen 1894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E3DC3265-4543-4E0C-B6B4-B2DCF76B4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2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148590</xdr:rowOff>
    </xdr:to>
    <xdr:pic>
      <xdr:nvPicPr>
        <xdr:cNvPr id="1896" name="Imagen 1895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EE8EF9FF-8586-4BCE-A263-3D8831BF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49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148590</xdr:rowOff>
    </xdr:to>
    <xdr:pic>
      <xdr:nvPicPr>
        <xdr:cNvPr id="1897" name="Imagen 1896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002CA0B7-1EAD-4256-8D58-7322E48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7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148590</xdr:rowOff>
    </xdr:to>
    <xdr:pic>
      <xdr:nvPicPr>
        <xdr:cNvPr id="1898" name="Imagen 1897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D83B8C14-A4CD-4A69-A082-0FB462A8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0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148590</xdr:rowOff>
    </xdr:to>
    <xdr:pic>
      <xdr:nvPicPr>
        <xdr:cNvPr id="1899" name="Imagen 1898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E31801EA-3387-40CD-A162-2D700DFD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29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148590</xdr:rowOff>
    </xdr:to>
    <xdr:pic>
      <xdr:nvPicPr>
        <xdr:cNvPr id="1900" name="Imagen 1899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0678B828-9171-4701-9124-6A344BD2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8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148590</xdr:rowOff>
    </xdr:to>
    <xdr:pic>
      <xdr:nvPicPr>
        <xdr:cNvPr id="1901" name="Imagen 1900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5121722D-ACBC-4AE3-888D-E5C918A2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09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12</xdr:col>
      <xdr:colOff>304800</xdr:colOff>
      <xdr:row>1500</xdr:row>
      <xdr:rowOff>148590</xdr:rowOff>
    </xdr:to>
    <xdr:pic>
      <xdr:nvPicPr>
        <xdr:cNvPr id="1902" name="Imagen 1901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91CD8BC2-2E91-4368-AF61-0FDC6E55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3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148590</xdr:rowOff>
    </xdr:to>
    <xdr:pic>
      <xdr:nvPicPr>
        <xdr:cNvPr id="1903" name="Imagen 1902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D07CDAF-3FAF-4748-ADFC-B60979C9A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55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148590</xdr:rowOff>
    </xdr:to>
    <xdr:pic>
      <xdr:nvPicPr>
        <xdr:cNvPr id="1904" name="Imagen 1903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016BA0F8-193A-4E5C-955A-C64D125C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74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148590</xdr:rowOff>
    </xdr:to>
    <xdr:pic>
      <xdr:nvPicPr>
        <xdr:cNvPr id="1905" name="Imagen 1904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72BB3941-B0DA-4052-90F4-7850EA22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0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148590</xdr:rowOff>
    </xdr:to>
    <xdr:pic>
      <xdr:nvPicPr>
        <xdr:cNvPr id="1906" name="Imagen 1905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0AB20FDD-A6F5-4185-B2CA-7556471C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27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148590</xdr:rowOff>
    </xdr:to>
    <xdr:pic>
      <xdr:nvPicPr>
        <xdr:cNvPr id="1907" name="Imagen 1906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ECD1A47-16CD-47FA-8A9C-75EDC4EF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5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148590</xdr:rowOff>
    </xdr:to>
    <xdr:pic>
      <xdr:nvPicPr>
        <xdr:cNvPr id="1908" name="Imagen 1907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855B75CA-10BD-4F12-BFD8-91A52770A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8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148590</xdr:rowOff>
    </xdr:to>
    <xdr:pic>
      <xdr:nvPicPr>
        <xdr:cNvPr id="1909" name="Imagen 1908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C00B5B58-B4E4-4672-BBB4-BFE5810C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0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148590</xdr:rowOff>
    </xdr:to>
    <xdr:pic>
      <xdr:nvPicPr>
        <xdr:cNvPr id="1910" name="Imagen 1909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5672E4EB-F7B0-4391-9C74-1DAF3D1C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2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148590</xdr:rowOff>
    </xdr:to>
    <xdr:pic>
      <xdr:nvPicPr>
        <xdr:cNvPr id="1911" name="Imagen 1910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8FAE1324-C4D2-4DDF-8768-718A0D27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4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148590</xdr:rowOff>
    </xdr:to>
    <xdr:pic>
      <xdr:nvPicPr>
        <xdr:cNvPr id="1912" name="Imagen 1911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C1175F19-0E3B-4C26-B036-1F2F1D64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6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148590</xdr:rowOff>
    </xdr:to>
    <xdr:pic>
      <xdr:nvPicPr>
        <xdr:cNvPr id="1913" name="Imagen 1912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CB7C7F57-38D1-41D0-9580-CEFBCD97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8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148590</xdr:rowOff>
    </xdr:to>
    <xdr:pic>
      <xdr:nvPicPr>
        <xdr:cNvPr id="1914" name="Imagen 1913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6A214EBF-3E00-409A-AC76-69E05072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0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148590</xdr:rowOff>
    </xdr:to>
    <xdr:pic>
      <xdr:nvPicPr>
        <xdr:cNvPr id="1915" name="Imagen 1914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D454F413-7734-43CD-BE8E-C0FED556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2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148590</xdr:rowOff>
    </xdr:to>
    <xdr:pic>
      <xdr:nvPicPr>
        <xdr:cNvPr id="1916" name="Imagen 1915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AA2C755C-85B4-430E-A79E-13BCC78A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4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148590</xdr:rowOff>
    </xdr:to>
    <xdr:pic>
      <xdr:nvPicPr>
        <xdr:cNvPr id="1917" name="Imagen 1916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FB147CCC-139B-4001-A4E8-A4EE4B0A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5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148590</xdr:rowOff>
    </xdr:to>
    <xdr:pic>
      <xdr:nvPicPr>
        <xdr:cNvPr id="1918" name="Imagen 1917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9B8B165E-C049-4FDA-9042-BF6E0B36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7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12</xdr:col>
      <xdr:colOff>304800</xdr:colOff>
      <xdr:row>1477</xdr:row>
      <xdr:rowOff>148590</xdr:rowOff>
    </xdr:to>
    <xdr:pic>
      <xdr:nvPicPr>
        <xdr:cNvPr id="1919" name="Imagen 1918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6D679AAC-2574-43FE-B18E-5F5EC57D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9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148590</xdr:rowOff>
    </xdr:to>
    <xdr:pic>
      <xdr:nvPicPr>
        <xdr:cNvPr id="1920" name="Imagen 1919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DEF4AC34-4943-4161-8C11-96AE9407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24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148590</xdr:rowOff>
    </xdr:to>
    <xdr:pic>
      <xdr:nvPicPr>
        <xdr:cNvPr id="1921" name="Imagen 1920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6C841386-C8E2-47BC-95E7-F0CDCA28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5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148590</xdr:rowOff>
    </xdr:to>
    <xdr:pic>
      <xdr:nvPicPr>
        <xdr:cNvPr id="1922" name="Imagen 1921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7223E1AA-ABD1-49C4-8AD3-28B7497D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7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148590</xdr:rowOff>
    </xdr:to>
    <xdr:pic>
      <xdr:nvPicPr>
        <xdr:cNvPr id="1923" name="Imagen 1922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D3D4A83-342E-44D9-BC81-68520F143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9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1467</xdr:row>
      <xdr:rowOff>0</xdr:rowOff>
    </xdr:from>
    <xdr:to>
      <xdr:col>12</xdr:col>
      <xdr:colOff>304800</xdr:colOff>
      <xdr:row>1468</xdr:row>
      <xdr:rowOff>148590</xdr:rowOff>
    </xdr:to>
    <xdr:pic>
      <xdr:nvPicPr>
        <xdr:cNvPr id="1924" name="Imagen 1923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C221433B-908B-48D4-BB0B-0B664341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5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148590</xdr:rowOff>
    </xdr:to>
    <xdr:pic>
      <xdr:nvPicPr>
        <xdr:cNvPr id="1925" name="Imagen 1924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DFFA3E0E-52A4-43B7-99A4-DA1827B0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77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12</xdr:col>
      <xdr:colOff>304800</xdr:colOff>
      <xdr:row>1472</xdr:row>
      <xdr:rowOff>148590</xdr:rowOff>
    </xdr:to>
    <xdr:pic>
      <xdr:nvPicPr>
        <xdr:cNvPr id="1926" name="Imagen 1925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FDC83DA4-F3EF-4938-A4AF-1788B944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0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114300</xdr:rowOff>
    </xdr:to>
    <xdr:pic>
      <xdr:nvPicPr>
        <xdr:cNvPr id="1927" name="Imagen 1926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DD2892F9-161E-4BF5-8343-9D6BE23E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3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148590</xdr:rowOff>
    </xdr:to>
    <xdr:pic>
      <xdr:nvPicPr>
        <xdr:cNvPr id="1928" name="Imagen 1927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6C4FC3AD-7423-4177-9C03-2C3BCBB4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5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12</xdr:col>
      <xdr:colOff>304800</xdr:colOff>
      <xdr:row>1530</xdr:row>
      <xdr:rowOff>148590</xdr:rowOff>
    </xdr:to>
    <xdr:pic>
      <xdr:nvPicPr>
        <xdr:cNvPr id="1929" name="Imagen 1928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A1FC8103-6BFF-45BE-858E-41B9D75B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8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148590</xdr:rowOff>
    </xdr:to>
    <xdr:pic>
      <xdr:nvPicPr>
        <xdr:cNvPr id="1930" name="Imagen 1929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16F3CC13-46AF-4ADB-B338-4B377547C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10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148590</xdr:rowOff>
    </xdr:to>
    <xdr:pic>
      <xdr:nvPicPr>
        <xdr:cNvPr id="1931" name="Imagen 1930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07ABE9D7-B0AE-49AA-A294-AEF12886B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37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148590</xdr:rowOff>
    </xdr:to>
    <xdr:pic>
      <xdr:nvPicPr>
        <xdr:cNvPr id="1932" name="Imagen 1931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E592A55A-A620-49E0-8C16-33636A9B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6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148590</xdr:rowOff>
    </xdr:to>
    <xdr:pic>
      <xdr:nvPicPr>
        <xdr:cNvPr id="1933" name="Imagen 1932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C88E5DC0-39D9-45B2-A25B-60854331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9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148590</xdr:rowOff>
    </xdr:to>
    <xdr:pic>
      <xdr:nvPicPr>
        <xdr:cNvPr id="1934" name="Imagen 1933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32F3FD1E-03CE-498B-8B42-6731E37A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1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148590</xdr:rowOff>
    </xdr:to>
    <xdr:pic>
      <xdr:nvPicPr>
        <xdr:cNvPr id="1935" name="Imagen 1934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49A81C19-C72C-4374-B744-72BB0E36B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148590</xdr:rowOff>
    </xdr:to>
    <xdr:pic>
      <xdr:nvPicPr>
        <xdr:cNvPr id="1936" name="Imagen 1935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D5E511E3-D006-4A2B-A23D-339603B2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6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148590</xdr:rowOff>
    </xdr:to>
    <xdr:pic>
      <xdr:nvPicPr>
        <xdr:cNvPr id="1937" name="Imagen 1936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73747B26-9A91-4DAE-8E8B-D1613118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8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148590</xdr:rowOff>
    </xdr:to>
    <xdr:pic>
      <xdr:nvPicPr>
        <xdr:cNvPr id="1938" name="Imagen 1937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E1900CA-5F7A-46CF-B413-8B4D985A1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148590</xdr:rowOff>
    </xdr:to>
    <xdr:pic>
      <xdr:nvPicPr>
        <xdr:cNvPr id="1939" name="Imagen 1938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D3709512-9B1B-4ABC-8456-E4510825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148590</xdr:rowOff>
    </xdr:to>
    <xdr:pic>
      <xdr:nvPicPr>
        <xdr:cNvPr id="1940" name="Imagen 1939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9C0778CB-04FB-4033-82E8-354C9164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6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148590</xdr:rowOff>
    </xdr:to>
    <xdr:pic>
      <xdr:nvPicPr>
        <xdr:cNvPr id="1941" name="Imagen 1940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8CA37A1E-1143-4EFA-88E6-7893AB29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148590</xdr:rowOff>
    </xdr:to>
    <xdr:pic>
      <xdr:nvPicPr>
        <xdr:cNvPr id="1942" name="Imagen 1941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B7D0D813-A920-47A8-A9CA-41638EFD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148590</xdr:rowOff>
    </xdr:to>
    <xdr:pic>
      <xdr:nvPicPr>
        <xdr:cNvPr id="1943" name="Imagen 1942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11EAEC78-CF35-4186-BCE9-99D84AD7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148590</xdr:rowOff>
    </xdr:to>
    <xdr:pic>
      <xdr:nvPicPr>
        <xdr:cNvPr id="1944" name="Imagen 1943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0BA28A58-0420-4A6C-9A5D-4E0FC563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5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148590</xdr:rowOff>
    </xdr:to>
    <xdr:pic>
      <xdr:nvPicPr>
        <xdr:cNvPr id="1945" name="Imagen 1944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3C88F7E6-083B-4346-B72F-2BD6960C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79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148590</xdr:rowOff>
    </xdr:to>
    <xdr:pic>
      <xdr:nvPicPr>
        <xdr:cNvPr id="1946" name="Imagen 1945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96706F27-5BFA-43FA-9277-A1DAB1DF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148590</xdr:rowOff>
    </xdr:to>
    <xdr:pic>
      <xdr:nvPicPr>
        <xdr:cNvPr id="1947" name="Imagen 1946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94838A6-9500-40D6-90D6-683F7B9FC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33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12</xdr:col>
      <xdr:colOff>304800</xdr:colOff>
      <xdr:row>1574</xdr:row>
      <xdr:rowOff>148590</xdr:rowOff>
    </xdr:to>
    <xdr:pic>
      <xdr:nvPicPr>
        <xdr:cNvPr id="1948" name="Imagen 1947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49EEB298-B551-EEDA-3B52-C8628254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148590</xdr:rowOff>
    </xdr:to>
    <xdr:pic>
      <xdr:nvPicPr>
        <xdr:cNvPr id="1949" name="Imagen 1948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29CE2165-C0AB-18E6-437D-55AFA9D0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950" name="Imagen 1949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99558FF2-CCE1-342D-0DD5-D0C94FAC5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12</xdr:col>
      <xdr:colOff>304800</xdr:colOff>
      <xdr:row>1613</xdr:row>
      <xdr:rowOff>148590</xdr:rowOff>
    </xdr:to>
    <xdr:pic>
      <xdr:nvPicPr>
        <xdr:cNvPr id="1951" name="Imagen 1950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A0495122-79D5-2FE7-36E2-6BB84C38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12</xdr:col>
      <xdr:colOff>304800</xdr:colOff>
      <xdr:row>1612</xdr:row>
      <xdr:rowOff>148590</xdr:rowOff>
    </xdr:to>
    <xdr:pic>
      <xdr:nvPicPr>
        <xdr:cNvPr id="1952" name="Imagen 1951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035FD364-7F6A-8A03-021B-FCA0A4FA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12</xdr:col>
      <xdr:colOff>304800</xdr:colOff>
      <xdr:row>1611</xdr:row>
      <xdr:rowOff>148590</xdr:rowOff>
    </xdr:to>
    <xdr:pic>
      <xdr:nvPicPr>
        <xdr:cNvPr id="1953" name="Imagen 1952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12523569-09FB-27DA-F1EA-FB66E7BA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12</xdr:col>
      <xdr:colOff>304800</xdr:colOff>
      <xdr:row>1610</xdr:row>
      <xdr:rowOff>148590</xdr:rowOff>
    </xdr:to>
    <xdr:pic>
      <xdr:nvPicPr>
        <xdr:cNvPr id="1954" name="Imagen 1953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13BED011-5AED-2D89-A778-F5B8FAFE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12</xdr:col>
      <xdr:colOff>304800</xdr:colOff>
      <xdr:row>1609</xdr:row>
      <xdr:rowOff>148590</xdr:rowOff>
    </xdr:to>
    <xdr:pic>
      <xdr:nvPicPr>
        <xdr:cNvPr id="1955" name="Imagen 1954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0316151-D94F-D2A3-0D40-17F3BB6B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1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148590</xdr:rowOff>
    </xdr:to>
    <xdr:pic>
      <xdr:nvPicPr>
        <xdr:cNvPr id="1956" name="Imagen 1955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AAF9E2EF-0BCC-786C-E41A-DB3E8445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148590</xdr:rowOff>
    </xdr:to>
    <xdr:pic>
      <xdr:nvPicPr>
        <xdr:cNvPr id="1957" name="Imagen 1956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EE6B21FA-8C1D-383E-1CE4-C65A2E95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6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12</xdr:col>
      <xdr:colOff>304800</xdr:colOff>
      <xdr:row>1607</xdr:row>
      <xdr:rowOff>148590</xdr:rowOff>
    </xdr:to>
    <xdr:pic>
      <xdr:nvPicPr>
        <xdr:cNvPr id="1958" name="Imagen 1957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507E2AE7-F4CF-B80D-7365-C0ECF4A5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92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148590</xdr:rowOff>
    </xdr:to>
    <xdr:pic>
      <xdr:nvPicPr>
        <xdr:cNvPr id="1959" name="Imagen 1958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7C7D487E-FABE-4671-3378-AF2A1BC4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1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148590</xdr:rowOff>
    </xdr:to>
    <xdr:pic>
      <xdr:nvPicPr>
        <xdr:cNvPr id="1960" name="Imagen 1959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C1828930-D503-3EDD-A2DF-E209560E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4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148590</xdr:rowOff>
    </xdr:to>
    <xdr:pic>
      <xdr:nvPicPr>
        <xdr:cNvPr id="1961" name="Imagen 1960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95918F55-033B-298E-306E-9E372A79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7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148590</xdr:rowOff>
    </xdr:to>
    <xdr:pic>
      <xdr:nvPicPr>
        <xdr:cNvPr id="1962" name="Imagen 1961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7AFF0454-1FFB-BA30-8D6B-14D7EAE8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9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148590</xdr:rowOff>
    </xdr:to>
    <xdr:pic>
      <xdr:nvPicPr>
        <xdr:cNvPr id="1963" name="Imagen 1962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2D324423-4B71-52AF-CAD8-54BA1CF5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2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12</xdr:col>
      <xdr:colOff>304800</xdr:colOff>
      <xdr:row>1565</xdr:row>
      <xdr:rowOff>148590</xdr:rowOff>
    </xdr:to>
    <xdr:pic>
      <xdr:nvPicPr>
        <xdr:cNvPr id="1964" name="Imagen 1963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87E2E424-E8E1-BC6A-D1A5-EB1F9B76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5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148590</xdr:rowOff>
    </xdr:to>
    <xdr:pic>
      <xdr:nvPicPr>
        <xdr:cNvPr id="1965" name="Imagen 1964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2E151AFC-707A-0C33-406D-C11A1AEC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71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148590</xdr:rowOff>
    </xdr:to>
    <xdr:pic>
      <xdr:nvPicPr>
        <xdr:cNvPr id="1966" name="Imagen 1965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6428C9A5-769D-D987-80EC-51DC6A38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9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148590</xdr:rowOff>
    </xdr:to>
    <xdr:pic>
      <xdr:nvPicPr>
        <xdr:cNvPr id="1967" name="Imagen 1966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9FC83D00-C5D8-A370-8541-354F699A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1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148590</xdr:rowOff>
    </xdr:to>
    <xdr:pic>
      <xdr:nvPicPr>
        <xdr:cNvPr id="1968" name="Imagen 1967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CBCC30CE-A3C9-4ECC-B909-530A9C31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3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148590</xdr:rowOff>
    </xdr:to>
    <xdr:pic>
      <xdr:nvPicPr>
        <xdr:cNvPr id="1969" name="Imagen 1968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2B506F06-EA89-F6D0-E7C2-97568A41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6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148590</xdr:rowOff>
    </xdr:to>
    <xdr:pic>
      <xdr:nvPicPr>
        <xdr:cNvPr id="1970" name="Imagen 1969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21D5BCB1-C7D6-182A-2EFB-431A96B7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9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148590</xdr:rowOff>
    </xdr:to>
    <xdr:pic>
      <xdr:nvPicPr>
        <xdr:cNvPr id="1971" name="Imagen 1970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7BB99F5A-499E-A86F-12D0-3248FDAD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0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148590</xdr:rowOff>
    </xdr:to>
    <xdr:pic>
      <xdr:nvPicPr>
        <xdr:cNvPr id="1972" name="Imagen 1971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3FA73FA1-5992-405D-0FBF-DB890B65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6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148590</xdr:rowOff>
    </xdr:to>
    <xdr:pic>
      <xdr:nvPicPr>
        <xdr:cNvPr id="1973" name="Imagen 1972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F181496F-DFBB-0070-5DCE-7AB2838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148590</xdr:rowOff>
    </xdr:to>
    <xdr:pic>
      <xdr:nvPicPr>
        <xdr:cNvPr id="1974" name="Imagen 1973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F3FC93C1-3435-43B4-4AF7-A6CD240E6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1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148590</xdr:rowOff>
    </xdr:to>
    <xdr:pic>
      <xdr:nvPicPr>
        <xdr:cNvPr id="1975" name="Imagen 1974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A7AA41CB-54BE-692F-92D9-426CE23D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4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148590</xdr:rowOff>
    </xdr:to>
    <xdr:pic>
      <xdr:nvPicPr>
        <xdr:cNvPr id="1976" name="Imagen 1975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41ABE2CA-68C2-A7D1-B739-C65AA292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6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1597</xdr:row>
      <xdr:rowOff>0</xdr:rowOff>
    </xdr:from>
    <xdr:to>
      <xdr:col>12</xdr:col>
      <xdr:colOff>304800</xdr:colOff>
      <xdr:row>1598</xdr:row>
      <xdr:rowOff>148590</xdr:rowOff>
    </xdr:to>
    <xdr:pic>
      <xdr:nvPicPr>
        <xdr:cNvPr id="1977" name="Imagen 1976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3EDD1790-0435-2553-5410-D7B005310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8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148590</xdr:rowOff>
    </xdr:to>
    <xdr:pic>
      <xdr:nvPicPr>
        <xdr:cNvPr id="1978" name="Imagen 1977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625AD114-9BEE-FE24-5E3D-CB316AE1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9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12</xdr:col>
      <xdr:colOff>304800</xdr:colOff>
      <xdr:row>1555</xdr:row>
      <xdr:rowOff>148590</xdr:rowOff>
    </xdr:to>
    <xdr:pic>
      <xdr:nvPicPr>
        <xdr:cNvPr id="1979" name="Imagen 1978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C12B1B60-F448-EB8C-F89E-06FCD150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1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148590</xdr:rowOff>
    </xdr:to>
    <xdr:pic>
      <xdr:nvPicPr>
        <xdr:cNvPr id="1980" name="Imagen 1979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B4D7F0B1-7DB6-4EBC-92FB-1EB7C3F6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45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148590</xdr:rowOff>
    </xdr:to>
    <xdr:pic>
      <xdr:nvPicPr>
        <xdr:cNvPr id="1981" name="Imagen 1980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CAD8BBC8-C95E-89BE-2F94-EB3179F2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6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148590</xdr:rowOff>
    </xdr:to>
    <xdr:pic>
      <xdr:nvPicPr>
        <xdr:cNvPr id="1982" name="Imagen 1981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252AA15E-1A8E-0502-CCBD-F84F45251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8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12</xdr:col>
      <xdr:colOff>304800</xdr:colOff>
      <xdr:row>1596</xdr:row>
      <xdr:rowOff>148590</xdr:rowOff>
    </xdr:to>
    <xdr:pic>
      <xdr:nvPicPr>
        <xdr:cNvPr id="1983" name="Imagen 1982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F93D8661-8E0F-3FE1-5881-74A7CDEA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0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148590</xdr:rowOff>
    </xdr:to>
    <xdr:pic>
      <xdr:nvPicPr>
        <xdr:cNvPr id="1984" name="Imagen 1983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9597B31-C57A-0D80-E6BA-09153643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2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148590</xdr:rowOff>
    </xdr:to>
    <xdr:pic>
      <xdr:nvPicPr>
        <xdr:cNvPr id="1985" name="Imagen 1984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751B4D61-819F-7526-26BF-798C5EE9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55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148590</xdr:rowOff>
    </xdr:to>
    <xdr:pic>
      <xdr:nvPicPr>
        <xdr:cNvPr id="1986" name="Imagen 1985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C92751D4-95C4-8D4C-3398-506C44CA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82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148590</xdr:rowOff>
    </xdr:to>
    <xdr:pic>
      <xdr:nvPicPr>
        <xdr:cNvPr id="1987" name="Imagen 1986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95FD5640-073E-A84D-311E-CD4D2F0A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0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148590</xdr:rowOff>
    </xdr:to>
    <xdr:pic>
      <xdr:nvPicPr>
        <xdr:cNvPr id="1988" name="Imagen 1987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D56249FF-95F3-96B9-49A9-5484DB67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2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148590</xdr:rowOff>
    </xdr:to>
    <xdr:pic>
      <xdr:nvPicPr>
        <xdr:cNvPr id="1989" name="Imagen 1988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17C2068-2B57-3462-6BB0-527C19B2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3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148590</xdr:rowOff>
    </xdr:to>
    <xdr:pic>
      <xdr:nvPicPr>
        <xdr:cNvPr id="1990" name="Imagen 1989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8384C80A-21BC-E511-7D03-22E88BCA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58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148590</xdr:rowOff>
    </xdr:to>
    <xdr:pic>
      <xdr:nvPicPr>
        <xdr:cNvPr id="1991" name="Imagen 1990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D2539CDB-FF84-13A5-B5BE-2A7A343B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8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12</xdr:col>
      <xdr:colOff>304800</xdr:colOff>
      <xdr:row>1584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80827A3C-9119-7832-8680-FD3E2341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1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148590</xdr:rowOff>
    </xdr:to>
    <xdr:pic>
      <xdr:nvPicPr>
        <xdr:cNvPr id="1993" name="Imagen 1992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0FCAB2A2-9449-E768-16CB-B0AAF57C8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3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148590</xdr:rowOff>
    </xdr:to>
    <xdr:pic>
      <xdr:nvPicPr>
        <xdr:cNvPr id="1994" name="Imagen 1993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1B1F7AE5-EF38-CEC5-E633-C42DA1C9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5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148590</xdr:rowOff>
    </xdr:to>
    <xdr:pic>
      <xdr:nvPicPr>
        <xdr:cNvPr id="1995" name="Imagen 1994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1C2E116F-F118-C1DA-423D-FADA0179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7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148590</xdr:rowOff>
    </xdr:to>
    <xdr:pic>
      <xdr:nvPicPr>
        <xdr:cNvPr id="1996" name="Imagen 1995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D34BA5FD-8587-5AB4-A067-C72C18F1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2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148590</xdr:rowOff>
    </xdr:to>
    <xdr:pic>
      <xdr:nvPicPr>
        <xdr:cNvPr id="1997" name="Imagen 1996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6754F265-69AC-A721-E453-D6FA0CB3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49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148590</xdr:rowOff>
    </xdr:to>
    <xdr:pic>
      <xdr:nvPicPr>
        <xdr:cNvPr id="1998" name="Imagen 1997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2BE651F-183E-84EC-7E75-A3EEABA3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7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148590</xdr:rowOff>
    </xdr:to>
    <xdr:pic>
      <xdr:nvPicPr>
        <xdr:cNvPr id="1999" name="Imagen 1998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F29A9CEA-6A46-D0A2-FDFB-6646C33E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02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148590</xdr:rowOff>
    </xdr:to>
    <xdr:pic>
      <xdr:nvPicPr>
        <xdr:cNvPr id="2000" name="Imagen 1999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9D93F63D-0FE8-E901-35E1-0EA8497C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29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148590</xdr:rowOff>
    </xdr:to>
    <xdr:pic>
      <xdr:nvPicPr>
        <xdr:cNvPr id="2001" name="Imagen 2000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EE69104D-9A5B-D491-80ED-00DEE13A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114300</xdr:rowOff>
    </xdr:to>
    <xdr:pic>
      <xdr:nvPicPr>
        <xdr:cNvPr id="2002" name="Imagen 2001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DAF20AA-F452-BC03-C094-BFDE2488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7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148590</xdr:rowOff>
    </xdr:to>
    <xdr:pic>
      <xdr:nvPicPr>
        <xdr:cNvPr id="2003" name="Imagen 2002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D0C7DBE0-574F-734E-77F7-5AD98687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93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148590</xdr:rowOff>
    </xdr:to>
    <xdr:pic>
      <xdr:nvPicPr>
        <xdr:cNvPr id="2004" name="Imagen 2003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86416E70-35EB-9AC8-4E41-68D24517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2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148590</xdr:rowOff>
    </xdr:to>
    <xdr:pic>
      <xdr:nvPicPr>
        <xdr:cNvPr id="2005" name="Imagen 2004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B5782354-816F-90C4-0028-72687C0A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4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148590</xdr:rowOff>
    </xdr:to>
    <xdr:pic>
      <xdr:nvPicPr>
        <xdr:cNvPr id="2006" name="Imagen 2005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E6ADF6DA-48CE-91E9-E4FC-FADED391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7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148590</xdr:rowOff>
    </xdr:to>
    <xdr:pic>
      <xdr:nvPicPr>
        <xdr:cNvPr id="2007" name="Imagen 2006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8E82E20B-96EC-E798-4BB9-37731C44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9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148590</xdr:rowOff>
    </xdr:to>
    <xdr:pic>
      <xdr:nvPicPr>
        <xdr:cNvPr id="2008" name="Imagen 2007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5D4AEF9A-0D5F-41E0-92C5-EA2DD057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148590</xdr:rowOff>
    </xdr:to>
    <xdr:pic>
      <xdr:nvPicPr>
        <xdr:cNvPr id="2009" name="Imagen 2008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5F5B788-52FD-E0F3-BA1A-53FD5A30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46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148590</xdr:rowOff>
    </xdr:to>
    <xdr:pic>
      <xdr:nvPicPr>
        <xdr:cNvPr id="2010" name="Imagen 2009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AB0907FA-B08C-DA90-13F7-671CAA0C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73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12</xdr:col>
      <xdr:colOff>304800</xdr:colOff>
      <xdr:row>1549</xdr:row>
      <xdr:rowOff>148590</xdr:rowOff>
    </xdr:to>
    <xdr:pic>
      <xdr:nvPicPr>
        <xdr:cNvPr id="2011" name="Imagen 2010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F5630DE-3149-CF85-D283-9EA60744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92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148590</xdr:rowOff>
    </xdr:to>
    <xdr:pic>
      <xdr:nvPicPr>
        <xdr:cNvPr id="2012" name="Imagen 2011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5F326BEB-AFBE-7116-F38D-37054644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1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148590</xdr:rowOff>
    </xdr:to>
    <xdr:pic>
      <xdr:nvPicPr>
        <xdr:cNvPr id="2013" name="Imagen 2012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6DC704A2-D32B-00EE-D517-F9E1BCB0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148590</xdr:rowOff>
    </xdr:to>
    <xdr:pic>
      <xdr:nvPicPr>
        <xdr:cNvPr id="2014" name="Imagen 2013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00CDB738-F987-6E7A-895F-FD943747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148590</xdr:rowOff>
    </xdr:to>
    <xdr:pic>
      <xdr:nvPicPr>
        <xdr:cNvPr id="2015" name="Imagen 2014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B6F100E5-47BA-D6B5-E725-6F4DE212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8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148590</xdr:rowOff>
    </xdr:to>
    <xdr:pic>
      <xdr:nvPicPr>
        <xdr:cNvPr id="2016" name="Imagen 2015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4384F1C2-C006-0DAA-C031-DFB99B4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02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12</xdr:col>
      <xdr:colOff>304800</xdr:colOff>
      <xdr:row>1540</xdr:row>
      <xdr:rowOff>148590</xdr:rowOff>
    </xdr:to>
    <xdr:pic>
      <xdr:nvPicPr>
        <xdr:cNvPr id="2017" name="Imagen 2016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449F2BA9-7493-C369-624F-A9010C73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2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12</xdr:col>
      <xdr:colOff>304800</xdr:colOff>
      <xdr:row>1550</xdr:row>
      <xdr:rowOff>148590</xdr:rowOff>
    </xdr:to>
    <xdr:pic>
      <xdr:nvPicPr>
        <xdr:cNvPr id="2018" name="Imagen 2017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C68045AB-54A3-704A-6A3A-98EC0A0D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5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148590</xdr:rowOff>
    </xdr:to>
    <xdr:pic>
      <xdr:nvPicPr>
        <xdr:cNvPr id="2019" name="Imagen 2018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8E55B854-91E8-780E-2A0F-90AA1A61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8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148590</xdr:rowOff>
    </xdr:to>
    <xdr:pic>
      <xdr:nvPicPr>
        <xdr:cNvPr id="2020" name="Imagen 2019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C0DB570-C8F7-A2B5-B1FC-97181CD5A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7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148590</xdr:rowOff>
    </xdr:to>
    <xdr:pic>
      <xdr:nvPicPr>
        <xdr:cNvPr id="2021" name="Imagen 2020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5AF13F07-500C-86CD-0A30-CBD94F66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5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148590</xdr:rowOff>
    </xdr:to>
    <xdr:pic>
      <xdr:nvPicPr>
        <xdr:cNvPr id="2022" name="Imagen 2021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0A4A4A23-D33F-E0D6-4A43-FD0C10A7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89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12</xdr:col>
      <xdr:colOff>304800</xdr:colOff>
      <xdr:row>1731</xdr:row>
      <xdr:rowOff>148590</xdr:rowOff>
    </xdr:to>
    <xdr:pic>
      <xdr:nvPicPr>
        <xdr:cNvPr id="2023" name="Imagen 2022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0BF6A98C-27BF-F4B9-835C-7EE1AA9B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2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12</xdr:col>
      <xdr:colOff>304800</xdr:colOff>
      <xdr:row>1730</xdr:row>
      <xdr:rowOff>148590</xdr:rowOff>
    </xdr:to>
    <xdr:pic>
      <xdr:nvPicPr>
        <xdr:cNvPr id="2024" name="Imagen 2023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5BC6F5B-E6D8-0609-D0AC-23610DAB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12</xdr:col>
      <xdr:colOff>304800</xdr:colOff>
      <xdr:row>1729</xdr:row>
      <xdr:rowOff>148590</xdr:rowOff>
    </xdr:to>
    <xdr:pic>
      <xdr:nvPicPr>
        <xdr:cNvPr id="2025" name="Imagen 2024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1790EF0B-B60D-7841-9B19-020ED67B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79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148590</xdr:rowOff>
    </xdr:to>
    <xdr:pic>
      <xdr:nvPicPr>
        <xdr:cNvPr id="2026" name="Imagen 2025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5AA685EF-BA3E-E7D8-16DD-EA55ACE5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9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148590</xdr:rowOff>
    </xdr:to>
    <xdr:pic>
      <xdr:nvPicPr>
        <xdr:cNvPr id="2027" name="Imagen 202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518A78B7-DF0C-16BF-AC7B-AC2DA4F7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3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148590</xdr:rowOff>
    </xdr:to>
    <xdr:pic>
      <xdr:nvPicPr>
        <xdr:cNvPr id="2028" name="Imagen 2027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E689424E-E1E5-7776-0E57-5A052DE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148590</xdr:rowOff>
    </xdr:to>
    <xdr:pic>
      <xdr:nvPicPr>
        <xdr:cNvPr id="2029" name="Imagen 2028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9FACEEC-F897-F694-F689-8FD2D9EF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0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148590</xdr:rowOff>
    </xdr:to>
    <xdr:pic>
      <xdr:nvPicPr>
        <xdr:cNvPr id="2030" name="Imagen 2029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44206B90-697A-7492-C826-DC0031AE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4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148590</xdr:rowOff>
    </xdr:to>
    <xdr:pic>
      <xdr:nvPicPr>
        <xdr:cNvPr id="2031" name="Imagen 2030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CE7DE9EE-1C0B-B0B9-4FE6-B2C6EA328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77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12</xdr:col>
      <xdr:colOff>304800</xdr:colOff>
      <xdr:row>1728</xdr:row>
      <xdr:rowOff>148590</xdr:rowOff>
    </xdr:to>
    <xdr:pic>
      <xdr:nvPicPr>
        <xdr:cNvPr id="2032" name="Imagen 2031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08B41A63-12F1-8989-C0A8-F88CBEDA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9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148590</xdr:rowOff>
    </xdr:to>
    <xdr:pic>
      <xdr:nvPicPr>
        <xdr:cNvPr id="2033" name="Imagen 2032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F08C224E-366D-0FA9-25B1-8248B5DD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3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148590</xdr:rowOff>
    </xdr:to>
    <xdr:pic>
      <xdr:nvPicPr>
        <xdr:cNvPr id="2034" name="Imagen 2033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66C54DFB-3CB8-A7AE-1D58-7FB66920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6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148590</xdr:rowOff>
    </xdr:to>
    <xdr:pic>
      <xdr:nvPicPr>
        <xdr:cNvPr id="2035" name="Imagen 2034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7ACEBB49-4B76-84BA-F6AE-52CBBE11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0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148590</xdr:rowOff>
    </xdr:to>
    <xdr:pic>
      <xdr:nvPicPr>
        <xdr:cNvPr id="2036" name="Imagen 2035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E40F53C7-1A5E-921B-F52D-3BDA432F9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4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114300</xdr:rowOff>
    </xdr:to>
    <xdr:pic>
      <xdr:nvPicPr>
        <xdr:cNvPr id="2037" name="Imagen 2036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5AB39E8A-456D-BE7B-73A5-958DE7B4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5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148590</xdr:rowOff>
    </xdr:to>
    <xdr:pic>
      <xdr:nvPicPr>
        <xdr:cNvPr id="2038" name="Imagen 2037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217BA8BE-91B3-812B-6BAE-BA62DFD1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9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148590</xdr:rowOff>
    </xdr:to>
    <xdr:pic>
      <xdr:nvPicPr>
        <xdr:cNvPr id="2039" name="Imagen 2038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BDFCCAE1-DED1-7E39-DE44-622B4F628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3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12</xdr:col>
      <xdr:colOff>304800</xdr:colOff>
      <xdr:row>1750</xdr:row>
      <xdr:rowOff>148590</xdr:rowOff>
    </xdr:to>
    <xdr:pic>
      <xdr:nvPicPr>
        <xdr:cNvPr id="2040" name="Imagen 2039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3A8022DD-BAE9-4733-A169-9749960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6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148590</xdr:rowOff>
    </xdr:to>
    <xdr:pic>
      <xdr:nvPicPr>
        <xdr:cNvPr id="2041" name="Imagen 2040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B29CF2A0-D76A-A2A7-2635-E2A4AD49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148590</xdr:rowOff>
    </xdr:to>
    <xdr:pic>
      <xdr:nvPicPr>
        <xdr:cNvPr id="2042" name="Imagen 204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2FA11D05-E472-F0EA-F407-078DBCE37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3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148590</xdr:rowOff>
    </xdr:to>
    <xdr:pic>
      <xdr:nvPicPr>
        <xdr:cNvPr id="2043" name="Imagen 2042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4382801A-E80B-0E12-DEF1-7F778AD7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7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148590</xdr:rowOff>
    </xdr:to>
    <xdr:pic>
      <xdr:nvPicPr>
        <xdr:cNvPr id="2044" name="Imagen 2043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FA484687-998F-DB23-3287-5E0B985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0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12</xdr:col>
      <xdr:colOff>304800</xdr:colOff>
      <xdr:row>1743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161608FB-1291-9F18-9A29-30C0D2C0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4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148590</xdr:rowOff>
    </xdr:to>
    <xdr:pic>
      <xdr:nvPicPr>
        <xdr:cNvPr id="2046" name="Imagen 2045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6ADE8016-EA32-4F62-4011-C24F056C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7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148590</xdr:rowOff>
    </xdr:to>
    <xdr:pic>
      <xdr:nvPicPr>
        <xdr:cNvPr id="2047" name="Imagen 2046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813168BA-F5B5-E306-CB3F-C93E65A73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9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148590</xdr:rowOff>
    </xdr:to>
    <xdr:pic>
      <xdr:nvPicPr>
        <xdr:cNvPr id="2048" name="Imagen 2047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EB1A90D0-392B-7407-9C60-8E807F5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E506DB4F-88E8-13D4-73E0-3709457A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148590</xdr:rowOff>
    </xdr:to>
    <xdr:pic>
      <xdr:nvPicPr>
        <xdr:cNvPr id="2050" name="Imagen 2049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74010C01-A47A-754E-5173-970ED512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814D166-3A7B-B805-2057-C354B6A10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0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E2962A9E-350D-6772-BEA3-8538230D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3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148590</xdr:rowOff>
    </xdr:to>
    <xdr:pic>
      <xdr:nvPicPr>
        <xdr:cNvPr id="2053" name="Imagen 2052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245FF046-E712-BB80-A98C-B5DF57B5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1D16FAB0-B1CE-89A1-4552-4E59C862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8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148590</xdr:rowOff>
    </xdr:to>
    <xdr:pic>
      <xdr:nvPicPr>
        <xdr:cNvPr id="2055" name="Imagen 2054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1F382F1C-D3F7-BA88-8995-4B581587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1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148590</xdr:rowOff>
    </xdr:to>
    <xdr:pic>
      <xdr:nvPicPr>
        <xdr:cNvPr id="2056" name="Imagen 2055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2729CED2-B0B5-228A-A068-248608A0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3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148590</xdr:rowOff>
    </xdr:to>
    <xdr:pic>
      <xdr:nvPicPr>
        <xdr:cNvPr id="2057" name="Imagen 2056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9FAA5DF6-2799-7DF3-299A-F99410EA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6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148590</xdr:rowOff>
    </xdr:to>
    <xdr:pic>
      <xdr:nvPicPr>
        <xdr:cNvPr id="2058" name="Imagen 2057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1ED9BD2-2840-DDF3-B1F3-F00EA957E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8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148590</xdr:rowOff>
    </xdr:to>
    <xdr:pic>
      <xdr:nvPicPr>
        <xdr:cNvPr id="2059" name="Imagen 2058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B68DF4EE-7040-77F0-80F3-0D055943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1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148590</xdr:rowOff>
    </xdr:to>
    <xdr:pic>
      <xdr:nvPicPr>
        <xdr:cNvPr id="2060" name="Imagen 2059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3FF4E02F-AA92-898A-A0B6-5ABEB2EBC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3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148590</xdr:rowOff>
    </xdr:to>
    <xdr:pic>
      <xdr:nvPicPr>
        <xdr:cNvPr id="2061" name="Imagen 2060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C4C8FDC3-C2C1-5744-4EA3-93C03809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114300</xdr:rowOff>
    </xdr:to>
    <xdr:pic>
      <xdr:nvPicPr>
        <xdr:cNvPr id="2062" name="Imagen 2061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1E3EEA18-91A1-5172-A747-205130F6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148590</xdr:rowOff>
    </xdr:to>
    <xdr:pic>
      <xdr:nvPicPr>
        <xdr:cNvPr id="2063" name="Imagen 2062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39405A2B-5457-D160-E298-EC459B4B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148590</xdr:rowOff>
    </xdr:to>
    <xdr:pic>
      <xdr:nvPicPr>
        <xdr:cNvPr id="2064" name="Imagen 2063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8FE5EEBF-697F-6E2F-2AD2-A5D4ADE2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3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148590</xdr:rowOff>
    </xdr:to>
    <xdr:pic>
      <xdr:nvPicPr>
        <xdr:cNvPr id="2065" name="Imagen 2064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9DF22119-CBF8-1ABC-C3C4-67306C3F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5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148590</xdr:rowOff>
    </xdr:to>
    <xdr:pic>
      <xdr:nvPicPr>
        <xdr:cNvPr id="2066" name="Imagen 2065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E9DD1B78-3832-D4C2-DAB7-B9EC19108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8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12</xdr:col>
      <xdr:colOff>304800</xdr:colOff>
      <xdr:row>1724</xdr:row>
      <xdr:rowOff>148590</xdr:rowOff>
    </xdr:to>
    <xdr:pic>
      <xdr:nvPicPr>
        <xdr:cNvPr id="2067" name="Imagen 2066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FDDA4F6-4558-7608-FB58-F1AF9190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0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148590</xdr:rowOff>
    </xdr:to>
    <xdr:pic>
      <xdr:nvPicPr>
        <xdr:cNvPr id="2068" name="Imagen 2067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47F57335-2420-7BC0-EB77-405B9FDAC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148590</xdr:rowOff>
    </xdr:to>
    <xdr:pic>
      <xdr:nvPicPr>
        <xdr:cNvPr id="2069" name="Imagen 2068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AC529949-8367-18C7-F3FE-6E11DFF1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148590</xdr:rowOff>
    </xdr:to>
    <xdr:pic>
      <xdr:nvPicPr>
        <xdr:cNvPr id="2070" name="Imagen 2069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DEA37C30-986F-A454-7295-26343AB0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0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148590</xdr:rowOff>
    </xdr:to>
    <xdr:pic>
      <xdr:nvPicPr>
        <xdr:cNvPr id="2071" name="Imagen 2070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369F41F3-1F03-60B8-5B9B-44CC5DB0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2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148590</xdr:rowOff>
    </xdr:to>
    <xdr:pic>
      <xdr:nvPicPr>
        <xdr:cNvPr id="2072" name="Imagen 2071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C362677F-E138-0AAD-CC2E-89932660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5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148590</xdr:rowOff>
    </xdr:to>
    <xdr:pic>
      <xdr:nvPicPr>
        <xdr:cNvPr id="2073" name="Imagen 2072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79551B62-DD76-A1C4-C718-8DC29F41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8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148590</xdr:rowOff>
    </xdr:to>
    <xdr:pic>
      <xdr:nvPicPr>
        <xdr:cNvPr id="2074" name="Imagen 2073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F03461C5-0FE8-6C11-4597-CAE47500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148590</xdr:rowOff>
    </xdr:to>
    <xdr:pic>
      <xdr:nvPicPr>
        <xdr:cNvPr id="2075" name="Imagen 2074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538A41F8-DB0F-B51C-AD89-1378F120B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3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148590</xdr:rowOff>
    </xdr:to>
    <xdr:pic>
      <xdr:nvPicPr>
        <xdr:cNvPr id="2076" name="Imagen 2075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CF0A94CC-589B-89F0-E741-DA6F32C3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148590</xdr:rowOff>
    </xdr:to>
    <xdr:pic>
      <xdr:nvPicPr>
        <xdr:cNvPr id="2077" name="Imagen 207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7E802D2F-70F1-AD5C-8EFB-C37EAB9E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8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148590</xdr:rowOff>
    </xdr:to>
    <xdr:pic>
      <xdr:nvPicPr>
        <xdr:cNvPr id="2078" name="Imagen 207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ECE79A8B-DC87-42C9-92F7-8871FEACF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1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148590</xdr:rowOff>
    </xdr:to>
    <xdr:pic>
      <xdr:nvPicPr>
        <xdr:cNvPr id="2079" name="Imagen 207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9EE96A6-2B19-F674-AEA9-6C78E5E8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4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148590</xdr:rowOff>
    </xdr:to>
    <xdr:pic>
      <xdr:nvPicPr>
        <xdr:cNvPr id="2080" name="Imagen 207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15E6506-A563-A98C-AC16-E6766CFA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6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148590</xdr:rowOff>
    </xdr:to>
    <xdr:pic>
      <xdr:nvPicPr>
        <xdr:cNvPr id="2081" name="Imagen 208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54179FDF-A282-683C-9354-47BF2DE1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9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148590</xdr:rowOff>
    </xdr:to>
    <xdr:pic>
      <xdr:nvPicPr>
        <xdr:cNvPr id="2082" name="Imagen 208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412D881B-221E-EB80-ADA9-92C7ADA5E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1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148590</xdr:rowOff>
    </xdr:to>
    <xdr:pic>
      <xdr:nvPicPr>
        <xdr:cNvPr id="2083" name="Imagen 208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615ED124-8CC4-F897-90C9-16035191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3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148590</xdr:rowOff>
    </xdr:to>
    <xdr:pic>
      <xdr:nvPicPr>
        <xdr:cNvPr id="2084" name="Imagen 208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EEF9BB9C-757B-7CBA-643B-48A7C63C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5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E67F0E43-884B-364F-3F52-0B5512F8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7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148590</xdr:rowOff>
    </xdr:to>
    <xdr:pic>
      <xdr:nvPicPr>
        <xdr:cNvPr id="2086" name="Imagen 208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8C445DC-52FD-B10F-F2B1-FE297E97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148590</xdr:rowOff>
    </xdr:to>
    <xdr:pic>
      <xdr:nvPicPr>
        <xdr:cNvPr id="2087" name="Imagen 208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A559A251-452E-079E-A194-17B754B1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2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148590</xdr:rowOff>
    </xdr:to>
    <xdr:pic>
      <xdr:nvPicPr>
        <xdr:cNvPr id="2088" name="Imagen 208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A37EBAC7-F866-C64D-7E67-766921D7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5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148590</xdr:rowOff>
    </xdr:to>
    <xdr:pic>
      <xdr:nvPicPr>
        <xdr:cNvPr id="2089" name="Imagen 208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2344A8C-F539-8044-C3EF-E20450AA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148590</xdr:rowOff>
    </xdr:to>
    <xdr:pic>
      <xdr:nvPicPr>
        <xdr:cNvPr id="2090" name="Imagen 208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40A792ED-36CE-9CB0-6EFC-EBEA5DEB5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0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148590</xdr:rowOff>
    </xdr:to>
    <xdr:pic>
      <xdr:nvPicPr>
        <xdr:cNvPr id="2091" name="Imagen 209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8404AE86-ADA0-47C9-02AB-997E362F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148590</xdr:rowOff>
    </xdr:to>
    <xdr:pic>
      <xdr:nvPicPr>
        <xdr:cNvPr id="2092" name="Imagen 209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D813EB71-34C9-F26B-F985-DC3FFD10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1646</xdr:row>
      <xdr:rowOff>0</xdr:rowOff>
    </xdr:from>
    <xdr:to>
      <xdr:col>12</xdr:col>
      <xdr:colOff>304800</xdr:colOff>
      <xdr:row>1647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86FD2DA1-86B0-A6D3-F0B6-CBE571D5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9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12</xdr:col>
      <xdr:colOff>304800</xdr:colOff>
      <xdr:row>1648</xdr:row>
      <xdr:rowOff>148590</xdr:rowOff>
    </xdr:to>
    <xdr:pic>
      <xdr:nvPicPr>
        <xdr:cNvPr id="2094" name="Imagen 209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05F8F068-8B17-2BEB-4DB7-7BCAB517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2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148590</xdr:rowOff>
    </xdr:to>
    <xdr:pic>
      <xdr:nvPicPr>
        <xdr:cNvPr id="2095" name="Imagen 209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ECB6496-C09E-89C1-ABFB-A536A336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4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148590</xdr:rowOff>
    </xdr:to>
    <xdr:pic>
      <xdr:nvPicPr>
        <xdr:cNvPr id="2096" name="Imagen 209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579A28A9-384D-BB66-9921-1F102FB9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148590</xdr:rowOff>
    </xdr:to>
    <xdr:pic>
      <xdr:nvPicPr>
        <xdr:cNvPr id="2097" name="Imagen 209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67360498-58D1-9474-A877-2E5DC078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0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148590</xdr:rowOff>
    </xdr:to>
    <xdr:pic>
      <xdr:nvPicPr>
        <xdr:cNvPr id="2098" name="Imagen 209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01D434F5-E9F1-CC21-1BCF-30537D84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2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148590</xdr:rowOff>
    </xdr:to>
    <xdr:pic>
      <xdr:nvPicPr>
        <xdr:cNvPr id="2099" name="Imagen 209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37EF6174-6CF7-98AE-E114-E0602D8A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5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148590</xdr:rowOff>
    </xdr:to>
    <xdr:pic>
      <xdr:nvPicPr>
        <xdr:cNvPr id="2100" name="Imagen 209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56050245-6354-4C9D-3D07-134969E5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8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148590</xdr:rowOff>
    </xdr:to>
    <xdr:pic>
      <xdr:nvPicPr>
        <xdr:cNvPr id="2101" name="Imagen 210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6F8E1FBD-5A30-F33E-006C-C2E418F1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0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148590</xdr:rowOff>
    </xdr:to>
    <xdr:pic>
      <xdr:nvPicPr>
        <xdr:cNvPr id="2102" name="Imagen 210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68968F63-49C8-003C-297B-61F9C90D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3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12</xdr:col>
      <xdr:colOff>304800</xdr:colOff>
      <xdr:row>1697</xdr:row>
      <xdr:rowOff>148590</xdr:rowOff>
    </xdr:to>
    <xdr:pic>
      <xdr:nvPicPr>
        <xdr:cNvPr id="2103" name="Imagen 210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021CC030-88B4-1FA1-4859-388F06C4F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6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148590</xdr:rowOff>
    </xdr:to>
    <xdr:pic>
      <xdr:nvPicPr>
        <xdr:cNvPr id="2104" name="Imagen 210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E76DD8B6-9C9E-04AB-7DF9-661E6834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148590</xdr:rowOff>
    </xdr:to>
    <xdr:pic>
      <xdr:nvPicPr>
        <xdr:cNvPr id="2105" name="Imagen 210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8FA1C486-00A2-3F6C-AAA5-4878F4E5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148590</xdr:rowOff>
    </xdr:to>
    <xdr:pic>
      <xdr:nvPicPr>
        <xdr:cNvPr id="2106" name="Imagen 210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81F8A3B-103C-735D-D7BD-93E442F8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4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148590</xdr:rowOff>
    </xdr:to>
    <xdr:pic>
      <xdr:nvPicPr>
        <xdr:cNvPr id="2107" name="Imagen 210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FF3CAA7-6DDA-4C4F-3481-B3F477F1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6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148590</xdr:rowOff>
    </xdr:to>
    <xdr:pic>
      <xdr:nvPicPr>
        <xdr:cNvPr id="2108" name="Imagen 210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845E4485-F9A1-E316-6DC7-697491BA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148590</xdr:rowOff>
    </xdr:to>
    <xdr:pic>
      <xdr:nvPicPr>
        <xdr:cNvPr id="2109" name="Imagen 210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90DF68E7-69F3-5139-A550-C3BE6B23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148590</xdr:rowOff>
    </xdr:to>
    <xdr:pic>
      <xdr:nvPicPr>
        <xdr:cNvPr id="2110" name="Imagen 210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4B8104C8-A5AA-EBD2-8B62-EC11A0D5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3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148590</xdr:rowOff>
    </xdr:to>
    <xdr:pic>
      <xdr:nvPicPr>
        <xdr:cNvPr id="2111" name="Imagen 211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5D85ACDA-673C-2C46-6A6C-F91F8A2D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6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148590</xdr:rowOff>
    </xdr:to>
    <xdr:pic>
      <xdr:nvPicPr>
        <xdr:cNvPr id="2112" name="Imagen 211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AA7CF48E-03C6-23E0-40CF-12BB4485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8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12</xdr:col>
      <xdr:colOff>304800</xdr:colOff>
      <xdr:row>1658</xdr:row>
      <xdr:rowOff>148590</xdr:rowOff>
    </xdr:to>
    <xdr:pic>
      <xdr:nvPicPr>
        <xdr:cNvPr id="2113" name="Imagen 211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B6E6338E-DE65-3082-7323-212AFFF7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148590</xdr:rowOff>
    </xdr:to>
    <xdr:pic>
      <xdr:nvPicPr>
        <xdr:cNvPr id="2114" name="Imagen 211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36CAC232-C5CA-98B4-2657-B8181FA3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4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148590</xdr:rowOff>
    </xdr:to>
    <xdr:pic>
      <xdr:nvPicPr>
        <xdr:cNvPr id="2115" name="Imagen 211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63966C6E-480B-6A5B-4705-8F9CF7D9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148590</xdr:rowOff>
    </xdr:to>
    <xdr:pic>
      <xdr:nvPicPr>
        <xdr:cNvPr id="2116" name="Imagen 211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94B24C2B-9111-FECE-8EA2-2D5C0BBF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8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148590</xdr:rowOff>
    </xdr:to>
    <xdr:pic>
      <xdr:nvPicPr>
        <xdr:cNvPr id="2117" name="Imagen 211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F588D25F-DFCB-F82D-5A02-7A8F7DBB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148590</xdr:rowOff>
    </xdr:to>
    <xdr:pic>
      <xdr:nvPicPr>
        <xdr:cNvPr id="2118" name="Imagen 211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F0B162C-855E-32EF-02A0-C12A32A7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5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12</xdr:col>
      <xdr:colOff>304800</xdr:colOff>
      <xdr:row>1633</xdr:row>
      <xdr:rowOff>148590</xdr:rowOff>
    </xdr:to>
    <xdr:pic>
      <xdr:nvPicPr>
        <xdr:cNvPr id="2119" name="Imagen 211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E979254B-02AD-08E8-0504-339F2150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7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148590</xdr:rowOff>
    </xdr:to>
    <xdr:pic>
      <xdr:nvPicPr>
        <xdr:cNvPr id="2120" name="Imagen 211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5092C3C2-DD37-8A51-C903-87A4D47B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0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148590</xdr:rowOff>
    </xdr:to>
    <xdr:pic>
      <xdr:nvPicPr>
        <xdr:cNvPr id="2121" name="Imagen 212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AFFC6494-4542-9EED-606F-56AF5759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3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148590</xdr:rowOff>
    </xdr:to>
    <xdr:pic>
      <xdr:nvPicPr>
        <xdr:cNvPr id="2122" name="Imagen 212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BB60BFE0-180F-566C-BE7E-E2638468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148590</xdr:rowOff>
    </xdr:to>
    <xdr:pic>
      <xdr:nvPicPr>
        <xdr:cNvPr id="2123" name="Imagen 212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9CC97881-57E7-DB3D-59F1-A72D8289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8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148590</xdr:rowOff>
    </xdr:to>
    <xdr:pic>
      <xdr:nvPicPr>
        <xdr:cNvPr id="2124" name="Imagen 212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0F9879CC-67B0-AA99-C641-3B36B016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0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148590</xdr:rowOff>
    </xdr:to>
    <xdr:pic>
      <xdr:nvPicPr>
        <xdr:cNvPr id="2125" name="Imagen 212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8012A103-FAEB-88E6-68F5-921B85F2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2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148590</xdr:rowOff>
    </xdr:to>
    <xdr:pic>
      <xdr:nvPicPr>
        <xdr:cNvPr id="2126" name="Imagen 212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30A1CDE-F604-88AA-ADA0-67547703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5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1112C933-3DC1-F0A7-BC3C-98162A36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96F42DF1-E661-CBB5-82C4-13562FFD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9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148590</xdr:rowOff>
    </xdr:to>
    <xdr:pic>
      <xdr:nvPicPr>
        <xdr:cNvPr id="2129" name="Imagen 212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30B97BC3-D4F7-E09B-713E-F9535A2E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148590</xdr:rowOff>
    </xdr:to>
    <xdr:pic>
      <xdr:nvPicPr>
        <xdr:cNvPr id="2130" name="Imagen 212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CA119056-015A-88D7-9083-54AF48B1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3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148590</xdr:rowOff>
    </xdr:to>
    <xdr:pic>
      <xdr:nvPicPr>
        <xdr:cNvPr id="2131" name="Imagen 213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65637C79-A460-8046-505C-27FDFCA3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5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148590</xdr:rowOff>
    </xdr:to>
    <xdr:pic>
      <xdr:nvPicPr>
        <xdr:cNvPr id="2132" name="Imagen 213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08834A56-EF06-E592-F9E6-A3F4DC35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12</xdr:col>
      <xdr:colOff>304800</xdr:colOff>
      <xdr:row>1624</xdr:row>
      <xdr:rowOff>148590</xdr:rowOff>
    </xdr:to>
    <xdr:pic>
      <xdr:nvPicPr>
        <xdr:cNvPr id="2133" name="Imagen 213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A4E0425-A499-7620-524A-F120916C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1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148590</xdr:rowOff>
    </xdr:to>
    <xdr:pic>
      <xdr:nvPicPr>
        <xdr:cNvPr id="2134" name="Imagen 213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507BD511-4364-F745-C15A-6E406DC61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3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148590</xdr:rowOff>
    </xdr:to>
    <xdr:pic>
      <xdr:nvPicPr>
        <xdr:cNvPr id="2135" name="Imagen 213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3F6149A3-D597-258B-AD45-CB28FB11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148590</xdr:rowOff>
    </xdr:to>
    <xdr:pic>
      <xdr:nvPicPr>
        <xdr:cNvPr id="2136" name="Imagen 213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76069A9-9D98-8158-605F-E9393359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9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148590</xdr:rowOff>
    </xdr:to>
    <xdr:pic>
      <xdr:nvPicPr>
        <xdr:cNvPr id="2137" name="Imagen 213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B7FBCE99-D9DF-8774-9B8C-25AA873A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1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148590</xdr:rowOff>
    </xdr:to>
    <xdr:pic>
      <xdr:nvPicPr>
        <xdr:cNvPr id="2138" name="Imagen 213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FDB48CE6-1CC0-25BF-699A-0025FA86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148590</xdr:rowOff>
    </xdr:to>
    <xdr:pic>
      <xdr:nvPicPr>
        <xdr:cNvPr id="2139" name="Imagen 213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E1A8EA1-7F6C-597C-5578-3A84ACB7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7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148590</xdr:rowOff>
    </xdr:to>
    <xdr:pic>
      <xdr:nvPicPr>
        <xdr:cNvPr id="2140" name="Imagen 213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8C89B47A-1366-1C84-1F1B-80767699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9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148590</xdr:rowOff>
    </xdr:to>
    <xdr:pic>
      <xdr:nvPicPr>
        <xdr:cNvPr id="2141" name="Imagen 214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7F9ADDD0-9DFE-DA5D-90A0-FFCE1081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3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148590</xdr:rowOff>
    </xdr:to>
    <xdr:pic>
      <xdr:nvPicPr>
        <xdr:cNvPr id="2142" name="Imagen 214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DCFE7A9-F015-BD9E-339E-753DFBC7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12</xdr:col>
      <xdr:colOff>304800</xdr:colOff>
      <xdr:row>1708</xdr:row>
      <xdr:rowOff>148590</xdr:rowOff>
    </xdr:to>
    <xdr:pic>
      <xdr:nvPicPr>
        <xdr:cNvPr id="2143" name="Imagen 214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0A7F12A4-2580-AE9E-AE21-2C3648E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9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148590</xdr:rowOff>
    </xdr:to>
    <xdr:pic>
      <xdr:nvPicPr>
        <xdr:cNvPr id="2144" name="Imagen 214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9900A15-F525-3F60-F1B8-78B62418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1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148590</xdr:rowOff>
    </xdr:to>
    <xdr:pic>
      <xdr:nvPicPr>
        <xdr:cNvPr id="2145" name="Imagen 214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7F42F7E9-C0ED-238E-863A-564F8B0CD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148590</xdr:rowOff>
    </xdr:to>
    <xdr:pic>
      <xdr:nvPicPr>
        <xdr:cNvPr id="2146" name="Imagen 214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C4D2ECD2-7E28-AC19-85C5-66D84B5F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7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148590</xdr:rowOff>
    </xdr:to>
    <xdr:pic>
      <xdr:nvPicPr>
        <xdr:cNvPr id="2147" name="Imagen 214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7AD1C71F-1B6A-B0CA-A1DC-1CFB46F4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9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148590</xdr:rowOff>
    </xdr:to>
    <xdr:pic>
      <xdr:nvPicPr>
        <xdr:cNvPr id="2148" name="Imagen 214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5E53603B-CB90-7C3A-420D-33C34413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2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148590</xdr:rowOff>
    </xdr:to>
    <xdr:pic>
      <xdr:nvPicPr>
        <xdr:cNvPr id="2149" name="Imagen 214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1EBFA562-2024-6345-511A-C0D8497F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5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148590</xdr:rowOff>
    </xdr:to>
    <xdr:pic>
      <xdr:nvPicPr>
        <xdr:cNvPr id="2150" name="Imagen 214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E2C6BCD0-AC18-7512-09AD-ECADAEDF6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148590</xdr:rowOff>
    </xdr:to>
    <xdr:pic>
      <xdr:nvPicPr>
        <xdr:cNvPr id="2151" name="Imagen 215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55551C37-F290-B958-6208-5F8A8F88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0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12</xdr:col>
      <xdr:colOff>304800</xdr:colOff>
      <xdr:row>1707</xdr:row>
      <xdr:rowOff>148590</xdr:rowOff>
    </xdr:to>
    <xdr:pic>
      <xdr:nvPicPr>
        <xdr:cNvPr id="2152" name="Imagen 215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C2FB8AF1-CE36-6BBD-0156-62A08EF7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148590</xdr:rowOff>
    </xdr:to>
    <xdr:pic>
      <xdr:nvPicPr>
        <xdr:cNvPr id="2153" name="Imagen 215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FAF7E906-9A67-653D-D30B-3902630A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5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148590</xdr:rowOff>
    </xdr:to>
    <xdr:pic>
      <xdr:nvPicPr>
        <xdr:cNvPr id="2154" name="Imagen 215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C713F66E-BDCB-A53B-1107-24362C08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148590</xdr:rowOff>
    </xdr:to>
    <xdr:pic>
      <xdr:nvPicPr>
        <xdr:cNvPr id="2155" name="Imagen 215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EE9FA7B6-3F93-9F41-10A4-088E3B24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0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148590</xdr:rowOff>
    </xdr:to>
    <xdr:pic>
      <xdr:nvPicPr>
        <xdr:cNvPr id="2156" name="Imagen 215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24B76745-5BAD-8ACE-DCE4-7F5F6596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2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0AC603A5-48D5-587F-B118-FC55F922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148590</xdr:rowOff>
    </xdr:to>
    <xdr:pic>
      <xdr:nvPicPr>
        <xdr:cNvPr id="2158" name="Imagen 215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6D6C00B-69F2-BEA4-B28A-E26F8F4D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2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148590</xdr:rowOff>
    </xdr:to>
    <xdr:pic>
      <xdr:nvPicPr>
        <xdr:cNvPr id="2159" name="Imagen 215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B8070919-71BD-2091-7239-5CAEB04C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38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112395</xdr:rowOff>
    </xdr:to>
    <xdr:pic>
      <xdr:nvPicPr>
        <xdr:cNvPr id="2160" name="Imagen 215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5B5095D0-D58B-D73E-3C19-3A74C274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5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148590</xdr:rowOff>
    </xdr:to>
    <xdr:pic>
      <xdr:nvPicPr>
        <xdr:cNvPr id="2161" name="Imagen 216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5432EF47-FF3A-C0C5-9839-7DE0D8E1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1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81CA1E34-D8CD-7F4F-F86F-89918538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12</xdr:col>
      <xdr:colOff>304800</xdr:colOff>
      <xdr:row>1866</xdr:row>
      <xdr:rowOff>148590</xdr:rowOff>
    </xdr:to>
    <xdr:pic>
      <xdr:nvPicPr>
        <xdr:cNvPr id="2163" name="Imagen 216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80244D4-F806-29AF-BFFC-E6A29C49E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12</xdr:col>
      <xdr:colOff>304800</xdr:colOff>
      <xdr:row>1854</xdr:row>
      <xdr:rowOff>148590</xdr:rowOff>
    </xdr:to>
    <xdr:pic>
      <xdr:nvPicPr>
        <xdr:cNvPr id="2164" name="Imagen 216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53E37BA1-9D81-18EB-DD95-E171A50C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3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0297161E-A2AC-A651-48DE-30A57C3D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5F2C6E37-E500-B70C-4D8C-FC4A7619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7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148590</xdr:rowOff>
    </xdr:to>
    <xdr:pic>
      <xdr:nvPicPr>
        <xdr:cNvPr id="2167" name="Imagen 216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85AAD44E-C882-169D-1B51-D318E81A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148590</xdr:rowOff>
    </xdr:to>
    <xdr:pic>
      <xdr:nvPicPr>
        <xdr:cNvPr id="2168" name="Imagen 216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02C1ED39-F913-9536-05DB-1B8A25D3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0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148590</xdr:rowOff>
    </xdr:to>
    <xdr:pic>
      <xdr:nvPicPr>
        <xdr:cNvPr id="2169" name="Imagen 216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0938FE42-3E2B-6538-5E3A-A01A952B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27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148590</xdr:rowOff>
    </xdr:to>
    <xdr:pic>
      <xdr:nvPicPr>
        <xdr:cNvPr id="2170" name="Imagen 216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C91A3C1E-EAAD-A399-CDF6-1ACD2FB4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148590</xdr:rowOff>
    </xdr:to>
    <xdr:pic>
      <xdr:nvPicPr>
        <xdr:cNvPr id="2171" name="Imagen 217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F1698C41-20F5-7C17-CEF7-EF96CDB2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8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148590</xdr:rowOff>
    </xdr:to>
    <xdr:pic>
      <xdr:nvPicPr>
        <xdr:cNvPr id="2172" name="Imagen 217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56A142A-EA63-A61B-1692-78423C679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0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148590</xdr:rowOff>
    </xdr:to>
    <xdr:pic>
      <xdr:nvPicPr>
        <xdr:cNvPr id="2173" name="Imagen 217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7B6412B5-EBED-BBF9-3560-3410F3FA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148590</xdr:rowOff>
    </xdr:to>
    <xdr:pic>
      <xdr:nvPicPr>
        <xdr:cNvPr id="2174" name="Imagen 217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9373F495-49DD-38A3-8D38-2D278734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148590</xdr:rowOff>
    </xdr:to>
    <xdr:pic>
      <xdr:nvPicPr>
        <xdr:cNvPr id="2175" name="Imagen 217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9E71CF79-7F36-7E02-E674-903F0449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92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148590</xdr:rowOff>
    </xdr:to>
    <xdr:pic>
      <xdr:nvPicPr>
        <xdr:cNvPr id="2176" name="Imagen 217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6E049626-F41E-52BE-983A-D904916E4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7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148590</xdr:rowOff>
    </xdr:to>
    <xdr:pic>
      <xdr:nvPicPr>
        <xdr:cNvPr id="2177" name="Imagen 217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EF364332-484C-1277-6EB5-DA2759788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6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148590</xdr:rowOff>
    </xdr:to>
    <xdr:pic>
      <xdr:nvPicPr>
        <xdr:cNvPr id="2178" name="Imagen 217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C7F906BD-EB77-B4CA-8F8D-EDE3B037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1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E64E85CE-F7F2-31E0-C7B8-3A3F4FD3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0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9A43CCA2-6014-47A1-09D9-CF8C9C82E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148590</xdr:rowOff>
    </xdr:to>
    <xdr:pic>
      <xdr:nvPicPr>
        <xdr:cNvPr id="2181" name="Imagen 218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95F8F45C-868F-E7DE-9AC9-8981F72F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4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148590</xdr:rowOff>
    </xdr:to>
    <xdr:pic>
      <xdr:nvPicPr>
        <xdr:cNvPr id="2182" name="Imagen 218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62018B4-63C9-3AEA-35C1-830B7EEC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148590</xdr:rowOff>
    </xdr:to>
    <xdr:pic>
      <xdr:nvPicPr>
        <xdr:cNvPr id="2183" name="Imagen 218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C393F9B0-6538-2E70-1161-75C33D1D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8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148590</xdr:rowOff>
    </xdr:to>
    <xdr:pic>
      <xdr:nvPicPr>
        <xdr:cNvPr id="2184" name="Imagen 218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F2A20B68-3087-C6CB-5E71-DE148B21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01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12</xdr:col>
      <xdr:colOff>304800</xdr:colOff>
      <xdr:row>1864</xdr:row>
      <xdr:rowOff>148590</xdr:rowOff>
    </xdr:to>
    <xdr:pic>
      <xdr:nvPicPr>
        <xdr:cNvPr id="2185" name="Imagen 218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B519D69B-385D-9051-027F-8ADB9789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1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148590</xdr:rowOff>
    </xdr:to>
    <xdr:pic>
      <xdr:nvPicPr>
        <xdr:cNvPr id="2186" name="Imagen 218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0B5D969C-6F43-EE9B-45D2-F978F44A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1840</xdr:row>
      <xdr:rowOff>0</xdr:rowOff>
    </xdr:from>
    <xdr:to>
      <xdr:col>12</xdr:col>
      <xdr:colOff>304800</xdr:colOff>
      <xdr:row>1841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BA3F6B5D-9F26-46E2-AECB-F42D289D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9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148590</xdr:rowOff>
    </xdr:to>
    <xdr:pic>
      <xdr:nvPicPr>
        <xdr:cNvPr id="2188" name="Imagen 218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A5DBE939-6DF2-D830-7667-94ADFCC4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16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148590</xdr:rowOff>
    </xdr:to>
    <xdr:pic>
      <xdr:nvPicPr>
        <xdr:cNvPr id="2189" name="Imagen 218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4D7D1B61-AFA7-E846-9230-01820AA9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3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148590</xdr:rowOff>
    </xdr:to>
    <xdr:pic>
      <xdr:nvPicPr>
        <xdr:cNvPr id="2190" name="Imagen 218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15D62C5-10C6-2BF5-211B-16CE148B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5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148590</xdr:rowOff>
    </xdr:to>
    <xdr:pic>
      <xdr:nvPicPr>
        <xdr:cNvPr id="2191" name="Imagen 219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02CDA455-03B0-F387-38CA-8902A681E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94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148590</xdr:rowOff>
    </xdr:to>
    <xdr:pic>
      <xdr:nvPicPr>
        <xdr:cNvPr id="2192" name="Imagen 219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40889C04-A6DD-7492-6F50-3D30E7B1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2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148590</xdr:rowOff>
    </xdr:to>
    <xdr:pic>
      <xdr:nvPicPr>
        <xdr:cNvPr id="2193" name="Imagen 219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FA5286FE-C674-6F5C-FBF2-2BAD8427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7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148590</xdr:rowOff>
    </xdr:to>
    <xdr:pic>
      <xdr:nvPicPr>
        <xdr:cNvPr id="2194" name="Imagen 219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2E7B33FC-F5BB-3C00-CC2B-D83AC4FA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2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12</xdr:col>
      <xdr:colOff>304800</xdr:colOff>
      <xdr:row>1794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4D806AEA-B82B-08C9-B750-7974D71E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3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148590</xdr:rowOff>
    </xdr:to>
    <xdr:pic>
      <xdr:nvPicPr>
        <xdr:cNvPr id="2196" name="Imagen 219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0289A7D2-3C6F-B905-4FB7-6B4CF3AD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0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148590</xdr:rowOff>
    </xdr:to>
    <xdr:pic>
      <xdr:nvPicPr>
        <xdr:cNvPr id="2197" name="Imagen 219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28476E25-4B5B-024D-4503-28D0E73B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12</xdr:col>
      <xdr:colOff>304800</xdr:colOff>
      <xdr:row>1798</xdr:row>
      <xdr:rowOff>148590</xdr:rowOff>
    </xdr:to>
    <xdr:pic>
      <xdr:nvPicPr>
        <xdr:cNvPr id="2198" name="Imagen 219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323735B4-2E12-AFF3-775E-42B8E6B6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12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148590</xdr:rowOff>
    </xdr:to>
    <xdr:pic>
      <xdr:nvPicPr>
        <xdr:cNvPr id="2199" name="Imagen 219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26988682-B450-7434-43A5-C2340931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29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148590</xdr:rowOff>
    </xdr:to>
    <xdr:pic>
      <xdr:nvPicPr>
        <xdr:cNvPr id="2200" name="Imagen 219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AD266B8-F77E-049A-A899-66F8A1B2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4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148590</xdr:rowOff>
    </xdr:to>
    <xdr:pic>
      <xdr:nvPicPr>
        <xdr:cNvPr id="2201" name="Imagen 220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15A8B21D-0693-1A81-A912-77585D9A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07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148590</xdr:rowOff>
    </xdr:to>
    <xdr:pic>
      <xdr:nvPicPr>
        <xdr:cNvPr id="2202" name="Imagen 220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50D2AAAF-5B38-B1A2-E6DB-64BE1084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2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148590</xdr:rowOff>
    </xdr:to>
    <xdr:pic>
      <xdr:nvPicPr>
        <xdr:cNvPr id="2203" name="Imagen 220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F1CB905F-D0C7-ACB6-C325-D4F358ECB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0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148590</xdr:rowOff>
    </xdr:to>
    <xdr:pic>
      <xdr:nvPicPr>
        <xdr:cNvPr id="2204" name="Imagen 220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318AE226-3A17-3562-36CF-F96FD7A7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9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148590</xdr:rowOff>
    </xdr:to>
    <xdr:pic>
      <xdr:nvPicPr>
        <xdr:cNvPr id="2205" name="Imagen 220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DAF2A8C7-5FE0-9668-4224-3349DAFF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15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148590</xdr:rowOff>
    </xdr:to>
    <xdr:pic>
      <xdr:nvPicPr>
        <xdr:cNvPr id="2206" name="Imagen 220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F3B84CED-D378-D6FD-35C2-A313AC37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3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148590</xdr:rowOff>
    </xdr:to>
    <xdr:pic>
      <xdr:nvPicPr>
        <xdr:cNvPr id="2207" name="Imagen 220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EC587FF9-A2D8-11D3-1CDC-A99E70E3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7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148590</xdr:rowOff>
    </xdr:to>
    <xdr:pic>
      <xdr:nvPicPr>
        <xdr:cNvPr id="2208" name="Imagen 220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3F4E99B4-8EBE-9E91-BC85-7FD3F4A0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12</xdr:col>
      <xdr:colOff>304800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7ADF807C-013F-CCC6-3EBE-3E6C7D50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1CD7247-E8BB-9DC2-2AB5-BAAD8B53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3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148590</xdr:rowOff>
    </xdr:to>
    <xdr:pic>
      <xdr:nvPicPr>
        <xdr:cNvPr id="2211" name="Imagen 221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8A0CCF11-10E7-3385-A0A6-EF02F3DC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51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148590</xdr:rowOff>
    </xdr:to>
    <xdr:pic>
      <xdr:nvPicPr>
        <xdr:cNvPr id="2212" name="Imagen 221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38D2840A-C87B-E017-4B4B-48350C5D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6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148590</xdr:rowOff>
    </xdr:to>
    <xdr:pic>
      <xdr:nvPicPr>
        <xdr:cNvPr id="2213" name="Imagen 221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1AF993AE-306C-2F6D-EF53-8EE6E483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87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12</xdr:col>
      <xdr:colOff>304800</xdr:colOff>
      <xdr:row>1826</xdr:row>
      <xdr:rowOff>148590</xdr:rowOff>
    </xdr:to>
    <xdr:pic>
      <xdr:nvPicPr>
        <xdr:cNvPr id="2214" name="Imagen 221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470DCF6A-0770-30BE-3A47-625C12B1F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2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148590</xdr:rowOff>
    </xdr:to>
    <xdr:pic>
      <xdr:nvPicPr>
        <xdr:cNvPr id="2215" name="Imagen 221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1BB18771-2171-36B6-F4B2-23178DE90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42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148590</xdr:rowOff>
    </xdr:to>
    <xdr:pic>
      <xdr:nvPicPr>
        <xdr:cNvPr id="2216" name="Imagen 221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B999F14-E156-DD86-2623-5EF639BF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60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12</xdr:col>
      <xdr:colOff>304800</xdr:colOff>
      <xdr:row>1829</xdr:row>
      <xdr:rowOff>148590</xdr:rowOff>
    </xdr:to>
    <xdr:pic>
      <xdr:nvPicPr>
        <xdr:cNvPr id="2217" name="Imagen 221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1C3D9DCD-0EF8-C7AE-D30E-B6B7D386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79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148590</xdr:rowOff>
    </xdr:to>
    <xdr:pic>
      <xdr:nvPicPr>
        <xdr:cNvPr id="2218" name="Imagen 221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E0CC6BA3-7594-2C3E-1C9A-45A4DCC3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5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148590</xdr:rowOff>
    </xdr:to>
    <xdr:pic>
      <xdr:nvPicPr>
        <xdr:cNvPr id="2219" name="Imagen 221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B3680551-6AB4-2865-3DCC-C0F9EF1E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6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148590</xdr:rowOff>
    </xdr:to>
    <xdr:pic>
      <xdr:nvPicPr>
        <xdr:cNvPr id="2220" name="Imagen 221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957E7A59-892C-C3A4-B2A1-ED653D6D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8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7E79394F-045D-F4F6-1E76-2C0AF147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0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148590</xdr:rowOff>
    </xdr:to>
    <xdr:pic>
      <xdr:nvPicPr>
        <xdr:cNvPr id="2222" name="Imagen 222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5FE1D9F2-6273-CD7F-5030-210F833D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2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12</xdr:col>
      <xdr:colOff>304800</xdr:colOff>
      <xdr:row>1816</xdr:row>
      <xdr:rowOff>148590</xdr:rowOff>
    </xdr:to>
    <xdr:pic>
      <xdr:nvPicPr>
        <xdr:cNvPr id="2223" name="Imagen 222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EBA102CB-B676-7DF3-AAFE-8ADFC824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4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148590</xdr:rowOff>
    </xdr:to>
    <xdr:pic>
      <xdr:nvPicPr>
        <xdr:cNvPr id="2224" name="Imagen 222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A38256E2-5ACA-A0FB-FA70-1FF642D8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59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12</xdr:col>
      <xdr:colOff>304800</xdr:colOff>
      <xdr:row>1818</xdr:row>
      <xdr:rowOff>148590</xdr:rowOff>
    </xdr:to>
    <xdr:pic>
      <xdr:nvPicPr>
        <xdr:cNvPr id="2225" name="Imagen 222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97521505-697B-C3E2-C787-74BBF374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12</xdr:col>
      <xdr:colOff>304800</xdr:colOff>
      <xdr:row>1819</xdr:row>
      <xdr:rowOff>148590</xdr:rowOff>
    </xdr:to>
    <xdr:pic>
      <xdr:nvPicPr>
        <xdr:cNvPr id="2226" name="Imagen 222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902F348B-14DF-1E04-F789-C282AE3D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9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12</xdr:col>
      <xdr:colOff>304800</xdr:colOff>
      <xdr:row>1786</xdr:row>
      <xdr:rowOff>148590</xdr:rowOff>
    </xdr:to>
    <xdr:pic>
      <xdr:nvPicPr>
        <xdr:cNvPr id="2227" name="Imagen 222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BB0F9137-D131-B1F4-7F99-3CD21FF4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9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148590</xdr:rowOff>
    </xdr:to>
    <xdr:pic>
      <xdr:nvPicPr>
        <xdr:cNvPr id="2228" name="Imagen 222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7BCABCC3-12BA-DA37-A8B7-E54885727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8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148590</xdr:rowOff>
    </xdr:to>
    <xdr:pic>
      <xdr:nvPicPr>
        <xdr:cNvPr id="2229" name="Imagen 222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5568E738-0B91-9529-B453-6FD0C63F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5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148590</xdr:rowOff>
    </xdr:to>
    <xdr:pic>
      <xdr:nvPicPr>
        <xdr:cNvPr id="2230" name="Imagen 222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970ADF3E-93D4-3B7E-86ED-7E336B56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5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148590</xdr:rowOff>
    </xdr:to>
    <xdr:pic>
      <xdr:nvPicPr>
        <xdr:cNvPr id="2231" name="Imagen 223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A8EC738-4643-B15E-B48B-D85E49F1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8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148590</xdr:rowOff>
    </xdr:to>
    <xdr:pic>
      <xdr:nvPicPr>
        <xdr:cNvPr id="2232" name="Imagen 223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6F19EB0B-8F4E-D7DE-9BA1-48581BAD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1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148590</xdr:rowOff>
    </xdr:to>
    <xdr:pic>
      <xdr:nvPicPr>
        <xdr:cNvPr id="2233" name="Imagen 223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090249A8-FF5F-D14C-D356-75B5EC18C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148590</xdr:rowOff>
    </xdr:to>
    <xdr:pic>
      <xdr:nvPicPr>
        <xdr:cNvPr id="2234" name="Imagen 223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9DEBBACF-F643-8D0F-AD02-6D9D3407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7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148590</xdr:rowOff>
    </xdr:to>
    <xdr:pic>
      <xdr:nvPicPr>
        <xdr:cNvPr id="2235" name="Imagen 223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18B4E8DC-0048-B0DA-6DE7-BDD91F29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4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148590</xdr:rowOff>
    </xdr:to>
    <xdr:pic>
      <xdr:nvPicPr>
        <xdr:cNvPr id="2236" name="Imagen 223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B017BB0D-92C1-E6D8-7C44-9EBEAAFE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2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148590</xdr:rowOff>
    </xdr:to>
    <xdr:pic>
      <xdr:nvPicPr>
        <xdr:cNvPr id="2237" name="Imagen 223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43DBB9EA-8433-0A31-064F-87AEC0C8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1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148590</xdr:rowOff>
    </xdr:to>
    <xdr:pic>
      <xdr:nvPicPr>
        <xdr:cNvPr id="2238" name="Imagen 223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1B97639-8D69-D977-9F41-D4893279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3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148590</xdr:rowOff>
    </xdr:to>
    <xdr:pic>
      <xdr:nvPicPr>
        <xdr:cNvPr id="2239" name="Imagen 223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DA21B3CA-368B-EF27-6C30-82DC960F2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6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148590</xdr:rowOff>
    </xdr:to>
    <xdr:pic>
      <xdr:nvPicPr>
        <xdr:cNvPr id="2240" name="Imagen 223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D8CD4B3-F716-F30A-056C-F477C62D6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8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148590</xdr:rowOff>
    </xdr:to>
    <xdr:pic>
      <xdr:nvPicPr>
        <xdr:cNvPr id="2241" name="Imagen 224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0C936A11-BBA8-AB46-1E4F-B1281B77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9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148590</xdr:rowOff>
    </xdr:to>
    <xdr:pic>
      <xdr:nvPicPr>
        <xdr:cNvPr id="2242" name="Imagen 224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CA33425C-7CA5-0AA9-2E6E-5A6DD3C3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9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148590</xdr:rowOff>
    </xdr:to>
    <xdr:pic>
      <xdr:nvPicPr>
        <xdr:cNvPr id="2243" name="Imagen 224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7F1E6420-E21D-638C-0DC4-02FD9E82C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0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148590</xdr:rowOff>
    </xdr:to>
    <xdr:pic>
      <xdr:nvPicPr>
        <xdr:cNvPr id="2244" name="Imagen 224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AB76DE56-F0A3-7FB1-FF57-BE3DF657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26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148590</xdr:rowOff>
    </xdr:to>
    <xdr:pic>
      <xdr:nvPicPr>
        <xdr:cNvPr id="2245" name="Imagen 224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EFA43EE5-6BFA-35FC-1AF9-1F6A5097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43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148590</xdr:rowOff>
    </xdr:to>
    <xdr:pic>
      <xdr:nvPicPr>
        <xdr:cNvPr id="2246" name="Imagen 224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A083C60F-F765-25D3-4ECE-DE7117BD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148590</xdr:rowOff>
    </xdr:to>
    <xdr:pic>
      <xdr:nvPicPr>
        <xdr:cNvPr id="2247" name="Imagen 224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E2B752E-9E39-0EAF-2B59-1AB8C737E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8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148590</xdr:rowOff>
    </xdr:to>
    <xdr:pic>
      <xdr:nvPicPr>
        <xdr:cNvPr id="2248" name="Imagen 224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B8EF4F9C-B521-026A-A338-374ACD02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6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148590</xdr:rowOff>
    </xdr:to>
    <xdr:pic>
      <xdr:nvPicPr>
        <xdr:cNvPr id="2249" name="Imagen 224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C3D3F3C8-E596-59E3-90C2-283E8042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1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148590</xdr:rowOff>
    </xdr:to>
    <xdr:pic>
      <xdr:nvPicPr>
        <xdr:cNvPr id="2250" name="Imagen 224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B4EF6FF7-F506-5D28-86D6-F32C3580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5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148590</xdr:rowOff>
    </xdr:to>
    <xdr:pic>
      <xdr:nvPicPr>
        <xdr:cNvPr id="2251" name="Imagen 225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08760941-45E1-BEA0-2D4A-E97E8668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7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148590</xdr:rowOff>
    </xdr:to>
    <xdr:pic>
      <xdr:nvPicPr>
        <xdr:cNvPr id="2252" name="Imagen 225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4CDBDEEA-32BF-3AFF-EBF7-AE690878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9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148590</xdr:rowOff>
    </xdr:to>
    <xdr:pic>
      <xdr:nvPicPr>
        <xdr:cNvPr id="2253" name="Imagen 225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ACCADCE-709B-AE36-F278-1BAA9F7DE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09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148590</xdr:rowOff>
    </xdr:to>
    <xdr:pic>
      <xdr:nvPicPr>
        <xdr:cNvPr id="2254" name="Imagen 225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1FD3C259-D96F-255B-01B5-F27AB9F2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148590</xdr:rowOff>
    </xdr:to>
    <xdr:pic>
      <xdr:nvPicPr>
        <xdr:cNvPr id="2255" name="Imagen 225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35813E48-D106-3C10-76B0-A2095158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148590</xdr:rowOff>
    </xdr:to>
    <xdr:pic>
      <xdr:nvPicPr>
        <xdr:cNvPr id="2256" name="Imagen 225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70853CD3-F7C5-63CD-E7C4-941656A1B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45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148590</xdr:rowOff>
    </xdr:to>
    <xdr:pic>
      <xdr:nvPicPr>
        <xdr:cNvPr id="2257" name="Imagen 225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A4230AFC-CE3A-BE1F-A568-45F1BF62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3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148590</xdr:rowOff>
    </xdr:to>
    <xdr:pic>
      <xdr:nvPicPr>
        <xdr:cNvPr id="2258" name="Imagen 225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3A09BD1C-4305-E455-6FAC-17A65BAE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7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148590</xdr:rowOff>
    </xdr:to>
    <xdr:pic>
      <xdr:nvPicPr>
        <xdr:cNvPr id="2259" name="Imagen 225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27B41A57-5F50-1A2A-9367-EE579D62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2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148590</xdr:rowOff>
    </xdr:to>
    <xdr:pic>
      <xdr:nvPicPr>
        <xdr:cNvPr id="2260" name="Imagen 225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EF2211AE-DC3C-83F8-BFC1-8DFE9570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58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148590</xdr:rowOff>
    </xdr:to>
    <xdr:pic>
      <xdr:nvPicPr>
        <xdr:cNvPr id="2261" name="Imagen 226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F73D06F8-E4FB-7C2B-1204-F7D8C251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4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148590</xdr:rowOff>
    </xdr:to>
    <xdr:pic>
      <xdr:nvPicPr>
        <xdr:cNvPr id="2262" name="Imagen 226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8E76704F-FD22-E849-0C2F-ADDAB51D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44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148590</xdr:rowOff>
    </xdr:to>
    <xdr:pic>
      <xdr:nvPicPr>
        <xdr:cNvPr id="2263" name="Imagen 226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849E6D08-AFD8-8B57-A678-A3F25C61E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7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114300</xdr:rowOff>
    </xdr:to>
    <xdr:pic>
      <xdr:nvPicPr>
        <xdr:cNvPr id="2264" name="Imagen 226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3D04994B-18F7-3A24-9B8B-BDB91125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1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114300</xdr:rowOff>
    </xdr:to>
    <xdr:pic>
      <xdr:nvPicPr>
        <xdr:cNvPr id="2265" name="Imagen 226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3AA26CB6-A241-8A09-6301-6B36137A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5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114300</xdr:rowOff>
    </xdr:to>
    <xdr:pic>
      <xdr:nvPicPr>
        <xdr:cNvPr id="2266" name="Imagen 226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B65A1462-263C-BBBC-05A8-861D05D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9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12</xdr:col>
      <xdr:colOff>304800</xdr:colOff>
      <xdr:row>1930</xdr:row>
      <xdr:rowOff>112395</xdr:rowOff>
    </xdr:to>
    <xdr:pic>
      <xdr:nvPicPr>
        <xdr:cNvPr id="2267" name="Imagen 226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7B8954F2-FD72-918B-25C6-CFDE3797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3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112395</xdr:rowOff>
    </xdr:to>
    <xdr:pic>
      <xdr:nvPicPr>
        <xdr:cNvPr id="2268" name="Imagen 226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87ED609E-9E6C-EF85-45BB-E9AB1652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7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2269" name="Imagen 226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DF18D936-FF8D-1A23-23DF-B77458DF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1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114300</xdr:rowOff>
    </xdr:to>
    <xdr:pic>
      <xdr:nvPicPr>
        <xdr:cNvPr id="2270" name="Imagen 226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C5EAB89F-D386-5B79-6685-E4FD34A0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52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114300</xdr:rowOff>
    </xdr:to>
    <xdr:pic>
      <xdr:nvPicPr>
        <xdr:cNvPr id="2271" name="Imagen 227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F2E7D3D4-FA1D-F2DA-7E30-B0B29139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9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114300</xdr:rowOff>
    </xdr:to>
    <xdr:pic>
      <xdr:nvPicPr>
        <xdr:cNvPr id="2272" name="Imagen 227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0E8CF722-4086-C7CB-B686-8B896F50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3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114300</xdr:rowOff>
    </xdr:to>
    <xdr:pic>
      <xdr:nvPicPr>
        <xdr:cNvPr id="2273" name="Imagen 227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EC6B0FF-EBA1-DE6C-4FA4-54E9C81A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114300</xdr:rowOff>
    </xdr:to>
    <xdr:pic>
      <xdr:nvPicPr>
        <xdr:cNvPr id="2274" name="Imagen 227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C1D0EF99-4608-E288-B857-E058A774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0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1978</xdr:row>
      <xdr:rowOff>0</xdr:rowOff>
    </xdr:from>
    <xdr:to>
      <xdr:col>12</xdr:col>
      <xdr:colOff>304800</xdr:colOff>
      <xdr:row>1979</xdr:row>
      <xdr:rowOff>114300</xdr:rowOff>
    </xdr:to>
    <xdr:pic>
      <xdr:nvPicPr>
        <xdr:cNvPr id="2275" name="Imagen 227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C82EEA04-AB5A-F55F-44DC-8EE6F6ED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4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12</xdr:col>
      <xdr:colOff>304800</xdr:colOff>
      <xdr:row>1978</xdr:row>
      <xdr:rowOff>114300</xdr:rowOff>
    </xdr:to>
    <xdr:pic>
      <xdr:nvPicPr>
        <xdr:cNvPr id="2276" name="Imagen 227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1B22C1CD-1D2D-37D6-50FD-39F6C35C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8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114300</xdr:rowOff>
    </xdr:to>
    <xdr:pic>
      <xdr:nvPicPr>
        <xdr:cNvPr id="2277" name="Imagen 227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30FAF3D4-09AC-FC22-AE55-24CDB958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2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114300</xdr:rowOff>
    </xdr:to>
    <xdr:pic>
      <xdr:nvPicPr>
        <xdr:cNvPr id="2278" name="Imagen 227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4F3AB0D0-F706-498A-F655-CA8D532F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6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114300</xdr:rowOff>
    </xdr:to>
    <xdr:pic>
      <xdr:nvPicPr>
        <xdr:cNvPr id="2279" name="Imagen 227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C3E44CDD-D8FC-BF0B-ECB4-FD957EC0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8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114300</xdr:rowOff>
    </xdr:to>
    <xdr:pic>
      <xdr:nvPicPr>
        <xdr:cNvPr id="2280" name="Imagen 227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557F3EDA-2F7F-2E8E-F546-7C229943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2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12</xdr:col>
      <xdr:colOff>304800</xdr:colOff>
      <xdr:row>1965</xdr:row>
      <xdr:rowOff>114300</xdr:rowOff>
    </xdr:to>
    <xdr:pic>
      <xdr:nvPicPr>
        <xdr:cNvPr id="2281" name="Imagen 228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1958FB0C-9C0A-94D2-96D3-E5FB85B4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6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114300</xdr:rowOff>
    </xdr:to>
    <xdr:pic>
      <xdr:nvPicPr>
        <xdr:cNvPr id="2282" name="Imagen 228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4479FB36-67C0-71E8-F792-84EFF438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0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114300</xdr:rowOff>
    </xdr:to>
    <xdr:pic>
      <xdr:nvPicPr>
        <xdr:cNvPr id="2283" name="Imagen 228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6F7430B6-400D-8D7A-5D76-BFF8CF19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114300</xdr:rowOff>
    </xdr:to>
    <xdr:pic>
      <xdr:nvPicPr>
        <xdr:cNvPr id="2284" name="Imagen 228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4884FF8-E46B-6305-D0C5-FF8EA995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110490</xdr:rowOff>
    </xdr:to>
    <xdr:pic>
      <xdr:nvPicPr>
        <xdr:cNvPr id="2285" name="Imagen 228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20C3BF64-F20C-3F19-B7F4-17B62DA0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1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114300</xdr:rowOff>
    </xdr:to>
    <xdr:pic>
      <xdr:nvPicPr>
        <xdr:cNvPr id="2286" name="Imagen 228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DB112CB8-ADDF-886D-D386-25B65DDE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5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114300</xdr:rowOff>
    </xdr:to>
    <xdr:pic>
      <xdr:nvPicPr>
        <xdr:cNvPr id="2287" name="Imagen 228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9984C149-C390-7205-A1FA-173CF789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9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114300</xdr:rowOff>
    </xdr:to>
    <xdr:pic>
      <xdr:nvPicPr>
        <xdr:cNvPr id="2288" name="Imagen 228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42905E6F-5044-7035-C3E1-0651AF16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86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114300</xdr:rowOff>
    </xdr:to>
    <xdr:pic>
      <xdr:nvPicPr>
        <xdr:cNvPr id="2289" name="Imagen 228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124546D8-6C77-0606-B3F0-B66368D1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0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114300</xdr:rowOff>
    </xdr:to>
    <xdr:pic>
      <xdr:nvPicPr>
        <xdr:cNvPr id="2290" name="Imagen 228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B5E1FBBB-3E83-C1AC-649A-8857B4E0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2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114300</xdr:rowOff>
    </xdr:to>
    <xdr:pic>
      <xdr:nvPicPr>
        <xdr:cNvPr id="2291" name="Imagen 229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8FEF4C0-B614-1BE2-D07A-2B38BB2B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7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12</xdr:col>
      <xdr:colOff>304800</xdr:colOff>
      <xdr:row>1929</xdr:row>
      <xdr:rowOff>112395</xdr:rowOff>
    </xdr:to>
    <xdr:pic>
      <xdr:nvPicPr>
        <xdr:cNvPr id="2292" name="Imagen 229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E31E45F-F447-9A52-CD1D-CF1D04AF4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0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114300</xdr:rowOff>
    </xdr:to>
    <xdr:pic>
      <xdr:nvPicPr>
        <xdr:cNvPr id="2293" name="Imagen 229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873BB9AC-3C99-DC76-64C1-31FAEE86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3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112395</xdr:rowOff>
    </xdr:to>
    <xdr:pic>
      <xdr:nvPicPr>
        <xdr:cNvPr id="2294" name="Imagen 229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F5FC662-45A9-2736-DD22-BEA1BE8B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72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114300</xdr:rowOff>
    </xdr:to>
    <xdr:pic>
      <xdr:nvPicPr>
        <xdr:cNvPr id="2295" name="Imagen 229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6E2410C5-8B17-D9F3-2624-57796C67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9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114300</xdr:rowOff>
    </xdr:to>
    <xdr:pic>
      <xdr:nvPicPr>
        <xdr:cNvPr id="2296" name="Imagen 229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D4A42F43-131B-FD7A-8714-0FB1AE50C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2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114300</xdr:rowOff>
    </xdr:to>
    <xdr:pic>
      <xdr:nvPicPr>
        <xdr:cNvPr id="2297" name="Imagen 229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CCE79054-08FD-6221-807B-C296602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5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114300</xdr:rowOff>
    </xdr:to>
    <xdr:pic>
      <xdr:nvPicPr>
        <xdr:cNvPr id="2298" name="Imagen 229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4B03532-732D-EDB6-47A4-7B3A274B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9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114300</xdr:rowOff>
    </xdr:to>
    <xdr:pic>
      <xdr:nvPicPr>
        <xdr:cNvPr id="2299" name="Imagen 229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CDC8C398-2445-1D39-413D-DB5186BF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2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112395</xdr:rowOff>
    </xdr:to>
    <xdr:pic>
      <xdr:nvPicPr>
        <xdr:cNvPr id="2300" name="Imagen 229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1AD5F317-CB2B-CA1B-BD56-4D070635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5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114300</xdr:rowOff>
    </xdr:to>
    <xdr:pic>
      <xdr:nvPicPr>
        <xdr:cNvPr id="2301" name="Imagen 230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044895E5-DF13-47D4-923F-3658B60E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7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1911</xdr:row>
      <xdr:rowOff>0</xdr:rowOff>
    </xdr:from>
    <xdr:to>
      <xdr:col>12</xdr:col>
      <xdr:colOff>304800</xdr:colOff>
      <xdr:row>1912</xdr:row>
      <xdr:rowOff>114300</xdr:rowOff>
    </xdr:to>
    <xdr:pic>
      <xdr:nvPicPr>
        <xdr:cNvPr id="2302" name="Imagen 230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5C29BC7B-6565-B86A-F09B-91C2C34F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9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114300</xdr:rowOff>
    </xdr:to>
    <xdr:pic>
      <xdr:nvPicPr>
        <xdr:cNvPr id="2303" name="Imagen 230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EB7FFEE7-E983-2A8C-79C6-C273B35D5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3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114300</xdr:rowOff>
    </xdr:to>
    <xdr:pic>
      <xdr:nvPicPr>
        <xdr:cNvPr id="2304" name="Imagen 230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82912B07-B483-7019-762C-58B1670B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5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114300</xdr:rowOff>
    </xdr:to>
    <xdr:pic>
      <xdr:nvPicPr>
        <xdr:cNvPr id="2305" name="Imagen 230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0AF04D0E-D10D-FC4C-11ED-42F10D1A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7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114300</xdr:rowOff>
    </xdr:to>
    <xdr:pic>
      <xdr:nvPicPr>
        <xdr:cNvPr id="2306" name="Imagen 230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30BCA223-B43C-EEF3-63A4-4DACE31A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9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12</xdr:col>
      <xdr:colOff>304800</xdr:colOff>
      <xdr:row>1959</xdr:row>
      <xdr:rowOff>114300</xdr:rowOff>
    </xdr:to>
    <xdr:pic>
      <xdr:nvPicPr>
        <xdr:cNvPr id="2307" name="Imagen 230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4F822908-C624-0EEB-5E9E-5390C9D3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2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114300</xdr:rowOff>
    </xdr:to>
    <xdr:pic>
      <xdr:nvPicPr>
        <xdr:cNvPr id="2308" name="Imagen 230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491D0F61-6350-2910-312E-AB2EBF68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4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114300</xdr:rowOff>
    </xdr:to>
    <xdr:pic>
      <xdr:nvPicPr>
        <xdr:cNvPr id="2309" name="Imagen 230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FBFAFA8F-EFEF-611C-65D4-4C8A02CA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114300</xdr:rowOff>
    </xdr:to>
    <xdr:pic>
      <xdr:nvPicPr>
        <xdr:cNvPr id="2310" name="Imagen 230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97432604-3926-09CC-79BE-E94DBDC75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9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114300</xdr:rowOff>
    </xdr:to>
    <xdr:pic>
      <xdr:nvPicPr>
        <xdr:cNvPr id="2311" name="Imagen 231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807BF55-C1CB-4C9B-F191-945100F6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3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12</xdr:col>
      <xdr:colOff>304800</xdr:colOff>
      <xdr:row>1948</xdr:row>
      <xdr:rowOff>114300</xdr:rowOff>
    </xdr:to>
    <xdr:pic>
      <xdr:nvPicPr>
        <xdr:cNvPr id="2312" name="Imagen 231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37B77CDA-4564-57CD-4AC1-D63C2DA8E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8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12</xdr:col>
      <xdr:colOff>304800</xdr:colOff>
      <xdr:row>1947</xdr:row>
      <xdr:rowOff>114300</xdr:rowOff>
    </xdr:to>
    <xdr:pic>
      <xdr:nvPicPr>
        <xdr:cNvPr id="2313" name="Imagen 231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688D1360-D300-1083-6977-D3F9BD18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1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12</xdr:col>
      <xdr:colOff>304800</xdr:colOff>
      <xdr:row>1946</xdr:row>
      <xdr:rowOff>114300</xdr:rowOff>
    </xdr:to>
    <xdr:pic>
      <xdr:nvPicPr>
        <xdr:cNvPr id="2314" name="Imagen 231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B483D280-6460-85EF-C70D-B14DC57A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5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2315" name="Imagen 231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35C8E2A0-C503-B829-8CD0-2DAF139D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8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114300</xdr:rowOff>
    </xdr:to>
    <xdr:pic>
      <xdr:nvPicPr>
        <xdr:cNvPr id="2316" name="Imagen 231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E91D8FA-2C7F-DB17-D539-7B1E64CCF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1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114300</xdr:rowOff>
    </xdr:to>
    <xdr:pic>
      <xdr:nvPicPr>
        <xdr:cNvPr id="2317" name="Imagen 231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1F6BAA81-008A-3A74-9D09-2A4701C9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5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114300</xdr:rowOff>
    </xdr:to>
    <xdr:pic>
      <xdr:nvPicPr>
        <xdr:cNvPr id="2318" name="Imagen 231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4351A312-64A3-0E01-12D6-C8F50294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7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114300</xdr:rowOff>
    </xdr:to>
    <xdr:pic>
      <xdr:nvPicPr>
        <xdr:cNvPr id="2319" name="Imagen 231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6AEBBCE-FBE0-1F34-2302-3B9786D0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9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114300</xdr:rowOff>
    </xdr:to>
    <xdr:pic>
      <xdr:nvPicPr>
        <xdr:cNvPr id="2320" name="Imagen 231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62F6BEEF-BCA0-2B6C-1952-5E5F7247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1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114300</xdr:rowOff>
    </xdr:to>
    <xdr:pic>
      <xdr:nvPicPr>
        <xdr:cNvPr id="2321" name="Imagen 232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57989F2E-9C56-FF74-0A7F-C1E305AB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4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114300</xdr:rowOff>
    </xdr:to>
    <xdr:pic>
      <xdr:nvPicPr>
        <xdr:cNvPr id="2322" name="Imagen 232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9A97122-CE42-994A-2F74-808B7BC5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7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114300</xdr:rowOff>
    </xdr:to>
    <xdr:pic>
      <xdr:nvPicPr>
        <xdr:cNvPr id="2323" name="Imagen 232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E6DBCB55-C3D7-7B9E-2E86-36BDB283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12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114300</xdr:rowOff>
    </xdr:to>
    <xdr:pic>
      <xdr:nvPicPr>
        <xdr:cNvPr id="2324" name="Imagen 232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4D2A6CBA-6F15-1485-E5E2-67559DE2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4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114300</xdr:rowOff>
    </xdr:to>
    <xdr:pic>
      <xdr:nvPicPr>
        <xdr:cNvPr id="2325" name="Imagen 232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3CF90035-EF12-7538-A04B-89C327C7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7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114300</xdr:rowOff>
    </xdr:to>
    <xdr:pic>
      <xdr:nvPicPr>
        <xdr:cNvPr id="2326" name="Imagen 232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4B86C76D-409F-9609-52C7-CBAC8B48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1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12</xdr:col>
      <xdr:colOff>304800</xdr:colOff>
      <xdr:row>1949</xdr:row>
      <xdr:rowOff>114300</xdr:rowOff>
    </xdr:to>
    <xdr:pic>
      <xdr:nvPicPr>
        <xdr:cNvPr id="2327" name="Imagen 232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F7E87E25-AFFF-77B7-8480-BA3BD4D7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3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114300</xdr:rowOff>
    </xdr:to>
    <xdr:pic>
      <xdr:nvPicPr>
        <xdr:cNvPr id="2328" name="Imagen 232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1F01B084-ADE5-98E6-4A41-C5EAB381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5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114300</xdr:rowOff>
    </xdr:to>
    <xdr:pic>
      <xdr:nvPicPr>
        <xdr:cNvPr id="2329" name="Imagen 232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5DD1B01-3642-6E02-E3DF-405210C5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8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114300</xdr:rowOff>
    </xdr:to>
    <xdr:pic>
      <xdr:nvPicPr>
        <xdr:cNvPr id="2330" name="Imagen 232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158A1CD1-3C70-211E-03EC-25F5A76A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114300</xdr:rowOff>
    </xdr:to>
    <xdr:pic>
      <xdr:nvPicPr>
        <xdr:cNvPr id="2331" name="Imagen 233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D015838B-B6FB-B5AA-8AB0-B49A4A24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5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114300</xdr:rowOff>
    </xdr:to>
    <xdr:pic>
      <xdr:nvPicPr>
        <xdr:cNvPr id="2332" name="Imagen 233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F2D2EC8E-9BDA-9FCA-CF1A-8FBCF202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114300</xdr:rowOff>
    </xdr:to>
    <xdr:pic>
      <xdr:nvPicPr>
        <xdr:cNvPr id="2333" name="Imagen 233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3B3AE9BF-8D16-F273-0F46-B681268C6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114300</xdr:rowOff>
    </xdr:to>
    <xdr:pic>
      <xdr:nvPicPr>
        <xdr:cNvPr id="2334" name="Imagen 233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1759E08A-9B6B-AA5C-5CD4-4AE71331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114300</xdr:rowOff>
    </xdr:to>
    <xdr:pic>
      <xdr:nvPicPr>
        <xdr:cNvPr id="2335" name="Imagen 233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18B7548D-A3FE-8609-0775-A531CECC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114300</xdr:rowOff>
    </xdr:to>
    <xdr:pic>
      <xdr:nvPicPr>
        <xdr:cNvPr id="2336" name="Imagen 233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290A8EFE-AB56-D86A-ACF3-022F9EF8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5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114300</xdr:rowOff>
    </xdr:to>
    <xdr:pic>
      <xdr:nvPicPr>
        <xdr:cNvPr id="2337" name="Imagen 233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5464AA2-A39B-CDA3-0AB5-24036795B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114300</xdr:rowOff>
    </xdr:to>
    <xdr:pic>
      <xdr:nvPicPr>
        <xdr:cNvPr id="2338" name="Imagen 233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88282114-CE17-E4D8-2AE6-38F6BDFD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114300</xdr:rowOff>
    </xdr:to>
    <xdr:pic>
      <xdr:nvPicPr>
        <xdr:cNvPr id="2339" name="Imagen 233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B0B32EA-94C2-E160-318B-BEBB0FAA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114300</xdr:rowOff>
    </xdr:to>
    <xdr:pic>
      <xdr:nvPicPr>
        <xdr:cNvPr id="2340" name="Imagen 233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1ECA5C15-547C-6A96-DA94-2DB1D22F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1910</xdr:row>
      <xdr:rowOff>0</xdr:rowOff>
    </xdr:from>
    <xdr:to>
      <xdr:col>12</xdr:col>
      <xdr:colOff>304800</xdr:colOff>
      <xdr:row>1911</xdr:row>
      <xdr:rowOff>114300</xdr:rowOff>
    </xdr:to>
    <xdr:pic>
      <xdr:nvPicPr>
        <xdr:cNvPr id="2341" name="Imagen 234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F7DB771-BC90-2F40-7E33-AB03F09A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114300</xdr:rowOff>
    </xdr:to>
    <xdr:pic>
      <xdr:nvPicPr>
        <xdr:cNvPr id="2342" name="Imagen 234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730EA8BA-1DAA-9956-B70D-9DE046C4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1909</xdr:row>
      <xdr:rowOff>0</xdr:rowOff>
    </xdr:from>
    <xdr:to>
      <xdr:col>12</xdr:col>
      <xdr:colOff>304800</xdr:colOff>
      <xdr:row>1910</xdr:row>
      <xdr:rowOff>114300</xdr:rowOff>
    </xdr:to>
    <xdr:pic>
      <xdr:nvPicPr>
        <xdr:cNvPr id="2343" name="Imagen 234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A508A309-3C52-84A4-BFD4-5862F3D7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114300</xdr:rowOff>
    </xdr:to>
    <xdr:pic>
      <xdr:nvPicPr>
        <xdr:cNvPr id="2344" name="Imagen 234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51B9D78C-4BC9-5D31-5AF4-70F39D73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114300</xdr:rowOff>
    </xdr:to>
    <xdr:pic>
      <xdr:nvPicPr>
        <xdr:cNvPr id="2345" name="Imagen 234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2297EC8D-695B-4B5C-3057-2BD81475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114300</xdr:rowOff>
    </xdr:to>
    <xdr:pic>
      <xdr:nvPicPr>
        <xdr:cNvPr id="2346" name="Imagen 234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7923B81E-F572-54FF-3680-49935C77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114300</xdr:rowOff>
    </xdr:to>
    <xdr:pic>
      <xdr:nvPicPr>
        <xdr:cNvPr id="2347" name="Imagen 234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DA0AF038-6E4E-B8E8-7B39-3D89EE6D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114300</xdr:rowOff>
    </xdr:to>
    <xdr:pic>
      <xdr:nvPicPr>
        <xdr:cNvPr id="2348" name="Imagen 234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F499768-7A63-44EB-6234-9BA52F29E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114300</xdr:rowOff>
    </xdr:to>
    <xdr:pic>
      <xdr:nvPicPr>
        <xdr:cNvPr id="2349" name="Imagen 234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4837C190-9B60-934D-881B-378767B6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114300</xdr:rowOff>
    </xdr:to>
    <xdr:pic>
      <xdr:nvPicPr>
        <xdr:cNvPr id="2350" name="Imagen 234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9CC5AE76-6881-87C3-85E1-4F3123C1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1908</xdr:row>
      <xdr:rowOff>0</xdr:rowOff>
    </xdr:from>
    <xdr:to>
      <xdr:col>12</xdr:col>
      <xdr:colOff>304800</xdr:colOff>
      <xdr:row>1909</xdr:row>
      <xdr:rowOff>114300</xdr:rowOff>
    </xdr:to>
    <xdr:pic>
      <xdr:nvPicPr>
        <xdr:cNvPr id="2351" name="Imagen 235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803EC44B-5C71-0A06-2B0F-005C20F7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5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114300</xdr:rowOff>
    </xdr:to>
    <xdr:pic>
      <xdr:nvPicPr>
        <xdr:cNvPr id="2352" name="Imagen 235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F753EC7F-A543-72B9-354A-C7B87401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7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114300</xdr:rowOff>
    </xdr:to>
    <xdr:pic>
      <xdr:nvPicPr>
        <xdr:cNvPr id="2353" name="Imagen 235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11A7EC6B-2734-E484-2A7E-331E74F8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114300</xdr:rowOff>
    </xdr:to>
    <xdr:pic>
      <xdr:nvPicPr>
        <xdr:cNvPr id="2354" name="Imagen 235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A5B74039-4F10-385C-69F7-13771BFA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3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114300</xdr:rowOff>
    </xdr:to>
    <xdr:pic>
      <xdr:nvPicPr>
        <xdr:cNvPr id="2355" name="Imagen 235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9FE9CBC3-AEC0-634C-990A-9FCC7369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7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12</xdr:col>
      <xdr:colOff>304800</xdr:colOff>
      <xdr:row>1891</xdr:row>
      <xdr:rowOff>114300</xdr:rowOff>
    </xdr:to>
    <xdr:pic>
      <xdr:nvPicPr>
        <xdr:cNvPr id="2356" name="Imagen 235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3C4C0E0A-7EFA-5AEF-8CCD-C6615241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114300</xdr:rowOff>
    </xdr:to>
    <xdr:pic>
      <xdr:nvPicPr>
        <xdr:cNvPr id="2357" name="Imagen 235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F37A9B77-3F51-5358-5028-45FA027E6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114300</xdr:rowOff>
    </xdr:to>
    <xdr:pic>
      <xdr:nvPicPr>
        <xdr:cNvPr id="2358" name="Imagen 235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BE852FFA-9BF6-4046-9118-F628902C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114300</xdr:rowOff>
    </xdr:to>
    <xdr:pic>
      <xdr:nvPicPr>
        <xdr:cNvPr id="2359" name="Imagen 235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25E29CBE-C13D-C3D5-BC21-552EB7BE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12</xdr:col>
      <xdr:colOff>304800</xdr:colOff>
      <xdr:row>2010</xdr:row>
      <xdr:rowOff>110490</xdr:rowOff>
    </xdr:to>
    <xdr:pic>
      <xdr:nvPicPr>
        <xdr:cNvPr id="2360" name="Imagen 235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E27A6694-682F-FEC5-BB0D-B6DEB33F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12</xdr:col>
      <xdr:colOff>304800</xdr:colOff>
      <xdr:row>2009</xdr:row>
      <xdr:rowOff>114300</xdr:rowOff>
    </xdr:to>
    <xdr:pic>
      <xdr:nvPicPr>
        <xdr:cNvPr id="2361" name="Imagen 236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23513650-D7A7-00C3-D074-856910E0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2362" name="Imagen 236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8CA67840-F2B3-45CE-72CD-3097B162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114300</xdr:rowOff>
    </xdr:to>
    <xdr:pic>
      <xdr:nvPicPr>
        <xdr:cNvPr id="2363" name="Imagen 236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A77AD67D-2C2F-B57B-EAA6-F9BB8AF3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72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114300</xdr:rowOff>
    </xdr:to>
    <xdr:pic>
      <xdr:nvPicPr>
        <xdr:cNvPr id="2364" name="Imagen 236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E1D5458-9D50-6A91-6D79-C79A52D8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114300</xdr:rowOff>
    </xdr:to>
    <xdr:pic>
      <xdr:nvPicPr>
        <xdr:cNvPr id="2365" name="Imagen 236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A624ABD-6769-F383-298D-88DCFB8B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114300</xdr:rowOff>
    </xdr:to>
    <xdr:pic>
      <xdr:nvPicPr>
        <xdr:cNvPr id="2366" name="Imagen 236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E49B118D-2203-CAB5-F3E5-B9B2B93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114300</xdr:rowOff>
    </xdr:to>
    <xdr:pic>
      <xdr:nvPicPr>
        <xdr:cNvPr id="2367" name="Imagen 236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87437D62-DDA0-73C7-80DB-755A623D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114300</xdr:rowOff>
    </xdr:to>
    <xdr:pic>
      <xdr:nvPicPr>
        <xdr:cNvPr id="2368" name="Imagen 236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D0823296-F820-CB18-92B9-B00216D4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114300</xdr:rowOff>
    </xdr:to>
    <xdr:pic>
      <xdr:nvPicPr>
        <xdr:cNvPr id="2369" name="Imagen 236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01ED012D-330A-D838-71EC-65A94DF5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114300</xdr:rowOff>
    </xdr:to>
    <xdr:pic>
      <xdr:nvPicPr>
        <xdr:cNvPr id="2370" name="Imagen 236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DE10120-8443-8BDC-BEB7-00E89B4E7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114300</xdr:rowOff>
    </xdr:to>
    <xdr:pic>
      <xdr:nvPicPr>
        <xdr:cNvPr id="2371" name="Imagen 237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8F86D3D3-A4E7-9272-99F3-CED4452F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114300</xdr:rowOff>
    </xdr:to>
    <xdr:pic>
      <xdr:nvPicPr>
        <xdr:cNvPr id="2372" name="Imagen 237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C2F08EF9-BD5D-9071-6B44-4DD3EB0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1996</xdr:row>
      <xdr:rowOff>0</xdr:rowOff>
    </xdr:from>
    <xdr:to>
      <xdr:col>12</xdr:col>
      <xdr:colOff>304800</xdr:colOff>
      <xdr:row>1997</xdr:row>
      <xdr:rowOff>114300</xdr:rowOff>
    </xdr:to>
    <xdr:pic>
      <xdr:nvPicPr>
        <xdr:cNvPr id="2373" name="Imagen 237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9E8632AE-E19A-E4B0-2735-538022DA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114300</xdr:rowOff>
    </xdr:to>
    <xdr:pic>
      <xdr:nvPicPr>
        <xdr:cNvPr id="2374" name="Imagen 237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7707F71-C831-BF16-E4AE-4F3B4A21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114300</xdr:rowOff>
    </xdr:to>
    <xdr:pic>
      <xdr:nvPicPr>
        <xdr:cNvPr id="2375" name="Imagen 237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93BB3F85-67FF-BDB5-2DF8-A4F50380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114300</xdr:rowOff>
    </xdr:to>
    <xdr:pic>
      <xdr:nvPicPr>
        <xdr:cNvPr id="2376" name="Imagen 237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8C76E01F-1FC3-458A-F1C4-50BD2320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12</xdr:col>
      <xdr:colOff>304800</xdr:colOff>
      <xdr:row>1882</xdr:row>
      <xdr:rowOff>114300</xdr:rowOff>
    </xdr:to>
    <xdr:pic>
      <xdr:nvPicPr>
        <xdr:cNvPr id="2377" name="Imagen 237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09B3E524-7A73-22AD-6D06-DFEB29DF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114300</xdr:rowOff>
    </xdr:to>
    <xdr:pic>
      <xdr:nvPicPr>
        <xdr:cNvPr id="2378" name="Imagen 237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0F6EF83F-FEED-AF13-B17E-21B17E1A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114300</xdr:rowOff>
    </xdr:to>
    <xdr:pic>
      <xdr:nvPicPr>
        <xdr:cNvPr id="2379" name="Imagen 237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CF3FF00E-7DA1-FF6D-E69C-97B4DCEF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114300</xdr:rowOff>
    </xdr:to>
    <xdr:pic>
      <xdr:nvPicPr>
        <xdr:cNvPr id="2380" name="Imagen 237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9DF44449-ED03-2353-3278-EE87C9EC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114300</xdr:rowOff>
    </xdr:to>
    <xdr:pic>
      <xdr:nvPicPr>
        <xdr:cNvPr id="2381" name="Imagen 238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36A0DF7-E879-97C4-CD43-2FDBD2C3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114300</xdr:rowOff>
    </xdr:to>
    <xdr:pic>
      <xdr:nvPicPr>
        <xdr:cNvPr id="2382" name="Imagen 238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693286CC-50E5-5281-02C9-F6637499B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7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114300</xdr:rowOff>
    </xdr:to>
    <xdr:pic>
      <xdr:nvPicPr>
        <xdr:cNvPr id="2383" name="Imagen 238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2A737A28-3447-A6CD-77DE-9320EC15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1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2384" name="Imagen 238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25131191-FC90-72CD-EC06-3C2C05EF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7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148590</xdr:rowOff>
    </xdr:to>
    <xdr:pic>
      <xdr:nvPicPr>
        <xdr:cNvPr id="2385" name="Imagen 238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6AF99C5F-215A-835C-3F51-8571D4E8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88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148590</xdr:rowOff>
    </xdr:to>
    <xdr:pic>
      <xdr:nvPicPr>
        <xdr:cNvPr id="2386" name="Imagen 238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1CF22E44-256A-62D5-8529-E0AF5306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1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148590</xdr:rowOff>
    </xdr:to>
    <xdr:pic>
      <xdr:nvPicPr>
        <xdr:cNvPr id="2387" name="Imagen 238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3A1C637C-9B39-F8E1-2444-29F13598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4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148590</xdr:rowOff>
    </xdr:to>
    <xdr:pic>
      <xdr:nvPicPr>
        <xdr:cNvPr id="2388" name="Imagen 238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6CEBD083-56F9-E2DF-1BD2-2830A7C9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6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148590</xdr:rowOff>
    </xdr:to>
    <xdr:pic>
      <xdr:nvPicPr>
        <xdr:cNvPr id="2389" name="Imagen 238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D7E689F4-10FC-73FB-6AA9-78EA113C6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9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2127</xdr:row>
      <xdr:rowOff>0</xdr:rowOff>
    </xdr:from>
    <xdr:to>
      <xdr:col>12</xdr:col>
      <xdr:colOff>304800</xdr:colOff>
      <xdr:row>2128</xdr:row>
      <xdr:rowOff>148590</xdr:rowOff>
    </xdr:to>
    <xdr:pic>
      <xdr:nvPicPr>
        <xdr:cNvPr id="2390" name="Imagen 238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9836AE69-C7D8-91ED-C114-E3592084B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2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148590</xdr:rowOff>
    </xdr:to>
    <xdr:pic>
      <xdr:nvPicPr>
        <xdr:cNvPr id="2391" name="Imagen 239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20045514-3813-6F1C-E5BB-5EA26B0C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47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148590</xdr:rowOff>
    </xdr:to>
    <xdr:pic>
      <xdr:nvPicPr>
        <xdr:cNvPr id="2392" name="Imagen 239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4723706-3869-5334-C48E-6F244627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7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148590</xdr:rowOff>
    </xdr:to>
    <xdr:pic>
      <xdr:nvPicPr>
        <xdr:cNvPr id="2393" name="Imagen 239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AD95C545-5C15-BAE7-5C7C-7C6EA3BF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0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148590</xdr:rowOff>
    </xdr:to>
    <xdr:pic>
      <xdr:nvPicPr>
        <xdr:cNvPr id="2394" name="Imagen 239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F937D10C-4F6F-A799-48C1-D28D5010B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27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148590</xdr:rowOff>
    </xdr:to>
    <xdr:pic>
      <xdr:nvPicPr>
        <xdr:cNvPr id="2395" name="Imagen 239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0E90805E-82DA-4517-B273-5AFE71A8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5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148590</xdr:rowOff>
    </xdr:to>
    <xdr:pic>
      <xdr:nvPicPr>
        <xdr:cNvPr id="2396" name="Imagen 239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65BA060B-63A9-9364-43CF-2F619BBF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81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148590</xdr:rowOff>
    </xdr:to>
    <xdr:pic>
      <xdr:nvPicPr>
        <xdr:cNvPr id="2397" name="Imagen 239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B09B58FF-A3D8-14B0-49DE-CD6A852F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07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148590</xdr:rowOff>
    </xdr:to>
    <xdr:pic>
      <xdr:nvPicPr>
        <xdr:cNvPr id="2398" name="Imagen 239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89FF844-9CE2-469E-E00A-12629971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3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148590</xdr:rowOff>
    </xdr:to>
    <xdr:pic>
      <xdr:nvPicPr>
        <xdr:cNvPr id="2399" name="Imagen 239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E403419-62B5-18E5-D6D8-867744CD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61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148590</xdr:rowOff>
    </xdr:to>
    <xdr:pic>
      <xdr:nvPicPr>
        <xdr:cNvPr id="2400" name="Imagen 239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5A2B3A62-01A8-2516-D409-F6E26DA9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8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148590</xdr:rowOff>
    </xdr:to>
    <xdr:pic>
      <xdr:nvPicPr>
        <xdr:cNvPr id="2401" name="Imagen 240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C89B39D3-55E8-2C52-CFD7-70AB2C2C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1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12</xdr:col>
      <xdr:colOff>304800</xdr:colOff>
      <xdr:row>2099</xdr:row>
      <xdr:rowOff>148590</xdr:rowOff>
    </xdr:to>
    <xdr:pic>
      <xdr:nvPicPr>
        <xdr:cNvPr id="2402" name="Imagen 240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77AF17B7-67EE-1E01-5C28-419D1AC4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4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12</xdr:col>
      <xdr:colOff>304800</xdr:colOff>
      <xdr:row>2098</xdr:row>
      <xdr:rowOff>148590</xdr:rowOff>
    </xdr:to>
    <xdr:pic>
      <xdr:nvPicPr>
        <xdr:cNvPr id="2403" name="Imagen 240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DEE0E0C-0779-667E-5846-039C0532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6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2096</xdr:row>
      <xdr:rowOff>0</xdr:rowOff>
    </xdr:from>
    <xdr:to>
      <xdr:col>12</xdr:col>
      <xdr:colOff>304800</xdr:colOff>
      <xdr:row>2097</xdr:row>
      <xdr:rowOff>148590</xdr:rowOff>
    </xdr:to>
    <xdr:pic>
      <xdr:nvPicPr>
        <xdr:cNvPr id="2404" name="Imagen 240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891D2FF-F33E-E501-03B0-CE7E5626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148590</xdr:rowOff>
    </xdr:to>
    <xdr:pic>
      <xdr:nvPicPr>
        <xdr:cNvPr id="2405" name="Imagen 240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C7CC0066-F676-EEFC-A7B0-D40D7E3A7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2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12</xdr:col>
      <xdr:colOff>304800</xdr:colOff>
      <xdr:row>2122</xdr:row>
      <xdr:rowOff>148590</xdr:rowOff>
    </xdr:to>
    <xdr:pic>
      <xdr:nvPicPr>
        <xdr:cNvPr id="2406" name="Imagen 240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9FCC667C-748B-AB5E-4211-29E86414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4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148590</xdr:rowOff>
    </xdr:to>
    <xdr:pic>
      <xdr:nvPicPr>
        <xdr:cNvPr id="2407" name="Imagen 240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15FC8B4C-2D81-89E7-8865-EE3D4283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5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148590</xdr:rowOff>
    </xdr:to>
    <xdr:pic>
      <xdr:nvPicPr>
        <xdr:cNvPr id="2408" name="Imagen 240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8166E59F-869B-D90F-FA91-10A17FEF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7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148590</xdr:rowOff>
    </xdr:to>
    <xdr:pic>
      <xdr:nvPicPr>
        <xdr:cNvPr id="2409" name="Imagen 240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CA5DF7B6-53D5-E32D-1872-9E7552B3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2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148590</xdr:rowOff>
    </xdr:to>
    <xdr:pic>
      <xdr:nvPicPr>
        <xdr:cNvPr id="2410" name="Imagen 240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6C58E727-D959-BE93-FF18-E57CDD51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4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114300</xdr:rowOff>
    </xdr:to>
    <xdr:pic>
      <xdr:nvPicPr>
        <xdr:cNvPr id="2411" name="Imagen 241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E8042D8F-AA55-C6C9-4312-2369BACD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6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148590</xdr:rowOff>
    </xdr:to>
    <xdr:pic>
      <xdr:nvPicPr>
        <xdr:cNvPr id="2412" name="Imagen 241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2533768F-E5FC-52B7-95C1-C5A67350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81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148590</xdr:rowOff>
    </xdr:to>
    <xdr:pic>
      <xdr:nvPicPr>
        <xdr:cNvPr id="2413" name="Imagen 241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724835A1-9EE4-E5C5-248B-9A796D2A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148590</xdr:rowOff>
    </xdr:to>
    <xdr:pic>
      <xdr:nvPicPr>
        <xdr:cNvPr id="2414" name="Imagen 241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30E55FB4-A259-DF5B-3D13-90243741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1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148590</xdr:rowOff>
    </xdr:to>
    <xdr:pic>
      <xdr:nvPicPr>
        <xdr:cNvPr id="2415" name="Imagen 241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D887D525-B7B1-3119-9203-F3FE98CD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4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148590</xdr:rowOff>
    </xdr:to>
    <xdr:pic>
      <xdr:nvPicPr>
        <xdr:cNvPr id="2416" name="Imagen 241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6224D1FE-0128-8E32-9D53-14E5FD74E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7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148590</xdr:rowOff>
    </xdr:to>
    <xdr:pic>
      <xdr:nvPicPr>
        <xdr:cNvPr id="2417" name="Imagen 241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D4F31964-F4CD-47FB-2ABF-90D8314D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9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12</xdr:col>
      <xdr:colOff>304800</xdr:colOff>
      <xdr:row>2105</xdr:row>
      <xdr:rowOff>148590</xdr:rowOff>
    </xdr:to>
    <xdr:pic>
      <xdr:nvPicPr>
        <xdr:cNvPr id="2418" name="Imagen 241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8425D966-DC1B-3920-7601-7A3B8BB86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1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148590</xdr:rowOff>
    </xdr:to>
    <xdr:pic>
      <xdr:nvPicPr>
        <xdr:cNvPr id="2419" name="Imagen 241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DCEBCA7B-11ED-FB87-CAD7-FA4554F5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3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148590</xdr:rowOff>
    </xdr:to>
    <xdr:pic>
      <xdr:nvPicPr>
        <xdr:cNvPr id="2420" name="Imagen 241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E8A22BC0-8504-C9D3-9920-D3421D1E9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6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148590</xdr:rowOff>
    </xdr:to>
    <xdr:pic>
      <xdr:nvPicPr>
        <xdr:cNvPr id="2421" name="Imagen 242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76F54101-1571-1F5C-2018-B0B352ED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9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148590</xdr:rowOff>
    </xdr:to>
    <xdr:pic>
      <xdr:nvPicPr>
        <xdr:cNvPr id="2422" name="Imagen 242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1F5BEA60-E695-0116-1655-22F09C04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1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148590</xdr:rowOff>
    </xdr:to>
    <xdr:pic>
      <xdr:nvPicPr>
        <xdr:cNvPr id="2423" name="Imagen 242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01A501C1-2566-3097-B30A-D943FA0D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4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148590</xdr:rowOff>
    </xdr:to>
    <xdr:pic>
      <xdr:nvPicPr>
        <xdr:cNvPr id="2424" name="Imagen 242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F022B1E1-1794-9AAB-28E0-648AA1C8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63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12</xdr:col>
      <xdr:colOff>304800</xdr:colOff>
      <xdr:row>2096</xdr:row>
      <xdr:rowOff>148590</xdr:rowOff>
    </xdr:to>
    <xdr:pic>
      <xdr:nvPicPr>
        <xdr:cNvPr id="2425" name="Imagen 242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6084F156-C301-4567-EE9F-7CA7A955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8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12</xdr:col>
      <xdr:colOff>304800</xdr:colOff>
      <xdr:row>2095</xdr:row>
      <xdr:rowOff>148590</xdr:rowOff>
    </xdr:to>
    <xdr:pic>
      <xdr:nvPicPr>
        <xdr:cNvPr id="2426" name="Imagen 242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8D95DC35-8921-4D40-4947-46770678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1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12</xdr:col>
      <xdr:colOff>304800</xdr:colOff>
      <xdr:row>2094</xdr:row>
      <xdr:rowOff>148590</xdr:rowOff>
    </xdr:to>
    <xdr:pic>
      <xdr:nvPicPr>
        <xdr:cNvPr id="2427" name="Imagen 242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17B8F8F2-9701-B287-1B74-7E5E445F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4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148590</xdr:rowOff>
    </xdr:to>
    <xdr:pic>
      <xdr:nvPicPr>
        <xdr:cNvPr id="2428" name="Imagen 242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ECFF5727-7F3D-91C7-7579-E4F35279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6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12</xdr:col>
      <xdr:colOff>304800</xdr:colOff>
      <xdr:row>2092</xdr:row>
      <xdr:rowOff>148590</xdr:rowOff>
    </xdr:to>
    <xdr:pic>
      <xdr:nvPicPr>
        <xdr:cNvPr id="2429" name="Imagen 242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647D6CF0-E23A-C284-0B1C-D3B4CF3A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88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148590</xdr:rowOff>
    </xdr:to>
    <xdr:pic>
      <xdr:nvPicPr>
        <xdr:cNvPr id="2430" name="Imagen 242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71FE0AF3-BD6E-C11E-341D-CB77DBF9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07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12</xdr:col>
      <xdr:colOff>304800</xdr:colOff>
      <xdr:row>2090</xdr:row>
      <xdr:rowOff>148590</xdr:rowOff>
    </xdr:to>
    <xdr:pic>
      <xdr:nvPicPr>
        <xdr:cNvPr id="2431" name="Imagen 243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A08359F2-D76C-1CAD-4E07-69966341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26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148590</xdr:rowOff>
    </xdr:to>
    <xdr:pic>
      <xdr:nvPicPr>
        <xdr:cNvPr id="2432" name="Imagen 243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DA174B90-6275-C71E-4FDC-71D40F56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5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148590</xdr:rowOff>
    </xdr:to>
    <xdr:pic>
      <xdr:nvPicPr>
        <xdr:cNvPr id="2433" name="Imagen 243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79CDD053-E924-568A-5E56-FC5723DB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06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148590</xdr:rowOff>
    </xdr:to>
    <xdr:pic>
      <xdr:nvPicPr>
        <xdr:cNvPr id="2434" name="Imagen 243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6CDCAF1A-7492-ECE8-5ECE-8C72BD1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148590</xdr:rowOff>
    </xdr:to>
    <xdr:pic>
      <xdr:nvPicPr>
        <xdr:cNvPr id="2435" name="Imagen 243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8211F050-AB25-A766-EA95-584EF1B5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60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148590</xdr:rowOff>
    </xdr:to>
    <xdr:pic>
      <xdr:nvPicPr>
        <xdr:cNvPr id="2436" name="Imagen 243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F89259DF-1E35-DDCB-666E-D8E6FCE7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86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148590</xdr:rowOff>
    </xdr:to>
    <xdr:pic>
      <xdr:nvPicPr>
        <xdr:cNvPr id="2437" name="Imagen 243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BEB85E57-4B18-E287-180C-4B1786B9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13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148590</xdr:rowOff>
    </xdr:to>
    <xdr:pic>
      <xdr:nvPicPr>
        <xdr:cNvPr id="2438" name="Imagen 243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2F878BDA-7FF7-BCCB-9A86-C6F92723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40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148590</xdr:rowOff>
    </xdr:to>
    <xdr:pic>
      <xdr:nvPicPr>
        <xdr:cNvPr id="2439" name="Imagen 243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4A4F016-ADC7-493B-D4C3-2635FC1F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12</xdr:col>
      <xdr:colOff>304800</xdr:colOff>
      <xdr:row>2058</xdr:row>
      <xdr:rowOff>148590</xdr:rowOff>
    </xdr:to>
    <xdr:pic>
      <xdr:nvPicPr>
        <xdr:cNvPr id="2440" name="Imagen 243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946DEDD9-FC60-669D-0D10-EFAF1AF4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148590</xdr:rowOff>
    </xdr:to>
    <xdr:pic>
      <xdr:nvPicPr>
        <xdr:cNvPr id="2441" name="Imagen 244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6E921064-11C8-8515-175C-2C27350C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148590</xdr:rowOff>
    </xdr:to>
    <xdr:pic>
      <xdr:nvPicPr>
        <xdr:cNvPr id="2442" name="Imagen 244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BD2C1B0E-B344-5D64-6126-F0E178EA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3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12</xdr:col>
      <xdr:colOff>304800</xdr:colOff>
      <xdr:row>2053</xdr:row>
      <xdr:rowOff>148590</xdr:rowOff>
    </xdr:to>
    <xdr:pic>
      <xdr:nvPicPr>
        <xdr:cNvPr id="2443" name="Imagen 244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051FA867-EF32-4C36-B281-E365613C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6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148590</xdr:rowOff>
    </xdr:to>
    <xdr:pic>
      <xdr:nvPicPr>
        <xdr:cNvPr id="2444" name="Imagen 244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B857FDF2-CA0C-6A4B-D0E9-BF1F8090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148590</xdr:rowOff>
    </xdr:to>
    <xdr:pic>
      <xdr:nvPicPr>
        <xdr:cNvPr id="2445" name="Imagen 244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8282C4D9-DF12-D87F-3DF0-2EE6F51E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12</xdr:col>
      <xdr:colOff>304800</xdr:colOff>
      <xdr:row>2079</xdr:row>
      <xdr:rowOff>148590</xdr:rowOff>
    </xdr:to>
    <xdr:pic>
      <xdr:nvPicPr>
        <xdr:cNvPr id="2446" name="Imagen 244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7D447C2A-F153-4594-7D42-CA60DA70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4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148590</xdr:rowOff>
    </xdr:to>
    <xdr:pic>
      <xdr:nvPicPr>
        <xdr:cNvPr id="2447" name="Imagen 244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15D9005-84F1-AACD-E248-0311FAE7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7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148590</xdr:rowOff>
    </xdr:to>
    <xdr:pic>
      <xdr:nvPicPr>
        <xdr:cNvPr id="2448" name="Imagen 244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70C92254-8BBC-85C1-5E7D-DAD0CC7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9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114300</xdr:rowOff>
    </xdr:to>
    <xdr:pic>
      <xdr:nvPicPr>
        <xdr:cNvPr id="2449" name="Imagen 244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59D8AE88-1458-CA4E-F74D-DA1B4D98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148590</xdr:rowOff>
    </xdr:to>
    <xdr:pic>
      <xdr:nvPicPr>
        <xdr:cNvPr id="2450" name="Imagen 244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119B255C-A076-1E64-2142-1DA3F24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5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148590</xdr:rowOff>
    </xdr:to>
    <xdr:pic>
      <xdr:nvPicPr>
        <xdr:cNvPr id="2451" name="Imagen 245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E3DFF2F7-05A3-60F8-A1AE-9148087C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71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148590</xdr:rowOff>
    </xdr:to>
    <xdr:pic>
      <xdr:nvPicPr>
        <xdr:cNvPr id="2452" name="Imagen 245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5A38367-C24F-0630-6E8E-7BD35641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9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148590</xdr:rowOff>
    </xdr:to>
    <xdr:pic>
      <xdr:nvPicPr>
        <xdr:cNvPr id="2453" name="Imagen 245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6563CF8D-CAB6-D53D-78D7-764ADF9E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2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148590</xdr:rowOff>
    </xdr:to>
    <xdr:pic>
      <xdr:nvPicPr>
        <xdr:cNvPr id="2454" name="Imagen 245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38ADEBD4-0087-A7DB-58D9-A43E6787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51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148590</xdr:rowOff>
    </xdr:to>
    <xdr:pic>
      <xdr:nvPicPr>
        <xdr:cNvPr id="2455" name="Imagen 245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4EA132E0-98D2-C2F2-8898-42FBEC7E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7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148590</xdr:rowOff>
    </xdr:to>
    <xdr:pic>
      <xdr:nvPicPr>
        <xdr:cNvPr id="2456" name="Imagen 245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D8463571-55C7-A86F-2862-94C4A6A3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97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148590</xdr:rowOff>
    </xdr:to>
    <xdr:pic>
      <xdr:nvPicPr>
        <xdr:cNvPr id="2457" name="Imagen 245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BD102AFA-A6D2-DB47-20C5-66FAEBCB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50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148590</xdr:rowOff>
    </xdr:to>
    <xdr:pic>
      <xdr:nvPicPr>
        <xdr:cNvPr id="2458" name="Imagen 245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BE139A63-8C22-175D-A06A-FC76BF37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7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148590</xdr:rowOff>
    </xdr:to>
    <xdr:pic>
      <xdr:nvPicPr>
        <xdr:cNvPr id="2459" name="Imagen 245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48F430F2-A192-6B25-7BD8-29F9B209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9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148590</xdr:rowOff>
    </xdr:to>
    <xdr:pic>
      <xdr:nvPicPr>
        <xdr:cNvPr id="2460" name="Imagen 245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F4551558-11BB-9673-636F-AB8300A7C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1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148590</xdr:rowOff>
    </xdr:to>
    <xdr:pic>
      <xdr:nvPicPr>
        <xdr:cNvPr id="2461" name="Imagen 246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0FE671A3-4383-84A3-5E89-1B8C044BF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4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148590</xdr:rowOff>
    </xdr:to>
    <xdr:pic>
      <xdr:nvPicPr>
        <xdr:cNvPr id="2462" name="Imagen 246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6E1DCA6-EC1C-A140-6BF5-5E848D88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6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148590</xdr:rowOff>
    </xdr:to>
    <xdr:pic>
      <xdr:nvPicPr>
        <xdr:cNvPr id="2463" name="Imagen 246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FB32BC74-E1D4-A069-AEFC-1317BDA1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8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148590</xdr:rowOff>
    </xdr:to>
    <xdr:pic>
      <xdr:nvPicPr>
        <xdr:cNvPr id="2464" name="Imagen 246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BD97A9D1-6881-0611-1C8E-904BD516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0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12</xdr:col>
      <xdr:colOff>304800</xdr:colOff>
      <xdr:row>2035</xdr:row>
      <xdr:rowOff>148590</xdr:rowOff>
    </xdr:to>
    <xdr:pic>
      <xdr:nvPicPr>
        <xdr:cNvPr id="2465" name="Imagen 246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CC54410C-60AB-8ADA-997F-9EDF3D30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2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148590</xdr:rowOff>
    </xdr:to>
    <xdr:pic>
      <xdr:nvPicPr>
        <xdr:cNvPr id="2466" name="Imagen 246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6A26FD28-C388-6639-DE20-B428E1893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5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148590</xdr:rowOff>
    </xdr:to>
    <xdr:pic>
      <xdr:nvPicPr>
        <xdr:cNvPr id="2467" name="Imagen 246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8F9B2C60-846A-AB79-1777-9CBFA61C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79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148590</xdr:rowOff>
    </xdr:to>
    <xdr:pic>
      <xdr:nvPicPr>
        <xdr:cNvPr id="2468" name="Imagen 246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21605DF4-661B-9A32-A90D-8B29505DF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06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148590</xdr:rowOff>
    </xdr:to>
    <xdr:pic>
      <xdr:nvPicPr>
        <xdr:cNvPr id="2469" name="Imagen 246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B71C12F5-1FB1-29FF-86A1-D3682696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3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148590</xdr:rowOff>
    </xdr:to>
    <xdr:pic>
      <xdr:nvPicPr>
        <xdr:cNvPr id="2470" name="Imagen 246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AEB153DC-B0F3-2C16-AE13-A44157B7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5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148590</xdr:rowOff>
    </xdr:to>
    <xdr:pic>
      <xdr:nvPicPr>
        <xdr:cNvPr id="2471" name="Imagen 247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01EFE267-E15C-11D2-008F-1DED76E7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7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148590</xdr:rowOff>
    </xdr:to>
    <xdr:pic>
      <xdr:nvPicPr>
        <xdr:cNvPr id="2472" name="Imagen 247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7AA5D24F-59A2-3034-EE0F-BB755275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9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148590</xdr:rowOff>
    </xdr:to>
    <xdr:pic>
      <xdr:nvPicPr>
        <xdr:cNvPr id="2473" name="Imagen 247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83FD7A49-2BE9-BB68-4C1D-00DC6614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2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148590</xdr:rowOff>
    </xdr:to>
    <xdr:pic>
      <xdr:nvPicPr>
        <xdr:cNvPr id="2474" name="Imagen 247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01ADF819-2650-158D-74C4-5C3C53B3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148590</xdr:rowOff>
    </xdr:to>
    <xdr:pic>
      <xdr:nvPicPr>
        <xdr:cNvPr id="2475" name="Imagen 247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3640328D-02DF-54AE-8A4C-720063F8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7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148590</xdr:rowOff>
    </xdr:to>
    <xdr:pic>
      <xdr:nvPicPr>
        <xdr:cNvPr id="2476" name="Imagen 247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3575F844-55C8-F7A3-2BBE-E965B615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0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148590</xdr:rowOff>
    </xdr:to>
    <xdr:pic>
      <xdr:nvPicPr>
        <xdr:cNvPr id="2477" name="Imagen 247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719B913D-56C0-9B97-C669-5F87F275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3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148590</xdr:rowOff>
    </xdr:to>
    <xdr:pic>
      <xdr:nvPicPr>
        <xdr:cNvPr id="2478" name="Imagen 247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0C8DF229-A12E-01EB-2B85-CA6894A81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57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148590</xdr:rowOff>
    </xdr:to>
    <xdr:pic>
      <xdr:nvPicPr>
        <xdr:cNvPr id="2479" name="Imagen 247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B0BE240-F298-DC2F-3B43-825E7D881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84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148590</xdr:rowOff>
    </xdr:to>
    <xdr:pic>
      <xdr:nvPicPr>
        <xdr:cNvPr id="2480" name="Imagen 247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B1BB7A1-836A-31D6-76FF-6D2A3CC8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1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148590</xdr:rowOff>
    </xdr:to>
    <xdr:pic>
      <xdr:nvPicPr>
        <xdr:cNvPr id="2481" name="Imagen 248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E5CF09-491E-A163-3A85-653D58C4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48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148590</xdr:rowOff>
    </xdr:to>
    <xdr:pic>
      <xdr:nvPicPr>
        <xdr:cNvPr id="2482" name="Imagen 248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4E4219B9-1885-F535-40C4-F7B6A2DC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148590</xdr:rowOff>
    </xdr:to>
    <xdr:pic>
      <xdr:nvPicPr>
        <xdr:cNvPr id="2483" name="Imagen 248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10142F9D-9CCC-04BC-C87B-6F5D0AE3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148590</xdr:rowOff>
    </xdr:to>
    <xdr:pic>
      <xdr:nvPicPr>
        <xdr:cNvPr id="2484" name="Imagen 248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5DDF6B60-ABD5-F266-70E4-64EF306F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2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148590</xdr:rowOff>
    </xdr:to>
    <xdr:pic>
      <xdr:nvPicPr>
        <xdr:cNvPr id="2485" name="Imagen 248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011FDC86-BF42-6DEF-78E3-877BA9BD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4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12</xdr:col>
      <xdr:colOff>304800</xdr:colOff>
      <xdr:row>2024</xdr:row>
      <xdr:rowOff>148590</xdr:rowOff>
    </xdr:to>
    <xdr:pic>
      <xdr:nvPicPr>
        <xdr:cNvPr id="2486" name="Imagen 248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F0A082D0-4991-EFA8-6A34-3134E6F4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7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148590</xdr:rowOff>
    </xdr:to>
    <xdr:pic>
      <xdr:nvPicPr>
        <xdr:cNvPr id="2487" name="Imagen 248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51A1005F-DFC9-2679-200C-DB4DE655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0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148590</xdr:rowOff>
    </xdr:to>
    <xdr:pic>
      <xdr:nvPicPr>
        <xdr:cNvPr id="2488" name="Imagen 248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E60DC583-8EDF-5C64-4A5A-C4484A3A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2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148590</xdr:rowOff>
    </xdr:to>
    <xdr:pic>
      <xdr:nvPicPr>
        <xdr:cNvPr id="2489" name="Imagen 248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7EFED9FA-D544-06D1-591D-8754670D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4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148590</xdr:rowOff>
    </xdr:to>
    <xdr:pic>
      <xdr:nvPicPr>
        <xdr:cNvPr id="2490" name="Imagen 248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49398DF0-C930-F698-0D44-C5F5F7B1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6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148590</xdr:rowOff>
    </xdr:to>
    <xdr:pic>
      <xdr:nvPicPr>
        <xdr:cNvPr id="2491" name="Imagen 249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25C2DCC8-98BB-B39E-FA3C-3E39756F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8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148590</xdr:rowOff>
    </xdr:to>
    <xdr:pic>
      <xdr:nvPicPr>
        <xdr:cNvPr id="2492" name="Imagen 2491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87689526-2034-979A-D4CB-41D02C9D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0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148590</xdr:rowOff>
    </xdr:to>
    <xdr:pic>
      <xdr:nvPicPr>
        <xdr:cNvPr id="2493" name="Imagen 249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08AA5E19-154D-E59E-BABE-22481AE2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30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114300</xdr:rowOff>
    </xdr:to>
    <xdr:pic>
      <xdr:nvPicPr>
        <xdr:cNvPr id="2494" name="Imagen 2493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830D698C-AAB8-2CCB-7537-BFAAA370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5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148590</xdr:rowOff>
    </xdr:to>
    <xdr:pic>
      <xdr:nvPicPr>
        <xdr:cNvPr id="2495" name="Imagen 249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8C87742D-D75D-7C73-3FF7-DFE46C2E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8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148590</xdr:rowOff>
    </xdr:to>
    <xdr:pic>
      <xdr:nvPicPr>
        <xdr:cNvPr id="2496" name="Imagen 2495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B4826020-2041-1872-5953-0C1885A3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0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148590</xdr:rowOff>
    </xdr:to>
    <xdr:pic>
      <xdr:nvPicPr>
        <xdr:cNvPr id="2497" name="Imagen 249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F5F45442-DF98-6E3B-4E30-BFB1F4FA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2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148590</xdr:rowOff>
    </xdr:to>
    <xdr:pic>
      <xdr:nvPicPr>
        <xdr:cNvPr id="2498" name="Imagen 2497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627EC15D-13F1-7C78-26B3-12C20555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5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148590</xdr:rowOff>
    </xdr:to>
    <xdr:pic>
      <xdr:nvPicPr>
        <xdr:cNvPr id="2499" name="Imagen 249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3CBA2901-E202-16A3-B67C-CB3F23DD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6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148590</xdr:rowOff>
    </xdr:to>
    <xdr:pic>
      <xdr:nvPicPr>
        <xdr:cNvPr id="2500" name="Imagen 2499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3AB759E4-99A6-4FA5-A72C-4D05778D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148590</xdr:rowOff>
    </xdr:to>
    <xdr:pic>
      <xdr:nvPicPr>
        <xdr:cNvPr id="2501" name="Imagen 250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EB3D90C2-3FEE-0585-5611-17D92BBA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0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110490</xdr:rowOff>
    </xdr:to>
    <xdr:pic>
      <xdr:nvPicPr>
        <xdr:cNvPr id="2502" name="Imagen 2501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4C6FE99B-4985-EA4C-763E-BF2E4255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2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148590</xdr:rowOff>
    </xdr:to>
    <xdr:pic>
      <xdr:nvPicPr>
        <xdr:cNvPr id="2503" name="Imagen 250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918EB324-BAFB-3756-7A69-FE3D1B5C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41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148590</xdr:rowOff>
    </xdr:to>
    <xdr:pic>
      <xdr:nvPicPr>
        <xdr:cNvPr id="2504" name="Imagen 2503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E3486FD7-A21B-69F3-E202-24F27FB2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8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148590</xdr:rowOff>
    </xdr:to>
    <xdr:pic>
      <xdr:nvPicPr>
        <xdr:cNvPr id="2505" name="Imagen 250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1AEDE2FC-B378-A428-83A6-FF48F221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148590</xdr:rowOff>
    </xdr:to>
    <xdr:pic>
      <xdr:nvPicPr>
        <xdr:cNvPr id="2506" name="Imagen 2505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7D3A866D-3921-7375-08AA-D8E9F246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148590</xdr:rowOff>
    </xdr:to>
    <xdr:pic>
      <xdr:nvPicPr>
        <xdr:cNvPr id="2507" name="Imagen 250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813A6FB-A712-F25C-C009-32CCDF144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110490</xdr:rowOff>
    </xdr:to>
    <xdr:pic>
      <xdr:nvPicPr>
        <xdr:cNvPr id="2508" name="Imagen 2507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B17282A8-47AB-DE2C-862F-696FC3D1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148590</xdr:rowOff>
    </xdr:to>
    <xdr:pic>
      <xdr:nvPicPr>
        <xdr:cNvPr id="2509" name="Imagen 250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BA12649F-0039-A055-7509-76ADD754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7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148590</xdr:rowOff>
    </xdr:to>
    <xdr:pic>
      <xdr:nvPicPr>
        <xdr:cNvPr id="2510" name="Imagen 2509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FA38B059-3A94-E1B7-B462-85977DCF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148590</xdr:rowOff>
    </xdr:to>
    <xdr:pic>
      <xdr:nvPicPr>
        <xdr:cNvPr id="2511" name="Imagen 251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94B0E2BE-E719-D49D-CDBC-41F6A06E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5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148590</xdr:rowOff>
    </xdr:to>
    <xdr:pic>
      <xdr:nvPicPr>
        <xdr:cNvPr id="2512" name="Imagen 2511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47FC601E-DB09-B8A9-AEF2-9B162DD9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9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148590</xdr:rowOff>
    </xdr:to>
    <xdr:pic>
      <xdr:nvPicPr>
        <xdr:cNvPr id="2513" name="Imagen 251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1757E653-2272-0671-4042-51AA176B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3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148590</xdr:rowOff>
    </xdr:to>
    <xdr:pic>
      <xdr:nvPicPr>
        <xdr:cNvPr id="2514" name="Imagen 2513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5060D6C1-F122-8E3C-B213-2F4AEDA3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7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148590</xdr:rowOff>
    </xdr:to>
    <xdr:pic>
      <xdr:nvPicPr>
        <xdr:cNvPr id="2515" name="Imagen 251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CAE76BB2-E108-EDAD-F2D4-E593CFE6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0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148590</xdr:rowOff>
    </xdr:to>
    <xdr:pic>
      <xdr:nvPicPr>
        <xdr:cNvPr id="2516" name="Imagen 2515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94DE186D-420D-51FA-D136-5D9852C2A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2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148590</xdr:rowOff>
    </xdr:to>
    <xdr:pic>
      <xdr:nvPicPr>
        <xdr:cNvPr id="2517" name="Imagen 251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E36FFF7-E262-ED3E-FE93-F498C129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148590</xdr:rowOff>
    </xdr:to>
    <xdr:pic>
      <xdr:nvPicPr>
        <xdr:cNvPr id="2518" name="Imagen 2517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892E99DF-FFBF-6664-D34A-5F065EB4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148590</xdr:rowOff>
    </xdr:to>
    <xdr:pic>
      <xdr:nvPicPr>
        <xdr:cNvPr id="2519" name="Imagen 251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A4199357-9E04-1B0E-C91A-3D6A79DF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4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148590</xdr:rowOff>
    </xdr:to>
    <xdr:pic>
      <xdr:nvPicPr>
        <xdr:cNvPr id="2520" name="Imagen 2519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8CBF539A-0626-D5DE-1791-0D52983A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148590</xdr:rowOff>
    </xdr:to>
    <xdr:pic>
      <xdr:nvPicPr>
        <xdr:cNvPr id="2521" name="Imagen 252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D42B9DB1-6CC1-5184-DB9B-3108C6B5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2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148590</xdr:rowOff>
    </xdr:to>
    <xdr:pic>
      <xdr:nvPicPr>
        <xdr:cNvPr id="2522" name="Imagen 2521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BB366F3A-D944-BE9A-D734-B039687E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6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12</xdr:col>
      <xdr:colOff>304800</xdr:colOff>
      <xdr:row>2174</xdr:row>
      <xdr:rowOff>148590</xdr:rowOff>
    </xdr:to>
    <xdr:pic>
      <xdr:nvPicPr>
        <xdr:cNvPr id="2523" name="Imagen 252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2B4643B1-66D3-3F9B-7C37-1CE85311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3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148590</xdr:rowOff>
    </xdr:to>
    <xdr:pic>
      <xdr:nvPicPr>
        <xdr:cNvPr id="2524" name="Imagen 2523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6B536331-E037-25A9-6AB5-20742C841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6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148590</xdr:rowOff>
    </xdr:to>
    <xdr:pic>
      <xdr:nvPicPr>
        <xdr:cNvPr id="2525" name="Imagen 252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7D71D93D-08CA-FEAD-2288-A505CA61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148590</xdr:rowOff>
    </xdr:to>
    <xdr:pic>
      <xdr:nvPicPr>
        <xdr:cNvPr id="2526" name="Imagen 2525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175EFA22-CAD8-2023-BFD0-88CA9321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3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148590</xdr:rowOff>
    </xdr:to>
    <xdr:pic>
      <xdr:nvPicPr>
        <xdr:cNvPr id="2527" name="Imagen 252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C848BB6C-C113-B8DD-613E-50E22141D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6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12</xdr:col>
      <xdr:colOff>304800</xdr:colOff>
      <xdr:row>2168</xdr:row>
      <xdr:rowOff>148590</xdr:rowOff>
    </xdr:to>
    <xdr:pic>
      <xdr:nvPicPr>
        <xdr:cNvPr id="2528" name="Imagen 2527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AC9EC1BB-BCD8-D9C4-D037-FB4E24D2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0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148590</xdr:rowOff>
    </xdr:to>
    <xdr:pic>
      <xdr:nvPicPr>
        <xdr:cNvPr id="2529" name="Imagen 252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7B4DB4A6-0A7C-B0F9-3EA0-F4E23188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2163</xdr:row>
      <xdr:rowOff>0</xdr:rowOff>
    </xdr:from>
    <xdr:to>
      <xdr:col>12</xdr:col>
      <xdr:colOff>304800</xdr:colOff>
      <xdr:row>2164</xdr:row>
      <xdr:rowOff>148590</xdr:rowOff>
    </xdr:to>
    <xdr:pic>
      <xdr:nvPicPr>
        <xdr:cNvPr id="2530" name="Imagen 2529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BA39A4B2-B88D-93C6-2752-7D7F5567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7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148590</xdr:rowOff>
    </xdr:to>
    <xdr:pic>
      <xdr:nvPicPr>
        <xdr:cNvPr id="2531" name="Imagen 253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DCB19F50-950B-D821-3BF7-D317F219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0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12</xdr:col>
      <xdr:colOff>304800</xdr:colOff>
      <xdr:row>2175</xdr:row>
      <xdr:rowOff>148590</xdr:rowOff>
    </xdr:to>
    <xdr:pic>
      <xdr:nvPicPr>
        <xdr:cNvPr id="2532" name="Imagen 2531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F5A94F8B-F5E0-3368-5E79-5390A21A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148590</xdr:rowOff>
    </xdr:to>
    <xdr:pic>
      <xdr:nvPicPr>
        <xdr:cNvPr id="2533" name="Imagen 253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221BAD96-D7BB-8F2B-9923-C4FB637AE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148590</xdr:rowOff>
    </xdr:to>
    <xdr:pic>
      <xdr:nvPicPr>
        <xdr:cNvPr id="2534" name="Imagen 2533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B6899A7A-46E9-521C-321A-D7610329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148590</xdr:rowOff>
    </xdr:to>
    <xdr:pic>
      <xdr:nvPicPr>
        <xdr:cNvPr id="2535" name="Imagen 253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C53C2826-BF04-E725-9553-391C4BD2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148590</xdr:rowOff>
    </xdr:to>
    <xdr:pic>
      <xdr:nvPicPr>
        <xdr:cNvPr id="2536" name="Imagen 2535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672547B9-4A11-B626-1028-0E28EE07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148590</xdr:rowOff>
    </xdr:to>
    <xdr:pic>
      <xdr:nvPicPr>
        <xdr:cNvPr id="2537" name="Imagen 253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EE6F49A-AB1E-5F6F-1113-0908BDD5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0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148590</xdr:rowOff>
    </xdr:to>
    <xdr:pic>
      <xdr:nvPicPr>
        <xdr:cNvPr id="2538" name="Imagen 2537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FD199D59-7135-E82B-E37E-EA8C6E16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3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148590</xdr:rowOff>
    </xdr:to>
    <xdr:pic>
      <xdr:nvPicPr>
        <xdr:cNvPr id="2539" name="Imagen 253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F7BA5BE9-7BA1-BDEA-37F8-9C9E1CB4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5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148590</xdr:rowOff>
    </xdr:to>
    <xdr:pic>
      <xdr:nvPicPr>
        <xdr:cNvPr id="2540" name="Imagen 2539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2AEFA017-4B74-BE89-0FC4-789E2BD2F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148590</xdr:rowOff>
    </xdr:to>
    <xdr:pic>
      <xdr:nvPicPr>
        <xdr:cNvPr id="2541" name="Imagen 254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1F8EAF5E-CE1C-337B-A3E7-27913A01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2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148590</xdr:rowOff>
    </xdr:to>
    <xdr:pic>
      <xdr:nvPicPr>
        <xdr:cNvPr id="2542" name="Imagen 2541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CDDAB153-3C51-3321-A6CC-BE786BA7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148590</xdr:rowOff>
    </xdr:to>
    <xdr:pic>
      <xdr:nvPicPr>
        <xdr:cNvPr id="2543" name="Imagen 254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BC81BBE3-AB92-CAB5-8531-B48ACE0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12</xdr:col>
      <xdr:colOff>304800</xdr:colOff>
      <xdr:row>2193</xdr:row>
      <xdr:rowOff>148590</xdr:rowOff>
    </xdr:to>
    <xdr:pic>
      <xdr:nvPicPr>
        <xdr:cNvPr id="2544" name="Imagen 2543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2341941F-41BD-9D95-10E0-89CD11DE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2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148590</xdr:rowOff>
    </xdr:to>
    <xdr:pic>
      <xdr:nvPicPr>
        <xdr:cNvPr id="2545" name="Imagen 254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66D1B907-4350-7F6F-762F-F734AFED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5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148590</xdr:rowOff>
    </xdr:to>
    <xdr:pic>
      <xdr:nvPicPr>
        <xdr:cNvPr id="2546" name="Imagen 2545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DCE89F28-3DD0-F3E3-1AB9-4F9C068E9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148590</xdr:rowOff>
    </xdr:to>
    <xdr:pic>
      <xdr:nvPicPr>
        <xdr:cNvPr id="2547" name="Imagen 254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B6ACE9A8-6A54-5C23-90FF-8D52262E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5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12</xdr:col>
      <xdr:colOff>304800</xdr:colOff>
      <xdr:row>2198</xdr:row>
      <xdr:rowOff>148590</xdr:rowOff>
    </xdr:to>
    <xdr:pic>
      <xdr:nvPicPr>
        <xdr:cNvPr id="2548" name="Imagen 2547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C6BCD745-5C16-488E-D3CF-254A05BDB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12</xdr:col>
      <xdr:colOff>304800</xdr:colOff>
      <xdr:row>2191</xdr:row>
      <xdr:rowOff>114300</xdr:rowOff>
    </xdr:to>
    <xdr:pic>
      <xdr:nvPicPr>
        <xdr:cNvPr id="2549" name="Imagen 254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CDCFF3DC-75DE-87C9-A507-64C6EA1D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9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12</xdr:col>
      <xdr:colOff>304800</xdr:colOff>
      <xdr:row>2192</xdr:row>
      <xdr:rowOff>148590</xdr:rowOff>
    </xdr:to>
    <xdr:pic>
      <xdr:nvPicPr>
        <xdr:cNvPr id="2550" name="Imagen 2549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B6CA8650-8DEE-C2CD-E898-C5F46308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148590</xdr:rowOff>
    </xdr:to>
    <xdr:pic>
      <xdr:nvPicPr>
        <xdr:cNvPr id="2551" name="Imagen 255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EA0C824C-38A8-FB3C-989A-556A879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5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148590</xdr:rowOff>
    </xdr:to>
    <xdr:pic>
      <xdr:nvPicPr>
        <xdr:cNvPr id="2552" name="Imagen 2551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52E0C103-81D0-7C04-784E-8B11A321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8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148590</xdr:rowOff>
    </xdr:to>
    <xdr:pic>
      <xdr:nvPicPr>
        <xdr:cNvPr id="2553" name="Imagen 255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D5A3B707-4D00-8042-98E6-FB2C34B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148590</xdr:rowOff>
    </xdr:to>
    <xdr:pic>
      <xdr:nvPicPr>
        <xdr:cNvPr id="2554" name="Imagen 2553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E8E71E1D-76C2-4916-A985-6B5C706E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148590</xdr:rowOff>
    </xdr:to>
    <xdr:pic>
      <xdr:nvPicPr>
        <xdr:cNvPr id="2555" name="Imagen 255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61FA2B7D-BBAC-913F-8498-C63500CB8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8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148590</xdr:rowOff>
    </xdr:to>
    <xdr:pic>
      <xdr:nvPicPr>
        <xdr:cNvPr id="2556" name="Imagen 2555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30B7BF97-1E59-605E-17F8-E8C49DBD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1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148590</xdr:rowOff>
    </xdr:to>
    <xdr:pic>
      <xdr:nvPicPr>
        <xdr:cNvPr id="2557" name="Imagen 255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8BA3CE0-CBC2-44BE-92AC-7D7C95696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5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12</xdr:col>
      <xdr:colOff>304800</xdr:colOff>
      <xdr:row>2145</xdr:row>
      <xdr:rowOff>114300</xdr:rowOff>
    </xdr:to>
    <xdr:pic>
      <xdr:nvPicPr>
        <xdr:cNvPr id="2558" name="Imagen 2557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BE99BEB6-142C-B8AF-6127-4790A5019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8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148590</xdr:rowOff>
    </xdr:to>
    <xdr:pic>
      <xdr:nvPicPr>
        <xdr:cNvPr id="2559" name="Imagen 255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1FD6DEEA-D0E4-8CCF-E6BB-3D5C2E01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1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148590</xdr:rowOff>
    </xdr:to>
    <xdr:pic>
      <xdr:nvPicPr>
        <xdr:cNvPr id="2560" name="Imagen 2559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5B5BD2A6-9A33-8206-27D8-73FAEF22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148590</xdr:rowOff>
    </xdr:to>
    <xdr:pic>
      <xdr:nvPicPr>
        <xdr:cNvPr id="2561" name="Imagen 256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048686F-1C76-91B7-0CA4-45024D8A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8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148590</xdr:rowOff>
    </xdr:to>
    <xdr:pic>
      <xdr:nvPicPr>
        <xdr:cNvPr id="2562" name="Imagen 2561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F8D164F3-1181-98DC-C071-8A9AF971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1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116205</xdr:rowOff>
    </xdr:to>
    <xdr:pic>
      <xdr:nvPicPr>
        <xdr:cNvPr id="2563" name="Imagen 256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9D4C839A-17BA-3E39-20A2-C6A24C9F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5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114300</xdr:rowOff>
    </xdr:to>
    <xdr:pic>
      <xdr:nvPicPr>
        <xdr:cNvPr id="2564" name="Imagen 2563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8A94F084-1763-4719-73EF-7609548C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7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114300</xdr:rowOff>
    </xdr:to>
    <xdr:pic>
      <xdr:nvPicPr>
        <xdr:cNvPr id="2565" name="Imagen 256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D0898E78-C843-CFEA-A5F7-DE62EB90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10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148590</xdr:rowOff>
    </xdr:to>
    <xdr:pic>
      <xdr:nvPicPr>
        <xdr:cNvPr id="2566" name="Imagen 2565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89D33DA9-6615-C768-EC0F-05391E39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07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148590</xdr:rowOff>
    </xdr:to>
    <xdr:pic>
      <xdr:nvPicPr>
        <xdr:cNvPr id="2567" name="Imagen 256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922B41EB-0E5C-35AB-0485-D1801A85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26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12</xdr:col>
      <xdr:colOff>304800</xdr:colOff>
      <xdr:row>2316</xdr:row>
      <xdr:rowOff>148590</xdr:rowOff>
    </xdr:to>
    <xdr:pic>
      <xdr:nvPicPr>
        <xdr:cNvPr id="2568" name="Imagen 2567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D16ACC59-0886-43EF-A990-1DBD11F6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12</xdr:col>
      <xdr:colOff>304800</xdr:colOff>
      <xdr:row>2315</xdr:row>
      <xdr:rowOff>148590</xdr:rowOff>
    </xdr:to>
    <xdr:pic>
      <xdr:nvPicPr>
        <xdr:cNvPr id="2569" name="Imagen 256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9A719079-814D-7C6C-AF95-0EBB2DCC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80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148590</xdr:rowOff>
    </xdr:to>
    <xdr:pic>
      <xdr:nvPicPr>
        <xdr:cNvPr id="2570" name="Imagen 2569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4F088813-96A4-1E1B-132C-B8419845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0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2269</xdr:row>
      <xdr:rowOff>0</xdr:rowOff>
    </xdr:from>
    <xdr:to>
      <xdr:col>12</xdr:col>
      <xdr:colOff>304800</xdr:colOff>
      <xdr:row>2270</xdr:row>
      <xdr:rowOff>148590</xdr:rowOff>
    </xdr:to>
    <xdr:pic>
      <xdr:nvPicPr>
        <xdr:cNvPr id="2571" name="Imagen 257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6439C2D6-F8CA-590D-4F40-19C0DD8E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3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148590</xdr:rowOff>
    </xdr:to>
    <xdr:pic>
      <xdr:nvPicPr>
        <xdr:cNvPr id="2572" name="Imagen 2571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ED27EE89-6A5A-0C8F-4553-595784E1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148590</xdr:rowOff>
    </xdr:to>
    <xdr:pic>
      <xdr:nvPicPr>
        <xdr:cNvPr id="2573" name="Imagen 257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1B3233A6-B047-48B0-74AA-C09C2319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86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148590</xdr:rowOff>
    </xdr:to>
    <xdr:pic>
      <xdr:nvPicPr>
        <xdr:cNvPr id="2574" name="Imagen 2573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C728977-2A12-8776-EA0A-103F66B63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1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148590</xdr:rowOff>
    </xdr:to>
    <xdr:pic>
      <xdr:nvPicPr>
        <xdr:cNvPr id="2575" name="Imagen 257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6C3266D1-0261-BC8E-3321-036CF6B5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148590</xdr:rowOff>
    </xdr:to>
    <xdr:pic>
      <xdr:nvPicPr>
        <xdr:cNvPr id="2576" name="Imagen 2575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B09ADEB6-424C-E22B-30FC-F621F2C7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148590</xdr:rowOff>
    </xdr:to>
    <xdr:pic>
      <xdr:nvPicPr>
        <xdr:cNvPr id="2577" name="Imagen 257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0922C820-5CD3-03ED-692E-2965A6498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93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148590</xdr:rowOff>
    </xdr:to>
    <xdr:pic>
      <xdr:nvPicPr>
        <xdr:cNvPr id="2578" name="Imagen 2577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6737749E-2B5F-B251-C90E-22DF1EAC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2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12</xdr:col>
      <xdr:colOff>304800</xdr:colOff>
      <xdr:row>2309</xdr:row>
      <xdr:rowOff>148590</xdr:rowOff>
    </xdr:to>
    <xdr:pic>
      <xdr:nvPicPr>
        <xdr:cNvPr id="2579" name="Imagen 257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21F0C662-5CCC-32A8-E8C6-FB3BF22F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4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148590</xdr:rowOff>
    </xdr:to>
    <xdr:pic>
      <xdr:nvPicPr>
        <xdr:cNvPr id="2580" name="Imagen 2579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9CE9E4F4-7F22-1AF3-A3F2-12702440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73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148590</xdr:rowOff>
    </xdr:to>
    <xdr:pic>
      <xdr:nvPicPr>
        <xdr:cNvPr id="2581" name="Imagen 258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31C55A27-7ECC-D92C-11F3-5C7F954A9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00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148590</xdr:rowOff>
    </xdr:to>
    <xdr:pic>
      <xdr:nvPicPr>
        <xdr:cNvPr id="2582" name="Imagen 2581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6E5282E7-4C27-1474-F3E6-EBD67788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148590</xdr:rowOff>
    </xdr:to>
    <xdr:pic>
      <xdr:nvPicPr>
        <xdr:cNvPr id="2583" name="Imagen 258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F5B2DB0C-776F-79D4-32DD-75AC288A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45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148590</xdr:rowOff>
    </xdr:to>
    <xdr:pic>
      <xdr:nvPicPr>
        <xdr:cNvPr id="2584" name="Imagen 2583" descr="Ver detalle">
          <a:hlinkClick xmlns:r="http://schemas.openxmlformats.org/officeDocument/2006/relationships" r:id="rId2585" tooltip="Ver detalle"/>
          <a:extLst>
            <a:ext uri="{FF2B5EF4-FFF2-40B4-BE49-F238E27FC236}">
              <a16:creationId xmlns:a16="http://schemas.microsoft.com/office/drawing/2014/main" id="{B0973DD8-D7DE-2315-8BBD-5351A24A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7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12</xdr:col>
      <xdr:colOff>304800</xdr:colOff>
      <xdr:row>2267</xdr:row>
      <xdr:rowOff>148590</xdr:rowOff>
    </xdr:to>
    <xdr:pic>
      <xdr:nvPicPr>
        <xdr:cNvPr id="2585" name="Imagen 258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226D34FD-1753-4466-7CAF-FA6B8DE1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9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148590</xdr:rowOff>
    </xdr:to>
    <xdr:pic>
      <xdr:nvPicPr>
        <xdr:cNvPr id="2586" name="Imagen 2585" descr="Ver detalle">
          <a:hlinkClick xmlns:r="http://schemas.openxmlformats.org/officeDocument/2006/relationships" r:id="rId2587" tooltip="Ver detalle"/>
          <a:extLst>
            <a:ext uri="{FF2B5EF4-FFF2-40B4-BE49-F238E27FC236}">
              <a16:creationId xmlns:a16="http://schemas.microsoft.com/office/drawing/2014/main" id="{1AD6D209-3EC0-5CC2-E56F-6006823A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1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148590</xdr:rowOff>
    </xdr:to>
    <xdr:pic>
      <xdr:nvPicPr>
        <xdr:cNvPr id="2587" name="Imagen 258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3F77B1F5-EDD2-868B-7DDC-F17895D4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2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148590</xdr:rowOff>
    </xdr:to>
    <xdr:pic>
      <xdr:nvPicPr>
        <xdr:cNvPr id="2588" name="Imagen 2587" descr="Ver detalle">
          <a:hlinkClick xmlns:r="http://schemas.openxmlformats.org/officeDocument/2006/relationships" r:id="rId2589" tooltip="Ver detalle"/>
          <a:extLst>
            <a:ext uri="{FF2B5EF4-FFF2-40B4-BE49-F238E27FC236}">
              <a16:creationId xmlns:a16="http://schemas.microsoft.com/office/drawing/2014/main" id="{42FA7DF9-2B1D-0B70-260F-92661B0A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5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148590</xdr:rowOff>
    </xdr:to>
    <xdr:pic>
      <xdr:nvPicPr>
        <xdr:cNvPr id="2589" name="Imagen 258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BA9FF1EF-A950-A2ED-5D0E-7E61A980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83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148590</xdr:rowOff>
    </xdr:to>
    <xdr:pic>
      <xdr:nvPicPr>
        <xdr:cNvPr id="2590" name="Imagen 2589" descr="Ver detalle">
          <a:hlinkClick xmlns:r="http://schemas.openxmlformats.org/officeDocument/2006/relationships" r:id="rId2591" tooltip="Ver detalle"/>
          <a:extLst>
            <a:ext uri="{FF2B5EF4-FFF2-40B4-BE49-F238E27FC236}">
              <a16:creationId xmlns:a16="http://schemas.microsoft.com/office/drawing/2014/main" id="{286FBC01-A488-1B4C-3EB8-8451F8D6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2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148590</xdr:rowOff>
    </xdr:to>
    <xdr:pic>
      <xdr:nvPicPr>
        <xdr:cNvPr id="2591" name="Imagen 259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367B4E55-3188-3898-954C-CA5A2FD0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47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148590</xdr:rowOff>
    </xdr:to>
    <xdr:pic>
      <xdr:nvPicPr>
        <xdr:cNvPr id="2592" name="Imagen 2591" descr="Ver detalle">
          <a:hlinkClick xmlns:r="http://schemas.openxmlformats.org/officeDocument/2006/relationships" r:id="rId2593" tooltip="Ver detalle"/>
          <a:extLst>
            <a:ext uri="{FF2B5EF4-FFF2-40B4-BE49-F238E27FC236}">
              <a16:creationId xmlns:a16="http://schemas.microsoft.com/office/drawing/2014/main" id="{C8646DC7-2A0F-B6AB-C1F5-35F0E4FE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74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593" name="Imagen 259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8B3C21E9-D8CA-DFBF-B9AC-4E44E1844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01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12</xdr:col>
      <xdr:colOff>304800</xdr:colOff>
      <xdr:row>2265</xdr:row>
      <xdr:rowOff>148590</xdr:rowOff>
    </xdr:to>
    <xdr:pic>
      <xdr:nvPicPr>
        <xdr:cNvPr id="2594" name="Imagen 2593" descr="Ver detalle">
          <a:hlinkClick xmlns:r="http://schemas.openxmlformats.org/officeDocument/2006/relationships" r:id="rId2595" tooltip="Ver detalle"/>
          <a:extLst>
            <a:ext uri="{FF2B5EF4-FFF2-40B4-BE49-F238E27FC236}">
              <a16:creationId xmlns:a16="http://schemas.microsoft.com/office/drawing/2014/main" id="{6EB9BD9E-B163-08EA-BAD2-2DC306280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2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148590</xdr:rowOff>
    </xdr:to>
    <xdr:pic>
      <xdr:nvPicPr>
        <xdr:cNvPr id="2595" name="Imagen 259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98CA117D-4AC5-4ADA-0E09-8F10D3A6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4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148590</xdr:rowOff>
    </xdr:to>
    <xdr:pic>
      <xdr:nvPicPr>
        <xdr:cNvPr id="2596" name="Imagen 259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C412337C-4E8F-F84B-909F-09209DE6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7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148590</xdr:rowOff>
    </xdr:to>
    <xdr:pic>
      <xdr:nvPicPr>
        <xdr:cNvPr id="2597" name="Imagen 259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BB140BA9-4754-3B43-9202-532E3334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9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148590</xdr:rowOff>
    </xdr:to>
    <xdr:pic>
      <xdr:nvPicPr>
        <xdr:cNvPr id="2598" name="Imagen 259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80F0BFA9-D62A-CC34-B513-62606379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148590</xdr:rowOff>
    </xdr:to>
    <xdr:pic>
      <xdr:nvPicPr>
        <xdr:cNvPr id="2599" name="Imagen 259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06F531-1EC1-01B2-9871-70C84DFB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4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148590</xdr:rowOff>
    </xdr:to>
    <xdr:pic>
      <xdr:nvPicPr>
        <xdr:cNvPr id="2600" name="Imagen 259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FE510C95-6219-1CBC-C326-7A4B4C47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72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148590</xdr:rowOff>
    </xdr:to>
    <xdr:pic>
      <xdr:nvPicPr>
        <xdr:cNvPr id="2601" name="Imagen 260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73516D86-680A-8A3F-D9A8-5320291B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91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148590</xdr:rowOff>
    </xdr:to>
    <xdr:pic>
      <xdr:nvPicPr>
        <xdr:cNvPr id="2602" name="Imagen 260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4F30-A44D-BBE3-E286-CDED4DAB3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18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148590</xdr:rowOff>
    </xdr:to>
    <xdr:pic>
      <xdr:nvPicPr>
        <xdr:cNvPr id="2603" name="Imagen 260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52260515-EB0F-C0CE-9A17-45BC604B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45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148590</xdr:rowOff>
    </xdr:to>
    <xdr:pic>
      <xdr:nvPicPr>
        <xdr:cNvPr id="2604" name="Imagen 260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0446C9D3-404C-1DA9-D1AC-18EF193B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71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148590</xdr:rowOff>
    </xdr:to>
    <xdr:pic>
      <xdr:nvPicPr>
        <xdr:cNvPr id="2605" name="Imagen 260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11AC68CA-8507-C043-82A0-470ABE74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98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148590</xdr:rowOff>
    </xdr:to>
    <xdr:pic>
      <xdr:nvPicPr>
        <xdr:cNvPr id="2606" name="Imagen 260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647A453E-CDE1-2772-57A6-9827745B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17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12</xdr:col>
      <xdr:colOff>304800</xdr:colOff>
      <xdr:row>2299</xdr:row>
      <xdr:rowOff>148590</xdr:rowOff>
    </xdr:to>
    <xdr:pic>
      <xdr:nvPicPr>
        <xdr:cNvPr id="2607" name="Imagen 260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868316C6-5D27-9E6B-174D-C90DA7833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148590</xdr:rowOff>
    </xdr:to>
    <xdr:pic>
      <xdr:nvPicPr>
        <xdr:cNvPr id="2608" name="Imagen 260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D5F13E0-106E-7A7B-DC0C-A2670BAE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148590</xdr:rowOff>
    </xdr:to>
    <xdr:pic>
      <xdr:nvPicPr>
        <xdr:cNvPr id="2609" name="Imagen 260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8BAA677E-1B84-2240-E7C1-24A73FA23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148590</xdr:rowOff>
    </xdr:to>
    <xdr:pic>
      <xdr:nvPicPr>
        <xdr:cNvPr id="2610" name="Imagen 260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32AA5D27-B1E4-A9EA-3D96-5641CBB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148590</xdr:rowOff>
    </xdr:to>
    <xdr:pic>
      <xdr:nvPicPr>
        <xdr:cNvPr id="2611" name="Imagen 261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2C7FD028-5C1C-3BA1-0340-6577F032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12</xdr:col>
      <xdr:colOff>304800</xdr:colOff>
      <xdr:row>2293</xdr:row>
      <xdr:rowOff>148590</xdr:rowOff>
    </xdr:to>
    <xdr:pic>
      <xdr:nvPicPr>
        <xdr:cNvPr id="2612" name="Imagen 261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776F9F6C-BD06-847D-502C-7E276DEE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46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148590</xdr:rowOff>
    </xdr:to>
    <xdr:pic>
      <xdr:nvPicPr>
        <xdr:cNvPr id="2613" name="Imagen 261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3D361D4E-0903-64A5-0708-B410FCFE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7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148590</xdr:rowOff>
    </xdr:to>
    <xdr:pic>
      <xdr:nvPicPr>
        <xdr:cNvPr id="2614" name="Imagen 261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4568F9F3-53E1-1B37-97E5-7453A641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2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148590</xdr:rowOff>
    </xdr:to>
    <xdr:pic>
      <xdr:nvPicPr>
        <xdr:cNvPr id="2615" name="Imagen 261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DBB5977E-235F-B7A4-D733-A684DC2E5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45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148590</xdr:rowOff>
    </xdr:to>
    <xdr:pic>
      <xdr:nvPicPr>
        <xdr:cNvPr id="2616" name="Imagen 261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FE0FD087-A9A7-E09E-DD03-EE11602E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148590</xdr:rowOff>
    </xdr:to>
    <xdr:pic>
      <xdr:nvPicPr>
        <xdr:cNvPr id="2617" name="Imagen 261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6AAB232F-D136-CBFA-4584-C0AFE00B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99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148590</xdr:rowOff>
    </xdr:to>
    <xdr:pic>
      <xdr:nvPicPr>
        <xdr:cNvPr id="2618" name="Imagen 261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FFEFE9E0-9DF7-C1A6-52C1-71E4B112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2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148590</xdr:rowOff>
    </xdr:to>
    <xdr:pic>
      <xdr:nvPicPr>
        <xdr:cNvPr id="2619" name="Imagen 261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1C703745-9CC1-46A0-786A-B703FE6C7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148590</xdr:rowOff>
    </xdr:to>
    <xdr:pic>
      <xdr:nvPicPr>
        <xdr:cNvPr id="2620" name="Imagen 261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5BC44574-B554-2D87-F182-3DE43F5D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7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12</xdr:col>
      <xdr:colOff>304800</xdr:colOff>
      <xdr:row>2266</xdr:row>
      <xdr:rowOff>148590</xdr:rowOff>
    </xdr:to>
    <xdr:pic>
      <xdr:nvPicPr>
        <xdr:cNvPr id="2621" name="Imagen 262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690A7A38-8171-BAEF-A946-70FDCC09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9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148590</xdr:rowOff>
    </xdr:to>
    <xdr:pic>
      <xdr:nvPicPr>
        <xdr:cNvPr id="2622" name="Imagen 262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60927918-7ABD-E5A2-4AD2-652AFFA0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17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12</xdr:col>
      <xdr:colOff>304800</xdr:colOff>
      <xdr:row>2248</xdr:row>
      <xdr:rowOff>148590</xdr:rowOff>
    </xdr:to>
    <xdr:pic>
      <xdr:nvPicPr>
        <xdr:cNvPr id="2623" name="Imagen 262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D3830A68-1A06-D8AF-6AAE-07AB449F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148590</xdr:rowOff>
    </xdr:to>
    <xdr:pic>
      <xdr:nvPicPr>
        <xdr:cNvPr id="2624" name="Imagen 262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7169EB86-40B2-9D71-505D-52B7C510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148590</xdr:rowOff>
    </xdr:to>
    <xdr:pic>
      <xdr:nvPicPr>
        <xdr:cNvPr id="2625" name="Imagen 262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CAC0D11E-CAA6-E830-86D5-6DA4372E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9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148590</xdr:rowOff>
    </xdr:to>
    <xdr:pic>
      <xdr:nvPicPr>
        <xdr:cNvPr id="2626" name="Imagen 262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6E256084-5CC3-2092-BC72-3E20B05E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2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148590</xdr:rowOff>
    </xdr:to>
    <xdr:pic>
      <xdr:nvPicPr>
        <xdr:cNvPr id="2627" name="Imagen 262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1F9FD12-DB50-779D-5CFA-708C930F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5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148590</xdr:rowOff>
    </xdr:to>
    <xdr:pic>
      <xdr:nvPicPr>
        <xdr:cNvPr id="2628" name="Imagen 262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7514165B-9154-5DED-1E2F-1A81001D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148590</xdr:rowOff>
    </xdr:to>
    <xdr:pic>
      <xdr:nvPicPr>
        <xdr:cNvPr id="2629" name="Imagen 262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FA0E60F3-0F1C-A823-1B4E-9762DAED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0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148590</xdr:rowOff>
    </xdr:to>
    <xdr:pic>
      <xdr:nvPicPr>
        <xdr:cNvPr id="2630" name="Imagen 262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AA50209F-392D-620E-90DB-2AEF898AD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2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148590</xdr:rowOff>
    </xdr:to>
    <xdr:pic>
      <xdr:nvPicPr>
        <xdr:cNvPr id="2631" name="Imagen 263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DBE50CA8-9838-703F-F9ED-33B75268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49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148590</xdr:rowOff>
    </xdr:to>
    <xdr:pic>
      <xdr:nvPicPr>
        <xdr:cNvPr id="2632" name="Imagen 263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5EA46D91-F5A9-4E93-755C-1BBEA4DE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2231</xdr:row>
      <xdr:rowOff>0</xdr:rowOff>
    </xdr:from>
    <xdr:to>
      <xdr:col>12</xdr:col>
      <xdr:colOff>304800</xdr:colOff>
      <xdr:row>2232</xdr:row>
      <xdr:rowOff>148590</xdr:rowOff>
    </xdr:to>
    <xdr:pic>
      <xdr:nvPicPr>
        <xdr:cNvPr id="2633" name="Imagen 263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2031168B-D09C-4B53-6906-5EE0F662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9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12</xdr:col>
      <xdr:colOff>304800</xdr:colOff>
      <xdr:row>2237</xdr:row>
      <xdr:rowOff>148590</xdr:rowOff>
    </xdr:to>
    <xdr:pic>
      <xdr:nvPicPr>
        <xdr:cNvPr id="2634" name="Imagen 263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1820D969-F2C3-1A83-5FE7-4E4DD8AE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2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148590</xdr:rowOff>
    </xdr:to>
    <xdr:pic>
      <xdr:nvPicPr>
        <xdr:cNvPr id="2635" name="Imagen 263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734360C9-FBE4-B831-90DB-943171DE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4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36" name="Imagen 263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B13B5FF-E1D9-69B1-E89E-AFF650C9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6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148590</xdr:rowOff>
    </xdr:to>
    <xdr:pic>
      <xdr:nvPicPr>
        <xdr:cNvPr id="2637" name="Imagen 263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4AE1FECE-DDCD-8803-7E9A-03C66329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148590</xdr:rowOff>
    </xdr:to>
    <xdr:pic>
      <xdr:nvPicPr>
        <xdr:cNvPr id="2638" name="Imagen 263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1FDE1AFA-1206-4B6A-FE28-37D4D369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4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148590</xdr:rowOff>
    </xdr:to>
    <xdr:pic>
      <xdr:nvPicPr>
        <xdr:cNvPr id="2639" name="Imagen 263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3EB9FA02-B396-D3C0-772F-E7E2753A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6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148590</xdr:rowOff>
    </xdr:to>
    <xdr:pic>
      <xdr:nvPicPr>
        <xdr:cNvPr id="2640" name="Imagen 263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C5945985-0AC7-17E3-B50D-2D0E0A048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9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148590</xdr:rowOff>
    </xdr:to>
    <xdr:pic>
      <xdr:nvPicPr>
        <xdr:cNvPr id="2641" name="Imagen 264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0D9FD221-AD05-BBDD-E36C-B391E4C0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148590</xdr:rowOff>
    </xdr:to>
    <xdr:pic>
      <xdr:nvPicPr>
        <xdr:cNvPr id="2642" name="Imagen 264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352A402A-1FAD-69D9-01FD-54CBCF91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148590</xdr:rowOff>
    </xdr:to>
    <xdr:pic>
      <xdr:nvPicPr>
        <xdr:cNvPr id="2643" name="Imagen 264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319F88E3-5E56-1446-B91B-DBC3F53F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6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12</xdr:col>
      <xdr:colOff>304800</xdr:colOff>
      <xdr:row>2243</xdr:row>
      <xdr:rowOff>148590</xdr:rowOff>
    </xdr:to>
    <xdr:pic>
      <xdr:nvPicPr>
        <xdr:cNvPr id="2644" name="Imagen 264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D638E5B9-B036-C8BC-C6D2-AC4D6790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5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148590</xdr:rowOff>
    </xdr:to>
    <xdr:pic>
      <xdr:nvPicPr>
        <xdr:cNvPr id="2645" name="Imagen 264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3F730D67-3EB7-2F29-4EEF-ACD4AB2E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0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148590</xdr:rowOff>
    </xdr:to>
    <xdr:pic>
      <xdr:nvPicPr>
        <xdr:cNvPr id="2646" name="Imagen 264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BD47192D-2ABE-722D-22A6-E961CA01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3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148590</xdr:rowOff>
    </xdr:to>
    <xdr:pic>
      <xdr:nvPicPr>
        <xdr:cNvPr id="2647" name="Imagen 264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30204F6A-B6CC-918D-465D-940FEDD3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5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148590</xdr:rowOff>
    </xdr:to>
    <xdr:pic>
      <xdr:nvPicPr>
        <xdr:cNvPr id="2648" name="Imagen 264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FBAD06BF-5582-698D-A0F0-3BAE4012F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8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148590</xdr:rowOff>
    </xdr:to>
    <xdr:pic>
      <xdr:nvPicPr>
        <xdr:cNvPr id="2649" name="Imagen 264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DFE5AE09-99CC-1A6D-F057-6526FA03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148590</xdr:rowOff>
    </xdr:to>
    <xdr:pic>
      <xdr:nvPicPr>
        <xdr:cNvPr id="2650" name="Imagen 264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CDEEEA48-337F-C6E8-1630-4C195D2B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148590</xdr:rowOff>
    </xdr:to>
    <xdr:pic>
      <xdr:nvPicPr>
        <xdr:cNvPr id="2651" name="Imagen 265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A4FDC2D6-C6A3-307D-161E-C5021FD1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148590</xdr:rowOff>
    </xdr:to>
    <xdr:pic>
      <xdr:nvPicPr>
        <xdr:cNvPr id="2652" name="Imagen 265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6943A722-631F-09DC-EC27-868160AE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5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148590</xdr:rowOff>
    </xdr:to>
    <xdr:pic>
      <xdr:nvPicPr>
        <xdr:cNvPr id="2653" name="Imagen 265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32BC8BAD-E395-5EB0-BDC8-9B92B039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0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148590</xdr:rowOff>
    </xdr:to>
    <xdr:pic>
      <xdr:nvPicPr>
        <xdr:cNvPr id="2654" name="Imagen 265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018EEB4A-BB60-E6A0-433E-18B4707F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148590</xdr:rowOff>
    </xdr:to>
    <xdr:pic>
      <xdr:nvPicPr>
        <xdr:cNvPr id="2655" name="Imagen 265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E4CEC60F-34DE-E66F-D7F4-C0F46DDD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148590</xdr:rowOff>
    </xdr:to>
    <xdr:pic>
      <xdr:nvPicPr>
        <xdr:cNvPr id="2656" name="Imagen 265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680DB27D-697A-DB65-0BFD-ED5EC9E1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74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148590</xdr:rowOff>
    </xdr:to>
    <xdr:pic>
      <xdr:nvPicPr>
        <xdr:cNvPr id="2657" name="Imagen 265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0AF51BE6-2678-1944-C1EB-28C99686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148590</xdr:rowOff>
    </xdr:to>
    <xdr:pic>
      <xdr:nvPicPr>
        <xdr:cNvPr id="2658" name="Imagen 265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34301337-AD64-7347-9CC5-5D6E81A4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148590</xdr:rowOff>
    </xdr:to>
    <xdr:pic>
      <xdr:nvPicPr>
        <xdr:cNvPr id="2659" name="Imagen 265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82FA424F-5181-DFB4-10E7-1A8DFC39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148590</xdr:rowOff>
    </xdr:to>
    <xdr:pic>
      <xdr:nvPicPr>
        <xdr:cNvPr id="2660" name="Imagen 265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D2D4AC52-EDFA-0B5B-5CD8-E0307462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81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61" name="Imagen 266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23EBC5A6-FC60-35A7-6907-EDF563789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0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114300</xdr:rowOff>
    </xdr:to>
    <xdr:pic>
      <xdr:nvPicPr>
        <xdr:cNvPr id="2662" name="Imagen 266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84A82C81-92BB-525B-3124-C88B1BE5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2414</xdr:row>
      <xdr:rowOff>0</xdr:rowOff>
    </xdr:from>
    <xdr:to>
      <xdr:col>12</xdr:col>
      <xdr:colOff>624840</xdr:colOff>
      <xdr:row>2415</xdr:row>
      <xdr:rowOff>114300</xdr:rowOff>
    </xdr:to>
    <xdr:pic>
      <xdr:nvPicPr>
        <xdr:cNvPr id="2663" name="Imagen 2662">
          <a:hlinkClick xmlns:r="http://schemas.openxmlformats.org/officeDocument/2006/relationships" r:id="rId2664" tooltip="Quitar este incidente de la liquidación"/>
          <a:extLst>
            <a:ext uri="{FF2B5EF4-FFF2-40B4-BE49-F238E27FC236}">
              <a16:creationId xmlns:a16="http://schemas.microsoft.com/office/drawing/2014/main" id="{12DDACA4-4AA1-360B-2823-76EF5057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664" name="Imagen 266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E9E10B47-5184-33F8-805B-548F7486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2413</xdr:row>
      <xdr:rowOff>0</xdr:rowOff>
    </xdr:from>
    <xdr:to>
      <xdr:col>12</xdr:col>
      <xdr:colOff>624840</xdr:colOff>
      <xdr:row>2414</xdr:row>
      <xdr:rowOff>129540</xdr:rowOff>
    </xdr:to>
    <xdr:pic>
      <xdr:nvPicPr>
        <xdr:cNvPr id="2665" name="Imagen 2664">
          <a:hlinkClick xmlns:r="http://schemas.openxmlformats.org/officeDocument/2006/relationships" r:id="rId2666" tooltip="Quitar este incidente de la liquidación"/>
          <a:extLst>
            <a:ext uri="{FF2B5EF4-FFF2-40B4-BE49-F238E27FC236}">
              <a16:creationId xmlns:a16="http://schemas.microsoft.com/office/drawing/2014/main" id="{D78014BC-B03B-F5F6-52AE-361605AE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666" name="Imagen 266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5345DA1C-CBBB-240C-BC11-FEB4E904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2412</xdr:row>
      <xdr:rowOff>0</xdr:rowOff>
    </xdr:from>
    <xdr:to>
      <xdr:col>12</xdr:col>
      <xdr:colOff>624840</xdr:colOff>
      <xdr:row>2413</xdr:row>
      <xdr:rowOff>129540</xdr:rowOff>
    </xdr:to>
    <xdr:pic>
      <xdr:nvPicPr>
        <xdr:cNvPr id="2667" name="Imagen 2666">
          <a:hlinkClick xmlns:r="http://schemas.openxmlformats.org/officeDocument/2006/relationships" r:id="rId2668" tooltip="Quitar este incidente de la liquidación"/>
          <a:extLst>
            <a:ext uri="{FF2B5EF4-FFF2-40B4-BE49-F238E27FC236}">
              <a16:creationId xmlns:a16="http://schemas.microsoft.com/office/drawing/2014/main" id="{BC5686A7-C2BF-7D19-7490-1EF2E2E2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668" name="Imagen 266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B4168912-D2B3-E95C-A0D6-8AF17EBC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2411</xdr:row>
      <xdr:rowOff>0</xdr:rowOff>
    </xdr:from>
    <xdr:to>
      <xdr:col>12</xdr:col>
      <xdr:colOff>624840</xdr:colOff>
      <xdr:row>2412</xdr:row>
      <xdr:rowOff>129540</xdr:rowOff>
    </xdr:to>
    <xdr:pic>
      <xdr:nvPicPr>
        <xdr:cNvPr id="2669" name="Imagen 2668">
          <a:hlinkClick xmlns:r="http://schemas.openxmlformats.org/officeDocument/2006/relationships" r:id="rId2670" tooltip="Quitar este incidente de la liquidación"/>
          <a:extLst>
            <a:ext uri="{FF2B5EF4-FFF2-40B4-BE49-F238E27FC236}">
              <a16:creationId xmlns:a16="http://schemas.microsoft.com/office/drawing/2014/main" id="{EE8E1FE1-BF1E-0928-87C9-C396AC91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670" name="Imagen 266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7FE4D51B-F783-D8D2-79DE-8DCDA0A0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2410</xdr:row>
      <xdr:rowOff>0</xdr:rowOff>
    </xdr:from>
    <xdr:to>
      <xdr:col>12</xdr:col>
      <xdr:colOff>624840</xdr:colOff>
      <xdr:row>2411</xdr:row>
      <xdr:rowOff>129540</xdr:rowOff>
    </xdr:to>
    <xdr:pic>
      <xdr:nvPicPr>
        <xdr:cNvPr id="2671" name="Imagen 2670">
          <a:hlinkClick xmlns:r="http://schemas.openxmlformats.org/officeDocument/2006/relationships" r:id="rId2672" tooltip="Quitar este incidente de la liquidación"/>
          <a:extLst>
            <a:ext uri="{FF2B5EF4-FFF2-40B4-BE49-F238E27FC236}">
              <a16:creationId xmlns:a16="http://schemas.microsoft.com/office/drawing/2014/main" id="{8B51B6DE-D22A-D5D5-4C6E-43E7786A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672" name="Imagen 267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8A0B2176-2C7C-8622-BD04-8B4043CC3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2409</xdr:row>
      <xdr:rowOff>0</xdr:rowOff>
    </xdr:from>
    <xdr:to>
      <xdr:col>12</xdr:col>
      <xdr:colOff>624840</xdr:colOff>
      <xdr:row>2410</xdr:row>
      <xdr:rowOff>129540</xdr:rowOff>
    </xdr:to>
    <xdr:pic>
      <xdr:nvPicPr>
        <xdr:cNvPr id="2673" name="Imagen 2672">
          <a:hlinkClick xmlns:r="http://schemas.openxmlformats.org/officeDocument/2006/relationships" r:id="rId2674" tooltip="Quitar este incidente de la liquidación"/>
          <a:extLst>
            <a:ext uri="{FF2B5EF4-FFF2-40B4-BE49-F238E27FC236}">
              <a16:creationId xmlns:a16="http://schemas.microsoft.com/office/drawing/2014/main" id="{011F89C9-EE83-3E5E-F240-7B24254A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674" name="Imagen 267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C1F11CAE-2B44-6E55-9E26-AE228F157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2408</xdr:row>
      <xdr:rowOff>0</xdr:rowOff>
    </xdr:from>
    <xdr:to>
      <xdr:col>12</xdr:col>
      <xdr:colOff>624840</xdr:colOff>
      <xdr:row>2409</xdr:row>
      <xdr:rowOff>129540</xdr:rowOff>
    </xdr:to>
    <xdr:pic>
      <xdr:nvPicPr>
        <xdr:cNvPr id="2675" name="Imagen 2674">
          <a:hlinkClick xmlns:r="http://schemas.openxmlformats.org/officeDocument/2006/relationships" r:id="rId2676" tooltip="Quitar este incidente de la liquidación"/>
          <a:extLst>
            <a:ext uri="{FF2B5EF4-FFF2-40B4-BE49-F238E27FC236}">
              <a16:creationId xmlns:a16="http://schemas.microsoft.com/office/drawing/2014/main" id="{96D6297D-8388-B228-106D-ECAD136D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676" name="Imagen 267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EA9516CF-7889-A975-BB2E-34D1651A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2407</xdr:row>
      <xdr:rowOff>0</xdr:rowOff>
    </xdr:from>
    <xdr:to>
      <xdr:col>12</xdr:col>
      <xdr:colOff>624840</xdr:colOff>
      <xdr:row>2408</xdr:row>
      <xdr:rowOff>129540</xdr:rowOff>
    </xdr:to>
    <xdr:pic>
      <xdr:nvPicPr>
        <xdr:cNvPr id="2677" name="Imagen 2676">
          <a:hlinkClick xmlns:r="http://schemas.openxmlformats.org/officeDocument/2006/relationships" r:id="rId2678" tooltip="Quitar este incidente de la liquidación"/>
          <a:extLst>
            <a:ext uri="{FF2B5EF4-FFF2-40B4-BE49-F238E27FC236}">
              <a16:creationId xmlns:a16="http://schemas.microsoft.com/office/drawing/2014/main" id="{984E472C-07AF-2405-F537-CCAD2923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678" name="Imagen 267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953A1CA4-4018-765F-9629-FB4F835D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2350</xdr:row>
      <xdr:rowOff>0</xdr:rowOff>
    </xdr:from>
    <xdr:to>
      <xdr:col>12</xdr:col>
      <xdr:colOff>624840</xdr:colOff>
      <xdr:row>2351</xdr:row>
      <xdr:rowOff>129540</xdr:rowOff>
    </xdr:to>
    <xdr:pic>
      <xdr:nvPicPr>
        <xdr:cNvPr id="2679" name="Imagen 2678">
          <a:hlinkClick xmlns:r="http://schemas.openxmlformats.org/officeDocument/2006/relationships" r:id="rId2680" tooltip="Quitar este incidente de la liquidación"/>
          <a:extLst>
            <a:ext uri="{FF2B5EF4-FFF2-40B4-BE49-F238E27FC236}">
              <a16:creationId xmlns:a16="http://schemas.microsoft.com/office/drawing/2014/main" id="{242AA41E-2BF7-8285-5555-B0FE3E84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680" name="Imagen 267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4EF0D1C0-0011-AE49-FC64-9C1EB7A5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2406</xdr:row>
      <xdr:rowOff>0</xdr:rowOff>
    </xdr:from>
    <xdr:to>
      <xdr:col>12</xdr:col>
      <xdr:colOff>624840</xdr:colOff>
      <xdr:row>2407</xdr:row>
      <xdr:rowOff>129540</xdr:rowOff>
    </xdr:to>
    <xdr:pic>
      <xdr:nvPicPr>
        <xdr:cNvPr id="2681" name="Imagen 2680">
          <a:hlinkClick xmlns:r="http://schemas.openxmlformats.org/officeDocument/2006/relationships" r:id="rId2682" tooltip="Quitar este incidente de la liquidación"/>
          <a:extLst>
            <a:ext uri="{FF2B5EF4-FFF2-40B4-BE49-F238E27FC236}">
              <a16:creationId xmlns:a16="http://schemas.microsoft.com/office/drawing/2014/main" id="{F5A132BA-FF83-0144-5079-1036ABE29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12</xdr:col>
      <xdr:colOff>304800</xdr:colOff>
      <xdr:row>2406</xdr:row>
      <xdr:rowOff>129540</xdr:rowOff>
    </xdr:to>
    <xdr:pic>
      <xdr:nvPicPr>
        <xdr:cNvPr id="2682" name="Imagen 268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865A8F31-90F8-9CE8-E784-BE5EC3B3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2405</xdr:row>
      <xdr:rowOff>0</xdr:rowOff>
    </xdr:from>
    <xdr:to>
      <xdr:col>12</xdr:col>
      <xdr:colOff>624840</xdr:colOff>
      <xdr:row>2406</xdr:row>
      <xdr:rowOff>129540</xdr:rowOff>
    </xdr:to>
    <xdr:pic>
      <xdr:nvPicPr>
        <xdr:cNvPr id="2683" name="Imagen 2682">
          <a:hlinkClick xmlns:r="http://schemas.openxmlformats.org/officeDocument/2006/relationships" r:id="rId2684" tooltip="Quitar este incidente de la liquidación"/>
          <a:extLst>
            <a:ext uri="{FF2B5EF4-FFF2-40B4-BE49-F238E27FC236}">
              <a16:creationId xmlns:a16="http://schemas.microsoft.com/office/drawing/2014/main" id="{D6F92A4F-6390-B44F-A0A5-04CDFCEE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2404</xdr:row>
      <xdr:rowOff>0</xdr:rowOff>
    </xdr:from>
    <xdr:to>
      <xdr:col>12</xdr:col>
      <xdr:colOff>304800</xdr:colOff>
      <xdr:row>2405</xdr:row>
      <xdr:rowOff>129540</xdr:rowOff>
    </xdr:to>
    <xdr:pic>
      <xdr:nvPicPr>
        <xdr:cNvPr id="2684" name="Imagen 268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61E422BC-AA32-DEA6-88AD-46ACA247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2404</xdr:row>
      <xdr:rowOff>0</xdr:rowOff>
    </xdr:from>
    <xdr:to>
      <xdr:col>12</xdr:col>
      <xdr:colOff>624840</xdr:colOff>
      <xdr:row>2405</xdr:row>
      <xdr:rowOff>129540</xdr:rowOff>
    </xdr:to>
    <xdr:pic>
      <xdr:nvPicPr>
        <xdr:cNvPr id="2685" name="Imagen 2684">
          <a:hlinkClick xmlns:r="http://schemas.openxmlformats.org/officeDocument/2006/relationships" r:id="rId2686" tooltip="Quitar este incidente de la liquidación"/>
          <a:extLst>
            <a:ext uri="{FF2B5EF4-FFF2-40B4-BE49-F238E27FC236}">
              <a16:creationId xmlns:a16="http://schemas.microsoft.com/office/drawing/2014/main" id="{6913448C-4B21-E27D-0B1E-4ADF71F8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129540</xdr:rowOff>
    </xdr:to>
    <xdr:pic>
      <xdr:nvPicPr>
        <xdr:cNvPr id="2686" name="Imagen 268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916C58D9-D645-09AF-960D-EAA2FD5D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2403</xdr:row>
      <xdr:rowOff>0</xdr:rowOff>
    </xdr:from>
    <xdr:to>
      <xdr:col>12</xdr:col>
      <xdr:colOff>624840</xdr:colOff>
      <xdr:row>2404</xdr:row>
      <xdr:rowOff>129540</xdr:rowOff>
    </xdr:to>
    <xdr:pic>
      <xdr:nvPicPr>
        <xdr:cNvPr id="2687" name="Imagen 2686">
          <a:hlinkClick xmlns:r="http://schemas.openxmlformats.org/officeDocument/2006/relationships" r:id="rId2688" tooltip="Quitar este incidente de la liquidación"/>
          <a:extLst>
            <a:ext uri="{FF2B5EF4-FFF2-40B4-BE49-F238E27FC236}">
              <a16:creationId xmlns:a16="http://schemas.microsoft.com/office/drawing/2014/main" id="{FF9B4568-32ED-9FB2-7614-D374D8BF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688" name="Imagen 268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7EE4346-3374-34AC-AD92-B95D6C3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2402</xdr:row>
      <xdr:rowOff>0</xdr:rowOff>
    </xdr:from>
    <xdr:to>
      <xdr:col>12</xdr:col>
      <xdr:colOff>624840</xdr:colOff>
      <xdr:row>2403</xdr:row>
      <xdr:rowOff>129540</xdr:rowOff>
    </xdr:to>
    <xdr:pic>
      <xdr:nvPicPr>
        <xdr:cNvPr id="2689" name="Imagen 2688">
          <a:hlinkClick xmlns:r="http://schemas.openxmlformats.org/officeDocument/2006/relationships" r:id="rId2690" tooltip="Quitar este incidente de la liquidación"/>
          <a:extLst>
            <a:ext uri="{FF2B5EF4-FFF2-40B4-BE49-F238E27FC236}">
              <a16:creationId xmlns:a16="http://schemas.microsoft.com/office/drawing/2014/main" id="{64E97A15-339C-5F98-9C57-267CA78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690" name="Imagen 268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0C178951-CB2E-1FF7-A6BC-DBDF1072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2401</xdr:row>
      <xdr:rowOff>0</xdr:rowOff>
    </xdr:from>
    <xdr:to>
      <xdr:col>12</xdr:col>
      <xdr:colOff>624840</xdr:colOff>
      <xdr:row>2402</xdr:row>
      <xdr:rowOff>129540</xdr:rowOff>
    </xdr:to>
    <xdr:pic>
      <xdr:nvPicPr>
        <xdr:cNvPr id="2691" name="Imagen 2690">
          <a:hlinkClick xmlns:r="http://schemas.openxmlformats.org/officeDocument/2006/relationships" r:id="rId2692" tooltip="Quitar este incidente de la liquidación"/>
          <a:extLst>
            <a:ext uri="{FF2B5EF4-FFF2-40B4-BE49-F238E27FC236}">
              <a16:creationId xmlns:a16="http://schemas.microsoft.com/office/drawing/2014/main" id="{DF00E56D-E055-6751-1B77-C119DC96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692" name="Imagen 269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0EFBEFAC-7237-A4CD-35A8-31EFF34D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2400</xdr:row>
      <xdr:rowOff>0</xdr:rowOff>
    </xdr:from>
    <xdr:to>
      <xdr:col>12</xdr:col>
      <xdr:colOff>624840</xdr:colOff>
      <xdr:row>2401</xdr:row>
      <xdr:rowOff>129540</xdr:rowOff>
    </xdr:to>
    <xdr:pic>
      <xdr:nvPicPr>
        <xdr:cNvPr id="2693" name="Imagen 2692">
          <a:hlinkClick xmlns:r="http://schemas.openxmlformats.org/officeDocument/2006/relationships" r:id="rId2694" tooltip="Quitar este incidente de la liquidación"/>
          <a:extLst>
            <a:ext uri="{FF2B5EF4-FFF2-40B4-BE49-F238E27FC236}">
              <a16:creationId xmlns:a16="http://schemas.microsoft.com/office/drawing/2014/main" id="{0C32CB66-988E-7F23-AC4A-85DD459B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694" name="Imagen 269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2416F571-0AE6-3524-8CC3-113B42CA7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2399</xdr:row>
      <xdr:rowOff>0</xdr:rowOff>
    </xdr:from>
    <xdr:to>
      <xdr:col>12</xdr:col>
      <xdr:colOff>624840</xdr:colOff>
      <xdr:row>2400</xdr:row>
      <xdr:rowOff>129540</xdr:rowOff>
    </xdr:to>
    <xdr:pic>
      <xdr:nvPicPr>
        <xdr:cNvPr id="2695" name="Imagen 2694">
          <a:hlinkClick xmlns:r="http://schemas.openxmlformats.org/officeDocument/2006/relationships" r:id="rId2696" tooltip="Quitar este incidente de la liquidación"/>
          <a:extLst>
            <a:ext uri="{FF2B5EF4-FFF2-40B4-BE49-F238E27FC236}">
              <a16:creationId xmlns:a16="http://schemas.microsoft.com/office/drawing/2014/main" id="{1156B7B0-42C9-6322-D980-939525CA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696" name="Imagen 269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F3B2B743-D2DE-071F-2240-1AECB251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2351</xdr:row>
      <xdr:rowOff>0</xdr:rowOff>
    </xdr:from>
    <xdr:to>
      <xdr:col>12</xdr:col>
      <xdr:colOff>624840</xdr:colOff>
      <xdr:row>2352</xdr:row>
      <xdr:rowOff>129540</xdr:rowOff>
    </xdr:to>
    <xdr:pic>
      <xdr:nvPicPr>
        <xdr:cNvPr id="2697" name="Imagen 2696">
          <a:hlinkClick xmlns:r="http://schemas.openxmlformats.org/officeDocument/2006/relationships" r:id="rId2698" tooltip="Quitar este incidente de la liquidación"/>
          <a:extLst>
            <a:ext uri="{FF2B5EF4-FFF2-40B4-BE49-F238E27FC236}">
              <a16:creationId xmlns:a16="http://schemas.microsoft.com/office/drawing/2014/main" id="{8194DA6A-49C6-20B3-ECE1-C7B05E01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FAA09432-4E1E-AFD7-100B-07A8ED34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2347</xdr:row>
      <xdr:rowOff>0</xdr:rowOff>
    </xdr:from>
    <xdr:to>
      <xdr:col>12</xdr:col>
      <xdr:colOff>624840</xdr:colOff>
      <xdr:row>2348</xdr:row>
      <xdr:rowOff>129540</xdr:rowOff>
    </xdr:to>
    <xdr:pic>
      <xdr:nvPicPr>
        <xdr:cNvPr id="2699" name="Imagen 2698">
          <a:hlinkClick xmlns:r="http://schemas.openxmlformats.org/officeDocument/2006/relationships" r:id="rId2700" tooltip="Quitar este incidente de la liquidación"/>
          <a:extLst>
            <a:ext uri="{FF2B5EF4-FFF2-40B4-BE49-F238E27FC236}">
              <a16:creationId xmlns:a16="http://schemas.microsoft.com/office/drawing/2014/main" id="{8AD3D175-EB68-F267-9C74-E1BD0812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114300</xdr:rowOff>
    </xdr:to>
    <xdr:pic>
      <xdr:nvPicPr>
        <xdr:cNvPr id="2700" name="Imagen 269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D8E0CC27-06E3-7F95-2841-0C59B0E9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2355</xdr:row>
      <xdr:rowOff>0</xdr:rowOff>
    </xdr:from>
    <xdr:to>
      <xdr:col>12</xdr:col>
      <xdr:colOff>624840</xdr:colOff>
      <xdr:row>2356</xdr:row>
      <xdr:rowOff>114300</xdr:rowOff>
    </xdr:to>
    <xdr:pic>
      <xdr:nvPicPr>
        <xdr:cNvPr id="2701" name="Imagen 2700">
          <a:hlinkClick xmlns:r="http://schemas.openxmlformats.org/officeDocument/2006/relationships" r:id="rId2702" tooltip="Quitar este incidente de la liquidación"/>
          <a:extLst>
            <a:ext uri="{FF2B5EF4-FFF2-40B4-BE49-F238E27FC236}">
              <a16:creationId xmlns:a16="http://schemas.microsoft.com/office/drawing/2014/main" id="{013824D9-849C-FF6B-6281-442FA18A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702" name="Imagen 270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CA9D6521-2937-7946-5562-019D4BB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2352</xdr:row>
      <xdr:rowOff>0</xdr:rowOff>
    </xdr:from>
    <xdr:to>
      <xdr:col>12</xdr:col>
      <xdr:colOff>624840</xdr:colOff>
      <xdr:row>2353</xdr:row>
      <xdr:rowOff>129540</xdr:rowOff>
    </xdr:to>
    <xdr:pic>
      <xdr:nvPicPr>
        <xdr:cNvPr id="2703" name="Imagen 2702">
          <a:hlinkClick xmlns:r="http://schemas.openxmlformats.org/officeDocument/2006/relationships" r:id="rId2704" tooltip="Quitar este incidente de la liquidación"/>
          <a:extLst>
            <a:ext uri="{FF2B5EF4-FFF2-40B4-BE49-F238E27FC236}">
              <a16:creationId xmlns:a16="http://schemas.microsoft.com/office/drawing/2014/main" id="{F3B15D8F-BCBF-F4ED-FA58-5486A345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704" name="Imagen 270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9F9EC8EC-D802-3017-F1B3-2205AC846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2354</xdr:row>
      <xdr:rowOff>0</xdr:rowOff>
    </xdr:from>
    <xdr:to>
      <xdr:col>12</xdr:col>
      <xdr:colOff>624840</xdr:colOff>
      <xdr:row>2355</xdr:row>
      <xdr:rowOff>129540</xdr:rowOff>
    </xdr:to>
    <xdr:pic>
      <xdr:nvPicPr>
        <xdr:cNvPr id="2705" name="Imagen 2704">
          <a:hlinkClick xmlns:r="http://schemas.openxmlformats.org/officeDocument/2006/relationships" r:id="rId2706" tooltip="Quitar este incidente de la liquidación"/>
          <a:extLst>
            <a:ext uri="{FF2B5EF4-FFF2-40B4-BE49-F238E27FC236}">
              <a16:creationId xmlns:a16="http://schemas.microsoft.com/office/drawing/2014/main" id="{8654C10A-3C8B-F4FD-C7DA-A628483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706" name="Imagen 270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4B0986E5-7483-CBC0-FB91-30B9ED16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2353</xdr:row>
      <xdr:rowOff>0</xdr:rowOff>
    </xdr:from>
    <xdr:to>
      <xdr:col>12</xdr:col>
      <xdr:colOff>624840</xdr:colOff>
      <xdr:row>2354</xdr:row>
      <xdr:rowOff>129540</xdr:rowOff>
    </xdr:to>
    <xdr:pic>
      <xdr:nvPicPr>
        <xdr:cNvPr id="2707" name="Imagen 2706">
          <a:hlinkClick xmlns:r="http://schemas.openxmlformats.org/officeDocument/2006/relationships" r:id="rId2708" tooltip="Quitar este incidente de la liquidación"/>
          <a:extLst>
            <a:ext uri="{FF2B5EF4-FFF2-40B4-BE49-F238E27FC236}">
              <a16:creationId xmlns:a16="http://schemas.microsoft.com/office/drawing/2014/main" id="{B82850B7-0D49-65D3-AE5F-DFEF9FC8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708" name="Imagen 270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4D14432B-E174-76B0-E942-EE434E5A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2348</xdr:row>
      <xdr:rowOff>0</xdr:rowOff>
    </xdr:from>
    <xdr:to>
      <xdr:col>12</xdr:col>
      <xdr:colOff>624840</xdr:colOff>
      <xdr:row>2349</xdr:row>
      <xdr:rowOff>129540</xdr:rowOff>
    </xdr:to>
    <xdr:pic>
      <xdr:nvPicPr>
        <xdr:cNvPr id="2709" name="Imagen 2708">
          <a:hlinkClick xmlns:r="http://schemas.openxmlformats.org/officeDocument/2006/relationships" r:id="rId2710" tooltip="Quitar este incidente de la liquidación"/>
          <a:extLst>
            <a:ext uri="{FF2B5EF4-FFF2-40B4-BE49-F238E27FC236}">
              <a16:creationId xmlns:a16="http://schemas.microsoft.com/office/drawing/2014/main" id="{6C81CA62-9508-319A-4D14-2235C826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710" name="Imagen 270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2538807-9BE8-B1B5-480F-2117CE9B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2394</xdr:row>
      <xdr:rowOff>0</xdr:rowOff>
    </xdr:from>
    <xdr:to>
      <xdr:col>12</xdr:col>
      <xdr:colOff>624840</xdr:colOff>
      <xdr:row>2395</xdr:row>
      <xdr:rowOff>129540</xdr:rowOff>
    </xdr:to>
    <xdr:pic>
      <xdr:nvPicPr>
        <xdr:cNvPr id="2711" name="Imagen 2710">
          <a:hlinkClick xmlns:r="http://schemas.openxmlformats.org/officeDocument/2006/relationships" r:id="rId2712" tooltip="Quitar este incidente de la liquidación"/>
          <a:extLst>
            <a:ext uri="{FF2B5EF4-FFF2-40B4-BE49-F238E27FC236}">
              <a16:creationId xmlns:a16="http://schemas.microsoft.com/office/drawing/2014/main" id="{0DE67CF9-ED70-C8EF-76A0-7898826B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712" name="Imagen 271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369FB4EB-BC83-0878-8031-C713FA8F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2393</xdr:row>
      <xdr:rowOff>0</xdr:rowOff>
    </xdr:from>
    <xdr:to>
      <xdr:col>12</xdr:col>
      <xdr:colOff>624840</xdr:colOff>
      <xdr:row>2394</xdr:row>
      <xdr:rowOff>129540</xdr:rowOff>
    </xdr:to>
    <xdr:pic>
      <xdr:nvPicPr>
        <xdr:cNvPr id="2713" name="Imagen 2712">
          <a:hlinkClick xmlns:r="http://schemas.openxmlformats.org/officeDocument/2006/relationships" r:id="rId2714" tooltip="Quitar este incidente de la liquidación"/>
          <a:extLst>
            <a:ext uri="{FF2B5EF4-FFF2-40B4-BE49-F238E27FC236}">
              <a16:creationId xmlns:a16="http://schemas.microsoft.com/office/drawing/2014/main" id="{351EA3ED-DA64-06D3-F3F6-78C74ABF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714" name="Imagen 271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287050CF-6FE9-67C0-9EFA-577C2961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2392</xdr:row>
      <xdr:rowOff>0</xdr:rowOff>
    </xdr:from>
    <xdr:to>
      <xdr:col>12</xdr:col>
      <xdr:colOff>624840</xdr:colOff>
      <xdr:row>2393</xdr:row>
      <xdr:rowOff>129540</xdr:rowOff>
    </xdr:to>
    <xdr:pic>
      <xdr:nvPicPr>
        <xdr:cNvPr id="2715" name="Imagen 2714">
          <a:hlinkClick xmlns:r="http://schemas.openxmlformats.org/officeDocument/2006/relationships" r:id="rId2716" tooltip="Quitar este incidente de la liquidación"/>
          <a:extLst>
            <a:ext uri="{FF2B5EF4-FFF2-40B4-BE49-F238E27FC236}">
              <a16:creationId xmlns:a16="http://schemas.microsoft.com/office/drawing/2014/main" id="{2DD11F36-7DB1-7497-2591-8096E0A4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716" name="Imagen 271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F733E778-BAC1-5500-D744-0FE4698F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2391</xdr:row>
      <xdr:rowOff>0</xdr:rowOff>
    </xdr:from>
    <xdr:to>
      <xdr:col>12</xdr:col>
      <xdr:colOff>624840</xdr:colOff>
      <xdr:row>2392</xdr:row>
      <xdr:rowOff>129540</xdr:rowOff>
    </xdr:to>
    <xdr:pic>
      <xdr:nvPicPr>
        <xdr:cNvPr id="2717" name="Imagen 2716">
          <a:hlinkClick xmlns:r="http://schemas.openxmlformats.org/officeDocument/2006/relationships" r:id="rId2718" tooltip="Quitar este incidente de la liquidación"/>
          <a:extLst>
            <a:ext uri="{FF2B5EF4-FFF2-40B4-BE49-F238E27FC236}">
              <a16:creationId xmlns:a16="http://schemas.microsoft.com/office/drawing/2014/main" id="{75739FF0-E477-8B15-28B6-55E45E2B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718" name="Imagen 271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228FE2CA-C5F9-A4D0-98B1-CE0978F9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2390</xdr:row>
      <xdr:rowOff>0</xdr:rowOff>
    </xdr:from>
    <xdr:to>
      <xdr:col>12</xdr:col>
      <xdr:colOff>624840</xdr:colOff>
      <xdr:row>2391</xdr:row>
      <xdr:rowOff>129540</xdr:rowOff>
    </xdr:to>
    <xdr:pic>
      <xdr:nvPicPr>
        <xdr:cNvPr id="2719" name="Imagen 2718">
          <a:hlinkClick xmlns:r="http://schemas.openxmlformats.org/officeDocument/2006/relationships" r:id="rId2720" tooltip="Quitar este incidente de la liquidación"/>
          <a:extLst>
            <a:ext uri="{FF2B5EF4-FFF2-40B4-BE49-F238E27FC236}">
              <a16:creationId xmlns:a16="http://schemas.microsoft.com/office/drawing/2014/main" id="{8A7A2B16-C2A2-842C-2177-224EDE66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720" name="Imagen 271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6EEE2549-6493-ED3E-3E17-F74A4F09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2389</xdr:row>
      <xdr:rowOff>0</xdr:rowOff>
    </xdr:from>
    <xdr:to>
      <xdr:col>12</xdr:col>
      <xdr:colOff>624840</xdr:colOff>
      <xdr:row>2390</xdr:row>
      <xdr:rowOff>129540</xdr:rowOff>
    </xdr:to>
    <xdr:pic>
      <xdr:nvPicPr>
        <xdr:cNvPr id="2721" name="Imagen 2720">
          <a:hlinkClick xmlns:r="http://schemas.openxmlformats.org/officeDocument/2006/relationships" r:id="rId2722" tooltip="Quitar este incidente de la liquidación"/>
          <a:extLst>
            <a:ext uri="{FF2B5EF4-FFF2-40B4-BE49-F238E27FC236}">
              <a16:creationId xmlns:a16="http://schemas.microsoft.com/office/drawing/2014/main" id="{5EEA7350-91E3-4AF4-F450-8A24E874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722" name="Imagen 272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6CC652B9-A6A5-5757-D851-254B342F2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2388</xdr:row>
      <xdr:rowOff>0</xdr:rowOff>
    </xdr:from>
    <xdr:to>
      <xdr:col>12</xdr:col>
      <xdr:colOff>624840</xdr:colOff>
      <xdr:row>2389</xdr:row>
      <xdr:rowOff>129540</xdr:rowOff>
    </xdr:to>
    <xdr:pic>
      <xdr:nvPicPr>
        <xdr:cNvPr id="2723" name="Imagen 2722">
          <a:hlinkClick xmlns:r="http://schemas.openxmlformats.org/officeDocument/2006/relationships" r:id="rId2724" tooltip="Quitar este incidente de la liquidación"/>
          <a:extLst>
            <a:ext uri="{FF2B5EF4-FFF2-40B4-BE49-F238E27FC236}">
              <a16:creationId xmlns:a16="http://schemas.microsoft.com/office/drawing/2014/main" id="{ED68185D-A440-0EF9-326F-7DBFFAE32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724" name="Imagen 272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9EC9C5CB-DA96-32B9-F1EF-0C5EB62D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2387</xdr:row>
      <xdr:rowOff>0</xdr:rowOff>
    </xdr:from>
    <xdr:to>
      <xdr:col>12</xdr:col>
      <xdr:colOff>624840</xdr:colOff>
      <xdr:row>2388</xdr:row>
      <xdr:rowOff>129540</xdr:rowOff>
    </xdr:to>
    <xdr:pic>
      <xdr:nvPicPr>
        <xdr:cNvPr id="2725" name="Imagen 2724">
          <a:hlinkClick xmlns:r="http://schemas.openxmlformats.org/officeDocument/2006/relationships" r:id="rId2726" tooltip="Quitar este incidente de la liquidación"/>
          <a:extLst>
            <a:ext uri="{FF2B5EF4-FFF2-40B4-BE49-F238E27FC236}">
              <a16:creationId xmlns:a16="http://schemas.microsoft.com/office/drawing/2014/main" id="{5BB67CF2-86C1-73E6-2535-92AE6F176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726" name="Imagen 272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3BD48B32-09AB-FA17-F990-DFA9D0CB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2386</xdr:row>
      <xdr:rowOff>0</xdr:rowOff>
    </xdr:from>
    <xdr:to>
      <xdr:col>12</xdr:col>
      <xdr:colOff>624840</xdr:colOff>
      <xdr:row>2387</xdr:row>
      <xdr:rowOff>129540</xdr:rowOff>
    </xdr:to>
    <xdr:pic>
      <xdr:nvPicPr>
        <xdr:cNvPr id="2727" name="Imagen 2726">
          <a:hlinkClick xmlns:r="http://schemas.openxmlformats.org/officeDocument/2006/relationships" r:id="rId2728" tooltip="Quitar este incidente de la liquidación"/>
          <a:extLst>
            <a:ext uri="{FF2B5EF4-FFF2-40B4-BE49-F238E27FC236}">
              <a16:creationId xmlns:a16="http://schemas.microsoft.com/office/drawing/2014/main" id="{6CB72C75-D83C-DE4F-14B5-88CB1EF5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728" name="Imagen 272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B2A9EB85-CE19-1820-2FD8-D37137D7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2398</xdr:row>
      <xdr:rowOff>0</xdr:rowOff>
    </xdr:from>
    <xdr:to>
      <xdr:col>12</xdr:col>
      <xdr:colOff>624840</xdr:colOff>
      <xdr:row>2399</xdr:row>
      <xdr:rowOff>129540</xdr:rowOff>
    </xdr:to>
    <xdr:pic>
      <xdr:nvPicPr>
        <xdr:cNvPr id="2729" name="Imagen 2728">
          <a:hlinkClick xmlns:r="http://schemas.openxmlformats.org/officeDocument/2006/relationships" r:id="rId2730" tooltip="Quitar este incidente de la liquidación"/>
          <a:extLst>
            <a:ext uri="{FF2B5EF4-FFF2-40B4-BE49-F238E27FC236}">
              <a16:creationId xmlns:a16="http://schemas.microsoft.com/office/drawing/2014/main" id="{53DB0BB5-478C-D581-658D-B2008A3A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12</xdr:col>
      <xdr:colOff>304800</xdr:colOff>
      <xdr:row>2398</xdr:row>
      <xdr:rowOff>129540</xdr:rowOff>
    </xdr:to>
    <xdr:pic>
      <xdr:nvPicPr>
        <xdr:cNvPr id="2730" name="Imagen 272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B2E7D26C-5F93-5018-18F3-642E7B31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2397</xdr:row>
      <xdr:rowOff>0</xdr:rowOff>
    </xdr:from>
    <xdr:to>
      <xdr:col>12</xdr:col>
      <xdr:colOff>624840</xdr:colOff>
      <xdr:row>2398</xdr:row>
      <xdr:rowOff>129540</xdr:rowOff>
    </xdr:to>
    <xdr:pic>
      <xdr:nvPicPr>
        <xdr:cNvPr id="2731" name="Imagen 2730">
          <a:hlinkClick xmlns:r="http://schemas.openxmlformats.org/officeDocument/2006/relationships" r:id="rId2732" tooltip="Quitar este incidente de la liquidación"/>
          <a:extLst>
            <a:ext uri="{FF2B5EF4-FFF2-40B4-BE49-F238E27FC236}">
              <a16:creationId xmlns:a16="http://schemas.microsoft.com/office/drawing/2014/main" id="{CB4A4402-38BB-D988-0E64-50F45C27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12</xdr:col>
      <xdr:colOff>304800</xdr:colOff>
      <xdr:row>2397</xdr:row>
      <xdr:rowOff>129540</xdr:rowOff>
    </xdr:to>
    <xdr:pic>
      <xdr:nvPicPr>
        <xdr:cNvPr id="2732" name="Imagen 273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07E2BD80-244F-00AD-F36D-D2993192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2396</xdr:row>
      <xdr:rowOff>0</xdr:rowOff>
    </xdr:from>
    <xdr:to>
      <xdr:col>12</xdr:col>
      <xdr:colOff>624840</xdr:colOff>
      <xdr:row>2397</xdr:row>
      <xdr:rowOff>129540</xdr:rowOff>
    </xdr:to>
    <xdr:pic>
      <xdr:nvPicPr>
        <xdr:cNvPr id="2733" name="Imagen 2732">
          <a:hlinkClick xmlns:r="http://schemas.openxmlformats.org/officeDocument/2006/relationships" r:id="rId2734" tooltip="Quitar este incidente de la liquidación"/>
          <a:extLst>
            <a:ext uri="{FF2B5EF4-FFF2-40B4-BE49-F238E27FC236}">
              <a16:creationId xmlns:a16="http://schemas.microsoft.com/office/drawing/2014/main" id="{28EC4751-7C63-E72A-3FFE-7F217B7C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734" name="Imagen 273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03C339D4-9F13-A186-C4F3-63F9D7B0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2385</xdr:row>
      <xdr:rowOff>0</xdr:rowOff>
    </xdr:from>
    <xdr:to>
      <xdr:col>12</xdr:col>
      <xdr:colOff>624840</xdr:colOff>
      <xdr:row>2386</xdr:row>
      <xdr:rowOff>129540</xdr:rowOff>
    </xdr:to>
    <xdr:pic>
      <xdr:nvPicPr>
        <xdr:cNvPr id="2735" name="Imagen 2734">
          <a:hlinkClick xmlns:r="http://schemas.openxmlformats.org/officeDocument/2006/relationships" r:id="rId2736" tooltip="Quitar este incidente de la liquidación"/>
          <a:extLst>
            <a:ext uri="{FF2B5EF4-FFF2-40B4-BE49-F238E27FC236}">
              <a16:creationId xmlns:a16="http://schemas.microsoft.com/office/drawing/2014/main" id="{CAD55639-248F-094B-DAAB-22BF6A92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736" name="Imagen 273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228385C9-C299-DF8C-EBB2-856D87A2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2384</xdr:row>
      <xdr:rowOff>0</xdr:rowOff>
    </xdr:from>
    <xdr:to>
      <xdr:col>12</xdr:col>
      <xdr:colOff>624840</xdr:colOff>
      <xdr:row>2385</xdr:row>
      <xdr:rowOff>129540</xdr:rowOff>
    </xdr:to>
    <xdr:pic>
      <xdr:nvPicPr>
        <xdr:cNvPr id="2737" name="Imagen 2736">
          <a:hlinkClick xmlns:r="http://schemas.openxmlformats.org/officeDocument/2006/relationships" r:id="rId2738" tooltip="Quitar este incidente de la liquidación"/>
          <a:extLst>
            <a:ext uri="{FF2B5EF4-FFF2-40B4-BE49-F238E27FC236}">
              <a16:creationId xmlns:a16="http://schemas.microsoft.com/office/drawing/2014/main" id="{928F71C3-428E-B148-7CE4-96D2D8F8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738" name="Imagen 273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E3580DE2-E5F3-9802-D5F3-9525D5C1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2383</xdr:row>
      <xdr:rowOff>0</xdr:rowOff>
    </xdr:from>
    <xdr:to>
      <xdr:col>12</xdr:col>
      <xdr:colOff>624840</xdr:colOff>
      <xdr:row>2384</xdr:row>
      <xdr:rowOff>129540</xdr:rowOff>
    </xdr:to>
    <xdr:pic>
      <xdr:nvPicPr>
        <xdr:cNvPr id="2739" name="Imagen 2738">
          <a:hlinkClick xmlns:r="http://schemas.openxmlformats.org/officeDocument/2006/relationships" r:id="rId2740" tooltip="Quitar este incidente de la liquidación"/>
          <a:extLst>
            <a:ext uri="{FF2B5EF4-FFF2-40B4-BE49-F238E27FC236}">
              <a16:creationId xmlns:a16="http://schemas.microsoft.com/office/drawing/2014/main" id="{EA9E042F-6703-3964-1126-D3175C8E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740" name="Imagen 273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25B89E1A-D24A-DC62-E584-AEE007F4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2382</xdr:row>
      <xdr:rowOff>0</xdr:rowOff>
    </xdr:from>
    <xdr:to>
      <xdr:col>12</xdr:col>
      <xdr:colOff>624840</xdr:colOff>
      <xdr:row>2383</xdr:row>
      <xdr:rowOff>129540</xdr:rowOff>
    </xdr:to>
    <xdr:pic>
      <xdr:nvPicPr>
        <xdr:cNvPr id="2741" name="Imagen 2740">
          <a:hlinkClick xmlns:r="http://schemas.openxmlformats.org/officeDocument/2006/relationships" r:id="rId2742" tooltip="Quitar este incidente de la liquidación"/>
          <a:extLst>
            <a:ext uri="{FF2B5EF4-FFF2-40B4-BE49-F238E27FC236}">
              <a16:creationId xmlns:a16="http://schemas.microsoft.com/office/drawing/2014/main" id="{200CB535-F2D3-72D0-3972-268BD568B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742" name="Imagen 274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7528125A-96F0-6265-CF2C-477A1349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2381</xdr:row>
      <xdr:rowOff>0</xdr:rowOff>
    </xdr:from>
    <xdr:to>
      <xdr:col>12</xdr:col>
      <xdr:colOff>624840</xdr:colOff>
      <xdr:row>2382</xdr:row>
      <xdr:rowOff>129540</xdr:rowOff>
    </xdr:to>
    <xdr:pic>
      <xdr:nvPicPr>
        <xdr:cNvPr id="2743" name="Imagen 2742">
          <a:hlinkClick xmlns:r="http://schemas.openxmlformats.org/officeDocument/2006/relationships" r:id="rId2744" tooltip="Quitar este incidente de la liquidación"/>
          <a:extLst>
            <a:ext uri="{FF2B5EF4-FFF2-40B4-BE49-F238E27FC236}">
              <a16:creationId xmlns:a16="http://schemas.microsoft.com/office/drawing/2014/main" id="{2A80EA3C-AEC6-BE45-F6B8-FD956A7B4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744" name="Imagen 274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28D94E55-4E93-A55A-B703-CD377D0F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2380</xdr:row>
      <xdr:rowOff>0</xdr:rowOff>
    </xdr:from>
    <xdr:to>
      <xdr:col>12</xdr:col>
      <xdr:colOff>624840</xdr:colOff>
      <xdr:row>2381</xdr:row>
      <xdr:rowOff>129540</xdr:rowOff>
    </xdr:to>
    <xdr:pic>
      <xdr:nvPicPr>
        <xdr:cNvPr id="2745" name="Imagen 2744">
          <a:hlinkClick xmlns:r="http://schemas.openxmlformats.org/officeDocument/2006/relationships" r:id="rId2746" tooltip="Quitar este incidente de la liquidación"/>
          <a:extLst>
            <a:ext uri="{FF2B5EF4-FFF2-40B4-BE49-F238E27FC236}">
              <a16:creationId xmlns:a16="http://schemas.microsoft.com/office/drawing/2014/main" id="{8DDE4183-70F5-0F85-76C2-9C74E0F8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746" name="Imagen 274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DFC7BEFC-2287-FB0C-58D4-D0E3BDB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2379</xdr:row>
      <xdr:rowOff>0</xdr:rowOff>
    </xdr:from>
    <xdr:to>
      <xdr:col>12</xdr:col>
      <xdr:colOff>624840</xdr:colOff>
      <xdr:row>2380</xdr:row>
      <xdr:rowOff>129540</xdr:rowOff>
    </xdr:to>
    <xdr:pic>
      <xdr:nvPicPr>
        <xdr:cNvPr id="2747" name="Imagen 2746">
          <a:hlinkClick xmlns:r="http://schemas.openxmlformats.org/officeDocument/2006/relationships" r:id="rId2748" tooltip="Quitar este incidente de la liquidación"/>
          <a:extLst>
            <a:ext uri="{FF2B5EF4-FFF2-40B4-BE49-F238E27FC236}">
              <a16:creationId xmlns:a16="http://schemas.microsoft.com/office/drawing/2014/main" id="{09F71C67-0861-2CA8-A1D6-BE38E6C7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748" name="Imagen 274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690803A9-2E7B-5DD0-50B9-962BAC75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2378</xdr:row>
      <xdr:rowOff>0</xdr:rowOff>
    </xdr:from>
    <xdr:to>
      <xdr:col>12</xdr:col>
      <xdr:colOff>624840</xdr:colOff>
      <xdr:row>2379</xdr:row>
      <xdr:rowOff>129540</xdr:rowOff>
    </xdr:to>
    <xdr:pic>
      <xdr:nvPicPr>
        <xdr:cNvPr id="2749" name="Imagen 2748">
          <a:hlinkClick xmlns:r="http://schemas.openxmlformats.org/officeDocument/2006/relationships" r:id="rId2750" tooltip="Quitar este incidente de la liquidación"/>
          <a:extLst>
            <a:ext uri="{FF2B5EF4-FFF2-40B4-BE49-F238E27FC236}">
              <a16:creationId xmlns:a16="http://schemas.microsoft.com/office/drawing/2014/main" id="{FF52D22D-B6D7-BE9E-D1EB-D204C97F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750" name="Imagen 274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3DF04E19-F5CC-C2EC-D11A-5FB5B644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2377</xdr:row>
      <xdr:rowOff>0</xdr:rowOff>
    </xdr:from>
    <xdr:to>
      <xdr:col>12</xdr:col>
      <xdr:colOff>624840</xdr:colOff>
      <xdr:row>2378</xdr:row>
      <xdr:rowOff>129540</xdr:rowOff>
    </xdr:to>
    <xdr:pic>
      <xdr:nvPicPr>
        <xdr:cNvPr id="2751" name="Imagen 2750">
          <a:hlinkClick xmlns:r="http://schemas.openxmlformats.org/officeDocument/2006/relationships" r:id="rId2752" tooltip="Quitar este incidente de la liquidación"/>
          <a:extLst>
            <a:ext uri="{FF2B5EF4-FFF2-40B4-BE49-F238E27FC236}">
              <a16:creationId xmlns:a16="http://schemas.microsoft.com/office/drawing/2014/main" id="{5BEAD26B-86BC-F5A1-F19C-C1B2D4D4B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752" name="Imagen 275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5B585E33-B705-B80E-0D35-E20B34CF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2376</xdr:row>
      <xdr:rowOff>0</xdr:rowOff>
    </xdr:from>
    <xdr:to>
      <xdr:col>12</xdr:col>
      <xdr:colOff>624840</xdr:colOff>
      <xdr:row>2377</xdr:row>
      <xdr:rowOff>129540</xdr:rowOff>
    </xdr:to>
    <xdr:pic>
      <xdr:nvPicPr>
        <xdr:cNvPr id="2753" name="Imagen 2752">
          <a:hlinkClick xmlns:r="http://schemas.openxmlformats.org/officeDocument/2006/relationships" r:id="rId2754" tooltip="Quitar este incidente de la liquidación"/>
          <a:extLst>
            <a:ext uri="{FF2B5EF4-FFF2-40B4-BE49-F238E27FC236}">
              <a16:creationId xmlns:a16="http://schemas.microsoft.com/office/drawing/2014/main" id="{7F5DC56B-90DE-E4B5-008D-62D062FB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754" name="Imagen 275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3A635FBE-4DAE-1992-91E8-F1163A0B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2375</xdr:row>
      <xdr:rowOff>0</xdr:rowOff>
    </xdr:from>
    <xdr:to>
      <xdr:col>12</xdr:col>
      <xdr:colOff>624840</xdr:colOff>
      <xdr:row>2376</xdr:row>
      <xdr:rowOff>129540</xdr:rowOff>
    </xdr:to>
    <xdr:pic>
      <xdr:nvPicPr>
        <xdr:cNvPr id="2755" name="Imagen 2754">
          <a:hlinkClick xmlns:r="http://schemas.openxmlformats.org/officeDocument/2006/relationships" r:id="rId2756" tooltip="Quitar este incidente de la liquidación"/>
          <a:extLst>
            <a:ext uri="{FF2B5EF4-FFF2-40B4-BE49-F238E27FC236}">
              <a16:creationId xmlns:a16="http://schemas.microsoft.com/office/drawing/2014/main" id="{2F82E035-A743-4450-2B2C-80320F0E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756" name="Imagen 275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4F7B5D5F-4956-7F26-7160-C71596C8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2344</xdr:row>
      <xdr:rowOff>0</xdr:rowOff>
    </xdr:from>
    <xdr:to>
      <xdr:col>12</xdr:col>
      <xdr:colOff>624840</xdr:colOff>
      <xdr:row>2345</xdr:row>
      <xdr:rowOff>129540</xdr:rowOff>
    </xdr:to>
    <xdr:pic>
      <xdr:nvPicPr>
        <xdr:cNvPr id="2757" name="Imagen 2756">
          <a:hlinkClick xmlns:r="http://schemas.openxmlformats.org/officeDocument/2006/relationships" r:id="rId2758" tooltip="Quitar este incidente de la liquidación"/>
          <a:extLst>
            <a:ext uri="{FF2B5EF4-FFF2-40B4-BE49-F238E27FC236}">
              <a16:creationId xmlns:a16="http://schemas.microsoft.com/office/drawing/2014/main" id="{1453EAB5-F307-152F-367F-5054BEBC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758" name="Imagen 275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65F2EF84-30CA-226F-12FF-74DE3A94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2336</xdr:row>
      <xdr:rowOff>0</xdr:rowOff>
    </xdr:from>
    <xdr:to>
      <xdr:col>12</xdr:col>
      <xdr:colOff>624840</xdr:colOff>
      <xdr:row>2337</xdr:row>
      <xdr:rowOff>129540</xdr:rowOff>
    </xdr:to>
    <xdr:pic>
      <xdr:nvPicPr>
        <xdr:cNvPr id="2759" name="Imagen 2758">
          <a:hlinkClick xmlns:r="http://schemas.openxmlformats.org/officeDocument/2006/relationships" r:id="rId2760" tooltip="Quitar este incidente de la liquidación"/>
          <a:extLst>
            <a:ext uri="{FF2B5EF4-FFF2-40B4-BE49-F238E27FC236}">
              <a16:creationId xmlns:a16="http://schemas.microsoft.com/office/drawing/2014/main" id="{EC88A0B6-26DB-3F9E-35D8-89268D61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760" name="Imagen 275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4543B57-F599-8557-FEA7-D5B11F89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2337</xdr:row>
      <xdr:rowOff>0</xdr:rowOff>
    </xdr:from>
    <xdr:to>
      <xdr:col>12</xdr:col>
      <xdr:colOff>624840</xdr:colOff>
      <xdr:row>2338</xdr:row>
      <xdr:rowOff>129540</xdr:rowOff>
    </xdr:to>
    <xdr:pic>
      <xdr:nvPicPr>
        <xdr:cNvPr id="2761" name="Imagen 2760">
          <a:hlinkClick xmlns:r="http://schemas.openxmlformats.org/officeDocument/2006/relationships" r:id="rId2762" tooltip="Quitar este incidente de la liquidación"/>
          <a:extLst>
            <a:ext uri="{FF2B5EF4-FFF2-40B4-BE49-F238E27FC236}">
              <a16:creationId xmlns:a16="http://schemas.microsoft.com/office/drawing/2014/main" id="{8BF0D1FE-5FB5-5BD9-5599-6635A988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762" name="Imagen 276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B10E2941-8E09-54B1-B7A8-CE07CA42D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2338</xdr:row>
      <xdr:rowOff>0</xdr:rowOff>
    </xdr:from>
    <xdr:to>
      <xdr:col>12</xdr:col>
      <xdr:colOff>624840</xdr:colOff>
      <xdr:row>2339</xdr:row>
      <xdr:rowOff>129540</xdr:rowOff>
    </xdr:to>
    <xdr:pic>
      <xdr:nvPicPr>
        <xdr:cNvPr id="2763" name="Imagen 2762">
          <a:hlinkClick xmlns:r="http://schemas.openxmlformats.org/officeDocument/2006/relationships" r:id="rId2764" tooltip="Quitar este incidente de la liquidación"/>
          <a:extLst>
            <a:ext uri="{FF2B5EF4-FFF2-40B4-BE49-F238E27FC236}">
              <a16:creationId xmlns:a16="http://schemas.microsoft.com/office/drawing/2014/main" id="{611D1511-352F-DF56-026D-DA4B7A3E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764" name="Imagen 276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3AF497E8-20FF-621C-E1CA-8145C904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2340</xdr:row>
      <xdr:rowOff>0</xdr:rowOff>
    </xdr:from>
    <xdr:to>
      <xdr:col>12</xdr:col>
      <xdr:colOff>624840</xdr:colOff>
      <xdr:row>2341</xdr:row>
      <xdr:rowOff>129540</xdr:rowOff>
    </xdr:to>
    <xdr:pic>
      <xdr:nvPicPr>
        <xdr:cNvPr id="2765" name="Imagen 2764">
          <a:hlinkClick xmlns:r="http://schemas.openxmlformats.org/officeDocument/2006/relationships" r:id="rId2766" tooltip="Quitar este incidente de la liquidación"/>
          <a:extLst>
            <a:ext uri="{FF2B5EF4-FFF2-40B4-BE49-F238E27FC236}">
              <a16:creationId xmlns:a16="http://schemas.microsoft.com/office/drawing/2014/main" id="{FC25FB8D-F688-CBF1-1BB0-FC68BCF4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766" name="Imagen 276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D35726C1-E82F-BF20-C679-65EDB84A7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2339</xdr:row>
      <xdr:rowOff>0</xdr:rowOff>
    </xdr:from>
    <xdr:to>
      <xdr:col>12</xdr:col>
      <xdr:colOff>624840</xdr:colOff>
      <xdr:row>2340</xdr:row>
      <xdr:rowOff>129540</xdr:rowOff>
    </xdr:to>
    <xdr:pic>
      <xdr:nvPicPr>
        <xdr:cNvPr id="2767" name="Imagen 2766">
          <a:hlinkClick xmlns:r="http://schemas.openxmlformats.org/officeDocument/2006/relationships" r:id="rId2768" tooltip="Quitar este incidente de la liquidación"/>
          <a:extLst>
            <a:ext uri="{FF2B5EF4-FFF2-40B4-BE49-F238E27FC236}">
              <a16:creationId xmlns:a16="http://schemas.microsoft.com/office/drawing/2014/main" id="{328986C8-8B7B-2305-014E-0A1CE730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768" name="Imagen 276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3EBEEF4B-A539-E79C-AE63-836CF6F7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2345</xdr:row>
      <xdr:rowOff>0</xdr:rowOff>
    </xdr:from>
    <xdr:to>
      <xdr:col>12</xdr:col>
      <xdr:colOff>624840</xdr:colOff>
      <xdr:row>2346</xdr:row>
      <xdr:rowOff>129540</xdr:rowOff>
    </xdr:to>
    <xdr:pic>
      <xdr:nvPicPr>
        <xdr:cNvPr id="2769" name="Imagen 2768">
          <a:hlinkClick xmlns:r="http://schemas.openxmlformats.org/officeDocument/2006/relationships" r:id="rId2770" tooltip="Quitar este incidente de la liquidación"/>
          <a:extLst>
            <a:ext uri="{FF2B5EF4-FFF2-40B4-BE49-F238E27FC236}">
              <a16:creationId xmlns:a16="http://schemas.microsoft.com/office/drawing/2014/main" id="{118F407C-C702-9AA7-BC8F-103FEB0D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770" name="Imagen 276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4D665B44-1D50-A722-70DD-5014AF1E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2334</xdr:row>
      <xdr:rowOff>0</xdr:rowOff>
    </xdr:from>
    <xdr:to>
      <xdr:col>12</xdr:col>
      <xdr:colOff>624840</xdr:colOff>
      <xdr:row>2335</xdr:row>
      <xdr:rowOff>129540</xdr:rowOff>
    </xdr:to>
    <xdr:pic>
      <xdr:nvPicPr>
        <xdr:cNvPr id="2771" name="Imagen 2770">
          <a:hlinkClick xmlns:r="http://schemas.openxmlformats.org/officeDocument/2006/relationships" r:id="rId2772" tooltip="Quitar este incidente de la liquidación"/>
          <a:extLst>
            <a:ext uri="{FF2B5EF4-FFF2-40B4-BE49-F238E27FC236}">
              <a16:creationId xmlns:a16="http://schemas.microsoft.com/office/drawing/2014/main" id="{56A3F701-C40B-92C2-881D-5F106EAF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772" name="Imagen 277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17B2A9-A70C-21C5-ACA5-120E1549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2374</xdr:row>
      <xdr:rowOff>0</xdr:rowOff>
    </xdr:from>
    <xdr:to>
      <xdr:col>12</xdr:col>
      <xdr:colOff>624840</xdr:colOff>
      <xdr:row>2375</xdr:row>
      <xdr:rowOff>129540</xdr:rowOff>
    </xdr:to>
    <xdr:pic>
      <xdr:nvPicPr>
        <xdr:cNvPr id="2773" name="Imagen 2772">
          <a:hlinkClick xmlns:r="http://schemas.openxmlformats.org/officeDocument/2006/relationships" r:id="rId2774" tooltip="Quitar este incidente de la liquidación"/>
          <a:extLst>
            <a:ext uri="{FF2B5EF4-FFF2-40B4-BE49-F238E27FC236}">
              <a16:creationId xmlns:a16="http://schemas.microsoft.com/office/drawing/2014/main" id="{CBC45211-A871-A6B2-CF2C-C5D57F8A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774" name="Imagen 277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B0A10B2C-EE37-4407-9C62-96FA726C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2341</xdr:row>
      <xdr:rowOff>0</xdr:rowOff>
    </xdr:from>
    <xdr:to>
      <xdr:col>12</xdr:col>
      <xdr:colOff>624840</xdr:colOff>
      <xdr:row>2342</xdr:row>
      <xdr:rowOff>129540</xdr:rowOff>
    </xdr:to>
    <xdr:pic>
      <xdr:nvPicPr>
        <xdr:cNvPr id="2775" name="Imagen 2774">
          <a:hlinkClick xmlns:r="http://schemas.openxmlformats.org/officeDocument/2006/relationships" r:id="rId2776" tooltip="Quitar este incidente de la liquidación"/>
          <a:extLst>
            <a:ext uri="{FF2B5EF4-FFF2-40B4-BE49-F238E27FC236}">
              <a16:creationId xmlns:a16="http://schemas.microsoft.com/office/drawing/2014/main" id="{F05A1983-76A6-21D9-CC63-F57244AB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776" name="Imagen 277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BDF4C48A-2F92-E480-7640-B1624377E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2346</xdr:row>
      <xdr:rowOff>0</xdr:rowOff>
    </xdr:from>
    <xdr:to>
      <xdr:col>12</xdr:col>
      <xdr:colOff>624840</xdr:colOff>
      <xdr:row>2347</xdr:row>
      <xdr:rowOff>129540</xdr:rowOff>
    </xdr:to>
    <xdr:pic>
      <xdr:nvPicPr>
        <xdr:cNvPr id="2777" name="Imagen 2776">
          <a:hlinkClick xmlns:r="http://schemas.openxmlformats.org/officeDocument/2006/relationships" r:id="rId2778" tooltip="Quitar este incidente de la liquidación"/>
          <a:extLst>
            <a:ext uri="{FF2B5EF4-FFF2-40B4-BE49-F238E27FC236}">
              <a16:creationId xmlns:a16="http://schemas.microsoft.com/office/drawing/2014/main" id="{5F12FC79-CA82-50A2-60ED-CCDB039A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778" name="Imagen 277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70AF8FB7-2D31-C397-AFFE-F8E4763D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2332</xdr:row>
      <xdr:rowOff>0</xdr:rowOff>
    </xdr:from>
    <xdr:to>
      <xdr:col>12</xdr:col>
      <xdr:colOff>624840</xdr:colOff>
      <xdr:row>2333</xdr:row>
      <xdr:rowOff>129540</xdr:rowOff>
    </xdr:to>
    <xdr:pic>
      <xdr:nvPicPr>
        <xdr:cNvPr id="2779" name="Imagen 2778">
          <a:hlinkClick xmlns:r="http://schemas.openxmlformats.org/officeDocument/2006/relationships" r:id="rId2780" tooltip="Quitar este incidente de la liquidación"/>
          <a:extLst>
            <a:ext uri="{FF2B5EF4-FFF2-40B4-BE49-F238E27FC236}">
              <a16:creationId xmlns:a16="http://schemas.microsoft.com/office/drawing/2014/main" id="{69782AAD-DDB8-A8F5-A7EC-708EF431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780" name="Imagen 277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8BDAC266-9F4A-CE9A-1029-5CA9AB1B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2335</xdr:row>
      <xdr:rowOff>0</xdr:rowOff>
    </xdr:from>
    <xdr:to>
      <xdr:col>12</xdr:col>
      <xdr:colOff>624840</xdr:colOff>
      <xdr:row>2336</xdr:row>
      <xdr:rowOff>129540</xdr:rowOff>
    </xdr:to>
    <xdr:pic>
      <xdr:nvPicPr>
        <xdr:cNvPr id="2781" name="Imagen 2780">
          <a:hlinkClick xmlns:r="http://schemas.openxmlformats.org/officeDocument/2006/relationships" r:id="rId2782" tooltip="Quitar este incidente de la liquidación"/>
          <a:extLst>
            <a:ext uri="{FF2B5EF4-FFF2-40B4-BE49-F238E27FC236}">
              <a16:creationId xmlns:a16="http://schemas.microsoft.com/office/drawing/2014/main" id="{57D52FD4-F304-E843-3006-C2148A998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782" name="Imagen 278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98B27364-803E-F3FE-1C5E-C125C700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2333</xdr:row>
      <xdr:rowOff>0</xdr:rowOff>
    </xdr:from>
    <xdr:to>
      <xdr:col>12</xdr:col>
      <xdr:colOff>624840</xdr:colOff>
      <xdr:row>2334</xdr:row>
      <xdr:rowOff>129540</xdr:rowOff>
    </xdr:to>
    <xdr:pic>
      <xdr:nvPicPr>
        <xdr:cNvPr id="2783" name="Imagen 2782">
          <a:hlinkClick xmlns:r="http://schemas.openxmlformats.org/officeDocument/2006/relationships" r:id="rId2784" tooltip="Quitar este incidente de la liquidación"/>
          <a:extLst>
            <a:ext uri="{FF2B5EF4-FFF2-40B4-BE49-F238E27FC236}">
              <a16:creationId xmlns:a16="http://schemas.microsoft.com/office/drawing/2014/main" id="{ADAA1F65-1666-3EDB-902F-F50595AC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784" name="Imagen 278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664B38D2-1EC5-C4BF-7650-2C0EEC5E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2373</xdr:row>
      <xdr:rowOff>0</xdr:rowOff>
    </xdr:from>
    <xdr:to>
      <xdr:col>12</xdr:col>
      <xdr:colOff>624840</xdr:colOff>
      <xdr:row>2374</xdr:row>
      <xdr:rowOff>129540</xdr:rowOff>
    </xdr:to>
    <xdr:pic>
      <xdr:nvPicPr>
        <xdr:cNvPr id="2785" name="Imagen 2784">
          <a:hlinkClick xmlns:r="http://schemas.openxmlformats.org/officeDocument/2006/relationships" r:id="rId2786" tooltip="Quitar este incidente de la liquidación"/>
          <a:extLst>
            <a:ext uri="{FF2B5EF4-FFF2-40B4-BE49-F238E27FC236}">
              <a16:creationId xmlns:a16="http://schemas.microsoft.com/office/drawing/2014/main" id="{0C45B375-6C49-0261-7A16-5D0FF743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2331</xdr:row>
      <xdr:rowOff>0</xdr:rowOff>
    </xdr:from>
    <xdr:to>
      <xdr:col>12</xdr:col>
      <xdr:colOff>304800</xdr:colOff>
      <xdr:row>2332</xdr:row>
      <xdr:rowOff>129540</xdr:rowOff>
    </xdr:to>
    <xdr:pic>
      <xdr:nvPicPr>
        <xdr:cNvPr id="2786" name="Imagen 278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1E45632-C057-C1C5-A238-7D5D8A0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2331</xdr:row>
      <xdr:rowOff>0</xdr:rowOff>
    </xdr:from>
    <xdr:to>
      <xdr:col>12</xdr:col>
      <xdr:colOff>624840</xdr:colOff>
      <xdr:row>2332</xdr:row>
      <xdr:rowOff>129540</xdr:rowOff>
    </xdr:to>
    <xdr:pic>
      <xdr:nvPicPr>
        <xdr:cNvPr id="2787" name="Imagen 2786">
          <a:hlinkClick xmlns:r="http://schemas.openxmlformats.org/officeDocument/2006/relationships" r:id="rId2788" tooltip="Quitar este incidente de la liquidación"/>
          <a:extLst>
            <a:ext uri="{FF2B5EF4-FFF2-40B4-BE49-F238E27FC236}">
              <a16:creationId xmlns:a16="http://schemas.microsoft.com/office/drawing/2014/main" id="{ACE8EB0D-0D9C-9DBE-EB52-B8C04D7B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788" name="Imagen 278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89D1955C-AC3C-76D6-4CB9-D1648FD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2330</xdr:row>
      <xdr:rowOff>0</xdr:rowOff>
    </xdr:from>
    <xdr:to>
      <xdr:col>12</xdr:col>
      <xdr:colOff>624840</xdr:colOff>
      <xdr:row>2331</xdr:row>
      <xdr:rowOff>129540</xdr:rowOff>
    </xdr:to>
    <xdr:pic>
      <xdr:nvPicPr>
        <xdr:cNvPr id="2789" name="Imagen 2788">
          <a:hlinkClick xmlns:r="http://schemas.openxmlformats.org/officeDocument/2006/relationships" r:id="rId2790" tooltip="Quitar este incidente de la liquidación"/>
          <a:extLst>
            <a:ext uri="{FF2B5EF4-FFF2-40B4-BE49-F238E27FC236}">
              <a16:creationId xmlns:a16="http://schemas.microsoft.com/office/drawing/2014/main" id="{1BF6D45F-9064-B17A-661A-0BDDADB9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790" name="Imagen 278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840AD4E0-C14F-D8B1-C811-7B38DD17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2319</xdr:row>
      <xdr:rowOff>0</xdr:rowOff>
    </xdr:from>
    <xdr:to>
      <xdr:col>12</xdr:col>
      <xdr:colOff>624840</xdr:colOff>
      <xdr:row>2320</xdr:row>
      <xdr:rowOff>129540</xdr:rowOff>
    </xdr:to>
    <xdr:pic>
      <xdr:nvPicPr>
        <xdr:cNvPr id="2791" name="Imagen 2790">
          <a:hlinkClick xmlns:r="http://schemas.openxmlformats.org/officeDocument/2006/relationships" r:id="rId2792" tooltip="Quitar este incidente de la liquidación"/>
          <a:extLst>
            <a:ext uri="{FF2B5EF4-FFF2-40B4-BE49-F238E27FC236}">
              <a16:creationId xmlns:a16="http://schemas.microsoft.com/office/drawing/2014/main" id="{0B2332D6-C366-3E6F-3C2D-D9A81CEA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792" name="Imagen 279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039E6F1F-BFB6-7088-C8F4-71556B6A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2343</xdr:row>
      <xdr:rowOff>0</xdr:rowOff>
    </xdr:from>
    <xdr:to>
      <xdr:col>12</xdr:col>
      <xdr:colOff>624840</xdr:colOff>
      <xdr:row>2344</xdr:row>
      <xdr:rowOff>129540</xdr:rowOff>
    </xdr:to>
    <xdr:pic>
      <xdr:nvPicPr>
        <xdr:cNvPr id="2793" name="Imagen 2792">
          <a:hlinkClick xmlns:r="http://schemas.openxmlformats.org/officeDocument/2006/relationships" r:id="rId2794" tooltip="Quitar este incidente de la liquidación"/>
          <a:extLst>
            <a:ext uri="{FF2B5EF4-FFF2-40B4-BE49-F238E27FC236}">
              <a16:creationId xmlns:a16="http://schemas.microsoft.com/office/drawing/2014/main" id="{A779F3C6-230F-230C-6D83-4D6057FE8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794" name="Imagen 279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0E14FCFA-4D05-AF6A-1851-EE317CDC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2325</xdr:row>
      <xdr:rowOff>0</xdr:rowOff>
    </xdr:from>
    <xdr:to>
      <xdr:col>12</xdr:col>
      <xdr:colOff>624840</xdr:colOff>
      <xdr:row>2326</xdr:row>
      <xdr:rowOff>129540</xdr:rowOff>
    </xdr:to>
    <xdr:pic>
      <xdr:nvPicPr>
        <xdr:cNvPr id="2795" name="Imagen 2794">
          <a:hlinkClick xmlns:r="http://schemas.openxmlformats.org/officeDocument/2006/relationships" r:id="rId2796" tooltip="Quitar este incidente de la liquidación"/>
          <a:extLst>
            <a:ext uri="{FF2B5EF4-FFF2-40B4-BE49-F238E27FC236}">
              <a16:creationId xmlns:a16="http://schemas.microsoft.com/office/drawing/2014/main" id="{9D83FDC3-90B4-8556-A1DC-58139477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796" name="Imagen 279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792DCB7D-F183-E5B6-67CB-1CEE6A32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2326</xdr:row>
      <xdr:rowOff>0</xdr:rowOff>
    </xdr:from>
    <xdr:to>
      <xdr:col>12</xdr:col>
      <xdr:colOff>624840</xdr:colOff>
      <xdr:row>2327</xdr:row>
      <xdr:rowOff>129540</xdr:rowOff>
    </xdr:to>
    <xdr:pic>
      <xdr:nvPicPr>
        <xdr:cNvPr id="2797" name="Imagen 2796">
          <a:hlinkClick xmlns:r="http://schemas.openxmlformats.org/officeDocument/2006/relationships" r:id="rId2798" tooltip="Quitar este incidente de la liquidación"/>
          <a:extLst>
            <a:ext uri="{FF2B5EF4-FFF2-40B4-BE49-F238E27FC236}">
              <a16:creationId xmlns:a16="http://schemas.microsoft.com/office/drawing/2014/main" id="{248D10A1-9CB0-74B0-D2E6-4DDC1B86A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798" name="Imagen 279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86684CA0-4688-27B1-CDC8-64F2330E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2324</xdr:row>
      <xdr:rowOff>0</xdr:rowOff>
    </xdr:from>
    <xdr:to>
      <xdr:col>12</xdr:col>
      <xdr:colOff>624840</xdr:colOff>
      <xdr:row>2325</xdr:row>
      <xdr:rowOff>129540</xdr:rowOff>
    </xdr:to>
    <xdr:pic>
      <xdr:nvPicPr>
        <xdr:cNvPr id="2799" name="Imagen 2798">
          <a:hlinkClick xmlns:r="http://schemas.openxmlformats.org/officeDocument/2006/relationships" r:id="rId2800" tooltip="Quitar este incidente de la liquidación"/>
          <a:extLst>
            <a:ext uri="{FF2B5EF4-FFF2-40B4-BE49-F238E27FC236}">
              <a16:creationId xmlns:a16="http://schemas.microsoft.com/office/drawing/2014/main" id="{9E171F09-6024-721E-CF6B-41381F5A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800" name="Imagen 279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E4E74955-3FB7-5834-A755-FE1DCC82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2329</xdr:row>
      <xdr:rowOff>0</xdr:rowOff>
    </xdr:from>
    <xdr:to>
      <xdr:col>12</xdr:col>
      <xdr:colOff>624840</xdr:colOff>
      <xdr:row>2330</xdr:row>
      <xdr:rowOff>129540</xdr:rowOff>
    </xdr:to>
    <xdr:pic>
      <xdr:nvPicPr>
        <xdr:cNvPr id="2801" name="Imagen 2800">
          <a:hlinkClick xmlns:r="http://schemas.openxmlformats.org/officeDocument/2006/relationships" r:id="rId2802" tooltip="Quitar este incidente de la liquidación"/>
          <a:extLst>
            <a:ext uri="{FF2B5EF4-FFF2-40B4-BE49-F238E27FC236}">
              <a16:creationId xmlns:a16="http://schemas.microsoft.com/office/drawing/2014/main" id="{25223D85-41DB-9FFB-F574-A9FC3262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802" name="Imagen 280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2F6380B2-51C3-41FB-6528-B464144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2322</xdr:row>
      <xdr:rowOff>0</xdr:rowOff>
    </xdr:from>
    <xdr:to>
      <xdr:col>12</xdr:col>
      <xdr:colOff>624840</xdr:colOff>
      <xdr:row>2323</xdr:row>
      <xdr:rowOff>129540</xdr:rowOff>
    </xdr:to>
    <xdr:pic>
      <xdr:nvPicPr>
        <xdr:cNvPr id="2803" name="Imagen 2802">
          <a:hlinkClick xmlns:r="http://schemas.openxmlformats.org/officeDocument/2006/relationships" r:id="rId2804" tooltip="Quitar este incidente de la liquidación"/>
          <a:extLst>
            <a:ext uri="{FF2B5EF4-FFF2-40B4-BE49-F238E27FC236}">
              <a16:creationId xmlns:a16="http://schemas.microsoft.com/office/drawing/2014/main" id="{4121C7DC-7E6A-660E-8DC6-C0AF672A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804" name="Imagen 280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642D23A2-C10D-C385-185F-1BB1768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2323</xdr:row>
      <xdr:rowOff>0</xdr:rowOff>
    </xdr:from>
    <xdr:to>
      <xdr:col>12</xdr:col>
      <xdr:colOff>624840</xdr:colOff>
      <xdr:row>2324</xdr:row>
      <xdr:rowOff>129540</xdr:rowOff>
    </xdr:to>
    <xdr:pic>
      <xdr:nvPicPr>
        <xdr:cNvPr id="2805" name="Imagen 2804">
          <a:hlinkClick xmlns:r="http://schemas.openxmlformats.org/officeDocument/2006/relationships" r:id="rId2806" tooltip="Quitar este incidente de la liquidación"/>
          <a:extLst>
            <a:ext uri="{FF2B5EF4-FFF2-40B4-BE49-F238E27FC236}">
              <a16:creationId xmlns:a16="http://schemas.microsoft.com/office/drawing/2014/main" id="{545E5646-9E6B-A324-643A-221F663A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806" name="Imagen 280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850EC769-D658-9702-C639-8044E6D1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2320</xdr:row>
      <xdr:rowOff>0</xdr:rowOff>
    </xdr:from>
    <xdr:to>
      <xdr:col>12</xdr:col>
      <xdr:colOff>624840</xdr:colOff>
      <xdr:row>2321</xdr:row>
      <xdr:rowOff>129540</xdr:rowOff>
    </xdr:to>
    <xdr:pic>
      <xdr:nvPicPr>
        <xdr:cNvPr id="2807" name="Imagen 2806">
          <a:hlinkClick xmlns:r="http://schemas.openxmlformats.org/officeDocument/2006/relationships" r:id="rId2808" tooltip="Quitar este incidente de la liquidación"/>
          <a:extLst>
            <a:ext uri="{FF2B5EF4-FFF2-40B4-BE49-F238E27FC236}">
              <a16:creationId xmlns:a16="http://schemas.microsoft.com/office/drawing/2014/main" id="{ADEA7A33-7F25-E071-6CD6-71AF76A5C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808" name="Imagen 280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7830EF10-14D2-B350-E340-A6461CDC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2328</xdr:row>
      <xdr:rowOff>0</xdr:rowOff>
    </xdr:from>
    <xdr:to>
      <xdr:col>12</xdr:col>
      <xdr:colOff>624840</xdr:colOff>
      <xdr:row>2329</xdr:row>
      <xdr:rowOff>129540</xdr:rowOff>
    </xdr:to>
    <xdr:pic>
      <xdr:nvPicPr>
        <xdr:cNvPr id="2809" name="Imagen 2808">
          <a:hlinkClick xmlns:r="http://schemas.openxmlformats.org/officeDocument/2006/relationships" r:id="rId2810" tooltip="Quitar este incidente de la liquidación"/>
          <a:extLst>
            <a:ext uri="{FF2B5EF4-FFF2-40B4-BE49-F238E27FC236}">
              <a16:creationId xmlns:a16="http://schemas.microsoft.com/office/drawing/2014/main" id="{D7C9FD04-1390-AEC8-8630-875C6C14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810" name="Imagen 280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AAEF95A7-E42D-7F3E-3710-5F1B4409E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2321</xdr:row>
      <xdr:rowOff>0</xdr:rowOff>
    </xdr:from>
    <xdr:to>
      <xdr:col>12</xdr:col>
      <xdr:colOff>624840</xdr:colOff>
      <xdr:row>2322</xdr:row>
      <xdr:rowOff>129540</xdr:rowOff>
    </xdr:to>
    <xdr:pic>
      <xdr:nvPicPr>
        <xdr:cNvPr id="2811" name="Imagen 2810">
          <a:hlinkClick xmlns:r="http://schemas.openxmlformats.org/officeDocument/2006/relationships" r:id="rId2812" tooltip="Quitar este incidente de la liquidación"/>
          <a:extLst>
            <a:ext uri="{FF2B5EF4-FFF2-40B4-BE49-F238E27FC236}">
              <a16:creationId xmlns:a16="http://schemas.microsoft.com/office/drawing/2014/main" id="{1BC70CCD-6F8B-62E1-09BA-3EC7E41B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812" name="Imagen 281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FC86B5D7-593E-B481-FD2E-0AB28DC5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2327</xdr:row>
      <xdr:rowOff>0</xdr:rowOff>
    </xdr:from>
    <xdr:to>
      <xdr:col>12</xdr:col>
      <xdr:colOff>624840</xdr:colOff>
      <xdr:row>2328</xdr:row>
      <xdr:rowOff>129540</xdr:rowOff>
    </xdr:to>
    <xdr:pic>
      <xdr:nvPicPr>
        <xdr:cNvPr id="2813" name="Imagen 2812">
          <a:hlinkClick xmlns:r="http://schemas.openxmlformats.org/officeDocument/2006/relationships" r:id="rId2814" tooltip="Quitar este incidente de la liquidación"/>
          <a:extLst>
            <a:ext uri="{FF2B5EF4-FFF2-40B4-BE49-F238E27FC236}">
              <a16:creationId xmlns:a16="http://schemas.microsoft.com/office/drawing/2014/main" id="{757D3191-7253-5E93-69EB-D785DE70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12</xdr:col>
      <xdr:colOff>304800</xdr:colOff>
      <xdr:row>2367</xdr:row>
      <xdr:rowOff>129540</xdr:rowOff>
    </xdr:to>
    <xdr:pic>
      <xdr:nvPicPr>
        <xdr:cNvPr id="2814" name="Imagen 281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EC915D52-D658-FF55-5B82-DC864479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2366</xdr:row>
      <xdr:rowOff>0</xdr:rowOff>
    </xdr:from>
    <xdr:to>
      <xdr:col>12</xdr:col>
      <xdr:colOff>624840</xdr:colOff>
      <xdr:row>2367</xdr:row>
      <xdr:rowOff>129540</xdr:rowOff>
    </xdr:to>
    <xdr:pic>
      <xdr:nvPicPr>
        <xdr:cNvPr id="2815" name="Imagen 2814">
          <a:hlinkClick xmlns:r="http://schemas.openxmlformats.org/officeDocument/2006/relationships" r:id="rId2816" tooltip="Quitar este incidente de la liquidación"/>
          <a:extLst>
            <a:ext uri="{FF2B5EF4-FFF2-40B4-BE49-F238E27FC236}">
              <a16:creationId xmlns:a16="http://schemas.microsoft.com/office/drawing/2014/main" id="{5030F805-54A5-804C-C019-0808C0FF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12</xdr:col>
      <xdr:colOff>304800</xdr:colOff>
      <xdr:row>2366</xdr:row>
      <xdr:rowOff>129540</xdr:rowOff>
    </xdr:to>
    <xdr:pic>
      <xdr:nvPicPr>
        <xdr:cNvPr id="2816" name="Imagen 281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B7DEDC62-358E-BA4F-8E92-76C03857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2365</xdr:row>
      <xdr:rowOff>0</xdr:rowOff>
    </xdr:from>
    <xdr:to>
      <xdr:col>12</xdr:col>
      <xdr:colOff>624840</xdr:colOff>
      <xdr:row>2366</xdr:row>
      <xdr:rowOff>129540</xdr:rowOff>
    </xdr:to>
    <xdr:pic>
      <xdr:nvPicPr>
        <xdr:cNvPr id="2817" name="Imagen 2816">
          <a:hlinkClick xmlns:r="http://schemas.openxmlformats.org/officeDocument/2006/relationships" r:id="rId2818" tooltip="Quitar este incidente de la liquidación"/>
          <a:extLst>
            <a:ext uri="{FF2B5EF4-FFF2-40B4-BE49-F238E27FC236}">
              <a16:creationId xmlns:a16="http://schemas.microsoft.com/office/drawing/2014/main" id="{BF7B37DB-8628-A5D2-C78F-2C896501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12</xdr:col>
      <xdr:colOff>304800</xdr:colOff>
      <xdr:row>2365</xdr:row>
      <xdr:rowOff>129540</xdr:rowOff>
    </xdr:to>
    <xdr:pic>
      <xdr:nvPicPr>
        <xdr:cNvPr id="2818" name="Imagen 281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5E0E94C-848E-A5EA-DF02-971A24A1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2364</xdr:row>
      <xdr:rowOff>0</xdr:rowOff>
    </xdr:from>
    <xdr:to>
      <xdr:col>12</xdr:col>
      <xdr:colOff>624840</xdr:colOff>
      <xdr:row>2365</xdr:row>
      <xdr:rowOff>129540</xdr:rowOff>
    </xdr:to>
    <xdr:pic>
      <xdr:nvPicPr>
        <xdr:cNvPr id="2819" name="Imagen 2818">
          <a:hlinkClick xmlns:r="http://schemas.openxmlformats.org/officeDocument/2006/relationships" r:id="rId2820" tooltip="Quitar este incidente de la liquidación"/>
          <a:extLst>
            <a:ext uri="{FF2B5EF4-FFF2-40B4-BE49-F238E27FC236}">
              <a16:creationId xmlns:a16="http://schemas.microsoft.com/office/drawing/2014/main" id="{C6080DB2-323B-9552-6415-8790389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820" name="Imagen 281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07599E5-501D-66D7-E420-8EE1C414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2363</xdr:row>
      <xdr:rowOff>0</xdr:rowOff>
    </xdr:from>
    <xdr:to>
      <xdr:col>12</xdr:col>
      <xdr:colOff>624840</xdr:colOff>
      <xdr:row>2364</xdr:row>
      <xdr:rowOff>129540</xdr:rowOff>
    </xdr:to>
    <xdr:pic>
      <xdr:nvPicPr>
        <xdr:cNvPr id="2821" name="Imagen 2820">
          <a:hlinkClick xmlns:r="http://schemas.openxmlformats.org/officeDocument/2006/relationships" r:id="rId2822" tooltip="Quitar este incidente de la liquidación"/>
          <a:extLst>
            <a:ext uri="{FF2B5EF4-FFF2-40B4-BE49-F238E27FC236}">
              <a16:creationId xmlns:a16="http://schemas.microsoft.com/office/drawing/2014/main" id="{B72DAF85-F744-EC14-A003-9809826D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822" name="Imagen 282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7FBCC178-CA76-8273-2533-32C7AC6DE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2369</xdr:row>
      <xdr:rowOff>0</xdr:rowOff>
    </xdr:from>
    <xdr:to>
      <xdr:col>12</xdr:col>
      <xdr:colOff>624840</xdr:colOff>
      <xdr:row>2370</xdr:row>
      <xdr:rowOff>129540</xdr:rowOff>
    </xdr:to>
    <xdr:pic>
      <xdr:nvPicPr>
        <xdr:cNvPr id="2823" name="Imagen 2822">
          <a:hlinkClick xmlns:r="http://schemas.openxmlformats.org/officeDocument/2006/relationships" r:id="rId2824" tooltip="Quitar este incidente de la liquidación"/>
          <a:extLst>
            <a:ext uri="{FF2B5EF4-FFF2-40B4-BE49-F238E27FC236}">
              <a16:creationId xmlns:a16="http://schemas.microsoft.com/office/drawing/2014/main" id="{D5D731C8-B3AB-7BBA-4C30-04FD0AD8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824" name="Imagen 282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8CB39316-9B10-3295-3F76-57D331B6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2368</xdr:row>
      <xdr:rowOff>0</xdr:rowOff>
    </xdr:from>
    <xdr:to>
      <xdr:col>12</xdr:col>
      <xdr:colOff>624840</xdr:colOff>
      <xdr:row>2369</xdr:row>
      <xdr:rowOff>129540</xdr:rowOff>
    </xdr:to>
    <xdr:pic>
      <xdr:nvPicPr>
        <xdr:cNvPr id="2825" name="Imagen 2824">
          <a:hlinkClick xmlns:r="http://schemas.openxmlformats.org/officeDocument/2006/relationships" r:id="rId2826" tooltip="Quitar este incidente de la liquidación"/>
          <a:extLst>
            <a:ext uri="{FF2B5EF4-FFF2-40B4-BE49-F238E27FC236}">
              <a16:creationId xmlns:a16="http://schemas.microsoft.com/office/drawing/2014/main" id="{B202C973-65CE-047B-6031-317A42F4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12</xdr:col>
      <xdr:colOff>304800</xdr:colOff>
      <xdr:row>2368</xdr:row>
      <xdr:rowOff>129540</xdr:rowOff>
    </xdr:to>
    <xdr:pic>
      <xdr:nvPicPr>
        <xdr:cNvPr id="2826" name="Imagen 282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CE96AF4C-FD06-D315-9814-0BE8F32D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2367</xdr:row>
      <xdr:rowOff>0</xdr:rowOff>
    </xdr:from>
    <xdr:to>
      <xdr:col>12</xdr:col>
      <xdr:colOff>624840</xdr:colOff>
      <xdr:row>2368</xdr:row>
      <xdr:rowOff>129540</xdr:rowOff>
    </xdr:to>
    <xdr:pic>
      <xdr:nvPicPr>
        <xdr:cNvPr id="2827" name="Imagen 2826">
          <a:hlinkClick xmlns:r="http://schemas.openxmlformats.org/officeDocument/2006/relationships" r:id="rId2828" tooltip="Quitar este incidente de la liquidación"/>
          <a:extLst>
            <a:ext uri="{FF2B5EF4-FFF2-40B4-BE49-F238E27FC236}">
              <a16:creationId xmlns:a16="http://schemas.microsoft.com/office/drawing/2014/main" id="{BFE9B2BE-1750-84C6-22AE-FAF99941C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828" name="Imagen 282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1C47F619-7890-19C1-E492-7758B943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2362</xdr:row>
      <xdr:rowOff>0</xdr:rowOff>
    </xdr:from>
    <xdr:to>
      <xdr:col>12</xdr:col>
      <xdr:colOff>624840</xdr:colOff>
      <xdr:row>2363</xdr:row>
      <xdr:rowOff>129540</xdr:rowOff>
    </xdr:to>
    <xdr:pic>
      <xdr:nvPicPr>
        <xdr:cNvPr id="2829" name="Imagen 2828">
          <a:hlinkClick xmlns:r="http://schemas.openxmlformats.org/officeDocument/2006/relationships" r:id="rId2830" tooltip="Quitar este incidente de la liquidación"/>
          <a:extLst>
            <a:ext uri="{FF2B5EF4-FFF2-40B4-BE49-F238E27FC236}">
              <a16:creationId xmlns:a16="http://schemas.microsoft.com/office/drawing/2014/main" id="{C5CB13A4-F6E0-C8FF-61E9-8BF1A047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830" name="Imagen 282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EAD8C37B-8107-F1F6-F84C-2190F361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2361</xdr:row>
      <xdr:rowOff>0</xdr:rowOff>
    </xdr:from>
    <xdr:to>
      <xdr:col>12</xdr:col>
      <xdr:colOff>624840</xdr:colOff>
      <xdr:row>2362</xdr:row>
      <xdr:rowOff>129540</xdr:rowOff>
    </xdr:to>
    <xdr:pic>
      <xdr:nvPicPr>
        <xdr:cNvPr id="2831" name="Imagen 2830">
          <a:hlinkClick xmlns:r="http://schemas.openxmlformats.org/officeDocument/2006/relationships" r:id="rId2832" tooltip="Quitar este incidente de la liquidación"/>
          <a:extLst>
            <a:ext uri="{FF2B5EF4-FFF2-40B4-BE49-F238E27FC236}">
              <a16:creationId xmlns:a16="http://schemas.microsoft.com/office/drawing/2014/main" id="{83F6C071-25C5-9604-25C3-0A6FC346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832" name="Imagen 283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5E134D04-16B7-0DCB-9882-9A144EB9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2360</xdr:row>
      <xdr:rowOff>0</xdr:rowOff>
    </xdr:from>
    <xdr:to>
      <xdr:col>12</xdr:col>
      <xdr:colOff>624840</xdr:colOff>
      <xdr:row>2361</xdr:row>
      <xdr:rowOff>129540</xdr:rowOff>
    </xdr:to>
    <xdr:pic>
      <xdr:nvPicPr>
        <xdr:cNvPr id="2833" name="Imagen 2832">
          <a:hlinkClick xmlns:r="http://schemas.openxmlformats.org/officeDocument/2006/relationships" r:id="rId2834" tooltip="Quitar este incidente de la liquidación"/>
          <a:extLst>
            <a:ext uri="{FF2B5EF4-FFF2-40B4-BE49-F238E27FC236}">
              <a16:creationId xmlns:a16="http://schemas.microsoft.com/office/drawing/2014/main" id="{34C1B897-5A96-6E86-A9FA-A4FC2280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834" name="Imagen 283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C98A1D22-BDE3-2204-E406-603BCFC2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2359</xdr:row>
      <xdr:rowOff>0</xdr:rowOff>
    </xdr:from>
    <xdr:to>
      <xdr:col>12</xdr:col>
      <xdr:colOff>624840</xdr:colOff>
      <xdr:row>2360</xdr:row>
      <xdr:rowOff>129540</xdr:rowOff>
    </xdr:to>
    <xdr:pic>
      <xdr:nvPicPr>
        <xdr:cNvPr id="2835" name="Imagen 2834">
          <a:hlinkClick xmlns:r="http://schemas.openxmlformats.org/officeDocument/2006/relationships" r:id="rId2836" tooltip="Quitar este incidente de la liquidación"/>
          <a:extLst>
            <a:ext uri="{FF2B5EF4-FFF2-40B4-BE49-F238E27FC236}">
              <a16:creationId xmlns:a16="http://schemas.microsoft.com/office/drawing/2014/main" id="{1168EBA0-7471-6332-6F41-D8FD2F97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12</xdr:col>
      <xdr:colOff>304800</xdr:colOff>
      <xdr:row>2373</xdr:row>
      <xdr:rowOff>129540</xdr:rowOff>
    </xdr:to>
    <xdr:pic>
      <xdr:nvPicPr>
        <xdr:cNvPr id="2836" name="Imagen 283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1A722105-85DF-FB86-F884-7EB65B3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2372</xdr:row>
      <xdr:rowOff>0</xdr:rowOff>
    </xdr:from>
    <xdr:to>
      <xdr:col>12</xdr:col>
      <xdr:colOff>624840</xdr:colOff>
      <xdr:row>2373</xdr:row>
      <xdr:rowOff>129540</xdr:rowOff>
    </xdr:to>
    <xdr:pic>
      <xdr:nvPicPr>
        <xdr:cNvPr id="2837" name="Imagen 2836">
          <a:hlinkClick xmlns:r="http://schemas.openxmlformats.org/officeDocument/2006/relationships" r:id="rId2838" tooltip="Quitar este incidente de la liquidación"/>
          <a:extLst>
            <a:ext uri="{FF2B5EF4-FFF2-40B4-BE49-F238E27FC236}">
              <a16:creationId xmlns:a16="http://schemas.microsoft.com/office/drawing/2014/main" id="{AE0015FC-B896-D253-E160-481452F6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129540</xdr:rowOff>
    </xdr:to>
    <xdr:pic>
      <xdr:nvPicPr>
        <xdr:cNvPr id="2838" name="Imagen 283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C974B2D6-4845-EAC4-574D-2EC3869D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2371</xdr:row>
      <xdr:rowOff>0</xdr:rowOff>
    </xdr:from>
    <xdr:to>
      <xdr:col>12</xdr:col>
      <xdr:colOff>624840</xdr:colOff>
      <xdr:row>2372</xdr:row>
      <xdr:rowOff>129540</xdr:rowOff>
    </xdr:to>
    <xdr:pic>
      <xdr:nvPicPr>
        <xdr:cNvPr id="2839" name="Imagen 2838">
          <a:hlinkClick xmlns:r="http://schemas.openxmlformats.org/officeDocument/2006/relationships" r:id="rId2840" tooltip="Quitar este incidente de la liquidación"/>
          <a:extLst>
            <a:ext uri="{FF2B5EF4-FFF2-40B4-BE49-F238E27FC236}">
              <a16:creationId xmlns:a16="http://schemas.microsoft.com/office/drawing/2014/main" id="{3F85E935-D69A-A42A-EA52-3E319B52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129540</xdr:rowOff>
    </xdr:to>
    <xdr:pic>
      <xdr:nvPicPr>
        <xdr:cNvPr id="2840" name="Imagen 283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1B1FC6BA-04C4-5FF0-5576-FD8A6FC5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841" name="Imagen 284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BC6ABB16-A0CF-FCAC-F406-0AC2395D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81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114300</xdr:rowOff>
    </xdr:to>
    <xdr:pic>
      <xdr:nvPicPr>
        <xdr:cNvPr id="2842" name="Imagen 284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1E30EA9A-2618-05C5-4306-D38C2009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12</xdr:col>
      <xdr:colOff>304800</xdr:colOff>
      <xdr:row>2456</xdr:row>
      <xdr:rowOff>129540</xdr:rowOff>
    </xdr:to>
    <xdr:pic>
      <xdr:nvPicPr>
        <xdr:cNvPr id="2843" name="Imagen 284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1728D8DE-A1EF-61FF-FFDE-FFCE0D3C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129540</xdr:rowOff>
    </xdr:to>
    <xdr:pic>
      <xdr:nvPicPr>
        <xdr:cNvPr id="2844" name="Imagen 284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58F019D6-E901-4C2F-655F-BBABDADC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3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129540</xdr:rowOff>
    </xdr:to>
    <xdr:pic>
      <xdr:nvPicPr>
        <xdr:cNvPr id="2845" name="Imagen 284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0733CFAC-47C8-265F-FB37-73EF9738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2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129540</xdr:rowOff>
    </xdr:to>
    <xdr:pic>
      <xdr:nvPicPr>
        <xdr:cNvPr id="2846" name="Imagen 284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A72DEE3F-00FC-C78F-F001-43A63F3A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12</xdr:col>
      <xdr:colOff>304800</xdr:colOff>
      <xdr:row>2521</xdr:row>
      <xdr:rowOff>129540</xdr:rowOff>
    </xdr:to>
    <xdr:pic>
      <xdr:nvPicPr>
        <xdr:cNvPr id="2847" name="Imagen 284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A9CBF197-C01A-8F76-FB5F-06E077F3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51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848" name="Imagen 284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63CFFC62-6B0A-ABD6-4AE3-C4A38ED6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12</xdr:col>
      <xdr:colOff>304800</xdr:colOff>
      <xdr:row>2487</xdr:row>
      <xdr:rowOff>129540</xdr:rowOff>
    </xdr:to>
    <xdr:pic>
      <xdr:nvPicPr>
        <xdr:cNvPr id="2849" name="Imagen 284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0F17B3CC-12CA-8750-1AB5-F50805A9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0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850" name="Imagen 284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BA75F5AF-C6B9-F04B-A97E-78254BEA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851" name="Imagen 285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DE391B9E-7417-AAC1-0FEC-C9B792B1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82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852" name="Imagen 285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8099C85B-358C-726D-A944-4CFD848F8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1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853" name="Imagen 285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60E17AAA-5F45-9FD8-3BF3-10F6579A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5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854" name="Imagen 285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AE165DEA-5925-C701-0571-B197F7D1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75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855" name="Imagen 285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0DE0441C-3A02-7DB4-E3C0-1772BA1A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94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856" name="Imagen 285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FF32214E-B4C3-BF9E-E518-419D4BB1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857" name="Imagen 285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AF60A632-1A33-719A-2EC9-01E1B6BB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5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858" name="Imagen 285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9B118DBB-C94B-1FEE-DB2A-EDC432D0C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8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859" name="Imagen 285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E43909D4-665E-45E3-C8D9-237CC52CE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5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860" name="Imagen 285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9857578B-BBC3-56F5-01ED-79107F6C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6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129540</xdr:rowOff>
    </xdr:to>
    <xdr:pic>
      <xdr:nvPicPr>
        <xdr:cNvPr id="2861" name="Imagen 286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B2AB5085-2EEA-4EB3-18BA-3C85D42C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862" name="Imagen 286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9414F509-8474-B279-E102-328794421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3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12</xdr:col>
      <xdr:colOff>304800</xdr:colOff>
      <xdr:row>2500</xdr:row>
      <xdr:rowOff>129540</xdr:rowOff>
    </xdr:to>
    <xdr:pic>
      <xdr:nvPicPr>
        <xdr:cNvPr id="2863" name="Imagen 286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2FDA0CFC-9B04-9F18-0D52-45005558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75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864" name="Imagen 286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5BFFA061-3281-1772-E38A-62AA518AF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31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865" name="Imagen 286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8D8543B3-3900-BB48-7F2F-C0B8A47E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5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866" name="Imagen 286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B396FD49-225E-2EA2-9C22-F3B7BD35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867" name="Imagen 286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D7615EDC-4AD1-D13D-B504-80446912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96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129540</xdr:rowOff>
    </xdr:to>
    <xdr:pic>
      <xdr:nvPicPr>
        <xdr:cNvPr id="2868" name="Imagen 286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F7C061A2-5FE2-E75D-4F7C-1844BD8A6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2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12</xdr:col>
      <xdr:colOff>304800</xdr:colOff>
      <xdr:row>2515</xdr:row>
      <xdr:rowOff>129540</xdr:rowOff>
    </xdr:to>
    <xdr:pic>
      <xdr:nvPicPr>
        <xdr:cNvPr id="2869" name="Imagen 286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59A01AAF-BB33-22F6-8C2A-CC134225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4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12</xdr:col>
      <xdr:colOff>304800</xdr:colOff>
      <xdr:row>2516</xdr:row>
      <xdr:rowOff>129540</xdr:rowOff>
    </xdr:to>
    <xdr:pic>
      <xdr:nvPicPr>
        <xdr:cNvPr id="2870" name="Imagen 286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9F5527EB-72A8-5A1F-6865-87DBB586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7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12</xdr:col>
      <xdr:colOff>304800</xdr:colOff>
      <xdr:row>2517</xdr:row>
      <xdr:rowOff>129540</xdr:rowOff>
    </xdr:to>
    <xdr:pic>
      <xdr:nvPicPr>
        <xdr:cNvPr id="2871" name="Imagen 287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11CC2FCE-C54C-68F3-F5C1-D013AB86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9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12</xdr:col>
      <xdr:colOff>304800</xdr:colOff>
      <xdr:row>2453</xdr:row>
      <xdr:rowOff>129540</xdr:rowOff>
    </xdr:to>
    <xdr:pic>
      <xdr:nvPicPr>
        <xdr:cNvPr id="2872" name="Imagen 287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E9B89764-AC69-1EFC-3BCD-7F4D8373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1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873" name="Imagen 287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B9EA9BE9-C60C-5533-364C-61FB5B0E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4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874" name="Imagen 287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D316DE57-CBBD-70BF-1AC2-659480E3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12</xdr:col>
      <xdr:colOff>304800</xdr:colOff>
      <xdr:row>2448</xdr:row>
      <xdr:rowOff>129540</xdr:rowOff>
    </xdr:to>
    <xdr:pic>
      <xdr:nvPicPr>
        <xdr:cNvPr id="2875" name="Imagen 287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DFB70C76-093E-679C-8D23-818871D3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12</xdr:col>
      <xdr:colOff>304800</xdr:colOff>
      <xdr:row>2449</xdr:row>
      <xdr:rowOff>129540</xdr:rowOff>
    </xdr:to>
    <xdr:pic>
      <xdr:nvPicPr>
        <xdr:cNvPr id="2876" name="Imagen 287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4FF07D13-082B-DE1E-C6F8-F6837D4F7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2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12</xdr:col>
      <xdr:colOff>304800</xdr:colOff>
      <xdr:row>2445</xdr:row>
      <xdr:rowOff>129540</xdr:rowOff>
    </xdr:to>
    <xdr:pic>
      <xdr:nvPicPr>
        <xdr:cNvPr id="2877" name="Imagen 287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B5AFB0E-E4B6-C9A1-C87F-DD66E8A8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4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878" name="Imagen 287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E2B68F0B-097A-EAE4-9200-FA8C1472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6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12</xdr:col>
      <xdr:colOff>304800</xdr:colOff>
      <xdr:row>2450</xdr:row>
      <xdr:rowOff>129540</xdr:rowOff>
    </xdr:to>
    <xdr:pic>
      <xdr:nvPicPr>
        <xdr:cNvPr id="2879" name="Imagen 287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5621DB83-7BDB-47A1-83D0-95D203F5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9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880" name="Imagen 287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843ED3B2-696A-D056-AB10-3DD0C458A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1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881" name="Imagen 288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2D08028C-E70A-09C4-7A74-F56256DB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39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882" name="Imagen 288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9E229BF7-F272-281A-5C9D-7184D7C4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6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883" name="Imagen 288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ADC5A8DE-FCC8-EDB1-17E0-B7167F2F4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8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884" name="Imagen 288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A97D6AD-302D-117B-BF63-138689A8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0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885" name="Imagen 288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37CD5F35-219D-E912-9A3A-3AD6792F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3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886" name="Imagen 288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C04D65F-6CF2-4462-4A48-F9AF242A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4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887" name="Imagen 288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5C5A8B83-2E3B-1939-7188-A2924940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7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129540</xdr:rowOff>
    </xdr:to>
    <xdr:pic>
      <xdr:nvPicPr>
        <xdr:cNvPr id="2888" name="Imagen 288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117E87CC-F7A5-D0B5-94CC-6F1FCBAF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2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12</xdr:col>
      <xdr:colOff>304800</xdr:colOff>
      <xdr:row>2481</xdr:row>
      <xdr:rowOff>129540</xdr:rowOff>
    </xdr:to>
    <xdr:pic>
      <xdr:nvPicPr>
        <xdr:cNvPr id="2889" name="Imagen 288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DCF3F32C-E4E7-65E1-6E9D-0B96743D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5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890" name="Imagen 288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8978B2DB-9478-C7E0-F08A-169819A8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8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891" name="Imagen 289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0AA09A3A-EF2B-D3B9-36B2-1330935A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0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892" name="Imagen 289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725C53D-AD24-580E-3CA6-BECE8690C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3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893" name="Imagen 289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26A59C0-F718-A7A6-6835-97C93296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6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894" name="Imagen 289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AC400C7E-ECF1-65B3-A547-FFAF186C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8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129540</xdr:rowOff>
    </xdr:to>
    <xdr:pic>
      <xdr:nvPicPr>
        <xdr:cNvPr id="2895" name="Imagen 289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A416DBC8-380D-C3C4-A606-22E8FEF1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16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12</xdr:col>
      <xdr:colOff>304800</xdr:colOff>
      <xdr:row>2473</xdr:row>
      <xdr:rowOff>129540</xdr:rowOff>
    </xdr:to>
    <xdr:pic>
      <xdr:nvPicPr>
        <xdr:cNvPr id="2896" name="Imagen 289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7A426273-419F-9D28-A0AF-42FF9CDF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43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897" name="Imagen 289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ACF7CC7D-71E8-1165-867F-C38AADA63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69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898" name="Imagen 289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AAE76AC3-3FF5-08F9-4112-CFF29F1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8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129540</xdr:rowOff>
    </xdr:to>
    <xdr:pic>
      <xdr:nvPicPr>
        <xdr:cNvPr id="2899" name="Imagen 289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E6649797-CEE1-3DC5-DFA8-1CDA41E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08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12</xdr:col>
      <xdr:colOff>304800</xdr:colOff>
      <xdr:row>2447</xdr:row>
      <xdr:rowOff>129540</xdr:rowOff>
    </xdr:to>
    <xdr:pic>
      <xdr:nvPicPr>
        <xdr:cNvPr id="2900" name="Imagen 289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FFF77AA7-F50B-39C7-07BC-A865B183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3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901" name="Imagen 290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D6685097-67BA-E5F7-578B-C614330D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61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902" name="Imagen 290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471EE724-8A14-649D-445A-C6F20E8D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8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903" name="Imagen 290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D1899D4D-F8F2-CCF8-D0EC-5C1DCD1B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1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904" name="Imagen 290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03A9D803-22D0-B99B-4003-A7A5F6BA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905" name="Imagen 290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A064034D-501E-9CC0-A7DE-9EF44AEA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6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906" name="Imagen 290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4C9F774A-75D4-9DFD-B921-0098406F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9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907" name="Imagen 290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E2249F75-C82A-7010-BECB-F28E8E72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908" name="Imagen 290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D637EF4E-296F-3A75-2C0E-80C46FE35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4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909" name="Imagen 290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BEB10B34-52F8-1C63-AE77-27F3F85C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7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910" name="Imagen 290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DA06631E-7C7A-9E94-02F7-AB13B897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911" name="Imagen 291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82F9FB6D-513C-CF0E-516F-469FEE89D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12</xdr:col>
      <xdr:colOff>304800</xdr:colOff>
      <xdr:row>2478</xdr:row>
      <xdr:rowOff>129540</xdr:rowOff>
    </xdr:to>
    <xdr:pic>
      <xdr:nvPicPr>
        <xdr:cNvPr id="2912" name="Imagen 291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786548DC-E7F7-2624-54BE-DE9FFF99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913" name="Imagen 291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8593D66E-A116-0DB2-E107-97BBD3A9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12</xdr:col>
      <xdr:colOff>304800</xdr:colOff>
      <xdr:row>2435</xdr:row>
      <xdr:rowOff>129540</xdr:rowOff>
    </xdr:to>
    <xdr:pic>
      <xdr:nvPicPr>
        <xdr:cNvPr id="2914" name="Imagen 291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3CE17812-637F-3731-1F0B-BA088926A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1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12</xdr:col>
      <xdr:colOff>304800</xdr:colOff>
      <xdr:row>2434</xdr:row>
      <xdr:rowOff>129540</xdr:rowOff>
    </xdr:to>
    <xdr:pic>
      <xdr:nvPicPr>
        <xdr:cNvPr id="2915" name="Imagen 291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78F93B39-9136-8435-8E20-3EF33F298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916" name="Imagen 291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6BD06234-86BD-387A-143A-F2FA5AA6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65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917" name="Imagen 291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892DFCF3-4788-06FE-64CA-F1D815711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4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918" name="Imagen 291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9FDF5DCC-5904-D30B-674D-DDB1B72C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1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919" name="Imagen 291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A5639C4-ED42-FE12-7B5E-6DDEE7AC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920" name="Imagen 291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FE9A07D0-7541-413A-A75C-5CE390C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56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129540</xdr:rowOff>
    </xdr:to>
    <xdr:pic>
      <xdr:nvPicPr>
        <xdr:cNvPr id="2921" name="Imagen 292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EA1D31BB-E140-9924-928A-80246AF3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3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922" name="Imagen 292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78254AAD-4F57-5F94-1049-B61DA8595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0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923" name="Imagen 292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F0FBA0CF-BB56-FA46-C5BD-98A522AC1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21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924" name="Imagen 292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DBF3ADD1-8AA1-9858-D3A3-510BF7FD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0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925" name="Imagen 292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EC026A1-2AC5-9842-461E-79CE7304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5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926" name="Imagen 292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4F6A34EB-F986-1ABA-9A2C-CB44A8E3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7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927" name="Imagen 292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6A6AF158-57B8-956B-4F2E-0BB7750C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928" name="Imagen 292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59279496-F5D1-9297-AC48-344695AD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929" name="Imagen 292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17243315-EB78-2F1A-5C77-68A4BC6F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50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930" name="Imagen 292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E93D1A2E-7CC7-C514-04F7-0B10582E8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77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12</xdr:col>
      <xdr:colOff>304800</xdr:colOff>
      <xdr:row>2432</xdr:row>
      <xdr:rowOff>129540</xdr:rowOff>
    </xdr:to>
    <xdr:pic>
      <xdr:nvPicPr>
        <xdr:cNvPr id="2931" name="Imagen 293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F3AE7F38-E749-F514-D3A8-0F6E3D9C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6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932" name="Imagen 293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65F57313-E021-F76B-4CF6-55BCE186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15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933" name="Imagen 293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389A9363-A367-02AD-FA80-ADAE597D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42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934" name="Imagen 293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821B6731-1936-D78D-1E6E-56CD0955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6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935" name="Imagen 293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99F1242F-AEE1-D9FC-F6F1-3ED129C3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8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936" name="Imagen 293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A0BB0C76-1FE4-2913-B4EE-AF4629E3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4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937" name="Imagen 293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C855AFF9-A71B-F94D-4EED-73783DD1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6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938" name="Imagen 293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FAC19F0C-2945-CE32-3096-874445CD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939" name="Imagen 293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48985470-1A8C-4942-3353-EE0441C6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114300</xdr:rowOff>
    </xdr:to>
    <xdr:pic>
      <xdr:nvPicPr>
        <xdr:cNvPr id="2940" name="Imagen 293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65539965-F188-285F-306E-76DBF226B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4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941" name="Imagen 294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2757B2BB-55B1-4CA1-4572-93714196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4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942" name="Imagen 294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2A588-B374-4464-133A-7D7274057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943" name="Imagen 294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494866B9-865B-3187-83C0-172A759F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2593</xdr:row>
      <xdr:rowOff>0</xdr:rowOff>
    </xdr:from>
    <xdr:to>
      <xdr:col>12</xdr:col>
      <xdr:colOff>304800</xdr:colOff>
      <xdr:row>2594</xdr:row>
      <xdr:rowOff>129540</xdr:rowOff>
    </xdr:to>
    <xdr:pic>
      <xdr:nvPicPr>
        <xdr:cNvPr id="2944" name="Imagen 294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C56AD275-CDD9-5828-514C-2AAE5FE96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5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129540</xdr:rowOff>
    </xdr:to>
    <xdr:pic>
      <xdr:nvPicPr>
        <xdr:cNvPr id="2945" name="Imagen 294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422E9-79CB-52DB-D7D3-11B29395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1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946" name="Imagen 294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240239DB-14EE-6D00-3120-7ED0C6CC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0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12</xdr:col>
      <xdr:colOff>304800</xdr:colOff>
      <xdr:row>2591</xdr:row>
      <xdr:rowOff>129540</xdr:rowOff>
    </xdr:to>
    <xdr:pic>
      <xdr:nvPicPr>
        <xdr:cNvPr id="2947" name="Imagen 294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F8CC8338-B2B1-905A-B04C-12988EF9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4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12</xdr:col>
      <xdr:colOff>304800</xdr:colOff>
      <xdr:row>2603</xdr:row>
      <xdr:rowOff>129540</xdr:rowOff>
    </xdr:to>
    <xdr:pic>
      <xdr:nvPicPr>
        <xdr:cNvPr id="2948" name="Imagen 294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4731F1F4-6A82-B7D4-8167-29355B9C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6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949" name="Imagen 294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DD316556-9AA0-76D1-EF28-809BCD23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950" name="Imagen 294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BA5F0DE2-5C30-EDD6-A7B0-8E31F5A1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1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951" name="Imagen 295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CA7998A4-DAC4-BD39-86D9-8B70F27B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1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952" name="Imagen 295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66DB9A02-96CA-D6A3-881A-CD28D6FAB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6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953" name="Imagen 295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2E0A24A8-DCDC-7AFA-080B-227C180D5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954" name="Imagen 295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4F72679B-4DDB-D559-9DB5-F60E1F50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129540</xdr:rowOff>
    </xdr:to>
    <xdr:pic>
      <xdr:nvPicPr>
        <xdr:cNvPr id="2955" name="Imagen 295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5ECEAA1E-E142-BDFB-BF4A-80A7E221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4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12</xdr:col>
      <xdr:colOff>304800</xdr:colOff>
      <xdr:row>2589</xdr:row>
      <xdr:rowOff>129540</xdr:rowOff>
    </xdr:to>
    <xdr:pic>
      <xdr:nvPicPr>
        <xdr:cNvPr id="2956" name="Imagen 295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BA23FD74-5A3A-8E19-2FBE-FCF4601C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6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12</xdr:col>
      <xdr:colOff>304800</xdr:colOff>
      <xdr:row>2588</xdr:row>
      <xdr:rowOff>129540</xdr:rowOff>
    </xdr:to>
    <xdr:pic>
      <xdr:nvPicPr>
        <xdr:cNvPr id="2957" name="Imagen 295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9DB773B4-F351-1C4C-38A0-4244057D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3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12</xdr:col>
      <xdr:colOff>304800</xdr:colOff>
      <xdr:row>2587</xdr:row>
      <xdr:rowOff>129540</xdr:rowOff>
    </xdr:to>
    <xdr:pic>
      <xdr:nvPicPr>
        <xdr:cNvPr id="2958" name="Imagen 295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87597E82-1F2D-11C0-AA1E-5614AC05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2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959" name="Imagen 295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0EE58109-E131-E91F-26F5-6833C733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12</xdr:col>
      <xdr:colOff>304800</xdr:colOff>
      <xdr:row>2585</xdr:row>
      <xdr:rowOff>129540</xdr:rowOff>
    </xdr:to>
    <xdr:pic>
      <xdr:nvPicPr>
        <xdr:cNvPr id="2960" name="Imagen 295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E7429DFE-0DDE-7C51-5EBF-3E9042EE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5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12</xdr:col>
      <xdr:colOff>304800</xdr:colOff>
      <xdr:row>2583</xdr:row>
      <xdr:rowOff>129540</xdr:rowOff>
    </xdr:to>
    <xdr:pic>
      <xdr:nvPicPr>
        <xdr:cNvPr id="2961" name="Imagen 296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98901DBF-526C-2D79-A25B-2267AE9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1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12</xdr:col>
      <xdr:colOff>304800</xdr:colOff>
      <xdr:row>2582</xdr:row>
      <xdr:rowOff>129540</xdr:rowOff>
    </xdr:to>
    <xdr:pic>
      <xdr:nvPicPr>
        <xdr:cNvPr id="2962" name="Imagen 296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0C5131B5-547C-AE12-4DA8-D1AD371B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3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129540</xdr:rowOff>
    </xdr:to>
    <xdr:pic>
      <xdr:nvPicPr>
        <xdr:cNvPr id="2963" name="Imagen 296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966A020F-10CF-E290-C93C-9AF1FE58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5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129540</xdr:rowOff>
    </xdr:to>
    <xdr:pic>
      <xdr:nvPicPr>
        <xdr:cNvPr id="2964" name="Imagen 296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1D171A19-80C8-30DD-4929-6B81B586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8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129540</xdr:rowOff>
    </xdr:to>
    <xdr:pic>
      <xdr:nvPicPr>
        <xdr:cNvPr id="2965" name="Imagen 296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EE9F97D-7EE3-9DB2-6B66-6D72F1B3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0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129540</xdr:rowOff>
    </xdr:to>
    <xdr:pic>
      <xdr:nvPicPr>
        <xdr:cNvPr id="2966" name="Imagen 296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49AC912-902F-DFC4-F5F1-DC8A4930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2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129540</xdr:rowOff>
    </xdr:to>
    <xdr:pic>
      <xdr:nvPicPr>
        <xdr:cNvPr id="2967" name="Imagen 296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BA36E7F2-21B1-C330-0100-5043647C5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4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12</xdr:col>
      <xdr:colOff>304800</xdr:colOff>
      <xdr:row>2568</xdr:row>
      <xdr:rowOff>129540</xdr:rowOff>
    </xdr:to>
    <xdr:pic>
      <xdr:nvPicPr>
        <xdr:cNvPr id="2968" name="Imagen 296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F9B7759A-4B11-E7AF-D10A-00BE74AC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6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129540</xdr:rowOff>
    </xdr:to>
    <xdr:pic>
      <xdr:nvPicPr>
        <xdr:cNvPr id="2969" name="Imagen 296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0FAEF36B-7864-CEE0-A820-F238CC5D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9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129540</xdr:rowOff>
    </xdr:to>
    <xdr:pic>
      <xdr:nvPicPr>
        <xdr:cNvPr id="2970" name="Imagen 296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807E330B-0493-272C-CCF8-67AB55FA0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2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129540</xdr:rowOff>
    </xdr:to>
    <xdr:pic>
      <xdr:nvPicPr>
        <xdr:cNvPr id="2971" name="Imagen 297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992033D5-6BBC-1FBC-3224-DC3BE2B5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4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12</xdr:col>
      <xdr:colOff>304800</xdr:colOff>
      <xdr:row>2581</xdr:row>
      <xdr:rowOff>129540</xdr:rowOff>
    </xdr:to>
    <xdr:pic>
      <xdr:nvPicPr>
        <xdr:cNvPr id="2972" name="Imagen 297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698A2646-B529-69AF-50AA-C5FCFBE7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5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12</xdr:col>
      <xdr:colOff>304800</xdr:colOff>
      <xdr:row>2580</xdr:row>
      <xdr:rowOff>129540</xdr:rowOff>
    </xdr:to>
    <xdr:pic>
      <xdr:nvPicPr>
        <xdr:cNvPr id="2973" name="Imagen 297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17A169CB-4AC4-FE91-B511-00912897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8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129540</xdr:rowOff>
    </xdr:to>
    <xdr:pic>
      <xdr:nvPicPr>
        <xdr:cNvPr id="2974" name="Imagen 297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C95ADD73-91B1-7A8E-6842-AF8EC1FF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0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129540</xdr:rowOff>
    </xdr:to>
    <xdr:pic>
      <xdr:nvPicPr>
        <xdr:cNvPr id="2975" name="Imagen 297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15D5776F-FB88-7BDC-4413-8FDE10A5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2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129540</xdr:rowOff>
    </xdr:to>
    <xdr:pic>
      <xdr:nvPicPr>
        <xdr:cNvPr id="2976" name="Imagen 297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21409DE2-7616-54E9-77AC-FF1E931F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4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129540</xdr:rowOff>
    </xdr:to>
    <xdr:pic>
      <xdr:nvPicPr>
        <xdr:cNvPr id="2977" name="Imagen 297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120C8346-CB3E-10A6-4191-D6AF541D7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69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129540</xdr:rowOff>
    </xdr:to>
    <xdr:pic>
      <xdr:nvPicPr>
        <xdr:cNvPr id="2978" name="Imagen 297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3BB99043-B41B-AC3A-74D1-D8B3B82E4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9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129540</xdr:rowOff>
    </xdr:to>
    <xdr:pic>
      <xdr:nvPicPr>
        <xdr:cNvPr id="2979" name="Imagen 297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82267BE5-66DB-4053-1D1B-DE2536A9C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1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12</xdr:col>
      <xdr:colOff>304800</xdr:colOff>
      <xdr:row>2545</xdr:row>
      <xdr:rowOff>129540</xdr:rowOff>
    </xdr:to>
    <xdr:pic>
      <xdr:nvPicPr>
        <xdr:cNvPr id="2980" name="Imagen 297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42F49276-9C02-A13F-8E51-145F8807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34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129540</xdr:rowOff>
    </xdr:to>
    <xdr:pic>
      <xdr:nvPicPr>
        <xdr:cNvPr id="2981" name="Imagen 298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E7D767B1-39F2-A2F1-8343-8D225F7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6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129540</xdr:rowOff>
    </xdr:to>
    <xdr:pic>
      <xdr:nvPicPr>
        <xdr:cNvPr id="2982" name="Imagen 298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3F05784A-154B-7683-5EF1-A82A138D1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8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12</xdr:col>
      <xdr:colOff>304800</xdr:colOff>
      <xdr:row>2542</xdr:row>
      <xdr:rowOff>129540</xdr:rowOff>
    </xdr:to>
    <xdr:pic>
      <xdr:nvPicPr>
        <xdr:cNvPr id="2983" name="Imagen 298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D55A71B0-5997-EFFF-A3BF-65C183B3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0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129540</xdr:rowOff>
    </xdr:to>
    <xdr:pic>
      <xdr:nvPicPr>
        <xdr:cNvPr id="2984" name="Imagen 298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44CFE15-8F4B-68DB-7B27-AB577F39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129540</xdr:rowOff>
    </xdr:to>
    <xdr:pic>
      <xdr:nvPicPr>
        <xdr:cNvPr id="2985" name="Imagen 298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7D9B439B-0615-A6AD-C4C5-12DB701B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129540</xdr:rowOff>
    </xdr:to>
    <xdr:pic>
      <xdr:nvPicPr>
        <xdr:cNvPr id="2986" name="Imagen 298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53AF375C-4412-F486-6C3A-04ED5236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0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12</xdr:col>
      <xdr:colOff>304800</xdr:colOff>
      <xdr:row>2575</xdr:row>
      <xdr:rowOff>129540</xdr:rowOff>
    </xdr:to>
    <xdr:pic>
      <xdr:nvPicPr>
        <xdr:cNvPr id="2987" name="Imagen 298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F578F63B-E789-9518-C211-473559CA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3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129540</xdr:rowOff>
    </xdr:to>
    <xdr:pic>
      <xdr:nvPicPr>
        <xdr:cNvPr id="2988" name="Imagen 298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15AB2B9C-F420-6348-2426-F0132B40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59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129540</xdr:rowOff>
    </xdr:to>
    <xdr:pic>
      <xdr:nvPicPr>
        <xdr:cNvPr id="2989" name="Imagen 298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21868BF-1EE1-B809-2026-D1BCF28C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8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129540</xdr:rowOff>
    </xdr:to>
    <xdr:pic>
      <xdr:nvPicPr>
        <xdr:cNvPr id="2990" name="Imagen 298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5DE59574-5BB2-F196-C22B-DF3CA56FD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129540</xdr:rowOff>
    </xdr:to>
    <xdr:pic>
      <xdr:nvPicPr>
        <xdr:cNvPr id="2991" name="Imagen 299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CD918C3-56F2-854D-7628-6AAC26CA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3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129540</xdr:rowOff>
    </xdr:to>
    <xdr:pic>
      <xdr:nvPicPr>
        <xdr:cNvPr id="2992" name="Imagen 299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B738780B-3546-8A06-E983-C1206AAA2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66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129540</xdr:rowOff>
    </xdr:to>
    <xdr:pic>
      <xdr:nvPicPr>
        <xdr:cNvPr id="2993" name="Imagen 299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4C6CDFC-38DF-76D2-ABC9-E74CE7C2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9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129540</xdr:rowOff>
    </xdr:to>
    <xdr:pic>
      <xdr:nvPicPr>
        <xdr:cNvPr id="2994" name="Imagen 299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1534A34B-4C5D-38F1-8730-5A41F1EF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129540</xdr:rowOff>
    </xdr:to>
    <xdr:pic>
      <xdr:nvPicPr>
        <xdr:cNvPr id="2995" name="Imagen 299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1AB27C58-FD79-93B9-CB49-7C91AE9D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4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129540</xdr:rowOff>
    </xdr:to>
    <xdr:pic>
      <xdr:nvPicPr>
        <xdr:cNvPr id="2996" name="Imagen 299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9D3CA96B-8246-2CED-B350-C90F75A8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7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12</xdr:col>
      <xdr:colOff>304800</xdr:colOff>
      <xdr:row>2557</xdr:row>
      <xdr:rowOff>129540</xdr:rowOff>
    </xdr:to>
    <xdr:pic>
      <xdr:nvPicPr>
        <xdr:cNvPr id="2997" name="Imagen 299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0EF081B-07BD-02B7-B431-1A749C23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9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129540</xdr:rowOff>
    </xdr:to>
    <xdr:pic>
      <xdr:nvPicPr>
        <xdr:cNvPr id="2998" name="Imagen 299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E617B305-7EDA-E167-7642-77FBF4F9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2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129540</xdr:rowOff>
    </xdr:to>
    <xdr:pic>
      <xdr:nvPicPr>
        <xdr:cNvPr id="2999" name="Imagen 299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42E32959-CD02-3C07-D799-BC229CBE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5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129540</xdr:rowOff>
    </xdr:to>
    <xdr:pic>
      <xdr:nvPicPr>
        <xdr:cNvPr id="3000" name="Imagen 299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EEB61F12-322E-F8E6-4AFF-42F93017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79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129540</xdr:rowOff>
    </xdr:to>
    <xdr:pic>
      <xdr:nvPicPr>
        <xdr:cNvPr id="3001" name="Imagen 300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1CB964D-D2B3-A241-33EE-4B90B763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0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129540</xdr:rowOff>
    </xdr:to>
    <xdr:pic>
      <xdr:nvPicPr>
        <xdr:cNvPr id="3002" name="Imagen 300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0572167D-D5F6-87A1-D932-AA596A07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3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129540</xdr:rowOff>
    </xdr:to>
    <xdr:pic>
      <xdr:nvPicPr>
        <xdr:cNvPr id="3003" name="Imagen 300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B18EA5C2-E9A6-55BB-1ED7-A60D0E0C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129540</xdr:rowOff>
    </xdr:to>
    <xdr:pic>
      <xdr:nvPicPr>
        <xdr:cNvPr id="3004" name="Imagen 300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7D2BC8A7-6CA5-7480-348C-FBDB0A60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129540</xdr:rowOff>
    </xdr:to>
    <xdr:pic>
      <xdr:nvPicPr>
        <xdr:cNvPr id="3005" name="Imagen 300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1C74ED50-39E2-B65B-5B66-0B3819B9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1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129540</xdr:rowOff>
    </xdr:to>
    <xdr:pic>
      <xdr:nvPicPr>
        <xdr:cNvPr id="3006" name="Imagen 300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5358E830-F2CB-4366-6D61-B12A39F8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9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129540</xdr:rowOff>
    </xdr:to>
    <xdr:pic>
      <xdr:nvPicPr>
        <xdr:cNvPr id="3007" name="Imagen 300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11013825-A949-68FD-8A9D-D1A70837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129540</xdr:rowOff>
    </xdr:to>
    <xdr:pic>
      <xdr:nvPicPr>
        <xdr:cNvPr id="3008" name="Imagen 300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643AE959-1EB5-8B0E-57D6-E939218A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85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129540</xdr:rowOff>
    </xdr:to>
    <xdr:pic>
      <xdr:nvPicPr>
        <xdr:cNvPr id="3009" name="Imagen 300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DAEC3BA3-D721-F25A-CD01-AB8EDD33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129540</xdr:rowOff>
    </xdr:to>
    <xdr:pic>
      <xdr:nvPicPr>
        <xdr:cNvPr id="3010" name="Imagen 300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9282D830-0DB7-0AAE-FF83-9E297BA6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129540</xdr:rowOff>
    </xdr:to>
    <xdr:pic>
      <xdr:nvPicPr>
        <xdr:cNvPr id="3011" name="Imagen 301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55FC65A4-C3FD-0142-1193-01F9EABC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7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112395</xdr:rowOff>
    </xdr:to>
    <xdr:pic>
      <xdr:nvPicPr>
        <xdr:cNvPr id="3012" name="Imagen 301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7F4E3559-D660-323E-FA5F-5476D743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12</xdr:col>
      <xdr:colOff>304800</xdr:colOff>
      <xdr:row>2700</xdr:row>
      <xdr:rowOff>129540</xdr:rowOff>
    </xdr:to>
    <xdr:pic>
      <xdr:nvPicPr>
        <xdr:cNvPr id="3013" name="Imagen 301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9EF18093-3291-0C9B-C014-97FA2ADC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33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3014" name="Imagen 301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DB5CA0C9-1348-8D4F-D20C-AFA67BBF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3015" name="Imagen 301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3088E6DC-4B44-17D3-06B1-E5F3836A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8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3016" name="Imagen 301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297C3C73-69DE-1AF1-9E39-1ABCBE52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13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112395</xdr:rowOff>
    </xdr:to>
    <xdr:pic>
      <xdr:nvPicPr>
        <xdr:cNvPr id="3017" name="Imagen 301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D3D5BC89-9E1B-D14F-CAC4-43B5AFB9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4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3018" name="Imagen 301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AEDD1646-C406-1017-74D8-2A536338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3019" name="Imagen 301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F8F56C62-C0AE-20FE-D757-8AE27AA0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12</xdr:col>
      <xdr:colOff>304800</xdr:colOff>
      <xdr:row>2656</xdr:row>
      <xdr:rowOff>129540</xdr:rowOff>
    </xdr:to>
    <xdr:pic>
      <xdr:nvPicPr>
        <xdr:cNvPr id="3020" name="Imagen 301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3093EBCE-486D-0C5F-D66B-E2869383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0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3021" name="Imagen 302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E2B25CDB-8DF8-7B42-D289-BDA93BBF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1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3022" name="Imagen 302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B496846E-60F9-F891-B0A8-BFE305F2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3023" name="Imagen 302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09A9A4FD-E3B0-0BE8-D117-B6D316CB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7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3024" name="Imagen 302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2258EF59-D105-A197-EB2F-A1DD07D7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04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3025" name="Imagen 302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F07C9B4C-7F63-EDDD-691E-5FEB108C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3026" name="Imagen 302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44A1CF93-F138-C833-0033-AC62118D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7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3027" name="Imagen 302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18E85F9C-B874-C7F7-0121-7B5C8852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84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12</xdr:col>
      <xdr:colOff>304800</xdr:colOff>
      <xdr:row>2688</xdr:row>
      <xdr:rowOff>129540</xdr:rowOff>
    </xdr:to>
    <xdr:pic>
      <xdr:nvPicPr>
        <xdr:cNvPr id="3028" name="Imagen 302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58C5F7AF-BAE5-15C0-9E54-883C662E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1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129540</xdr:rowOff>
    </xdr:to>
    <xdr:pic>
      <xdr:nvPicPr>
        <xdr:cNvPr id="3029" name="Imagen 302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BDCD3046-FA6E-FFA5-3A12-8D9EF483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37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3030" name="Imagen 302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DE7F7D1B-15E9-3635-6C01-1E314935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6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3031" name="Imagen 303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E639826-11BC-1121-DF11-77D4402F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8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12</xdr:col>
      <xdr:colOff>304800</xdr:colOff>
      <xdr:row>2689</xdr:row>
      <xdr:rowOff>129540</xdr:rowOff>
    </xdr:to>
    <xdr:pic>
      <xdr:nvPicPr>
        <xdr:cNvPr id="3032" name="Imagen 303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FD2211BD-5A73-8763-CE1C-A1883B55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3033" name="Imagen 303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4BFC2E04-150A-7A76-60CA-1CB0782B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2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3034" name="Imagen 303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4C40D3E2-9542-74A2-3E31-00AEA5BF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40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2684</xdr:row>
      <xdr:rowOff>0</xdr:rowOff>
    </xdr:from>
    <xdr:to>
      <xdr:col>12</xdr:col>
      <xdr:colOff>304800</xdr:colOff>
      <xdr:row>2685</xdr:row>
      <xdr:rowOff>129540</xdr:rowOff>
    </xdr:to>
    <xdr:pic>
      <xdr:nvPicPr>
        <xdr:cNvPr id="3035" name="Imagen 303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8975317A-8088-7EF6-EBD3-CE9642F9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67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3036" name="Imagen 303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B5ACD0DC-1750-AC23-9188-61EE5F6C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2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3037" name="Imagen 303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62A36FAF-B1A0-6907-72C4-1ECA2ADC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4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3038" name="Imagen 303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3F9E7EE4-DF80-BC0D-A0ED-F7BF4BC5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12</xdr:col>
      <xdr:colOff>304800</xdr:colOff>
      <xdr:row>2647</xdr:row>
      <xdr:rowOff>129540</xdr:rowOff>
    </xdr:to>
    <xdr:pic>
      <xdr:nvPicPr>
        <xdr:cNvPr id="3039" name="Imagen 303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04CBD2A7-CF98-5171-1FB8-BA46E814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9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12</xdr:col>
      <xdr:colOff>304800</xdr:colOff>
      <xdr:row>2680</xdr:row>
      <xdr:rowOff>129540</xdr:rowOff>
    </xdr:to>
    <xdr:pic>
      <xdr:nvPicPr>
        <xdr:cNvPr id="3040" name="Imagen 303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C9EF3C59-7033-3BC5-2038-EB549DC3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1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3041" name="Imagen 304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D35FEFE-4EC6-8AEF-1F51-4B6FFAB2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4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3042" name="Imagen 304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1D954730-734B-E852-D747-A93D1FEB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7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3043" name="Imagen 304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F5F336BB-CCBB-4FC6-C1C5-796CED89B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9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12</xdr:col>
      <xdr:colOff>304800</xdr:colOff>
      <xdr:row>2648</xdr:row>
      <xdr:rowOff>129540</xdr:rowOff>
    </xdr:to>
    <xdr:pic>
      <xdr:nvPicPr>
        <xdr:cNvPr id="3044" name="Imagen 304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F8E362B2-DF76-6DD7-9F43-CCDCF861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1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3045" name="Imagen 304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C0712392-EF71-03A5-FAB8-20FAB100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4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12</xdr:col>
      <xdr:colOff>304800</xdr:colOff>
      <xdr:row>2675</xdr:row>
      <xdr:rowOff>129540</xdr:rowOff>
    </xdr:to>
    <xdr:pic>
      <xdr:nvPicPr>
        <xdr:cNvPr id="3046" name="Imagen 304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FDDED146-D6D3-C3B3-2B95-4A97B736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71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12</xdr:col>
      <xdr:colOff>304800</xdr:colOff>
      <xdr:row>2674</xdr:row>
      <xdr:rowOff>129540</xdr:rowOff>
    </xdr:to>
    <xdr:pic>
      <xdr:nvPicPr>
        <xdr:cNvPr id="3047" name="Imagen 304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D77C445B-8769-668D-2ECD-0A252204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9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3048" name="Imagen 304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6DED7990-F8C7-1889-72D2-360AF30A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2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3049" name="Imagen 304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84DB7BC-6789-641B-A91C-F6CE39CF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12</xdr:col>
      <xdr:colOff>304800</xdr:colOff>
      <xdr:row>2671</xdr:row>
      <xdr:rowOff>129540</xdr:rowOff>
    </xdr:to>
    <xdr:pic>
      <xdr:nvPicPr>
        <xdr:cNvPr id="3050" name="Imagen 304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04368FF2-106F-7369-B370-1C21DCF8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7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12</xdr:col>
      <xdr:colOff>304800</xdr:colOff>
      <xdr:row>2670</xdr:row>
      <xdr:rowOff>129540</xdr:rowOff>
    </xdr:to>
    <xdr:pic>
      <xdr:nvPicPr>
        <xdr:cNvPr id="3051" name="Imagen 305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543FD4FC-9C80-CF69-DC11-DD61D87B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0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3052" name="Imagen 305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DEEB2226-2500-8E42-8AFE-35A0CC4D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2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3053" name="Imagen 305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B2A93AC1-81F9-2B38-AD03-27183AC32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3054" name="Imagen 305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B5D21509-49BD-3769-9996-4C0A9DA5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62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3055" name="Imagen 305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A930AFFA-5E66-D5A4-B456-11FA0B01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8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3056" name="Imagen 305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E080F6CA-BF45-07E8-62E1-7B066828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0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3057" name="Imagen 305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91BA7C9D-311F-62D5-E7BF-4488A382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3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3058" name="Imagen 305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45239B5-0AC5-8357-D094-5179DA50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12</xdr:col>
      <xdr:colOff>304800</xdr:colOff>
      <xdr:row>2645</xdr:row>
      <xdr:rowOff>129540</xdr:rowOff>
    </xdr:to>
    <xdr:pic>
      <xdr:nvPicPr>
        <xdr:cNvPr id="3059" name="Imagen 305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2287C4D0-5288-9DB6-1872-23B6D19C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8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3060" name="Imagen 305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ABA366C7-5C39-649F-F6FB-455F83D0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2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12</xdr:col>
      <xdr:colOff>304800</xdr:colOff>
      <xdr:row>2646</xdr:row>
      <xdr:rowOff>129540</xdr:rowOff>
    </xdr:to>
    <xdr:pic>
      <xdr:nvPicPr>
        <xdr:cNvPr id="3061" name="Imagen 306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F2862315-4ADD-201C-2932-88C91A6D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5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3062" name="Imagen 306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CB61AD32-3027-3C06-6F62-735108A4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3063" name="Imagen 306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29E0090-F05E-FEC5-3387-C4CF0B32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9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129540</xdr:rowOff>
    </xdr:to>
    <xdr:pic>
      <xdr:nvPicPr>
        <xdr:cNvPr id="3064" name="Imagen 306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A8744A19-BE82-66F8-CB55-954223BE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2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3065" name="Imagen 306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C76B137D-98F8-F910-1BD2-B2018DEF1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52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3066" name="Imagen 306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9E6472AB-2E06-A1E1-39FD-DE421CFA9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7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3067" name="Imagen 306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BD21F370-9283-868A-7841-06D57CBA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0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3068" name="Imagen 306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83FEAF73-85C6-405B-E94A-7A4B27508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3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3069" name="Imagen 306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79D11A8F-563D-2652-B750-34EB4CB9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5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12</xdr:col>
      <xdr:colOff>304800</xdr:colOff>
      <xdr:row>2636</xdr:row>
      <xdr:rowOff>129540</xdr:rowOff>
    </xdr:to>
    <xdr:pic>
      <xdr:nvPicPr>
        <xdr:cNvPr id="3070" name="Imagen 306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77B87D23-151F-0E88-FE8F-1060DC74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3071" name="Imagen 307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79498855-FA6F-7DB2-0725-5E3FA506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0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3072" name="Imagen 307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FE2BBDE7-242D-FCA7-22CE-910D3017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23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3073" name="Imagen 307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AE8BA2DE-231B-3191-2B52-FF99113C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50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12</xdr:col>
      <xdr:colOff>304800</xdr:colOff>
      <xdr:row>2637</xdr:row>
      <xdr:rowOff>129540</xdr:rowOff>
    </xdr:to>
    <xdr:pic>
      <xdr:nvPicPr>
        <xdr:cNvPr id="3074" name="Imagen 307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B8F641FB-35B6-7CAF-53F2-B5B231DF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7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3075" name="Imagen 307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02AE6B1B-ADFC-8B77-9533-01D405F09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03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3076" name="Imagen 307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931BB748-CA70-B22B-4CB7-CFEC55F5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3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12</xdr:col>
      <xdr:colOff>304800</xdr:colOff>
      <xdr:row>2628</xdr:row>
      <xdr:rowOff>129540</xdr:rowOff>
    </xdr:to>
    <xdr:pic>
      <xdr:nvPicPr>
        <xdr:cNvPr id="3077" name="Imagen 307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D4963279-F293-5F45-7815-1D65B6F2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4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3078" name="Imagen 307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719219A-26B8-10D4-9213-312FE81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3079" name="Imagen 307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86BA6CBD-E6E9-27EA-7DA5-30BA5EBC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94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12</xdr:col>
      <xdr:colOff>304800</xdr:colOff>
      <xdr:row>2623</xdr:row>
      <xdr:rowOff>129540</xdr:rowOff>
    </xdr:to>
    <xdr:pic>
      <xdr:nvPicPr>
        <xdr:cNvPr id="3080" name="Imagen 307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EB338AC6-324D-9D55-AFBC-F2BB0778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2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12</xdr:col>
      <xdr:colOff>304800</xdr:colOff>
      <xdr:row>2627</xdr:row>
      <xdr:rowOff>129540</xdr:rowOff>
    </xdr:to>
    <xdr:pic>
      <xdr:nvPicPr>
        <xdr:cNvPr id="3081" name="Imagen 308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88D42E5C-72D9-07FD-73FF-6079D458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129540</xdr:rowOff>
    </xdr:to>
    <xdr:pic>
      <xdr:nvPicPr>
        <xdr:cNvPr id="3082" name="Imagen 308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D53FA2B8-3FD9-2169-52EF-01291F38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6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3083" name="Imagen 308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FC2ECF80-6070-A2B9-405C-8C5802D0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9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3084" name="Imagen 308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86207462-ED21-29FE-EB2F-9973E0B9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3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3085" name="Imagen 308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087D3550-72F0-06A6-D0B7-65DBAF200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6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129540</xdr:rowOff>
    </xdr:to>
    <xdr:pic>
      <xdr:nvPicPr>
        <xdr:cNvPr id="3086" name="Imagen 308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35725B-8822-52CD-A4E8-0235E73B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9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12</xdr:col>
      <xdr:colOff>304800</xdr:colOff>
      <xdr:row>2613</xdr:row>
      <xdr:rowOff>129540</xdr:rowOff>
    </xdr:to>
    <xdr:pic>
      <xdr:nvPicPr>
        <xdr:cNvPr id="3087" name="Imagen 308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6B0E29BA-96E5-A86E-E146-CFAAA294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1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129540</xdr:rowOff>
    </xdr:to>
    <xdr:pic>
      <xdr:nvPicPr>
        <xdr:cNvPr id="3088" name="Imagen 308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03D7A672-BD5E-F6FA-481E-306D2749A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4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3089" name="Imagen 308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76610958-387E-1315-3B09-43E14DE3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7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3090" name="Imagen 308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46D3A39C-C34D-DB44-865B-9FCD63CE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9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12</xdr:col>
      <xdr:colOff>304800</xdr:colOff>
      <xdr:row>2622</xdr:row>
      <xdr:rowOff>129540</xdr:rowOff>
    </xdr:to>
    <xdr:pic>
      <xdr:nvPicPr>
        <xdr:cNvPr id="3091" name="Imagen 309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BC9FF364-10F8-99AE-CDBF-DC06419EA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2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3092" name="Imagen 309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D3BFFD9A-EDB1-7DD6-640F-971E9AD9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4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12</xdr:col>
      <xdr:colOff>304800</xdr:colOff>
      <xdr:row>2626</xdr:row>
      <xdr:rowOff>129540</xdr:rowOff>
    </xdr:to>
    <xdr:pic>
      <xdr:nvPicPr>
        <xdr:cNvPr id="3093" name="Imagen 309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6719DA3E-7CFC-AD6E-1DF9-72DFB09D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7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3094" name="Imagen 309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492E8358-1C8B-0221-98CC-FC27EE52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9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12</xdr:col>
      <xdr:colOff>304800</xdr:colOff>
      <xdr:row>2614</xdr:row>
      <xdr:rowOff>129540</xdr:rowOff>
    </xdr:to>
    <xdr:pic>
      <xdr:nvPicPr>
        <xdr:cNvPr id="3095" name="Imagen 309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9CC5885-4D56-181F-94AB-3BCD3FF14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2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3096" name="Imagen 309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961078EA-30B6-D817-91E7-056F1951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5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12</xdr:col>
      <xdr:colOff>304800</xdr:colOff>
      <xdr:row>2764</xdr:row>
      <xdr:rowOff>129540</xdr:rowOff>
    </xdr:to>
    <xdr:pic>
      <xdr:nvPicPr>
        <xdr:cNvPr id="3097" name="Imagen 309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BE52229-664A-E355-ACF2-E38376163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0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12</xdr:col>
      <xdr:colOff>304800</xdr:colOff>
      <xdr:row>2763</xdr:row>
      <xdr:rowOff>129540</xdr:rowOff>
    </xdr:to>
    <xdr:pic>
      <xdr:nvPicPr>
        <xdr:cNvPr id="3098" name="Imagen 309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B149FA2F-3A1B-2664-0D63-CE5CBE33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3099" name="Imagen 309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E3A58B21-C67D-3E92-4BC4-C46635EF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4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3100" name="Imagen 309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719BF870-A868-1E99-A6BA-A8E6714AA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6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3101" name="Imagen 310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F0CBB538-733E-9FD0-0A8B-F30CB0D9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8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12</xdr:col>
      <xdr:colOff>304800</xdr:colOff>
      <xdr:row>2767</xdr:row>
      <xdr:rowOff>129540</xdr:rowOff>
    </xdr:to>
    <xdr:pic>
      <xdr:nvPicPr>
        <xdr:cNvPr id="3102" name="Imagen 310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06E0B12A-53A7-691F-12D3-9408A99C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3103" name="Imagen 310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B1A173B2-6DDB-DCA9-F77E-E06055726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4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3104" name="Imagen 310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8CBD0D64-DD0F-A2DC-0DAB-DD7B8ED7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8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3105" name="Imagen 310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1FA631B0-2286-8EC2-CD28-93B1990E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3106" name="Imagen 310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4CBC0B30-0206-CFAC-B8A7-3E42C356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3107" name="Imagen 310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600D198C-EB3D-3A30-6523-746A0927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8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3108" name="Imagen 310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9096DE16-F9EE-4847-5886-CBE81587E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2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3109" name="Imagen 310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BC2E5FEA-C467-AF3B-AB8D-06A153189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6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110490</xdr:rowOff>
    </xdr:to>
    <xdr:pic>
      <xdr:nvPicPr>
        <xdr:cNvPr id="3110" name="Imagen 310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5B1DF15-F5A6-0A00-57E5-DEFA50DA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0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12</xdr:col>
      <xdr:colOff>304800</xdr:colOff>
      <xdr:row>2766</xdr:row>
      <xdr:rowOff>129540</xdr:rowOff>
    </xdr:to>
    <xdr:pic>
      <xdr:nvPicPr>
        <xdr:cNvPr id="3111" name="Imagen 311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469E9E-862D-927D-ED05-E2062A146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41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12</xdr:col>
      <xdr:colOff>304800</xdr:colOff>
      <xdr:row>2765</xdr:row>
      <xdr:rowOff>129540</xdr:rowOff>
    </xdr:to>
    <xdr:pic>
      <xdr:nvPicPr>
        <xdr:cNvPr id="3112" name="Imagen 311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4F4A701A-B025-0C39-121D-93A03A46D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6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3113" name="Imagen 311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B94353E6-31FC-134B-4603-566E12E0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3114" name="Imagen 311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4C55BD25-BDDC-D62D-9C9D-5929E1E3A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3115" name="Imagen 311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BAF42265-3D14-0BB0-0EC6-6921C711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7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3116" name="Imagen 311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E4F47485-00C6-3006-2090-DE7F3AFA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12</xdr:col>
      <xdr:colOff>304800</xdr:colOff>
      <xdr:row>2731</xdr:row>
      <xdr:rowOff>129540</xdr:rowOff>
    </xdr:to>
    <xdr:pic>
      <xdr:nvPicPr>
        <xdr:cNvPr id="3117" name="Imagen 311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93EAA6ED-F8D7-3C65-AB29-123940CE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1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3118" name="Imagen 311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C046E39D-AFE8-303B-F26B-D4023FA3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5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3119" name="Imagen 311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E8D8FE88-3484-2CB9-CB0D-A4C7CC95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9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3120" name="Imagen 311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31588D57-74F5-53B4-0CF2-36B350C0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33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3121" name="Imagen 312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A82EE23C-2BB7-5302-8783-31164A75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0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3122" name="Imagen 312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2E1762F3-06E1-58A2-90F8-365DFD5D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4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3123" name="Imagen 312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0AE2634-B457-105F-6A2E-10D35383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3124" name="Imagen 312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0239D4A1-2E89-75F4-3528-862EE3D1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0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3125" name="Imagen 312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A3CEDA47-9D37-2CAA-4705-2B78C97A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3126" name="Imagen 312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CF0E8057-5EBB-4F60-C0B0-2700C973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6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3127" name="Imagen 312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6B8C4937-F97A-997D-6D12-4948927D1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9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3128" name="Imagen 312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46A61AB5-55A8-0881-43CF-F33F1389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1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3129" name="Imagen 312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321E7BD8-1AB6-927B-B017-5D93226BF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4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3130" name="Imagen 312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98A100F9-DC7F-EDD3-13E1-E7E43378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8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3131" name="Imagen 313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E55D2888-4399-C758-0155-A9C27E13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1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3132" name="Imagen 313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9A07707B-8181-6842-D65D-B3DFEA9C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3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3133" name="Imagen 313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3D113D6D-7316-5374-E83E-994691B7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6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3134" name="Imagen 313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2731B4AA-2690-B010-9373-2C90CBC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01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3135" name="Imagen 313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316FAA29-8463-3A05-2EBE-79749E5D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3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3136" name="Imagen 313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71D57FBD-51D8-9BFD-4607-C0367CBD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6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3137" name="Imagen 313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0B494B2E-2CA0-93D1-A67E-9BDBC7F4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0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12</xdr:col>
      <xdr:colOff>304800</xdr:colOff>
      <xdr:row>2745</xdr:row>
      <xdr:rowOff>129540</xdr:rowOff>
    </xdr:to>
    <xdr:pic>
      <xdr:nvPicPr>
        <xdr:cNvPr id="3138" name="Imagen 313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AEE58CEB-1A6E-4D34-8DA2-1E738D0E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35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3139" name="Imagen 313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B6090F71-6F76-350A-31E7-0D680287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3140" name="Imagen 313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21EEE93F-5896-A095-AB69-9A0A9D90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7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3141" name="Imagen 314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1FFE79E0-5C7A-72AC-DD16-DECF89F3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9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2712</xdr:row>
      <xdr:rowOff>0</xdr:rowOff>
    </xdr:from>
    <xdr:to>
      <xdr:col>12</xdr:col>
      <xdr:colOff>304800</xdr:colOff>
      <xdr:row>2713</xdr:row>
      <xdr:rowOff>129540</xdr:rowOff>
    </xdr:to>
    <xdr:pic>
      <xdr:nvPicPr>
        <xdr:cNvPr id="3142" name="Imagen 314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36509F84-88AE-417C-56C2-E7B4503B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12</xdr:col>
      <xdr:colOff>304800</xdr:colOff>
      <xdr:row>2714</xdr:row>
      <xdr:rowOff>129540</xdr:rowOff>
    </xdr:to>
    <xdr:pic>
      <xdr:nvPicPr>
        <xdr:cNvPr id="3143" name="Imagen 314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8365CF72-DC6F-59B6-69EB-2F252DC9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6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3144" name="Imagen 314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1BCB83FD-8D67-914F-2D35-EDCA0F53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9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3145" name="Imagen 314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4AF21C5E-02DC-64BD-7BC8-1A6B6D97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4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3146" name="Imagen 314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61CDC848-00C0-BBF0-3C2D-76EDF426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8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3147" name="Imagen 314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5789ADC1-9B01-B65F-B1D0-B38BA29F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1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2711</xdr:row>
      <xdr:rowOff>0</xdr:rowOff>
    </xdr:from>
    <xdr:to>
      <xdr:col>12</xdr:col>
      <xdr:colOff>304800</xdr:colOff>
      <xdr:row>2712</xdr:row>
      <xdr:rowOff>129540</xdr:rowOff>
    </xdr:to>
    <xdr:pic>
      <xdr:nvPicPr>
        <xdr:cNvPr id="3148" name="Imagen 314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E0B5C995-8415-A3CA-7B22-D3C0285A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4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3149" name="Imagen 314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8CB7B28D-A0B1-47E7-079B-ED2EF625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6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3150" name="Imagen 314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7599EF52-BD0A-D501-DC37-C724A89B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0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3151" name="Imagen 315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6EEBBFFD-22E5-28D1-ACC3-2DAE35BC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2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3152" name="Imagen 315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35B5581A-BD68-B057-A5B6-BDE9AFB7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4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110490</xdr:rowOff>
    </xdr:to>
    <xdr:pic>
      <xdr:nvPicPr>
        <xdr:cNvPr id="3153" name="Imagen 315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2A47869-2E05-58C0-ABDA-43252418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61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114300</xdr:rowOff>
    </xdr:to>
    <xdr:pic>
      <xdr:nvPicPr>
        <xdr:cNvPr id="3154" name="Imagen 315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78754C22-DE66-2700-323A-403C63005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114300</xdr:rowOff>
    </xdr:to>
    <xdr:pic>
      <xdr:nvPicPr>
        <xdr:cNvPr id="3155" name="Imagen 315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0566D920-D0E6-FFF1-7117-AE83E389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114300</xdr:rowOff>
    </xdr:to>
    <xdr:pic>
      <xdr:nvPicPr>
        <xdr:cNvPr id="3156" name="Imagen 315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DE98282D-33B1-F260-5AB3-429E6BCA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129540</xdr:rowOff>
    </xdr:to>
    <xdr:pic>
      <xdr:nvPicPr>
        <xdr:cNvPr id="3157" name="Imagen 315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5CEEE6AD-6898-0770-7C01-B15B231B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624840</xdr:colOff>
      <xdr:row>2860</xdr:row>
      <xdr:rowOff>129540</xdr:rowOff>
    </xdr:to>
    <xdr:pic>
      <xdr:nvPicPr>
        <xdr:cNvPr id="3158" name="Imagen 3157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A2780715-3978-C0E5-76EF-B184A07B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129540</xdr:rowOff>
    </xdr:to>
    <xdr:pic>
      <xdr:nvPicPr>
        <xdr:cNvPr id="3159" name="Imagen 315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B284D89-4BB2-6493-A3DD-39620421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624840</xdr:colOff>
      <xdr:row>2859</xdr:row>
      <xdr:rowOff>129540</xdr:rowOff>
    </xdr:to>
    <xdr:pic>
      <xdr:nvPicPr>
        <xdr:cNvPr id="3160" name="Imagen 3159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74DB5BD9-0305-440F-DB57-3CA8847E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129540</xdr:rowOff>
    </xdr:to>
    <xdr:pic>
      <xdr:nvPicPr>
        <xdr:cNvPr id="3161" name="Imagen 316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0FE1159B-51D5-A108-1E27-2FE5E4D6C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624840</xdr:colOff>
      <xdr:row>2858</xdr:row>
      <xdr:rowOff>129540</xdr:rowOff>
    </xdr:to>
    <xdr:pic>
      <xdr:nvPicPr>
        <xdr:cNvPr id="3162" name="Imagen 3161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8E6DFAC-2FFC-8811-40DE-AF047934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129540</xdr:rowOff>
    </xdr:to>
    <xdr:pic>
      <xdr:nvPicPr>
        <xdr:cNvPr id="3163" name="Imagen 316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5A9766A0-07FC-066E-8CDF-88872157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624840</xdr:colOff>
      <xdr:row>2853</xdr:row>
      <xdr:rowOff>129540</xdr:rowOff>
    </xdr:to>
    <xdr:pic>
      <xdr:nvPicPr>
        <xdr:cNvPr id="3164" name="Imagen 3163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98F1AF5-BB13-9EBE-8724-4CA3D1B6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129540</xdr:rowOff>
    </xdr:to>
    <xdr:pic>
      <xdr:nvPicPr>
        <xdr:cNvPr id="3165" name="Imagen 316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0402357B-B596-2521-93B8-FA0C020E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624840</xdr:colOff>
      <xdr:row>2856</xdr:row>
      <xdr:rowOff>129540</xdr:rowOff>
    </xdr:to>
    <xdr:pic>
      <xdr:nvPicPr>
        <xdr:cNvPr id="3166" name="Imagen 3165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21F8D076-A201-FC76-E5A6-6B8D2C6C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129540</xdr:rowOff>
    </xdr:to>
    <xdr:pic>
      <xdr:nvPicPr>
        <xdr:cNvPr id="3167" name="Imagen 316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E013F075-9E85-19FB-2000-210B71F4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624840</xdr:colOff>
      <xdr:row>2855</xdr:row>
      <xdr:rowOff>129540</xdr:rowOff>
    </xdr:to>
    <xdr:pic>
      <xdr:nvPicPr>
        <xdr:cNvPr id="3168" name="Imagen 3167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9DF44551-A6CA-39E3-A139-D64B7F90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129540</xdr:rowOff>
    </xdr:to>
    <xdr:pic>
      <xdr:nvPicPr>
        <xdr:cNvPr id="3169" name="Imagen 316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CC3E67BE-3F8D-3230-7CE8-A7C81AC3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624840</xdr:colOff>
      <xdr:row>2854</xdr:row>
      <xdr:rowOff>129540</xdr:rowOff>
    </xdr:to>
    <xdr:pic>
      <xdr:nvPicPr>
        <xdr:cNvPr id="3170" name="Imagen 3169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2B15E8FC-41F7-F3EC-389B-618C0ABE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129540</xdr:rowOff>
    </xdr:to>
    <xdr:pic>
      <xdr:nvPicPr>
        <xdr:cNvPr id="3171" name="Imagen 317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A9AF28E-DE54-0ADE-5284-C095AE18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624840</xdr:colOff>
      <xdr:row>2851</xdr:row>
      <xdr:rowOff>129540</xdr:rowOff>
    </xdr:to>
    <xdr:pic>
      <xdr:nvPicPr>
        <xdr:cNvPr id="3172" name="Imagen 3171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3074AF3C-E8A7-8B69-C03F-DDCFD59C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129540</xdr:rowOff>
    </xdr:to>
    <xdr:pic>
      <xdr:nvPicPr>
        <xdr:cNvPr id="3173" name="Imagen 317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597B0661-7DFB-9A5C-6763-10AEDDB2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624840</xdr:colOff>
      <xdr:row>2849</xdr:row>
      <xdr:rowOff>129540</xdr:rowOff>
    </xdr:to>
    <xdr:pic>
      <xdr:nvPicPr>
        <xdr:cNvPr id="3174" name="Imagen 3173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DBCEE5E-1BFA-875A-C404-96757E99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129540</xdr:rowOff>
    </xdr:to>
    <xdr:pic>
      <xdr:nvPicPr>
        <xdr:cNvPr id="3175" name="Imagen 317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4ED25D16-B107-8476-7929-04C09CB21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624840</xdr:colOff>
      <xdr:row>2848</xdr:row>
      <xdr:rowOff>129540</xdr:rowOff>
    </xdr:to>
    <xdr:pic>
      <xdr:nvPicPr>
        <xdr:cNvPr id="3176" name="Imagen 3175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F36CC6D3-C822-7559-593D-9638C77E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129540</xdr:rowOff>
    </xdr:to>
    <xdr:pic>
      <xdr:nvPicPr>
        <xdr:cNvPr id="3177" name="Imagen 317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5AEF9588-3B40-22EC-4A8D-0B4A3A12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624840</xdr:colOff>
      <xdr:row>2847</xdr:row>
      <xdr:rowOff>129540</xdr:rowOff>
    </xdr:to>
    <xdr:pic>
      <xdr:nvPicPr>
        <xdr:cNvPr id="3178" name="Imagen 3177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207E3F5B-6566-1A73-9969-E71A094A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129540</xdr:rowOff>
    </xdr:to>
    <xdr:pic>
      <xdr:nvPicPr>
        <xdr:cNvPr id="3179" name="Imagen 317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E65E712A-4B69-A100-0FDC-00ED6077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624840</xdr:colOff>
      <xdr:row>2846</xdr:row>
      <xdr:rowOff>129540</xdr:rowOff>
    </xdr:to>
    <xdr:pic>
      <xdr:nvPicPr>
        <xdr:cNvPr id="3180" name="Imagen 3179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42588952-C0C0-3F80-E24B-95DBABAA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2844</xdr:row>
      <xdr:rowOff>0</xdr:rowOff>
    </xdr:from>
    <xdr:to>
      <xdr:col>12</xdr:col>
      <xdr:colOff>304800</xdr:colOff>
      <xdr:row>2845</xdr:row>
      <xdr:rowOff>129540</xdr:rowOff>
    </xdr:to>
    <xdr:pic>
      <xdr:nvPicPr>
        <xdr:cNvPr id="3181" name="Imagen 318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D99AE5A-68BF-8ACB-5BEC-49684343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2844</xdr:row>
      <xdr:rowOff>0</xdr:rowOff>
    </xdr:from>
    <xdr:to>
      <xdr:col>12</xdr:col>
      <xdr:colOff>624840</xdr:colOff>
      <xdr:row>2845</xdr:row>
      <xdr:rowOff>129540</xdr:rowOff>
    </xdr:to>
    <xdr:pic>
      <xdr:nvPicPr>
        <xdr:cNvPr id="3182" name="Imagen 3181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D333D174-3B47-FA0B-8297-DBED5EFC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129540</xdr:rowOff>
    </xdr:to>
    <xdr:pic>
      <xdr:nvPicPr>
        <xdr:cNvPr id="3183" name="Imagen 318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04B62DDD-67B5-58EC-B28A-B4CC7F66D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624840</xdr:colOff>
      <xdr:row>2844</xdr:row>
      <xdr:rowOff>129540</xdr:rowOff>
    </xdr:to>
    <xdr:pic>
      <xdr:nvPicPr>
        <xdr:cNvPr id="3184" name="Imagen 3183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5A8B8276-278C-86A8-7620-B3DF9ECE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129540</xdr:rowOff>
    </xdr:to>
    <xdr:pic>
      <xdr:nvPicPr>
        <xdr:cNvPr id="3185" name="Imagen 318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568388D4-54BD-9A9C-4842-B0CBAFE89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624840</xdr:colOff>
      <xdr:row>2843</xdr:row>
      <xdr:rowOff>129540</xdr:rowOff>
    </xdr:to>
    <xdr:pic>
      <xdr:nvPicPr>
        <xdr:cNvPr id="3186" name="Imagen 3185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A4C66AB7-7C77-0643-C57B-0038E654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3187" name="Imagen 318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01397246-33B3-B2CD-7D90-ED6B008A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3188" name="Imagen 3187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94E16828-37D5-B563-0295-C944214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3189" name="Imagen 318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65627FFD-C1FD-23FE-F3E7-A779E088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3190" name="Imagen 3189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A3F5FDF5-79B9-C4A6-F6F7-5BB250D1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3191" name="Imagen 319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5B47C903-0EC1-DDDC-D2E2-3B11B9BC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3192" name="Imagen 3191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1CCEB409-7FE4-DF0C-EC69-0E11228B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3193" name="Imagen 319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C6EB2D8A-66CD-B377-322D-A435A16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3194" name="Imagen 3193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4922585B-9A9F-6189-0795-546C2F5E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129540</xdr:rowOff>
    </xdr:to>
    <xdr:pic>
      <xdr:nvPicPr>
        <xdr:cNvPr id="3195" name="Imagen 319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7AEB1141-5FD0-DE10-BC39-A187CC4E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624840</xdr:colOff>
      <xdr:row>2850</xdr:row>
      <xdr:rowOff>129540</xdr:rowOff>
    </xdr:to>
    <xdr:pic>
      <xdr:nvPicPr>
        <xdr:cNvPr id="3196" name="Imagen 3195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3B4F73DF-FAFF-93FE-A625-094C024D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3197" name="Imagen 319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5597BFBC-13FD-FE05-7E2D-7B6ADE96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3198" name="Imagen 3197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C4C841DC-D5CA-8259-B026-88FC1698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129540</xdr:rowOff>
    </xdr:to>
    <xdr:pic>
      <xdr:nvPicPr>
        <xdr:cNvPr id="3199" name="Imagen 319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D1E74588-8573-C501-DA51-D049538F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624840</xdr:colOff>
      <xdr:row>2861</xdr:row>
      <xdr:rowOff>129540</xdr:rowOff>
    </xdr:to>
    <xdr:pic>
      <xdr:nvPicPr>
        <xdr:cNvPr id="3200" name="Imagen 3199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F1DA0294-7132-B337-5599-8C8498862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129540</xdr:rowOff>
    </xdr:to>
    <xdr:pic>
      <xdr:nvPicPr>
        <xdr:cNvPr id="3201" name="Imagen 320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63E4F1B0-6C77-6EF5-9F9A-8FF45CCE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624840</xdr:colOff>
      <xdr:row>2862</xdr:row>
      <xdr:rowOff>129540</xdr:rowOff>
    </xdr:to>
    <xdr:pic>
      <xdr:nvPicPr>
        <xdr:cNvPr id="3202" name="Imagen 3201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027A5C1B-0776-5A1C-CA89-6D29CFF5D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3203" name="Imagen 320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AA21F47D-1966-11C2-AB10-5DD212C5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3204" name="Imagen 3203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2B36A2A2-9EF8-7200-2E2A-E542C8AA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3205" name="Imagen 320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BCE3DB06-FFFF-071F-C8D0-EE36F7EC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3206" name="Imagen 3205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014E0147-4CE5-8C5B-4358-04D49085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3207" name="Imagen 320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AAA5586-A633-AF57-956E-D651A2C7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3208" name="Imagen 3207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A3C3572E-5D7D-3201-4F31-7EBC0B4A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129540</xdr:rowOff>
    </xdr:to>
    <xdr:pic>
      <xdr:nvPicPr>
        <xdr:cNvPr id="3209" name="Imagen 320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E411CD13-9A19-2BA6-AD43-61D5F9802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624840</xdr:colOff>
      <xdr:row>2852</xdr:row>
      <xdr:rowOff>129540</xdr:rowOff>
    </xdr:to>
    <xdr:pic>
      <xdr:nvPicPr>
        <xdr:cNvPr id="3210" name="Imagen 3209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5B54688-511B-FBBE-0580-65BDB11A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129540</xdr:rowOff>
    </xdr:to>
    <xdr:pic>
      <xdr:nvPicPr>
        <xdr:cNvPr id="3211" name="Imagen 321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89DCACF8-158F-B077-A78B-5C1636FD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624840</xdr:colOff>
      <xdr:row>2842</xdr:row>
      <xdr:rowOff>129540</xdr:rowOff>
    </xdr:to>
    <xdr:pic>
      <xdr:nvPicPr>
        <xdr:cNvPr id="3212" name="Imagen 3211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F227EFAE-E518-CD2D-E284-2BB230D1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129540</xdr:rowOff>
    </xdr:to>
    <xdr:pic>
      <xdr:nvPicPr>
        <xdr:cNvPr id="3213" name="Imagen 321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096B06B5-1D3B-D345-4214-083878AB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624840</xdr:colOff>
      <xdr:row>2841</xdr:row>
      <xdr:rowOff>129540</xdr:rowOff>
    </xdr:to>
    <xdr:pic>
      <xdr:nvPicPr>
        <xdr:cNvPr id="3214" name="Imagen 3213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793999BC-5CD0-ADAC-2382-86B4C44A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129540</xdr:rowOff>
    </xdr:to>
    <xdr:pic>
      <xdr:nvPicPr>
        <xdr:cNvPr id="3215" name="Imagen 321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75B131A-4D6E-1B30-B536-9853C6AA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624840</xdr:colOff>
      <xdr:row>2840</xdr:row>
      <xdr:rowOff>129540</xdr:rowOff>
    </xdr:to>
    <xdr:pic>
      <xdr:nvPicPr>
        <xdr:cNvPr id="3216" name="Imagen 3215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F9123A5E-F132-4431-E1A8-1FF97D3D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129540</xdr:rowOff>
    </xdr:to>
    <xdr:pic>
      <xdr:nvPicPr>
        <xdr:cNvPr id="3217" name="Imagen 321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62A7587C-B13A-F77D-4254-D4D2EA9B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624840</xdr:colOff>
      <xdr:row>2839</xdr:row>
      <xdr:rowOff>129540</xdr:rowOff>
    </xdr:to>
    <xdr:pic>
      <xdr:nvPicPr>
        <xdr:cNvPr id="3218" name="Imagen 3217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637FB663-F5F4-6071-40ED-9159E0CF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129540</xdr:rowOff>
    </xdr:to>
    <xdr:pic>
      <xdr:nvPicPr>
        <xdr:cNvPr id="3219" name="Imagen 321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8EADA13-1CC3-A0F7-BFB5-F91DC778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624840</xdr:colOff>
      <xdr:row>2838</xdr:row>
      <xdr:rowOff>129540</xdr:rowOff>
    </xdr:to>
    <xdr:pic>
      <xdr:nvPicPr>
        <xdr:cNvPr id="3220" name="Imagen 3219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802B9EBE-686F-8D21-4942-BCED0998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129540</xdr:rowOff>
    </xdr:to>
    <xdr:pic>
      <xdr:nvPicPr>
        <xdr:cNvPr id="3221" name="Imagen 322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A8333D7E-47DC-19B2-ED8B-712247E8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624840</xdr:colOff>
      <xdr:row>2837</xdr:row>
      <xdr:rowOff>129540</xdr:rowOff>
    </xdr:to>
    <xdr:pic>
      <xdr:nvPicPr>
        <xdr:cNvPr id="3222" name="Imagen 3221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21BC5D93-7835-BD7F-EC44-6C378E70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2835</xdr:row>
      <xdr:rowOff>0</xdr:rowOff>
    </xdr:from>
    <xdr:to>
      <xdr:col>12</xdr:col>
      <xdr:colOff>304800</xdr:colOff>
      <xdr:row>2836</xdr:row>
      <xdr:rowOff>129540</xdr:rowOff>
    </xdr:to>
    <xdr:pic>
      <xdr:nvPicPr>
        <xdr:cNvPr id="3223" name="Imagen 322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5D6D4028-E45C-AA1A-74F6-F2E75A7D8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2835</xdr:row>
      <xdr:rowOff>0</xdr:rowOff>
    </xdr:from>
    <xdr:to>
      <xdr:col>12</xdr:col>
      <xdr:colOff>624840</xdr:colOff>
      <xdr:row>2836</xdr:row>
      <xdr:rowOff>129540</xdr:rowOff>
    </xdr:to>
    <xdr:pic>
      <xdr:nvPicPr>
        <xdr:cNvPr id="3224" name="Imagen 3223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6708C829-D511-B6F9-BA3B-901630CD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3225" name="Imagen 322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D140B3DB-F04E-8BA0-392C-65FD11B8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3226" name="Imagen 3225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F7D34BE2-9195-69BE-3938-60C5DA00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2834</xdr:row>
      <xdr:rowOff>0</xdr:rowOff>
    </xdr:from>
    <xdr:to>
      <xdr:col>12</xdr:col>
      <xdr:colOff>304800</xdr:colOff>
      <xdr:row>2835</xdr:row>
      <xdr:rowOff>129540</xdr:rowOff>
    </xdr:to>
    <xdr:pic>
      <xdr:nvPicPr>
        <xdr:cNvPr id="3227" name="Imagen 322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2C2C4492-42C1-39FD-EEC5-842744E1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2834</xdr:row>
      <xdr:rowOff>0</xdr:rowOff>
    </xdr:from>
    <xdr:to>
      <xdr:col>12</xdr:col>
      <xdr:colOff>624840</xdr:colOff>
      <xdr:row>2835</xdr:row>
      <xdr:rowOff>129540</xdr:rowOff>
    </xdr:to>
    <xdr:pic>
      <xdr:nvPicPr>
        <xdr:cNvPr id="3228" name="Imagen 3227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DA7F063E-9162-6AD1-4B83-81BB1C2DD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2833</xdr:row>
      <xdr:rowOff>0</xdr:rowOff>
    </xdr:from>
    <xdr:to>
      <xdr:col>12</xdr:col>
      <xdr:colOff>304800</xdr:colOff>
      <xdr:row>2834</xdr:row>
      <xdr:rowOff>129540</xdr:rowOff>
    </xdr:to>
    <xdr:pic>
      <xdr:nvPicPr>
        <xdr:cNvPr id="3229" name="Imagen 322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797F6E44-0018-A49E-7A77-687BC69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2833</xdr:row>
      <xdr:rowOff>0</xdr:rowOff>
    </xdr:from>
    <xdr:to>
      <xdr:col>12</xdr:col>
      <xdr:colOff>624840</xdr:colOff>
      <xdr:row>2834</xdr:row>
      <xdr:rowOff>129540</xdr:rowOff>
    </xdr:to>
    <xdr:pic>
      <xdr:nvPicPr>
        <xdr:cNvPr id="3230" name="Imagen 3229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20EBC343-2160-B71C-DFE2-E1B48B68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129540</xdr:rowOff>
    </xdr:to>
    <xdr:pic>
      <xdr:nvPicPr>
        <xdr:cNvPr id="3231" name="Imagen 323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3D108169-A14C-0F86-A7BD-022840E0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129540</xdr:rowOff>
    </xdr:to>
    <xdr:pic>
      <xdr:nvPicPr>
        <xdr:cNvPr id="3232" name="Imagen 3231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1A01AFB8-2F5A-B4BA-A893-62D64CCB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3233" name="Imagen 323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51E6590-36D0-7119-4E6F-A9FD05F19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3234" name="Imagen 3233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F38F6339-4418-757C-B84C-268CF9763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3235" name="Imagen 323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AAC0B63-9151-BB9E-CB33-E2940D28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3236" name="Imagen 3235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42A65941-A5ED-0191-4B30-1B417971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129540</xdr:rowOff>
    </xdr:to>
    <xdr:pic>
      <xdr:nvPicPr>
        <xdr:cNvPr id="3237" name="Imagen 323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171445BC-825B-84AA-8DFA-6F25DCA3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624840</xdr:colOff>
      <xdr:row>2863</xdr:row>
      <xdr:rowOff>129540</xdr:rowOff>
    </xdr:to>
    <xdr:pic>
      <xdr:nvPicPr>
        <xdr:cNvPr id="3238" name="Imagen 3237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89D6EEAD-EF92-E4A0-D814-93B608FF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114300</xdr:rowOff>
    </xdr:to>
    <xdr:pic>
      <xdr:nvPicPr>
        <xdr:cNvPr id="3239" name="Imagen 323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F22E8E95-8022-F45E-EA24-DA58188A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114300</xdr:rowOff>
    </xdr:to>
    <xdr:pic>
      <xdr:nvPicPr>
        <xdr:cNvPr id="3240" name="Imagen 3239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4C645EF-5A4A-F9A8-2455-AA5E13BC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3241" name="Imagen 324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70F9237F-D5C7-42C1-8EE6-0C2DB956A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3242" name="Imagen 3241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45A4BA14-94C3-0BD7-BB4B-6CA376B3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3243" name="Imagen 324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BB82043B-1CAD-B890-3069-2EE85E53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3244" name="Imagen 3243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CA864E9C-584A-B710-A58F-C367E6C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129540</xdr:rowOff>
    </xdr:to>
    <xdr:pic>
      <xdr:nvPicPr>
        <xdr:cNvPr id="3245" name="Imagen 324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B10CE0C8-7EF6-8ED0-75A3-00ACD365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129540</xdr:rowOff>
    </xdr:to>
    <xdr:pic>
      <xdr:nvPicPr>
        <xdr:cNvPr id="3246" name="Imagen 3245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A55E785E-ADA6-0402-5F3A-B45F95F1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3247" name="Imagen 324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76871311-B88C-80F4-F07F-FFD25F569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3248" name="Imagen 3247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7921DCA5-E24C-92DB-819F-D83F56753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3249" name="Imagen 324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350A07E4-7CBC-B8D2-B1DB-BCC53AEE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3250" name="Imagen 3249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EED74954-A8D9-C155-981E-4F8A895F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12</xdr:col>
      <xdr:colOff>304800</xdr:colOff>
      <xdr:row>2823</xdr:row>
      <xdr:rowOff>129540</xdr:rowOff>
    </xdr:to>
    <xdr:pic>
      <xdr:nvPicPr>
        <xdr:cNvPr id="3251" name="Imagen 325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633D4A66-5567-A41A-CA5F-79BA9548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2822</xdr:row>
      <xdr:rowOff>0</xdr:rowOff>
    </xdr:from>
    <xdr:to>
      <xdr:col>12</xdr:col>
      <xdr:colOff>624840</xdr:colOff>
      <xdr:row>2823</xdr:row>
      <xdr:rowOff>129540</xdr:rowOff>
    </xdr:to>
    <xdr:pic>
      <xdr:nvPicPr>
        <xdr:cNvPr id="3252" name="Imagen 3251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73D245F6-F89D-2A06-BF18-BFFF73AE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3253" name="Imagen 325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4AAFE50D-5709-8451-F017-8952A27FD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3254" name="Imagen 3253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9477E4A2-D6BE-496B-FD40-3088FC8B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3255" name="Imagen 325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F3E5A789-5137-39DC-DC3E-17D5F148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3256" name="Imagen 3255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6FEB4420-B6C4-CF79-E309-9342C589B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3257" name="Imagen 325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ED6E5173-08F9-0A4C-BA14-8F3126CA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3258" name="Imagen 3257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9BB62FFB-1849-6CA1-BB01-83189337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129540</xdr:rowOff>
    </xdr:to>
    <xdr:pic>
      <xdr:nvPicPr>
        <xdr:cNvPr id="3259" name="Imagen 325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A9108B70-9AE6-F403-7A45-D68FD247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624840</xdr:colOff>
      <xdr:row>2857</xdr:row>
      <xdr:rowOff>129540</xdr:rowOff>
    </xdr:to>
    <xdr:pic>
      <xdr:nvPicPr>
        <xdr:cNvPr id="3260" name="Imagen 3259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4BA6BF12-D359-A415-3576-79B10C4D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3261" name="Imagen 326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27FF691-1698-C269-69BC-DD734774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3262" name="Imagen 3261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FCEF6B9F-F200-7FBB-8998-0DEAB0F4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12</xdr:col>
      <xdr:colOff>304800</xdr:colOff>
      <xdr:row>2806</xdr:row>
      <xdr:rowOff>129540</xdr:rowOff>
    </xdr:to>
    <xdr:pic>
      <xdr:nvPicPr>
        <xdr:cNvPr id="3263" name="Imagen 326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55762D60-2FC1-99B9-EEF3-374DBE5C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2805</xdr:row>
      <xdr:rowOff>0</xdr:rowOff>
    </xdr:from>
    <xdr:to>
      <xdr:col>12</xdr:col>
      <xdr:colOff>624840</xdr:colOff>
      <xdr:row>2806</xdr:row>
      <xdr:rowOff>129540</xdr:rowOff>
    </xdr:to>
    <xdr:pic>
      <xdr:nvPicPr>
        <xdr:cNvPr id="3264" name="Imagen 3263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1A44E1F6-7464-FB94-FFC5-5195B31E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12</xdr:col>
      <xdr:colOff>304800</xdr:colOff>
      <xdr:row>2805</xdr:row>
      <xdr:rowOff>129540</xdr:rowOff>
    </xdr:to>
    <xdr:pic>
      <xdr:nvPicPr>
        <xdr:cNvPr id="3265" name="Imagen 326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43FAB4BD-5A8D-45D8-4EFA-825D7EA6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2804</xdr:row>
      <xdr:rowOff>0</xdr:rowOff>
    </xdr:from>
    <xdr:to>
      <xdr:col>12</xdr:col>
      <xdr:colOff>624840</xdr:colOff>
      <xdr:row>2805</xdr:row>
      <xdr:rowOff>129540</xdr:rowOff>
    </xdr:to>
    <xdr:pic>
      <xdr:nvPicPr>
        <xdr:cNvPr id="3266" name="Imagen 3265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23D30DAD-52DF-E25A-AD0A-3E6D1658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3267" name="Imagen 326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F53867F2-13D6-F584-6509-BDA889F2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3268" name="Imagen 3267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7107871F-EB07-2993-64AB-0B27F7D7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3269" name="Imagen 326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B7BCB952-9D2C-DFFE-EC4E-82F52768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3270" name="Imagen 3269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D4B2894A-2278-FC5F-8F7E-2FF5DE1A1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3271" name="Imagen 327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6A5D7A92-C2D6-10AD-F745-5811EDEA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3272" name="Imagen 3271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D2D3560C-461B-6565-C546-CC18D6D4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3273" name="Imagen 327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DF450789-D430-4B99-7EAB-7FEDC4E7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3274" name="Imagen 3273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1D9686CF-91A9-0907-95AA-EAC6E358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12</xdr:col>
      <xdr:colOff>304800</xdr:colOff>
      <xdr:row>2796</xdr:row>
      <xdr:rowOff>129540</xdr:rowOff>
    </xdr:to>
    <xdr:pic>
      <xdr:nvPicPr>
        <xdr:cNvPr id="3275" name="Imagen 327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8C7D4071-9AEE-2B29-31A2-B9E255DC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2795</xdr:row>
      <xdr:rowOff>0</xdr:rowOff>
    </xdr:from>
    <xdr:to>
      <xdr:col>12</xdr:col>
      <xdr:colOff>624840</xdr:colOff>
      <xdr:row>2796</xdr:row>
      <xdr:rowOff>129540</xdr:rowOff>
    </xdr:to>
    <xdr:pic>
      <xdr:nvPicPr>
        <xdr:cNvPr id="3276" name="Imagen 3275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DC57B591-846D-D8E6-2E82-3E022D37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3277" name="Imagen 327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2B461D2A-7419-33B9-098B-B5033328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3278" name="Imagen 3277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936DA89-8B4A-48E8-D851-B4EAE1BC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3279" name="Imagen 327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828A26B2-99B4-1EA8-3963-5143A098C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3280" name="Imagen 3279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DB9F14C1-E1C6-5704-C8CF-DFDEED49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3281" name="Imagen 328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2887E365-9562-4B5A-9F09-63314B26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3282" name="Imagen 3281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4BE60F52-153D-1D25-4D74-6805F391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3283" name="Imagen 328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5833BF7B-AD61-7612-493C-411122FB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3284" name="Imagen 3283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6D9EF543-A508-2F4F-6E17-66B8D906F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3285" name="Imagen 328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03409D3A-13A0-38A1-7729-A5D06874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3286" name="Imagen 3285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E8D1E73A-2142-79B7-558A-5E50786E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12</xdr:col>
      <xdr:colOff>304800</xdr:colOff>
      <xdr:row>2799</xdr:row>
      <xdr:rowOff>129540</xdr:rowOff>
    </xdr:to>
    <xdr:pic>
      <xdr:nvPicPr>
        <xdr:cNvPr id="3287" name="Imagen 328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9A9F8F38-62C0-95E2-179E-2DE95070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2798</xdr:row>
      <xdr:rowOff>0</xdr:rowOff>
    </xdr:from>
    <xdr:to>
      <xdr:col>12</xdr:col>
      <xdr:colOff>624840</xdr:colOff>
      <xdr:row>2799</xdr:row>
      <xdr:rowOff>129540</xdr:rowOff>
    </xdr:to>
    <xdr:pic>
      <xdr:nvPicPr>
        <xdr:cNvPr id="3288" name="Imagen 3287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34C24BDA-B6EF-D02C-0712-F5B1B7C0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3289" name="Imagen 328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DD3737DD-2026-C233-06FA-10458B30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3290" name="Imagen 3289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D132D973-8A92-E681-A166-92EB9CEF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3291" name="Imagen 329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C0EA8806-C295-397E-EEE2-360096BD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3292" name="Imagen 3291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9D51AC3C-F5A0-736B-3076-DEA01B7E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12</xdr:col>
      <xdr:colOff>304800</xdr:colOff>
      <xdr:row>2786</xdr:row>
      <xdr:rowOff>129540</xdr:rowOff>
    </xdr:to>
    <xdr:pic>
      <xdr:nvPicPr>
        <xdr:cNvPr id="3293" name="Imagen 329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A6263C56-98B5-B7D4-A69F-1ECDC07D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2785</xdr:row>
      <xdr:rowOff>0</xdr:rowOff>
    </xdr:from>
    <xdr:to>
      <xdr:col>12</xdr:col>
      <xdr:colOff>624840</xdr:colOff>
      <xdr:row>2786</xdr:row>
      <xdr:rowOff>129540</xdr:rowOff>
    </xdr:to>
    <xdr:pic>
      <xdr:nvPicPr>
        <xdr:cNvPr id="3294" name="Imagen 3293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30C78119-A9C7-DFA0-E18E-9270D79E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3295" name="Imagen 329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B944FCDF-F505-04BB-9080-B81E8A5A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3296" name="Imagen 3295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7C79916F-46F9-9321-2FE9-BC678796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3297" name="Imagen 329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EC0605FE-3A93-2B0D-90C7-9F3FF7A4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3298" name="Imagen 3297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AAAC67E2-FB4A-5F07-E0C7-9A5ECB68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3299" name="Imagen 329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785D4C4E-7DA2-1787-A23A-EC3809511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3300" name="Imagen 3299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E9FB2E46-28D7-1572-A44D-B3621F18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3301" name="Imagen 330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8434FD7B-B002-89D8-6C96-3506625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3302" name="Imagen 3301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08FD4EFC-9B9B-D1FA-B8FE-3F40A1E7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3303" name="Imagen 330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F4F177A4-A108-15A3-0C07-ABBCD1C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3304" name="Imagen 3303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C7BC4267-6233-4223-9DDB-A56A33C5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3305" name="Imagen 330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7C4716D-D8F6-86E5-486C-80DBDF08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3306" name="Imagen 3305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441C34E8-29CD-65E4-409A-630AE46D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3307" name="Imagen 330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E113E352-3E5E-CF4D-3C3F-E1C673ED6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3308" name="Imagen 3307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FC1608AA-4404-C297-11F7-CF39D2C5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3309" name="Imagen 330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46265045-ACD2-F241-DA72-63110A5E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3310" name="Imagen 3309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705DC0B6-D69E-56D5-5826-E99F59F6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3311" name="Imagen 331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58814AC5-DADA-8204-84B3-DEAFCC8B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3312" name="Imagen 3311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9DB4DFB1-C078-5A41-2EE1-FD4FD2FF2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3313" name="Imagen 331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5989D557-B0E1-396F-3A63-9A58CE28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3314" name="Imagen 3313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F5544ED2-7525-0FF6-7C1C-169CD8E5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3315" name="Imagen 331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56BC8DA0-45A5-E551-043B-57C70E3B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3316" name="Imagen 3315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502986D7-5E61-7836-8015-12374066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3317" name="Imagen 331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ACADD4-C95A-0DDD-2282-23B7D915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3318" name="Imagen 3317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470EB368-08AE-DE14-ABD8-59E3D10A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3319" name="Imagen 331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9BDAFE40-E884-8B34-74AE-E2EA3502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3320" name="Imagen 3319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A99FBCE0-03D2-7A44-584D-C3C3AA38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3321" name="Imagen 332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A49C339D-C1F7-F5D0-0322-C6ED553F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3322" name="Imagen 3321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65F2B0E-6011-C544-A253-937BFB0FD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2772</xdr:row>
      <xdr:rowOff>0</xdr:rowOff>
    </xdr:from>
    <xdr:to>
      <xdr:col>12</xdr:col>
      <xdr:colOff>304800</xdr:colOff>
      <xdr:row>2773</xdr:row>
      <xdr:rowOff>129540</xdr:rowOff>
    </xdr:to>
    <xdr:pic>
      <xdr:nvPicPr>
        <xdr:cNvPr id="3323" name="Imagen 332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403085B4-AD37-35E4-F342-4E7447E5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2772</xdr:row>
      <xdr:rowOff>0</xdr:rowOff>
    </xdr:from>
    <xdr:to>
      <xdr:col>12</xdr:col>
      <xdr:colOff>624840</xdr:colOff>
      <xdr:row>2773</xdr:row>
      <xdr:rowOff>129540</xdr:rowOff>
    </xdr:to>
    <xdr:pic>
      <xdr:nvPicPr>
        <xdr:cNvPr id="3324" name="Imagen 3323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50B10203-D5AD-9070-9A19-5954CCEE1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3325" name="Imagen 332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02171F9A-335B-E84C-EE88-322EE930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3326" name="Imagen 3325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8A8E1D5-43DB-715E-8DAF-B6C303FA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12</xdr:col>
      <xdr:colOff>304800</xdr:colOff>
      <xdr:row>2787</xdr:row>
      <xdr:rowOff>129540</xdr:rowOff>
    </xdr:to>
    <xdr:pic>
      <xdr:nvPicPr>
        <xdr:cNvPr id="3327" name="Imagen 332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1A201AF-B46D-0580-285E-809A279A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2786</xdr:row>
      <xdr:rowOff>0</xdr:rowOff>
    </xdr:from>
    <xdr:to>
      <xdr:col>12</xdr:col>
      <xdr:colOff>624840</xdr:colOff>
      <xdr:row>2787</xdr:row>
      <xdr:rowOff>129540</xdr:rowOff>
    </xdr:to>
    <xdr:pic>
      <xdr:nvPicPr>
        <xdr:cNvPr id="3328" name="Imagen 3327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ABB59F7-14BB-6F0F-FC08-5494DACF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12</xdr:col>
      <xdr:colOff>304800</xdr:colOff>
      <xdr:row>2961</xdr:row>
      <xdr:rowOff>129540</xdr:rowOff>
    </xdr:to>
    <xdr:pic>
      <xdr:nvPicPr>
        <xdr:cNvPr id="3329" name="Imagen 3328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AD940CF5-2B04-2B25-4A09-80B1B40C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2960</xdr:row>
      <xdr:rowOff>0</xdr:rowOff>
    </xdr:from>
    <xdr:to>
      <xdr:col>12</xdr:col>
      <xdr:colOff>624840</xdr:colOff>
      <xdr:row>2961</xdr:row>
      <xdr:rowOff>129540</xdr:rowOff>
    </xdr:to>
    <xdr:pic>
      <xdr:nvPicPr>
        <xdr:cNvPr id="3330" name="Imagen 3329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D5B0060B-2B41-F879-D875-0DCA2E22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129540</xdr:rowOff>
    </xdr:to>
    <xdr:pic>
      <xdr:nvPicPr>
        <xdr:cNvPr id="3331" name="Imagen 3330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66957738-4755-141B-7059-BA12D88E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2959</xdr:row>
      <xdr:rowOff>0</xdr:rowOff>
    </xdr:from>
    <xdr:to>
      <xdr:col>12</xdr:col>
      <xdr:colOff>624840</xdr:colOff>
      <xdr:row>2960</xdr:row>
      <xdr:rowOff>129540</xdr:rowOff>
    </xdr:to>
    <xdr:pic>
      <xdr:nvPicPr>
        <xdr:cNvPr id="3332" name="Imagen 3331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52633DD9-7056-A426-EEA4-2D0560F6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2958</xdr:row>
      <xdr:rowOff>0</xdr:rowOff>
    </xdr:from>
    <xdr:to>
      <xdr:col>12</xdr:col>
      <xdr:colOff>304800</xdr:colOff>
      <xdr:row>2959</xdr:row>
      <xdr:rowOff>129540</xdr:rowOff>
    </xdr:to>
    <xdr:pic>
      <xdr:nvPicPr>
        <xdr:cNvPr id="3333" name="Imagen 3332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7B37E639-26C0-34D6-F8FA-025AC8EF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2958</xdr:row>
      <xdr:rowOff>0</xdr:rowOff>
    </xdr:from>
    <xdr:to>
      <xdr:col>12</xdr:col>
      <xdr:colOff>624840</xdr:colOff>
      <xdr:row>2959</xdr:row>
      <xdr:rowOff>129540</xdr:rowOff>
    </xdr:to>
    <xdr:pic>
      <xdr:nvPicPr>
        <xdr:cNvPr id="3334" name="Imagen 3333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F4ECAE7D-1620-B4EC-7B3F-FCCFE304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129540</xdr:rowOff>
    </xdr:to>
    <xdr:pic>
      <xdr:nvPicPr>
        <xdr:cNvPr id="3335" name="Imagen 3334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3E38823A-6DC3-99EA-D08B-C10592C8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2957</xdr:row>
      <xdr:rowOff>0</xdr:rowOff>
    </xdr:from>
    <xdr:to>
      <xdr:col>12</xdr:col>
      <xdr:colOff>624840</xdr:colOff>
      <xdr:row>2958</xdr:row>
      <xdr:rowOff>129540</xdr:rowOff>
    </xdr:to>
    <xdr:pic>
      <xdr:nvPicPr>
        <xdr:cNvPr id="3336" name="Imagen 3335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0D9ADFF4-3EBE-C86C-784F-75EBFCD5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129540</xdr:rowOff>
    </xdr:to>
    <xdr:pic>
      <xdr:nvPicPr>
        <xdr:cNvPr id="3337" name="Imagen 3336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7D3807D2-E27E-F86E-318D-E236F55B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2956</xdr:row>
      <xdr:rowOff>0</xdr:rowOff>
    </xdr:from>
    <xdr:to>
      <xdr:col>12</xdr:col>
      <xdr:colOff>624840</xdr:colOff>
      <xdr:row>2957</xdr:row>
      <xdr:rowOff>129540</xdr:rowOff>
    </xdr:to>
    <xdr:pic>
      <xdr:nvPicPr>
        <xdr:cNvPr id="3338" name="Imagen 3337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052C3E6D-8997-544E-CA82-B6D9A62A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129540</xdr:rowOff>
    </xdr:to>
    <xdr:pic>
      <xdr:nvPicPr>
        <xdr:cNvPr id="3339" name="Imagen 3338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BE53EBE9-24F6-BF93-FF29-BC030BEA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2955</xdr:row>
      <xdr:rowOff>0</xdr:rowOff>
    </xdr:from>
    <xdr:to>
      <xdr:col>12</xdr:col>
      <xdr:colOff>624840</xdr:colOff>
      <xdr:row>2956</xdr:row>
      <xdr:rowOff>129540</xdr:rowOff>
    </xdr:to>
    <xdr:pic>
      <xdr:nvPicPr>
        <xdr:cNvPr id="3340" name="Imagen 3339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721EEE46-F52C-9DC6-B746-1DDA15C8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129540</xdr:rowOff>
    </xdr:to>
    <xdr:pic>
      <xdr:nvPicPr>
        <xdr:cNvPr id="3341" name="Imagen 3340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69474CDB-CF9C-5E94-43E0-61756741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2954</xdr:row>
      <xdr:rowOff>0</xdr:rowOff>
    </xdr:from>
    <xdr:to>
      <xdr:col>12</xdr:col>
      <xdr:colOff>624840</xdr:colOff>
      <xdr:row>2955</xdr:row>
      <xdr:rowOff>129540</xdr:rowOff>
    </xdr:to>
    <xdr:pic>
      <xdr:nvPicPr>
        <xdr:cNvPr id="3342" name="Imagen 3341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B5540325-3A92-3525-25DF-18429E56E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129540</xdr:rowOff>
    </xdr:to>
    <xdr:pic>
      <xdr:nvPicPr>
        <xdr:cNvPr id="3343" name="Imagen 3342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79A13B20-E96B-F904-BA72-B476FC62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2953</xdr:row>
      <xdr:rowOff>0</xdr:rowOff>
    </xdr:from>
    <xdr:to>
      <xdr:col>12</xdr:col>
      <xdr:colOff>624840</xdr:colOff>
      <xdr:row>2954</xdr:row>
      <xdr:rowOff>129540</xdr:rowOff>
    </xdr:to>
    <xdr:pic>
      <xdr:nvPicPr>
        <xdr:cNvPr id="3344" name="Imagen 3343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9A67E190-426A-37AF-2949-54F87CE1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129540</xdr:rowOff>
    </xdr:to>
    <xdr:pic>
      <xdr:nvPicPr>
        <xdr:cNvPr id="3345" name="Imagen 3344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294EA23-4112-DF00-FFC9-94771B3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2952</xdr:row>
      <xdr:rowOff>0</xdr:rowOff>
    </xdr:from>
    <xdr:to>
      <xdr:col>12</xdr:col>
      <xdr:colOff>624840</xdr:colOff>
      <xdr:row>2953</xdr:row>
      <xdr:rowOff>129540</xdr:rowOff>
    </xdr:to>
    <xdr:pic>
      <xdr:nvPicPr>
        <xdr:cNvPr id="3346" name="Imagen 3345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733CA35-1B8C-B716-581E-0CAF0237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129540</xdr:rowOff>
    </xdr:to>
    <xdr:pic>
      <xdr:nvPicPr>
        <xdr:cNvPr id="3347" name="Imagen 3346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F44A2EB-600B-F02B-E9AB-C87E8E394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2951</xdr:row>
      <xdr:rowOff>0</xdr:rowOff>
    </xdr:from>
    <xdr:to>
      <xdr:col>12</xdr:col>
      <xdr:colOff>624840</xdr:colOff>
      <xdr:row>2952</xdr:row>
      <xdr:rowOff>129540</xdr:rowOff>
    </xdr:to>
    <xdr:pic>
      <xdr:nvPicPr>
        <xdr:cNvPr id="3348" name="Imagen 3347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EC7B3472-978B-E79A-F950-931E4DCB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129540</xdr:rowOff>
    </xdr:to>
    <xdr:pic>
      <xdr:nvPicPr>
        <xdr:cNvPr id="3349" name="Imagen 3348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445D2F21-F0A3-E27A-793B-AF7A97A9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2950</xdr:row>
      <xdr:rowOff>0</xdr:rowOff>
    </xdr:from>
    <xdr:to>
      <xdr:col>12</xdr:col>
      <xdr:colOff>624840</xdr:colOff>
      <xdr:row>2951</xdr:row>
      <xdr:rowOff>129540</xdr:rowOff>
    </xdr:to>
    <xdr:pic>
      <xdr:nvPicPr>
        <xdr:cNvPr id="3350" name="Imagen 3349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552E870D-AED1-A379-1D4D-9C65847F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129540</xdr:rowOff>
    </xdr:to>
    <xdr:pic>
      <xdr:nvPicPr>
        <xdr:cNvPr id="3351" name="Imagen 3350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7A9C5C75-D5F0-AB5C-0AB7-E25011CB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2949</xdr:row>
      <xdr:rowOff>0</xdr:rowOff>
    </xdr:from>
    <xdr:to>
      <xdr:col>12</xdr:col>
      <xdr:colOff>624840</xdr:colOff>
      <xdr:row>2950</xdr:row>
      <xdr:rowOff>129540</xdr:rowOff>
    </xdr:to>
    <xdr:pic>
      <xdr:nvPicPr>
        <xdr:cNvPr id="3352" name="Imagen 3351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1C4F2AD-BB65-64A8-AD24-BCF71F86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129540</xdr:rowOff>
    </xdr:to>
    <xdr:pic>
      <xdr:nvPicPr>
        <xdr:cNvPr id="3353" name="Imagen 3352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5C4D2AE7-846E-E6EE-7DC6-B9D820AB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2948</xdr:row>
      <xdr:rowOff>0</xdr:rowOff>
    </xdr:from>
    <xdr:to>
      <xdr:col>12</xdr:col>
      <xdr:colOff>624840</xdr:colOff>
      <xdr:row>2949</xdr:row>
      <xdr:rowOff>129540</xdr:rowOff>
    </xdr:to>
    <xdr:pic>
      <xdr:nvPicPr>
        <xdr:cNvPr id="3354" name="Imagen 3353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24A7FC0-DB8B-2B68-686E-2D603C9E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129540</xdr:rowOff>
    </xdr:to>
    <xdr:pic>
      <xdr:nvPicPr>
        <xdr:cNvPr id="3355" name="Imagen 3354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EC86EE5E-71DE-DB4A-4D31-328409FE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2947</xdr:row>
      <xdr:rowOff>0</xdr:rowOff>
    </xdr:from>
    <xdr:to>
      <xdr:col>12</xdr:col>
      <xdr:colOff>624840</xdr:colOff>
      <xdr:row>2948</xdr:row>
      <xdr:rowOff>129540</xdr:rowOff>
    </xdr:to>
    <xdr:pic>
      <xdr:nvPicPr>
        <xdr:cNvPr id="3356" name="Imagen 3355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6631035-AD62-146F-33C7-8624D97B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129540</xdr:rowOff>
    </xdr:to>
    <xdr:pic>
      <xdr:nvPicPr>
        <xdr:cNvPr id="3357" name="Imagen 3356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27CA1B67-BC86-AB6D-8FFB-216A1C6C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2946</xdr:row>
      <xdr:rowOff>0</xdr:rowOff>
    </xdr:from>
    <xdr:to>
      <xdr:col>12</xdr:col>
      <xdr:colOff>624840</xdr:colOff>
      <xdr:row>2947</xdr:row>
      <xdr:rowOff>129540</xdr:rowOff>
    </xdr:to>
    <xdr:pic>
      <xdr:nvPicPr>
        <xdr:cNvPr id="3358" name="Imagen 3357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426E1FD7-6603-8632-E814-F81D6182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129540</xdr:rowOff>
    </xdr:to>
    <xdr:pic>
      <xdr:nvPicPr>
        <xdr:cNvPr id="3359" name="Imagen 3358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36164E97-34FB-7A4C-F179-374D399A8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2945</xdr:row>
      <xdr:rowOff>0</xdr:rowOff>
    </xdr:from>
    <xdr:to>
      <xdr:col>12</xdr:col>
      <xdr:colOff>624840</xdr:colOff>
      <xdr:row>2946</xdr:row>
      <xdr:rowOff>129540</xdr:rowOff>
    </xdr:to>
    <xdr:pic>
      <xdr:nvPicPr>
        <xdr:cNvPr id="3360" name="Imagen 3359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78F290F1-E3FA-B3E0-C17B-B12F138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129540</xdr:rowOff>
    </xdr:to>
    <xdr:pic>
      <xdr:nvPicPr>
        <xdr:cNvPr id="3361" name="Imagen 3360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EC1BF555-9500-6BEB-60C1-DE4CE93A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624840</xdr:colOff>
      <xdr:row>2917</xdr:row>
      <xdr:rowOff>129540</xdr:rowOff>
    </xdr:to>
    <xdr:pic>
      <xdr:nvPicPr>
        <xdr:cNvPr id="3362" name="Imagen 3361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33BCD9AD-44B6-D787-A223-BE6A0DAB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129540</xdr:rowOff>
    </xdr:to>
    <xdr:pic>
      <xdr:nvPicPr>
        <xdr:cNvPr id="3363" name="Imagen 3362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29177F84-BA4D-6160-0C42-431CF4D4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624840</xdr:colOff>
      <xdr:row>2916</xdr:row>
      <xdr:rowOff>129540</xdr:rowOff>
    </xdr:to>
    <xdr:pic>
      <xdr:nvPicPr>
        <xdr:cNvPr id="3364" name="Imagen 3363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24CBD482-EEFE-C141-65A8-5F3A5FAD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12</xdr:col>
      <xdr:colOff>304800</xdr:colOff>
      <xdr:row>2915</xdr:row>
      <xdr:rowOff>129540</xdr:rowOff>
    </xdr:to>
    <xdr:pic>
      <xdr:nvPicPr>
        <xdr:cNvPr id="3365" name="Imagen 3364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DD51167D-5899-9E71-496E-BDFBC2BB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2914</xdr:row>
      <xdr:rowOff>0</xdr:rowOff>
    </xdr:from>
    <xdr:to>
      <xdr:col>12</xdr:col>
      <xdr:colOff>624840</xdr:colOff>
      <xdr:row>2915</xdr:row>
      <xdr:rowOff>129540</xdr:rowOff>
    </xdr:to>
    <xdr:pic>
      <xdr:nvPicPr>
        <xdr:cNvPr id="3366" name="Imagen 3365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117BF99D-2266-BC95-F1DA-81595202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129540</xdr:rowOff>
    </xdr:to>
    <xdr:pic>
      <xdr:nvPicPr>
        <xdr:cNvPr id="3367" name="Imagen 3366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3955A4E5-A1FD-F636-D66B-3119D75C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624840</xdr:colOff>
      <xdr:row>2914</xdr:row>
      <xdr:rowOff>129540</xdr:rowOff>
    </xdr:to>
    <xdr:pic>
      <xdr:nvPicPr>
        <xdr:cNvPr id="3368" name="Imagen 3367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5532C41B-6822-AD2A-1E9F-52325490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12</xdr:col>
      <xdr:colOff>304800</xdr:colOff>
      <xdr:row>2941</xdr:row>
      <xdr:rowOff>129540</xdr:rowOff>
    </xdr:to>
    <xdr:pic>
      <xdr:nvPicPr>
        <xdr:cNvPr id="3369" name="Imagen 3368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F4AF9F62-B581-8DC7-32E8-EE91E30B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2940</xdr:row>
      <xdr:rowOff>0</xdr:rowOff>
    </xdr:from>
    <xdr:to>
      <xdr:col>12</xdr:col>
      <xdr:colOff>624840</xdr:colOff>
      <xdr:row>2941</xdr:row>
      <xdr:rowOff>129540</xdr:rowOff>
    </xdr:to>
    <xdr:pic>
      <xdr:nvPicPr>
        <xdr:cNvPr id="3370" name="Imagen 3369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A2DF8C35-ACC7-77EA-C79B-1E08FB40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129540</xdr:rowOff>
    </xdr:to>
    <xdr:pic>
      <xdr:nvPicPr>
        <xdr:cNvPr id="3371" name="Imagen 3370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C260E404-79E2-1B42-6445-C84C29AA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624840</xdr:colOff>
      <xdr:row>2919</xdr:row>
      <xdr:rowOff>129540</xdr:rowOff>
    </xdr:to>
    <xdr:pic>
      <xdr:nvPicPr>
        <xdr:cNvPr id="3372" name="Imagen 3371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4F35E1F6-CB59-E04F-1EBC-B97CE194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3373" name="Imagen 3372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8A087983-E737-DFFB-E522-A5631453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2962</xdr:row>
      <xdr:rowOff>0</xdr:rowOff>
    </xdr:from>
    <xdr:to>
      <xdr:col>12</xdr:col>
      <xdr:colOff>624840</xdr:colOff>
      <xdr:row>2963</xdr:row>
      <xdr:rowOff>114300</xdr:rowOff>
    </xdr:to>
    <xdr:pic>
      <xdr:nvPicPr>
        <xdr:cNvPr id="3374" name="Imagen 3373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9FC78829-EED9-EAB0-8158-07FD49FD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129540</xdr:rowOff>
    </xdr:to>
    <xdr:pic>
      <xdr:nvPicPr>
        <xdr:cNvPr id="3375" name="Imagen 3374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B2BCF9E5-A13B-F38E-33B3-ADF436A8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2961</xdr:row>
      <xdr:rowOff>0</xdr:rowOff>
    </xdr:from>
    <xdr:to>
      <xdr:col>12</xdr:col>
      <xdr:colOff>624840</xdr:colOff>
      <xdr:row>2962</xdr:row>
      <xdr:rowOff>129540</xdr:rowOff>
    </xdr:to>
    <xdr:pic>
      <xdr:nvPicPr>
        <xdr:cNvPr id="3376" name="Imagen 3375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ED51AD94-4DDA-6568-08D1-0255FE40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129540</xdr:rowOff>
    </xdr:to>
    <xdr:pic>
      <xdr:nvPicPr>
        <xdr:cNvPr id="3377" name="Imagen 3376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45EF39B6-45A6-E6D0-1C18-8A17A856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624840</xdr:colOff>
      <xdr:row>2929</xdr:row>
      <xdr:rowOff>129540</xdr:rowOff>
    </xdr:to>
    <xdr:pic>
      <xdr:nvPicPr>
        <xdr:cNvPr id="3378" name="Imagen 3377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FDB31EFC-791D-8B19-45F6-6D5ED539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129540</xdr:rowOff>
    </xdr:to>
    <xdr:pic>
      <xdr:nvPicPr>
        <xdr:cNvPr id="3379" name="Imagen 3378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9C801BA-4EBD-224D-44AD-E4826F79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624840</xdr:colOff>
      <xdr:row>2928</xdr:row>
      <xdr:rowOff>129540</xdr:rowOff>
    </xdr:to>
    <xdr:pic>
      <xdr:nvPicPr>
        <xdr:cNvPr id="3380" name="Imagen 3379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D43A3E29-180F-16E1-E2C5-E79DA58B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129540</xdr:rowOff>
    </xdr:to>
    <xdr:pic>
      <xdr:nvPicPr>
        <xdr:cNvPr id="3381" name="Imagen 3380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72DCB049-E6E0-CDA3-AACB-F9A43395C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624840</xdr:colOff>
      <xdr:row>2927</xdr:row>
      <xdr:rowOff>129540</xdr:rowOff>
    </xdr:to>
    <xdr:pic>
      <xdr:nvPicPr>
        <xdr:cNvPr id="3382" name="Imagen 3381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B3ACBDA-3C7A-5EBB-EEB5-024DB28AD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12</xdr:col>
      <xdr:colOff>304800</xdr:colOff>
      <xdr:row>2945</xdr:row>
      <xdr:rowOff>129540</xdr:rowOff>
    </xdr:to>
    <xdr:pic>
      <xdr:nvPicPr>
        <xdr:cNvPr id="3383" name="Imagen 3382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B62728C-3B7B-3043-BA99-26DD5DC0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2944</xdr:row>
      <xdr:rowOff>0</xdr:rowOff>
    </xdr:from>
    <xdr:to>
      <xdr:col>12</xdr:col>
      <xdr:colOff>624840</xdr:colOff>
      <xdr:row>2945</xdr:row>
      <xdr:rowOff>129540</xdr:rowOff>
    </xdr:to>
    <xdr:pic>
      <xdr:nvPicPr>
        <xdr:cNvPr id="3384" name="Imagen 3383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C0F0C8D0-F23A-6FA4-16D7-EA54518E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129540</xdr:rowOff>
    </xdr:to>
    <xdr:pic>
      <xdr:nvPicPr>
        <xdr:cNvPr id="3385" name="Imagen 3384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3661F47D-E707-80DE-D486-E2E1EF5C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2943</xdr:row>
      <xdr:rowOff>0</xdr:rowOff>
    </xdr:from>
    <xdr:to>
      <xdr:col>12</xdr:col>
      <xdr:colOff>624840</xdr:colOff>
      <xdr:row>2944</xdr:row>
      <xdr:rowOff>129540</xdr:rowOff>
    </xdr:to>
    <xdr:pic>
      <xdr:nvPicPr>
        <xdr:cNvPr id="3386" name="Imagen 3385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4FE25031-31CB-E573-C0CE-5BDADB7C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12</xdr:col>
      <xdr:colOff>304800</xdr:colOff>
      <xdr:row>2943</xdr:row>
      <xdr:rowOff>129540</xdr:rowOff>
    </xdr:to>
    <xdr:pic>
      <xdr:nvPicPr>
        <xdr:cNvPr id="3387" name="Imagen 3386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40C5D920-8841-9ABC-CB20-8ACD3BF4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2942</xdr:row>
      <xdr:rowOff>0</xdr:rowOff>
    </xdr:from>
    <xdr:to>
      <xdr:col>12</xdr:col>
      <xdr:colOff>624840</xdr:colOff>
      <xdr:row>2943</xdr:row>
      <xdr:rowOff>129540</xdr:rowOff>
    </xdr:to>
    <xdr:pic>
      <xdr:nvPicPr>
        <xdr:cNvPr id="3388" name="Imagen 3387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DE1D1B86-AFB8-97B1-CD94-4755E2D4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12</xdr:col>
      <xdr:colOff>304800</xdr:colOff>
      <xdr:row>2942</xdr:row>
      <xdr:rowOff>129540</xdr:rowOff>
    </xdr:to>
    <xdr:pic>
      <xdr:nvPicPr>
        <xdr:cNvPr id="3389" name="Imagen 3388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9C3EB317-0B48-0ADA-27E5-C8490B33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2941</xdr:row>
      <xdr:rowOff>0</xdr:rowOff>
    </xdr:from>
    <xdr:to>
      <xdr:col>12</xdr:col>
      <xdr:colOff>624840</xdr:colOff>
      <xdr:row>2942</xdr:row>
      <xdr:rowOff>129540</xdr:rowOff>
    </xdr:to>
    <xdr:pic>
      <xdr:nvPicPr>
        <xdr:cNvPr id="3390" name="Imagen 3389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243E705B-5905-F733-BFA0-FF88FE62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12</xdr:col>
      <xdr:colOff>304800</xdr:colOff>
      <xdr:row>2940</xdr:row>
      <xdr:rowOff>129540</xdr:rowOff>
    </xdr:to>
    <xdr:pic>
      <xdr:nvPicPr>
        <xdr:cNvPr id="3391" name="Imagen 3390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F844645-45EB-2E35-9204-BF21190E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2939</xdr:row>
      <xdr:rowOff>0</xdr:rowOff>
    </xdr:from>
    <xdr:to>
      <xdr:col>12</xdr:col>
      <xdr:colOff>624840</xdr:colOff>
      <xdr:row>2940</xdr:row>
      <xdr:rowOff>129540</xdr:rowOff>
    </xdr:to>
    <xdr:pic>
      <xdr:nvPicPr>
        <xdr:cNvPr id="3392" name="Imagen 3391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0A514712-12BB-FB14-D802-AFDC8A0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129540</xdr:rowOff>
    </xdr:to>
    <xdr:pic>
      <xdr:nvPicPr>
        <xdr:cNvPr id="3393" name="Imagen 3392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3D39BAA8-6457-03F7-9E1A-22848D12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624840</xdr:colOff>
      <xdr:row>2939</xdr:row>
      <xdr:rowOff>129540</xdr:rowOff>
    </xdr:to>
    <xdr:pic>
      <xdr:nvPicPr>
        <xdr:cNvPr id="3394" name="Imagen 3393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43B6E0F2-FF1C-080D-3CDB-3A9CF473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129540</xdr:rowOff>
    </xdr:to>
    <xdr:pic>
      <xdr:nvPicPr>
        <xdr:cNvPr id="3395" name="Imagen 3394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3FCCCC43-116B-128E-FF9B-C99FAF98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624840</xdr:colOff>
      <xdr:row>2938</xdr:row>
      <xdr:rowOff>129540</xdr:rowOff>
    </xdr:to>
    <xdr:pic>
      <xdr:nvPicPr>
        <xdr:cNvPr id="3396" name="Imagen 3395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DF868BBC-D2CB-F4EA-10B9-4F363C7D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129540</xdr:rowOff>
    </xdr:to>
    <xdr:pic>
      <xdr:nvPicPr>
        <xdr:cNvPr id="3397" name="Imagen 3396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B4169AE1-2CAF-5D58-BB90-84531CCA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624840</xdr:colOff>
      <xdr:row>2937</xdr:row>
      <xdr:rowOff>129540</xdr:rowOff>
    </xdr:to>
    <xdr:pic>
      <xdr:nvPicPr>
        <xdr:cNvPr id="3398" name="Imagen 3397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D828BF21-980F-200E-359B-39277907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129540</xdr:rowOff>
    </xdr:to>
    <xdr:pic>
      <xdr:nvPicPr>
        <xdr:cNvPr id="3399" name="Imagen 3398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0DB4657C-4A63-D498-38A6-2DC3E878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624840</xdr:colOff>
      <xdr:row>2936</xdr:row>
      <xdr:rowOff>129540</xdr:rowOff>
    </xdr:to>
    <xdr:pic>
      <xdr:nvPicPr>
        <xdr:cNvPr id="3400" name="Imagen 3399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EBE29C3C-9D96-B489-21A6-83694909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129540</xdr:rowOff>
    </xdr:to>
    <xdr:pic>
      <xdr:nvPicPr>
        <xdr:cNvPr id="3401" name="Imagen 3400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F4774CDC-87FD-8725-616B-B8DA39750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624840</xdr:colOff>
      <xdr:row>2935</xdr:row>
      <xdr:rowOff>129540</xdr:rowOff>
    </xdr:to>
    <xdr:pic>
      <xdr:nvPicPr>
        <xdr:cNvPr id="3402" name="Imagen 3401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5F684E36-5D42-F112-224F-EEDBA0D0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12</xdr:col>
      <xdr:colOff>304800</xdr:colOff>
      <xdr:row>2934</xdr:row>
      <xdr:rowOff>129540</xdr:rowOff>
    </xdr:to>
    <xdr:pic>
      <xdr:nvPicPr>
        <xdr:cNvPr id="3403" name="Imagen 3402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7CA3ADDB-F233-6982-067D-157B6868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2933</xdr:row>
      <xdr:rowOff>0</xdr:rowOff>
    </xdr:from>
    <xdr:to>
      <xdr:col>12</xdr:col>
      <xdr:colOff>624840</xdr:colOff>
      <xdr:row>2934</xdr:row>
      <xdr:rowOff>129540</xdr:rowOff>
    </xdr:to>
    <xdr:pic>
      <xdr:nvPicPr>
        <xdr:cNvPr id="3404" name="Imagen 3403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F3B87D49-41BB-B537-CB4B-7BD2CDB6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12</xdr:col>
      <xdr:colOff>304800</xdr:colOff>
      <xdr:row>2933</xdr:row>
      <xdr:rowOff>129540</xdr:rowOff>
    </xdr:to>
    <xdr:pic>
      <xdr:nvPicPr>
        <xdr:cNvPr id="3405" name="Imagen 3404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4D7C5B3E-1505-A8E4-FAA2-8D90C99C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2932</xdr:row>
      <xdr:rowOff>0</xdr:rowOff>
    </xdr:from>
    <xdr:to>
      <xdr:col>12</xdr:col>
      <xdr:colOff>624840</xdr:colOff>
      <xdr:row>2933</xdr:row>
      <xdr:rowOff>129540</xdr:rowOff>
    </xdr:to>
    <xdr:pic>
      <xdr:nvPicPr>
        <xdr:cNvPr id="3406" name="Imagen 3405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02643941-D4A5-CC4F-33BF-5AC2A0BFC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129540</xdr:rowOff>
    </xdr:to>
    <xdr:pic>
      <xdr:nvPicPr>
        <xdr:cNvPr id="3407" name="Imagen 3406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9AB2A52-AF74-1F81-67B2-B6336644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624840</xdr:colOff>
      <xdr:row>2932</xdr:row>
      <xdr:rowOff>129540</xdr:rowOff>
    </xdr:to>
    <xdr:pic>
      <xdr:nvPicPr>
        <xdr:cNvPr id="3408" name="Imagen 3407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C8B7DC3B-BA9B-9A1A-C446-D52D6198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129540</xdr:rowOff>
    </xdr:to>
    <xdr:pic>
      <xdr:nvPicPr>
        <xdr:cNvPr id="3409" name="Imagen 3408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BB81D4CF-0B3B-AF52-0AA7-745E7801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624840</xdr:colOff>
      <xdr:row>2931</xdr:row>
      <xdr:rowOff>129540</xdr:rowOff>
    </xdr:to>
    <xdr:pic>
      <xdr:nvPicPr>
        <xdr:cNvPr id="3410" name="Imagen 3409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7C4A4B74-2C3A-583F-1321-3167764A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129540</xdr:rowOff>
    </xdr:to>
    <xdr:pic>
      <xdr:nvPicPr>
        <xdr:cNvPr id="3411" name="Imagen 3410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98D92C1-D471-3972-F35E-DEB33194B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624840</xdr:colOff>
      <xdr:row>2910</xdr:row>
      <xdr:rowOff>129540</xdr:rowOff>
    </xdr:to>
    <xdr:pic>
      <xdr:nvPicPr>
        <xdr:cNvPr id="3412" name="Imagen 3411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242980A-45FB-3ACD-9807-88DE0167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114300</xdr:rowOff>
    </xdr:to>
    <xdr:pic>
      <xdr:nvPicPr>
        <xdr:cNvPr id="3413" name="Imagen 3412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F9766B3A-8908-150F-E4B8-18F2B6A1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624840</xdr:colOff>
      <xdr:row>2911</xdr:row>
      <xdr:rowOff>114300</xdr:rowOff>
    </xdr:to>
    <xdr:pic>
      <xdr:nvPicPr>
        <xdr:cNvPr id="3414" name="Imagen 3413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B58C428D-221E-8BAD-9F05-4998722D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129540</xdr:rowOff>
    </xdr:to>
    <xdr:pic>
      <xdr:nvPicPr>
        <xdr:cNvPr id="3415" name="Imagen 3414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D719695B-F660-4E7C-8847-750FB3A5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624840</xdr:colOff>
      <xdr:row>2909</xdr:row>
      <xdr:rowOff>129540</xdr:rowOff>
    </xdr:to>
    <xdr:pic>
      <xdr:nvPicPr>
        <xdr:cNvPr id="3416" name="Imagen 3415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A85D2EDD-AA89-757A-34E6-CA37DA77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129540</xdr:rowOff>
    </xdr:to>
    <xdr:pic>
      <xdr:nvPicPr>
        <xdr:cNvPr id="3417" name="Imagen 3416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605852B0-2D42-E6F7-5726-BF95A631C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624840</xdr:colOff>
      <xdr:row>2908</xdr:row>
      <xdr:rowOff>129540</xdr:rowOff>
    </xdr:to>
    <xdr:pic>
      <xdr:nvPicPr>
        <xdr:cNvPr id="3418" name="Imagen 3417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61636A0F-41AF-3C08-34E4-37D7D395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129540</xdr:rowOff>
    </xdr:to>
    <xdr:pic>
      <xdr:nvPicPr>
        <xdr:cNvPr id="3419" name="Imagen 3418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27557368-C35C-76F2-8872-9C1788ED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624840</xdr:colOff>
      <xdr:row>2926</xdr:row>
      <xdr:rowOff>129540</xdr:rowOff>
    </xdr:to>
    <xdr:pic>
      <xdr:nvPicPr>
        <xdr:cNvPr id="3420" name="Imagen 3419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FBE7E81E-F9DB-BB51-E70D-6D4F6DA3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129540</xdr:rowOff>
    </xdr:to>
    <xdr:pic>
      <xdr:nvPicPr>
        <xdr:cNvPr id="3421" name="Imagen 3420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1CC0A0A9-6950-1108-CEB5-342EEC8C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624840</xdr:colOff>
      <xdr:row>2925</xdr:row>
      <xdr:rowOff>129540</xdr:rowOff>
    </xdr:to>
    <xdr:pic>
      <xdr:nvPicPr>
        <xdr:cNvPr id="3422" name="Imagen 3421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786966EF-F48E-1F4C-3672-9B02199F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129540</xdr:rowOff>
    </xdr:to>
    <xdr:pic>
      <xdr:nvPicPr>
        <xdr:cNvPr id="3423" name="Imagen 3422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9F9D40A6-BC4F-5EA9-AEB7-8DFA2229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624840</xdr:colOff>
      <xdr:row>2924</xdr:row>
      <xdr:rowOff>129540</xdr:rowOff>
    </xdr:to>
    <xdr:pic>
      <xdr:nvPicPr>
        <xdr:cNvPr id="3424" name="Imagen 3423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F21C2A5C-0273-6D05-A44A-F7D01EC4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129540</xdr:rowOff>
    </xdr:to>
    <xdr:pic>
      <xdr:nvPicPr>
        <xdr:cNvPr id="3425" name="Imagen 3424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358787EF-648D-3E08-2627-5E4D39CD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624840</xdr:colOff>
      <xdr:row>2922</xdr:row>
      <xdr:rowOff>129540</xdr:rowOff>
    </xdr:to>
    <xdr:pic>
      <xdr:nvPicPr>
        <xdr:cNvPr id="3426" name="Imagen 3425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8275E539-222B-AEFC-F045-F4F51AF8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129540</xdr:rowOff>
    </xdr:to>
    <xdr:pic>
      <xdr:nvPicPr>
        <xdr:cNvPr id="3427" name="Imagen 3426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4283CD61-D0C1-7E33-3387-B5375AB37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624840</xdr:colOff>
      <xdr:row>2921</xdr:row>
      <xdr:rowOff>129540</xdr:rowOff>
    </xdr:to>
    <xdr:pic>
      <xdr:nvPicPr>
        <xdr:cNvPr id="3428" name="Imagen 3427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5C61FA28-1024-77B0-5AE7-81D5EDDE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129540</xdr:rowOff>
    </xdr:to>
    <xdr:pic>
      <xdr:nvPicPr>
        <xdr:cNvPr id="3429" name="Imagen 3428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83A0AD09-3A06-D11E-63B6-901BC39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624840</xdr:colOff>
      <xdr:row>2920</xdr:row>
      <xdr:rowOff>129540</xdr:rowOff>
    </xdr:to>
    <xdr:pic>
      <xdr:nvPicPr>
        <xdr:cNvPr id="3430" name="Imagen 3429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6650D0E-8666-7D7F-AF54-921868FE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31" name="Imagen 3430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8696449F-BDBC-E134-14F0-ABE69C95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32" name="Imagen 3431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04F363D9-D1ED-3AA3-8359-4BF37919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2901</xdr:row>
      <xdr:rowOff>0</xdr:rowOff>
    </xdr:from>
    <xdr:to>
      <xdr:col>12</xdr:col>
      <xdr:colOff>304800</xdr:colOff>
      <xdr:row>2902</xdr:row>
      <xdr:rowOff>129540</xdr:rowOff>
    </xdr:to>
    <xdr:pic>
      <xdr:nvPicPr>
        <xdr:cNvPr id="3433" name="Imagen 3432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977EBAB7-88EB-B784-0A6C-C3DDCC37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2901</xdr:row>
      <xdr:rowOff>0</xdr:rowOff>
    </xdr:from>
    <xdr:to>
      <xdr:col>12</xdr:col>
      <xdr:colOff>624840</xdr:colOff>
      <xdr:row>2902</xdr:row>
      <xdr:rowOff>129540</xdr:rowOff>
    </xdr:to>
    <xdr:pic>
      <xdr:nvPicPr>
        <xdr:cNvPr id="3434" name="Imagen 3433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A0DA7376-C8BD-9034-E27F-75E07D78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129540</xdr:rowOff>
    </xdr:to>
    <xdr:pic>
      <xdr:nvPicPr>
        <xdr:cNvPr id="3435" name="Imagen 3434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46DFA38C-8045-AE41-2EF6-9336961E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624840</xdr:colOff>
      <xdr:row>2906</xdr:row>
      <xdr:rowOff>129540</xdr:rowOff>
    </xdr:to>
    <xdr:pic>
      <xdr:nvPicPr>
        <xdr:cNvPr id="3436" name="Imagen 3435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6C3E4726-F459-BD14-130D-E33F576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129540</xdr:rowOff>
    </xdr:to>
    <xdr:pic>
      <xdr:nvPicPr>
        <xdr:cNvPr id="3437" name="Imagen 3436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2F2BE39A-985B-E804-6914-528660A1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624840</xdr:colOff>
      <xdr:row>2904</xdr:row>
      <xdr:rowOff>129540</xdr:rowOff>
    </xdr:to>
    <xdr:pic>
      <xdr:nvPicPr>
        <xdr:cNvPr id="3438" name="Imagen 3437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52B636F0-6388-15F0-B649-42F8F198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12</xdr:col>
      <xdr:colOff>304800</xdr:colOff>
      <xdr:row>2903</xdr:row>
      <xdr:rowOff>129540</xdr:rowOff>
    </xdr:to>
    <xdr:pic>
      <xdr:nvPicPr>
        <xdr:cNvPr id="3439" name="Imagen 3438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76EF9ECB-9FC9-54CB-6782-F09CB327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2902</xdr:row>
      <xdr:rowOff>0</xdr:rowOff>
    </xdr:from>
    <xdr:to>
      <xdr:col>12</xdr:col>
      <xdr:colOff>624840</xdr:colOff>
      <xdr:row>2903</xdr:row>
      <xdr:rowOff>129540</xdr:rowOff>
    </xdr:to>
    <xdr:pic>
      <xdr:nvPicPr>
        <xdr:cNvPr id="3440" name="Imagen 3439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4B714415-5486-404C-50E7-A3BC49D3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129540</xdr:rowOff>
    </xdr:to>
    <xdr:pic>
      <xdr:nvPicPr>
        <xdr:cNvPr id="3441" name="Imagen 3440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42009D1A-1A1A-226A-780E-DD7DBB88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624840</xdr:colOff>
      <xdr:row>2905</xdr:row>
      <xdr:rowOff>129540</xdr:rowOff>
    </xdr:to>
    <xdr:pic>
      <xdr:nvPicPr>
        <xdr:cNvPr id="3442" name="Imagen 3441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9844E52E-BCB1-5CD5-39E7-659701B7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129540</xdr:rowOff>
    </xdr:to>
    <xdr:pic>
      <xdr:nvPicPr>
        <xdr:cNvPr id="3443" name="Imagen 3442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09C1A335-7DA3-EDD9-2A96-B0963D4AB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624840</xdr:colOff>
      <xdr:row>2907</xdr:row>
      <xdr:rowOff>129540</xdr:rowOff>
    </xdr:to>
    <xdr:pic>
      <xdr:nvPicPr>
        <xdr:cNvPr id="3444" name="Imagen 3443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804F5F90-7DD3-532F-9AE0-7718F682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129540</xdr:rowOff>
    </xdr:to>
    <xdr:pic>
      <xdr:nvPicPr>
        <xdr:cNvPr id="3445" name="Imagen 3444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90454DAF-4CA5-F1CC-FDF6-42B4B4EA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624840</xdr:colOff>
      <xdr:row>2899</xdr:row>
      <xdr:rowOff>129540</xdr:rowOff>
    </xdr:to>
    <xdr:pic>
      <xdr:nvPicPr>
        <xdr:cNvPr id="3446" name="Imagen 3445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FFB2AF91-EDC0-FFEA-68A1-9B7BB477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129540</xdr:rowOff>
    </xdr:to>
    <xdr:pic>
      <xdr:nvPicPr>
        <xdr:cNvPr id="3447" name="Imagen 3446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655BB89D-B5F4-D3B0-8CF1-B259AC79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624840</xdr:colOff>
      <xdr:row>2896</xdr:row>
      <xdr:rowOff>129540</xdr:rowOff>
    </xdr:to>
    <xdr:pic>
      <xdr:nvPicPr>
        <xdr:cNvPr id="3448" name="Imagen 3447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5D662009-775A-E7CA-BEF0-FFFD56C96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2892</xdr:row>
      <xdr:rowOff>0</xdr:rowOff>
    </xdr:from>
    <xdr:to>
      <xdr:col>12</xdr:col>
      <xdr:colOff>304800</xdr:colOff>
      <xdr:row>2893</xdr:row>
      <xdr:rowOff>129540</xdr:rowOff>
    </xdr:to>
    <xdr:pic>
      <xdr:nvPicPr>
        <xdr:cNvPr id="3449" name="Imagen 3448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64F46FA7-1EE1-CC32-1526-72B347F7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2892</xdr:row>
      <xdr:rowOff>0</xdr:rowOff>
    </xdr:from>
    <xdr:to>
      <xdr:col>12</xdr:col>
      <xdr:colOff>624840</xdr:colOff>
      <xdr:row>2893</xdr:row>
      <xdr:rowOff>129540</xdr:rowOff>
    </xdr:to>
    <xdr:pic>
      <xdr:nvPicPr>
        <xdr:cNvPr id="3450" name="Imagen 3449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67EAE52D-01C7-18FC-407F-3C279E36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129540</xdr:rowOff>
    </xdr:to>
    <xdr:pic>
      <xdr:nvPicPr>
        <xdr:cNvPr id="3451" name="Imagen 3450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BEFA9E7-1DDC-1B65-95D6-400FDC04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624840</xdr:colOff>
      <xdr:row>2894</xdr:row>
      <xdr:rowOff>129540</xdr:rowOff>
    </xdr:to>
    <xdr:pic>
      <xdr:nvPicPr>
        <xdr:cNvPr id="3452" name="Imagen 3451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04263755-E855-837A-BE26-AF846BAC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129540</xdr:rowOff>
    </xdr:to>
    <xdr:pic>
      <xdr:nvPicPr>
        <xdr:cNvPr id="3453" name="Imagen 3452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1CF609E-1BB6-1C41-E38D-A44CA17F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624840</xdr:colOff>
      <xdr:row>2900</xdr:row>
      <xdr:rowOff>129540</xdr:rowOff>
    </xdr:to>
    <xdr:pic>
      <xdr:nvPicPr>
        <xdr:cNvPr id="3454" name="Imagen 3453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11D5AD36-C30C-80C7-51E0-D3C21FBB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129540</xdr:rowOff>
    </xdr:to>
    <xdr:pic>
      <xdr:nvPicPr>
        <xdr:cNvPr id="3455" name="Imagen 3454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89D626C4-46E7-BDC8-4A3F-ED876A93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624840</xdr:colOff>
      <xdr:row>2895</xdr:row>
      <xdr:rowOff>129540</xdr:rowOff>
    </xdr:to>
    <xdr:pic>
      <xdr:nvPicPr>
        <xdr:cNvPr id="3456" name="Imagen 3455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07754E6B-7E70-0C7C-B576-856F284A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129540</xdr:rowOff>
    </xdr:to>
    <xdr:pic>
      <xdr:nvPicPr>
        <xdr:cNvPr id="3457" name="Imagen 3456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F69D8259-40E1-D8B5-61C0-E910666D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624840</xdr:colOff>
      <xdr:row>2898</xdr:row>
      <xdr:rowOff>129540</xdr:rowOff>
    </xdr:to>
    <xdr:pic>
      <xdr:nvPicPr>
        <xdr:cNvPr id="3458" name="Imagen 3457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1E77CE16-57A0-0A91-B694-9640536A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129540</xdr:rowOff>
    </xdr:to>
    <xdr:pic>
      <xdr:nvPicPr>
        <xdr:cNvPr id="3459" name="Imagen 3458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CB4ED75-DD6B-2490-0BED-A6638431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624840</xdr:colOff>
      <xdr:row>2887</xdr:row>
      <xdr:rowOff>129540</xdr:rowOff>
    </xdr:to>
    <xdr:pic>
      <xdr:nvPicPr>
        <xdr:cNvPr id="3460" name="Imagen 3459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4DC3C7E3-258D-CFFE-D0E0-44A5ADFC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129540</xdr:rowOff>
    </xdr:to>
    <xdr:pic>
      <xdr:nvPicPr>
        <xdr:cNvPr id="3461" name="Imagen 3460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1B61EE31-9C9B-0DF6-4A15-CF3009D9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624840</xdr:colOff>
      <xdr:row>2897</xdr:row>
      <xdr:rowOff>129540</xdr:rowOff>
    </xdr:to>
    <xdr:pic>
      <xdr:nvPicPr>
        <xdr:cNvPr id="3462" name="Imagen 3461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71FA4000-346D-28EB-A198-5D5D8616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129540</xdr:rowOff>
    </xdr:to>
    <xdr:pic>
      <xdr:nvPicPr>
        <xdr:cNvPr id="3463" name="Imagen 3462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A4AEC80D-6CC0-7D92-602B-CEF27627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624840</xdr:colOff>
      <xdr:row>2885</xdr:row>
      <xdr:rowOff>129540</xdr:rowOff>
    </xdr:to>
    <xdr:pic>
      <xdr:nvPicPr>
        <xdr:cNvPr id="3464" name="Imagen 3463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A0AB3C8E-79D1-C54E-AE24-93100BF9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129540</xdr:rowOff>
    </xdr:to>
    <xdr:pic>
      <xdr:nvPicPr>
        <xdr:cNvPr id="3465" name="Imagen 3464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03C16609-61F4-AEA2-D6D4-C9F8CEF3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624840</xdr:colOff>
      <xdr:row>2892</xdr:row>
      <xdr:rowOff>129540</xdr:rowOff>
    </xdr:to>
    <xdr:pic>
      <xdr:nvPicPr>
        <xdr:cNvPr id="3466" name="Imagen 3465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57AA95C1-F5FF-6236-45DA-5996DDEE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129540</xdr:rowOff>
    </xdr:to>
    <xdr:pic>
      <xdr:nvPicPr>
        <xdr:cNvPr id="3467" name="Imagen 3466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1FEC790F-E3BC-B10A-1C18-00EC19470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624840</xdr:colOff>
      <xdr:row>2886</xdr:row>
      <xdr:rowOff>129540</xdr:rowOff>
    </xdr:to>
    <xdr:pic>
      <xdr:nvPicPr>
        <xdr:cNvPr id="3468" name="Imagen 3467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B1D90A0F-6099-EC50-AC2D-379ACECF0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69" name="Imagen 3468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9068C3-1AEA-7D16-1AB9-D55AF99F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70" name="Imagen 3469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5BE60E9D-DF53-0564-72CF-42A0628AB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129540</xdr:rowOff>
    </xdr:to>
    <xdr:pic>
      <xdr:nvPicPr>
        <xdr:cNvPr id="3471" name="Imagen 3470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5D3EBC03-FEE3-B37C-687C-496D212B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624840</xdr:colOff>
      <xdr:row>2883</xdr:row>
      <xdr:rowOff>129540</xdr:rowOff>
    </xdr:to>
    <xdr:pic>
      <xdr:nvPicPr>
        <xdr:cNvPr id="3472" name="Imagen 3471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D16AFCC-F38D-4F3C-3F64-690FE7DB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129540</xdr:rowOff>
    </xdr:to>
    <xdr:pic>
      <xdr:nvPicPr>
        <xdr:cNvPr id="3473" name="Imagen 3472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0F3D240-2EB8-8FDE-B6B0-C39AD774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624840</xdr:colOff>
      <xdr:row>2881</xdr:row>
      <xdr:rowOff>129540</xdr:rowOff>
    </xdr:to>
    <xdr:pic>
      <xdr:nvPicPr>
        <xdr:cNvPr id="3474" name="Imagen 3473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5407C355-FB5F-1542-10FA-4B917C28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129540</xdr:rowOff>
    </xdr:to>
    <xdr:pic>
      <xdr:nvPicPr>
        <xdr:cNvPr id="3475" name="Imagen 3474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3B7B6867-D0A2-D07A-E954-A44AB58C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624840</xdr:colOff>
      <xdr:row>2880</xdr:row>
      <xdr:rowOff>129540</xdr:rowOff>
    </xdr:to>
    <xdr:pic>
      <xdr:nvPicPr>
        <xdr:cNvPr id="3476" name="Imagen 3475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9EF4685C-0288-4BB1-2590-FBA41157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129540</xdr:rowOff>
    </xdr:to>
    <xdr:pic>
      <xdr:nvPicPr>
        <xdr:cNvPr id="3477" name="Imagen 3476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3CBE0F81-6EEE-46A9-E239-A3DF77345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624840</xdr:colOff>
      <xdr:row>2879</xdr:row>
      <xdr:rowOff>129540</xdr:rowOff>
    </xdr:to>
    <xdr:pic>
      <xdr:nvPicPr>
        <xdr:cNvPr id="3478" name="Imagen 3477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D2221F9F-144C-CF1A-3ECF-E29D56B1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129540</xdr:rowOff>
    </xdr:to>
    <xdr:pic>
      <xdr:nvPicPr>
        <xdr:cNvPr id="3479" name="Imagen 3478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F6F957A7-639B-042C-EBB6-8C127EDE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624840</xdr:colOff>
      <xdr:row>2888</xdr:row>
      <xdr:rowOff>129540</xdr:rowOff>
    </xdr:to>
    <xdr:pic>
      <xdr:nvPicPr>
        <xdr:cNvPr id="3480" name="Imagen 3479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707C874A-4742-C291-2BCE-50A1AC6D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129540</xdr:rowOff>
    </xdr:to>
    <xdr:pic>
      <xdr:nvPicPr>
        <xdr:cNvPr id="3481" name="Imagen 3480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0C6CB419-1F17-A61A-0725-0142D27C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624840</xdr:colOff>
      <xdr:row>2878</xdr:row>
      <xdr:rowOff>129540</xdr:rowOff>
    </xdr:to>
    <xdr:pic>
      <xdr:nvPicPr>
        <xdr:cNvPr id="3482" name="Imagen 3481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83DF3B58-A0BB-0D03-8C19-CBDD1035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129540</xdr:rowOff>
    </xdr:to>
    <xdr:pic>
      <xdr:nvPicPr>
        <xdr:cNvPr id="3483" name="Imagen 3482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C51404D8-25C0-BD4F-8B5D-6553D94D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624840</xdr:colOff>
      <xdr:row>2891</xdr:row>
      <xdr:rowOff>129540</xdr:rowOff>
    </xdr:to>
    <xdr:pic>
      <xdr:nvPicPr>
        <xdr:cNvPr id="3484" name="Imagen 3483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443494B-AADC-D58A-AE3C-508A1919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12</xdr:col>
      <xdr:colOff>304800</xdr:colOff>
      <xdr:row>2876</xdr:row>
      <xdr:rowOff>129540</xdr:rowOff>
    </xdr:to>
    <xdr:pic>
      <xdr:nvPicPr>
        <xdr:cNvPr id="3485" name="Imagen 3484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557ACFB-B54D-3FA0-2EC3-4C7F21FB5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2875</xdr:row>
      <xdr:rowOff>0</xdr:rowOff>
    </xdr:from>
    <xdr:to>
      <xdr:col>12</xdr:col>
      <xdr:colOff>624840</xdr:colOff>
      <xdr:row>2876</xdr:row>
      <xdr:rowOff>129540</xdr:rowOff>
    </xdr:to>
    <xdr:pic>
      <xdr:nvPicPr>
        <xdr:cNvPr id="3486" name="Imagen 3485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2D357316-1561-B4C5-0D1D-C69935AB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12</xdr:col>
      <xdr:colOff>304800</xdr:colOff>
      <xdr:row>2901</xdr:row>
      <xdr:rowOff>129540</xdr:rowOff>
    </xdr:to>
    <xdr:pic>
      <xdr:nvPicPr>
        <xdr:cNvPr id="3487" name="Imagen 3486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74891AFA-859D-E571-2B9A-BAAABECD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2900</xdr:row>
      <xdr:rowOff>0</xdr:rowOff>
    </xdr:from>
    <xdr:to>
      <xdr:col>12</xdr:col>
      <xdr:colOff>624840</xdr:colOff>
      <xdr:row>2901</xdr:row>
      <xdr:rowOff>129540</xdr:rowOff>
    </xdr:to>
    <xdr:pic>
      <xdr:nvPicPr>
        <xdr:cNvPr id="3488" name="Imagen 3487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60AA8918-3685-59F8-2F40-C188E89E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12</xdr:col>
      <xdr:colOff>304800</xdr:colOff>
      <xdr:row>2877</xdr:row>
      <xdr:rowOff>129540</xdr:rowOff>
    </xdr:to>
    <xdr:pic>
      <xdr:nvPicPr>
        <xdr:cNvPr id="3489" name="Imagen 3488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8DFC85B2-00BB-F99A-6FB3-7EA0E742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2876</xdr:row>
      <xdr:rowOff>0</xdr:rowOff>
    </xdr:from>
    <xdr:to>
      <xdr:col>12</xdr:col>
      <xdr:colOff>624840</xdr:colOff>
      <xdr:row>2877</xdr:row>
      <xdr:rowOff>129540</xdr:rowOff>
    </xdr:to>
    <xdr:pic>
      <xdr:nvPicPr>
        <xdr:cNvPr id="3490" name="Imagen 3489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237B4FB2-7798-F78E-E226-37AD262A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129540</xdr:rowOff>
    </xdr:to>
    <xdr:pic>
      <xdr:nvPicPr>
        <xdr:cNvPr id="3491" name="Imagen 3490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0F6C1A73-3EAD-3340-9977-65B50F9F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624840</xdr:colOff>
      <xdr:row>2875</xdr:row>
      <xdr:rowOff>129540</xdr:rowOff>
    </xdr:to>
    <xdr:pic>
      <xdr:nvPicPr>
        <xdr:cNvPr id="3492" name="Imagen 3491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904EBC00-6BF0-76BF-D0F3-29510B5A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129540</xdr:rowOff>
    </xdr:to>
    <xdr:pic>
      <xdr:nvPicPr>
        <xdr:cNvPr id="3493" name="Imagen 3492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511D6F86-F586-C854-4AB1-EB60C265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624840</xdr:colOff>
      <xdr:row>2874</xdr:row>
      <xdr:rowOff>129540</xdr:rowOff>
    </xdr:to>
    <xdr:pic>
      <xdr:nvPicPr>
        <xdr:cNvPr id="3494" name="Imagen 3493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CF91C34A-E5E9-6D7B-9954-221A6643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129540</xdr:rowOff>
    </xdr:to>
    <xdr:pic>
      <xdr:nvPicPr>
        <xdr:cNvPr id="3495" name="Imagen 3494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346F74E6-9C2F-C62B-9CFB-DD105389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624840</xdr:colOff>
      <xdr:row>2884</xdr:row>
      <xdr:rowOff>129540</xdr:rowOff>
    </xdr:to>
    <xdr:pic>
      <xdr:nvPicPr>
        <xdr:cNvPr id="3496" name="Imagen 3495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FF818D3D-96BD-1AEE-8F3E-15369F36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129540</xdr:rowOff>
    </xdr:to>
    <xdr:pic>
      <xdr:nvPicPr>
        <xdr:cNvPr id="3497" name="Imagen 3496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8F85D8EE-1793-E36E-9FA4-2A08ECC9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624840</xdr:colOff>
      <xdr:row>2873</xdr:row>
      <xdr:rowOff>129540</xdr:rowOff>
    </xdr:to>
    <xdr:pic>
      <xdr:nvPicPr>
        <xdr:cNvPr id="3498" name="Imagen 3497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204D51B-9185-9FAC-52E7-C9374D8F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129540</xdr:rowOff>
    </xdr:to>
    <xdr:pic>
      <xdr:nvPicPr>
        <xdr:cNvPr id="3499" name="Imagen 3498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404D824A-4E4C-0AD2-842C-63BDAADA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624840</xdr:colOff>
      <xdr:row>2872</xdr:row>
      <xdr:rowOff>129540</xdr:rowOff>
    </xdr:to>
    <xdr:pic>
      <xdr:nvPicPr>
        <xdr:cNvPr id="3500" name="Imagen 3499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11945C0A-D00C-6A85-26D4-CBF9A395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2889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6D70A6D8-398E-4685-B288-1E27067A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2889</xdr:row>
      <xdr:rowOff>0</xdr:rowOff>
    </xdr:from>
    <xdr:ext cx="304800" cy="304800"/>
    <xdr:pic>
      <xdr:nvPicPr>
        <xdr:cNvPr id="3502" name="Imagen 3501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DD9C71F3-FC0C-45B3-985B-4B999018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2887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B0064FD5-8445-4EFF-BA76-28D8E62B8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2887</xdr:row>
      <xdr:rowOff>0</xdr:rowOff>
    </xdr:from>
    <xdr:ext cx="304800" cy="304800"/>
    <xdr:pic>
      <xdr:nvPicPr>
        <xdr:cNvPr id="3504" name="Imagen 3503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F9F9F5C8-92B7-4DFB-9C86-17FBE60C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505" name="Imagen 3504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9E0E0995-3084-A0BC-9A47-BE3A716D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2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129540</xdr:rowOff>
    </xdr:to>
    <xdr:pic>
      <xdr:nvPicPr>
        <xdr:cNvPr id="3506" name="Imagen 3505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BC26B657-31FE-6C07-5A55-6CD126E2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5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129540</xdr:rowOff>
    </xdr:to>
    <xdr:pic>
      <xdr:nvPicPr>
        <xdr:cNvPr id="3507" name="Imagen 3506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2C094D29-C523-A374-C78E-B8B515D1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83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129540</xdr:rowOff>
    </xdr:to>
    <xdr:pic>
      <xdr:nvPicPr>
        <xdr:cNvPr id="3508" name="Imagen 3507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108CE1E4-0056-63B3-0171-F1324D87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129540</xdr:rowOff>
    </xdr:to>
    <xdr:pic>
      <xdr:nvPicPr>
        <xdr:cNvPr id="3509" name="Imagen 3508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1D6AAF47-934C-F47F-0741-4B23A955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3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129540</xdr:rowOff>
    </xdr:to>
    <xdr:pic>
      <xdr:nvPicPr>
        <xdr:cNvPr id="3510" name="Imagen 3509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267FCF5F-7994-57CF-0C48-A1FB385C9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63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129540</xdr:rowOff>
    </xdr:to>
    <xdr:pic>
      <xdr:nvPicPr>
        <xdr:cNvPr id="3511" name="Imagen 3510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99ED09E-AB26-EAEC-215B-C336F5A9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8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129540</xdr:rowOff>
    </xdr:to>
    <xdr:pic>
      <xdr:nvPicPr>
        <xdr:cNvPr id="3512" name="Imagen 3511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B4AD7A52-E171-2B37-AD57-846CE27F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16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129540</xdr:rowOff>
    </xdr:to>
    <xdr:pic>
      <xdr:nvPicPr>
        <xdr:cNvPr id="3513" name="Imagen 3512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48E5111F-9442-B74A-2229-BA489372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4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129540</xdr:rowOff>
    </xdr:to>
    <xdr:pic>
      <xdr:nvPicPr>
        <xdr:cNvPr id="3514" name="Imagen 3513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9506742C-495E-01B6-88EA-78ACD9E02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6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129540</xdr:rowOff>
    </xdr:to>
    <xdr:pic>
      <xdr:nvPicPr>
        <xdr:cNvPr id="3515" name="Imagen 3514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DEB75CB6-107F-E5C6-5451-00336965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129540</xdr:rowOff>
    </xdr:to>
    <xdr:pic>
      <xdr:nvPicPr>
        <xdr:cNvPr id="3516" name="Imagen 3515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130EBC-9DE9-38A8-B64C-B40EB821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2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129540</xdr:rowOff>
    </xdr:to>
    <xdr:pic>
      <xdr:nvPicPr>
        <xdr:cNvPr id="3517" name="Imagen 3516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2CF08EEA-8025-0E47-8989-57BF9221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129540</xdr:rowOff>
    </xdr:to>
    <xdr:pic>
      <xdr:nvPicPr>
        <xdr:cNvPr id="3518" name="Imagen 3517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2B441DD2-E202-F443-080B-1611059C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76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129540</xdr:rowOff>
    </xdr:to>
    <xdr:pic>
      <xdr:nvPicPr>
        <xdr:cNvPr id="3519" name="Imagen 3518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FF135A57-AAE8-2C49-5A63-D3ED4BA8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0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129540</xdr:rowOff>
    </xdr:to>
    <xdr:pic>
      <xdr:nvPicPr>
        <xdr:cNvPr id="3520" name="Imagen 3519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C4837AD9-3541-759F-66A1-DB909C4FB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2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129540</xdr:rowOff>
    </xdr:to>
    <xdr:pic>
      <xdr:nvPicPr>
        <xdr:cNvPr id="3521" name="Imagen 3520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10C8EF38-4224-F68F-D3EC-CEF6FE2E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129540</xdr:rowOff>
    </xdr:to>
    <xdr:pic>
      <xdr:nvPicPr>
        <xdr:cNvPr id="3522" name="Imagen 3521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21738BAE-08F3-045F-91A4-6829B76F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129540</xdr:rowOff>
    </xdr:to>
    <xdr:pic>
      <xdr:nvPicPr>
        <xdr:cNvPr id="3523" name="Imagen 3522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1617BAAC-0BC6-D669-BDEF-B973473A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129540</xdr:rowOff>
    </xdr:to>
    <xdr:pic>
      <xdr:nvPicPr>
        <xdr:cNvPr id="3524" name="Imagen 3523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3B017CA7-EAAA-1BEC-3B8A-2C405D5D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1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129540</xdr:rowOff>
    </xdr:to>
    <xdr:pic>
      <xdr:nvPicPr>
        <xdr:cNvPr id="3525" name="Imagen 3524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96FAC953-D61C-AF55-0C5A-0B24B21B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3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129540</xdr:rowOff>
    </xdr:to>
    <xdr:pic>
      <xdr:nvPicPr>
        <xdr:cNvPr id="3526" name="Imagen 3525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CC775E98-0494-C8D7-259C-F99E0491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5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129540</xdr:rowOff>
    </xdr:to>
    <xdr:pic>
      <xdr:nvPicPr>
        <xdr:cNvPr id="3527" name="Imagen 3526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8DC64F90-4CC8-C07F-871B-507E51FB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86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129540</xdr:rowOff>
    </xdr:to>
    <xdr:pic>
      <xdr:nvPicPr>
        <xdr:cNvPr id="3528" name="Imagen 3527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45A1C14E-D179-4D89-F836-4953D60D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1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129540</xdr:rowOff>
    </xdr:to>
    <xdr:pic>
      <xdr:nvPicPr>
        <xdr:cNvPr id="3529" name="Imagen 3528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8B2814C9-A7B0-A336-6959-D9D55F17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3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129540</xdr:rowOff>
    </xdr:to>
    <xdr:pic>
      <xdr:nvPicPr>
        <xdr:cNvPr id="3530" name="Imagen 3529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6A34A740-BB3C-0966-6319-69A8CE59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129540</xdr:rowOff>
    </xdr:to>
    <xdr:pic>
      <xdr:nvPicPr>
        <xdr:cNvPr id="3531" name="Imagen 3530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AF46B227-7C19-7127-DF2C-ACA2830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0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12</xdr:col>
      <xdr:colOff>304800</xdr:colOff>
      <xdr:row>3010</xdr:row>
      <xdr:rowOff>129540</xdr:rowOff>
    </xdr:to>
    <xdr:pic>
      <xdr:nvPicPr>
        <xdr:cNvPr id="3532" name="Imagen 3531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7105D23B-47CE-1748-FC2F-CE3162BA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3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129540</xdr:rowOff>
    </xdr:to>
    <xdr:pic>
      <xdr:nvPicPr>
        <xdr:cNvPr id="3533" name="Imagen 3532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12569127-302A-D8A3-7BA9-F4B347B4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4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129540</xdr:rowOff>
    </xdr:to>
    <xdr:pic>
      <xdr:nvPicPr>
        <xdr:cNvPr id="3534" name="Imagen 3533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53D0955F-C910-BB32-79A0-4D7ED1905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129540</xdr:rowOff>
    </xdr:to>
    <xdr:pic>
      <xdr:nvPicPr>
        <xdr:cNvPr id="3535" name="Imagen 3534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0E7DCD1C-7B49-AC20-5AD5-02F86589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9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129540</xdr:rowOff>
    </xdr:to>
    <xdr:pic>
      <xdr:nvPicPr>
        <xdr:cNvPr id="3536" name="Imagen 3535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AF4A18E5-3A93-ED0B-66A7-8B7A4C8C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1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129540</xdr:rowOff>
    </xdr:to>
    <xdr:pic>
      <xdr:nvPicPr>
        <xdr:cNvPr id="3537" name="Imagen 3536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014FCDCD-AEFC-1A07-0A7B-E8EEA87D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4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129540</xdr:rowOff>
    </xdr:to>
    <xdr:pic>
      <xdr:nvPicPr>
        <xdr:cNvPr id="3538" name="Imagen 3537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F9090826-7620-1F05-CE47-C929A3784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6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129540</xdr:rowOff>
    </xdr:to>
    <xdr:pic>
      <xdr:nvPicPr>
        <xdr:cNvPr id="3539" name="Imagen 3538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5908F88-A10A-1D7B-27E8-E92D5628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9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129540</xdr:rowOff>
    </xdr:to>
    <xdr:pic>
      <xdr:nvPicPr>
        <xdr:cNvPr id="3540" name="Imagen 3539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AA12F291-FB9F-B8F4-0226-315501AC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129540</xdr:rowOff>
    </xdr:to>
    <xdr:pic>
      <xdr:nvPicPr>
        <xdr:cNvPr id="3541" name="Imagen 3540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A96EB7F7-1723-213E-984C-E65BAA369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4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129540</xdr:rowOff>
    </xdr:to>
    <xdr:pic>
      <xdr:nvPicPr>
        <xdr:cNvPr id="3542" name="Imagen 3541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21D1B254-4A46-31F5-391B-4F699B41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129540</xdr:rowOff>
    </xdr:to>
    <xdr:pic>
      <xdr:nvPicPr>
        <xdr:cNvPr id="3543" name="Imagen 3542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36166C47-42BC-F5E1-FC14-F5F2754C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0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129540</xdr:rowOff>
    </xdr:to>
    <xdr:pic>
      <xdr:nvPicPr>
        <xdr:cNvPr id="3544" name="Imagen 3543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22FE86C9-3DA3-C8EB-5AF5-80E87E62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129540</xdr:rowOff>
    </xdr:to>
    <xdr:pic>
      <xdr:nvPicPr>
        <xdr:cNvPr id="3545" name="Imagen 3544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C8BDE8A5-843A-E808-280F-771BCAF6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5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129540</xdr:rowOff>
    </xdr:to>
    <xdr:pic>
      <xdr:nvPicPr>
        <xdr:cNvPr id="3546" name="Imagen 3545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9440F0D-6BF3-B864-9508-C91EAB48A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129540</xdr:rowOff>
    </xdr:to>
    <xdr:pic>
      <xdr:nvPicPr>
        <xdr:cNvPr id="3547" name="Imagen 3546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069F6FCD-EC2C-897F-A16C-DC205CE9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0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129540</xdr:rowOff>
    </xdr:to>
    <xdr:pic>
      <xdr:nvPicPr>
        <xdr:cNvPr id="3548" name="Imagen 3547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A9EF6636-2575-68E8-60F0-C544EBD7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3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129540</xdr:rowOff>
    </xdr:to>
    <xdr:pic>
      <xdr:nvPicPr>
        <xdr:cNvPr id="3549" name="Imagen 3548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0D3C3987-DD5E-1E14-2ED4-56241FD42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60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129540</xdr:rowOff>
    </xdr:to>
    <xdr:pic>
      <xdr:nvPicPr>
        <xdr:cNvPr id="3550" name="Imagen 3549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BFCA9EB0-DC32-B76E-4A21-0185117E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87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129540</xdr:rowOff>
    </xdr:to>
    <xdr:pic>
      <xdr:nvPicPr>
        <xdr:cNvPr id="3551" name="Imagen 3550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97B66FC0-C6FA-0038-8B0B-5D13D166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1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129540</xdr:rowOff>
    </xdr:to>
    <xdr:pic>
      <xdr:nvPicPr>
        <xdr:cNvPr id="3552" name="Imagen 3551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F98D2D81-347D-6AAF-25E4-07EBC63F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4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129540</xdr:rowOff>
    </xdr:to>
    <xdr:pic>
      <xdr:nvPicPr>
        <xdr:cNvPr id="3553" name="Imagen 3552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CC17500-343D-698C-FA6F-D3E13896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129540</xdr:rowOff>
    </xdr:to>
    <xdr:pic>
      <xdr:nvPicPr>
        <xdr:cNvPr id="3554" name="Imagen 3553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66A725E1-ADB2-FA78-816A-25EAF580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2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129540</xdr:rowOff>
    </xdr:to>
    <xdr:pic>
      <xdr:nvPicPr>
        <xdr:cNvPr id="3555" name="Imagen 3554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CE95C578-FFCC-71B3-0B09-79A0193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129540</xdr:rowOff>
    </xdr:to>
    <xdr:pic>
      <xdr:nvPicPr>
        <xdr:cNvPr id="3556" name="Imagen 3555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8DFC9D7-A897-83BF-A266-FA89AC84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7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129540</xdr:rowOff>
    </xdr:to>
    <xdr:pic>
      <xdr:nvPicPr>
        <xdr:cNvPr id="3557" name="Imagen 3556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0CD2FF0-3041-4661-A7D6-49E6F4062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00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129540</xdr:rowOff>
    </xdr:to>
    <xdr:pic>
      <xdr:nvPicPr>
        <xdr:cNvPr id="3558" name="Imagen 3557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50373F07-5DA9-5123-2659-83825ABF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1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129540</xdr:rowOff>
    </xdr:to>
    <xdr:pic>
      <xdr:nvPicPr>
        <xdr:cNvPr id="3559" name="Imagen 3558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576DCD7B-39DA-6C6E-7EDF-6B58FA24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4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129540</xdr:rowOff>
    </xdr:to>
    <xdr:pic>
      <xdr:nvPicPr>
        <xdr:cNvPr id="3560" name="Imagen 3559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D64ACC89-B483-B788-EC25-B6D961D3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73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561" name="Imagen 3560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15E1B8BD-C842-F532-8222-9F69DBA19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9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129540</xdr:rowOff>
    </xdr:to>
    <xdr:pic>
      <xdr:nvPicPr>
        <xdr:cNvPr id="3562" name="Imagen 3561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309FE486-E4E8-0FDB-FE60-DB4B27218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1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129540</xdr:rowOff>
    </xdr:to>
    <xdr:pic>
      <xdr:nvPicPr>
        <xdr:cNvPr id="3563" name="Imagen 3562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D21C2DEF-078D-0A35-4DB1-B793971E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3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12</xdr:col>
      <xdr:colOff>304800</xdr:colOff>
      <xdr:row>2988</xdr:row>
      <xdr:rowOff>129540</xdr:rowOff>
    </xdr:to>
    <xdr:pic>
      <xdr:nvPicPr>
        <xdr:cNvPr id="3564" name="Imagen 3563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5C0C767C-F92A-A624-A033-24AAA32C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6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12</xdr:col>
      <xdr:colOff>304800</xdr:colOff>
      <xdr:row>2990</xdr:row>
      <xdr:rowOff>129540</xdr:rowOff>
    </xdr:to>
    <xdr:pic>
      <xdr:nvPicPr>
        <xdr:cNvPr id="3565" name="Imagen 3564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27DAAACB-D67D-BBB7-6A9D-871C71E0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8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2984</xdr:row>
      <xdr:rowOff>0</xdr:rowOff>
    </xdr:from>
    <xdr:to>
      <xdr:col>12</xdr:col>
      <xdr:colOff>304800</xdr:colOff>
      <xdr:row>2985</xdr:row>
      <xdr:rowOff>129540</xdr:rowOff>
    </xdr:to>
    <xdr:pic>
      <xdr:nvPicPr>
        <xdr:cNvPr id="3566" name="Imagen 3565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810EF1D1-ABF7-DE5D-DC7A-B41B26F4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0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129540</xdr:rowOff>
    </xdr:to>
    <xdr:pic>
      <xdr:nvPicPr>
        <xdr:cNvPr id="3567" name="Imagen 3566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6440A35-D809-5250-7D51-D025183B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29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129540</xdr:rowOff>
    </xdr:to>
    <xdr:pic>
      <xdr:nvPicPr>
        <xdr:cNvPr id="3568" name="Imagen 3567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8AE07323-9C49-7945-AD00-C54B2793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129540</xdr:rowOff>
    </xdr:to>
    <xdr:pic>
      <xdr:nvPicPr>
        <xdr:cNvPr id="3569" name="Imagen 3568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FFB5DCED-F56D-15EA-9A4D-332516EB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82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129540</xdr:rowOff>
    </xdr:to>
    <xdr:pic>
      <xdr:nvPicPr>
        <xdr:cNvPr id="3570" name="Imagen 3569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914301D6-F731-ACDE-DEB3-3BC9582F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0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12</xdr:col>
      <xdr:colOff>304800</xdr:colOff>
      <xdr:row>2983</xdr:row>
      <xdr:rowOff>129540</xdr:rowOff>
    </xdr:to>
    <xdr:pic>
      <xdr:nvPicPr>
        <xdr:cNvPr id="3571" name="Imagen 3570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9A5EB46-9F51-0168-C2DA-9424492C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3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129540</xdr:rowOff>
    </xdr:to>
    <xdr:pic>
      <xdr:nvPicPr>
        <xdr:cNvPr id="3572" name="Imagen 3571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754EA8B4-A4F0-1319-629E-3DCE6D9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5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2983</xdr:row>
      <xdr:rowOff>0</xdr:rowOff>
    </xdr:from>
    <xdr:to>
      <xdr:col>12</xdr:col>
      <xdr:colOff>304800</xdr:colOff>
      <xdr:row>2984</xdr:row>
      <xdr:rowOff>129540</xdr:rowOff>
    </xdr:to>
    <xdr:pic>
      <xdr:nvPicPr>
        <xdr:cNvPr id="3573" name="Imagen 3572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96410368-6E18-BCCE-F329-777B33EA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8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129540</xdr:rowOff>
    </xdr:to>
    <xdr:pic>
      <xdr:nvPicPr>
        <xdr:cNvPr id="3574" name="Imagen 3573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051F52CB-AF73-8337-4BDD-8B583486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129540</xdr:rowOff>
    </xdr:to>
    <xdr:pic>
      <xdr:nvPicPr>
        <xdr:cNvPr id="3575" name="Imagen 3574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74A04106-21B4-3E58-A8F1-F9EEB4BD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7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129540</xdr:rowOff>
    </xdr:to>
    <xdr:pic>
      <xdr:nvPicPr>
        <xdr:cNvPr id="3576" name="Imagen 3575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7B6DFE8C-C7B7-D06B-8081-ED812537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5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129540</xdr:rowOff>
    </xdr:to>
    <xdr:pic>
      <xdr:nvPicPr>
        <xdr:cNvPr id="3577" name="Imagen 3576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899EEA86-7666-8DA1-8B6A-6B972A39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73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129540</xdr:rowOff>
    </xdr:to>
    <xdr:pic>
      <xdr:nvPicPr>
        <xdr:cNvPr id="3578" name="Imagen 3577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297B5877-8C0D-6253-3516-DA9B17054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18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129540</xdr:rowOff>
    </xdr:to>
    <xdr:pic>
      <xdr:nvPicPr>
        <xdr:cNvPr id="3579" name="Imagen 3578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600C9E78-C2D3-1311-35CA-C0488CCE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45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129540</xdr:rowOff>
    </xdr:to>
    <xdr:pic>
      <xdr:nvPicPr>
        <xdr:cNvPr id="3580" name="Imagen 3579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93622E16-C8B8-FE1E-E4E1-51906082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129540</xdr:rowOff>
    </xdr:to>
    <xdr:pic>
      <xdr:nvPicPr>
        <xdr:cNvPr id="3581" name="Imagen 3580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7D8005C-D82B-DE30-340C-475DFC57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129540</xdr:rowOff>
    </xdr:to>
    <xdr:pic>
      <xdr:nvPicPr>
        <xdr:cNvPr id="3582" name="Imagen 3581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9D85272F-62BF-40A3-56FA-87630F18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12</xdr:col>
      <xdr:colOff>304800</xdr:colOff>
      <xdr:row>2972</xdr:row>
      <xdr:rowOff>129540</xdr:rowOff>
    </xdr:to>
    <xdr:pic>
      <xdr:nvPicPr>
        <xdr:cNvPr id="3583" name="Imagen 3582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04B9A1A-E43A-6DA8-22CE-A9F5B174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36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129540</xdr:rowOff>
    </xdr:to>
    <xdr:pic>
      <xdr:nvPicPr>
        <xdr:cNvPr id="3584" name="Imagen 3583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041BC73D-9D0E-DEE5-E7E3-334C7CE7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6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129540</xdr:rowOff>
    </xdr:to>
    <xdr:pic>
      <xdr:nvPicPr>
        <xdr:cNvPr id="3585" name="Imagen 3584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67FA7C08-4792-3424-9B16-DDFFCF5A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2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129540</xdr:rowOff>
    </xdr:to>
    <xdr:pic>
      <xdr:nvPicPr>
        <xdr:cNvPr id="3586" name="Imagen 3585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3D005320-7BC2-8938-4315-B9F52C0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129540</xdr:rowOff>
    </xdr:to>
    <xdr:pic>
      <xdr:nvPicPr>
        <xdr:cNvPr id="3587" name="Imagen 3586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03320364-1967-FBFA-B429-6B2057BC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3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129540</xdr:rowOff>
    </xdr:to>
    <xdr:pic>
      <xdr:nvPicPr>
        <xdr:cNvPr id="3588" name="Imagen 3587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81C6607B-8F80-1C2A-8DAF-7F495ADB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6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129540</xdr:rowOff>
    </xdr:to>
    <xdr:pic>
      <xdr:nvPicPr>
        <xdr:cNvPr id="3589" name="Imagen 3588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DAE1F92A-AE47-1129-4DD8-176F828A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9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129540</xdr:rowOff>
    </xdr:to>
    <xdr:pic>
      <xdr:nvPicPr>
        <xdr:cNvPr id="3590" name="Imagen 3589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6CE65C55-15AE-4B12-CB40-BB7E680A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7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591" name="Imagen 3590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38F517DB-E920-B0C2-2C42-809DB1BF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129540</xdr:rowOff>
    </xdr:to>
    <xdr:pic>
      <xdr:nvPicPr>
        <xdr:cNvPr id="3592" name="Imagen 3591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5938A400-9EBD-F604-F0DC-47A307DAE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129540</xdr:rowOff>
    </xdr:to>
    <xdr:pic>
      <xdr:nvPicPr>
        <xdr:cNvPr id="3593" name="Imagen 3592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59A3931D-53BD-7A67-F24F-0F7FEE6AC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45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129540</xdr:rowOff>
    </xdr:to>
    <xdr:pic>
      <xdr:nvPicPr>
        <xdr:cNvPr id="3594" name="Imagen 3593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A55044C9-9101-8D9E-F09E-0D66A0F5E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6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129540</xdr:rowOff>
    </xdr:to>
    <xdr:pic>
      <xdr:nvPicPr>
        <xdr:cNvPr id="3595" name="Imagen 3594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BFA7F68D-6300-1E7C-7A3F-278F693E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8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129540</xdr:rowOff>
    </xdr:to>
    <xdr:pic>
      <xdr:nvPicPr>
        <xdr:cNvPr id="3596" name="Imagen 3595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63E3932C-3261-7F9E-4016-18565C44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2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129540</xdr:rowOff>
    </xdr:to>
    <xdr:pic>
      <xdr:nvPicPr>
        <xdr:cNvPr id="3597" name="Imagen 3596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411F9630-E736-F4AD-91F5-A4C9E70A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5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129540</xdr:rowOff>
    </xdr:to>
    <xdr:pic>
      <xdr:nvPicPr>
        <xdr:cNvPr id="3598" name="Imagen 3597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2DFF59DB-451A-DF98-47E1-184C1A7E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129540</xdr:rowOff>
    </xdr:to>
    <xdr:pic>
      <xdr:nvPicPr>
        <xdr:cNvPr id="3599" name="Imagen 3598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FA358F78-D97D-07E2-AF53-2B0B5AD3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129540</xdr:rowOff>
    </xdr:to>
    <xdr:pic>
      <xdr:nvPicPr>
        <xdr:cNvPr id="3600" name="Imagen 3599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02B1F287-F6A6-14DB-84D1-3FD2C57B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5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129540</xdr:rowOff>
    </xdr:to>
    <xdr:pic>
      <xdr:nvPicPr>
        <xdr:cNvPr id="3601" name="Imagen 3600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3D0A5B90-40FB-26F0-C1EF-B6A6D7FA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129540</xdr:rowOff>
    </xdr:to>
    <xdr:pic>
      <xdr:nvPicPr>
        <xdr:cNvPr id="3602" name="Imagen 3601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07739429-54CB-AB2E-731C-53A0F24BD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129540</xdr:rowOff>
    </xdr:to>
    <xdr:pic>
      <xdr:nvPicPr>
        <xdr:cNvPr id="3603" name="Imagen 3602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2B1A6C19-C3BF-5529-A909-67F15D16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129540</xdr:rowOff>
    </xdr:to>
    <xdr:pic>
      <xdr:nvPicPr>
        <xdr:cNvPr id="3604" name="Imagen 3603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0D82E504-836A-333B-5C75-C10691A4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129540</xdr:rowOff>
    </xdr:to>
    <xdr:pic>
      <xdr:nvPicPr>
        <xdr:cNvPr id="3605" name="Imagen 3604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5595AED9-B388-15CD-F682-5D33EB34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20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129540</xdr:rowOff>
    </xdr:to>
    <xdr:pic>
      <xdr:nvPicPr>
        <xdr:cNvPr id="3606" name="Imagen 3605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05DE23D7-1C43-BF5F-A272-9ADB1255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5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129540</xdr:rowOff>
    </xdr:to>
    <xdr:pic>
      <xdr:nvPicPr>
        <xdr:cNvPr id="3607" name="Imagen 3606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7BE7DC95-2052-6B63-0705-F0492E58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9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129540</xdr:rowOff>
    </xdr:to>
    <xdr:pic>
      <xdr:nvPicPr>
        <xdr:cNvPr id="3608" name="Imagen 3607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47CD8284-36A9-F502-A34A-FB2B2841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3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129540</xdr:rowOff>
    </xdr:to>
    <xdr:pic>
      <xdr:nvPicPr>
        <xdr:cNvPr id="3609" name="Imagen 3608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068EAC8E-3E34-D554-FD78-76B83CE5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6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129540</xdr:rowOff>
    </xdr:to>
    <xdr:pic>
      <xdr:nvPicPr>
        <xdr:cNvPr id="3610" name="Imagen 3609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180B4454-C8C2-1CE6-C04A-F7491A95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12</xdr:col>
      <xdr:colOff>304800</xdr:colOff>
      <xdr:row>3134</xdr:row>
      <xdr:rowOff>129540</xdr:rowOff>
    </xdr:to>
    <xdr:pic>
      <xdr:nvPicPr>
        <xdr:cNvPr id="3611" name="Imagen 3610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ECE56966-4B16-49FD-B0F4-E273C101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0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12</xdr:col>
      <xdr:colOff>304800</xdr:colOff>
      <xdr:row>3133</xdr:row>
      <xdr:rowOff>129540</xdr:rowOff>
    </xdr:to>
    <xdr:pic>
      <xdr:nvPicPr>
        <xdr:cNvPr id="3612" name="Imagen 3611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FC7300E-204C-2086-1310-33EF5B0C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2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129540</xdr:rowOff>
    </xdr:to>
    <xdr:pic>
      <xdr:nvPicPr>
        <xdr:cNvPr id="3613" name="Imagen 3612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4A2D7E02-69E1-2F00-321B-43A9DDA0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64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129540</xdr:rowOff>
    </xdr:to>
    <xdr:pic>
      <xdr:nvPicPr>
        <xdr:cNvPr id="3614" name="Imagen 3613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B28927F9-2359-2570-AE30-16570BC5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2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129540</xdr:rowOff>
    </xdr:to>
    <xdr:pic>
      <xdr:nvPicPr>
        <xdr:cNvPr id="3615" name="Imagen 3614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D091A8F2-A745-2901-2710-B8B4301E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5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616" name="Imagen 3615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159752CB-F659-1F2D-ED52-C3965CB4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8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129540</xdr:rowOff>
    </xdr:to>
    <xdr:pic>
      <xdr:nvPicPr>
        <xdr:cNvPr id="3617" name="Imagen 3616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69F34051-2DC7-239B-6485-ABA83C12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0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129540</xdr:rowOff>
    </xdr:to>
    <xdr:pic>
      <xdr:nvPicPr>
        <xdr:cNvPr id="3618" name="Imagen 3617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E66880C4-F4E2-842D-D549-2DAFBE0E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3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129540</xdr:rowOff>
    </xdr:to>
    <xdr:pic>
      <xdr:nvPicPr>
        <xdr:cNvPr id="3619" name="Imagen 3618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A02FBE17-3745-6A7E-2691-E550755D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6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129540</xdr:rowOff>
    </xdr:to>
    <xdr:pic>
      <xdr:nvPicPr>
        <xdr:cNvPr id="3620" name="Imagen 3619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27723F-138B-8764-A563-AFACD32F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129540</xdr:rowOff>
    </xdr:to>
    <xdr:pic>
      <xdr:nvPicPr>
        <xdr:cNvPr id="3621" name="Imagen 3620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5E467B74-7807-53E3-6096-0F95A58C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1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129540</xdr:rowOff>
    </xdr:to>
    <xdr:pic>
      <xdr:nvPicPr>
        <xdr:cNvPr id="3622" name="Imagen 3621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4ED43122-2C6F-93C9-F322-B8044AE6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41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129540</xdr:rowOff>
    </xdr:to>
    <xdr:pic>
      <xdr:nvPicPr>
        <xdr:cNvPr id="3623" name="Imagen 3622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7266CA1B-4D83-EE6A-E3EC-6946E38FF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6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129540</xdr:rowOff>
    </xdr:to>
    <xdr:pic>
      <xdr:nvPicPr>
        <xdr:cNvPr id="3624" name="Imagen 3623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9D9E68EA-2183-AC7D-89BF-A43229C1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95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129540</xdr:rowOff>
    </xdr:to>
    <xdr:pic>
      <xdr:nvPicPr>
        <xdr:cNvPr id="3625" name="Imagen 3624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ECF7E0C2-D85F-9841-C636-84AC6B50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2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129540</xdr:rowOff>
    </xdr:to>
    <xdr:pic>
      <xdr:nvPicPr>
        <xdr:cNvPr id="3626" name="Imagen 3625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BCAC1303-44A9-3148-A409-9CF40067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48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129540</xdr:rowOff>
    </xdr:to>
    <xdr:pic>
      <xdr:nvPicPr>
        <xdr:cNvPr id="3627" name="Imagen 3626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98566DB9-ABE5-F595-77BA-C9A6F482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75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129540</xdr:rowOff>
    </xdr:to>
    <xdr:pic>
      <xdr:nvPicPr>
        <xdr:cNvPr id="3628" name="Imagen 3627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2213C63E-EE48-1079-1239-B23F0088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0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129540</xdr:rowOff>
    </xdr:to>
    <xdr:pic>
      <xdr:nvPicPr>
        <xdr:cNvPr id="3629" name="Imagen 3628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ABE313DF-FE47-C957-C7CE-5DD41F6E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2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129540</xdr:rowOff>
    </xdr:to>
    <xdr:pic>
      <xdr:nvPicPr>
        <xdr:cNvPr id="3630" name="Imagen 3629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FED0A747-3C71-6E73-CFC4-EC55892C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55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129540</xdr:rowOff>
    </xdr:to>
    <xdr:pic>
      <xdr:nvPicPr>
        <xdr:cNvPr id="3631" name="Imagen 3630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22288AED-9C5C-930C-D40F-713887C6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8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129540</xdr:rowOff>
    </xdr:to>
    <xdr:pic>
      <xdr:nvPicPr>
        <xdr:cNvPr id="3632" name="Imagen 3631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34AF5AD9-3490-265B-A3DF-56477E29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0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129540</xdr:rowOff>
    </xdr:to>
    <xdr:pic>
      <xdr:nvPicPr>
        <xdr:cNvPr id="3633" name="Imagen 3632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9CC62CD-0DC5-131C-258F-EF6ABF2E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3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12</xdr:col>
      <xdr:colOff>304800</xdr:colOff>
      <xdr:row>3105</xdr:row>
      <xdr:rowOff>129540</xdr:rowOff>
    </xdr:to>
    <xdr:pic>
      <xdr:nvPicPr>
        <xdr:cNvPr id="3634" name="Imagen 3633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585594E9-E0D7-B988-8DCD-ABFF3249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61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129540</xdr:rowOff>
    </xdr:to>
    <xdr:pic>
      <xdr:nvPicPr>
        <xdr:cNvPr id="3635" name="Imagen 3634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369F77BF-127B-6A1A-08A0-246C94C8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88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129540</xdr:rowOff>
    </xdr:to>
    <xdr:pic>
      <xdr:nvPicPr>
        <xdr:cNvPr id="3636" name="Imagen 3635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EDB79D0D-3536-500E-166D-0A51A8B4A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0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129540</xdr:rowOff>
    </xdr:to>
    <xdr:pic>
      <xdr:nvPicPr>
        <xdr:cNvPr id="3637" name="Imagen 3636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B57B9EB-58FF-2501-F9B4-0FF28A3A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3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129540</xdr:rowOff>
    </xdr:to>
    <xdr:pic>
      <xdr:nvPicPr>
        <xdr:cNvPr id="3638" name="Imagen 3637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D4C49D93-30E3-A13C-97F5-5249B9F4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8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129540</xdr:rowOff>
    </xdr:to>
    <xdr:pic>
      <xdr:nvPicPr>
        <xdr:cNvPr id="3639" name="Imagen 3638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E68B9A61-B402-DCFA-807E-B2FE2E63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06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129540</xdr:rowOff>
    </xdr:to>
    <xdr:pic>
      <xdr:nvPicPr>
        <xdr:cNvPr id="3640" name="Imagen 3639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0CCF8345-EA83-CB5B-9684-863F6FC8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2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129540</xdr:rowOff>
    </xdr:to>
    <xdr:pic>
      <xdr:nvPicPr>
        <xdr:cNvPr id="3641" name="Imagen 3640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DD309D9F-3F4A-32F4-6B70-739BC4FB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4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12</xdr:col>
      <xdr:colOff>304800</xdr:colOff>
      <xdr:row>3095</xdr:row>
      <xdr:rowOff>129540</xdr:rowOff>
    </xdr:to>
    <xdr:pic>
      <xdr:nvPicPr>
        <xdr:cNvPr id="3642" name="Imagen 3641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5C141717-9B49-EB5A-4D00-4EF0D526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7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129540</xdr:rowOff>
    </xdr:to>
    <xdr:pic>
      <xdr:nvPicPr>
        <xdr:cNvPr id="3643" name="Imagen 3642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38B45230-DE76-B3D9-D9DF-A6DC76C6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9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129540</xdr:rowOff>
    </xdr:to>
    <xdr:pic>
      <xdr:nvPicPr>
        <xdr:cNvPr id="3644" name="Imagen 3643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E12A0F2E-AC59-6F70-A368-6A38940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2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129540</xdr:rowOff>
    </xdr:to>
    <xdr:pic>
      <xdr:nvPicPr>
        <xdr:cNvPr id="3645" name="Imagen 3644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62BABEF1-792C-4597-129A-2C62AC9E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5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646" name="Imagen 3645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34F1A47-9593-4584-26B1-ED70BAA2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7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129540</xdr:rowOff>
    </xdr:to>
    <xdr:pic>
      <xdr:nvPicPr>
        <xdr:cNvPr id="3647" name="Imagen 3646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2EA44319-A83C-808F-20CF-83C392E7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0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12</xdr:col>
      <xdr:colOff>304800</xdr:colOff>
      <xdr:row>3101</xdr:row>
      <xdr:rowOff>129540</xdr:rowOff>
    </xdr:to>
    <xdr:pic>
      <xdr:nvPicPr>
        <xdr:cNvPr id="3648" name="Imagen 3647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B39DF938-0088-4148-057F-FB3F9EB5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3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129540</xdr:rowOff>
    </xdr:to>
    <xdr:pic>
      <xdr:nvPicPr>
        <xdr:cNvPr id="3649" name="Imagen 3648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A9668CCA-2422-79F5-3028-1A926726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58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129540</xdr:rowOff>
    </xdr:to>
    <xdr:pic>
      <xdr:nvPicPr>
        <xdr:cNvPr id="3650" name="Imagen 3649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54A7EB1C-16ED-04D1-0EFA-FA9121CC9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84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129540</xdr:rowOff>
    </xdr:to>
    <xdr:pic>
      <xdr:nvPicPr>
        <xdr:cNvPr id="3651" name="Imagen 3650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6C887AA1-3D76-0512-BB79-B98D303A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1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129540</xdr:rowOff>
    </xdr:to>
    <xdr:pic>
      <xdr:nvPicPr>
        <xdr:cNvPr id="3652" name="Imagen 3651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B028B24D-A87E-A900-1D6A-022E660F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38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129540</xdr:rowOff>
    </xdr:to>
    <xdr:pic>
      <xdr:nvPicPr>
        <xdr:cNvPr id="3653" name="Imagen 3652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C85415B1-D535-C1D9-4B7A-D72F27FD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6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129540</xdr:rowOff>
    </xdr:to>
    <xdr:pic>
      <xdr:nvPicPr>
        <xdr:cNvPr id="3654" name="Imagen 3653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CD977892-3122-8A83-CE71-950E167E0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9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129540</xdr:rowOff>
    </xdr:to>
    <xdr:pic>
      <xdr:nvPicPr>
        <xdr:cNvPr id="3655" name="Imagen 3654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C7B5BBDB-AC62-D3E8-F7D7-3B4C4F3F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1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129540</xdr:rowOff>
    </xdr:to>
    <xdr:pic>
      <xdr:nvPicPr>
        <xdr:cNvPr id="3656" name="Imagen 3655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96A97039-FBB4-A150-3B2C-F11AE982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3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129540</xdr:rowOff>
    </xdr:to>
    <xdr:pic>
      <xdr:nvPicPr>
        <xdr:cNvPr id="3657" name="Imagen 3656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332382AF-CB34-380D-BD9E-6C46817D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63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129540</xdr:rowOff>
    </xdr:to>
    <xdr:pic>
      <xdr:nvPicPr>
        <xdr:cNvPr id="3658" name="Imagen 3657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E44FCAC7-2912-404B-7E45-424CE3A25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9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129540</xdr:rowOff>
    </xdr:to>
    <xdr:pic>
      <xdr:nvPicPr>
        <xdr:cNvPr id="3659" name="Imagen 3658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AFEE643F-B3A2-7B61-E303-ABCE9404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0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129540</xdr:rowOff>
    </xdr:to>
    <xdr:pic>
      <xdr:nvPicPr>
        <xdr:cNvPr id="3660" name="Imagen 3659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D93CB71A-B3E2-B4D8-55B9-CEFFB50BD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129540</xdr:rowOff>
    </xdr:to>
    <xdr:pic>
      <xdr:nvPicPr>
        <xdr:cNvPr id="3661" name="Imagen 3660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8A46BEA7-2B5E-B053-0697-7852A784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6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129540</xdr:rowOff>
    </xdr:to>
    <xdr:pic>
      <xdr:nvPicPr>
        <xdr:cNvPr id="3662" name="Imagen 3661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2921689D-4748-4BAD-FB96-86A958D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16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129540</xdr:rowOff>
    </xdr:to>
    <xdr:pic>
      <xdr:nvPicPr>
        <xdr:cNvPr id="3663" name="Imagen 3662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150A8695-1096-0282-0E73-AF66E958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12</xdr:col>
      <xdr:colOff>304800</xdr:colOff>
      <xdr:row>3160</xdr:row>
      <xdr:rowOff>129540</xdr:rowOff>
    </xdr:to>
    <xdr:pic>
      <xdr:nvPicPr>
        <xdr:cNvPr id="3664" name="Imagen 3663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8F77BA6B-98AC-9237-E97F-43A5127C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9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12</xdr:col>
      <xdr:colOff>304800</xdr:colOff>
      <xdr:row>3159</xdr:row>
      <xdr:rowOff>129540</xdr:rowOff>
    </xdr:to>
    <xdr:pic>
      <xdr:nvPicPr>
        <xdr:cNvPr id="3665" name="Imagen 3664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CD8F8406-09D5-5325-7A98-60C0AAC5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6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129540</xdr:rowOff>
    </xdr:to>
    <xdr:pic>
      <xdr:nvPicPr>
        <xdr:cNvPr id="3666" name="Imagen 3665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6DBB5A96-CE22-42DE-FB5B-8FC9E817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2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129540</xdr:rowOff>
    </xdr:to>
    <xdr:pic>
      <xdr:nvPicPr>
        <xdr:cNvPr id="3667" name="Imagen 3666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1A038754-40EF-CE05-90C7-168A538C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4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129540</xdr:rowOff>
    </xdr:to>
    <xdr:pic>
      <xdr:nvPicPr>
        <xdr:cNvPr id="3668" name="Imagen 3667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C087A382-A833-4375-CEFB-71A6EDBD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76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12</xdr:col>
      <xdr:colOff>304800</xdr:colOff>
      <xdr:row>3078</xdr:row>
      <xdr:rowOff>129540</xdr:rowOff>
    </xdr:to>
    <xdr:pic>
      <xdr:nvPicPr>
        <xdr:cNvPr id="3669" name="Imagen 3668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6E4B7098-BDF1-1C9D-CE60-A222144A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0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12</xdr:col>
      <xdr:colOff>304800</xdr:colOff>
      <xdr:row>3080</xdr:row>
      <xdr:rowOff>129540</xdr:rowOff>
    </xdr:to>
    <xdr:pic>
      <xdr:nvPicPr>
        <xdr:cNvPr id="3670" name="Imagen 3669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71A5EFC7-2EC7-E78D-92FD-5FFEC213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21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12</xdr:col>
      <xdr:colOff>304800</xdr:colOff>
      <xdr:row>3079</xdr:row>
      <xdr:rowOff>129540</xdr:rowOff>
    </xdr:to>
    <xdr:pic>
      <xdr:nvPicPr>
        <xdr:cNvPr id="3671" name="Imagen 3670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5B55A8AC-3790-2E04-A99C-8E713CBD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129540</xdr:rowOff>
    </xdr:to>
    <xdr:pic>
      <xdr:nvPicPr>
        <xdr:cNvPr id="3672" name="Imagen 3671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90283A37-B1F1-8EFF-1955-83C0026F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7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129540</xdr:rowOff>
    </xdr:to>
    <xdr:pic>
      <xdr:nvPicPr>
        <xdr:cNvPr id="3673" name="Imagen 3672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F358128D-6AF6-0848-22BC-D1D3BC2C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9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129540</xdr:rowOff>
    </xdr:to>
    <xdr:pic>
      <xdr:nvPicPr>
        <xdr:cNvPr id="3674" name="Imagen 3673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D9772D8B-66DE-D7F9-376B-911C56E1D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129540</xdr:rowOff>
    </xdr:to>
    <xdr:pic>
      <xdr:nvPicPr>
        <xdr:cNvPr id="3675" name="Imagen 3674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A7B821DE-F36B-C68A-2D60-E74122E7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12</xdr:col>
      <xdr:colOff>304800</xdr:colOff>
      <xdr:row>3082</xdr:row>
      <xdr:rowOff>129540</xdr:rowOff>
    </xdr:to>
    <xdr:pic>
      <xdr:nvPicPr>
        <xdr:cNvPr id="3676" name="Imagen 3675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F05300D5-B9B3-BFD0-F1F5-1746A088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74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129540</xdr:rowOff>
    </xdr:to>
    <xdr:pic>
      <xdr:nvPicPr>
        <xdr:cNvPr id="3677" name="Imagen 3676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DD196641-9DFD-015E-4F97-28A2A280B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01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129540</xdr:rowOff>
    </xdr:to>
    <xdr:pic>
      <xdr:nvPicPr>
        <xdr:cNvPr id="3678" name="Imagen 3677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12BCCF1A-0A4A-8F35-4CEE-0C03F49E7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2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12</xdr:col>
      <xdr:colOff>304800</xdr:colOff>
      <xdr:row>3064</xdr:row>
      <xdr:rowOff>129540</xdr:rowOff>
    </xdr:to>
    <xdr:pic>
      <xdr:nvPicPr>
        <xdr:cNvPr id="3679" name="Imagen 3678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EA4EEE84-597B-7933-F47A-B51A80CB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3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12</xdr:col>
      <xdr:colOff>304800</xdr:colOff>
      <xdr:row>3083</xdr:row>
      <xdr:rowOff>129540</xdr:rowOff>
    </xdr:to>
    <xdr:pic>
      <xdr:nvPicPr>
        <xdr:cNvPr id="3680" name="Imagen 3679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CB1CBC11-6762-2C31-DADB-C51C3AB2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6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129540</xdr:rowOff>
    </xdr:to>
    <xdr:pic>
      <xdr:nvPicPr>
        <xdr:cNvPr id="3681" name="Imagen 3680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A0A9030A-6B03-7212-8F6E-52BC4591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129540</xdr:rowOff>
    </xdr:to>
    <xdr:pic>
      <xdr:nvPicPr>
        <xdr:cNvPr id="3682" name="Imagen 3681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B3ABF953-4660-0A73-1BC2-AE67EA7C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03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129540</xdr:rowOff>
    </xdr:to>
    <xdr:pic>
      <xdr:nvPicPr>
        <xdr:cNvPr id="3683" name="Imagen 3682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0BDC5E25-CA7D-B9C1-737C-0E13B785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2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129540</xdr:rowOff>
    </xdr:to>
    <xdr:pic>
      <xdr:nvPicPr>
        <xdr:cNvPr id="3684" name="Imagen 3683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099D8E99-9FA4-DDD8-8D4F-43214AB0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12</xdr:col>
      <xdr:colOff>304800</xdr:colOff>
      <xdr:row>3081</xdr:row>
      <xdr:rowOff>129540</xdr:rowOff>
    </xdr:to>
    <xdr:pic>
      <xdr:nvPicPr>
        <xdr:cNvPr id="3685" name="Imagen 3684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20324E31-B36C-3B26-6F4A-6FCBD19E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12</xdr:col>
      <xdr:colOff>304800</xdr:colOff>
      <xdr:row>3065</xdr:row>
      <xdr:rowOff>129540</xdr:rowOff>
    </xdr:to>
    <xdr:pic>
      <xdr:nvPicPr>
        <xdr:cNvPr id="3686" name="Imagen 3685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D67EAE80-B528-BD4A-300C-5E104C94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2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129540</xdr:rowOff>
    </xdr:to>
    <xdr:pic>
      <xdr:nvPicPr>
        <xdr:cNvPr id="3687" name="Imagen 3686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F1796088-6400-891E-45B8-03E9B40C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8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129540</xdr:rowOff>
    </xdr:to>
    <xdr:pic>
      <xdr:nvPicPr>
        <xdr:cNvPr id="3688" name="Imagen 3687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630AA700-D7FA-DBC9-D4ED-0B2D6624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3060</xdr:row>
      <xdr:rowOff>0</xdr:rowOff>
    </xdr:from>
    <xdr:ext cx="304800" cy="304800"/>
    <xdr:pic>
      <xdr:nvPicPr>
        <xdr:cNvPr id="3689" name="Imagen 3688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806907F1-2BC0-4F3C-8869-FF2386FB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696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129540</xdr:rowOff>
    </xdr:to>
    <xdr:pic>
      <xdr:nvPicPr>
        <xdr:cNvPr id="3690" name="Imagen 368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4527C6F-62B6-D417-E619-2F8AB75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8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129540</xdr:rowOff>
    </xdr:to>
    <xdr:pic>
      <xdr:nvPicPr>
        <xdr:cNvPr id="3691" name="Imagen 369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96F115E7-16E9-A1D9-0DE1-4D41D2B2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2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12</xdr:col>
      <xdr:colOff>304800</xdr:colOff>
      <xdr:row>3295</xdr:row>
      <xdr:rowOff>129540</xdr:rowOff>
    </xdr:to>
    <xdr:pic>
      <xdr:nvPicPr>
        <xdr:cNvPr id="3692" name="Imagen 369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031906CD-037A-3A68-4BC1-F7B51784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129540</xdr:rowOff>
    </xdr:to>
    <xdr:pic>
      <xdr:nvPicPr>
        <xdr:cNvPr id="3693" name="Imagen 369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B6D0E5F3-921B-4453-1D3D-FB09D8AA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12</xdr:col>
      <xdr:colOff>304800</xdr:colOff>
      <xdr:row>3296</xdr:row>
      <xdr:rowOff>129540</xdr:rowOff>
    </xdr:to>
    <xdr:pic>
      <xdr:nvPicPr>
        <xdr:cNvPr id="3694" name="Imagen 369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96712B4A-9068-5FBF-5B04-42D19D660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9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695" name="Imagen 369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FAB5956F-9FA6-D234-A8E1-54C32E53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18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129540</xdr:rowOff>
    </xdr:to>
    <xdr:pic>
      <xdr:nvPicPr>
        <xdr:cNvPr id="3696" name="Imagen 369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7C608238-EEEC-FAA0-8C6A-0E58ADF6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5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129540</xdr:rowOff>
    </xdr:to>
    <xdr:pic>
      <xdr:nvPicPr>
        <xdr:cNvPr id="3697" name="Imagen 369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2C86D115-0C3D-8C3E-71DF-1C5E4654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129540</xdr:rowOff>
    </xdr:to>
    <xdr:pic>
      <xdr:nvPicPr>
        <xdr:cNvPr id="3698" name="Imagen 369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CDFCF11E-C79B-06D5-207B-5EC9CB3C5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3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129540</xdr:rowOff>
    </xdr:to>
    <xdr:pic>
      <xdr:nvPicPr>
        <xdr:cNvPr id="3699" name="Imagen 369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91C7B76D-BA84-BF6B-8B20-9A4ADD61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9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129540</xdr:rowOff>
    </xdr:to>
    <xdr:pic>
      <xdr:nvPicPr>
        <xdr:cNvPr id="3700" name="Imagen 369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A9B7A10-406C-01BB-7E4A-C12F85AA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8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12</xdr:col>
      <xdr:colOff>304800</xdr:colOff>
      <xdr:row>3303</xdr:row>
      <xdr:rowOff>129540</xdr:rowOff>
    </xdr:to>
    <xdr:pic>
      <xdr:nvPicPr>
        <xdr:cNvPr id="3701" name="Imagen 370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6F3AA238-1FB3-D4DD-6BE3-0AC36668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129540</xdr:rowOff>
    </xdr:to>
    <xdr:pic>
      <xdr:nvPicPr>
        <xdr:cNvPr id="3702" name="Imagen 370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3B9C5D75-2607-BCF0-F8C3-5386ABDB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129540</xdr:rowOff>
    </xdr:to>
    <xdr:pic>
      <xdr:nvPicPr>
        <xdr:cNvPr id="3703" name="Imagen 370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10AA0E2-DC83-BC48-924E-1A3BB375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80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129540</xdr:rowOff>
    </xdr:to>
    <xdr:pic>
      <xdr:nvPicPr>
        <xdr:cNvPr id="3704" name="Imagen 370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C3EA03D3-CCF2-4869-571B-61DCA99C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1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129540</xdr:rowOff>
    </xdr:to>
    <xdr:pic>
      <xdr:nvPicPr>
        <xdr:cNvPr id="3705" name="Imagen 370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79ACB33F-E08A-8328-D7FB-9DB909AA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5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129540</xdr:rowOff>
    </xdr:to>
    <xdr:pic>
      <xdr:nvPicPr>
        <xdr:cNvPr id="3706" name="Imagen 370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6F8F50DB-2A43-34E5-C535-3912FF2A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92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129540</xdr:rowOff>
    </xdr:to>
    <xdr:pic>
      <xdr:nvPicPr>
        <xdr:cNvPr id="3707" name="Imagen 370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FA381E56-B7FD-78DC-A4EF-3B17EF91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9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129540</xdr:rowOff>
    </xdr:to>
    <xdr:pic>
      <xdr:nvPicPr>
        <xdr:cNvPr id="3708" name="Imagen 370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1844A1F8-5B29-E9B9-1FDD-20734445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12</xdr:col>
      <xdr:colOff>304800</xdr:colOff>
      <xdr:row>3292</xdr:row>
      <xdr:rowOff>129540</xdr:rowOff>
    </xdr:to>
    <xdr:pic>
      <xdr:nvPicPr>
        <xdr:cNvPr id="3709" name="Imagen 370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CDFFB6D2-EFF0-6A1D-3AC1-BA4EB263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129540</xdr:rowOff>
    </xdr:to>
    <xdr:pic>
      <xdr:nvPicPr>
        <xdr:cNvPr id="3710" name="Imagen 370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97BAF6F3-E1EC-B55F-063C-9BBBB5B5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0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129540</xdr:rowOff>
    </xdr:to>
    <xdr:pic>
      <xdr:nvPicPr>
        <xdr:cNvPr id="3711" name="Imagen 371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4E1FC961-02A9-88C3-DF42-843507D95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12</xdr:col>
      <xdr:colOff>304800</xdr:colOff>
      <xdr:row>3289</xdr:row>
      <xdr:rowOff>129540</xdr:rowOff>
    </xdr:to>
    <xdr:pic>
      <xdr:nvPicPr>
        <xdr:cNvPr id="3712" name="Imagen 371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A752EEBF-F827-3899-E419-6568C3AF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129540</xdr:rowOff>
    </xdr:to>
    <xdr:pic>
      <xdr:nvPicPr>
        <xdr:cNvPr id="3713" name="Imagen 371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EF745033-71E3-1215-A6B3-4EC84812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1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129540</xdr:rowOff>
    </xdr:to>
    <xdr:pic>
      <xdr:nvPicPr>
        <xdr:cNvPr id="3714" name="Imagen 371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C2358E11-03C2-D6EC-AEE2-1B8D37D6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81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129540</xdr:rowOff>
    </xdr:to>
    <xdr:pic>
      <xdr:nvPicPr>
        <xdr:cNvPr id="3715" name="Imagen 371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0BA3E2B0-7528-546E-E5A0-5F13A66A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129540</xdr:rowOff>
    </xdr:to>
    <xdr:pic>
      <xdr:nvPicPr>
        <xdr:cNvPr id="3716" name="Imagen 371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005A68E4-C1CE-B52B-6877-D2479B5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19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12</xdr:col>
      <xdr:colOff>304800</xdr:colOff>
      <xdr:row>3282</xdr:row>
      <xdr:rowOff>129540</xdr:rowOff>
    </xdr:to>
    <xdr:pic>
      <xdr:nvPicPr>
        <xdr:cNvPr id="3717" name="Imagen 371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CA9A04F8-CD64-C152-3FE1-0E37D9B4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12</xdr:col>
      <xdr:colOff>304800</xdr:colOff>
      <xdr:row>3281</xdr:row>
      <xdr:rowOff>129540</xdr:rowOff>
    </xdr:to>
    <xdr:pic>
      <xdr:nvPicPr>
        <xdr:cNvPr id="3718" name="Imagen 371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26B80911-3BD2-6059-A672-8F68A862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65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12</xdr:col>
      <xdr:colOff>304800</xdr:colOff>
      <xdr:row>3280</xdr:row>
      <xdr:rowOff>129540</xdr:rowOff>
    </xdr:to>
    <xdr:pic>
      <xdr:nvPicPr>
        <xdr:cNvPr id="3719" name="Imagen 371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43933546-0B77-85C0-E768-E6C7A149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9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129540</xdr:rowOff>
    </xdr:to>
    <xdr:pic>
      <xdr:nvPicPr>
        <xdr:cNvPr id="3720" name="Imagen 371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17A0F001-BB24-0056-DB26-34B4F2E94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18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129540</xdr:rowOff>
    </xdr:to>
    <xdr:pic>
      <xdr:nvPicPr>
        <xdr:cNvPr id="3721" name="Imagen 372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75FB2521-D6A5-6556-2372-5CBF6020B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37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129540</xdr:rowOff>
    </xdr:to>
    <xdr:pic>
      <xdr:nvPicPr>
        <xdr:cNvPr id="3722" name="Imagen 372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CC51CF02-978C-4800-9DC6-9EBEC60F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6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129540</xdr:rowOff>
    </xdr:to>
    <xdr:pic>
      <xdr:nvPicPr>
        <xdr:cNvPr id="3723" name="Imagen 372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EF67FC54-7B13-C1CE-0EA2-F4F19A0F8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90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129540</xdr:rowOff>
    </xdr:to>
    <xdr:pic>
      <xdr:nvPicPr>
        <xdr:cNvPr id="3724" name="Imagen 372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8605A71B-274C-3819-2E9B-7E39C8D1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1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129540</xdr:rowOff>
    </xdr:to>
    <xdr:pic>
      <xdr:nvPicPr>
        <xdr:cNvPr id="3725" name="Imagen 372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853B4DE5-0CE2-0863-27CA-1BB3F76E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44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129540</xdr:rowOff>
    </xdr:to>
    <xdr:pic>
      <xdr:nvPicPr>
        <xdr:cNvPr id="3726" name="Imagen 372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D0E4A5E0-D1EE-22F9-9028-EDE16F5A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7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12</xdr:col>
      <xdr:colOff>304800</xdr:colOff>
      <xdr:row>3299</xdr:row>
      <xdr:rowOff>129540</xdr:rowOff>
    </xdr:to>
    <xdr:pic>
      <xdr:nvPicPr>
        <xdr:cNvPr id="3727" name="Imagen 3726" descr="Ver detalle">
          <a:hlinkClick xmlns:r="http://schemas.openxmlformats.org/officeDocument/2006/relationships" r:id="rId3551" tooltip="Ver detalle"/>
          <a:extLst>
            <a:ext uri="{FF2B5EF4-FFF2-40B4-BE49-F238E27FC236}">
              <a16:creationId xmlns:a16="http://schemas.microsoft.com/office/drawing/2014/main" id="{0E4CCE8B-0569-3CB9-0A0F-06376181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9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129540</xdr:rowOff>
    </xdr:to>
    <xdr:pic>
      <xdr:nvPicPr>
        <xdr:cNvPr id="3728" name="Imagen 372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625325CF-FA4D-4A17-9E11-C1400007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24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129540</xdr:rowOff>
    </xdr:to>
    <xdr:pic>
      <xdr:nvPicPr>
        <xdr:cNvPr id="3729" name="Imagen 3728" descr="Ver detalle">
          <a:hlinkClick xmlns:r="http://schemas.openxmlformats.org/officeDocument/2006/relationships" r:id="rId3553" tooltip="Ver detalle"/>
          <a:extLst>
            <a:ext uri="{FF2B5EF4-FFF2-40B4-BE49-F238E27FC236}">
              <a16:creationId xmlns:a16="http://schemas.microsoft.com/office/drawing/2014/main" id="{F39B7077-B838-D02C-53D9-24C0C77F2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5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129540</xdr:rowOff>
    </xdr:to>
    <xdr:pic>
      <xdr:nvPicPr>
        <xdr:cNvPr id="3730" name="Imagen 372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C6C2549F-AA5E-9032-94CA-106B2387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7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129540</xdr:rowOff>
    </xdr:to>
    <xdr:pic>
      <xdr:nvPicPr>
        <xdr:cNvPr id="3731" name="Imagen 3730" descr="Ver detalle">
          <a:hlinkClick xmlns:r="http://schemas.openxmlformats.org/officeDocument/2006/relationships" r:id="rId3555" tooltip="Ver detalle"/>
          <a:extLst>
            <a:ext uri="{FF2B5EF4-FFF2-40B4-BE49-F238E27FC236}">
              <a16:creationId xmlns:a16="http://schemas.microsoft.com/office/drawing/2014/main" id="{A6C3ED9B-31A2-41BF-DC9C-0C5317F5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04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129540</xdr:rowOff>
    </xdr:to>
    <xdr:pic>
      <xdr:nvPicPr>
        <xdr:cNvPr id="3732" name="Imagen 373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FAE81AE5-73AC-E8A3-6846-E48303B0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3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12</xdr:col>
      <xdr:colOff>304800</xdr:colOff>
      <xdr:row>3259</xdr:row>
      <xdr:rowOff>129540</xdr:rowOff>
    </xdr:to>
    <xdr:pic>
      <xdr:nvPicPr>
        <xdr:cNvPr id="3733" name="Imagen 3732" descr="Ver detalle">
          <a:hlinkClick xmlns:r="http://schemas.openxmlformats.org/officeDocument/2006/relationships" r:id="rId3557" tooltip="Ver detalle"/>
          <a:extLst>
            <a:ext uri="{FF2B5EF4-FFF2-40B4-BE49-F238E27FC236}">
              <a16:creationId xmlns:a16="http://schemas.microsoft.com/office/drawing/2014/main" id="{043BFBDF-47AC-C361-205E-621B29B4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57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12</xdr:col>
      <xdr:colOff>304800</xdr:colOff>
      <xdr:row>3283</xdr:row>
      <xdr:rowOff>129540</xdr:rowOff>
    </xdr:to>
    <xdr:pic>
      <xdr:nvPicPr>
        <xdr:cNvPr id="3734" name="Imagen 373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F74FC29C-7A84-62AB-87A7-05260875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8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12</xdr:col>
      <xdr:colOff>304800</xdr:colOff>
      <xdr:row>3273</xdr:row>
      <xdr:rowOff>129540</xdr:rowOff>
    </xdr:to>
    <xdr:pic>
      <xdr:nvPicPr>
        <xdr:cNvPr id="3735" name="Imagen 3734" descr="Ver detalle">
          <a:hlinkClick xmlns:r="http://schemas.openxmlformats.org/officeDocument/2006/relationships" r:id="rId3559" tooltip="Ver detalle"/>
          <a:extLst>
            <a:ext uri="{FF2B5EF4-FFF2-40B4-BE49-F238E27FC236}">
              <a16:creationId xmlns:a16="http://schemas.microsoft.com/office/drawing/2014/main" id="{DC38AE53-3D3A-A28F-CD6B-DC984A75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1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12</xdr:col>
      <xdr:colOff>304800</xdr:colOff>
      <xdr:row>3272</xdr:row>
      <xdr:rowOff>129540</xdr:rowOff>
    </xdr:to>
    <xdr:pic>
      <xdr:nvPicPr>
        <xdr:cNvPr id="3736" name="Imagen 373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569B67B8-C417-88DB-B012-EDB73169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37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12</xdr:col>
      <xdr:colOff>304800</xdr:colOff>
      <xdr:row>3271</xdr:row>
      <xdr:rowOff>129540</xdr:rowOff>
    </xdr:to>
    <xdr:pic>
      <xdr:nvPicPr>
        <xdr:cNvPr id="3737" name="Imagen 3736" descr="Ver detalle">
          <a:hlinkClick xmlns:r="http://schemas.openxmlformats.org/officeDocument/2006/relationships" r:id="rId3561" tooltip="Ver detalle"/>
          <a:extLst>
            <a:ext uri="{FF2B5EF4-FFF2-40B4-BE49-F238E27FC236}">
              <a16:creationId xmlns:a16="http://schemas.microsoft.com/office/drawing/2014/main" id="{2D56781E-355A-0CE5-57D7-222BCEA6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6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129540</xdr:rowOff>
    </xdr:to>
    <xdr:pic>
      <xdr:nvPicPr>
        <xdr:cNvPr id="3738" name="Imagen 373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750243C5-A499-EC8D-F3AD-26CB21A8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17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129540</xdr:rowOff>
    </xdr:to>
    <xdr:pic>
      <xdr:nvPicPr>
        <xdr:cNvPr id="3739" name="Imagen 3738" descr="Ver detalle">
          <a:hlinkClick xmlns:r="http://schemas.openxmlformats.org/officeDocument/2006/relationships" r:id="rId3563" tooltip="Ver detalle"/>
          <a:extLst>
            <a:ext uri="{FF2B5EF4-FFF2-40B4-BE49-F238E27FC236}">
              <a16:creationId xmlns:a16="http://schemas.microsoft.com/office/drawing/2014/main" id="{0E41C824-3703-3757-4416-4B6A7644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44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129540</xdr:rowOff>
    </xdr:to>
    <xdr:pic>
      <xdr:nvPicPr>
        <xdr:cNvPr id="3740" name="Imagen 373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97CA7954-C501-DEA4-E389-6601F15D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7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129540</xdr:rowOff>
    </xdr:to>
    <xdr:pic>
      <xdr:nvPicPr>
        <xdr:cNvPr id="3741" name="Imagen 3740" descr="Ver detalle">
          <a:hlinkClick xmlns:r="http://schemas.openxmlformats.org/officeDocument/2006/relationships" r:id="rId3565" tooltip="Ver detalle"/>
          <a:extLst>
            <a:ext uri="{FF2B5EF4-FFF2-40B4-BE49-F238E27FC236}">
              <a16:creationId xmlns:a16="http://schemas.microsoft.com/office/drawing/2014/main" id="{5AC0E365-4A78-E8F9-17A5-0A93FD07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9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129540</xdr:rowOff>
    </xdr:to>
    <xdr:pic>
      <xdr:nvPicPr>
        <xdr:cNvPr id="3742" name="Imagen 374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17FB37CB-FDAD-0FB3-3181-6911C2A9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129540</xdr:rowOff>
    </xdr:to>
    <xdr:pic>
      <xdr:nvPicPr>
        <xdr:cNvPr id="3743" name="Imagen 3742" descr="Ver detalle">
          <a:hlinkClick xmlns:r="http://schemas.openxmlformats.org/officeDocument/2006/relationships" r:id="rId3567" tooltip="Ver detalle"/>
          <a:extLst>
            <a:ext uri="{FF2B5EF4-FFF2-40B4-BE49-F238E27FC236}">
              <a16:creationId xmlns:a16="http://schemas.microsoft.com/office/drawing/2014/main" id="{D95570FB-BC18-D449-4203-715D37FA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50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129540</xdr:rowOff>
    </xdr:to>
    <xdr:pic>
      <xdr:nvPicPr>
        <xdr:cNvPr id="3744" name="Imagen 374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9AD4E8D7-CFB2-E162-51E2-6F32BC74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77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129540</xdr:rowOff>
    </xdr:to>
    <xdr:pic>
      <xdr:nvPicPr>
        <xdr:cNvPr id="3745" name="Imagen 3744" descr="Ver detalle">
          <a:hlinkClick xmlns:r="http://schemas.openxmlformats.org/officeDocument/2006/relationships" r:id="rId3569" tooltip="Ver detalle"/>
          <a:extLst>
            <a:ext uri="{FF2B5EF4-FFF2-40B4-BE49-F238E27FC236}">
              <a16:creationId xmlns:a16="http://schemas.microsoft.com/office/drawing/2014/main" id="{6DBB0161-DF65-56B9-0DA1-A9E13525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04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129540</xdr:rowOff>
    </xdr:to>
    <xdr:pic>
      <xdr:nvPicPr>
        <xdr:cNvPr id="3746" name="Imagen 374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F472A62A-2184-25C7-5498-575518C7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30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129540</xdr:rowOff>
    </xdr:to>
    <xdr:pic>
      <xdr:nvPicPr>
        <xdr:cNvPr id="3747" name="Imagen 3746" descr="Ver detalle">
          <a:hlinkClick xmlns:r="http://schemas.openxmlformats.org/officeDocument/2006/relationships" r:id="rId3571" tooltip="Ver detalle"/>
          <a:extLst>
            <a:ext uri="{FF2B5EF4-FFF2-40B4-BE49-F238E27FC236}">
              <a16:creationId xmlns:a16="http://schemas.microsoft.com/office/drawing/2014/main" id="{81A2ED55-08BF-B070-A7EB-C4D4B2E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57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129540</xdr:rowOff>
    </xdr:to>
    <xdr:pic>
      <xdr:nvPicPr>
        <xdr:cNvPr id="3748" name="Imagen 374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FE8F4448-1297-C6DF-6C5C-7385EA083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8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129540</xdr:rowOff>
    </xdr:to>
    <xdr:pic>
      <xdr:nvPicPr>
        <xdr:cNvPr id="3749" name="Imagen 3748" descr="Ver detalle">
          <a:hlinkClick xmlns:r="http://schemas.openxmlformats.org/officeDocument/2006/relationships" r:id="rId3573" tooltip="Ver detalle"/>
          <a:extLst>
            <a:ext uri="{FF2B5EF4-FFF2-40B4-BE49-F238E27FC236}">
              <a16:creationId xmlns:a16="http://schemas.microsoft.com/office/drawing/2014/main" id="{7277872E-0DAA-C46B-BE74-968E1E91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1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129540</xdr:rowOff>
    </xdr:to>
    <xdr:pic>
      <xdr:nvPicPr>
        <xdr:cNvPr id="3750" name="Imagen 374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D3080322-1FEE-A7CC-0CC5-63AF97FA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129540</xdr:rowOff>
    </xdr:to>
    <xdr:pic>
      <xdr:nvPicPr>
        <xdr:cNvPr id="3751" name="Imagen 3750" descr="Ver detalle">
          <a:hlinkClick xmlns:r="http://schemas.openxmlformats.org/officeDocument/2006/relationships" r:id="rId3575" tooltip="Ver detalle"/>
          <a:extLst>
            <a:ext uri="{FF2B5EF4-FFF2-40B4-BE49-F238E27FC236}">
              <a16:creationId xmlns:a16="http://schemas.microsoft.com/office/drawing/2014/main" id="{C09794C1-98B3-A716-E10B-A57379CE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6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129540</xdr:rowOff>
    </xdr:to>
    <xdr:pic>
      <xdr:nvPicPr>
        <xdr:cNvPr id="3752" name="Imagen 375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FC8591DE-5DCF-C30C-ECE7-93508EA5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9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129540</xdr:rowOff>
    </xdr:to>
    <xdr:pic>
      <xdr:nvPicPr>
        <xdr:cNvPr id="3753" name="Imagen 3752" descr="Ver detalle">
          <a:hlinkClick xmlns:r="http://schemas.openxmlformats.org/officeDocument/2006/relationships" r:id="rId3577" tooltip="Ver detalle"/>
          <a:extLst>
            <a:ext uri="{FF2B5EF4-FFF2-40B4-BE49-F238E27FC236}">
              <a16:creationId xmlns:a16="http://schemas.microsoft.com/office/drawing/2014/main" id="{D8E75D2F-A91E-6E30-B0B4-4DE4CB0E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1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129540</xdr:rowOff>
    </xdr:to>
    <xdr:pic>
      <xdr:nvPicPr>
        <xdr:cNvPr id="3754" name="Imagen 375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577B19EA-A847-DE4A-CCA2-3CB0D42A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44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129540</xdr:rowOff>
    </xdr:to>
    <xdr:pic>
      <xdr:nvPicPr>
        <xdr:cNvPr id="3755" name="Imagen 3754" descr="Ver detalle">
          <a:hlinkClick xmlns:r="http://schemas.openxmlformats.org/officeDocument/2006/relationships" r:id="rId3579" tooltip="Ver detalle"/>
          <a:extLst>
            <a:ext uri="{FF2B5EF4-FFF2-40B4-BE49-F238E27FC236}">
              <a16:creationId xmlns:a16="http://schemas.microsoft.com/office/drawing/2014/main" id="{6100C7E1-1EFE-1FFC-7FCE-CB58EF4B2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70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12</xdr:col>
      <xdr:colOff>304800</xdr:colOff>
      <xdr:row>3230</xdr:row>
      <xdr:rowOff>114300</xdr:rowOff>
    </xdr:to>
    <xdr:pic>
      <xdr:nvPicPr>
        <xdr:cNvPr id="3756" name="Imagen 375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5D9659A3-3E28-DFE6-A139-874BCBBE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8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129540</xdr:rowOff>
    </xdr:to>
    <xdr:pic>
      <xdr:nvPicPr>
        <xdr:cNvPr id="3757" name="Imagen 3756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05FCE3FC-98ED-9FB7-968B-B75F5620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16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129540</xdr:rowOff>
    </xdr:to>
    <xdr:pic>
      <xdr:nvPicPr>
        <xdr:cNvPr id="3758" name="Imagen 375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DCDD9F14-159D-613D-45D8-5803F177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4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129540</xdr:rowOff>
    </xdr:to>
    <xdr:pic>
      <xdr:nvPicPr>
        <xdr:cNvPr id="3759" name="Imagen 3758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C9D34F2E-5B1C-C5C1-6EAB-94F7007B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69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129540</xdr:rowOff>
    </xdr:to>
    <xdr:pic>
      <xdr:nvPicPr>
        <xdr:cNvPr id="3760" name="Imagen 375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AF189522-A144-36AA-FE30-0F0DF9489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96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129540</xdr:rowOff>
    </xdr:to>
    <xdr:pic>
      <xdr:nvPicPr>
        <xdr:cNvPr id="3761" name="Imagen 3760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5828209A-A156-6DA8-A11E-67BF2385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2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12</xdr:col>
      <xdr:colOff>304800</xdr:colOff>
      <xdr:row>3243</xdr:row>
      <xdr:rowOff>129540</xdr:rowOff>
    </xdr:to>
    <xdr:pic>
      <xdr:nvPicPr>
        <xdr:cNvPr id="3762" name="Imagen 376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577C85A-321D-23C9-4D09-C427FAB46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76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129540</xdr:rowOff>
    </xdr:to>
    <xdr:pic>
      <xdr:nvPicPr>
        <xdr:cNvPr id="3763" name="Imagen 3762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D0E91920-7532-2DD9-628F-F5665760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0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12</xdr:col>
      <xdr:colOff>304800</xdr:colOff>
      <xdr:row>3241</xdr:row>
      <xdr:rowOff>129540</xdr:rowOff>
    </xdr:to>
    <xdr:pic>
      <xdr:nvPicPr>
        <xdr:cNvPr id="3764" name="Imagen 376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268C616E-6A62-92C1-9045-0B484B2C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3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129540</xdr:rowOff>
    </xdr:to>
    <xdr:pic>
      <xdr:nvPicPr>
        <xdr:cNvPr id="3765" name="Imagen 3764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3BF27F41-93B7-640D-0B8C-0C0E67E7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5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129540</xdr:rowOff>
    </xdr:to>
    <xdr:pic>
      <xdr:nvPicPr>
        <xdr:cNvPr id="3766" name="Imagen 376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1CB1148-3D93-4C6C-28D8-BB053086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129540</xdr:rowOff>
    </xdr:to>
    <xdr:pic>
      <xdr:nvPicPr>
        <xdr:cNvPr id="3767" name="Imagen 3766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325EDFF7-70B4-0501-2FA8-6759BBD9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1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129540</xdr:rowOff>
    </xdr:to>
    <xdr:pic>
      <xdr:nvPicPr>
        <xdr:cNvPr id="3768" name="Imagen 376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D05A8E0-5880-37B7-83FD-17C2E09B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2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129540</xdr:rowOff>
    </xdr:to>
    <xdr:pic>
      <xdr:nvPicPr>
        <xdr:cNvPr id="3769" name="Imagen 3768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07F0CC03-1B58-C7CA-C778-F0F8C4E3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4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129540</xdr:rowOff>
    </xdr:to>
    <xdr:pic>
      <xdr:nvPicPr>
        <xdr:cNvPr id="3770" name="Imagen 376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8467109C-E313-A3CE-BA64-D6302410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7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12</xdr:col>
      <xdr:colOff>304800</xdr:colOff>
      <xdr:row>3209</xdr:row>
      <xdr:rowOff>129540</xdr:rowOff>
    </xdr:to>
    <xdr:pic>
      <xdr:nvPicPr>
        <xdr:cNvPr id="3771" name="Imagen 3770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09BEEC03-3D59-FCAC-1600-945A6D94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9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129540</xdr:rowOff>
    </xdr:to>
    <xdr:pic>
      <xdr:nvPicPr>
        <xdr:cNvPr id="3772" name="Imagen 377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F95B5545-989E-C56F-4E44-4CA2F0F0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1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129540</xdr:rowOff>
    </xdr:to>
    <xdr:pic>
      <xdr:nvPicPr>
        <xdr:cNvPr id="3773" name="Imagen 3772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EA02179D-CAA0-92C0-209C-E6474832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52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129540</xdr:rowOff>
    </xdr:to>
    <xdr:pic>
      <xdr:nvPicPr>
        <xdr:cNvPr id="3774" name="Imagen 377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FF3BBCF9-5933-5522-61EE-B5006ADB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7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129540</xdr:rowOff>
    </xdr:to>
    <xdr:pic>
      <xdr:nvPicPr>
        <xdr:cNvPr id="3775" name="Imagen 3774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6039534E-E5B0-30D7-B3D8-EC7CCA05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0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12</xdr:col>
      <xdr:colOff>304800</xdr:colOff>
      <xdr:row>3210</xdr:row>
      <xdr:rowOff>129540</xdr:rowOff>
    </xdr:to>
    <xdr:pic>
      <xdr:nvPicPr>
        <xdr:cNvPr id="3776" name="Imagen 377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6228B8EB-581E-CCC3-757B-8C7E73D3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3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129540</xdr:rowOff>
    </xdr:to>
    <xdr:pic>
      <xdr:nvPicPr>
        <xdr:cNvPr id="3777" name="Imagen 3776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CE048B15-689F-9A48-522B-315D0DAA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5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129540</xdr:rowOff>
    </xdr:to>
    <xdr:pic>
      <xdr:nvPicPr>
        <xdr:cNvPr id="3778" name="Imagen 377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CB401F7D-0412-64A1-5844-4304F74A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8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129540</xdr:rowOff>
    </xdr:to>
    <xdr:pic>
      <xdr:nvPicPr>
        <xdr:cNvPr id="3779" name="Imagen 3778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27380B62-07A1-F2BF-8670-E2079219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1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129540</xdr:rowOff>
    </xdr:to>
    <xdr:pic>
      <xdr:nvPicPr>
        <xdr:cNvPr id="3780" name="Imagen 377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078C78AD-0618-6E64-2C0C-CE0AB042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3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129540</xdr:rowOff>
    </xdr:to>
    <xdr:pic>
      <xdr:nvPicPr>
        <xdr:cNvPr id="3781" name="Imagen 3780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7912605C-775D-C558-43E9-07E9AC9F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129540</xdr:rowOff>
    </xdr:to>
    <xdr:pic>
      <xdr:nvPicPr>
        <xdr:cNvPr id="3782" name="Imagen 378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C944F35-A6F9-1C03-E551-16F00115C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9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129540</xdr:rowOff>
    </xdr:to>
    <xdr:pic>
      <xdr:nvPicPr>
        <xdr:cNvPr id="3783" name="Imagen 3782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7EEAE506-6B7A-9BD9-4B32-6092D3D7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12</xdr:col>
      <xdr:colOff>304800</xdr:colOff>
      <xdr:row>3206</xdr:row>
      <xdr:rowOff>129540</xdr:rowOff>
    </xdr:to>
    <xdr:pic>
      <xdr:nvPicPr>
        <xdr:cNvPr id="3784" name="Imagen 378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473F439C-19E6-0FB8-E249-F322DF56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45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129540</xdr:rowOff>
    </xdr:to>
    <xdr:pic>
      <xdr:nvPicPr>
        <xdr:cNvPr id="3785" name="Imagen 3784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5CBCDFE1-3022-B7F9-60CC-D7571D8B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7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129540</xdr:rowOff>
    </xdr:to>
    <xdr:pic>
      <xdr:nvPicPr>
        <xdr:cNvPr id="3786" name="Imagen 378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450BF577-CDB5-148E-78A9-DE158257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2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129540</xdr:rowOff>
    </xdr:to>
    <xdr:pic>
      <xdr:nvPicPr>
        <xdr:cNvPr id="3787" name="Imagen 3786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1A4561E-594A-0162-EA28-1027E3F5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5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129540</xdr:rowOff>
    </xdr:to>
    <xdr:pic>
      <xdr:nvPicPr>
        <xdr:cNvPr id="3788" name="Imagen 378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D6586EE3-0668-377A-6076-C05C2168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129540</xdr:rowOff>
    </xdr:to>
    <xdr:pic>
      <xdr:nvPicPr>
        <xdr:cNvPr id="3789" name="Imagen 3788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8BE472C9-E60F-1805-194E-D7D6A702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12</xdr:col>
      <xdr:colOff>304800</xdr:colOff>
      <xdr:row>3208</xdr:row>
      <xdr:rowOff>129540</xdr:rowOff>
    </xdr:to>
    <xdr:pic>
      <xdr:nvPicPr>
        <xdr:cNvPr id="3790" name="Imagen 378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9160E5A4-DACB-8573-0F51-3696633E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12</xdr:col>
      <xdr:colOff>304800</xdr:colOff>
      <xdr:row>3207</xdr:row>
      <xdr:rowOff>129540</xdr:rowOff>
    </xdr:to>
    <xdr:pic>
      <xdr:nvPicPr>
        <xdr:cNvPr id="3791" name="Imagen 3790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91D02E67-D8EF-ECF1-97B9-99A03DAC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129540</xdr:rowOff>
    </xdr:to>
    <xdr:pic>
      <xdr:nvPicPr>
        <xdr:cNvPr id="3792" name="Imagen 379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2E418EEF-59F6-C3C4-30E2-82EE61FC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129540</xdr:rowOff>
    </xdr:to>
    <xdr:pic>
      <xdr:nvPicPr>
        <xdr:cNvPr id="3793" name="Imagen 3792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7D434960-BA08-5C96-04F0-2EA0AA2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8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129540</xdr:rowOff>
    </xdr:to>
    <xdr:pic>
      <xdr:nvPicPr>
        <xdr:cNvPr id="3794" name="Imagen 379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6B5F33BF-704E-C12F-497F-B504884D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1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129540</xdr:rowOff>
    </xdr:to>
    <xdr:pic>
      <xdr:nvPicPr>
        <xdr:cNvPr id="3795" name="Imagen 3794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0E186C22-C434-30D3-89A2-9C9074A5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4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129540</xdr:rowOff>
    </xdr:to>
    <xdr:pic>
      <xdr:nvPicPr>
        <xdr:cNvPr id="3796" name="Imagen 379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6798E47-A24A-063C-4C63-7459A1E1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6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129540</xdr:rowOff>
    </xdr:to>
    <xdr:pic>
      <xdr:nvPicPr>
        <xdr:cNvPr id="3797" name="Imagen 3796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E9CD129F-A041-382F-B575-FC4C4E40C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129540</xdr:rowOff>
    </xdr:to>
    <xdr:pic>
      <xdr:nvPicPr>
        <xdr:cNvPr id="3798" name="Imagen 379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4F7B9D57-F7D7-96B0-B8A1-EA7898EC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1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129540</xdr:rowOff>
    </xdr:to>
    <xdr:pic>
      <xdr:nvPicPr>
        <xdr:cNvPr id="3799" name="Imagen 3798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440BD035-B32B-AED3-A1E6-0EB46BD4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4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129540</xdr:rowOff>
    </xdr:to>
    <xdr:pic>
      <xdr:nvPicPr>
        <xdr:cNvPr id="3800" name="Imagen 379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59A9C50-978D-4588-1E0D-728E417A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8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129540</xdr:rowOff>
    </xdr:to>
    <xdr:pic>
      <xdr:nvPicPr>
        <xdr:cNvPr id="3801" name="Imagen 3800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835B4387-53DD-DAFE-1E94-AB64E8FDC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9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129540</xdr:rowOff>
    </xdr:to>
    <xdr:pic>
      <xdr:nvPicPr>
        <xdr:cNvPr id="3802" name="Imagen 380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EF14B943-6D6E-FBA5-1775-06199D05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2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129540</xdr:rowOff>
    </xdr:to>
    <xdr:pic>
      <xdr:nvPicPr>
        <xdr:cNvPr id="3803" name="Imagen 3802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9EC1F763-63D2-158E-C018-58473EF8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41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129540</xdr:rowOff>
    </xdr:to>
    <xdr:pic>
      <xdr:nvPicPr>
        <xdr:cNvPr id="3804" name="Imagen 380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A0C82DCA-30A5-18A5-69AD-E28C52B2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60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129540</xdr:rowOff>
    </xdr:to>
    <xdr:pic>
      <xdr:nvPicPr>
        <xdr:cNvPr id="3805" name="Imagen 3804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3E624DE-91F8-D658-7EBC-8AD22E3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8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129540</xdr:rowOff>
    </xdr:to>
    <xdr:pic>
      <xdr:nvPicPr>
        <xdr:cNvPr id="3806" name="Imagen 380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F036D46B-4698-E926-1E61-FB230F63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129540</xdr:rowOff>
    </xdr:to>
    <xdr:pic>
      <xdr:nvPicPr>
        <xdr:cNvPr id="3807" name="Imagen 3806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E8D1088A-E60F-40F2-8EAF-06F2262F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129540</xdr:rowOff>
    </xdr:to>
    <xdr:pic>
      <xdr:nvPicPr>
        <xdr:cNvPr id="3808" name="Imagen 380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E47D7645-922B-7557-E09F-0FB97A6C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66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129540</xdr:rowOff>
    </xdr:to>
    <xdr:pic>
      <xdr:nvPicPr>
        <xdr:cNvPr id="3809" name="Imagen 3808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D78EB82A-A415-6792-6BF1-AFAAB432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129540</xdr:rowOff>
    </xdr:to>
    <xdr:pic>
      <xdr:nvPicPr>
        <xdr:cNvPr id="3810" name="Imagen 380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28622FBF-22D7-AC1E-9719-4DEC0F3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12</xdr:col>
      <xdr:colOff>304800</xdr:colOff>
      <xdr:row>3191</xdr:row>
      <xdr:rowOff>129540</xdr:rowOff>
    </xdr:to>
    <xdr:pic>
      <xdr:nvPicPr>
        <xdr:cNvPr id="3811" name="Imagen 3810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DE943878-A376-3828-AD8C-C051828D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5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129540</xdr:rowOff>
    </xdr:to>
    <xdr:pic>
      <xdr:nvPicPr>
        <xdr:cNvPr id="3812" name="Imagen 381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44375B5B-2746-C8C7-62C1-E004AB94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129540</xdr:rowOff>
    </xdr:to>
    <xdr:pic>
      <xdr:nvPicPr>
        <xdr:cNvPr id="3813" name="Imagen 3812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D6CCEF78-6E71-E4D7-5377-B00BD17F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0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129540</xdr:rowOff>
    </xdr:to>
    <xdr:pic>
      <xdr:nvPicPr>
        <xdr:cNvPr id="3814" name="Imagen 381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093331E1-789F-C148-C3CB-FEBE768F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4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129540</xdr:rowOff>
    </xdr:to>
    <xdr:pic>
      <xdr:nvPicPr>
        <xdr:cNvPr id="3815" name="Imagen 3814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EB52842B-4234-AC78-0424-2450C3F6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8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12</xdr:col>
      <xdr:colOff>304800</xdr:colOff>
      <xdr:row>3200</xdr:row>
      <xdr:rowOff>129540</xdr:rowOff>
    </xdr:to>
    <xdr:pic>
      <xdr:nvPicPr>
        <xdr:cNvPr id="3816" name="Imagen 381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BC384F8B-80AD-756F-CF2C-9D5EC71E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129540</xdr:rowOff>
    </xdr:to>
    <xdr:pic>
      <xdr:nvPicPr>
        <xdr:cNvPr id="3817" name="Imagen 3816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F1E771F3-5FC4-57DA-CB6B-6C9965FB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129540</xdr:rowOff>
    </xdr:to>
    <xdr:pic>
      <xdr:nvPicPr>
        <xdr:cNvPr id="3818" name="Imagen 381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0CFA6914-BB37-F1F4-C043-7085F4F9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0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129540</xdr:rowOff>
    </xdr:to>
    <xdr:pic>
      <xdr:nvPicPr>
        <xdr:cNvPr id="3819" name="Imagen 3818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BC517CE5-CDF3-4CC9-0855-A9A7AF1D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129540</xdr:rowOff>
    </xdr:to>
    <xdr:pic>
      <xdr:nvPicPr>
        <xdr:cNvPr id="3820" name="Imagen 381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6F6B1674-6A3B-92D9-A796-631FB10D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81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129540</xdr:rowOff>
    </xdr:to>
    <xdr:pic>
      <xdr:nvPicPr>
        <xdr:cNvPr id="3821" name="Imagen 3820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59F50216-53EF-C8D2-C232-210B4140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8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129540</xdr:rowOff>
    </xdr:to>
    <xdr:pic>
      <xdr:nvPicPr>
        <xdr:cNvPr id="3822" name="Imagen 382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7CEB4771-9522-0F81-5E5D-4DF5DAF3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129540</xdr:rowOff>
    </xdr:to>
    <xdr:pic>
      <xdr:nvPicPr>
        <xdr:cNvPr id="3823" name="Imagen 3822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BD7DF4BA-51F8-9B5D-7E51-FFC13B94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3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129540</xdr:rowOff>
    </xdr:to>
    <xdr:pic>
      <xdr:nvPicPr>
        <xdr:cNvPr id="3824" name="Imagen 382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DABE488B-90FD-D009-5951-E7BD920C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66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129540</xdr:rowOff>
    </xdr:to>
    <xdr:pic>
      <xdr:nvPicPr>
        <xdr:cNvPr id="3825" name="Imagen 3824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5277AC01-9491-5E51-B59A-C5BCF6F23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9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129540</xdr:rowOff>
    </xdr:to>
    <xdr:pic>
      <xdr:nvPicPr>
        <xdr:cNvPr id="3826" name="Imagen 382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8A25BF8C-8987-BFDE-A8AF-31E5C2AD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1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129540</xdr:rowOff>
    </xdr:to>
    <xdr:pic>
      <xdr:nvPicPr>
        <xdr:cNvPr id="3827" name="Imagen 3826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14E97742-FFC4-742E-92B8-6A6A499B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4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129540</xdr:rowOff>
    </xdr:to>
    <xdr:pic>
      <xdr:nvPicPr>
        <xdr:cNvPr id="3828" name="Imagen 382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B8675ABC-DC19-CE1C-70AF-F8FF5CB2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6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129540</xdr:rowOff>
    </xdr:to>
    <xdr:pic>
      <xdr:nvPicPr>
        <xdr:cNvPr id="3829" name="Imagen 3828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B4F67B49-8631-26C2-20CA-6DEBECF5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8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129540</xdr:rowOff>
    </xdr:to>
    <xdr:pic>
      <xdr:nvPicPr>
        <xdr:cNvPr id="3830" name="Imagen 382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138D34C3-94BA-9903-F11B-19C4105D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129540</xdr:rowOff>
    </xdr:to>
    <xdr:pic>
      <xdr:nvPicPr>
        <xdr:cNvPr id="3831" name="Imagen 3830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DD2ADF75-ABFE-5A72-4892-5FD45853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129540</xdr:rowOff>
    </xdr:to>
    <xdr:pic>
      <xdr:nvPicPr>
        <xdr:cNvPr id="3832" name="Imagen 383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81CD75CB-C3D1-3299-DE41-F24979AD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129540</xdr:rowOff>
    </xdr:to>
    <xdr:pic>
      <xdr:nvPicPr>
        <xdr:cNvPr id="3833" name="Imagen 3832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11ED871-0B9D-D3FE-5031-EE2F9206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129540</xdr:rowOff>
    </xdr:to>
    <xdr:pic>
      <xdr:nvPicPr>
        <xdr:cNvPr id="3834" name="Imagen 383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267246B1-A792-2D58-B2E1-55928DCE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0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129540</xdr:rowOff>
    </xdr:to>
    <xdr:pic>
      <xdr:nvPicPr>
        <xdr:cNvPr id="3835" name="Imagen 3834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17D5741B-272A-CF3E-CBF3-E8FB2CD8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2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129540</xdr:rowOff>
    </xdr:to>
    <xdr:pic>
      <xdr:nvPicPr>
        <xdr:cNvPr id="3836" name="Imagen 383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68463794-8E56-976A-5982-464DA627B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12</xdr:col>
      <xdr:colOff>304800</xdr:colOff>
      <xdr:row>3360</xdr:row>
      <xdr:rowOff>129540</xdr:rowOff>
    </xdr:to>
    <xdr:pic>
      <xdr:nvPicPr>
        <xdr:cNvPr id="3837" name="Imagen 3836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B5C93B0B-AFD1-4A6B-B66D-862B8585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8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129540</xdr:rowOff>
    </xdr:to>
    <xdr:pic>
      <xdr:nvPicPr>
        <xdr:cNvPr id="3838" name="Imagen 383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4C66055F-E257-FE64-1BC7-DBA17B31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09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3398</xdr:row>
      <xdr:rowOff>0</xdr:rowOff>
    </xdr:from>
    <xdr:to>
      <xdr:col>12</xdr:col>
      <xdr:colOff>304800</xdr:colOff>
      <xdr:row>3399</xdr:row>
      <xdr:rowOff>129540</xdr:rowOff>
    </xdr:to>
    <xdr:pic>
      <xdr:nvPicPr>
        <xdr:cNvPr id="3839" name="Imagen 3838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8398DDB2-61EB-ADA1-E605-5E95F466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3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3397</xdr:row>
      <xdr:rowOff>0</xdr:rowOff>
    </xdr:from>
    <xdr:to>
      <xdr:col>12</xdr:col>
      <xdr:colOff>304800</xdr:colOff>
      <xdr:row>3398</xdr:row>
      <xdr:rowOff>129540</xdr:rowOff>
    </xdr:to>
    <xdr:pic>
      <xdr:nvPicPr>
        <xdr:cNvPr id="3840" name="Imagen 383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1BE04577-4B4C-E8A7-DC0E-8F748308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129540</xdr:rowOff>
    </xdr:to>
    <xdr:pic>
      <xdr:nvPicPr>
        <xdr:cNvPr id="3841" name="Imagen 3840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99BB91D0-F93B-A0CC-AD61-DE5B6937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8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12</xdr:col>
      <xdr:colOff>304800</xdr:colOff>
      <xdr:row>3402</xdr:row>
      <xdr:rowOff>129540</xdr:rowOff>
    </xdr:to>
    <xdr:pic>
      <xdr:nvPicPr>
        <xdr:cNvPr id="3842" name="Imagen 384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81C74E63-391D-192D-B849-0DA40EA6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0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129540</xdr:rowOff>
    </xdr:to>
    <xdr:pic>
      <xdr:nvPicPr>
        <xdr:cNvPr id="3843" name="Imagen 3842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4A68D466-7120-34B6-67C2-78D5CFC5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35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129540</xdr:rowOff>
    </xdr:to>
    <xdr:pic>
      <xdr:nvPicPr>
        <xdr:cNvPr id="3844" name="Imagen 384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7084BFAC-6E51-7A4F-F4E7-A658E964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5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129540</xdr:rowOff>
    </xdr:to>
    <xdr:pic>
      <xdr:nvPicPr>
        <xdr:cNvPr id="3845" name="Imagen 3844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061011AF-EF5E-A752-E475-508D60FA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92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129540</xdr:rowOff>
    </xdr:to>
    <xdr:pic>
      <xdr:nvPicPr>
        <xdr:cNvPr id="3846" name="Imagen 384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6F6D0786-A1C5-82EA-14C8-CB900151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8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129540</xdr:rowOff>
    </xdr:to>
    <xdr:pic>
      <xdr:nvPicPr>
        <xdr:cNvPr id="3847" name="Imagen 3846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5542D8F2-A96A-3CD7-E48B-77D5CCE2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129540</xdr:rowOff>
    </xdr:to>
    <xdr:pic>
      <xdr:nvPicPr>
        <xdr:cNvPr id="3848" name="Imagen 384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F9122C9D-42C2-99B9-2055-E8E44E5F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129540</xdr:rowOff>
    </xdr:to>
    <xdr:pic>
      <xdr:nvPicPr>
        <xdr:cNvPr id="3849" name="Imagen 3848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21A858C9-E682-4BB2-B9A7-5AEF866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9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129540</xdr:rowOff>
    </xdr:to>
    <xdr:pic>
      <xdr:nvPicPr>
        <xdr:cNvPr id="3850" name="Imagen 384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BB1CF75E-91D4-88A7-D0AF-7A4C2122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129540</xdr:rowOff>
    </xdr:to>
    <xdr:pic>
      <xdr:nvPicPr>
        <xdr:cNvPr id="3851" name="Imagen 3850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BA1CBFB5-10CB-741F-F713-EC62549F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44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129540</xdr:rowOff>
    </xdr:to>
    <xdr:pic>
      <xdr:nvPicPr>
        <xdr:cNvPr id="3852" name="Imagen 385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3F0E90EE-1EEE-28E0-B48B-EF7F10C7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129540</xdr:rowOff>
    </xdr:to>
    <xdr:pic>
      <xdr:nvPicPr>
        <xdr:cNvPr id="3853" name="Imagen 3852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C8B8939D-DE28-7DDD-3BCA-6CACC8B3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97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129540</xdr:rowOff>
    </xdr:to>
    <xdr:pic>
      <xdr:nvPicPr>
        <xdr:cNvPr id="3854" name="Imagen 385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5D20251C-09BD-6D34-E7BC-EF1F69A1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2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12</xdr:col>
      <xdr:colOff>304800</xdr:colOff>
      <xdr:row>3378</xdr:row>
      <xdr:rowOff>129540</xdr:rowOff>
    </xdr:to>
    <xdr:pic>
      <xdr:nvPicPr>
        <xdr:cNvPr id="3855" name="Imagen 3854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54E7E0A9-E2AC-7336-5987-34ADAC0B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51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129540</xdr:rowOff>
    </xdr:to>
    <xdr:pic>
      <xdr:nvPicPr>
        <xdr:cNvPr id="3856" name="Imagen 385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25BDA25F-8BE8-704F-0B18-24C12C87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7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129540</xdr:rowOff>
    </xdr:to>
    <xdr:pic>
      <xdr:nvPicPr>
        <xdr:cNvPr id="3857" name="Imagen 3856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CAA456BE-9EAF-8131-2671-8464C1DF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0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129540</xdr:rowOff>
    </xdr:to>
    <xdr:pic>
      <xdr:nvPicPr>
        <xdr:cNvPr id="3858" name="Imagen 385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829E7A15-6DA3-0957-1294-25C2DE4D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129540</xdr:rowOff>
    </xdr:to>
    <xdr:pic>
      <xdr:nvPicPr>
        <xdr:cNvPr id="3859" name="Imagen 3858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6FB499EB-4865-073D-E851-DDDE1CF9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42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129540</xdr:rowOff>
    </xdr:to>
    <xdr:pic>
      <xdr:nvPicPr>
        <xdr:cNvPr id="3860" name="Imagen 385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3C584CF-7AC7-9160-41C1-4265935D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129540</xdr:rowOff>
    </xdr:to>
    <xdr:pic>
      <xdr:nvPicPr>
        <xdr:cNvPr id="3861" name="Imagen 3860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E1ABC76D-4FA6-973C-6809-0A75CD47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8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129540</xdr:rowOff>
    </xdr:to>
    <xdr:pic>
      <xdr:nvPicPr>
        <xdr:cNvPr id="3862" name="Imagen 386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C0223E11-974C-EFC9-C8AF-6ECA09F3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1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129540</xdr:rowOff>
    </xdr:to>
    <xdr:pic>
      <xdr:nvPicPr>
        <xdr:cNvPr id="3863" name="Imagen 3862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BD7EF53D-902E-B3E6-1818-91A17BCA4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129540</xdr:rowOff>
    </xdr:to>
    <xdr:pic>
      <xdr:nvPicPr>
        <xdr:cNvPr id="3864" name="Imagen 386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66F71044-D9BA-C1ED-6A8C-CD3613F2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6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129540</xdr:rowOff>
    </xdr:to>
    <xdr:pic>
      <xdr:nvPicPr>
        <xdr:cNvPr id="3865" name="Imagen 3864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9B995516-E9AF-2C9F-7D8F-4BE13F9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7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129540</xdr:rowOff>
    </xdr:to>
    <xdr:pic>
      <xdr:nvPicPr>
        <xdr:cNvPr id="3866" name="Imagen 386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31605C6-EDE5-D27C-32B9-207B48E4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06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129540</xdr:rowOff>
    </xdr:to>
    <xdr:pic>
      <xdr:nvPicPr>
        <xdr:cNvPr id="3867" name="Imagen 3866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159A0934-ACE2-4F6D-2F74-897CE6C7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3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129540</xdr:rowOff>
    </xdr:to>
    <xdr:pic>
      <xdr:nvPicPr>
        <xdr:cNvPr id="3868" name="Imagen 386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CD2F532-17D7-DB0A-34A9-1962D98E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59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129540</xdr:rowOff>
    </xdr:to>
    <xdr:pic>
      <xdr:nvPicPr>
        <xdr:cNvPr id="3869" name="Imagen 3868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6A5B665A-5CE8-30CD-7C7E-3DC6CB1C2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1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129540</xdr:rowOff>
    </xdr:to>
    <xdr:pic>
      <xdr:nvPicPr>
        <xdr:cNvPr id="3870" name="Imagen 386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B5D81D7-EC97-26C4-F309-6A59F37D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3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129540</xdr:rowOff>
    </xdr:to>
    <xdr:pic>
      <xdr:nvPicPr>
        <xdr:cNvPr id="3871" name="Imagen 3870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4FF7402B-1B3A-7F94-E923-95CF21ED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129540</xdr:rowOff>
    </xdr:to>
    <xdr:pic>
      <xdr:nvPicPr>
        <xdr:cNvPr id="3872" name="Imagen 387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C1D6181B-4F4D-826B-21F6-415D14C9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93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12</xdr:col>
      <xdr:colOff>304800</xdr:colOff>
      <xdr:row>3348</xdr:row>
      <xdr:rowOff>129540</xdr:rowOff>
    </xdr:to>
    <xdr:pic>
      <xdr:nvPicPr>
        <xdr:cNvPr id="3873" name="Imagen 3872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B134C42C-3DA9-690B-DBB9-9EB7439C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1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129540</xdr:rowOff>
    </xdr:to>
    <xdr:pic>
      <xdr:nvPicPr>
        <xdr:cNvPr id="3874" name="Imagen 387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6E841643-F190-D842-9B9C-D9BE9D4F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4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12</xdr:col>
      <xdr:colOff>304800</xdr:colOff>
      <xdr:row>3347</xdr:row>
      <xdr:rowOff>129540</xdr:rowOff>
    </xdr:to>
    <xdr:pic>
      <xdr:nvPicPr>
        <xdr:cNvPr id="3875" name="Imagen 3874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795BFFAE-2F3B-788D-85A8-48174E8A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6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129540</xdr:rowOff>
    </xdr:to>
    <xdr:pic>
      <xdr:nvPicPr>
        <xdr:cNvPr id="3876" name="Imagen 387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5FD225E-84C1-340E-1FB9-C5089228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9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129540</xdr:rowOff>
    </xdr:to>
    <xdr:pic>
      <xdr:nvPicPr>
        <xdr:cNvPr id="3877" name="Imagen 3876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606378B9-9182-BA2B-0B83-D3AFA9A5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1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129540</xdr:rowOff>
    </xdr:to>
    <xdr:pic>
      <xdr:nvPicPr>
        <xdr:cNvPr id="3878" name="Imagen 387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E18EC210-AABD-8431-D81B-4C1BDF85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38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129540</xdr:rowOff>
    </xdr:to>
    <xdr:pic>
      <xdr:nvPicPr>
        <xdr:cNvPr id="3879" name="Imagen 3878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87A3FF53-3E80-306C-6655-33FA0D83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6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129540</xdr:rowOff>
    </xdr:to>
    <xdr:pic>
      <xdr:nvPicPr>
        <xdr:cNvPr id="3880" name="Imagen 387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40AD71BD-6816-6DDB-1B66-D25F8D82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9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129540</xdr:rowOff>
    </xdr:to>
    <xdr:pic>
      <xdr:nvPicPr>
        <xdr:cNvPr id="3881" name="Imagen 3880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C2E3E965-A13F-C1ED-E04E-34EFF580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1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129540</xdr:rowOff>
    </xdr:to>
    <xdr:pic>
      <xdr:nvPicPr>
        <xdr:cNvPr id="3882" name="Imagen 388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76B87A2B-9B6A-7551-C676-D0665702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4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129540</xdr:rowOff>
    </xdr:to>
    <xdr:pic>
      <xdr:nvPicPr>
        <xdr:cNvPr id="3883" name="Imagen 3882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D36B74FB-6BAE-D19B-C31E-5C5BAE5E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7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129540</xdr:rowOff>
    </xdr:to>
    <xdr:pic>
      <xdr:nvPicPr>
        <xdr:cNvPr id="3884" name="Imagen 388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FEDE7D83-2757-BD05-06ED-4E3D90AA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9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129540</xdr:rowOff>
    </xdr:to>
    <xdr:pic>
      <xdr:nvPicPr>
        <xdr:cNvPr id="3885" name="Imagen 3884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07B2E8CC-1CC7-87B4-B3A7-5E7A7DF9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129540</xdr:rowOff>
    </xdr:to>
    <xdr:pic>
      <xdr:nvPicPr>
        <xdr:cNvPr id="3886" name="Imagen 388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F295E689-F955-15B1-F585-1B61DC57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5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129540</xdr:rowOff>
    </xdr:to>
    <xdr:pic>
      <xdr:nvPicPr>
        <xdr:cNvPr id="3887" name="Imagen 3886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88D051E9-91B0-F70F-16EC-30554462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7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129540</xdr:rowOff>
    </xdr:to>
    <xdr:pic>
      <xdr:nvPicPr>
        <xdr:cNvPr id="3888" name="Imagen 388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B1BD73FA-4949-3F0F-1464-71629AFE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0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12</xdr:col>
      <xdr:colOff>304800</xdr:colOff>
      <xdr:row>3337</xdr:row>
      <xdr:rowOff>129540</xdr:rowOff>
    </xdr:to>
    <xdr:pic>
      <xdr:nvPicPr>
        <xdr:cNvPr id="3889" name="Imagen 3888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89826BC1-9A91-35BB-9D7A-1406E512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3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129540</xdr:rowOff>
    </xdr:to>
    <xdr:pic>
      <xdr:nvPicPr>
        <xdr:cNvPr id="3890" name="Imagen 388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F64D3A5-16AC-C591-3573-3B99D5C8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5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129540</xdr:rowOff>
    </xdr:to>
    <xdr:pic>
      <xdr:nvPicPr>
        <xdr:cNvPr id="3891" name="Imagen 3890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078E9E28-B161-6181-95F0-74D1FE9C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129540</xdr:rowOff>
    </xdr:to>
    <xdr:pic>
      <xdr:nvPicPr>
        <xdr:cNvPr id="3892" name="Imagen 389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7E70EBE0-2857-2C08-CC46-8DF093D8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1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129540</xdr:rowOff>
    </xdr:to>
    <xdr:pic>
      <xdr:nvPicPr>
        <xdr:cNvPr id="3893" name="Imagen 3892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7C6CB240-824F-0D9E-00B6-466BEB52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64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12</xdr:col>
      <xdr:colOff>304800</xdr:colOff>
      <xdr:row>3333</xdr:row>
      <xdr:rowOff>129540</xdr:rowOff>
    </xdr:to>
    <xdr:pic>
      <xdr:nvPicPr>
        <xdr:cNvPr id="3894" name="Imagen 3893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C04C4F95-A29F-4DB5-627E-ACCD795E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83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129540</xdr:rowOff>
    </xdr:to>
    <xdr:pic>
      <xdr:nvPicPr>
        <xdr:cNvPr id="3895" name="Imagen 3894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B9746EE-4348-1C20-8AD8-3D9E31B7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129540</xdr:rowOff>
    </xdr:to>
    <xdr:pic>
      <xdr:nvPicPr>
        <xdr:cNvPr id="3896" name="Imagen 3895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DA3E8B5-C913-BD4C-A497-25449F40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2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12</xdr:col>
      <xdr:colOff>304800</xdr:colOff>
      <xdr:row>3339</xdr:row>
      <xdr:rowOff>129540</xdr:rowOff>
    </xdr:to>
    <xdr:pic>
      <xdr:nvPicPr>
        <xdr:cNvPr id="3897" name="Imagen 3896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C079162F-9914-251C-A5CC-A3561493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5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129540</xdr:rowOff>
    </xdr:to>
    <xdr:pic>
      <xdr:nvPicPr>
        <xdr:cNvPr id="3898" name="Imagen 3897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4819B837-7124-654B-9F9E-7CD74FB6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129540</xdr:rowOff>
    </xdr:to>
    <xdr:pic>
      <xdr:nvPicPr>
        <xdr:cNvPr id="3899" name="Imagen 3898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3A9026A4-6639-056E-AD15-77A35B4A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129540</xdr:rowOff>
    </xdr:to>
    <xdr:pic>
      <xdr:nvPicPr>
        <xdr:cNvPr id="3900" name="Imagen 3899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4403586C-04AF-764F-9113-F8C31DA9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129540</xdr:rowOff>
    </xdr:to>
    <xdr:pic>
      <xdr:nvPicPr>
        <xdr:cNvPr id="3901" name="Imagen 3900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59466AEE-B3F7-A438-1E73-A02232F8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4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129540</xdr:rowOff>
    </xdr:to>
    <xdr:pic>
      <xdr:nvPicPr>
        <xdr:cNvPr id="3902" name="Imagen 3901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5E5B5DE3-FE08-DE20-CEEA-8E4C04C4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129540</xdr:rowOff>
    </xdr:to>
    <xdr:pic>
      <xdr:nvPicPr>
        <xdr:cNvPr id="3903" name="Imagen 3902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85A9E646-E62A-82BE-2B7E-DE3FADDC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00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129540</xdr:rowOff>
    </xdr:to>
    <xdr:pic>
      <xdr:nvPicPr>
        <xdr:cNvPr id="3904" name="Imagen 3903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2ECE8EE-BEA8-3086-4FF8-69A2435E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2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129540</xdr:rowOff>
    </xdr:to>
    <xdr:pic>
      <xdr:nvPicPr>
        <xdr:cNvPr id="3905" name="Imagen 3904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CE714567-0133-FD77-0308-61A8AA75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54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12</xdr:col>
      <xdr:colOff>304800</xdr:colOff>
      <xdr:row>3336</xdr:row>
      <xdr:rowOff>129540</xdr:rowOff>
    </xdr:to>
    <xdr:pic>
      <xdr:nvPicPr>
        <xdr:cNvPr id="3906" name="Imagen 3905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04300E82-7935-E393-1858-361DBD3E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129540</xdr:rowOff>
    </xdr:to>
    <xdr:pic>
      <xdr:nvPicPr>
        <xdr:cNvPr id="3907" name="Imagen 3906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BE626FCB-2773-1933-C081-09E57984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0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129540</xdr:rowOff>
    </xdr:to>
    <xdr:pic>
      <xdr:nvPicPr>
        <xdr:cNvPr id="3908" name="Imagen 3907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C95A8160-9876-5065-B6FE-0D195861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129540</xdr:rowOff>
    </xdr:to>
    <xdr:pic>
      <xdr:nvPicPr>
        <xdr:cNvPr id="3909" name="Imagen 3908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F7A4B45-AF99-1982-DB20-DDE4B563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129540</xdr:rowOff>
    </xdr:to>
    <xdr:pic>
      <xdr:nvPicPr>
        <xdr:cNvPr id="3910" name="Imagen 3909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0E5F35F-1807-2152-B1BF-218E288A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8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12</xdr:col>
      <xdr:colOff>304800</xdr:colOff>
      <xdr:row>3324</xdr:row>
      <xdr:rowOff>129540</xdr:rowOff>
    </xdr:to>
    <xdr:pic>
      <xdr:nvPicPr>
        <xdr:cNvPr id="3911" name="Imagen 3910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240B4712-31DD-BEBA-CEF4-9A9044B5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0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129540</xdr:rowOff>
    </xdr:to>
    <xdr:pic>
      <xdr:nvPicPr>
        <xdr:cNvPr id="3912" name="Imagen 3911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6A4B4816-9CEF-18B8-4BE4-C33348FC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129540</xdr:rowOff>
    </xdr:to>
    <xdr:pic>
      <xdr:nvPicPr>
        <xdr:cNvPr id="3913" name="Imagen 3912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1E99C3E-F54F-697C-3BC7-09FEEFBC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5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129540</xdr:rowOff>
    </xdr:to>
    <xdr:pic>
      <xdr:nvPicPr>
        <xdr:cNvPr id="3914" name="Imagen 3913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E3464AC3-CA60-5015-148D-DEE1D869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7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129540</xdr:rowOff>
    </xdr:to>
    <xdr:pic>
      <xdr:nvPicPr>
        <xdr:cNvPr id="3915" name="Imagen 3914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ACC41DE6-A0AC-77C3-633C-DC000B55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98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12</xdr:col>
      <xdr:colOff>304800</xdr:colOff>
      <xdr:row>3500</xdr:row>
      <xdr:rowOff>133350</xdr:rowOff>
    </xdr:to>
    <xdr:pic>
      <xdr:nvPicPr>
        <xdr:cNvPr id="3916" name="Imagen 3915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37204451-3DD1-5C36-04D4-60BF586E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91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133350</xdr:rowOff>
    </xdr:to>
    <xdr:pic>
      <xdr:nvPicPr>
        <xdr:cNvPr id="3917" name="Imagen 3916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496767D6-3507-B35D-9D91-BFEFD4B6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133350</xdr:rowOff>
    </xdr:to>
    <xdr:pic>
      <xdr:nvPicPr>
        <xdr:cNvPr id="3918" name="Imagen 3917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42310E66-9D50-F156-0A7A-48BF041C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133350</xdr:rowOff>
    </xdr:to>
    <xdr:pic>
      <xdr:nvPicPr>
        <xdr:cNvPr id="3919" name="Imagen 3918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85FCF23C-AFEF-19FB-3801-C9221D36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133350</xdr:rowOff>
    </xdr:to>
    <xdr:pic>
      <xdr:nvPicPr>
        <xdr:cNvPr id="3920" name="Imagen 3919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BFC326DD-8438-CE3D-9970-497A95DE7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8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133350</xdr:rowOff>
    </xdr:to>
    <xdr:pic>
      <xdr:nvPicPr>
        <xdr:cNvPr id="3921" name="Imagen 3920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58BA6846-3B4B-25EC-E82D-3E94C957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922" name="Imagen 3921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F5A1F32E-7818-F9F3-9056-02465F3B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5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133350</xdr:rowOff>
    </xdr:to>
    <xdr:pic>
      <xdr:nvPicPr>
        <xdr:cNvPr id="3923" name="Imagen 3922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FDEB5788-E5AE-95B4-BAFA-D19CA4A30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8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133350</xdr:rowOff>
    </xdr:to>
    <xdr:pic>
      <xdr:nvPicPr>
        <xdr:cNvPr id="3924" name="Imagen 3923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4039623E-AFEC-7170-6B39-D1399D2F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9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133350</xdr:rowOff>
    </xdr:to>
    <xdr:pic>
      <xdr:nvPicPr>
        <xdr:cNvPr id="3925" name="Imagen 3924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33CC5CA-8B25-095E-556B-B2366AE9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1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12</xdr:col>
      <xdr:colOff>304800</xdr:colOff>
      <xdr:row>3498</xdr:row>
      <xdr:rowOff>133350</xdr:rowOff>
    </xdr:to>
    <xdr:pic>
      <xdr:nvPicPr>
        <xdr:cNvPr id="3926" name="Imagen 3925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6D447407-E56F-64D7-18F6-8235E776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4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12</xdr:col>
      <xdr:colOff>304800</xdr:colOff>
      <xdr:row>3497</xdr:row>
      <xdr:rowOff>133350</xdr:rowOff>
    </xdr:to>
    <xdr:pic>
      <xdr:nvPicPr>
        <xdr:cNvPr id="3927" name="Imagen 3926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05277284-6254-8D60-2BDA-0BFBF1E29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69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133350</xdr:rowOff>
    </xdr:to>
    <xdr:pic>
      <xdr:nvPicPr>
        <xdr:cNvPr id="3928" name="Imagen 3927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22AA4BA9-5354-6DA0-C87D-08F9F6D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133350</xdr:rowOff>
    </xdr:to>
    <xdr:pic>
      <xdr:nvPicPr>
        <xdr:cNvPr id="3929" name="Imagen 3928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1150200-2362-6842-FB3E-98384986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15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133350</xdr:rowOff>
    </xdr:to>
    <xdr:pic>
      <xdr:nvPicPr>
        <xdr:cNvPr id="3930" name="Imagen 3929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D5B10C5-45FF-E60F-DFFB-CA60E09E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4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133350</xdr:rowOff>
    </xdr:to>
    <xdr:pic>
      <xdr:nvPicPr>
        <xdr:cNvPr id="3931" name="Imagen 3930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F38E1033-18A8-4074-B8D6-8C05B5C8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133350</xdr:rowOff>
    </xdr:to>
    <xdr:pic>
      <xdr:nvPicPr>
        <xdr:cNvPr id="3932" name="Imagen 393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800314-5D86-8160-C2E4-EAA42E7B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9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133350</xdr:rowOff>
    </xdr:to>
    <xdr:pic>
      <xdr:nvPicPr>
        <xdr:cNvPr id="3933" name="Imagen 3932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B2B7835F-6519-224E-AB67-4E6341CE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14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133350</xdr:rowOff>
    </xdr:to>
    <xdr:pic>
      <xdr:nvPicPr>
        <xdr:cNvPr id="3934" name="Imagen 3933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8E9D02E-DCEE-ABC8-930D-6A0AEFD4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4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133350</xdr:rowOff>
    </xdr:to>
    <xdr:pic>
      <xdr:nvPicPr>
        <xdr:cNvPr id="3935" name="Imagen 3934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08A9DA9-D4C4-200C-5693-FDA1BB0D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67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133350</xdr:rowOff>
    </xdr:to>
    <xdr:pic>
      <xdr:nvPicPr>
        <xdr:cNvPr id="3936" name="Imagen 3935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0878F760-CB86-52C7-FED2-16911BED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8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12</xdr:col>
      <xdr:colOff>304800</xdr:colOff>
      <xdr:row>3459</xdr:row>
      <xdr:rowOff>133350</xdr:rowOff>
    </xdr:to>
    <xdr:pic>
      <xdr:nvPicPr>
        <xdr:cNvPr id="3937" name="Imagen 3936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BC8071D8-F3A6-41FB-BBF0-E378D334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133350</xdr:rowOff>
    </xdr:to>
    <xdr:pic>
      <xdr:nvPicPr>
        <xdr:cNvPr id="3938" name="Imagen 3937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3001575-B805-B1CF-13C5-F5604E69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3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12</xdr:col>
      <xdr:colOff>304800</xdr:colOff>
      <xdr:row>3492</xdr:row>
      <xdr:rowOff>133350</xdr:rowOff>
    </xdr:to>
    <xdr:pic>
      <xdr:nvPicPr>
        <xdr:cNvPr id="3939" name="Imagen 3938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44368113-43E4-8584-B8A4-C8587BD3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5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3490</xdr:row>
      <xdr:rowOff>0</xdr:rowOff>
    </xdr:from>
    <xdr:to>
      <xdr:col>12</xdr:col>
      <xdr:colOff>304800</xdr:colOff>
      <xdr:row>3491</xdr:row>
      <xdr:rowOff>133350</xdr:rowOff>
    </xdr:to>
    <xdr:pic>
      <xdr:nvPicPr>
        <xdr:cNvPr id="3940" name="Imagen 3939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9EF31F14-B1F4-DC14-219B-F80C545E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7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133350</xdr:rowOff>
    </xdr:to>
    <xdr:pic>
      <xdr:nvPicPr>
        <xdr:cNvPr id="3941" name="Imagen 3940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06623BB6-4C65-81D4-A743-F0966214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8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942" name="Imagen 3941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8B997576-5822-4733-F24D-7FE071D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0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133350</xdr:rowOff>
    </xdr:to>
    <xdr:pic>
      <xdr:nvPicPr>
        <xdr:cNvPr id="3943" name="Imagen 3942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FC908C8D-32E2-87AB-79D1-3E6DD850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2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133350</xdr:rowOff>
    </xdr:to>
    <xdr:pic>
      <xdr:nvPicPr>
        <xdr:cNvPr id="3944" name="Imagen 3943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A98A6251-E3C4-848C-0322-1717979F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133350</xdr:rowOff>
    </xdr:to>
    <xdr:pic>
      <xdr:nvPicPr>
        <xdr:cNvPr id="3945" name="Imagen 3944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D0D7E743-BF8B-500A-EF7A-14D27F2C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8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133350</xdr:rowOff>
    </xdr:to>
    <xdr:pic>
      <xdr:nvPicPr>
        <xdr:cNvPr id="3946" name="Imagen 3945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31C4A4E8-9F86-6872-753C-CEB74495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0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133350</xdr:rowOff>
    </xdr:to>
    <xdr:pic>
      <xdr:nvPicPr>
        <xdr:cNvPr id="3947" name="Imagen 3946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CC729EBD-4762-5974-5613-87F941BB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3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133350</xdr:rowOff>
    </xdr:to>
    <xdr:pic>
      <xdr:nvPicPr>
        <xdr:cNvPr id="3948" name="Imagen 3947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1DC2C2D-A40C-371E-717F-51B7A59B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61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133350</xdr:rowOff>
    </xdr:to>
    <xdr:pic>
      <xdr:nvPicPr>
        <xdr:cNvPr id="3949" name="Imagen 3948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BD43FA09-7A84-4D99-855B-A40E0CAE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8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12</xdr:col>
      <xdr:colOff>304800</xdr:colOff>
      <xdr:row>3448</xdr:row>
      <xdr:rowOff>133350</xdr:rowOff>
    </xdr:to>
    <xdr:pic>
      <xdr:nvPicPr>
        <xdr:cNvPr id="3950" name="Imagen 3949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45BED44D-3DE3-D868-B3B2-AD40523A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9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133350</xdr:rowOff>
    </xdr:to>
    <xdr:pic>
      <xdr:nvPicPr>
        <xdr:cNvPr id="3951" name="Imagen 3950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340DA0F4-E1E7-89A4-EF40-6869BD10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2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133350</xdr:rowOff>
    </xdr:to>
    <xdr:pic>
      <xdr:nvPicPr>
        <xdr:cNvPr id="3952" name="Imagen 3951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CBCA0F92-2734-E176-A256-4194716C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4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133350</xdr:rowOff>
    </xdr:to>
    <xdr:pic>
      <xdr:nvPicPr>
        <xdr:cNvPr id="3953" name="Imagen 3952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CD7D9DDE-E06C-DDFE-EB06-360C0AF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63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133350</xdr:rowOff>
    </xdr:to>
    <xdr:pic>
      <xdr:nvPicPr>
        <xdr:cNvPr id="3954" name="Imagen 3953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6C056DB1-13E4-643C-EF92-0ADCB80E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82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133350</xdr:rowOff>
    </xdr:to>
    <xdr:pic>
      <xdr:nvPicPr>
        <xdr:cNvPr id="3955" name="Imagen 3954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897C908B-36AC-3471-B3F5-DB0C54D9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0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133350</xdr:rowOff>
    </xdr:to>
    <xdr:pic>
      <xdr:nvPicPr>
        <xdr:cNvPr id="3956" name="Imagen 3955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CBD5EFE-FE4E-42AB-A508-6FE74F14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2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133350</xdr:rowOff>
    </xdr:to>
    <xdr:pic>
      <xdr:nvPicPr>
        <xdr:cNvPr id="3957" name="Imagen 3956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CF862716-CBF4-120B-23CF-35708B5E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4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12</xdr:col>
      <xdr:colOff>304800</xdr:colOff>
      <xdr:row>3446</xdr:row>
      <xdr:rowOff>133350</xdr:rowOff>
    </xdr:to>
    <xdr:pic>
      <xdr:nvPicPr>
        <xdr:cNvPr id="3958" name="Imagen 3957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6DE9C1A8-AAF2-B06F-4131-9CCBCC67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12</xdr:col>
      <xdr:colOff>304800</xdr:colOff>
      <xdr:row>3444</xdr:row>
      <xdr:rowOff>133350</xdr:rowOff>
    </xdr:to>
    <xdr:pic>
      <xdr:nvPicPr>
        <xdr:cNvPr id="3959" name="Imagen 3958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0EB6E01A-3066-62EC-AEF4-E66CB926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1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133350</xdr:rowOff>
    </xdr:to>
    <xdr:pic>
      <xdr:nvPicPr>
        <xdr:cNvPr id="3960" name="Imagen 3959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39DEDA00-D0E0-DE0B-F480-4743EB96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33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133350</xdr:rowOff>
    </xdr:to>
    <xdr:pic>
      <xdr:nvPicPr>
        <xdr:cNvPr id="3961" name="Imagen 3960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6EB44E8B-C0A8-BD49-5978-20ECDE1A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3444</xdr:row>
      <xdr:rowOff>0</xdr:rowOff>
    </xdr:from>
    <xdr:to>
      <xdr:col>12</xdr:col>
      <xdr:colOff>304800</xdr:colOff>
      <xdr:row>3445</xdr:row>
      <xdr:rowOff>133350</xdr:rowOff>
    </xdr:to>
    <xdr:pic>
      <xdr:nvPicPr>
        <xdr:cNvPr id="3962" name="Imagen 3961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FEA7C53D-0A54-210A-9F98-CD4F2873F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7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133350</xdr:rowOff>
    </xdr:to>
    <xdr:pic>
      <xdr:nvPicPr>
        <xdr:cNvPr id="3963" name="Imagen 3962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F10772E-3B54-6FD1-01A2-74A88CEA7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9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12</xdr:col>
      <xdr:colOff>304800</xdr:colOff>
      <xdr:row>3453</xdr:row>
      <xdr:rowOff>133350</xdr:rowOff>
    </xdr:to>
    <xdr:pic>
      <xdr:nvPicPr>
        <xdr:cNvPr id="3964" name="Imagen 3963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1EFA4BC2-391D-1AF0-F13B-0484ADDCB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16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12</xdr:col>
      <xdr:colOff>304800</xdr:colOff>
      <xdr:row>3449</xdr:row>
      <xdr:rowOff>133350</xdr:rowOff>
    </xdr:to>
    <xdr:pic>
      <xdr:nvPicPr>
        <xdr:cNvPr id="3965" name="Imagen 3964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D93FF4F8-89E2-7495-F898-7A0F3377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96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12</xdr:col>
      <xdr:colOff>304800</xdr:colOff>
      <xdr:row>3450</xdr:row>
      <xdr:rowOff>133350</xdr:rowOff>
    </xdr:to>
    <xdr:pic>
      <xdr:nvPicPr>
        <xdr:cNvPr id="3966" name="Imagen 3965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8C96F56-8149-05E7-6102-6518D49E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3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133350</xdr:rowOff>
    </xdr:to>
    <xdr:pic>
      <xdr:nvPicPr>
        <xdr:cNvPr id="3967" name="Imagen 3966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B2AF9667-C7E1-714A-012A-525F368A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75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133350</xdr:rowOff>
    </xdr:to>
    <xdr:pic>
      <xdr:nvPicPr>
        <xdr:cNvPr id="3968" name="Imagen 3967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EEB7E34A-8B07-C742-844C-2BD85A7C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133350</xdr:rowOff>
    </xdr:to>
    <xdr:pic>
      <xdr:nvPicPr>
        <xdr:cNvPr id="3969" name="Imagen 3968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6DE9F61E-11A2-B412-8B45-78A0E1F5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12</xdr:col>
      <xdr:colOff>304800</xdr:colOff>
      <xdr:row>3451</xdr:row>
      <xdr:rowOff>133350</xdr:rowOff>
    </xdr:to>
    <xdr:pic>
      <xdr:nvPicPr>
        <xdr:cNvPr id="3970" name="Imagen 3969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55FC765B-A239-5715-F3E1-ED7B63E1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94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133350</xdr:rowOff>
    </xdr:to>
    <xdr:pic>
      <xdr:nvPicPr>
        <xdr:cNvPr id="3971" name="Imagen 3970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2B6B23E2-6498-AE95-1B58-F3442CB2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33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133350</xdr:rowOff>
    </xdr:to>
    <xdr:pic>
      <xdr:nvPicPr>
        <xdr:cNvPr id="3972" name="Imagen 3971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769BEF4-DC2B-0687-86C2-6B24F1224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5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133350</xdr:rowOff>
    </xdr:to>
    <xdr:pic>
      <xdr:nvPicPr>
        <xdr:cNvPr id="3973" name="Imagen 3972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B78F1B0A-046A-BDE6-1E67-ECD33238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7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133350</xdr:rowOff>
    </xdr:to>
    <xdr:pic>
      <xdr:nvPicPr>
        <xdr:cNvPr id="3974" name="Imagen 3973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E2415CD8-89BB-9F1F-788F-1311E935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9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133350</xdr:rowOff>
    </xdr:to>
    <xdr:pic>
      <xdr:nvPicPr>
        <xdr:cNvPr id="3975" name="Imagen 3974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28F6E77B-DDA5-7D7F-9A05-5237CBCC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1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133350</xdr:rowOff>
    </xdr:to>
    <xdr:pic>
      <xdr:nvPicPr>
        <xdr:cNvPr id="3976" name="Imagen 3975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D7BC9489-952B-53D4-9670-88DB80F5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44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133350</xdr:rowOff>
    </xdr:to>
    <xdr:pic>
      <xdr:nvPicPr>
        <xdr:cNvPr id="3977" name="Imagen 3976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1A5CB497-736F-0EB6-47A4-3171695E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63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133350</xdr:rowOff>
    </xdr:to>
    <xdr:pic>
      <xdr:nvPicPr>
        <xdr:cNvPr id="3978" name="Imagen 3977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F900E091-4FE0-3071-6D31-5624B0F4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9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3432</xdr:row>
      <xdr:rowOff>0</xdr:rowOff>
    </xdr:from>
    <xdr:to>
      <xdr:col>12</xdr:col>
      <xdr:colOff>304800</xdr:colOff>
      <xdr:row>3433</xdr:row>
      <xdr:rowOff>133350</xdr:rowOff>
    </xdr:to>
    <xdr:pic>
      <xdr:nvPicPr>
        <xdr:cNvPr id="3979" name="Imagen 3978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CDA11AA5-21D9-8FF3-78BF-A39C8B9B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16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133350</xdr:rowOff>
    </xdr:to>
    <xdr:pic>
      <xdr:nvPicPr>
        <xdr:cNvPr id="3980" name="Imagen 3979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093F27B3-6D57-7245-F052-1F203951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3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133350</xdr:rowOff>
    </xdr:to>
    <xdr:pic>
      <xdr:nvPicPr>
        <xdr:cNvPr id="3981" name="Imagen 3980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B4571511-0EB8-98A9-E446-779E2720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12</xdr:col>
      <xdr:colOff>304800</xdr:colOff>
      <xdr:row>3447</xdr:row>
      <xdr:rowOff>133350</xdr:rowOff>
    </xdr:to>
    <xdr:pic>
      <xdr:nvPicPr>
        <xdr:cNvPr id="3982" name="Imagen 3981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B5E58AB8-720B-ECB9-3809-A95BED77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96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133350</xdr:rowOff>
    </xdr:to>
    <xdr:pic>
      <xdr:nvPicPr>
        <xdr:cNvPr id="3983" name="Imagen 3982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99EF0695-1844-6109-B90C-FBD8F4FA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133350</xdr:rowOff>
    </xdr:to>
    <xdr:pic>
      <xdr:nvPicPr>
        <xdr:cNvPr id="3984" name="Imagen 398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1683AC4-C7A5-40D3-E858-1C1523EE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133350</xdr:rowOff>
    </xdr:to>
    <xdr:pic>
      <xdr:nvPicPr>
        <xdr:cNvPr id="3985" name="Imagen 3984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3C318868-2DCB-4716-B99B-40DC328B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6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133350</xdr:rowOff>
    </xdr:to>
    <xdr:pic>
      <xdr:nvPicPr>
        <xdr:cNvPr id="3986" name="Imagen 3985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30BAEE4B-6F43-C093-BD8D-E9942804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9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133350</xdr:rowOff>
    </xdr:to>
    <xdr:pic>
      <xdr:nvPicPr>
        <xdr:cNvPr id="3987" name="Imagen 3986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191E538C-9B51-ED3A-B458-14207531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2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133350</xdr:rowOff>
    </xdr:to>
    <xdr:pic>
      <xdr:nvPicPr>
        <xdr:cNvPr id="3988" name="Imagen 3987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35AE192E-0B01-0DD5-C36B-98A85E5F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4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133350</xdr:rowOff>
    </xdr:to>
    <xdr:pic>
      <xdr:nvPicPr>
        <xdr:cNvPr id="3989" name="Imagen 3988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34ABB50C-6837-2C8E-4826-C9F9E7D2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0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133350</xdr:rowOff>
    </xdr:to>
    <xdr:pic>
      <xdr:nvPicPr>
        <xdr:cNvPr id="3990" name="Imagen 3989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6E54EFD6-063E-3CF2-CB43-A2D821DD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21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133350</xdr:rowOff>
    </xdr:to>
    <xdr:pic>
      <xdr:nvPicPr>
        <xdr:cNvPr id="3991" name="Imagen 3990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2DF7C7A0-FD02-0BFD-CF79-57283893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133350</xdr:rowOff>
    </xdr:to>
    <xdr:pic>
      <xdr:nvPicPr>
        <xdr:cNvPr id="3992" name="Imagen 3991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7284FCB1-B019-ED18-3595-31BE60CA3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7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12</xdr:col>
      <xdr:colOff>304800</xdr:colOff>
      <xdr:row>3420</xdr:row>
      <xdr:rowOff>133350</xdr:rowOff>
    </xdr:to>
    <xdr:pic>
      <xdr:nvPicPr>
        <xdr:cNvPr id="3993" name="Imagen 3992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8B49EF59-B42C-A03F-10FF-ED3DF23B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01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133350</xdr:rowOff>
    </xdr:to>
    <xdr:pic>
      <xdr:nvPicPr>
        <xdr:cNvPr id="3994" name="Imagen 3993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01A8BB9F-65D9-B9C2-EE91-6CB8BF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133350</xdr:rowOff>
    </xdr:to>
    <xdr:pic>
      <xdr:nvPicPr>
        <xdr:cNvPr id="3995" name="Imagen 3994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D1FF7F76-6A61-1FC8-8B83-B07EF847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133350</xdr:rowOff>
    </xdr:to>
    <xdr:pic>
      <xdr:nvPicPr>
        <xdr:cNvPr id="3996" name="Imagen 3995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6A4854FA-7EC0-B513-9DC6-9F12F175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22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133350</xdr:rowOff>
    </xdr:to>
    <xdr:pic>
      <xdr:nvPicPr>
        <xdr:cNvPr id="3997" name="Imagen 3996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D566BF49-8DA8-951C-62A5-3F43D294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133350</xdr:rowOff>
    </xdr:to>
    <xdr:pic>
      <xdr:nvPicPr>
        <xdr:cNvPr id="3998" name="Imagen 3997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41F6B341-7C12-749D-9622-2DD4B419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5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133350</xdr:rowOff>
    </xdr:to>
    <xdr:pic>
      <xdr:nvPicPr>
        <xdr:cNvPr id="3999" name="Imagen 3998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D98A54C2-3A42-067C-2363-CD5D0C74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0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133350</xdr:rowOff>
    </xdr:to>
    <xdr:pic>
      <xdr:nvPicPr>
        <xdr:cNvPr id="4000" name="Imagen 3999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836CAC2C-73A5-C5B8-906F-75BDD928E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8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133350</xdr:rowOff>
    </xdr:to>
    <xdr:pic>
      <xdr:nvPicPr>
        <xdr:cNvPr id="4001" name="Imagen 4000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B1639F0B-0DCF-9B9E-85C7-0B0F4784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133350</xdr:rowOff>
    </xdr:to>
    <xdr:pic>
      <xdr:nvPicPr>
        <xdr:cNvPr id="4002" name="Imagen 4001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EEE6F34B-784F-3B41-F95D-A6567E41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82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3590</xdr:row>
      <xdr:rowOff>0</xdr:rowOff>
    </xdr:from>
    <xdr:to>
      <xdr:col>12</xdr:col>
      <xdr:colOff>304800</xdr:colOff>
      <xdr:row>3591</xdr:row>
      <xdr:rowOff>133350</xdr:rowOff>
    </xdr:to>
    <xdr:pic>
      <xdr:nvPicPr>
        <xdr:cNvPr id="4003" name="Imagen 4002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09D3DCE9-2BDB-518C-1FDA-760CF581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08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133350</xdr:rowOff>
    </xdr:to>
    <xdr:pic>
      <xdr:nvPicPr>
        <xdr:cNvPr id="4004" name="Imagen 4003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FAF31575-7020-594D-1339-79F9E4D5F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3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133350</xdr:rowOff>
    </xdr:to>
    <xdr:pic>
      <xdr:nvPicPr>
        <xdr:cNvPr id="4005" name="Imagen 4004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D3B9446A-C73F-A46A-9248-3F466C4E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62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133350</xdr:rowOff>
    </xdr:to>
    <xdr:pic>
      <xdr:nvPicPr>
        <xdr:cNvPr id="4006" name="Imagen 4005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0F49D6C3-DCBB-2264-FC7A-DC4A6811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88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133350</xdr:rowOff>
    </xdr:to>
    <xdr:pic>
      <xdr:nvPicPr>
        <xdr:cNvPr id="4007" name="Imagen 4006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4C23238F-FAA1-EFF7-CB32-BA03B15B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1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133350</xdr:rowOff>
    </xdr:to>
    <xdr:pic>
      <xdr:nvPicPr>
        <xdr:cNvPr id="4008" name="Imagen 4007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D5088221-8CBC-7FBB-CA19-D8433BA3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133350</xdr:rowOff>
    </xdr:to>
    <xdr:pic>
      <xdr:nvPicPr>
        <xdr:cNvPr id="4009" name="Imagen 4008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1079DA76-341E-35AC-FC10-214C6D2D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6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133350</xdr:rowOff>
    </xdr:to>
    <xdr:pic>
      <xdr:nvPicPr>
        <xdr:cNvPr id="4010" name="Imagen 4009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CB728F5A-CC0F-9CA3-1520-5C53A269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133350</xdr:rowOff>
    </xdr:to>
    <xdr:pic>
      <xdr:nvPicPr>
        <xdr:cNvPr id="4011" name="Imagen 4010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C883A336-BFDC-4CF5-FB15-8E3AFE8F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2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12</xdr:col>
      <xdr:colOff>304800</xdr:colOff>
      <xdr:row>3575</xdr:row>
      <xdr:rowOff>133350</xdr:rowOff>
    </xdr:to>
    <xdr:pic>
      <xdr:nvPicPr>
        <xdr:cNvPr id="4012" name="Imagen 4011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B6FEC483-3438-6E7F-C0FD-273D7401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133350</xdr:rowOff>
    </xdr:to>
    <xdr:pic>
      <xdr:nvPicPr>
        <xdr:cNvPr id="4013" name="Imagen 4012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1AC06897-E7C3-692A-D811-602FFC81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7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133350</xdr:rowOff>
    </xdr:to>
    <xdr:pic>
      <xdr:nvPicPr>
        <xdr:cNvPr id="4014" name="Imagen 4013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7D229DDB-7683-7506-1BB2-0201FC1B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0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133350</xdr:rowOff>
    </xdr:to>
    <xdr:pic>
      <xdr:nvPicPr>
        <xdr:cNvPr id="4015" name="Imagen 4014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B82819D4-DF60-34A3-DD57-BDC072FF3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28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133350</xdr:rowOff>
    </xdr:to>
    <xdr:pic>
      <xdr:nvPicPr>
        <xdr:cNvPr id="4016" name="Imagen 4015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A76769-17BA-62BA-7AC3-CCEE78F36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5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133350</xdr:rowOff>
    </xdr:to>
    <xdr:pic>
      <xdr:nvPicPr>
        <xdr:cNvPr id="4017" name="Imagen 4016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6176D9F4-85F4-7C8C-2356-BB6F7CF9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8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133350</xdr:rowOff>
    </xdr:to>
    <xdr:pic>
      <xdr:nvPicPr>
        <xdr:cNvPr id="4018" name="Imagen 4017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98285BEC-AEC2-21B0-8D66-A7013E52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0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133350</xdr:rowOff>
    </xdr:to>
    <xdr:pic>
      <xdr:nvPicPr>
        <xdr:cNvPr id="4019" name="Imagen 4018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E024F460-6881-C286-22BC-075DBEED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3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133350</xdr:rowOff>
    </xdr:to>
    <xdr:pic>
      <xdr:nvPicPr>
        <xdr:cNvPr id="4020" name="Imagen 4019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133EAC68-EECB-AEE8-491C-CC43D09C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81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3577</xdr:row>
      <xdr:rowOff>0</xdr:rowOff>
    </xdr:from>
    <xdr:to>
      <xdr:col>12</xdr:col>
      <xdr:colOff>304800</xdr:colOff>
      <xdr:row>3578</xdr:row>
      <xdr:rowOff>133350</xdr:rowOff>
    </xdr:to>
    <xdr:pic>
      <xdr:nvPicPr>
        <xdr:cNvPr id="4021" name="Imagen 4020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CEDEE26C-41D2-88AE-E835-96CBE8E9C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0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133350</xdr:rowOff>
    </xdr:to>
    <xdr:pic>
      <xdr:nvPicPr>
        <xdr:cNvPr id="4022" name="Imagen 4021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B8A9315E-3378-2DAA-D46F-85426724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3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133350</xdr:rowOff>
    </xdr:to>
    <xdr:pic>
      <xdr:nvPicPr>
        <xdr:cNvPr id="4023" name="Imagen 4022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BC291196-1FC9-6E1E-B15D-06B5867C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6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133350</xdr:rowOff>
    </xdr:to>
    <xdr:pic>
      <xdr:nvPicPr>
        <xdr:cNvPr id="4024" name="Imagen 4023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6778EC1B-42D0-7604-4864-14DA7F459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8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133350</xdr:rowOff>
    </xdr:to>
    <xdr:pic>
      <xdr:nvPicPr>
        <xdr:cNvPr id="4025" name="Imagen 4024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1EFF5FBC-28C2-2468-C06B-8C80AABC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1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133350</xdr:rowOff>
    </xdr:to>
    <xdr:pic>
      <xdr:nvPicPr>
        <xdr:cNvPr id="4026" name="Imagen 4025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444A7CE3-0E6A-568C-12BE-04199877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4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133350</xdr:rowOff>
    </xdr:to>
    <xdr:pic>
      <xdr:nvPicPr>
        <xdr:cNvPr id="4027" name="Imagen 4026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4ECD9368-4624-51C8-A136-D090639E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6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133350</xdr:rowOff>
    </xdr:to>
    <xdr:pic>
      <xdr:nvPicPr>
        <xdr:cNvPr id="4028" name="Imagen 4027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9B8682E3-708B-E878-52AB-AF1AF3F5D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8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133350</xdr:rowOff>
    </xdr:to>
    <xdr:pic>
      <xdr:nvPicPr>
        <xdr:cNvPr id="4029" name="Imagen 4028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740A8EB6-86D2-A4FA-1FE9-7D1F4F07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0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12</xdr:col>
      <xdr:colOff>304800</xdr:colOff>
      <xdr:row>3548</xdr:row>
      <xdr:rowOff>133350</xdr:rowOff>
    </xdr:to>
    <xdr:pic>
      <xdr:nvPicPr>
        <xdr:cNvPr id="4030" name="Imagen 4029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A090052B-3445-FDBC-31A5-53456FF0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3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133350</xdr:rowOff>
    </xdr:to>
    <xdr:pic>
      <xdr:nvPicPr>
        <xdr:cNvPr id="4031" name="Imagen 4030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09D97595-7D49-AEE7-4E34-27CFB442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12</xdr:col>
      <xdr:colOff>304800</xdr:colOff>
      <xdr:row>3550</xdr:row>
      <xdr:rowOff>133350</xdr:rowOff>
    </xdr:to>
    <xdr:pic>
      <xdr:nvPicPr>
        <xdr:cNvPr id="4032" name="Imagen 4031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9DB4230F-99E2-8D01-4A22-12E3FA33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78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133350</xdr:rowOff>
    </xdr:to>
    <xdr:pic>
      <xdr:nvPicPr>
        <xdr:cNvPr id="4033" name="Imagen 4032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CDB606A-C683-6BE2-E58F-7B295B94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9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133350</xdr:rowOff>
    </xdr:to>
    <xdr:pic>
      <xdr:nvPicPr>
        <xdr:cNvPr id="4034" name="Imagen 4033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C34DA9FC-6760-0E3A-15FE-408A6317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2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12</xdr:col>
      <xdr:colOff>304800</xdr:colOff>
      <xdr:row>3570</xdr:row>
      <xdr:rowOff>133350</xdr:rowOff>
    </xdr:to>
    <xdr:pic>
      <xdr:nvPicPr>
        <xdr:cNvPr id="4035" name="Imagen 4034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325282F1-D9BA-B682-6E59-5E917EF4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4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12</xdr:col>
      <xdr:colOff>304800</xdr:colOff>
      <xdr:row>3564</xdr:row>
      <xdr:rowOff>133350</xdr:rowOff>
    </xdr:to>
    <xdr:pic>
      <xdr:nvPicPr>
        <xdr:cNvPr id="4036" name="Imagen 4035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8082CA4E-FAD5-3208-C1B5-9B7B391B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69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133350</xdr:rowOff>
    </xdr:to>
    <xdr:pic>
      <xdr:nvPicPr>
        <xdr:cNvPr id="4037" name="Imagen 4036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F9562BCD-1087-8EF7-2223-5E5C4315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96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133350</xdr:rowOff>
    </xdr:to>
    <xdr:pic>
      <xdr:nvPicPr>
        <xdr:cNvPr id="4038" name="Imagen 4037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C07A7FEF-D15C-18F6-930A-762CB623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2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133350</xdr:rowOff>
    </xdr:to>
    <xdr:pic>
      <xdr:nvPicPr>
        <xdr:cNvPr id="4039" name="Imagen 4038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4588AABA-F0DC-7663-03CE-37D329D26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4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133350</xdr:rowOff>
    </xdr:to>
    <xdr:pic>
      <xdr:nvPicPr>
        <xdr:cNvPr id="4040" name="Imagen 4039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D8ED3501-69DE-84B7-5A66-7A70B50C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6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12</xdr:col>
      <xdr:colOff>304800</xdr:colOff>
      <xdr:row>3563</xdr:row>
      <xdr:rowOff>133350</xdr:rowOff>
    </xdr:to>
    <xdr:pic>
      <xdr:nvPicPr>
        <xdr:cNvPr id="4041" name="Imagen 4040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06481FE3-C954-7D32-1430-39F99833F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9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133350</xdr:rowOff>
    </xdr:to>
    <xdr:pic>
      <xdr:nvPicPr>
        <xdr:cNvPr id="4042" name="Imagen 4041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C5EDFBCB-9C57-6B8A-651E-63CE036A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2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133350</xdr:rowOff>
    </xdr:to>
    <xdr:pic>
      <xdr:nvPicPr>
        <xdr:cNvPr id="4043" name="Imagen 4042" descr="Ver detalle">
          <a:hlinkClick xmlns:r="http://schemas.openxmlformats.org/officeDocument/2006/relationships" r:id="rId3867" tooltip="Ver detalle"/>
          <a:extLst>
            <a:ext uri="{FF2B5EF4-FFF2-40B4-BE49-F238E27FC236}">
              <a16:creationId xmlns:a16="http://schemas.microsoft.com/office/drawing/2014/main" id="{B1774F4D-06C0-9333-16D2-ECF7547B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4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12</xdr:col>
      <xdr:colOff>304800</xdr:colOff>
      <xdr:row>3559</xdr:row>
      <xdr:rowOff>133350</xdr:rowOff>
    </xdr:to>
    <xdr:pic>
      <xdr:nvPicPr>
        <xdr:cNvPr id="4044" name="Imagen 4043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26E7233F-CB56-3D6C-3513-F8F26DE35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87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133350</xdr:rowOff>
    </xdr:to>
    <xdr:pic>
      <xdr:nvPicPr>
        <xdr:cNvPr id="4045" name="Imagen 4044" descr="Ver detalle">
          <a:hlinkClick xmlns:r="http://schemas.openxmlformats.org/officeDocument/2006/relationships" r:id="rId3869" tooltip="Ver detalle"/>
          <a:extLst>
            <a:ext uri="{FF2B5EF4-FFF2-40B4-BE49-F238E27FC236}">
              <a16:creationId xmlns:a16="http://schemas.microsoft.com/office/drawing/2014/main" id="{AB0ED487-488E-CC55-31C6-E1BD6908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0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133350</xdr:rowOff>
    </xdr:to>
    <xdr:pic>
      <xdr:nvPicPr>
        <xdr:cNvPr id="4046" name="Imagen 4045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82972A39-F2B4-83E3-08B1-CE359B1D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2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133350</xdr:rowOff>
    </xdr:to>
    <xdr:pic>
      <xdr:nvPicPr>
        <xdr:cNvPr id="4047" name="Imagen 4046" descr="Ver detalle">
          <a:hlinkClick xmlns:r="http://schemas.openxmlformats.org/officeDocument/2006/relationships" r:id="rId3871" tooltip="Ver detalle"/>
          <a:extLst>
            <a:ext uri="{FF2B5EF4-FFF2-40B4-BE49-F238E27FC236}">
              <a16:creationId xmlns:a16="http://schemas.microsoft.com/office/drawing/2014/main" id="{EA811320-C6EA-68A7-08E2-523DA45CC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5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133350</xdr:rowOff>
    </xdr:to>
    <xdr:pic>
      <xdr:nvPicPr>
        <xdr:cNvPr id="4048" name="Imagen 4047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530985D3-B9CF-9F1A-9074-2961A468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133350</xdr:rowOff>
    </xdr:to>
    <xdr:pic>
      <xdr:nvPicPr>
        <xdr:cNvPr id="4049" name="Imagen 4048" descr="Ver detalle">
          <a:hlinkClick xmlns:r="http://schemas.openxmlformats.org/officeDocument/2006/relationships" r:id="rId3873" tooltip="Ver detalle"/>
          <a:extLst>
            <a:ext uri="{FF2B5EF4-FFF2-40B4-BE49-F238E27FC236}">
              <a16:creationId xmlns:a16="http://schemas.microsoft.com/office/drawing/2014/main" id="{EE15336F-F420-40E8-27CD-62A1B756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0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133350</xdr:rowOff>
    </xdr:to>
    <xdr:pic>
      <xdr:nvPicPr>
        <xdr:cNvPr id="4050" name="Imagen 4049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68914916-BAFF-6C25-E3BC-1C3C3E40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2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133350</xdr:rowOff>
    </xdr:to>
    <xdr:pic>
      <xdr:nvPicPr>
        <xdr:cNvPr id="4051" name="Imagen 4050" descr="Ver detalle">
          <a:hlinkClick xmlns:r="http://schemas.openxmlformats.org/officeDocument/2006/relationships" r:id="rId3875" tooltip="Ver detalle"/>
          <a:extLst>
            <a:ext uri="{FF2B5EF4-FFF2-40B4-BE49-F238E27FC236}">
              <a16:creationId xmlns:a16="http://schemas.microsoft.com/office/drawing/2014/main" id="{493F69F9-D3F0-C40C-4DA4-4B367496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4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133350</xdr:rowOff>
    </xdr:to>
    <xdr:pic>
      <xdr:nvPicPr>
        <xdr:cNvPr id="4052" name="Imagen 4051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208D015B-9C3B-1B11-F562-C9316A16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133350</xdr:rowOff>
    </xdr:to>
    <xdr:pic>
      <xdr:nvPicPr>
        <xdr:cNvPr id="4053" name="Imagen 4052" descr="Ver detalle">
          <a:hlinkClick xmlns:r="http://schemas.openxmlformats.org/officeDocument/2006/relationships" r:id="rId3877" tooltip="Ver detalle"/>
          <a:extLst>
            <a:ext uri="{FF2B5EF4-FFF2-40B4-BE49-F238E27FC236}">
              <a16:creationId xmlns:a16="http://schemas.microsoft.com/office/drawing/2014/main" id="{1F305713-83DF-62D6-5EDE-AFAEC31F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8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133350</xdr:rowOff>
    </xdr:to>
    <xdr:pic>
      <xdr:nvPicPr>
        <xdr:cNvPr id="4054" name="Imagen 4053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BB919DA2-0C4B-1D27-306F-0C559451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15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133350</xdr:rowOff>
    </xdr:to>
    <xdr:pic>
      <xdr:nvPicPr>
        <xdr:cNvPr id="4055" name="Imagen 4054" descr="Ver detalle">
          <a:hlinkClick xmlns:r="http://schemas.openxmlformats.org/officeDocument/2006/relationships" r:id="rId3879" tooltip="Ver detalle"/>
          <a:extLst>
            <a:ext uri="{FF2B5EF4-FFF2-40B4-BE49-F238E27FC236}">
              <a16:creationId xmlns:a16="http://schemas.microsoft.com/office/drawing/2014/main" id="{0C8D4B5D-1CA0-0873-CA89-0187DEF0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4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133350</xdr:rowOff>
    </xdr:to>
    <xdr:pic>
      <xdr:nvPicPr>
        <xdr:cNvPr id="4056" name="Imagen 4055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0602E8D7-DDBD-AE1C-3671-78A98692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6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133350</xdr:rowOff>
    </xdr:to>
    <xdr:pic>
      <xdr:nvPicPr>
        <xdr:cNvPr id="4057" name="Imagen 4056" descr="Ver detalle">
          <a:hlinkClick xmlns:r="http://schemas.openxmlformats.org/officeDocument/2006/relationships" r:id="rId3881" tooltip="Ver detalle"/>
          <a:extLst>
            <a:ext uri="{FF2B5EF4-FFF2-40B4-BE49-F238E27FC236}">
              <a16:creationId xmlns:a16="http://schemas.microsoft.com/office/drawing/2014/main" id="{5A6F7375-7246-6846-788F-8AD40C36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9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12</xdr:col>
      <xdr:colOff>304800</xdr:colOff>
      <xdr:row>3549</xdr:row>
      <xdr:rowOff>133350</xdr:rowOff>
    </xdr:to>
    <xdr:pic>
      <xdr:nvPicPr>
        <xdr:cNvPr id="4058" name="Imagen 4057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BF01B13C-5E70-28DA-FBE5-CD8026C5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12</xdr:col>
      <xdr:colOff>304800</xdr:colOff>
      <xdr:row>3531</xdr:row>
      <xdr:rowOff>133350</xdr:rowOff>
    </xdr:to>
    <xdr:pic>
      <xdr:nvPicPr>
        <xdr:cNvPr id="4059" name="Imagen 4058" descr="Ver detalle">
          <a:hlinkClick xmlns:r="http://schemas.openxmlformats.org/officeDocument/2006/relationships" r:id="rId3883" tooltip="Ver detalle"/>
          <a:extLst>
            <a:ext uri="{FF2B5EF4-FFF2-40B4-BE49-F238E27FC236}">
              <a16:creationId xmlns:a16="http://schemas.microsoft.com/office/drawing/2014/main" id="{B5BAC76D-64D6-3ECA-3AAE-8DE2548D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4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133350</xdr:rowOff>
    </xdr:to>
    <xdr:pic>
      <xdr:nvPicPr>
        <xdr:cNvPr id="4060" name="Imagen 4059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0E292DA9-531E-8FC7-B8D7-5353A9C2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7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133350</xdr:rowOff>
    </xdr:to>
    <xdr:pic>
      <xdr:nvPicPr>
        <xdr:cNvPr id="4061" name="Imagen 4060" descr="Ver detalle">
          <a:hlinkClick xmlns:r="http://schemas.openxmlformats.org/officeDocument/2006/relationships" r:id="rId3885" tooltip="Ver detalle"/>
          <a:extLst>
            <a:ext uri="{FF2B5EF4-FFF2-40B4-BE49-F238E27FC236}">
              <a16:creationId xmlns:a16="http://schemas.microsoft.com/office/drawing/2014/main" id="{74195C2A-9F08-11FD-BB21-506B73F0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0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3536</xdr:row>
      <xdr:rowOff>0</xdr:rowOff>
    </xdr:from>
    <xdr:to>
      <xdr:col>12</xdr:col>
      <xdr:colOff>304800</xdr:colOff>
      <xdr:row>3537</xdr:row>
      <xdr:rowOff>133350</xdr:rowOff>
    </xdr:to>
    <xdr:pic>
      <xdr:nvPicPr>
        <xdr:cNvPr id="4062" name="Imagen 4061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8ABAB006-434E-A60F-C1B6-C89D39F2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2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12</xdr:col>
      <xdr:colOff>304800</xdr:colOff>
      <xdr:row>3538</xdr:row>
      <xdr:rowOff>133350</xdr:rowOff>
    </xdr:to>
    <xdr:pic>
      <xdr:nvPicPr>
        <xdr:cNvPr id="4063" name="Imagen 4062" descr="Ver detalle">
          <a:hlinkClick xmlns:r="http://schemas.openxmlformats.org/officeDocument/2006/relationships" r:id="rId3887" tooltip="Ver detalle"/>
          <a:extLst>
            <a:ext uri="{FF2B5EF4-FFF2-40B4-BE49-F238E27FC236}">
              <a16:creationId xmlns:a16="http://schemas.microsoft.com/office/drawing/2014/main" id="{7F6818C8-1C94-21A8-7840-C40BFD2F9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4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133350</xdr:rowOff>
    </xdr:to>
    <xdr:pic>
      <xdr:nvPicPr>
        <xdr:cNvPr id="4064" name="Imagen 4063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70DCA245-79DB-4917-21B8-E638D063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5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133350</xdr:rowOff>
    </xdr:to>
    <xdr:pic>
      <xdr:nvPicPr>
        <xdr:cNvPr id="4065" name="Imagen 4064" descr="Ver detalle">
          <a:hlinkClick xmlns:r="http://schemas.openxmlformats.org/officeDocument/2006/relationships" r:id="rId3889" tooltip="Ver detalle"/>
          <a:extLst>
            <a:ext uri="{FF2B5EF4-FFF2-40B4-BE49-F238E27FC236}">
              <a16:creationId xmlns:a16="http://schemas.microsoft.com/office/drawing/2014/main" id="{D73177E1-06F2-8E6F-7AC0-00A22C06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8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133350</xdr:rowOff>
    </xdr:to>
    <xdr:pic>
      <xdr:nvPicPr>
        <xdr:cNvPr id="4066" name="Imagen 4065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FF2BD0FD-3C1B-9B86-832B-84BC12A9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133350</xdr:rowOff>
    </xdr:to>
    <xdr:pic>
      <xdr:nvPicPr>
        <xdr:cNvPr id="4067" name="Imagen 4066" descr="Ver detalle">
          <a:hlinkClick xmlns:r="http://schemas.openxmlformats.org/officeDocument/2006/relationships" r:id="rId3891" tooltip="Ver detalle"/>
          <a:extLst>
            <a:ext uri="{FF2B5EF4-FFF2-40B4-BE49-F238E27FC236}">
              <a16:creationId xmlns:a16="http://schemas.microsoft.com/office/drawing/2014/main" id="{0143FB72-400B-D0C0-329E-BFB15BD3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3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133350</xdr:rowOff>
    </xdr:to>
    <xdr:pic>
      <xdr:nvPicPr>
        <xdr:cNvPr id="4068" name="Imagen 4067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35736A1A-6354-6B3B-D598-76A9C3A8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8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133350</xdr:rowOff>
    </xdr:to>
    <xdr:pic>
      <xdr:nvPicPr>
        <xdr:cNvPr id="4069" name="Imagen 4068" descr="Ver detalle">
          <a:hlinkClick xmlns:r="http://schemas.openxmlformats.org/officeDocument/2006/relationships" r:id="rId3893" tooltip="Ver detalle"/>
          <a:extLst>
            <a:ext uri="{FF2B5EF4-FFF2-40B4-BE49-F238E27FC236}">
              <a16:creationId xmlns:a16="http://schemas.microsoft.com/office/drawing/2014/main" id="{46BA2725-A436-822A-D880-8DDFB49E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0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133350</xdr:rowOff>
    </xdr:to>
    <xdr:pic>
      <xdr:nvPicPr>
        <xdr:cNvPr id="4070" name="Imagen 4069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D1878992-B4A5-6F51-7C5A-DEF980FE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133350</xdr:rowOff>
    </xdr:to>
    <xdr:pic>
      <xdr:nvPicPr>
        <xdr:cNvPr id="4071" name="Imagen 4070" descr="Ver detalle">
          <a:hlinkClick xmlns:r="http://schemas.openxmlformats.org/officeDocument/2006/relationships" r:id="rId3895" tooltip="Ver detalle"/>
          <a:extLst>
            <a:ext uri="{FF2B5EF4-FFF2-40B4-BE49-F238E27FC236}">
              <a16:creationId xmlns:a16="http://schemas.microsoft.com/office/drawing/2014/main" id="{FCDCDF2F-DBCE-0F92-EB9B-BD8F89A3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133350</xdr:rowOff>
    </xdr:to>
    <xdr:pic>
      <xdr:nvPicPr>
        <xdr:cNvPr id="4072" name="Imagen 4071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7520BDC4-C4B9-1040-C6D3-A770FCD0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6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133350</xdr:rowOff>
    </xdr:to>
    <xdr:pic>
      <xdr:nvPicPr>
        <xdr:cNvPr id="4073" name="Imagen 4072" descr="Ver detalle">
          <a:hlinkClick xmlns:r="http://schemas.openxmlformats.org/officeDocument/2006/relationships" r:id="rId3897" tooltip="Ver detalle"/>
          <a:extLst>
            <a:ext uri="{FF2B5EF4-FFF2-40B4-BE49-F238E27FC236}">
              <a16:creationId xmlns:a16="http://schemas.microsoft.com/office/drawing/2014/main" id="{5B40D7B9-85F7-7846-1C27-674D555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8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133350</xdr:rowOff>
    </xdr:to>
    <xdr:pic>
      <xdr:nvPicPr>
        <xdr:cNvPr id="4074" name="Imagen 4073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A8C4370E-32C7-5CB3-0AB4-11CA8B97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7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133350</xdr:rowOff>
    </xdr:to>
    <xdr:pic>
      <xdr:nvPicPr>
        <xdr:cNvPr id="4075" name="Imagen 4074" descr="Ver detalle">
          <a:hlinkClick xmlns:r="http://schemas.openxmlformats.org/officeDocument/2006/relationships" r:id="rId3899" tooltip="Ver detalle"/>
          <a:extLst>
            <a:ext uri="{FF2B5EF4-FFF2-40B4-BE49-F238E27FC236}">
              <a16:creationId xmlns:a16="http://schemas.microsoft.com/office/drawing/2014/main" id="{F85AB8B2-0A1A-010E-EE22-EA55476A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12</xdr:col>
      <xdr:colOff>304800</xdr:colOff>
      <xdr:row>3511</xdr:row>
      <xdr:rowOff>133350</xdr:rowOff>
    </xdr:to>
    <xdr:pic>
      <xdr:nvPicPr>
        <xdr:cNvPr id="4076" name="Imagen 4075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F33C905D-F1F4-6FFA-468E-23066923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133350</xdr:rowOff>
    </xdr:to>
    <xdr:pic>
      <xdr:nvPicPr>
        <xdr:cNvPr id="4077" name="Imagen 4076" descr="Ver detalle">
          <a:hlinkClick xmlns:r="http://schemas.openxmlformats.org/officeDocument/2006/relationships" r:id="rId3901" tooltip="Ver detalle"/>
          <a:extLst>
            <a:ext uri="{FF2B5EF4-FFF2-40B4-BE49-F238E27FC236}">
              <a16:creationId xmlns:a16="http://schemas.microsoft.com/office/drawing/2014/main" id="{A6218F96-08DE-1E51-4674-5A390597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133350</xdr:rowOff>
    </xdr:to>
    <xdr:pic>
      <xdr:nvPicPr>
        <xdr:cNvPr id="4078" name="Imagen 4077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0B25988E-C813-D4D7-91CF-0FDA2934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133350</xdr:rowOff>
    </xdr:to>
    <xdr:pic>
      <xdr:nvPicPr>
        <xdr:cNvPr id="4079" name="Imagen 4078" descr="Ver detalle">
          <a:hlinkClick xmlns:r="http://schemas.openxmlformats.org/officeDocument/2006/relationships" r:id="rId3903" tooltip="Ver detalle"/>
          <a:extLst>
            <a:ext uri="{FF2B5EF4-FFF2-40B4-BE49-F238E27FC236}">
              <a16:creationId xmlns:a16="http://schemas.microsoft.com/office/drawing/2014/main" id="{69DDD4A8-2A5A-AA4C-E317-DEA3C0A8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133350</xdr:rowOff>
    </xdr:to>
    <xdr:pic>
      <xdr:nvPicPr>
        <xdr:cNvPr id="4080" name="Imagen 4079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BC7CEDF2-33E8-4A68-F521-A2E75CEE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133350</xdr:rowOff>
    </xdr:to>
    <xdr:pic>
      <xdr:nvPicPr>
        <xdr:cNvPr id="4081" name="Imagen 4080" descr="Ver detalle">
          <a:hlinkClick xmlns:r="http://schemas.openxmlformats.org/officeDocument/2006/relationships" r:id="rId3905" tooltip="Ver detalle"/>
          <a:extLst>
            <a:ext uri="{FF2B5EF4-FFF2-40B4-BE49-F238E27FC236}">
              <a16:creationId xmlns:a16="http://schemas.microsoft.com/office/drawing/2014/main" id="{A6E15E2C-C118-3633-600C-C10E67D5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133350</xdr:rowOff>
    </xdr:to>
    <xdr:pic>
      <xdr:nvPicPr>
        <xdr:cNvPr id="4082" name="Imagen 4081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7C1F066A-A21B-E418-51B2-B05AD173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5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133350</xdr:rowOff>
    </xdr:to>
    <xdr:pic>
      <xdr:nvPicPr>
        <xdr:cNvPr id="4083" name="Imagen 4082" descr="Ver detalle">
          <a:hlinkClick xmlns:r="http://schemas.openxmlformats.org/officeDocument/2006/relationships" r:id="rId3907" tooltip="Ver detalle"/>
          <a:extLst>
            <a:ext uri="{FF2B5EF4-FFF2-40B4-BE49-F238E27FC236}">
              <a16:creationId xmlns:a16="http://schemas.microsoft.com/office/drawing/2014/main" id="{1A1D50DD-2EB7-725E-E1F0-4FEFE903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2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133350</xdr:rowOff>
    </xdr:to>
    <xdr:pic>
      <xdr:nvPicPr>
        <xdr:cNvPr id="4084" name="Imagen 4083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DA05B64-F003-8B29-F730-4EC38E82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133350</xdr:rowOff>
    </xdr:to>
    <xdr:pic>
      <xdr:nvPicPr>
        <xdr:cNvPr id="4085" name="Imagen 4084" descr="Ver detalle">
          <a:hlinkClick xmlns:r="http://schemas.openxmlformats.org/officeDocument/2006/relationships" r:id="rId3909" tooltip="Ver detalle"/>
          <a:extLst>
            <a:ext uri="{FF2B5EF4-FFF2-40B4-BE49-F238E27FC236}">
              <a16:creationId xmlns:a16="http://schemas.microsoft.com/office/drawing/2014/main" id="{570B3ACB-7435-6680-233E-811B3ACD4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7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12</xdr:col>
      <xdr:colOff>304800</xdr:colOff>
      <xdr:row>3512</xdr:row>
      <xdr:rowOff>133350</xdr:rowOff>
    </xdr:to>
    <xdr:pic>
      <xdr:nvPicPr>
        <xdr:cNvPr id="4086" name="Imagen 4085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D399661C-2C8C-35A0-3108-98E26E90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9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133350</xdr:rowOff>
    </xdr:to>
    <xdr:pic>
      <xdr:nvPicPr>
        <xdr:cNvPr id="4087" name="Imagen 4086" descr="Ver detalle">
          <a:hlinkClick xmlns:r="http://schemas.openxmlformats.org/officeDocument/2006/relationships" r:id="rId3911" tooltip="Ver detalle"/>
          <a:extLst>
            <a:ext uri="{FF2B5EF4-FFF2-40B4-BE49-F238E27FC236}">
              <a16:creationId xmlns:a16="http://schemas.microsoft.com/office/drawing/2014/main" id="{1CF8EB1A-99E5-1252-CAE4-5D742732B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2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3718</xdr:row>
      <xdr:rowOff>0</xdr:rowOff>
    </xdr:from>
    <xdr:to>
      <xdr:col>12</xdr:col>
      <xdr:colOff>304800</xdr:colOff>
      <xdr:row>3719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B8E46C0A-4CB6-2A89-D30A-690C55D4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7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133350</xdr:rowOff>
    </xdr:to>
    <xdr:pic>
      <xdr:nvPicPr>
        <xdr:cNvPr id="4089" name="Imagen 4088" descr="Ver detalle">
          <a:hlinkClick xmlns:r="http://schemas.openxmlformats.org/officeDocument/2006/relationships" r:id="rId3913" tooltip="Ver detalle"/>
          <a:extLst>
            <a:ext uri="{FF2B5EF4-FFF2-40B4-BE49-F238E27FC236}">
              <a16:creationId xmlns:a16="http://schemas.microsoft.com/office/drawing/2014/main" id="{4E570B79-21A8-F268-1186-28253396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133350</xdr:rowOff>
    </xdr:to>
    <xdr:pic>
      <xdr:nvPicPr>
        <xdr:cNvPr id="4090" name="Imagen 4089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8DFEAE97-7965-3319-76DA-8D784517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5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133350</xdr:rowOff>
    </xdr:to>
    <xdr:pic>
      <xdr:nvPicPr>
        <xdr:cNvPr id="4091" name="Imagen 4090" descr="Ver detalle">
          <a:hlinkClick xmlns:r="http://schemas.openxmlformats.org/officeDocument/2006/relationships" r:id="rId3915" tooltip="Ver detalle"/>
          <a:extLst>
            <a:ext uri="{FF2B5EF4-FFF2-40B4-BE49-F238E27FC236}">
              <a16:creationId xmlns:a16="http://schemas.microsoft.com/office/drawing/2014/main" id="{37CB9FBB-2D12-E2DE-18BD-9D14B36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5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133350</xdr:rowOff>
    </xdr:to>
    <xdr:pic>
      <xdr:nvPicPr>
        <xdr:cNvPr id="4092" name="Imagen 4091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E92270C7-0DD3-0620-A77D-3B6BE30C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7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3713</xdr:row>
      <xdr:rowOff>0</xdr:rowOff>
    </xdr:from>
    <xdr:to>
      <xdr:col>12</xdr:col>
      <xdr:colOff>304800</xdr:colOff>
      <xdr:row>3714</xdr:row>
      <xdr:rowOff>133350</xdr:rowOff>
    </xdr:to>
    <xdr:pic>
      <xdr:nvPicPr>
        <xdr:cNvPr id="4093" name="Imagen 4092" descr="Ver detalle">
          <a:hlinkClick xmlns:r="http://schemas.openxmlformats.org/officeDocument/2006/relationships" r:id="rId3917" tooltip="Ver detalle"/>
          <a:extLst>
            <a:ext uri="{FF2B5EF4-FFF2-40B4-BE49-F238E27FC236}">
              <a16:creationId xmlns:a16="http://schemas.microsoft.com/office/drawing/2014/main" id="{6D70CC79-640D-AEB4-7ED0-68E4E85F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4094" name="Imagen 4093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6AA09389-E46D-0A4E-ABC7-DB7A43D2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2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3712</xdr:row>
      <xdr:rowOff>0</xdr:rowOff>
    </xdr:from>
    <xdr:to>
      <xdr:col>12</xdr:col>
      <xdr:colOff>304800</xdr:colOff>
      <xdr:row>3713</xdr:row>
      <xdr:rowOff>133350</xdr:rowOff>
    </xdr:to>
    <xdr:pic>
      <xdr:nvPicPr>
        <xdr:cNvPr id="4095" name="Imagen 4094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FE08F404-F47F-56AB-70AD-731A39FE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4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133350</xdr:rowOff>
    </xdr:to>
    <xdr:pic>
      <xdr:nvPicPr>
        <xdr:cNvPr id="4096" name="Imagen 4095" descr="Ver detalle">
          <a:hlinkClick xmlns:r="http://schemas.openxmlformats.org/officeDocument/2006/relationships" r:id="rId3920" tooltip="Ver detalle"/>
          <a:extLst>
            <a:ext uri="{FF2B5EF4-FFF2-40B4-BE49-F238E27FC236}">
              <a16:creationId xmlns:a16="http://schemas.microsoft.com/office/drawing/2014/main" id="{19147387-C86B-87E4-C6A1-A3A09DE2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133350</xdr:rowOff>
    </xdr:to>
    <xdr:pic>
      <xdr:nvPicPr>
        <xdr:cNvPr id="4097" name="Imagen 4096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24D44A38-6DFE-4079-F17B-44D56F0F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9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133350</xdr:rowOff>
    </xdr:to>
    <xdr:pic>
      <xdr:nvPicPr>
        <xdr:cNvPr id="4098" name="Imagen 4097" descr="Ver detalle">
          <a:hlinkClick xmlns:r="http://schemas.openxmlformats.org/officeDocument/2006/relationships" r:id="rId3922" tooltip="Ver detalle"/>
          <a:extLst>
            <a:ext uri="{FF2B5EF4-FFF2-40B4-BE49-F238E27FC236}">
              <a16:creationId xmlns:a16="http://schemas.microsoft.com/office/drawing/2014/main" id="{C349A0D5-6F8D-A698-DC53-65C833E6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2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133350</xdr:rowOff>
    </xdr:to>
    <xdr:pic>
      <xdr:nvPicPr>
        <xdr:cNvPr id="4099" name="Imagen 4098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312C978D-5BAC-D2EE-5345-5FE23527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0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133350</xdr:rowOff>
    </xdr:to>
    <xdr:pic>
      <xdr:nvPicPr>
        <xdr:cNvPr id="4100" name="Imagen 4099" descr="Ver detalle">
          <a:hlinkClick xmlns:r="http://schemas.openxmlformats.org/officeDocument/2006/relationships" r:id="rId3924" tooltip="Ver detalle"/>
          <a:extLst>
            <a:ext uri="{FF2B5EF4-FFF2-40B4-BE49-F238E27FC236}">
              <a16:creationId xmlns:a16="http://schemas.microsoft.com/office/drawing/2014/main" id="{21E9FEAE-F8A1-84B2-9248-60522E7E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133350</xdr:rowOff>
    </xdr:to>
    <xdr:pic>
      <xdr:nvPicPr>
        <xdr:cNvPr id="4101" name="Imagen 4100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CAF99B63-150C-36C3-84EF-DD10F176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133350</xdr:rowOff>
    </xdr:to>
    <xdr:pic>
      <xdr:nvPicPr>
        <xdr:cNvPr id="4102" name="Imagen 4101" descr="Ver detalle">
          <a:hlinkClick xmlns:r="http://schemas.openxmlformats.org/officeDocument/2006/relationships" r:id="rId3926" tooltip="Ver detalle"/>
          <a:extLst>
            <a:ext uri="{FF2B5EF4-FFF2-40B4-BE49-F238E27FC236}">
              <a16:creationId xmlns:a16="http://schemas.microsoft.com/office/drawing/2014/main" id="{8F20254D-8922-4779-2F66-A919E73FC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3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133350</xdr:rowOff>
    </xdr:to>
    <xdr:pic>
      <xdr:nvPicPr>
        <xdr:cNvPr id="4103" name="Imagen 4102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9139F0EB-EFBE-D739-9BCB-48F21218D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133350</xdr:rowOff>
    </xdr:to>
    <xdr:pic>
      <xdr:nvPicPr>
        <xdr:cNvPr id="4104" name="Imagen 4103" descr="Ver detalle">
          <a:hlinkClick xmlns:r="http://schemas.openxmlformats.org/officeDocument/2006/relationships" r:id="rId3928" tooltip="Ver detalle"/>
          <a:extLst>
            <a:ext uri="{FF2B5EF4-FFF2-40B4-BE49-F238E27FC236}">
              <a16:creationId xmlns:a16="http://schemas.microsoft.com/office/drawing/2014/main" id="{E4D02EDA-F5CF-017D-2614-D0B865C4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8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133350</xdr:rowOff>
    </xdr:to>
    <xdr:pic>
      <xdr:nvPicPr>
        <xdr:cNvPr id="4105" name="Imagen 4104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9710BE08-9898-5A28-00A3-066B057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10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133350</xdr:rowOff>
    </xdr:to>
    <xdr:pic>
      <xdr:nvPicPr>
        <xdr:cNvPr id="4106" name="Imagen 4105" descr="Ver detalle">
          <a:hlinkClick xmlns:r="http://schemas.openxmlformats.org/officeDocument/2006/relationships" r:id="rId3930" tooltip="Ver detalle"/>
          <a:extLst>
            <a:ext uri="{FF2B5EF4-FFF2-40B4-BE49-F238E27FC236}">
              <a16:creationId xmlns:a16="http://schemas.microsoft.com/office/drawing/2014/main" id="{DF050D70-298F-C1F1-8B6D-2DA7A45A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3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133350</xdr:rowOff>
    </xdr:to>
    <xdr:pic>
      <xdr:nvPicPr>
        <xdr:cNvPr id="4107" name="Imagen 4106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4E215AEB-7FA1-EC2D-400F-8DC9A96F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5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133350</xdr:rowOff>
    </xdr:to>
    <xdr:pic>
      <xdr:nvPicPr>
        <xdr:cNvPr id="4108" name="Imagen 4107" descr="Ver detalle">
          <a:hlinkClick xmlns:r="http://schemas.openxmlformats.org/officeDocument/2006/relationships" r:id="rId3932" tooltip="Ver detalle"/>
          <a:extLst>
            <a:ext uri="{FF2B5EF4-FFF2-40B4-BE49-F238E27FC236}">
              <a16:creationId xmlns:a16="http://schemas.microsoft.com/office/drawing/2014/main" id="{389F5134-080C-BDA4-0F38-231497E3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8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133350</xdr:rowOff>
    </xdr:to>
    <xdr:pic>
      <xdr:nvPicPr>
        <xdr:cNvPr id="4109" name="Imagen 4108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86BD196F-8C93-2A7F-5A5C-64090D38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01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133350</xdr:rowOff>
    </xdr:to>
    <xdr:pic>
      <xdr:nvPicPr>
        <xdr:cNvPr id="4110" name="Imagen 4109" descr="Ver detalle">
          <a:hlinkClick xmlns:r="http://schemas.openxmlformats.org/officeDocument/2006/relationships" r:id="rId3934" tooltip="Ver detalle"/>
          <a:extLst>
            <a:ext uri="{FF2B5EF4-FFF2-40B4-BE49-F238E27FC236}">
              <a16:creationId xmlns:a16="http://schemas.microsoft.com/office/drawing/2014/main" id="{25A4A583-2608-357F-BD50-121723F6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2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133350</xdr:rowOff>
    </xdr:to>
    <xdr:pic>
      <xdr:nvPicPr>
        <xdr:cNvPr id="4111" name="Imagen 4110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A3741EAA-CBFF-814C-0714-65F90D22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3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3696</xdr:row>
      <xdr:rowOff>0</xdr:rowOff>
    </xdr:from>
    <xdr:to>
      <xdr:col>12</xdr:col>
      <xdr:colOff>304800</xdr:colOff>
      <xdr:row>3697</xdr:row>
      <xdr:rowOff>133350</xdr:rowOff>
    </xdr:to>
    <xdr:pic>
      <xdr:nvPicPr>
        <xdr:cNvPr id="4112" name="Imagen 4111" descr="Ver detalle">
          <a:hlinkClick xmlns:r="http://schemas.openxmlformats.org/officeDocument/2006/relationships" r:id="rId3936" tooltip="Ver detalle"/>
          <a:extLst>
            <a:ext uri="{FF2B5EF4-FFF2-40B4-BE49-F238E27FC236}">
              <a16:creationId xmlns:a16="http://schemas.microsoft.com/office/drawing/2014/main" id="{3D221E33-1939-7755-3678-32345CBE0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8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133350</xdr:rowOff>
    </xdr:to>
    <xdr:pic>
      <xdr:nvPicPr>
        <xdr:cNvPr id="4113" name="Imagen 4112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4767E201-AC30-E3EA-ADA8-C814E6A2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1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133350</xdr:rowOff>
    </xdr:to>
    <xdr:pic>
      <xdr:nvPicPr>
        <xdr:cNvPr id="4114" name="Imagen 4113" descr="Ver detalle">
          <a:hlinkClick xmlns:r="http://schemas.openxmlformats.org/officeDocument/2006/relationships" r:id="rId3938" tooltip="Ver detalle"/>
          <a:extLst>
            <a:ext uri="{FF2B5EF4-FFF2-40B4-BE49-F238E27FC236}">
              <a16:creationId xmlns:a16="http://schemas.microsoft.com/office/drawing/2014/main" id="{03F0CAFE-13B1-ADC4-DE94-284FF006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3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133350</xdr:rowOff>
    </xdr:to>
    <xdr:pic>
      <xdr:nvPicPr>
        <xdr:cNvPr id="4115" name="Imagen 4114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D5A73850-B64F-BF0B-9477-A8438EB1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6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133350</xdr:rowOff>
    </xdr:to>
    <xdr:pic>
      <xdr:nvPicPr>
        <xdr:cNvPr id="4116" name="Imagen 4115" descr="Ver detalle">
          <a:hlinkClick xmlns:r="http://schemas.openxmlformats.org/officeDocument/2006/relationships" r:id="rId3940" tooltip="Ver detalle"/>
          <a:extLst>
            <a:ext uri="{FF2B5EF4-FFF2-40B4-BE49-F238E27FC236}">
              <a16:creationId xmlns:a16="http://schemas.microsoft.com/office/drawing/2014/main" id="{C06D4660-A2E4-D22C-22E7-2AC315F2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92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133350</xdr:rowOff>
    </xdr:to>
    <xdr:pic>
      <xdr:nvPicPr>
        <xdr:cNvPr id="4117" name="Imagen 4116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32AD1AE4-95E0-22A6-52BF-CE55BE6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1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133350</xdr:rowOff>
    </xdr:to>
    <xdr:pic>
      <xdr:nvPicPr>
        <xdr:cNvPr id="4118" name="Imagen 4117" descr="Ver detalle">
          <a:hlinkClick xmlns:r="http://schemas.openxmlformats.org/officeDocument/2006/relationships" r:id="rId3942" tooltip="Ver detalle"/>
          <a:extLst>
            <a:ext uri="{FF2B5EF4-FFF2-40B4-BE49-F238E27FC236}">
              <a16:creationId xmlns:a16="http://schemas.microsoft.com/office/drawing/2014/main" id="{283E370C-D91A-BC10-A7C6-00ED712F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3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133350</xdr:rowOff>
    </xdr:to>
    <xdr:pic>
      <xdr:nvPicPr>
        <xdr:cNvPr id="4119" name="Imagen 4118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A088DFD-40D8-E233-3E92-111BB364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5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133350</xdr:rowOff>
    </xdr:to>
    <xdr:pic>
      <xdr:nvPicPr>
        <xdr:cNvPr id="4120" name="Imagen 4119" descr="Ver detalle">
          <a:hlinkClick xmlns:r="http://schemas.openxmlformats.org/officeDocument/2006/relationships" r:id="rId3944" tooltip="Ver detalle"/>
          <a:extLst>
            <a:ext uri="{FF2B5EF4-FFF2-40B4-BE49-F238E27FC236}">
              <a16:creationId xmlns:a16="http://schemas.microsoft.com/office/drawing/2014/main" id="{461DA9C6-7BA0-EC92-C199-FC688469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7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133350</xdr:rowOff>
    </xdr:to>
    <xdr:pic>
      <xdr:nvPicPr>
        <xdr:cNvPr id="4121" name="Imagen 4120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B49DB5CD-E7DE-4965-07A3-3B33BCD0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9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133350</xdr:rowOff>
    </xdr:to>
    <xdr:pic>
      <xdr:nvPicPr>
        <xdr:cNvPr id="4122" name="Imagen 4121" descr="Ver detalle">
          <a:hlinkClick xmlns:r="http://schemas.openxmlformats.org/officeDocument/2006/relationships" r:id="rId3946" tooltip="Ver detalle"/>
          <a:extLst>
            <a:ext uri="{FF2B5EF4-FFF2-40B4-BE49-F238E27FC236}">
              <a16:creationId xmlns:a16="http://schemas.microsoft.com/office/drawing/2014/main" id="{F78A76BB-9381-07E2-F296-98549A4B3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2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133350</xdr:rowOff>
    </xdr:to>
    <xdr:pic>
      <xdr:nvPicPr>
        <xdr:cNvPr id="4123" name="Imagen 4122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10105BF8-33D3-A7C4-2418-248B6F3E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4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133350</xdr:rowOff>
    </xdr:to>
    <xdr:pic>
      <xdr:nvPicPr>
        <xdr:cNvPr id="4124" name="Imagen 4123" descr="Ver detalle">
          <a:hlinkClick xmlns:r="http://schemas.openxmlformats.org/officeDocument/2006/relationships" r:id="rId3948" tooltip="Ver detalle"/>
          <a:extLst>
            <a:ext uri="{FF2B5EF4-FFF2-40B4-BE49-F238E27FC236}">
              <a16:creationId xmlns:a16="http://schemas.microsoft.com/office/drawing/2014/main" id="{6E2AB686-EF00-5053-5A72-7E076F5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59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3678</xdr:row>
      <xdr:rowOff>0</xdr:rowOff>
    </xdr:from>
    <xdr:to>
      <xdr:col>12</xdr:col>
      <xdr:colOff>304800</xdr:colOff>
      <xdr:row>3679</xdr:row>
      <xdr:rowOff>133350</xdr:rowOff>
    </xdr:to>
    <xdr:pic>
      <xdr:nvPicPr>
        <xdr:cNvPr id="4125" name="Imagen 4124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378E1D66-00B2-C08F-AB06-35377E35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79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133350</xdr:rowOff>
    </xdr:to>
    <xdr:pic>
      <xdr:nvPicPr>
        <xdr:cNvPr id="4126" name="Imagen 4125" descr="Ver detalle">
          <a:hlinkClick xmlns:r="http://schemas.openxmlformats.org/officeDocument/2006/relationships" r:id="rId3950" tooltip="Ver detalle"/>
          <a:extLst>
            <a:ext uri="{FF2B5EF4-FFF2-40B4-BE49-F238E27FC236}">
              <a16:creationId xmlns:a16="http://schemas.microsoft.com/office/drawing/2014/main" id="{7068AA02-319A-680B-2A66-09E4886A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9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3681</xdr:row>
      <xdr:rowOff>0</xdr:rowOff>
    </xdr:from>
    <xdr:to>
      <xdr:col>12</xdr:col>
      <xdr:colOff>304800</xdr:colOff>
      <xdr:row>3682</xdr:row>
      <xdr:rowOff>133350</xdr:rowOff>
    </xdr:to>
    <xdr:pic>
      <xdr:nvPicPr>
        <xdr:cNvPr id="4127" name="Imagen 4126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F3FD1EF9-6462-226A-2309-B3B065BE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17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3677</xdr:row>
      <xdr:rowOff>0</xdr:rowOff>
    </xdr:from>
    <xdr:to>
      <xdr:col>12</xdr:col>
      <xdr:colOff>304800</xdr:colOff>
      <xdr:row>3678</xdr:row>
      <xdr:rowOff>133350</xdr:rowOff>
    </xdr:to>
    <xdr:pic>
      <xdr:nvPicPr>
        <xdr:cNvPr id="4128" name="Imagen 4127" descr="Ver detalle">
          <a:hlinkClick xmlns:r="http://schemas.openxmlformats.org/officeDocument/2006/relationships" r:id="rId3952" tooltip="Ver detalle"/>
          <a:extLst>
            <a:ext uri="{FF2B5EF4-FFF2-40B4-BE49-F238E27FC236}">
              <a16:creationId xmlns:a16="http://schemas.microsoft.com/office/drawing/2014/main" id="{03747E59-50DB-7204-2F49-CC4901901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3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3680</xdr:row>
      <xdr:rowOff>0</xdr:rowOff>
    </xdr:from>
    <xdr:to>
      <xdr:col>12</xdr:col>
      <xdr:colOff>304800</xdr:colOff>
      <xdr:row>3681</xdr:row>
      <xdr:rowOff>133350</xdr:rowOff>
    </xdr:to>
    <xdr:pic>
      <xdr:nvPicPr>
        <xdr:cNvPr id="4129" name="Imagen 4128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F067E036-4CCD-4CAE-1C50-B6CBA606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5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3679</xdr:row>
      <xdr:rowOff>0</xdr:rowOff>
    </xdr:from>
    <xdr:to>
      <xdr:col>12</xdr:col>
      <xdr:colOff>304800</xdr:colOff>
      <xdr:row>3680</xdr:row>
      <xdr:rowOff>133350</xdr:rowOff>
    </xdr:to>
    <xdr:pic>
      <xdr:nvPicPr>
        <xdr:cNvPr id="4130" name="Imagen 4129" descr="Ver detalle">
          <a:hlinkClick xmlns:r="http://schemas.openxmlformats.org/officeDocument/2006/relationships" r:id="rId3954" tooltip="Ver detalle"/>
          <a:extLst>
            <a:ext uri="{FF2B5EF4-FFF2-40B4-BE49-F238E27FC236}">
              <a16:creationId xmlns:a16="http://schemas.microsoft.com/office/drawing/2014/main" id="{BE98383A-B807-1259-08B1-A8C70C10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133350</xdr:rowOff>
    </xdr:to>
    <xdr:pic>
      <xdr:nvPicPr>
        <xdr:cNvPr id="4131" name="Imagen 4130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4196859C-DAC4-2BF0-2668-A2841737D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93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133350</xdr:rowOff>
    </xdr:to>
    <xdr:pic>
      <xdr:nvPicPr>
        <xdr:cNvPr id="4132" name="Imagen 4131" descr="Ver detalle">
          <a:hlinkClick xmlns:r="http://schemas.openxmlformats.org/officeDocument/2006/relationships" r:id="rId3956" tooltip="Ver detalle"/>
          <a:extLst>
            <a:ext uri="{FF2B5EF4-FFF2-40B4-BE49-F238E27FC236}">
              <a16:creationId xmlns:a16="http://schemas.microsoft.com/office/drawing/2014/main" id="{12917071-A4DF-D679-0D56-A2DC07D00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12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133350</xdr:rowOff>
    </xdr:to>
    <xdr:pic>
      <xdr:nvPicPr>
        <xdr:cNvPr id="4133" name="Imagen 4132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7DBE4247-9B1D-3453-AFFB-326F3D5F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39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133350</xdr:rowOff>
    </xdr:to>
    <xdr:pic>
      <xdr:nvPicPr>
        <xdr:cNvPr id="4134" name="Imagen 4133" descr="Ver detalle">
          <a:hlinkClick xmlns:r="http://schemas.openxmlformats.org/officeDocument/2006/relationships" r:id="rId3958" tooltip="Ver detalle"/>
          <a:extLst>
            <a:ext uri="{FF2B5EF4-FFF2-40B4-BE49-F238E27FC236}">
              <a16:creationId xmlns:a16="http://schemas.microsoft.com/office/drawing/2014/main" id="{60AC4882-B38A-B885-DA8E-CA6307CB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6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133350</xdr:rowOff>
    </xdr:to>
    <xdr:pic>
      <xdr:nvPicPr>
        <xdr:cNvPr id="4135" name="Imagen 4134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F67898D5-A319-85BC-DA44-404B08A5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8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133350</xdr:rowOff>
    </xdr:to>
    <xdr:pic>
      <xdr:nvPicPr>
        <xdr:cNvPr id="4136" name="Imagen 4135" descr="Ver detalle">
          <a:hlinkClick xmlns:r="http://schemas.openxmlformats.org/officeDocument/2006/relationships" r:id="rId3960" tooltip="Ver detalle"/>
          <a:extLst>
            <a:ext uri="{FF2B5EF4-FFF2-40B4-BE49-F238E27FC236}">
              <a16:creationId xmlns:a16="http://schemas.microsoft.com/office/drawing/2014/main" id="{D8379F61-0BCC-54FB-9BDC-69E52F45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3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3673</xdr:row>
      <xdr:rowOff>0</xdr:rowOff>
    </xdr:from>
    <xdr:to>
      <xdr:col>12</xdr:col>
      <xdr:colOff>304800</xdr:colOff>
      <xdr:row>3674</xdr:row>
      <xdr:rowOff>133350</xdr:rowOff>
    </xdr:to>
    <xdr:pic>
      <xdr:nvPicPr>
        <xdr:cNvPr id="4137" name="Imagen 4136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46B2D384-9802-469F-A174-AB661BB5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64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3672</xdr:row>
      <xdr:rowOff>0</xdr:rowOff>
    </xdr:from>
    <xdr:to>
      <xdr:col>12</xdr:col>
      <xdr:colOff>304800</xdr:colOff>
      <xdr:row>3673</xdr:row>
      <xdr:rowOff>133350</xdr:rowOff>
    </xdr:to>
    <xdr:pic>
      <xdr:nvPicPr>
        <xdr:cNvPr id="4138" name="Imagen 4137" descr="Ver detalle">
          <a:hlinkClick xmlns:r="http://schemas.openxmlformats.org/officeDocument/2006/relationships" r:id="rId3962" tooltip="Ver detalle"/>
          <a:extLst>
            <a:ext uri="{FF2B5EF4-FFF2-40B4-BE49-F238E27FC236}">
              <a16:creationId xmlns:a16="http://schemas.microsoft.com/office/drawing/2014/main" id="{440905CF-B719-BB85-B649-57087111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91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3671</xdr:row>
      <xdr:rowOff>0</xdr:rowOff>
    </xdr:from>
    <xdr:to>
      <xdr:col>12</xdr:col>
      <xdr:colOff>304800</xdr:colOff>
      <xdr:row>3672</xdr:row>
      <xdr:rowOff>133350</xdr:rowOff>
    </xdr:to>
    <xdr:pic>
      <xdr:nvPicPr>
        <xdr:cNvPr id="4139" name="Imagen 4138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55C2E22A-2FC8-283C-C1D4-2DF87DEB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1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3670</xdr:row>
      <xdr:rowOff>0</xdr:rowOff>
    </xdr:from>
    <xdr:to>
      <xdr:col>12</xdr:col>
      <xdr:colOff>304800</xdr:colOff>
      <xdr:row>3671</xdr:row>
      <xdr:rowOff>133350</xdr:rowOff>
    </xdr:to>
    <xdr:pic>
      <xdr:nvPicPr>
        <xdr:cNvPr id="4140" name="Imagen 4139" descr="Ver detalle">
          <a:hlinkClick xmlns:r="http://schemas.openxmlformats.org/officeDocument/2006/relationships" r:id="rId3964" tooltip="Ver detalle"/>
          <a:extLst>
            <a:ext uri="{FF2B5EF4-FFF2-40B4-BE49-F238E27FC236}">
              <a16:creationId xmlns:a16="http://schemas.microsoft.com/office/drawing/2014/main" id="{C0AB4241-A8DA-6FD1-4FD5-5F07AC92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44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133350</xdr:rowOff>
    </xdr:to>
    <xdr:pic>
      <xdr:nvPicPr>
        <xdr:cNvPr id="4141" name="Imagen 4140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C19EA1FF-4721-9F63-6F54-1A6D2C12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7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133350</xdr:rowOff>
    </xdr:to>
    <xdr:pic>
      <xdr:nvPicPr>
        <xdr:cNvPr id="4142" name="Imagen 4141" descr="Ver detalle">
          <a:hlinkClick xmlns:r="http://schemas.openxmlformats.org/officeDocument/2006/relationships" r:id="rId3966" tooltip="Ver detalle"/>
          <a:extLst>
            <a:ext uri="{FF2B5EF4-FFF2-40B4-BE49-F238E27FC236}">
              <a16:creationId xmlns:a16="http://schemas.microsoft.com/office/drawing/2014/main" id="{EBEAB106-C4AB-B6C9-A1A1-59C05001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9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133350</xdr:rowOff>
    </xdr:to>
    <xdr:pic>
      <xdr:nvPicPr>
        <xdr:cNvPr id="4143" name="Imagen 4142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6730BB97-BC40-A36E-D6B5-DC9E163D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2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133350</xdr:rowOff>
    </xdr:to>
    <xdr:pic>
      <xdr:nvPicPr>
        <xdr:cNvPr id="4144" name="Imagen 4143" descr="Ver detalle">
          <a:hlinkClick xmlns:r="http://schemas.openxmlformats.org/officeDocument/2006/relationships" r:id="rId3968" tooltip="Ver detalle"/>
          <a:extLst>
            <a:ext uri="{FF2B5EF4-FFF2-40B4-BE49-F238E27FC236}">
              <a16:creationId xmlns:a16="http://schemas.microsoft.com/office/drawing/2014/main" id="{FD567EB5-0694-2490-B425-AD729E58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43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133350</xdr:rowOff>
    </xdr:to>
    <xdr:pic>
      <xdr:nvPicPr>
        <xdr:cNvPr id="4145" name="Imagen 4144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FFF51F20-2EA2-06D6-0F85-7EA0B8A0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7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3626</xdr:row>
      <xdr:rowOff>0</xdr:rowOff>
    </xdr:from>
    <xdr:to>
      <xdr:col>12</xdr:col>
      <xdr:colOff>304800</xdr:colOff>
      <xdr:row>3627</xdr:row>
      <xdr:rowOff>133350</xdr:rowOff>
    </xdr:to>
    <xdr:pic>
      <xdr:nvPicPr>
        <xdr:cNvPr id="4146" name="Imagen 4145" descr="Ver detalle">
          <a:hlinkClick xmlns:r="http://schemas.openxmlformats.org/officeDocument/2006/relationships" r:id="rId3970" tooltip="Ver detalle"/>
          <a:extLst>
            <a:ext uri="{FF2B5EF4-FFF2-40B4-BE49-F238E27FC236}">
              <a16:creationId xmlns:a16="http://schemas.microsoft.com/office/drawing/2014/main" id="{AF599C3F-721B-007C-BDDC-33E5D035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133350</xdr:rowOff>
    </xdr:to>
    <xdr:pic>
      <xdr:nvPicPr>
        <xdr:cNvPr id="4147" name="Imagen 4146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901FCB69-E0A1-8D16-5F84-CCEE3CCE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1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3663</xdr:row>
      <xdr:rowOff>0</xdr:rowOff>
    </xdr:from>
    <xdr:to>
      <xdr:col>12</xdr:col>
      <xdr:colOff>304800</xdr:colOff>
      <xdr:row>3664</xdr:row>
      <xdr:rowOff>133350</xdr:rowOff>
    </xdr:to>
    <xdr:pic>
      <xdr:nvPicPr>
        <xdr:cNvPr id="4148" name="Imagen 4147" descr="Ver detalle">
          <a:hlinkClick xmlns:r="http://schemas.openxmlformats.org/officeDocument/2006/relationships" r:id="rId3972" tooltip="Ver detalle"/>
          <a:extLst>
            <a:ext uri="{FF2B5EF4-FFF2-40B4-BE49-F238E27FC236}">
              <a16:creationId xmlns:a16="http://schemas.microsoft.com/office/drawing/2014/main" id="{320F7B83-D2EF-9CA3-6ACA-688D16C20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3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133350</xdr:rowOff>
    </xdr:to>
    <xdr:pic>
      <xdr:nvPicPr>
        <xdr:cNvPr id="4149" name="Imagen 4148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967A1679-C8FB-3CF7-4559-9ADB5608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5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133350</xdr:rowOff>
    </xdr:to>
    <xdr:pic>
      <xdr:nvPicPr>
        <xdr:cNvPr id="4150" name="Imagen 4149" descr="Ver detalle">
          <a:hlinkClick xmlns:r="http://schemas.openxmlformats.org/officeDocument/2006/relationships" r:id="rId3974" tooltip="Ver detalle"/>
          <a:extLst>
            <a:ext uri="{FF2B5EF4-FFF2-40B4-BE49-F238E27FC236}">
              <a16:creationId xmlns:a16="http://schemas.microsoft.com/office/drawing/2014/main" id="{E9F0F2B0-BD68-83F5-4292-8EA99BBA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7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133350</xdr:rowOff>
    </xdr:to>
    <xdr:pic>
      <xdr:nvPicPr>
        <xdr:cNvPr id="4151" name="Imagen 4150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E0DB0517-C743-5176-01A4-1AE20E9D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92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133350</xdr:rowOff>
    </xdr:to>
    <xdr:pic>
      <xdr:nvPicPr>
        <xdr:cNvPr id="4152" name="Imagen 4151" descr="Ver detalle">
          <a:hlinkClick xmlns:r="http://schemas.openxmlformats.org/officeDocument/2006/relationships" r:id="rId3976" tooltip="Ver detalle"/>
          <a:extLst>
            <a:ext uri="{FF2B5EF4-FFF2-40B4-BE49-F238E27FC236}">
              <a16:creationId xmlns:a16="http://schemas.microsoft.com/office/drawing/2014/main" id="{79E8A8AA-7E80-8DB2-8F18-01EB29CD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1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133350</xdr:rowOff>
    </xdr:to>
    <xdr:pic>
      <xdr:nvPicPr>
        <xdr:cNvPr id="4153" name="Imagen 4152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C66B918C-CAA6-E948-D7E0-3850A8DB6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4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133350</xdr:rowOff>
    </xdr:to>
    <xdr:pic>
      <xdr:nvPicPr>
        <xdr:cNvPr id="4154" name="Imagen 4153" descr="Ver detalle">
          <a:hlinkClick xmlns:r="http://schemas.openxmlformats.org/officeDocument/2006/relationships" r:id="rId3978" tooltip="Ver detalle"/>
          <a:extLst>
            <a:ext uri="{FF2B5EF4-FFF2-40B4-BE49-F238E27FC236}">
              <a16:creationId xmlns:a16="http://schemas.microsoft.com/office/drawing/2014/main" id="{074122CC-4CB2-2A98-C504-E40CBF59C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72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133350</xdr:rowOff>
    </xdr:to>
    <xdr:pic>
      <xdr:nvPicPr>
        <xdr:cNvPr id="4155" name="Imagen 4154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2CC79A65-B886-4F9D-8090-67371192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91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133350</xdr:rowOff>
    </xdr:to>
    <xdr:pic>
      <xdr:nvPicPr>
        <xdr:cNvPr id="4156" name="Imagen 4155" descr="Ver detalle">
          <a:hlinkClick xmlns:r="http://schemas.openxmlformats.org/officeDocument/2006/relationships" r:id="rId3980" tooltip="Ver detalle"/>
          <a:extLst>
            <a:ext uri="{FF2B5EF4-FFF2-40B4-BE49-F238E27FC236}">
              <a16:creationId xmlns:a16="http://schemas.microsoft.com/office/drawing/2014/main" id="{B9868014-9AAD-896D-5581-B93BFBE4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133350</xdr:rowOff>
    </xdr:to>
    <xdr:pic>
      <xdr:nvPicPr>
        <xdr:cNvPr id="4157" name="Imagen 4156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8D0BE717-B9CA-2579-6B52-1BBDB580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2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133350</xdr:rowOff>
    </xdr:to>
    <xdr:pic>
      <xdr:nvPicPr>
        <xdr:cNvPr id="4158" name="Imagen 4157" descr="Ver detalle">
          <a:hlinkClick xmlns:r="http://schemas.openxmlformats.org/officeDocument/2006/relationships" r:id="rId3982" tooltip="Ver detalle"/>
          <a:extLst>
            <a:ext uri="{FF2B5EF4-FFF2-40B4-BE49-F238E27FC236}">
              <a16:creationId xmlns:a16="http://schemas.microsoft.com/office/drawing/2014/main" id="{F8E87EDC-B5DB-C596-51CF-03D8AE0E7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4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133350</xdr:rowOff>
    </xdr:to>
    <xdr:pic>
      <xdr:nvPicPr>
        <xdr:cNvPr id="4159" name="Imagen 4158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6EF8484E-AE1C-EEAC-011D-BAB0F575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133350</xdr:rowOff>
    </xdr:to>
    <xdr:pic>
      <xdr:nvPicPr>
        <xdr:cNvPr id="4160" name="Imagen 4159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511B77A2-9348-8EA7-6D90-6A5CC3F3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2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133350</xdr:rowOff>
    </xdr:to>
    <xdr:pic>
      <xdr:nvPicPr>
        <xdr:cNvPr id="4161" name="Imagen 4160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EA104AF0-19E5-30B5-B081-9C8AFE65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4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133350</xdr:rowOff>
    </xdr:to>
    <xdr:pic>
      <xdr:nvPicPr>
        <xdr:cNvPr id="4162" name="Imagen 4161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CAC61B-B809-BD53-2B25-C3CE8406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6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133350</xdr:rowOff>
    </xdr:to>
    <xdr:pic>
      <xdr:nvPicPr>
        <xdr:cNvPr id="4163" name="Imagen 4162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5AA21252-C1AE-8E9F-6B1B-D9C97E4F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8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133350</xdr:rowOff>
    </xdr:to>
    <xdr:pic>
      <xdr:nvPicPr>
        <xdr:cNvPr id="4164" name="Imagen 4163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9211C0BF-5CFA-6B9C-12B7-773B52452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04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133350</xdr:rowOff>
    </xdr:to>
    <xdr:pic>
      <xdr:nvPicPr>
        <xdr:cNvPr id="4165" name="Imagen 4164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2DAAF15E-497C-F441-ED2C-01AD9B4C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2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133350</xdr:rowOff>
    </xdr:to>
    <xdr:pic>
      <xdr:nvPicPr>
        <xdr:cNvPr id="4166" name="Imagen 4165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0DD65B96-C94B-620E-7020-72F39072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42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133350</xdr:rowOff>
    </xdr:to>
    <xdr:pic>
      <xdr:nvPicPr>
        <xdr:cNvPr id="4167" name="Imagen 4166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705768E0-13DE-A74D-1902-018697E0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62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133350</xdr:rowOff>
    </xdr:to>
    <xdr:pic>
      <xdr:nvPicPr>
        <xdr:cNvPr id="4168" name="Imagen 4167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C54080A1-EF7D-EC52-4244-CD5469A0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81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133350</xdr:rowOff>
    </xdr:to>
    <xdr:pic>
      <xdr:nvPicPr>
        <xdr:cNvPr id="4169" name="Imagen 4168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0997DAC4-D55C-00AA-726E-96C1C0CE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0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133350</xdr:rowOff>
    </xdr:to>
    <xdr:pic>
      <xdr:nvPicPr>
        <xdr:cNvPr id="4170" name="Imagen 4169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21D29F16-D544-7560-9ABE-97192C63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19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133350</xdr:rowOff>
    </xdr:to>
    <xdr:pic>
      <xdr:nvPicPr>
        <xdr:cNvPr id="4171" name="Imagen 4170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329C9755-34EF-8B54-46C0-6727F488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3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133350</xdr:rowOff>
    </xdr:to>
    <xdr:pic>
      <xdr:nvPicPr>
        <xdr:cNvPr id="4172" name="Imagen 4171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547A0EF8-945C-329B-93CF-22F9F524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5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133350</xdr:rowOff>
    </xdr:to>
    <xdr:pic>
      <xdr:nvPicPr>
        <xdr:cNvPr id="4173" name="Imagen 4172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D7AD8F45-BAEF-662F-AFC1-19FA5444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7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133350</xdr:rowOff>
    </xdr:to>
    <xdr:pic>
      <xdr:nvPicPr>
        <xdr:cNvPr id="4174" name="Imagen 4173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DAB37970-022D-64D9-1D33-FBBD61E9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9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133350</xdr:rowOff>
    </xdr:to>
    <xdr:pic>
      <xdr:nvPicPr>
        <xdr:cNvPr id="4175" name="Imagen 4174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E42489D2-BA25-76B9-533F-56991AF2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14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133350</xdr:rowOff>
    </xdr:to>
    <xdr:pic>
      <xdr:nvPicPr>
        <xdr:cNvPr id="4176" name="Imagen 4175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36CDE0A1-088C-4C5B-8E4E-7126D3E9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133350</xdr:rowOff>
    </xdr:to>
    <xdr:pic>
      <xdr:nvPicPr>
        <xdr:cNvPr id="4177" name="Imagen 4176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0E88FFF4-7FAE-ACC0-E8BC-328CEA55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5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133350</xdr:rowOff>
    </xdr:to>
    <xdr:pic>
      <xdr:nvPicPr>
        <xdr:cNvPr id="4178" name="Imagen 4177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8186E3B2-9F34-526B-B8AA-05470128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7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133350</xdr:rowOff>
    </xdr:to>
    <xdr:pic>
      <xdr:nvPicPr>
        <xdr:cNvPr id="4179" name="Imagen 4178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CD15C3AD-C136-8F0E-35DC-C945BA9A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133350</xdr:rowOff>
    </xdr:to>
    <xdr:pic>
      <xdr:nvPicPr>
        <xdr:cNvPr id="4180" name="Imagen 4179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9EA07CBD-98C1-DA95-6185-610E1CDC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4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133350</xdr:rowOff>
    </xdr:to>
    <xdr:pic>
      <xdr:nvPicPr>
        <xdr:cNvPr id="4181" name="Imagen 4180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6D3A08-7DB0-B9B8-DFA8-504E80E76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5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133350</xdr:rowOff>
    </xdr:to>
    <xdr:pic>
      <xdr:nvPicPr>
        <xdr:cNvPr id="4182" name="Imagen 4181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3B9BD9A-C5C9-D078-73D5-18D1F6A0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7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133350</xdr:rowOff>
    </xdr:to>
    <xdr:pic>
      <xdr:nvPicPr>
        <xdr:cNvPr id="4183" name="Imagen 4182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077C3D0-D592-6BE1-145B-890A9B07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133350</xdr:rowOff>
    </xdr:to>
    <xdr:pic>
      <xdr:nvPicPr>
        <xdr:cNvPr id="4184" name="Imagen 4183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A92097A7-D7CD-94D4-F639-12E17142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5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3618</xdr:row>
      <xdr:rowOff>0</xdr:rowOff>
    </xdr:from>
    <xdr:to>
      <xdr:col>12</xdr:col>
      <xdr:colOff>304800</xdr:colOff>
      <xdr:row>3619</xdr:row>
      <xdr:rowOff>133350</xdr:rowOff>
    </xdr:to>
    <xdr:pic>
      <xdr:nvPicPr>
        <xdr:cNvPr id="4185" name="Imagen 4184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4B5348FA-D5F0-68C6-02B1-81E0768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133350</xdr:rowOff>
    </xdr:to>
    <xdr:pic>
      <xdr:nvPicPr>
        <xdr:cNvPr id="4186" name="Imagen 4185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DBA8778F-EC6E-2FFE-185B-1BB7838A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9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133350</xdr:rowOff>
    </xdr:to>
    <xdr:pic>
      <xdr:nvPicPr>
        <xdr:cNvPr id="4187" name="Imagen 4186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8E732580-1E4B-FAEF-4E52-1C9B1B9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133350</xdr:rowOff>
    </xdr:to>
    <xdr:pic>
      <xdr:nvPicPr>
        <xdr:cNvPr id="4188" name="Imagen 4187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32157A26-9CC5-E156-A982-A4540A35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133350</xdr:rowOff>
    </xdr:to>
    <xdr:pic>
      <xdr:nvPicPr>
        <xdr:cNvPr id="4189" name="Imagen 4188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87F095C9-B482-D5C2-45CE-7AF526F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133350</xdr:rowOff>
    </xdr:to>
    <xdr:pic>
      <xdr:nvPicPr>
        <xdr:cNvPr id="4190" name="Imagen 4189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DD55C49B-B6F3-0BC2-35F3-692A4658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133350</xdr:rowOff>
    </xdr:to>
    <xdr:pic>
      <xdr:nvPicPr>
        <xdr:cNvPr id="4191" name="Imagen 4190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40B3D6A7-59DC-917A-DF9D-744B7BEE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9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133350</xdr:rowOff>
    </xdr:to>
    <xdr:pic>
      <xdr:nvPicPr>
        <xdr:cNvPr id="4192" name="Imagen 4191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AF3422C-FF26-0F5C-1074-68FAFEC3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93" name="Imagen 4192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6D58A28A-B9D8-8772-476F-BD09CB6E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3822</xdr:row>
      <xdr:rowOff>0</xdr:rowOff>
    </xdr:from>
    <xdr:to>
      <xdr:col>12</xdr:col>
      <xdr:colOff>628650</xdr:colOff>
      <xdr:row>3823</xdr:row>
      <xdr:rowOff>114300</xdr:rowOff>
    </xdr:to>
    <xdr:pic>
      <xdr:nvPicPr>
        <xdr:cNvPr id="4194" name="Imagen 4193">
          <a:hlinkClick xmlns:r="http://schemas.openxmlformats.org/officeDocument/2006/relationships" r:id="rId4018" tooltip="Quitar este incidente de la liquidación"/>
          <a:extLst>
            <a:ext uri="{FF2B5EF4-FFF2-40B4-BE49-F238E27FC236}">
              <a16:creationId xmlns:a16="http://schemas.microsoft.com/office/drawing/2014/main" id="{205BA878-0058-F011-FF66-24DD8004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133350</xdr:rowOff>
    </xdr:to>
    <xdr:pic>
      <xdr:nvPicPr>
        <xdr:cNvPr id="4195" name="Imagen 4194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4E2B512B-D905-ED48-A3F3-CAF004F6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3746</xdr:row>
      <xdr:rowOff>0</xdr:rowOff>
    </xdr:from>
    <xdr:to>
      <xdr:col>12</xdr:col>
      <xdr:colOff>628650</xdr:colOff>
      <xdr:row>3747</xdr:row>
      <xdr:rowOff>133350</xdr:rowOff>
    </xdr:to>
    <xdr:pic>
      <xdr:nvPicPr>
        <xdr:cNvPr id="4196" name="Imagen 4195">
          <a:hlinkClick xmlns:r="http://schemas.openxmlformats.org/officeDocument/2006/relationships" r:id="rId4020" tooltip="Quitar este incidente de la liquidación"/>
          <a:extLst>
            <a:ext uri="{FF2B5EF4-FFF2-40B4-BE49-F238E27FC236}">
              <a16:creationId xmlns:a16="http://schemas.microsoft.com/office/drawing/2014/main" id="{89CF2D1C-E505-A764-1219-FA7DCB5C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133350</xdr:rowOff>
    </xdr:to>
    <xdr:pic>
      <xdr:nvPicPr>
        <xdr:cNvPr id="4197" name="Imagen 4196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5E3F93AC-4E58-8943-F36A-03E5FB19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3747</xdr:row>
      <xdr:rowOff>0</xdr:rowOff>
    </xdr:from>
    <xdr:to>
      <xdr:col>12</xdr:col>
      <xdr:colOff>628650</xdr:colOff>
      <xdr:row>3748</xdr:row>
      <xdr:rowOff>133350</xdr:rowOff>
    </xdr:to>
    <xdr:pic>
      <xdr:nvPicPr>
        <xdr:cNvPr id="4198" name="Imagen 4197">
          <a:hlinkClick xmlns:r="http://schemas.openxmlformats.org/officeDocument/2006/relationships" r:id="rId4022" tooltip="Quitar este incidente de la liquidación"/>
          <a:extLst>
            <a:ext uri="{FF2B5EF4-FFF2-40B4-BE49-F238E27FC236}">
              <a16:creationId xmlns:a16="http://schemas.microsoft.com/office/drawing/2014/main" id="{7DF8DCE2-AF7C-599A-1AB5-BD456028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133350</xdr:rowOff>
    </xdr:to>
    <xdr:pic>
      <xdr:nvPicPr>
        <xdr:cNvPr id="4199" name="Imagen 4198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EAA81189-BE7A-DFDD-1CBC-A2BD75F4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3820</xdr:row>
      <xdr:rowOff>0</xdr:rowOff>
    </xdr:from>
    <xdr:to>
      <xdr:col>12</xdr:col>
      <xdr:colOff>628650</xdr:colOff>
      <xdr:row>3821</xdr:row>
      <xdr:rowOff>133350</xdr:rowOff>
    </xdr:to>
    <xdr:pic>
      <xdr:nvPicPr>
        <xdr:cNvPr id="4200" name="Imagen 4199">
          <a:hlinkClick xmlns:r="http://schemas.openxmlformats.org/officeDocument/2006/relationships" r:id="rId4024" tooltip="Quitar este incidente de la liquidación"/>
          <a:extLst>
            <a:ext uri="{FF2B5EF4-FFF2-40B4-BE49-F238E27FC236}">
              <a16:creationId xmlns:a16="http://schemas.microsoft.com/office/drawing/2014/main" id="{66B4F6E9-795E-721A-CBE8-40ACCF94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133350</xdr:rowOff>
    </xdr:to>
    <xdr:pic>
      <xdr:nvPicPr>
        <xdr:cNvPr id="4201" name="Imagen 4200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61195856-D5AA-18DB-8CE5-760329C7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3821</xdr:row>
      <xdr:rowOff>0</xdr:rowOff>
    </xdr:from>
    <xdr:to>
      <xdr:col>12</xdr:col>
      <xdr:colOff>628650</xdr:colOff>
      <xdr:row>3822</xdr:row>
      <xdr:rowOff>133350</xdr:rowOff>
    </xdr:to>
    <xdr:pic>
      <xdr:nvPicPr>
        <xdr:cNvPr id="4202" name="Imagen 4201">
          <a:hlinkClick xmlns:r="http://schemas.openxmlformats.org/officeDocument/2006/relationships" r:id="rId4026" tooltip="Quitar este incidente de la liquidación"/>
          <a:extLst>
            <a:ext uri="{FF2B5EF4-FFF2-40B4-BE49-F238E27FC236}">
              <a16:creationId xmlns:a16="http://schemas.microsoft.com/office/drawing/2014/main" id="{84C748F0-FDD9-CE31-3728-E75D11D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3816</xdr:row>
      <xdr:rowOff>0</xdr:rowOff>
    </xdr:from>
    <xdr:to>
      <xdr:col>12</xdr:col>
      <xdr:colOff>304800</xdr:colOff>
      <xdr:row>3817</xdr:row>
      <xdr:rowOff>133350</xdr:rowOff>
    </xdr:to>
    <xdr:pic>
      <xdr:nvPicPr>
        <xdr:cNvPr id="4203" name="Imagen 4202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2327EB3A-FCCB-9D6E-2208-A9BEE258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3816</xdr:row>
      <xdr:rowOff>0</xdr:rowOff>
    </xdr:from>
    <xdr:to>
      <xdr:col>12</xdr:col>
      <xdr:colOff>628650</xdr:colOff>
      <xdr:row>3817</xdr:row>
      <xdr:rowOff>133350</xdr:rowOff>
    </xdr:to>
    <xdr:pic>
      <xdr:nvPicPr>
        <xdr:cNvPr id="4204" name="Imagen 4203">
          <a:hlinkClick xmlns:r="http://schemas.openxmlformats.org/officeDocument/2006/relationships" r:id="rId4028" tooltip="Quitar este incidente de la liquidación"/>
          <a:extLst>
            <a:ext uri="{FF2B5EF4-FFF2-40B4-BE49-F238E27FC236}">
              <a16:creationId xmlns:a16="http://schemas.microsoft.com/office/drawing/2014/main" id="{5E65495B-43B0-7ADB-F0BB-EE9A874B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3817</xdr:row>
      <xdr:rowOff>0</xdr:rowOff>
    </xdr:from>
    <xdr:to>
      <xdr:col>12</xdr:col>
      <xdr:colOff>304800</xdr:colOff>
      <xdr:row>3818</xdr:row>
      <xdr:rowOff>133350</xdr:rowOff>
    </xdr:to>
    <xdr:pic>
      <xdr:nvPicPr>
        <xdr:cNvPr id="4205" name="Imagen 4204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FE0CA1C0-1174-EAE2-DA82-C3994A3E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3817</xdr:row>
      <xdr:rowOff>0</xdr:rowOff>
    </xdr:from>
    <xdr:to>
      <xdr:col>12</xdr:col>
      <xdr:colOff>628650</xdr:colOff>
      <xdr:row>3818</xdr:row>
      <xdr:rowOff>133350</xdr:rowOff>
    </xdr:to>
    <xdr:pic>
      <xdr:nvPicPr>
        <xdr:cNvPr id="4206" name="Imagen 4205">
          <a:hlinkClick xmlns:r="http://schemas.openxmlformats.org/officeDocument/2006/relationships" r:id="rId4030" tooltip="Quitar este incidente de la liquidación"/>
          <a:extLst>
            <a:ext uri="{FF2B5EF4-FFF2-40B4-BE49-F238E27FC236}">
              <a16:creationId xmlns:a16="http://schemas.microsoft.com/office/drawing/2014/main" id="{A056E12A-4825-2AB9-7EC2-E9812477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133350</xdr:rowOff>
    </xdr:to>
    <xdr:pic>
      <xdr:nvPicPr>
        <xdr:cNvPr id="4207" name="Imagen 4206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06F01F1B-920B-1BE1-EAF7-DC8BE5E1A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3818</xdr:row>
      <xdr:rowOff>0</xdr:rowOff>
    </xdr:from>
    <xdr:to>
      <xdr:col>12</xdr:col>
      <xdr:colOff>628650</xdr:colOff>
      <xdr:row>3819</xdr:row>
      <xdr:rowOff>133350</xdr:rowOff>
    </xdr:to>
    <xdr:pic>
      <xdr:nvPicPr>
        <xdr:cNvPr id="4208" name="Imagen 4207">
          <a:hlinkClick xmlns:r="http://schemas.openxmlformats.org/officeDocument/2006/relationships" r:id="rId4032" tooltip="Quitar este incidente de la liquidación"/>
          <a:extLst>
            <a:ext uri="{FF2B5EF4-FFF2-40B4-BE49-F238E27FC236}">
              <a16:creationId xmlns:a16="http://schemas.microsoft.com/office/drawing/2014/main" id="{2D6DB4C7-F903-2B84-B8B8-53DDA1D4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133350</xdr:rowOff>
    </xdr:to>
    <xdr:pic>
      <xdr:nvPicPr>
        <xdr:cNvPr id="4209" name="Imagen 4208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AB80A99A-64F1-B761-61FB-67BDC2B4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3819</xdr:row>
      <xdr:rowOff>0</xdr:rowOff>
    </xdr:from>
    <xdr:to>
      <xdr:col>12</xdr:col>
      <xdr:colOff>628650</xdr:colOff>
      <xdr:row>3820</xdr:row>
      <xdr:rowOff>133350</xdr:rowOff>
    </xdr:to>
    <xdr:pic>
      <xdr:nvPicPr>
        <xdr:cNvPr id="4210" name="Imagen 4209">
          <a:hlinkClick xmlns:r="http://schemas.openxmlformats.org/officeDocument/2006/relationships" r:id="rId4034" tooltip="Quitar este incidente de la liquidación"/>
          <a:extLst>
            <a:ext uri="{FF2B5EF4-FFF2-40B4-BE49-F238E27FC236}">
              <a16:creationId xmlns:a16="http://schemas.microsoft.com/office/drawing/2014/main" id="{D19BC92B-5CD5-398F-5769-8027C4D4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133350</xdr:rowOff>
    </xdr:to>
    <xdr:pic>
      <xdr:nvPicPr>
        <xdr:cNvPr id="4211" name="Imagen 4210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87873962-F154-953E-F20F-3D326253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3744</xdr:row>
      <xdr:rowOff>0</xdr:rowOff>
    </xdr:from>
    <xdr:to>
      <xdr:col>12</xdr:col>
      <xdr:colOff>628650</xdr:colOff>
      <xdr:row>3745</xdr:row>
      <xdr:rowOff>133350</xdr:rowOff>
    </xdr:to>
    <xdr:pic>
      <xdr:nvPicPr>
        <xdr:cNvPr id="4212" name="Imagen 4211">
          <a:hlinkClick xmlns:r="http://schemas.openxmlformats.org/officeDocument/2006/relationships" r:id="rId4036" tooltip="Quitar este incidente de la liquidación"/>
          <a:extLst>
            <a:ext uri="{FF2B5EF4-FFF2-40B4-BE49-F238E27FC236}">
              <a16:creationId xmlns:a16="http://schemas.microsoft.com/office/drawing/2014/main" id="{F58601F1-1DE3-1D3B-0FE2-7403638F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133350</xdr:rowOff>
    </xdr:to>
    <xdr:pic>
      <xdr:nvPicPr>
        <xdr:cNvPr id="4213" name="Imagen 4212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1E23AEB5-B2BF-FC80-DB33-CB4571E0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3806</xdr:row>
      <xdr:rowOff>0</xdr:rowOff>
    </xdr:from>
    <xdr:to>
      <xdr:col>12</xdr:col>
      <xdr:colOff>628650</xdr:colOff>
      <xdr:row>3807</xdr:row>
      <xdr:rowOff>133350</xdr:rowOff>
    </xdr:to>
    <xdr:pic>
      <xdr:nvPicPr>
        <xdr:cNvPr id="4214" name="Imagen 4213">
          <a:hlinkClick xmlns:r="http://schemas.openxmlformats.org/officeDocument/2006/relationships" r:id="rId4038" tooltip="Quitar este incidente de la liquidación"/>
          <a:extLst>
            <a:ext uri="{FF2B5EF4-FFF2-40B4-BE49-F238E27FC236}">
              <a16:creationId xmlns:a16="http://schemas.microsoft.com/office/drawing/2014/main" id="{F20E1902-1EAA-91CA-2A2B-6ED1A56C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133350</xdr:rowOff>
    </xdr:to>
    <xdr:pic>
      <xdr:nvPicPr>
        <xdr:cNvPr id="4215" name="Imagen 4214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C58FE80F-3DBB-F782-EE43-F63E9E5C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3807</xdr:row>
      <xdr:rowOff>0</xdr:rowOff>
    </xdr:from>
    <xdr:to>
      <xdr:col>12</xdr:col>
      <xdr:colOff>628650</xdr:colOff>
      <xdr:row>3808</xdr:row>
      <xdr:rowOff>133350</xdr:rowOff>
    </xdr:to>
    <xdr:pic>
      <xdr:nvPicPr>
        <xdr:cNvPr id="4216" name="Imagen 4215">
          <a:hlinkClick xmlns:r="http://schemas.openxmlformats.org/officeDocument/2006/relationships" r:id="rId4040" tooltip="Quitar este incidente de la liquidación"/>
          <a:extLst>
            <a:ext uri="{FF2B5EF4-FFF2-40B4-BE49-F238E27FC236}">
              <a16:creationId xmlns:a16="http://schemas.microsoft.com/office/drawing/2014/main" id="{DAEC8EEF-DE5B-66B0-6633-DE700A06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3808</xdr:row>
      <xdr:rowOff>0</xdr:rowOff>
    </xdr:from>
    <xdr:to>
      <xdr:col>12</xdr:col>
      <xdr:colOff>304800</xdr:colOff>
      <xdr:row>3809</xdr:row>
      <xdr:rowOff>133350</xdr:rowOff>
    </xdr:to>
    <xdr:pic>
      <xdr:nvPicPr>
        <xdr:cNvPr id="4217" name="Imagen 4216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865C53E7-3DC8-CD29-B6B9-C298394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3808</xdr:row>
      <xdr:rowOff>0</xdr:rowOff>
    </xdr:from>
    <xdr:to>
      <xdr:col>12</xdr:col>
      <xdr:colOff>628650</xdr:colOff>
      <xdr:row>3809</xdr:row>
      <xdr:rowOff>133350</xdr:rowOff>
    </xdr:to>
    <xdr:pic>
      <xdr:nvPicPr>
        <xdr:cNvPr id="4218" name="Imagen 4217">
          <a:hlinkClick xmlns:r="http://schemas.openxmlformats.org/officeDocument/2006/relationships" r:id="rId4042" tooltip="Quitar este incidente de la liquidación"/>
          <a:extLst>
            <a:ext uri="{FF2B5EF4-FFF2-40B4-BE49-F238E27FC236}">
              <a16:creationId xmlns:a16="http://schemas.microsoft.com/office/drawing/2014/main" id="{41F1CFC7-78EF-FC6C-6F23-4C3ABEB1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3809</xdr:row>
      <xdr:rowOff>0</xdr:rowOff>
    </xdr:from>
    <xdr:to>
      <xdr:col>12</xdr:col>
      <xdr:colOff>304800</xdr:colOff>
      <xdr:row>3810</xdr:row>
      <xdr:rowOff>133350</xdr:rowOff>
    </xdr:to>
    <xdr:pic>
      <xdr:nvPicPr>
        <xdr:cNvPr id="4219" name="Imagen 4218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1C707C12-DCAA-2F2A-A579-42DA83B25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3809</xdr:row>
      <xdr:rowOff>0</xdr:rowOff>
    </xdr:from>
    <xdr:to>
      <xdr:col>12</xdr:col>
      <xdr:colOff>628650</xdr:colOff>
      <xdr:row>3810</xdr:row>
      <xdr:rowOff>133350</xdr:rowOff>
    </xdr:to>
    <xdr:pic>
      <xdr:nvPicPr>
        <xdr:cNvPr id="4220" name="Imagen 4219">
          <a:hlinkClick xmlns:r="http://schemas.openxmlformats.org/officeDocument/2006/relationships" r:id="rId4044" tooltip="Quitar este incidente de la liquidación"/>
          <a:extLst>
            <a:ext uri="{FF2B5EF4-FFF2-40B4-BE49-F238E27FC236}">
              <a16:creationId xmlns:a16="http://schemas.microsoft.com/office/drawing/2014/main" id="{FBBF44E9-D532-DD2C-50D6-819FE573B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133350</xdr:rowOff>
    </xdr:to>
    <xdr:pic>
      <xdr:nvPicPr>
        <xdr:cNvPr id="4221" name="Imagen 4220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3961EFFC-8219-F7D0-DD8B-397A1FF7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3810</xdr:row>
      <xdr:rowOff>0</xdr:rowOff>
    </xdr:from>
    <xdr:to>
      <xdr:col>12</xdr:col>
      <xdr:colOff>628650</xdr:colOff>
      <xdr:row>3811</xdr:row>
      <xdr:rowOff>133350</xdr:rowOff>
    </xdr:to>
    <xdr:pic>
      <xdr:nvPicPr>
        <xdr:cNvPr id="4222" name="Imagen 4221">
          <a:hlinkClick xmlns:r="http://schemas.openxmlformats.org/officeDocument/2006/relationships" r:id="rId4046" tooltip="Quitar este incidente de la liquidación"/>
          <a:extLst>
            <a:ext uri="{FF2B5EF4-FFF2-40B4-BE49-F238E27FC236}">
              <a16:creationId xmlns:a16="http://schemas.microsoft.com/office/drawing/2014/main" id="{02A28A8C-31C4-C5AC-7DE1-86642FE4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133350</xdr:rowOff>
    </xdr:to>
    <xdr:pic>
      <xdr:nvPicPr>
        <xdr:cNvPr id="4223" name="Imagen 4222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3111877B-246A-0356-856D-4A6569EC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3811</xdr:row>
      <xdr:rowOff>0</xdr:rowOff>
    </xdr:from>
    <xdr:to>
      <xdr:col>12</xdr:col>
      <xdr:colOff>628650</xdr:colOff>
      <xdr:row>3812</xdr:row>
      <xdr:rowOff>133350</xdr:rowOff>
    </xdr:to>
    <xdr:pic>
      <xdr:nvPicPr>
        <xdr:cNvPr id="4224" name="Imagen 4223">
          <a:hlinkClick xmlns:r="http://schemas.openxmlformats.org/officeDocument/2006/relationships" r:id="rId4048" tooltip="Quitar este incidente de la liquidación"/>
          <a:extLst>
            <a:ext uri="{FF2B5EF4-FFF2-40B4-BE49-F238E27FC236}">
              <a16:creationId xmlns:a16="http://schemas.microsoft.com/office/drawing/2014/main" id="{478CAADC-9286-7CC7-3E7B-AF990BF0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3812</xdr:row>
      <xdr:rowOff>0</xdr:rowOff>
    </xdr:from>
    <xdr:to>
      <xdr:col>12</xdr:col>
      <xdr:colOff>304800</xdr:colOff>
      <xdr:row>3813</xdr:row>
      <xdr:rowOff>133350</xdr:rowOff>
    </xdr:to>
    <xdr:pic>
      <xdr:nvPicPr>
        <xdr:cNvPr id="4225" name="Imagen 4224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BB2D5848-B60D-63FE-109D-5A1019A7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3812</xdr:row>
      <xdr:rowOff>0</xdr:rowOff>
    </xdr:from>
    <xdr:to>
      <xdr:col>12</xdr:col>
      <xdr:colOff>628650</xdr:colOff>
      <xdr:row>3813</xdr:row>
      <xdr:rowOff>133350</xdr:rowOff>
    </xdr:to>
    <xdr:pic>
      <xdr:nvPicPr>
        <xdr:cNvPr id="4226" name="Imagen 4225">
          <a:hlinkClick xmlns:r="http://schemas.openxmlformats.org/officeDocument/2006/relationships" r:id="rId4050" tooltip="Quitar este incidente de la liquidación"/>
          <a:extLst>
            <a:ext uri="{FF2B5EF4-FFF2-40B4-BE49-F238E27FC236}">
              <a16:creationId xmlns:a16="http://schemas.microsoft.com/office/drawing/2014/main" id="{BBA98DD0-98E2-1DA9-6C8E-86783003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3813</xdr:row>
      <xdr:rowOff>0</xdr:rowOff>
    </xdr:from>
    <xdr:to>
      <xdr:col>12</xdr:col>
      <xdr:colOff>304800</xdr:colOff>
      <xdr:row>3814</xdr:row>
      <xdr:rowOff>133350</xdr:rowOff>
    </xdr:to>
    <xdr:pic>
      <xdr:nvPicPr>
        <xdr:cNvPr id="4227" name="Imagen 4226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0485EC66-95A2-6302-308B-2120B79B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3813</xdr:row>
      <xdr:rowOff>0</xdr:rowOff>
    </xdr:from>
    <xdr:to>
      <xdr:col>12</xdr:col>
      <xdr:colOff>628650</xdr:colOff>
      <xdr:row>3814</xdr:row>
      <xdr:rowOff>133350</xdr:rowOff>
    </xdr:to>
    <xdr:pic>
      <xdr:nvPicPr>
        <xdr:cNvPr id="4228" name="Imagen 4227">
          <a:hlinkClick xmlns:r="http://schemas.openxmlformats.org/officeDocument/2006/relationships" r:id="rId4052" tooltip="Quitar este incidente de la liquidación"/>
          <a:extLst>
            <a:ext uri="{FF2B5EF4-FFF2-40B4-BE49-F238E27FC236}">
              <a16:creationId xmlns:a16="http://schemas.microsoft.com/office/drawing/2014/main" id="{3FE936E6-9F11-2860-CB77-BF87BC9C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133350</xdr:rowOff>
    </xdr:to>
    <xdr:pic>
      <xdr:nvPicPr>
        <xdr:cNvPr id="4229" name="Imagen 4228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12657C76-5976-C18E-365C-2D1370E6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3814</xdr:row>
      <xdr:rowOff>0</xdr:rowOff>
    </xdr:from>
    <xdr:to>
      <xdr:col>12</xdr:col>
      <xdr:colOff>628650</xdr:colOff>
      <xdr:row>3815</xdr:row>
      <xdr:rowOff>133350</xdr:rowOff>
    </xdr:to>
    <xdr:pic>
      <xdr:nvPicPr>
        <xdr:cNvPr id="4230" name="Imagen 4229">
          <a:hlinkClick xmlns:r="http://schemas.openxmlformats.org/officeDocument/2006/relationships" r:id="rId4054" tooltip="Quitar este incidente de la liquidación"/>
          <a:extLst>
            <a:ext uri="{FF2B5EF4-FFF2-40B4-BE49-F238E27FC236}">
              <a16:creationId xmlns:a16="http://schemas.microsoft.com/office/drawing/2014/main" id="{F2C8D9E2-1683-CA5D-6836-2C568FC2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133350</xdr:rowOff>
    </xdr:to>
    <xdr:pic>
      <xdr:nvPicPr>
        <xdr:cNvPr id="4231" name="Imagen 4230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78FBDCF4-2645-B053-3F03-EFCE758F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3815</xdr:row>
      <xdr:rowOff>0</xdr:rowOff>
    </xdr:from>
    <xdr:to>
      <xdr:col>12</xdr:col>
      <xdr:colOff>628650</xdr:colOff>
      <xdr:row>3816</xdr:row>
      <xdr:rowOff>133350</xdr:rowOff>
    </xdr:to>
    <xdr:pic>
      <xdr:nvPicPr>
        <xdr:cNvPr id="4232" name="Imagen 4231">
          <a:hlinkClick xmlns:r="http://schemas.openxmlformats.org/officeDocument/2006/relationships" r:id="rId4056" tooltip="Quitar este incidente de la liquidación"/>
          <a:extLst>
            <a:ext uri="{FF2B5EF4-FFF2-40B4-BE49-F238E27FC236}">
              <a16:creationId xmlns:a16="http://schemas.microsoft.com/office/drawing/2014/main" id="{24E9F883-9AB1-5885-DAC3-6CAC47D4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133350</xdr:rowOff>
    </xdr:to>
    <xdr:pic>
      <xdr:nvPicPr>
        <xdr:cNvPr id="4233" name="Imagen 4232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4FF5996B-CE4C-E8F9-1D52-A0B52C4F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3799</xdr:row>
      <xdr:rowOff>0</xdr:rowOff>
    </xdr:from>
    <xdr:to>
      <xdr:col>12</xdr:col>
      <xdr:colOff>628650</xdr:colOff>
      <xdr:row>3800</xdr:row>
      <xdr:rowOff>133350</xdr:rowOff>
    </xdr:to>
    <xdr:pic>
      <xdr:nvPicPr>
        <xdr:cNvPr id="4234" name="Imagen 4233">
          <a:hlinkClick xmlns:r="http://schemas.openxmlformats.org/officeDocument/2006/relationships" r:id="rId4058" tooltip="Quitar este incidente de la liquidación"/>
          <a:extLst>
            <a:ext uri="{FF2B5EF4-FFF2-40B4-BE49-F238E27FC236}">
              <a16:creationId xmlns:a16="http://schemas.microsoft.com/office/drawing/2014/main" id="{7F26A03E-F3AA-A4EC-81D2-DC120D62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3805</xdr:row>
      <xdr:rowOff>0</xdr:rowOff>
    </xdr:from>
    <xdr:to>
      <xdr:col>12</xdr:col>
      <xdr:colOff>304800</xdr:colOff>
      <xdr:row>3806</xdr:row>
      <xdr:rowOff>133350</xdr:rowOff>
    </xdr:to>
    <xdr:pic>
      <xdr:nvPicPr>
        <xdr:cNvPr id="4235" name="Imagen 4234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A4178FD-ED0A-9827-60F7-2F1AD7AB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3805</xdr:row>
      <xdr:rowOff>0</xdr:rowOff>
    </xdr:from>
    <xdr:to>
      <xdr:col>12</xdr:col>
      <xdr:colOff>628650</xdr:colOff>
      <xdr:row>3806</xdr:row>
      <xdr:rowOff>133350</xdr:rowOff>
    </xdr:to>
    <xdr:pic>
      <xdr:nvPicPr>
        <xdr:cNvPr id="4236" name="Imagen 4235">
          <a:hlinkClick xmlns:r="http://schemas.openxmlformats.org/officeDocument/2006/relationships" r:id="rId4060" tooltip="Quitar este incidente de la liquidación"/>
          <a:extLst>
            <a:ext uri="{FF2B5EF4-FFF2-40B4-BE49-F238E27FC236}">
              <a16:creationId xmlns:a16="http://schemas.microsoft.com/office/drawing/2014/main" id="{74D78222-145C-650A-FCA2-35230703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133350</xdr:rowOff>
    </xdr:to>
    <xdr:pic>
      <xdr:nvPicPr>
        <xdr:cNvPr id="4237" name="Imagen 4236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BED43B8C-5908-85AA-6C5C-51614311D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3745</xdr:row>
      <xdr:rowOff>0</xdr:rowOff>
    </xdr:from>
    <xdr:to>
      <xdr:col>12</xdr:col>
      <xdr:colOff>628650</xdr:colOff>
      <xdr:row>3746</xdr:row>
      <xdr:rowOff>133350</xdr:rowOff>
    </xdr:to>
    <xdr:pic>
      <xdr:nvPicPr>
        <xdr:cNvPr id="4238" name="Imagen 4237">
          <a:hlinkClick xmlns:r="http://schemas.openxmlformats.org/officeDocument/2006/relationships" r:id="rId4062" tooltip="Quitar este incidente de la liquidación"/>
          <a:extLst>
            <a:ext uri="{FF2B5EF4-FFF2-40B4-BE49-F238E27FC236}">
              <a16:creationId xmlns:a16="http://schemas.microsoft.com/office/drawing/2014/main" id="{8F84A739-DD06-2EF1-6D2E-420C01A8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133350</xdr:rowOff>
    </xdr:to>
    <xdr:pic>
      <xdr:nvPicPr>
        <xdr:cNvPr id="4239" name="Imagen 4238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1D7FC89C-4AD8-FF61-D055-65791CE5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3800</xdr:row>
      <xdr:rowOff>0</xdr:rowOff>
    </xdr:from>
    <xdr:to>
      <xdr:col>12</xdr:col>
      <xdr:colOff>628650</xdr:colOff>
      <xdr:row>3801</xdr:row>
      <xdr:rowOff>133350</xdr:rowOff>
    </xdr:to>
    <xdr:pic>
      <xdr:nvPicPr>
        <xdr:cNvPr id="4240" name="Imagen 4239">
          <a:hlinkClick xmlns:r="http://schemas.openxmlformats.org/officeDocument/2006/relationships" r:id="rId4064" tooltip="Quitar este incidente de la liquidación"/>
          <a:extLst>
            <a:ext uri="{FF2B5EF4-FFF2-40B4-BE49-F238E27FC236}">
              <a16:creationId xmlns:a16="http://schemas.microsoft.com/office/drawing/2014/main" id="{A2B9ADE5-55E7-8165-9270-B3377897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133350</xdr:rowOff>
    </xdr:to>
    <xdr:pic>
      <xdr:nvPicPr>
        <xdr:cNvPr id="4241" name="Imagen 4240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10E91769-A72C-4B49-B3A4-72D02871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0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133350</xdr:rowOff>
    </xdr:to>
    <xdr:pic>
      <xdr:nvPicPr>
        <xdr:cNvPr id="4242" name="Imagen 4241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74BAC099-2643-36CB-3B71-29C00DEB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2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133350</xdr:rowOff>
    </xdr:to>
    <xdr:pic>
      <xdr:nvPicPr>
        <xdr:cNvPr id="4243" name="Imagen 4242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EE09E209-A38F-DFC5-FBC7-D9AF115F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5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133350</xdr:rowOff>
    </xdr:to>
    <xdr:pic>
      <xdr:nvPicPr>
        <xdr:cNvPr id="4244" name="Imagen 4243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C740B267-F3D7-F190-44B9-D9E54C4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7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133350</xdr:rowOff>
    </xdr:to>
    <xdr:pic>
      <xdr:nvPicPr>
        <xdr:cNvPr id="4245" name="Imagen 4244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E57E47E8-913F-3C95-7298-CE8D1FB5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9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3794</xdr:row>
      <xdr:rowOff>0</xdr:rowOff>
    </xdr:from>
    <xdr:to>
      <xdr:col>12</xdr:col>
      <xdr:colOff>304800</xdr:colOff>
      <xdr:row>3795</xdr:row>
      <xdr:rowOff>133350</xdr:rowOff>
    </xdr:to>
    <xdr:pic>
      <xdr:nvPicPr>
        <xdr:cNvPr id="4246" name="Imagen 4245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E742B729-9B05-960B-EEE6-F3AC5F5F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2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133350</xdr:rowOff>
    </xdr:to>
    <xdr:pic>
      <xdr:nvPicPr>
        <xdr:cNvPr id="4247" name="Imagen 4246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BB220D42-03AE-960E-BDD3-D2924124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133350</xdr:rowOff>
    </xdr:to>
    <xdr:pic>
      <xdr:nvPicPr>
        <xdr:cNvPr id="4248" name="Imagen 4247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783919AB-5BD5-4A47-0AE1-F40A1C68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6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133350</xdr:rowOff>
    </xdr:to>
    <xdr:pic>
      <xdr:nvPicPr>
        <xdr:cNvPr id="4249" name="Imagen 4248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DA13159D-5C9A-724A-7ADE-B3230F74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9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133350</xdr:rowOff>
    </xdr:to>
    <xdr:pic>
      <xdr:nvPicPr>
        <xdr:cNvPr id="4250" name="Imagen 4249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9DFE63BA-7378-E209-512F-69BE3B4F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1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133350</xdr:rowOff>
    </xdr:to>
    <xdr:pic>
      <xdr:nvPicPr>
        <xdr:cNvPr id="4251" name="Imagen 4250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6391803B-6D05-DAE7-CF61-7BDAA156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38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252" name="Imagen 4251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C7F485D-24A2-58AD-20CD-F6030AE73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5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133350</xdr:rowOff>
    </xdr:to>
    <xdr:pic>
      <xdr:nvPicPr>
        <xdr:cNvPr id="4253" name="Imagen 4252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7E4E99F8-6DD2-5442-D043-DBAA795D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8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133350</xdr:rowOff>
    </xdr:to>
    <xdr:pic>
      <xdr:nvPicPr>
        <xdr:cNvPr id="4254" name="Imagen 4253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618E3D30-C2E0-F82F-A7C5-581E6D8B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1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133350</xdr:rowOff>
    </xdr:to>
    <xdr:pic>
      <xdr:nvPicPr>
        <xdr:cNvPr id="4255" name="Imagen 4254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28F5972E-8A2C-2357-6B95-6BCEEB33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3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3793</xdr:row>
      <xdr:rowOff>0</xdr:rowOff>
    </xdr:from>
    <xdr:to>
      <xdr:col>12</xdr:col>
      <xdr:colOff>304800</xdr:colOff>
      <xdr:row>3794</xdr:row>
      <xdr:rowOff>133350</xdr:rowOff>
    </xdr:to>
    <xdr:pic>
      <xdr:nvPicPr>
        <xdr:cNvPr id="4256" name="Imagen 4255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BCE6C59-8193-5953-628D-4F3041CA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6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133350</xdr:rowOff>
    </xdr:to>
    <xdr:pic>
      <xdr:nvPicPr>
        <xdr:cNvPr id="4257" name="Imagen 4256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8C14C5A2-919F-507B-0EA8-4ECAC5EB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8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133350</xdr:rowOff>
    </xdr:to>
    <xdr:pic>
      <xdr:nvPicPr>
        <xdr:cNvPr id="4258" name="Imagen 4257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AACEEC93-151F-7633-FD30-56BA9832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1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133350</xdr:rowOff>
    </xdr:to>
    <xdr:pic>
      <xdr:nvPicPr>
        <xdr:cNvPr id="4259" name="Imagen 4258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CFE0D51C-D861-C0AB-BA52-94A4AE59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3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133350</xdr:rowOff>
    </xdr:to>
    <xdr:pic>
      <xdr:nvPicPr>
        <xdr:cNvPr id="4260" name="Imagen 4259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E7EF655F-934F-4318-143F-6D276A3B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5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133350</xdr:rowOff>
    </xdr:to>
    <xdr:pic>
      <xdr:nvPicPr>
        <xdr:cNvPr id="4261" name="Imagen 4260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22F5FB20-E833-9A12-F0CA-FF0B0AE3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8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3726</xdr:row>
      <xdr:rowOff>0</xdr:rowOff>
    </xdr:from>
    <xdr:to>
      <xdr:col>12</xdr:col>
      <xdr:colOff>304800</xdr:colOff>
      <xdr:row>3727</xdr:row>
      <xdr:rowOff>133350</xdr:rowOff>
    </xdr:to>
    <xdr:pic>
      <xdr:nvPicPr>
        <xdr:cNvPr id="4262" name="Imagen 4261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AAA108C0-5941-6652-3B8A-D3B80BAB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0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133350</xdr:rowOff>
    </xdr:to>
    <xdr:pic>
      <xdr:nvPicPr>
        <xdr:cNvPr id="4263" name="Imagen 4262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643457D8-9F8A-A050-9FC7-6B63C07F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3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133350</xdr:rowOff>
    </xdr:to>
    <xdr:pic>
      <xdr:nvPicPr>
        <xdr:cNvPr id="4264" name="Imagen 4263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490B0A6C-F693-AC00-77DB-BB4694B3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62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133350</xdr:rowOff>
    </xdr:to>
    <xdr:pic>
      <xdr:nvPicPr>
        <xdr:cNvPr id="4265" name="Imagen 4264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724EE8E6-26BD-8629-AE72-96147345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0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133350</xdr:rowOff>
    </xdr:to>
    <xdr:pic>
      <xdr:nvPicPr>
        <xdr:cNvPr id="4266" name="Imagen 4265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115D2BD-BEB4-1EE6-BCFA-796223D17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1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133350</xdr:rowOff>
    </xdr:to>
    <xdr:pic>
      <xdr:nvPicPr>
        <xdr:cNvPr id="4267" name="Imagen 4266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99A21B75-312F-BD8F-222C-ED0E6804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3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133350</xdr:rowOff>
    </xdr:to>
    <xdr:pic>
      <xdr:nvPicPr>
        <xdr:cNvPr id="4268" name="Imagen 4267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4FC393E8-1CB8-B104-0F46-2FC6488A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65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133350</xdr:rowOff>
    </xdr:to>
    <xdr:pic>
      <xdr:nvPicPr>
        <xdr:cNvPr id="4269" name="Imagen 4268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BA34B65D-4563-F43C-A265-663BA60C9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9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133350</xdr:rowOff>
    </xdr:to>
    <xdr:pic>
      <xdr:nvPicPr>
        <xdr:cNvPr id="4270" name="Imagen 4269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B169DEF8-EE6D-0E89-325D-AA8CA4F8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1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133350</xdr:rowOff>
    </xdr:to>
    <xdr:pic>
      <xdr:nvPicPr>
        <xdr:cNvPr id="4271" name="Imagen 4270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F83B867B-0F95-901D-5B79-106AFA64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45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133350</xdr:rowOff>
    </xdr:to>
    <xdr:pic>
      <xdr:nvPicPr>
        <xdr:cNvPr id="4272" name="Imagen 4271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5570CE6C-B304-61E2-36F4-0D1CC9A74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7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133350</xdr:rowOff>
    </xdr:to>
    <xdr:pic>
      <xdr:nvPicPr>
        <xdr:cNvPr id="4273" name="Imagen 4272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8150ACA-8AE4-708E-C9BE-00A33464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91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3768</xdr:row>
      <xdr:rowOff>0</xdr:rowOff>
    </xdr:from>
    <xdr:to>
      <xdr:col>12</xdr:col>
      <xdr:colOff>304800</xdr:colOff>
      <xdr:row>3769</xdr:row>
      <xdr:rowOff>133350</xdr:rowOff>
    </xdr:to>
    <xdr:pic>
      <xdr:nvPicPr>
        <xdr:cNvPr id="4274" name="Imagen 4273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02ECB37-E028-5A08-38C9-CD21CC9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1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3769</xdr:row>
      <xdr:rowOff>0</xdr:rowOff>
    </xdr:from>
    <xdr:to>
      <xdr:col>12</xdr:col>
      <xdr:colOff>304800</xdr:colOff>
      <xdr:row>3770</xdr:row>
      <xdr:rowOff>133350</xdr:rowOff>
    </xdr:to>
    <xdr:pic>
      <xdr:nvPicPr>
        <xdr:cNvPr id="4275" name="Imagen 4274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44ABE9C5-246F-36F3-F498-C8B66511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3770</xdr:row>
      <xdr:rowOff>0</xdr:rowOff>
    </xdr:from>
    <xdr:to>
      <xdr:col>12</xdr:col>
      <xdr:colOff>304800</xdr:colOff>
      <xdr:row>3771</xdr:row>
      <xdr:rowOff>133350</xdr:rowOff>
    </xdr:to>
    <xdr:pic>
      <xdr:nvPicPr>
        <xdr:cNvPr id="4276" name="Imagen 4275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C2AADDA0-06FE-AA43-FF84-402D2960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6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133350</xdr:rowOff>
    </xdr:to>
    <xdr:pic>
      <xdr:nvPicPr>
        <xdr:cNvPr id="4277" name="Imagen 4276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33EF19BD-84DC-6228-6E84-20522352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9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133350</xdr:rowOff>
    </xdr:to>
    <xdr:pic>
      <xdr:nvPicPr>
        <xdr:cNvPr id="4278" name="Imagen 4277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E37B9028-A097-4BEC-BD86-719C0207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16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133350</xdr:rowOff>
    </xdr:to>
    <xdr:pic>
      <xdr:nvPicPr>
        <xdr:cNvPr id="4279" name="Imagen 4278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87196995-DF79-DA0B-AB4B-576C5246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4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133350</xdr:rowOff>
    </xdr:to>
    <xdr:pic>
      <xdr:nvPicPr>
        <xdr:cNvPr id="4280" name="Imagen 4279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BA944DC-6E63-E96C-9576-ECAC2478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70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133350</xdr:rowOff>
    </xdr:to>
    <xdr:pic>
      <xdr:nvPicPr>
        <xdr:cNvPr id="4281" name="Imagen 4280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B9C2F422-1FA2-6A9E-C4DB-FAC43437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9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133350</xdr:rowOff>
    </xdr:to>
    <xdr:pic>
      <xdr:nvPicPr>
        <xdr:cNvPr id="4282" name="Imagen 4281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A595872D-218E-908F-487A-4931109C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2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3776</xdr:row>
      <xdr:rowOff>0</xdr:rowOff>
    </xdr:from>
    <xdr:to>
      <xdr:col>12</xdr:col>
      <xdr:colOff>304800</xdr:colOff>
      <xdr:row>3777</xdr:row>
      <xdr:rowOff>133350</xdr:rowOff>
    </xdr:to>
    <xdr:pic>
      <xdr:nvPicPr>
        <xdr:cNvPr id="4283" name="Imagen 4282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CFA4730D-C225-2A94-A5CD-E898D691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5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133350</xdr:rowOff>
    </xdr:to>
    <xdr:pic>
      <xdr:nvPicPr>
        <xdr:cNvPr id="4284" name="Imagen 4283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73E1F639-8804-B8AC-1E4A-D8957F90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133350</xdr:rowOff>
    </xdr:to>
    <xdr:pic>
      <xdr:nvPicPr>
        <xdr:cNvPr id="4285" name="Imagen 4284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B25E78F5-A54A-BFA1-EC46-E660DA6E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0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133350</xdr:rowOff>
    </xdr:to>
    <xdr:pic>
      <xdr:nvPicPr>
        <xdr:cNvPr id="4286" name="Imagen 4285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EC9B7C51-9319-CDB5-446B-E0D8D157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22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133350</xdr:rowOff>
    </xdr:to>
    <xdr:pic>
      <xdr:nvPicPr>
        <xdr:cNvPr id="4287" name="Imagen 4286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2927ECD-4269-4158-AB3E-43E3AC01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4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133350</xdr:rowOff>
    </xdr:to>
    <xdr:pic>
      <xdr:nvPicPr>
        <xdr:cNvPr id="4288" name="Imagen 4287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1C210396-E0B2-2649-9701-E8ED560A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60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133350</xdr:rowOff>
    </xdr:to>
    <xdr:pic>
      <xdr:nvPicPr>
        <xdr:cNvPr id="4289" name="Imagen 4288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BCD00AB5-44FB-310B-02B5-0A68CD35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14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133350</xdr:rowOff>
    </xdr:to>
    <xdr:pic>
      <xdr:nvPicPr>
        <xdr:cNvPr id="4290" name="Imagen 4289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92DB4772-6C5B-A2C0-3CB6-12C9520C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40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133350</xdr:rowOff>
    </xdr:to>
    <xdr:pic>
      <xdr:nvPicPr>
        <xdr:cNvPr id="4291" name="Imagen 4290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FE2BF8EC-3010-983D-FF53-32EB5348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67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133350</xdr:rowOff>
    </xdr:to>
    <xdr:pic>
      <xdr:nvPicPr>
        <xdr:cNvPr id="4292" name="Imagen 4291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E1478B6D-97B5-D7D2-E669-77D18A6E8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9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133350</xdr:rowOff>
    </xdr:to>
    <xdr:pic>
      <xdr:nvPicPr>
        <xdr:cNvPr id="4293" name="Imagen 4292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0169A679-FE79-D554-1AEC-6CCAB9DF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133350</xdr:rowOff>
    </xdr:to>
    <xdr:pic>
      <xdr:nvPicPr>
        <xdr:cNvPr id="4294" name="Imagen 4293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E7C52CD2-CA08-144F-809F-7B0ECD92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133350</xdr:rowOff>
    </xdr:to>
    <xdr:pic>
      <xdr:nvPicPr>
        <xdr:cNvPr id="4295" name="Imagen 4294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54108192-166D-709A-3D74-FAB20F16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3766</xdr:row>
      <xdr:rowOff>0</xdr:rowOff>
    </xdr:from>
    <xdr:to>
      <xdr:col>12</xdr:col>
      <xdr:colOff>304800</xdr:colOff>
      <xdr:row>3767</xdr:row>
      <xdr:rowOff>133350</xdr:rowOff>
    </xdr:to>
    <xdr:pic>
      <xdr:nvPicPr>
        <xdr:cNvPr id="4296" name="Imagen 4295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39A76CDA-774C-5A7F-81AA-5CB36B9C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3767</xdr:row>
      <xdr:rowOff>0</xdr:rowOff>
    </xdr:from>
    <xdr:to>
      <xdr:col>12</xdr:col>
      <xdr:colOff>304800</xdr:colOff>
      <xdr:row>3768</xdr:row>
      <xdr:rowOff>133350</xdr:rowOff>
    </xdr:to>
    <xdr:pic>
      <xdr:nvPicPr>
        <xdr:cNvPr id="4297" name="Imagen 4296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BE84BF7C-6873-1827-6C4A-8E384BA9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12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133350</xdr:rowOff>
    </xdr:to>
    <xdr:pic>
      <xdr:nvPicPr>
        <xdr:cNvPr id="4298" name="Imagen 4297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0FDE2CAC-F34E-3845-514D-D955531E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31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133350</xdr:rowOff>
    </xdr:to>
    <xdr:pic>
      <xdr:nvPicPr>
        <xdr:cNvPr id="4299" name="Imagen 4298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EED46F9-6EDD-835E-0026-4C1EDA2B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133350</xdr:rowOff>
    </xdr:to>
    <xdr:pic>
      <xdr:nvPicPr>
        <xdr:cNvPr id="4300" name="Imagen 4299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FDA3EC6B-2338-ACDB-2D28-E50788BD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6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133350</xdr:rowOff>
    </xdr:to>
    <xdr:pic>
      <xdr:nvPicPr>
        <xdr:cNvPr id="4301" name="Imagen 4300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AA2F2A8C-34AF-C7EA-677D-1282BA66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8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133350</xdr:rowOff>
    </xdr:to>
    <xdr:pic>
      <xdr:nvPicPr>
        <xdr:cNvPr id="4302" name="Imagen 4301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3394F765-06B3-3039-12B3-F6F54271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133350</xdr:rowOff>
    </xdr:to>
    <xdr:pic>
      <xdr:nvPicPr>
        <xdr:cNvPr id="4303" name="Imagen 4302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2DAE490F-19A1-1166-8E59-9D69E0EB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133350</xdr:rowOff>
    </xdr:to>
    <xdr:pic>
      <xdr:nvPicPr>
        <xdr:cNvPr id="4304" name="Imagen 4303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D9FAF0AE-DC96-53BF-5287-0BAF654D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4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133350</xdr:rowOff>
    </xdr:to>
    <xdr:pic>
      <xdr:nvPicPr>
        <xdr:cNvPr id="4305" name="Imagen 4304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4BDBEADA-EC49-360E-4ECC-65F4BC51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6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133350</xdr:rowOff>
    </xdr:to>
    <xdr:pic>
      <xdr:nvPicPr>
        <xdr:cNvPr id="4306" name="Imagen 4305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A78C474B-D5FC-149A-6D16-49E78A84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91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133350</xdr:rowOff>
    </xdr:to>
    <xdr:pic>
      <xdr:nvPicPr>
        <xdr:cNvPr id="4307" name="Imagen 4306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0D8E5E8C-C0FB-82B2-819F-2A72D056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10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3724</xdr:row>
      <xdr:rowOff>0</xdr:rowOff>
    </xdr:from>
    <xdr:to>
      <xdr:col>12</xdr:col>
      <xdr:colOff>304800</xdr:colOff>
      <xdr:row>3725</xdr:row>
      <xdr:rowOff>133350</xdr:rowOff>
    </xdr:to>
    <xdr:pic>
      <xdr:nvPicPr>
        <xdr:cNvPr id="4308" name="Imagen 4307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F3E162F7-94EE-9A19-0681-F4D8BC05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133350</xdr:rowOff>
    </xdr:to>
    <xdr:pic>
      <xdr:nvPicPr>
        <xdr:cNvPr id="4309" name="Imagen 4308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53378355-CA3C-8FBE-45AA-9C7CF2B4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133350</xdr:rowOff>
    </xdr:to>
    <xdr:pic>
      <xdr:nvPicPr>
        <xdr:cNvPr id="4310" name="Imagen 4309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25CD574D-FD67-A953-0C3B-16B8AC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9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133350</xdr:rowOff>
    </xdr:to>
    <xdr:pic>
      <xdr:nvPicPr>
        <xdr:cNvPr id="4311" name="Imagen 4310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A2A9E1D2-FF21-EE63-5014-A21DEB4A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133350</xdr:rowOff>
    </xdr:to>
    <xdr:pic>
      <xdr:nvPicPr>
        <xdr:cNvPr id="4312" name="Imagen 4311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8C3E0899-66B3-A683-B07A-E7AF3F17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133350</xdr:rowOff>
    </xdr:to>
    <xdr:pic>
      <xdr:nvPicPr>
        <xdr:cNvPr id="4313" name="Imagen 4312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542FDDCF-87C9-1D61-2E74-30E35A77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133350</xdr:rowOff>
    </xdr:to>
    <xdr:pic>
      <xdr:nvPicPr>
        <xdr:cNvPr id="4314" name="Imagen 4313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2B1D7516-FB9A-637C-574C-40AA8AAB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133350</xdr:rowOff>
    </xdr:to>
    <xdr:pic>
      <xdr:nvPicPr>
        <xdr:cNvPr id="4315" name="Imagen 4314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DFCEB78E-8246-4AB2-51FC-1D16A5DD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133350</xdr:rowOff>
    </xdr:to>
    <xdr:pic>
      <xdr:nvPicPr>
        <xdr:cNvPr id="4316" name="Imagen 4315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29BFE21D-E1C3-99B9-D52B-8F9003A5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2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133350</xdr:rowOff>
    </xdr:to>
    <xdr:pic>
      <xdr:nvPicPr>
        <xdr:cNvPr id="4317" name="Imagen 431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45B755A7-82A3-E331-19DD-E8F0DDE2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4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133350</xdr:rowOff>
    </xdr:to>
    <xdr:pic>
      <xdr:nvPicPr>
        <xdr:cNvPr id="4318" name="Imagen 431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CE6F50BA-9CED-953B-8C83-05F5C0DA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3835</xdr:row>
      <xdr:rowOff>0</xdr:rowOff>
    </xdr:from>
    <xdr:to>
      <xdr:col>12</xdr:col>
      <xdr:colOff>304800</xdr:colOff>
      <xdr:row>3836</xdr:row>
      <xdr:rowOff>133350</xdr:rowOff>
    </xdr:to>
    <xdr:pic>
      <xdr:nvPicPr>
        <xdr:cNvPr id="4319" name="Imagen 431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9F0145B7-5CE7-4CA6-4F18-B050113D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133350</xdr:rowOff>
    </xdr:to>
    <xdr:pic>
      <xdr:nvPicPr>
        <xdr:cNvPr id="4320" name="Imagen 431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0A4389DB-9771-CE58-ED6D-780AE533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133350</xdr:rowOff>
    </xdr:to>
    <xdr:pic>
      <xdr:nvPicPr>
        <xdr:cNvPr id="4321" name="Imagen 432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1435466C-2760-FF25-8F0C-FF0CD8253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53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133350</xdr:rowOff>
    </xdr:to>
    <xdr:pic>
      <xdr:nvPicPr>
        <xdr:cNvPr id="4322" name="Imagen 432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BC4AE01D-EFBF-866B-47C4-B2607E25B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7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133350</xdr:rowOff>
    </xdr:to>
    <xdr:pic>
      <xdr:nvPicPr>
        <xdr:cNvPr id="4323" name="Imagen 432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7EBC9047-3337-E1BC-CA7D-05F7AA20E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0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133350</xdr:rowOff>
    </xdr:to>
    <xdr:pic>
      <xdr:nvPicPr>
        <xdr:cNvPr id="4324" name="Imagen 432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B473A78A-F50A-5CD7-2D90-0E57E4F9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133350</xdr:rowOff>
    </xdr:to>
    <xdr:pic>
      <xdr:nvPicPr>
        <xdr:cNvPr id="4325" name="Imagen 432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0ADAAE13-5D25-14CA-2B1B-7197FA6B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5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133350</xdr:rowOff>
    </xdr:to>
    <xdr:pic>
      <xdr:nvPicPr>
        <xdr:cNvPr id="4326" name="Imagen 432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FE84FF8-682D-7001-F89A-F83E8785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8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133350</xdr:rowOff>
    </xdr:to>
    <xdr:pic>
      <xdr:nvPicPr>
        <xdr:cNvPr id="4327" name="Imagen 432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9C411ECF-172D-CB20-8B5C-9BADD7519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1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133350</xdr:rowOff>
    </xdr:to>
    <xdr:pic>
      <xdr:nvPicPr>
        <xdr:cNvPr id="4328" name="Imagen 432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43E95AE3-7491-233F-D622-968ABFF9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3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133350</xdr:rowOff>
    </xdr:to>
    <xdr:pic>
      <xdr:nvPicPr>
        <xdr:cNvPr id="4329" name="Imagen 432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6B4758B3-C085-ED66-D7DB-B5C0743C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58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133350</xdr:rowOff>
    </xdr:to>
    <xdr:pic>
      <xdr:nvPicPr>
        <xdr:cNvPr id="4330" name="Imagen 432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348E9140-375D-64C8-DBD8-A0EA116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77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133350</xdr:rowOff>
    </xdr:to>
    <xdr:pic>
      <xdr:nvPicPr>
        <xdr:cNvPr id="4331" name="Imagen 433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3528C8AC-DB54-C92A-9892-9AE5667A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9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133350</xdr:rowOff>
    </xdr:to>
    <xdr:pic>
      <xdr:nvPicPr>
        <xdr:cNvPr id="4332" name="Imagen 433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2C30CA5E-4CEC-CC5C-B661-A51FCABD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1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133350</xdr:rowOff>
    </xdr:to>
    <xdr:pic>
      <xdr:nvPicPr>
        <xdr:cNvPr id="4333" name="Imagen 433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5F584270-7ED5-9F8F-DEA5-D84E0C95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35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133350</xdr:rowOff>
    </xdr:to>
    <xdr:pic>
      <xdr:nvPicPr>
        <xdr:cNvPr id="4334" name="Imagen 433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17E90A20-11D1-0487-3F2B-F2176856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6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133350</xdr:rowOff>
    </xdr:to>
    <xdr:pic>
      <xdr:nvPicPr>
        <xdr:cNvPr id="4335" name="Imagen 433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F28FDD54-2E1F-BEE6-C91F-DE2A375D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0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133350</xdr:rowOff>
    </xdr:to>
    <xdr:pic>
      <xdr:nvPicPr>
        <xdr:cNvPr id="4336" name="Imagen 433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D65FE16F-5395-A310-17D3-3CA45CBD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2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129540</xdr:rowOff>
    </xdr:to>
    <xdr:pic>
      <xdr:nvPicPr>
        <xdr:cNvPr id="4337" name="Imagen 433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7965D097-A068-DC09-2D64-EF020EE07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5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133350</xdr:rowOff>
    </xdr:to>
    <xdr:pic>
      <xdr:nvPicPr>
        <xdr:cNvPr id="4338" name="Imagen 433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EF47985C-BD57-29CC-005C-E9F0B14D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79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133350</xdr:rowOff>
    </xdr:to>
    <xdr:pic>
      <xdr:nvPicPr>
        <xdr:cNvPr id="4339" name="Imagen 433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DF289F87-EB58-93F8-8D90-5D25EB65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06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133350</xdr:rowOff>
    </xdr:to>
    <xdr:pic>
      <xdr:nvPicPr>
        <xdr:cNvPr id="4340" name="Imagen 433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D07FA149-E87C-60E9-8F62-5A7AE4D72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3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133350</xdr:rowOff>
    </xdr:to>
    <xdr:pic>
      <xdr:nvPicPr>
        <xdr:cNvPr id="4341" name="Imagen 434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2EBB906D-5C94-EC40-09B5-65FBDE9C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5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133350</xdr:rowOff>
    </xdr:to>
    <xdr:pic>
      <xdr:nvPicPr>
        <xdr:cNvPr id="4342" name="Imagen 434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1B1C5E7F-C835-D6D4-FAF9-9B748BB2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8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133350</xdr:rowOff>
    </xdr:to>
    <xdr:pic>
      <xdr:nvPicPr>
        <xdr:cNvPr id="4343" name="Imagen 434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7E0EF57B-B8FE-F2FA-76A3-4685C106D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1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133350</xdr:rowOff>
    </xdr:to>
    <xdr:pic>
      <xdr:nvPicPr>
        <xdr:cNvPr id="4344" name="Imagen 434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F539EB09-F52F-74BA-CE80-DD8A08A5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3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3863</xdr:row>
      <xdr:rowOff>0</xdr:rowOff>
    </xdr:from>
    <xdr:to>
      <xdr:col>12</xdr:col>
      <xdr:colOff>304800</xdr:colOff>
      <xdr:row>3864</xdr:row>
      <xdr:rowOff>133350</xdr:rowOff>
    </xdr:to>
    <xdr:pic>
      <xdr:nvPicPr>
        <xdr:cNvPr id="4345" name="Imagen 434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E8AF5349-29C0-6C97-5FAF-17B18403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66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3864</xdr:row>
      <xdr:rowOff>0</xdr:rowOff>
    </xdr:from>
    <xdr:to>
      <xdr:col>12</xdr:col>
      <xdr:colOff>304800</xdr:colOff>
      <xdr:row>3865</xdr:row>
      <xdr:rowOff>133350</xdr:rowOff>
    </xdr:to>
    <xdr:pic>
      <xdr:nvPicPr>
        <xdr:cNvPr id="4346" name="Imagen 434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7967B45D-D21B-4AC4-057A-FBFAA22E2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9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133350</xdr:rowOff>
    </xdr:to>
    <xdr:pic>
      <xdr:nvPicPr>
        <xdr:cNvPr id="4347" name="Imagen 434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24FAFCFF-54F6-D902-5920-19EC4874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19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133350</xdr:rowOff>
    </xdr:to>
    <xdr:pic>
      <xdr:nvPicPr>
        <xdr:cNvPr id="4348" name="Imagen 434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1D4F994E-7952-94C4-E140-301F1641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4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133350</xdr:rowOff>
    </xdr:to>
    <xdr:pic>
      <xdr:nvPicPr>
        <xdr:cNvPr id="4349" name="Imagen 434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1EA5F641-3911-F265-073A-F666145B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73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133350</xdr:rowOff>
    </xdr:to>
    <xdr:pic>
      <xdr:nvPicPr>
        <xdr:cNvPr id="4350" name="Imagen 434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A9CAF63C-C019-FC2B-E4CD-434AF7B7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9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133350</xdr:rowOff>
    </xdr:to>
    <xdr:pic>
      <xdr:nvPicPr>
        <xdr:cNvPr id="4351" name="Imagen 435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1B8B1D86-9458-C710-B551-2C8792F2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2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133350</xdr:rowOff>
    </xdr:to>
    <xdr:pic>
      <xdr:nvPicPr>
        <xdr:cNvPr id="4352" name="Imagen 435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AC7E13A0-EB2A-A3F3-3A75-2CB4C620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5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3871</xdr:row>
      <xdr:rowOff>0</xdr:rowOff>
    </xdr:from>
    <xdr:to>
      <xdr:col>12</xdr:col>
      <xdr:colOff>304800</xdr:colOff>
      <xdr:row>3872</xdr:row>
      <xdr:rowOff>133350</xdr:rowOff>
    </xdr:to>
    <xdr:pic>
      <xdr:nvPicPr>
        <xdr:cNvPr id="4353" name="Imagen 435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A14207AD-CDF3-FDC2-4F1C-8C53A61CE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7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3872</xdr:row>
      <xdr:rowOff>0</xdr:rowOff>
    </xdr:from>
    <xdr:to>
      <xdr:col>12</xdr:col>
      <xdr:colOff>304800</xdr:colOff>
      <xdr:row>3873</xdr:row>
      <xdr:rowOff>133350</xdr:rowOff>
    </xdr:to>
    <xdr:pic>
      <xdr:nvPicPr>
        <xdr:cNvPr id="4354" name="Imagen 435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F5D67E14-51A5-E107-D4F8-B006838F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0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3873</xdr:row>
      <xdr:rowOff>0</xdr:rowOff>
    </xdr:from>
    <xdr:to>
      <xdr:col>12</xdr:col>
      <xdr:colOff>304800</xdr:colOff>
      <xdr:row>3874</xdr:row>
      <xdr:rowOff>133350</xdr:rowOff>
    </xdr:to>
    <xdr:pic>
      <xdr:nvPicPr>
        <xdr:cNvPr id="4355" name="Imagen 435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0ABC2FE0-98BA-6739-850F-DD01DED9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33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3874</xdr:row>
      <xdr:rowOff>0</xdr:rowOff>
    </xdr:from>
    <xdr:to>
      <xdr:col>12</xdr:col>
      <xdr:colOff>304800</xdr:colOff>
      <xdr:row>3875</xdr:row>
      <xdr:rowOff>133350</xdr:rowOff>
    </xdr:to>
    <xdr:pic>
      <xdr:nvPicPr>
        <xdr:cNvPr id="4356" name="Imagen 435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9625E21E-C81D-9613-82CE-07EC3AAC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5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3875</xdr:row>
      <xdr:rowOff>0</xdr:rowOff>
    </xdr:from>
    <xdr:to>
      <xdr:col>12</xdr:col>
      <xdr:colOff>304800</xdr:colOff>
      <xdr:row>3876</xdr:row>
      <xdr:rowOff>133350</xdr:rowOff>
    </xdr:to>
    <xdr:pic>
      <xdr:nvPicPr>
        <xdr:cNvPr id="4357" name="Imagen 435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91DB143D-1B69-1B8F-9117-B9B29430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79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3876</xdr:row>
      <xdr:rowOff>0</xdr:rowOff>
    </xdr:from>
    <xdr:to>
      <xdr:col>12</xdr:col>
      <xdr:colOff>304800</xdr:colOff>
      <xdr:row>3877</xdr:row>
      <xdr:rowOff>133350</xdr:rowOff>
    </xdr:to>
    <xdr:pic>
      <xdr:nvPicPr>
        <xdr:cNvPr id="4358" name="Imagen 435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6895A421-FCD0-4938-4959-723E8FFE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9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133350</xdr:rowOff>
    </xdr:to>
    <xdr:pic>
      <xdr:nvPicPr>
        <xdr:cNvPr id="4359" name="Imagen 435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F2A66391-1543-40F3-6A2E-6E9379D1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5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3879</xdr:row>
      <xdr:rowOff>0</xdr:rowOff>
    </xdr:from>
    <xdr:to>
      <xdr:col>12</xdr:col>
      <xdr:colOff>304800</xdr:colOff>
      <xdr:row>3880</xdr:row>
      <xdr:rowOff>133350</xdr:rowOff>
    </xdr:to>
    <xdr:pic>
      <xdr:nvPicPr>
        <xdr:cNvPr id="4360" name="Imagen 435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E2DEDA9B-ED2F-ED55-9850-6B39559C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133350</xdr:rowOff>
    </xdr:to>
    <xdr:pic>
      <xdr:nvPicPr>
        <xdr:cNvPr id="4361" name="Imagen 436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8888EB80-8E74-2B2B-C767-7DC084938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0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133350</xdr:rowOff>
    </xdr:to>
    <xdr:pic>
      <xdr:nvPicPr>
        <xdr:cNvPr id="4362" name="Imagen 436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FA19EF64-6D74-FDDC-E4FF-D025724D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2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133350</xdr:rowOff>
    </xdr:to>
    <xdr:pic>
      <xdr:nvPicPr>
        <xdr:cNvPr id="4363" name="Imagen 436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A123F490-07DC-B06A-C66B-F9B71EC1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5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133350</xdr:rowOff>
    </xdr:to>
    <xdr:pic>
      <xdr:nvPicPr>
        <xdr:cNvPr id="4364" name="Imagen 436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F4499B9D-6B56-EB48-24AB-700A69AE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77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133350</xdr:rowOff>
    </xdr:to>
    <xdr:pic>
      <xdr:nvPicPr>
        <xdr:cNvPr id="4365" name="Imagen 436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C8BC3CEC-5C7B-119F-B032-DDEEF112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0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133350</xdr:rowOff>
    </xdr:to>
    <xdr:pic>
      <xdr:nvPicPr>
        <xdr:cNvPr id="4366" name="Imagen 436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68611F5C-B5C1-48E1-1437-5F81E767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30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3886</xdr:row>
      <xdr:rowOff>0</xdr:rowOff>
    </xdr:from>
    <xdr:to>
      <xdr:col>12</xdr:col>
      <xdr:colOff>304800</xdr:colOff>
      <xdr:row>3887</xdr:row>
      <xdr:rowOff>133350</xdr:rowOff>
    </xdr:to>
    <xdr:pic>
      <xdr:nvPicPr>
        <xdr:cNvPr id="4367" name="Imagen 436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49080E52-EDEC-9582-FF3C-ECDF56A7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5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133350</xdr:rowOff>
    </xdr:to>
    <xdr:pic>
      <xdr:nvPicPr>
        <xdr:cNvPr id="4368" name="Imagen 436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9CD36F64-4D3A-ECE1-2B5E-6F2A5210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8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133350</xdr:rowOff>
    </xdr:to>
    <xdr:pic>
      <xdr:nvPicPr>
        <xdr:cNvPr id="4369" name="Imagen 436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79030F3A-5FB8-AB49-C748-45664B5E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02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133350</xdr:rowOff>
    </xdr:to>
    <xdr:pic>
      <xdr:nvPicPr>
        <xdr:cNvPr id="4370" name="Imagen 436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F7CD7A50-24C7-660B-D387-17749E15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21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133350</xdr:rowOff>
    </xdr:to>
    <xdr:pic>
      <xdr:nvPicPr>
        <xdr:cNvPr id="4371" name="Imagen 437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1D58FE33-E949-043F-7528-BC8D4718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40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3891</xdr:row>
      <xdr:rowOff>0</xdr:rowOff>
    </xdr:from>
    <xdr:to>
      <xdr:col>12</xdr:col>
      <xdr:colOff>304800</xdr:colOff>
      <xdr:row>3892</xdr:row>
      <xdr:rowOff>133350</xdr:rowOff>
    </xdr:to>
    <xdr:pic>
      <xdr:nvPicPr>
        <xdr:cNvPr id="4372" name="Imagen 437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DE9AA775-C845-A21A-B914-18BB9307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6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133350</xdr:rowOff>
    </xdr:to>
    <xdr:pic>
      <xdr:nvPicPr>
        <xdr:cNvPr id="4373" name="Imagen 437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8853695-23A7-3971-D2B6-DA19006A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8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133350</xdr:rowOff>
    </xdr:to>
    <xdr:pic>
      <xdr:nvPicPr>
        <xdr:cNvPr id="4374" name="Imagen 437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FA2D4874-DD39-7441-9D42-10D3FEA4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1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133350</xdr:rowOff>
    </xdr:to>
    <xdr:pic>
      <xdr:nvPicPr>
        <xdr:cNvPr id="4375" name="Imagen 437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29788CBE-54AF-5507-E332-CD239824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4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133350</xdr:rowOff>
    </xdr:to>
    <xdr:pic>
      <xdr:nvPicPr>
        <xdr:cNvPr id="4376" name="Imagen 437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2B844ADC-43CB-5A54-D866-53A21DC0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6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3896</xdr:row>
      <xdr:rowOff>0</xdr:rowOff>
    </xdr:from>
    <xdr:to>
      <xdr:col>12</xdr:col>
      <xdr:colOff>304800</xdr:colOff>
      <xdr:row>3897</xdr:row>
      <xdr:rowOff>133350</xdr:rowOff>
    </xdr:to>
    <xdr:pic>
      <xdr:nvPicPr>
        <xdr:cNvPr id="4377" name="Imagen 437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7A044B7C-002D-1481-3480-31E36DB7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93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3897</xdr:row>
      <xdr:rowOff>0</xdr:rowOff>
    </xdr:from>
    <xdr:to>
      <xdr:col>12</xdr:col>
      <xdr:colOff>304800</xdr:colOff>
      <xdr:row>3898</xdr:row>
      <xdr:rowOff>133350</xdr:rowOff>
    </xdr:to>
    <xdr:pic>
      <xdr:nvPicPr>
        <xdr:cNvPr id="4378" name="Imagen 437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8B02B387-C8EA-9C42-47EE-D1CF4F413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20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133350</xdr:rowOff>
    </xdr:to>
    <xdr:pic>
      <xdr:nvPicPr>
        <xdr:cNvPr id="4379" name="Imagen 437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0C7EE02F-3A2D-993C-0D13-0E3BD37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133350</xdr:rowOff>
    </xdr:to>
    <xdr:pic>
      <xdr:nvPicPr>
        <xdr:cNvPr id="4380" name="Imagen 437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B1212EF9-A52B-949A-DB81-C2745849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65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133350</xdr:rowOff>
    </xdr:to>
    <xdr:pic>
      <xdr:nvPicPr>
        <xdr:cNvPr id="4381" name="Imagen 438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4B77F554-AABB-43E0-42F2-3DE8A0B6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9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133350</xdr:rowOff>
    </xdr:to>
    <xdr:pic>
      <xdr:nvPicPr>
        <xdr:cNvPr id="4382" name="Imagen 438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743F344F-C298-3D45-DA7D-D083264D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133350</xdr:rowOff>
    </xdr:to>
    <xdr:pic>
      <xdr:nvPicPr>
        <xdr:cNvPr id="4383" name="Imagen 438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11340B5D-DCCF-791A-10F6-B1598C85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49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133350</xdr:rowOff>
    </xdr:to>
    <xdr:pic>
      <xdr:nvPicPr>
        <xdr:cNvPr id="4384" name="Imagen 438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94E2DB75-F90F-7DDA-7EE7-7E03E132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7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133350</xdr:rowOff>
    </xdr:to>
    <xdr:pic>
      <xdr:nvPicPr>
        <xdr:cNvPr id="4385" name="Imagen 438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1E209E5B-7DD7-6702-8C2D-2B1D3DBD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133350</xdr:rowOff>
    </xdr:to>
    <xdr:pic>
      <xdr:nvPicPr>
        <xdr:cNvPr id="4386" name="Imagen 438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DAB9DD4A-28A0-EB03-8F11-A1ABBE72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21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133350</xdr:rowOff>
    </xdr:to>
    <xdr:pic>
      <xdr:nvPicPr>
        <xdr:cNvPr id="4387" name="Imagen 438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9E48E89F-63C3-C832-688B-69251F82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48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133350</xdr:rowOff>
    </xdr:to>
    <xdr:pic>
      <xdr:nvPicPr>
        <xdr:cNvPr id="4388" name="Imagen 438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5D07A649-5723-E948-34C0-D844EF61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7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133350</xdr:rowOff>
    </xdr:to>
    <xdr:pic>
      <xdr:nvPicPr>
        <xdr:cNvPr id="4389" name="Imagen 438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97621CBD-0269-EA83-D85C-07B65E0E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133350</xdr:rowOff>
    </xdr:to>
    <xdr:pic>
      <xdr:nvPicPr>
        <xdr:cNvPr id="4390" name="Imagen 438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35713F52-8DF3-1DB2-4F55-32BEC5FC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21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133350</xdr:rowOff>
    </xdr:to>
    <xdr:pic>
      <xdr:nvPicPr>
        <xdr:cNvPr id="4391" name="Imagen 439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E20C3E02-C783-9507-294D-D17BEDE1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4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3912</xdr:row>
      <xdr:rowOff>0</xdr:rowOff>
    </xdr:from>
    <xdr:to>
      <xdr:col>12</xdr:col>
      <xdr:colOff>304800</xdr:colOff>
      <xdr:row>3913</xdr:row>
      <xdr:rowOff>133350</xdr:rowOff>
    </xdr:to>
    <xdr:pic>
      <xdr:nvPicPr>
        <xdr:cNvPr id="4392" name="Imagen 439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B6FB05CF-5656-387A-57A1-7C0AEC9F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133350</xdr:rowOff>
    </xdr:to>
    <xdr:pic>
      <xdr:nvPicPr>
        <xdr:cNvPr id="4393" name="Imagen 439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59003F27-B93E-8891-1666-72408D16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3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133350</xdr:rowOff>
    </xdr:to>
    <xdr:pic>
      <xdr:nvPicPr>
        <xdr:cNvPr id="4394" name="Imagen 439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F8AE1FC6-D555-A0C4-4952-64C4E582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20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133350</xdr:rowOff>
    </xdr:to>
    <xdr:pic>
      <xdr:nvPicPr>
        <xdr:cNvPr id="4395" name="Imagen 439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AA4CF94D-0E85-3F53-5E74-4EEA3666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46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133350</xdr:rowOff>
    </xdr:to>
    <xdr:pic>
      <xdr:nvPicPr>
        <xdr:cNvPr id="4396" name="Imagen 439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8D9253F1-8DEB-B8BE-6734-D1E38A07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65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133350</xdr:rowOff>
    </xdr:to>
    <xdr:pic>
      <xdr:nvPicPr>
        <xdr:cNvPr id="4397" name="Imagen 439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E978F409-28B3-CF03-E135-244BDD4F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8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98" name="Imagen 439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D93A07CC-F28E-8CA1-7BBD-5B01E961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06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133350</xdr:rowOff>
    </xdr:to>
    <xdr:pic>
      <xdr:nvPicPr>
        <xdr:cNvPr id="4399" name="Imagen 439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24F50345-10D4-A426-DDA5-342B75B5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3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133350</xdr:rowOff>
    </xdr:to>
    <xdr:pic>
      <xdr:nvPicPr>
        <xdr:cNvPr id="4400" name="Imagen 439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6C93213C-CFC5-009F-AA02-05FD9AE2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5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133350</xdr:rowOff>
    </xdr:to>
    <xdr:pic>
      <xdr:nvPicPr>
        <xdr:cNvPr id="4401" name="Imagen 440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C72BDC23-B0BA-BEC2-AE04-53C76773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8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4000</xdr:row>
      <xdr:rowOff>0</xdr:rowOff>
    </xdr:from>
    <xdr:to>
      <xdr:col>12</xdr:col>
      <xdr:colOff>304800</xdr:colOff>
      <xdr:row>4001</xdr:row>
      <xdr:rowOff>133350</xdr:rowOff>
    </xdr:to>
    <xdr:pic>
      <xdr:nvPicPr>
        <xdr:cNvPr id="4402" name="Imagen 440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98070705-93AA-5379-C8CD-D5C4AC2E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133350</xdr:rowOff>
    </xdr:to>
    <xdr:pic>
      <xdr:nvPicPr>
        <xdr:cNvPr id="4403" name="Imagen 440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675813CA-646F-8CB2-D3E1-5B139D3C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3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133350</xdr:rowOff>
    </xdr:to>
    <xdr:pic>
      <xdr:nvPicPr>
        <xdr:cNvPr id="4404" name="Imagen 440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92F46A6F-21B9-76D6-3236-D9EB8114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3969</xdr:row>
      <xdr:rowOff>0</xdr:rowOff>
    </xdr:from>
    <xdr:to>
      <xdr:col>12</xdr:col>
      <xdr:colOff>304800</xdr:colOff>
      <xdr:row>3970</xdr:row>
      <xdr:rowOff>133350</xdr:rowOff>
    </xdr:to>
    <xdr:pic>
      <xdr:nvPicPr>
        <xdr:cNvPr id="4405" name="Imagen 440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2EE10C89-8760-6E89-2A6B-46B2ABB9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2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3970</xdr:row>
      <xdr:rowOff>0</xdr:rowOff>
    </xdr:from>
    <xdr:to>
      <xdr:col>12</xdr:col>
      <xdr:colOff>304800</xdr:colOff>
      <xdr:row>3971</xdr:row>
      <xdr:rowOff>133350</xdr:rowOff>
    </xdr:to>
    <xdr:pic>
      <xdr:nvPicPr>
        <xdr:cNvPr id="4406" name="Imagen 440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07BB2CFD-4A84-CA58-8116-DC6BABA1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1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133350</xdr:rowOff>
    </xdr:to>
    <xdr:pic>
      <xdr:nvPicPr>
        <xdr:cNvPr id="4407" name="Imagen 440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4A2BE3F-1BC6-AEFF-87C6-FE4D7137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133350</xdr:rowOff>
    </xdr:to>
    <xdr:pic>
      <xdr:nvPicPr>
        <xdr:cNvPr id="4408" name="Imagen 440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215A1A4F-BCFE-3F98-CE2E-5E010594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6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133350</xdr:rowOff>
    </xdr:to>
    <xdr:pic>
      <xdr:nvPicPr>
        <xdr:cNvPr id="4409" name="Imagen 440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5B3C46EF-1528-BF98-C0E8-40B6CFF3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133350</xdr:rowOff>
    </xdr:to>
    <xdr:pic>
      <xdr:nvPicPr>
        <xdr:cNvPr id="4410" name="Imagen 440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91D60CDD-A8A1-7473-98B5-15D31C93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1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133350</xdr:rowOff>
    </xdr:to>
    <xdr:pic>
      <xdr:nvPicPr>
        <xdr:cNvPr id="4411" name="Imagen 441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5D9240A0-3EFB-B2A5-DFDE-4AC92E91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3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133350</xdr:rowOff>
    </xdr:to>
    <xdr:pic>
      <xdr:nvPicPr>
        <xdr:cNvPr id="4412" name="Imagen 441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A6699A39-9446-28A5-8361-272DF4D7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133350</xdr:rowOff>
    </xdr:to>
    <xdr:pic>
      <xdr:nvPicPr>
        <xdr:cNvPr id="4413" name="Imagen 441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D9D0A2F0-26A8-85BA-2900-3B125F63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3995</xdr:row>
      <xdr:rowOff>0</xdr:rowOff>
    </xdr:from>
    <xdr:to>
      <xdr:col>12</xdr:col>
      <xdr:colOff>304800</xdr:colOff>
      <xdr:row>3996</xdr:row>
      <xdr:rowOff>133350</xdr:rowOff>
    </xdr:to>
    <xdr:pic>
      <xdr:nvPicPr>
        <xdr:cNvPr id="4414" name="Imagen 441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C0C5B62B-E61B-862B-0611-26CA7A6C7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1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3996</xdr:row>
      <xdr:rowOff>0</xdr:rowOff>
    </xdr:from>
    <xdr:to>
      <xdr:col>12</xdr:col>
      <xdr:colOff>304800</xdr:colOff>
      <xdr:row>3997</xdr:row>
      <xdr:rowOff>133350</xdr:rowOff>
    </xdr:to>
    <xdr:pic>
      <xdr:nvPicPr>
        <xdr:cNvPr id="4415" name="Imagen 441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2B06F766-9248-E24E-16BA-8C4BDD9D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133350</xdr:rowOff>
    </xdr:to>
    <xdr:pic>
      <xdr:nvPicPr>
        <xdr:cNvPr id="4416" name="Imagen 441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D2C9D5B9-32B3-7FB0-233D-834305E2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133350</xdr:rowOff>
    </xdr:to>
    <xdr:pic>
      <xdr:nvPicPr>
        <xdr:cNvPr id="4417" name="Imagen 441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5E733C4A-4048-E235-0273-05607993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8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133350</xdr:rowOff>
    </xdr:to>
    <xdr:pic>
      <xdr:nvPicPr>
        <xdr:cNvPr id="4418" name="Imagen 441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0E429E99-7C33-2460-7C83-0DA5C753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0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133350</xdr:rowOff>
    </xdr:to>
    <xdr:pic>
      <xdr:nvPicPr>
        <xdr:cNvPr id="4419" name="Imagen 441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8288653E-6B71-198F-CB2B-6DC9F5D5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3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3979</xdr:row>
      <xdr:rowOff>0</xdr:rowOff>
    </xdr:from>
    <xdr:to>
      <xdr:col>12</xdr:col>
      <xdr:colOff>304800</xdr:colOff>
      <xdr:row>3980</xdr:row>
      <xdr:rowOff>133350</xdr:rowOff>
    </xdr:to>
    <xdr:pic>
      <xdr:nvPicPr>
        <xdr:cNvPr id="4420" name="Imagen 441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037E50CE-68C9-5C20-A341-895B86217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6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133350</xdr:rowOff>
    </xdr:to>
    <xdr:pic>
      <xdr:nvPicPr>
        <xdr:cNvPr id="4421" name="Imagen 442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FF7BC956-069E-03FE-426C-CA3066EA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0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133350</xdr:rowOff>
    </xdr:to>
    <xdr:pic>
      <xdr:nvPicPr>
        <xdr:cNvPr id="4422" name="Imagen 442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6682A0C1-9995-C47F-B834-F8D3AF64B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3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133350</xdr:rowOff>
    </xdr:to>
    <xdr:pic>
      <xdr:nvPicPr>
        <xdr:cNvPr id="4423" name="Imagen 442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16886CD7-CB02-51ED-8314-C08BA550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6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133350</xdr:rowOff>
    </xdr:to>
    <xdr:pic>
      <xdr:nvPicPr>
        <xdr:cNvPr id="4424" name="Imagen 442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EED42C46-6C39-2824-03CC-D7D743E6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8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133350</xdr:rowOff>
    </xdr:to>
    <xdr:pic>
      <xdr:nvPicPr>
        <xdr:cNvPr id="4425" name="Imagen 442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D974BEE9-CC48-611F-4FDA-7E3021DD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9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133350</xdr:rowOff>
    </xdr:to>
    <xdr:pic>
      <xdr:nvPicPr>
        <xdr:cNvPr id="4426" name="Imagen 442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75F41EE6-0AC0-2BC9-E84F-AF71621A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2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133350</xdr:rowOff>
    </xdr:to>
    <xdr:pic>
      <xdr:nvPicPr>
        <xdr:cNvPr id="4427" name="Imagen 442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09D8F1C7-3849-22C7-9C7A-5BA3F7D4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5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133350</xdr:rowOff>
    </xdr:to>
    <xdr:pic>
      <xdr:nvPicPr>
        <xdr:cNvPr id="4428" name="Imagen 4427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6661D15F-F71A-AF55-1491-4784BC2F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7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133350</xdr:rowOff>
    </xdr:to>
    <xdr:pic>
      <xdr:nvPicPr>
        <xdr:cNvPr id="4429" name="Imagen 4428" descr="Ver detalle">
          <a:hlinkClick xmlns:r="http://schemas.openxmlformats.org/officeDocument/2006/relationships" r:id="rId4253" tooltip="Ver detalle"/>
          <a:extLst>
            <a:ext uri="{FF2B5EF4-FFF2-40B4-BE49-F238E27FC236}">
              <a16:creationId xmlns:a16="http://schemas.microsoft.com/office/drawing/2014/main" id="{6ADE2827-406E-FF2D-DCB0-9C1EDB07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0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133350</xdr:rowOff>
    </xdr:to>
    <xdr:pic>
      <xdr:nvPicPr>
        <xdr:cNvPr id="4430" name="Imagen 4429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718F6139-60E0-21E7-B322-B203E791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133350</xdr:rowOff>
    </xdr:to>
    <xdr:pic>
      <xdr:nvPicPr>
        <xdr:cNvPr id="4431" name="Imagen 4430" descr="Ver detalle">
          <a:hlinkClick xmlns:r="http://schemas.openxmlformats.org/officeDocument/2006/relationships" r:id="rId4255" tooltip="Ver detalle"/>
          <a:extLst>
            <a:ext uri="{FF2B5EF4-FFF2-40B4-BE49-F238E27FC236}">
              <a16:creationId xmlns:a16="http://schemas.microsoft.com/office/drawing/2014/main" id="{9DFACA34-F584-CBC9-1C4D-DFA5DA95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5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133350</xdr:rowOff>
    </xdr:to>
    <xdr:pic>
      <xdr:nvPicPr>
        <xdr:cNvPr id="4432" name="Imagen 4431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870992DA-253B-F9DE-DB9B-73EE7ADA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8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3961</xdr:row>
      <xdr:rowOff>0</xdr:rowOff>
    </xdr:from>
    <xdr:to>
      <xdr:col>12</xdr:col>
      <xdr:colOff>304800</xdr:colOff>
      <xdr:row>3962</xdr:row>
      <xdr:rowOff>133350</xdr:rowOff>
    </xdr:to>
    <xdr:pic>
      <xdr:nvPicPr>
        <xdr:cNvPr id="4433" name="Imagen 4432" descr="Ver detalle">
          <a:hlinkClick xmlns:r="http://schemas.openxmlformats.org/officeDocument/2006/relationships" r:id="rId4257" tooltip="Ver detalle"/>
          <a:extLst>
            <a:ext uri="{FF2B5EF4-FFF2-40B4-BE49-F238E27FC236}">
              <a16:creationId xmlns:a16="http://schemas.microsoft.com/office/drawing/2014/main" id="{F50CF6B5-9F10-CD2A-20DC-32F0220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0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133350</xdr:rowOff>
    </xdr:to>
    <xdr:pic>
      <xdr:nvPicPr>
        <xdr:cNvPr id="4434" name="Imagen 4433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B743032C-3DB5-7571-06BA-37024101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3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3963</xdr:row>
      <xdr:rowOff>0</xdr:rowOff>
    </xdr:from>
    <xdr:to>
      <xdr:col>12</xdr:col>
      <xdr:colOff>304800</xdr:colOff>
      <xdr:row>3964</xdr:row>
      <xdr:rowOff>133350</xdr:rowOff>
    </xdr:to>
    <xdr:pic>
      <xdr:nvPicPr>
        <xdr:cNvPr id="4435" name="Imagen 4434" descr="Ver detalle">
          <a:hlinkClick xmlns:r="http://schemas.openxmlformats.org/officeDocument/2006/relationships" r:id="rId4259" tooltip="Ver detalle"/>
          <a:extLst>
            <a:ext uri="{FF2B5EF4-FFF2-40B4-BE49-F238E27FC236}">
              <a16:creationId xmlns:a16="http://schemas.microsoft.com/office/drawing/2014/main" id="{18C77BE3-13DA-F3DE-50B7-59714AE9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5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3964</xdr:row>
      <xdr:rowOff>0</xdr:rowOff>
    </xdr:from>
    <xdr:to>
      <xdr:col>12</xdr:col>
      <xdr:colOff>304800</xdr:colOff>
      <xdr:row>3965</xdr:row>
      <xdr:rowOff>133350</xdr:rowOff>
    </xdr:to>
    <xdr:pic>
      <xdr:nvPicPr>
        <xdr:cNvPr id="4436" name="Imagen 4435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A40329DD-3656-DE53-C0B1-888B80A4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8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133350</xdr:rowOff>
    </xdr:to>
    <xdr:pic>
      <xdr:nvPicPr>
        <xdr:cNvPr id="4437" name="Imagen 4436" descr="Ver detalle">
          <a:hlinkClick xmlns:r="http://schemas.openxmlformats.org/officeDocument/2006/relationships" r:id="rId4261" tooltip="Ver detalle"/>
          <a:extLst>
            <a:ext uri="{FF2B5EF4-FFF2-40B4-BE49-F238E27FC236}">
              <a16:creationId xmlns:a16="http://schemas.microsoft.com/office/drawing/2014/main" id="{3CA35469-7464-B691-1A13-0812D2FE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1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133350</xdr:rowOff>
    </xdr:to>
    <xdr:pic>
      <xdr:nvPicPr>
        <xdr:cNvPr id="4438" name="Imagen 4437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5A7BB671-BA55-C9E5-EFF7-2C54470B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38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3967</xdr:row>
      <xdr:rowOff>0</xdr:rowOff>
    </xdr:from>
    <xdr:to>
      <xdr:col>12</xdr:col>
      <xdr:colOff>304800</xdr:colOff>
      <xdr:row>3968</xdr:row>
      <xdr:rowOff>133350</xdr:rowOff>
    </xdr:to>
    <xdr:pic>
      <xdr:nvPicPr>
        <xdr:cNvPr id="4439" name="Imagen 4438" descr="Ver detalle">
          <a:hlinkClick xmlns:r="http://schemas.openxmlformats.org/officeDocument/2006/relationships" r:id="rId4263" tooltip="Ver detalle"/>
          <a:extLst>
            <a:ext uri="{FF2B5EF4-FFF2-40B4-BE49-F238E27FC236}">
              <a16:creationId xmlns:a16="http://schemas.microsoft.com/office/drawing/2014/main" id="{D52394AF-72C8-7BE4-0F3F-6C772F88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6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133350</xdr:rowOff>
    </xdr:to>
    <xdr:pic>
      <xdr:nvPicPr>
        <xdr:cNvPr id="4440" name="Imagen 4439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052BD923-C33D-BFAE-19E6-477B412D9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9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133350</xdr:rowOff>
    </xdr:to>
    <xdr:pic>
      <xdr:nvPicPr>
        <xdr:cNvPr id="4441" name="Imagen 4440" descr="Ver detalle">
          <a:hlinkClick xmlns:r="http://schemas.openxmlformats.org/officeDocument/2006/relationships" r:id="rId4265" tooltip="Ver detalle"/>
          <a:extLst>
            <a:ext uri="{FF2B5EF4-FFF2-40B4-BE49-F238E27FC236}">
              <a16:creationId xmlns:a16="http://schemas.microsoft.com/office/drawing/2014/main" id="{4006F385-E0BE-1508-2D23-B9CAF067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1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133350</xdr:rowOff>
    </xdr:to>
    <xdr:pic>
      <xdr:nvPicPr>
        <xdr:cNvPr id="4442" name="Imagen 4441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AA97CEBD-ADF2-46F7-E72E-1D405E13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133350</xdr:rowOff>
    </xdr:to>
    <xdr:pic>
      <xdr:nvPicPr>
        <xdr:cNvPr id="4443" name="Imagen 4442" descr="Ver detalle">
          <a:hlinkClick xmlns:r="http://schemas.openxmlformats.org/officeDocument/2006/relationships" r:id="rId4267" tooltip="Ver detalle"/>
          <a:extLst>
            <a:ext uri="{FF2B5EF4-FFF2-40B4-BE49-F238E27FC236}">
              <a16:creationId xmlns:a16="http://schemas.microsoft.com/office/drawing/2014/main" id="{12E109B1-1492-0348-F5B6-F1FADA41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6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133350</xdr:rowOff>
    </xdr:to>
    <xdr:pic>
      <xdr:nvPicPr>
        <xdr:cNvPr id="4444" name="Imagen 4443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6064FAB2-96CD-345C-848C-84A50163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9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445" name="Imagen 4444" descr="Ver detalle">
          <a:hlinkClick xmlns:r="http://schemas.openxmlformats.org/officeDocument/2006/relationships" r:id="rId4269" tooltip="Ver detalle"/>
          <a:extLst>
            <a:ext uri="{FF2B5EF4-FFF2-40B4-BE49-F238E27FC236}">
              <a16:creationId xmlns:a16="http://schemas.microsoft.com/office/drawing/2014/main" id="{DF9C9CEB-9C1E-4DBA-474D-85ED4076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133350</xdr:rowOff>
    </xdr:to>
    <xdr:pic>
      <xdr:nvPicPr>
        <xdr:cNvPr id="4446" name="Imagen 4445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15210EB0-6F3F-4566-B60E-8E4B8AEC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5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133350</xdr:rowOff>
    </xdr:to>
    <xdr:pic>
      <xdr:nvPicPr>
        <xdr:cNvPr id="4447" name="Imagen 4446" descr="Ver detalle">
          <a:hlinkClick xmlns:r="http://schemas.openxmlformats.org/officeDocument/2006/relationships" r:id="rId4271" tooltip="Ver detalle"/>
          <a:extLst>
            <a:ext uri="{FF2B5EF4-FFF2-40B4-BE49-F238E27FC236}">
              <a16:creationId xmlns:a16="http://schemas.microsoft.com/office/drawing/2014/main" id="{44D4FB89-715B-587C-C9B4-36769DD0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82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133350</xdr:rowOff>
    </xdr:to>
    <xdr:pic>
      <xdr:nvPicPr>
        <xdr:cNvPr id="4448" name="Imagen 4447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0A4338F8-585D-874E-4039-CF85F376B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0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3938</xdr:row>
      <xdr:rowOff>0</xdr:rowOff>
    </xdr:from>
    <xdr:to>
      <xdr:col>12</xdr:col>
      <xdr:colOff>304800</xdr:colOff>
      <xdr:row>3939</xdr:row>
      <xdr:rowOff>133350</xdr:rowOff>
    </xdr:to>
    <xdr:pic>
      <xdr:nvPicPr>
        <xdr:cNvPr id="4449" name="Imagen 4448" descr="Ver detalle">
          <a:hlinkClick xmlns:r="http://schemas.openxmlformats.org/officeDocument/2006/relationships" r:id="rId4273" tooltip="Ver detalle"/>
          <a:extLst>
            <a:ext uri="{FF2B5EF4-FFF2-40B4-BE49-F238E27FC236}">
              <a16:creationId xmlns:a16="http://schemas.microsoft.com/office/drawing/2014/main" id="{2CC7857E-D039-AB76-AF50-86A45634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3939</xdr:row>
      <xdr:rowOff>0</xdr:rowOff>
    </xdr:from>
    <xdr:to>
      <xdr:col>12</xdr:col>
      <xdr:colOff>304800</xdr:colOff>
      <xdr:row>3940</xdr:row>
      <xdr:rowOff>133350</xdr:rowOff>
    </xdr:to>
    <xdr:pic>
      <xdr:nvPicPr>
        <xdr:cNvPr id="4450" name="Imagen 4449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8A6B91FF-D36F-C22F-75C0-45485BD9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5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133350</xdr:rowOff>
    </xdr:to>
    <xdr:pic>
      <xdr:nvPicPr>
        <xdr:cNvPr id="4451" name="Imagen 4450" descr="Ver detalle">
          <a:hlinkClick xmlns:r="http://schemas.openxmlformats.org/officeDocument/2006/relationships" r:id="rId4275" tooltip="Ver detalle"/>
          <a:extLst>
            <a:ext uri="{FF2B5EF4-FFF2-40B4-BE49-F238E27FC236}">
              <a16:creationId xmlns:a16="http://schemas.microsoft.com/office/drawing/2014/main" id="{69A3A3E6-1FE4-EA38-FA93-520054F2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81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3958</xdr:row>
      <xdr:rowOff>0</xdr:rowOff>
    </xdr:from>
    <xdr:to>
      <xdr:col>12</xdr:col>
      <xdr:colOff>304800</xdr:colOff>
      <xdr:row>3959</xdr:row>
      <xdr:rowOff>133350</xdr:rowOff>
    </xdr:to>
    <xdr:pic>
      <xdr:nvPicPr>
        <xdr:cNvPr id="4452" name="Imagen 4451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48A2C4A8-403C-DFCC-A8AF-7738FC8C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0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3959</xdr:row>
      <xdr:rowOff>0</xdr:rowOff>
    </xdr:from>
    <xdr:to>
      <xdr:col>12</xdr:col>
      <xdr:colOff>304800</xdr:colOff>
      <xdr:row>3960</xdr:row>
      <xdr:rowOff>133350</xdr:rowOff>
    </xdr:to>
    <xdr:pic>
      <xdr:nvPicPr>
        <xdr:cNvPr id="4453" name="Imagen 4452" descr="Ver detalle">
          <a:hlinkClick xmlns:r="http://schemas.openxmlformats.org/officeDocument/2006/relationships" r:id="rId4277" tooltip="Ver detalle"/>
          <a:extLst>
            <a:ext uri="{FF2B5EF4-FFF2-40B4-BE49-F238E27FC236}">
              <a16:creationId xmlns:a16="http://schemas.microsoft.com/office/drawing/2014/main" id="{79E95352-798A-0D89-77A5-9A1E9438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2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3960</xdr:row>
      <xdr:rowOff>0</xdr:rowOff>
    </xdr:from>
    <xdr:to>
      <xdr:col>12</xdr:col>
      <xdr:colOff>304800</xdr:colOff>
      <xdr:row>3961</xdr:row>
      <xdr:rowOff>133350</xdr:rowOff>
    </xdr:to>
    <xdr:pic>
      <xdr:nvPicPr>
        <xdr:cNvPr id="4454" name="Imagen 4453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A00F3FF-DF4C-5396-F2FE-0CDEB4E0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5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133350</xdr:rowOff>
    </xdr:to>
    <xdr:pic>
      <xdr:nvPicPr>
        <xdr:cNvPr id="4455" name="Imagen 4454" descr="Ver detalle">
          <a:hlinkClick xmlns:r="http://schemas.openxmlformats.org/officeDocument/2006/relationships" r:id="rId4279" tooltip="Ver detalle"/>
          <a:extLst>
            <a:ext uri="{FF2B5EF4-FFF2-40B4-BE49-F238E27FC236}">
              <a16:creationId xmlns:a16="http://schemas.microsoft.com/office/drawing/2014/main" id="{D47EE854-1546-58CE-BE60-167834245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8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133350</xdr:rowOff>
    </xdr:to>
    <xdr:pic>
      <xdr:nvPicPr>
        <xdr:cNvPr id="4456" name="Imagen 4455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D1CA67A4-431F-97E1-8AC0-C9F6CDA1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99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133350</xdr:rowOff>
    </xdr:to>
    <xdr:pic>
      <xdr:nvPicPr>
        <xdr:cNvPr id="4457" name="Imagen 4456" descr="Ver detalle">
          <a:hlinkClick xmlns:r="http://schemas.openxmlformats.org/officeDocument/2006/relationships" r:id="rId4281" tooltip="Ver detalle"/>
          <a:extLst>
            <a:ext uri="{FF2B5EF4-FFF2-40B4-BE49-F238E27FC236}">
              <a16:creationId xmlns:a16="http://schemas.microsoft.com/office/drawing/2014/main" id="{388E4434-BC2D-E32E-5773-3F2B6402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2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3934</xdr:row>
      <xdr:rowOff>0</xdr:rowOff>
    </xdr:from>
    <xdr:to>
      <xdr:col>12</xdr:col>
      <xdr:colOff>304800</xdr:colOff>
      <xdr:row>3935</xdr:row>
      <xdr:rowOff>133350</xdr:rowOff>
    </xdr:to>
    <xdr:pic>
      <xdr:nvPicPr>
        <xdr:cNvPr id="4458" name="Imagen 4457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6A919CAE-9E89-0497-BC7D-56903578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4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133350</xdr:rowOff>
    </xdr:to>
    <xdr:pic>
      <xdr:nvPicPr>
        <xdr:cNvPr id="4459" name="Imagen 4458" descr="Ver detalle">
          <a:hlinkClick xmlns:r="http://schemas.openxmlformats.org/officeDocument/2006/relationships" r:id="rId4283" tooltip="Ver detalle"/>
          <a:extLst>
            <a:ext uri="{FF2B5EF4-FFF2-40B4-BE49-F238E27FC236}">
              <a16:creationId xmlns:a16="http://schemas.microsoft.com/office/drawing/2014/main" id="{256A9B8C-00A8-37FE-7D91-EE064A14E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72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133350</xdr:rowOff>
    </xdr:to>
    <xdr:pic>
      <xdr:nvPicPr>
        <xdr:cNvPr id="4460" name="Imagen 4459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D5481EC8-3F58-9798-0381-CC8440F3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9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133350</xdr:rowOff>
    </xdr:to>
    <xdr:pic>
      <xdr:nvPicPr>
        <xdr:cNvPr id="4461" name="Imagen 4460" descr="Ver detalle">
          <a:hlinkClick xmlns:r="http://schemas.openxmlformats.org/officeDocument/2006/relationships" r:id="rId4285" tooltip="Ver detalle"/>
          <a:extLst>
            <a:ext uri="{FF2B5EF4-FFF2-40B4-BE49-F238E27FC236}">
              <a16:creationId xmlns:a16="http://schemas.microsoft.com/office/drawing/2014/main" id="{9861C165-3EA6-EECD-30A7-75B4F926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25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133350</xdr:rowOff>
    </xdr:to>
    <xdr:pic>
      <xdr:nvPicPr>
        <xdr:cNvPr id="4462" name="Imagen 4461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DEDF0526-131E-9E87-1A19-BCC677AC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52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133350</xdr:rowOff>
    </xdr:to>
    <xdr:pic>
      <xdr:nvPicPr>
        <xdr:cNvPr id="4463" name="Imagen 4462" descr="Ver detalle">
          <a:hlinkClick xmlns:r="http://schemas.openxmlformats.org/officeDocument/2006/relationships" r:id="rId4287" tooltip="Ver detalle"/>
          <a:extLst>
            <a:ext uri="{FF2B5EF4-FFF2-40B4-BE49-F238E27FC236}">
              <a16:creationId xmlns:a16="http://schemas.microsoft.com/office/drawing/2014/main" id="{58AF2BC5-8BD9-044A-8E13-ED7D30D5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133350</xdr:rowOff>
    </xdr:to>
    <xdr:pic>
      <xdr:nvPicPr>
        <xdr:cNvPr id="4464" name="Imagen 4463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C41D736B-3EB6-A6DE-348C-9A1555F8D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05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133350</xdr:rowOff>
    </xdr:to>
    <xdr:pic>
      <xdr:nvPicPr>
        <xdr:cNvPr id="4465" name="Imagen 4464" descr="Ver detalle">
          <a:hlinkClick xmlns:r="http://schemas.openxmlformats.org/officeDocument/2006/relationships" r:id="rId4289" tooltip="Ver detalle"/>
          <a:extLst>
            <a:ext uri="{FF2B5EF4-FFF2-40B4-BE49-F238E27FC236}">
              <a16:creationId xmlns:a16="http://schemas.microsoft.com/office/drawing/2014/main" id="{3BAB5A2B-451F-5EA4-C0E6-CCBD7E3A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32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133350</xdr:rowOff>
    </xdr:to>
    <xdr:pic>
      <xdr:nvPicPr>
        <xdr:cNvPr id="4466" name="Imagen 4465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DCFD4775-0596-52B8-F42E-1AD6BA36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133350</xdr:rowOff>
    </xdr:to>
    <xdr:pic>
      <xdr:nvPicPr>
        <xdr:cNvPr id="4467" name="Imagen 4466" descr="Ver detalle">
          <a:hlinkClick xmlns:r="http://schemas.openxmlformats.org/officeDocument/2006/relationships" r:id="rId4291" tooltip="Ver detalle"/>
          <a:extLst>
            <a:ext uri="{FF2B5EF4-FFF2-40B4-BE49-F238E27FC236}">
              <a16:creationId xmlns:a16="http://schemas.microsoft.com/office/drawing/2014/main" id="{B1840483-B3C5-F231-9064-5EE94A63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85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133350</xdr:rowOff>
    </xdr:to>
    <xdr:pic>
      <xdr:nvPicPr>
        <xdr:cNvPr id="4468" name="Imagen 4467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50212DEF-E9FC-DC65-6444-8D34AA43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133350</xdr:rowOff>
    </xdr:to>
    <xdr:pic>
      <xdr:nvPicPr>
        <xdr:cNvPr id="4469" name="Imagen 4468" descr="Ver detalle">
          <a:hlinkClick xmlns:r="http://schemas.openxmlformats.org/officeDocument/2006/relationships" r:id="rId4293" tooltip="Ver detalle"/>
          <a:extLst>
            <a:ext uri="{FF2B5EF4-FFF2-40B4-BE49-F238E27FC236}">
              <a16:creationId xmlns:a16="http://schemas.microsoft.com/office/drawing/2014/main" id="{71B68291-20B6-8D8D-8DAA-95BB38D2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6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133350</xdr:rowOff>
    </xdr:to>
    <xdr:pic>
      <xdr:nvPicPr>
        <xdr:cNvPr id="4470" name="Imagen 4469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AB6A792-51E2-93A2-554B-EF45A440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8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133350</xdr:rowOff>
    </xdr:to>
    <xdr:pic>
      <xdr:nvPicPr>
        <xdr:cNvPr id="4471" name="Imagen 4470" descr="Ver detalle">
          <a:hlinkClick xmlns:r="http://schemas.openxmlformats.org/officeDocument/2006/relationships" r:id="rId4295" tooltip="Ver detalle"/>
          <a:extLst>
            <a:ext uri="{FF2B5EF4-FFF2-40B4-BE49-F238E27FC236}">
              <a16:creationId xmlns:a16="http://schemas.microsoft.com/office/drawing/2014/main" id="{573EACF3-7857-EE13-6F07-D4C03544C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133350</xdr:rowOff>
    </xdr:to>
    <xdr:pic>
      <xdr:nvPicPr>
        <xdr:cNvPr id="4472" name="Imagen 4471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94C142EB-4CCD-B081-60F6-3695534D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3919</xdr:row>
      <xdr:rowOff>0</xdr:rowOff>
    </xdr:from>
    <xdr:to>
      <xdr:col>12</xdr:col>
      <xdr:colOff>304800</xdr:colOff>
      <xdr:row>3920</xdr:row>
      <xdr:rowOff>133350</xdr:rowOff>
    </xdr:to>
    <xdr:pic>
      <xdr:nvPicPr>
        <xdr:cNvPr id="4473" name="Imagen 4472" descr="Ver detalle">
          <a:hlinkClick xmlns:r="http://schemas.openxmlformats.org/officeDocument/2006/relationships" r:id="rId4297" tooltip="Ver detalle"/>
          <a:extLst>
            <a:ext uri="{FF2B5EF4-FFF2-40B4-BE49-F238E27FC236}">
              <a16:creationId xmlns:a16="http://schemas.microsoft.com/office/drawing/2014/main" id="{CE5D8ECC-75CD-EDC3-C5EC-F6D6F8F5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4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133350</xdr:rowOff>
    </xdr:to>
    <xdr:pic>
      <xdr:nvPicPr>
        <xdr:cNvPr id="4474" name="Imagen 4473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EEE6C6B5-B928-8B05-C783-8FA968841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6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133350</xdr:rowOff>
    </xdr:to>
    <xdr:pic>
      <xdr:nvPicPr>
        <xdr:cNvPr id="4475" name="Imagen 4474" descr="Ver detalle">
          <a:hlinkClick xmlns:r="http://schemas.openxmlformats.org/officeDocument/2006/relationships" r:id="rId4299" tooltip="Ver detalle"/>
          <a:extLst>
            <a:ext uri="{FF2B5EF4-FFF2-40B4-BE49-F238E27FC236}">
              <a16:creationId xmlns:a16="http://schemas.microsoft.com/office/drawing/2014/main" id="{80FF630B-6B96-ECCE-8635-DEDBB726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9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133350</xdr:rowOff>
    </xdr:to>
    <xdr:pic>
      <xdr:nvPicPr>
        <xdr:cNvPr id="4476" name="Imagen 4475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31FF5202-AAE4-555B-CF81-17FE0EEE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14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4095</xdr:row>
      <xdr:rowOff>0</xdr:rowOff>
    </xdr:from>
    <xdr:to>
      <xdr:col>12</xdr:col>
      <xdr:colOff>304800</xdr:colOff>
      <xdr:row>4096</xdr:row>
      <xdr:rowOff>133350</xdr:rowOff>
    </xdr:to>
    <xdr:pic>
      <xdr:nvPicPr>
        <xdr:cNvPr id="4477" name="Imagen 4476" descr="Ver detalle">
          <a:hlinkClick xmlns:r="http://schemas.openxmlformats.org/officeDocument/2006/relationships" r:id="rId4301" tooltip="Ver detalle"/>
          <a:extLst>
            <a:ext uri="{FF2B5EF4-FFF2-40B4-BE49-F238E27FC236}">
              <a16:creationId xmlns:a16="http://schemas.microsoft.com/office/drawing/2014/main" id="{79B19229-696C-1FE3-C3B8-E97C5C14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2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133350</xdr:rowOff>
    </xdr:to>
    <xdr:pic>
      <xdr:nvPicPr>
        <xdr:cNvPr id="4478" name="Imagen 4477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20563EC0-65AF-1396-3E27-7E882A4BA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9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4097</xdr:row>
      <xdr:rowOff>0</xdr:rowOff>
    </xdr:from>
    <xdr:to>
      <xdr:col>12</xdr:col>
      <xdr:colOff>304800</xdr:colOff>
      <xdr:row>4098</xdr:row>
      <xdr:rowOff>133350</xdr:rowOff>
    </xdr:to>
    <xdr:pic>
      <xdr:nvPicPr>
        <xdr:cNvPr id="4479" name="Imagen 4478" descr="Ver detalle">
          <a:hlinkClick xmlns:r="http://schemas.openxmlformats.org/officeDocument/2006/relationships" r:id="rId4303" tooltip="Ver detalle"/>
          <a:extLst>
            <a:ext uri="{FF2B5EF4-FFF2-40B4-BE49-F238E27FC236}">
              <a16:creationId xmlns:a16="http://schemas.microsoft.com/office/drawing/2014/main" id="{BA02265C-3CAF-8419-9CF2-5DCA640B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2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133350</xdr:rowOff>
    </xdr:to>
    <xdr:pic>
      <xdr:nvPicPr>
        <xdr:cNvPr id="4480" name="Imagen 4479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F8E33B0C-06F0-F2F1-8CFD-B2E98C53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4099</xdr:row>
      <xdr:rowOff>0</xdr:rowOff>
    </xdr:from>
    <xdr:to>
      <xdr:col>12</xdr:col>
      <xdr:colOff>304800</xdr:colOff>
      <xdr:row>4100</xdr:row>
      <xdr:rowOff>133350</xdr:rowOff>
    </xdr:to>
    <xdr:pic>
      <xdr:nvPicPr>
        <xdr:cNvPr id="4481" name="Imagen 4480" descr="Ver detalle">
          <a:hlinkClick xmlns:r="http://schemas.openxmlformats.org/officeDocument/2006/relationships" r:id="rId4305" tooltip="Ver detalle"/>
          <a:extLst>
            <a:ext uri="{FF2B5EF4-FFF2-40B4-BE49-F238E27FC236}">
              <a16:creationId xmlns:a16="http://schemas.microsoft.com/office/drawing/2014/main" id="{50A64CAF-74DF-A445-EB89-FECF56CA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7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4100</xdr:row>
      <xdr:rowOff>0</xdr:rowOff>
    </xdr:from>
    <xdr:to>
      <xdr:col>12</xdr:col>
      <xdr:colOff>304800</xdr:colOff>
      <xdr:row>4101</xdr:row>
      <xdr:rowOff>133350</xdr:rowOff>
    </xdr:to>
    <xdr:pic>
      <xdr:nvPicPr>
        <xdr:cNvPr id="4482" name="Imagen 4481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28FDBC63-74D8-D171-5B2F-B2E71229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98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133350</xdr:rowOff>
    </xdr:to>
    <xdr:pic>
      <xdr:nvPicPr>
        <xdr:cNvPr id="4483" name="Imagen 4482" descr="Ver detalle">
          <a:hlinkClick xmlns:r="http://schemas.openxmlformats.org/officeDocument/2006/relationships" r:id="rId4307" tooltip="Ver detalle"/>
          <a:extLst>
            <a:ext uri="{FF2B5EF4-FFF2-40B4-BE49-F238E27FC236}">
              <a16:creationId xmlns:a16="http://schemas.microsoft.com/office/drawing/2014/main" id="{8B6A6B09-CA53-EAD1-4D5F-A4FD3472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7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129540</xdr:rowOff>
    </xdr:to>
    <xdr:pic>
      <xdr:nvPicPr>
        <xdr:cNvPr id="4484" name="Imagen 4483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5522D02F-D973-AC13-3328-BD9A799D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3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4087</xdr:row>
      <xdr:rowOff>0</xdr:rowOff>
    </xdr:from>
    <xdr:to>
      <xdr:col>12</xdr:col>
      <xdr:colOff>304800</xdr:colOff>
      <xdr:row>4088</xdr:row>
      <xdr:rowOff>133350</xdr:rowOff>
    </xdr:to>
    <xdr:pic>
      <xdr:nvPicPr>
        <xdr:cNvPr id="4485" name="Imagen 4484" descr="Ver detalle">
          <a:hlinkClick xmlns:r="http://schemas.openxmlformats.org/officeDocument/2006/relationships" r:id="rId4309" tooltip="Ver detalle"/>
          <a:extLst>
            <a:ext uri="{FF2B5EF4-FFF2-40B4-BE49-F238E27FC236}">
              <a16:creationId xmlns:a16="http://schemas.microsoft.com/office/drawing/2014/main" id="{7719AD8C-8FF7-21ED-19DA-3D7519ED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55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133350</xdr:rowOff>
    </xdr:to>
    <xdr:pic>
      <xdr:nvPicPr>
        <xdr:cNvPr id="4486" name="Imagen 4485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0CEB89F3-DC61-3824-036F-8D2AB9DF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4089</xdr:row>
      <xdr:rowOff>0</xdr:rowOff>
    </xdr:from>
    <xdr:to>
      <xdr:col>12</xdr:col>
      <xdr:colOff>304800</xdr:colOff>
      <xdr:row>4090</xdr:row>
      <xdr:rowOff>133350</xdr:rowOff>
    </xdr:to>
    <xdr:pic>
      <xdr:nvPicPr>
        <xdr:cNvPr id="4487" name="Imagen 4486" descr="Ver detalle">
          <a:hlinkClick xmlns:r="http://schemas.openxmlformats.org/officeDocument/2006/relationships" r:id="rId4311" tooltip="Ver detalle"/>
          <a:extLst>
            <a:ext uri="{FF2B5EF4-FFF2-40B4-BE49-F238E27FC236}">
              <a16:creationId xmlns:a16="http://schemas.microsoft.com/office/drawing/2014/main" id="{5944AA78-3D00-237B-F3D4-8B2274F1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4090</xdr:row>
      <xdr:rowOff>0</xdr:rowOff>
    </xdr:from>
    <xdr:to>
      <xdr:col>12</xdr:col>
      <xdr:colOff>304800</xdr:colOff>
      <xdr:row>4091</xdr:row>
      <xdr:rowOff>133350</xdr:rowOff>
    </xdr:to>
    <xdr:pic>
      <xdr:nvPicPr>
        <xdr:cNvPr id="4488" name="Imagen 4487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924375D8-FC9F-2BB0-86EF-0E5F1388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4091</xdr:row>
      <xdr:rowOff>0</xdr:rowOff>
    </xdr:from>
    <xdr:to>
      <xdr:col>12</xdr:col>
      <xdr:colOff>304800</xdr:colOff>
      <xdr:row>4092</xdr:row>
      <xdr:rowOff>133350</xdr:rowOff>
    </xdr:to>
    <xdr:pic>
      <xdr:nvPicPr>
        <xdr:cNvPr id="4489" name="Imagen 4488" descr="Ver detalle">
          <a:hlinkClick xmlns:r="http://schemas.openxmlformats.org/officeDocument/2006/relationships" r:id="rId4313" tooltip="Ver detalle"/>
          <a:extLst>
            <a:ext uri="{FF2B5EF4-FFF2-40B4-BE49-F238E27FC236}">
              <a16:creationId xmlns:a16="http://schemas.microsoft.com/office/drawing/2014/main" id="{35225697-0CD0-3B70-42E2-361D1851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5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4092</xdr:row>
      <xdr:rowOff>0</xdr:rowOff>
    </xdr:from>
    <xdr:to>
      <xdr:col>12</xdr:col>
      <xdr:colOff>304800</xdr:colOff>
      <xdr:row>4093</xdr:row>
      <xdr:rowOff>133350</xdr:rowOff>
    </xdr:to>
    <xdr:pic>
      <xdr:nvPicPr>
        <xdr:cNvPr id="4490" name="Imagen 4489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0F65AFA1-07BC-A3B8-A18F-1A6FD68B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8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4093</xdr:row>
      <xdr:rowOff>0</xdr:rowOff>
    </xdr:from>
    <xdr:to>
      <xdr:col>12</xdr:col>
      <xdr:colOff>304800</xdr:colOff>
      <xdr:row>4094</xdr:row>
      <xdr:rowOff>133350</xdr:rowOff>
    </xdr:to>
    <xdr:pic>
      <xdr:nvPicPr>
        <xdr:cNvPr id="4491" name="Imagen 4490" descr="Ver detalle">
          <a:hlinkClick xmlns:r="http://schemas.openxmlformats.org/officeDocument/2006/relationships" r:id="rId4315" tooltip="Ver detalle"/>
          <a:extLst>
            <a:ext uri="{FF2B5EF4-FFF2-40B4-BE49-F238E27FC236}">
              <a16:creationId xmlns:a16="http://schemas.microsoft.com/office/drawing/2014/main" id="{3C4B2346-520E-3305-B132-C95C41D9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0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133350</xdr:rowOff>
    </xdr:to>
    <xdr:pic>
      <xdr:nvPicPr>
        <xdr:cNvPr id="4492" name="Imagen 4491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1BE7F42F-7EF6-A2CE-B8E5-887DF303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3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133350</xdr:rowOff>
    </xdr:to>
    <xdr:pic>
      <xdr:nvPicPr>
        <xdr:cNvPr id="4493" name="Imagen 4492" descr="Ver detalle">
          <a:hlinkClick xmlns:r="http://schemas.openxmlformats.org/officeDocument/2006/relationships" r:id="rId4317" tooltip="Ver detalle"/>
          <a:extLst>
            <a:ext uri="{FF2B5EF4-FFF2-40B4-BE49-F238E27FC236}">
              <a16:creationId xmlns:a16="http://schemas.microsoft.com/office/drawing/2014/main" id="{E4C928EA-A34F-AA78-E706-D0DFCCCA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6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133350</xdr:rowOff>
    </xdr:to>
    <xdr:pic>
      <xdr:nvPicPr>
        <xdr:cNvPr id="4494" name="Imagen 4493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26697578-D589-D568-1F34-7C23EA62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80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133350</xdr:rowOff>
    </xdr:to>
    <xdr:pic>
      <xdr:nvPicPr>
        <xdr:cNvPr id="4495" name="Imagen 4494" descr="Ver detalle">
          <a:hlinkClick xmlns:r="http://schemas.openxmlformats.org/officeDocument/2006/relationships" r:id="rId4319" tooltip="Ver detalle"/>
          <a:extLst>
            <a:ext uri="{FF2B5EF4-FFF2-40B4-BE49-F238E27FC236}">
              <a16:creationId xmlns:a16="http://schemas.microsoft.com/office/drawing/2014/main" id="{E65D6D68-6AA6-DA81-ADCA-B652FB43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0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133350</xdr:rowOff>
    </xdr:to>
    <xdr:pic>
      <xdr:nvPicPr>
        <xdr:cNvPr id="4496" name="Imagen 4495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0AE715EA-6B52-DD5D-8701-D2BCDA70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133350</xdr:rowOff>
    </xdr:to>
    <xdr:pic>
      <xdr:nvPicPr>
        <xdr:cNvPr id="4497" name="Imagen 4496" descr="Ver detalle">
          <a:hlinkClick xmlns:r="http://schemas.openxmlformats.org/officeDocument/2006/relationships" r:id="rId4321" tooltip="Ver detalle"/>
          <a:extLst>
            <a:ext uri="{FF2B5EF4-FFF2-40B4-BE49-F238E27FC236}">
              <a16:creationId xmlns:a16="http://schemas.microsoft.com/office/drawing/2014/main" id="{131FB6C1-5341-E14C-901D-27279AC3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6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133350</xdr:rowOff>
    </xdr:to>
    <xdr:pic>
      <xdr:nvPicPr>
        <xdr:cNvPr id="4498" name="Imagen 4497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F819050C-8556-B245-611A-50568BB8A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87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133350</xdr:rowOff>
    </xdr:to>
    <xdr:pic>
      <xdr:nvPicPr>
        <xdr:cNvPr id="4499" name="Imagen 4498" descr="Ver detalle">
          <a:hlinkClick xmlns:r="http://schemas.openxmlformats.org/officeDocument/2006/relationships" r:id="rId4323" tooltip="Ver detalle"/>
          <a:extLst>
            <a:ext uri="{FF2B5EF4-FFF2-40B4-BE49-F238E27FC236}">
              <a16:creationId xmlns:a16="http://schemas.microsoft.com/office/drawing/2014/main" id="{ABAE5673-92B5-9F96-A03F-C9C6E5DB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0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133350</xdr:rowOff>
    </xdr:to>
    <xdr:pic>
      <xdr:nvPicPr>
        <xdr:cNvPr id="4500" name="Imagen 4499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302E47C7-BC3A-B200-CA5F-F9499CC8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3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133350</xdr:rowOff>
    </xdr:to>
    <xdr:pic>
      <xdr:nvPicPr>
        <xdr:cNvPr id="4501" name="Imagen 4500" descr="Ver detalle">
          <a:hlinkClick xmlns:r="http://schemas.openxmlformats.org/officeDocument/2006/relationships" r:id="rId4325" tooltip="Ver detalle"/>
          <a:extLst>
            <a:ext uri="{FF2B5EF4-FFF2-40B4-BE49-F238E27FC236}">
              <a16:creationId xmlns:a16="http://schemas.microsoft.com/office/drawing/2014/main" id="{7D95AF17-8DA5-9D9B-AF41-38EBE8B89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8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133350</xdr:rowOff>
    </xdr:to>
    <xdr:pic>
      <xdr:nvPicPr>
        <xdr:cNvPr id="4502" name="Imagen 4501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B31A284B-A36D-4EC1-391C-FCF3FE2A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0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133350</xdr:rowOff>
    </xdr:to>
    <xdr:pic>
      <xdr:nvPicPr>
        <xdr:cNvPr id="4503" name="Imagen 4502" descr="Ver detalle">
          <a:hlinkClick xmlns:r="http://schemas.openxmlformats.org/officeDocument/2006/relationships" r:id="rId4327" tooltip="Ver detalle"/>
          <a:extLst>
            <a:ext uri="{FF2B5EF4-FFF2-40B4-BE49-F238E27FC236}">
              <a16:creationId xmlns:a16="http://schemas.microsoft.com/office/drawing/2014/main" id="{15AF2BF3-B3A8-6C07-7753-20EFF631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3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133350</xdr:rowOff>
    </xdr:to>
    <xdr:pic>
      <xdr:nvPicPr>
        <xdr:cNvPr id="4504" name="Imagen 4503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03E93A9F-B235-7F37-15EE-862EC67B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58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133350</xdr:rowOff>
    </xdr:to>
    <xdr:pic>
      <xdr:nvPicPr>
        <xdr:cNvPr id="4505" name="Imagen 4504" descr="Ver detalle">
          <a:hlinkClick xmlns:r="http://schemas.openxmlformats.org/officeDocument/2006/relationships" r:id="rId4329" tooltip="Ver detalle"/>
          <a:extLst>
            <a:ext uri="{FF2B5EF4-FFF2-40B4-BE49-F238E27FC236}">
              <a16:creationId xmlns:a16="http://schemas.microsoft.com/office/drawing/2014/main" id="{9EFE9977-B7CD-CF53-33E7-ECA6368B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7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133350</xdr:rowOff>
    </xdr:to>
    <xdr:pic>
      <xdr:nvPicPr>
        <xdr:cNvPr id="4506" name="Imagen 4505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9A1EC377-1930-E318-0A62-C539302D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0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133350</xdr:rowOff>
    </xdr:to>
    <xdr:pic>
      <xdr:nvPicPr>
        <xdr:cNvPr id="4507" name="Imagen 4506" descr="Ver detalle">
          <a:hlinkClick xmlns:r="http://schemas.openxmlformats.org/officeDocument/2006/relationships" r:id="rId4331" tooltip="Ver detalle"/>
          <a:extLst>
            <a:ext uri="{FF2B5EF4-FFF2-40B4-BE49-F238E27FC236}">
              <a16:creationId xmlns:a16="http://schemas.microsoft.com/office/drawing/2014/main" id="{8C877B63-CB16-D437-C4F0-52A2C8C3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2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133350</xdr:rowOff>
    </xdr:to>
    <xdr:pic>
      <xdr:nvPicPr>
        <xdr:cNvPr id="4508" name="Imagen 4507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6FA3CC98-600D-BB20-6423-2650DD5A7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50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133350</xdr:rowOff>
    </xdr:to>
    <xdr:pic>
      <xdr:nvPicPr>
        <xdr:cNvPr id="4509" name="Imagen 4508" descr="Ver detalle">
          <a:hlinkClick xmlns:r="http://schemas.openxmlformats.org/officeDocument/2006/relationships" r:id="rId4333" tooltip="Ver detalle"/>
          <a:extLst>
            <a:ext uri="{FF2B5EF4-FFF2-40B4-BE49-F238E27FC236}">
              <a16:creationId xmlns:a16="http://schemas.microsoft.com/office/drawing/2014/main" id="{DDCA277B-AD1C-4FE5-76D9-681EF5A4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76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133350</xdr:rowOff>
    </xdr:to>
    <xdr:pic>
      <xdr:nvPicPr>
        <xdr:cNvPr id="4510" name="Imagen 4509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1A47457-DD1E-17CB-8EE0-FDF3D02F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0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133350</xdr:rowOff>
    </xdr:to>
    <xdr:pic>
      <xdr:nvPicPr>
        <xdr:cNvPr id="4511" name="Imagen 4510" descr="Ver detalle">
          <a:hlinkClick xmlns:r="http://schemas.openxmlformats.org/officeDocument/2006/relationships" r:id="rId4335" tooltip="Ver detalle"/>
          <a:extLst>
            <a:ext uri="{FF2B5EF4-FFF2-40B4-BE49-F238E27FC236}">
              <a16:creationId xmlns:a16="http://schemas.microsoft.com/office/drawing/2014/main" id="{46625953-FE2D-41EE-478B-109CC17E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3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4077</xdr:row>
      <xdr:rowOff>0</xdr:rowOff>
    </xdr:from>
    <xdr:to>
      <xdr:col>12</xdr:col>
      <xdr:colOff>304800</xdr:colOff>
      <xdr:row>4078</xdr:row>
      <xdr:rowOff>133350</xdr:rowOff>
    </xdr:to>
    <xdr:pic>
      <xdr:nvPicPr>
        <xdr:cNvPr id="4512" name="Imagen 4511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41743D79-2E02-657F-7802-47491324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5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133350</xdr:rowOff>
    </xdr:to>
    <xdr:pic>
      <xdr:nvPicPr>
        <xdr:cNvPr id="4513" name="Imagen 4512" descr="Ver detalle">
          <a:hlinkClick xmlns:r="http://schemas.openxmlformats.org/officeDocument/2006/relationships" r:id="rId4337" tooltip="Ver detalle"/>
          <a:extLst>
            <a:ext uri="{FF2B5EF4-FFF2-40B4-BE49-F238E27FC236}">
              <a16:creationId xmlns:a16="http://schemas.microsoft.com/office/drawing/2014/main" id="{5C4A10ED-636B-873B-F274-FF19A901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133350</xdr:rowOff>
    </xdr:to>
    <xdr:pic>
      <xdr:nvPicPr>
        <xdr:cNvPr id="4514" name="Imagen 4513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B77895D9-540E-FD5E-C859-98EE6844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1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133350</xdr:rowOff>
    </xdr:to>
    <xdr:pic>
      <xdr:nvPicPr>
        <xdr:cNvPr id="4515" name="Imagen 4514" descr="Ver detalle">
          <a:hlinkClick xmlns:r="http://schemas.openxmlformats.org/officeDocument/2006/relationships" r:id="rId4339" tooltip="Ver detalle"/>
          <a:extLst>
            <a:ext uri="{FF2B5EF4-FFF2-40B4-BE49-F238E27FC236}">
              <a16:creationId xmlns:a16="http://schemas.microsoft.com/office/drawing/2014/main" id="{8F5A4BC8-775E-43C1-87EC-3B59A210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3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133350</xdr:rowOff>
    </xdr:to>
    <xdr:pic>
      <xdr:nvPicPr>
        <xdr:cNvPr id="4516" name="Imagen 4515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CED7B46C-1D34-46CD-2952-3CD35C0F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6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133350</xdr:rowOff>
    </xdr:to>
    <xdr:pic>
      <xdr:nvPicPr>
        <xdr:cNvPr id="4517" name="Imagen 4516" descr="Ver detalle">
          <a:hlinkClick xmlns:r="http://schemas.openxmlformats.org/officeDocument/2006/relationships" r:id="rId4341" tooltip="Ver detalle"/>
          <a:extLst>
            <a:ext uri="{FF2B5EF4-FFF2-40B4-BE49-F238E27FC236}">
              <a16:creationId xmlns:a16="http://schemas.microsoft.com/office/drawing/2014/main" id="{EC612350-E6D0-6BD1-643D-E42CC7FC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0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133350</xdr:rowOff>
    </xdr:to>
    <xdr:pic>
      <xdr:nvPicPr>
        <xdr:cNvPr id="4518" name="Imagen 4517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1F8DEDB2-AD18-652B-1723-3CB52CC9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4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133350</xdr:rowOff>
    </xdr:to>
    <xdr:pic>
      <xdr:nvPicPr>
        <xdr:cNvPr id="4519" name="Imagen 4518" descr="Ver detalle">
          <a:hlinkClick xmlns:r="http://schemas.openxmlformats.org/officeDocument/2006/relationships" r:id="rId4343" tooltip="Ver detalle"/>
          <a:extLst>
            <a:ext uri="{FF2B5EF4-FFF2-40B4-BE49-F238E27FC236}">
              <a16:creationId xmlns:a16="http://schemas.microsoft.com/office/drawing/2014/main" id="{7C6A8F64-EF88-97AF-9E9B-E88A6A22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8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133350</xdr:rowOff>
    </xdr:to>
    <xdr:pic>
      <xdr:nvPicPr>
        <xdr:cNvPr id="4520" name="Imagen 4519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C8EA403C-E760-F4BC-753A-DD56C905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2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133350</xdr:rowOff>
    </xdr:to>
    <xdr:pic>
      <xdr:nvPicPr>
        <xdr:cNvPr id="4521" name="Imagen 4520" descr="Ver detalle">
          <a:hlinkClick xmlns:r="http://schemas.openxmlformats.org/officeDocument/2006/relationships" r:id="rId4345" tooltip="Ver detalle"/>
          <a:extLst>
            <a:ext uri="{FF2B5EF4-FFF2-40B4-BE49-F238E27FC236}">
              <a16:creationId xmlns:a16="http://schemas.microsoft.com/office/drawing/2014/main" id="{B02F818A-BB3D-8AA4-FF6D-8795BAF3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6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133350</xdr:rowOff>
    </xdr:to>
    <xdr:pic>
      <xdr:nvPicPr>
        <xdr:cNvPr id="4522" name="Imagen 4521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CA728C7A-70DB-42A2-5125-9ADB13A9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0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133350</xdr:rowOff>
    </xdr:to>
    <xdr:pic>
      <xdr:nvPicPr>
        <xdr:cNvPr id="4523" name="Imagen 4522" descr="Ver detalle">
          <a:hlinkClick xmlns:r="http://schemas.openxmlformats.org/officeDocument/2006/relationships" r:id="rId4347" tooltip="Ver detalle"/>
          <a:extLst>
            <a:ext uri="{FF2B5EF4-FFF2-40B4-BE49-F238E27FC236}">
              <a16:creationId xmlns:a16="http://schemas.microsoft.com/office/drawing/2014/main" id="{57093DC5-D294-A987-8369-5DA29772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133350</xdr:rowOff>
    </xdr:to>
    <xdr:pic>
      <xdr:nvPicPr>
        <xdr:cNvPr id="4524" name="Imagen 4523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66C7B6BF-151C-4959-C9C0-2DC104F12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8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4065</xdr:row>
      <xdr:rowOff>0</xdr:rowOff>
    </xdr:from>
    <xdr:to>
      <xdr:col>12</xdr:col>
      <xdr:colOff>304800</xdr:colOff>
      <xdr:row>4066</xdr:row>
      <xdr:rowOff>133350</xdr:rowOff>
    </xdr:to>
    <xdr:pic>
      <xdr:nvPicPr>
        <xdr:cNvPr id="4525" name="Imagen 4524" descr="Ver detalle">
          <a:hlinkClick xmlns:r="http://schemas.openxmlformats.org/officeDocument/2006/relationships" r:id="rId4349" tooltip="Ver detalle"/>
          <a:extLst>
            <a:ext uri="{FF2B5EF4-FFF2-40B4-BE49-F238E27FC236}">
              <a16:creationId xmlns:a16="http://schemas.microsoft.com/office/drawing/2014/main" id="{150B4A06-E72A-DD79-7D1F-C4B9A888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18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133350</xdr:rowOff>
    </xdr:to>
    <xdr:pic>
      <xdr:nvPicPr>
        <xdr:cNvPr id="4526" name="Imagen 4525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63AC12BD-E2B6-B756-07A4-7880D1A06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3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133350</xdr:rowOff>
    </xdr:to>
    <xdr:pic>
      <xdr:nvPicPr>
        <xdr:cNvPr id="4527" name="Imagen 4526" descr="Ver detalle">
          <a:hlinkClick xmlns:r="http://schemas.openxmlformats.org/officeDocument/2006/relationships" r:id="rId4351" tooltip="Ver detalle"/>
          <a:extLst>
            <a:ext uri="{FF2B5EF4-FFF2-40B4-BE49-F238E27FC236}">
              <a16:creationId xmlns:a16="http://schemas.microsoft.com/office/drawing/2014/main" id="{DE98E73E-C91C-6B3A-0D9A-27FF85C0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5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133350</xdr:rowOff>
    </xdr:to>
    <xdr:pic>
      <xdr:nvPicPr>
        <xdr:cNvPr id="4528" name="Imagen 4527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67A6BC45-006A-B35A-9BD8-6E64AD41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75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133350</xdr:rowOff>
    </xdr:to>
    <xdr:pic>
      <xdr:nvPicPr>
        <xdr:cNvPr id="4529" name="Imagen 4528" descr="Ver detalle">
          <a:hlinkClick xmlns:r="http://schemas.openxmlformats.org/officeDocument/2006/relationships" r:id="rId4353" tooltip="Ver detalle"/>
          <a:extLst>
            <a:ext uri="{FF2B5EF4-FFF2-40B4-BE49-F238E27FC236}">
              <a16:creationId xmlns:a16="http://schemas.microsoft.com/office/drawing/2014/main" id="{4C91CFF6-C165-EA28-7A75-311BDB30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9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133350</xdr:rowOff>
    </xdr:to>
    <xdr:pic>
      <xdr:nvPicPr>
        <xdr:cNvPr id="4530" name="Imagen 4529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1C417C18-0F07-945C-947E-621A4C75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133350</xdr:rowOff>
    </xdr:to>
    <xdr:pic>
      <xdr:nvPicPr>
        <xdr:cNvPr id="4531" name="Imagen 4530" descr="Ver detalle">
          <a:hlinkClick xmlns:r="http://schemas.openxmlformats.org/officeDocument/2006/relationships" r:id="rId4355" tooltip="Ver detalle"/>
          <a:extLst>
            <a:ext uri="{FF2B5EF4-FFF2-40B4-BE49-F238E27FC236}">
              <a16:creationId xmlns:a16="http://schemas.microsoft.com/office/drawing/2014/main" id="{C216D131-D1F0-A59B-FA80-DB79B465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4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133350</xdr:rowOff>
    </xdr:to>
    <xdr:pic>
      <xdr:nvPicPr>
        <xdr:cNvPr id="4532" name="Imagen 4531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EBFEE0B7-8246-D0E2-F4A9-53494EAA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5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133350</xdr:rowOff>
    </xdr:to>
    <xdr:pic>
      <xdr:nvPicPr>
        <xdr:cNvPr id="4533" name="Imagen 4532" descr="Ver detalle">
          <a:hlinkClick xmlns:r="http://schemas.openxmlformats.org/officeDocument/2006/relationships" r:id="rId4357" tooltip="Ver detalle"/>
          <a:extLst>
            <a:ext uri="{FF2B5EF4-FFF2-40B4-BE49-F238E27FC236}">
              <a16:creationId xmlns:a16="http://schemas.microsoft.com/office/drawing/2014/main" id="{06300236-6E5E-9084-4E7C-191613B1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86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133350</xdr:rowOff>
    </xdr:to>
    <xdr:pic>
      <xdr:nvPicPr>
        <xdr:cNvPr id="4534" name="Imagen 4533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E833DB50-FF6E-C148-4E60-6F131C11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0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133350</xdr:rowOff>
    </xdr:to>
    <xdr:pic>
      <xdr:nvPicPr>
        <xdr:cNvPr id="4535" name="Imagen 4534" descr="Ver detalle">
          <a:hlinkClick xmlns:r="http://schemas.openxmlformats.org/officeDocument/2006/relationships" r:id="rId4359" tooltip="Ver detalle"/>
          <a:extLst>
            <a:ext uri="{FF2B5EF4-FFF2-40B4-BE49-F238E27FC236}">
              <a16:creationId xmlns:a16="http://schemas.microsoft.com/office/drawing/2014/main" id="{722B615B-D3AF-A8AC-CD77-DB1C06728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2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133350</xdr:rowOff>
    </xdr:to>
    <xdr:pic>
      <xdr:nvPicPr>
        <xdr:cNvPr id="4536" name="Imagen 4535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09860DFF-59C5-6BCC-D0C9-57102898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5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133350</xdr:rowOff>
    </xdr:to>
    <xdr:pic>
      <xdr:nvPicPr>
        <xdr:cNvPr id="4537" name="Imagen 4536" descr="Ver detalle">
          <a:hlinkClick xmlns:r="http://schemas.openxmlformats.org/officeDocument/2006/relationships" r:id="rId4361" tooltip="Ver detalle"/>
          <a:extLst>
            <a:ext uri="{FF2B5EF4-FFF2-40B4-BE49-F238E27FC236}">
              <a16:creationId xmlns:a16="http://schemas.microsoft.com/office/drawing/2014/main" id="{8CF48830-F708-FCC6-105D-58BAE6BE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7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133350</xdr:rowOff>
    </xdr:to>
    <xdr:pic>
      <xdr:nvPicPr>
        <xdr:cNvPr id="4538" name="Imagen 4537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AF9616A6-B0D5-E292-E396-E9269D5E6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9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133350</xdr:rowOff>
    </xdr:to>
    <xdr:pic>
      <xdr:nvPicPr>
        <xdr:cNvPr id="4539" name="Imagen 4538" descr="Ver detalle">
          <a:hlinkClick xmlns:r="http://schemas.openxmlformats.org/officeDocument/2006/relationships" r:id="rId4363" tooltip="Ver detalle"/>
          <a:extLst>
            <a:ext uri="{FF2B5EF4-FFF2-40B4-BE49-F238E27FC236}">
              <a16:creationId xmlns:a16="http://schemas.microsoft.com/office/drawing/2014/main" id="{5F1F0284-1632-115B-708B-04E34F3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2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133350</xdr:rowOff>
    </xdr:to>
    <xdr:pic>
      <xdr:nvPicPr>
        <xdr:cNvPr id="4540" name="Imagen 4539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EEF0161-BF61-64C5-4344-1A810D7B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133350</xdr:rowOff>
    </xdr:to>
    <xdr:pic>
      <xdr:nvPicPr>
        <xdr:cNvPr id="4541" name="Imagen 4540" descr="Ver detalle">
          <a:hlinkClick xmlns:r="http://schemas.openxmlformats.org/officeDocument/2006/relationships" r:id="rId4365" tooltip="Ver detalle"/>
          <a:extLst>
            <a:ext uri="{FF2B5EF4-FFF2-40B4-BE49-F238E27FC236}">
              <a16:creationId xmlns:a16="http://schemas.microsoft.com/office/drawing/2014/main" id="{BF17CEE7-6C29-A146-9955-B428AD9F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7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133350</xdr:rowOff>
    </xdr:to>
    <xdr:pic>
      <xdr:nvPicPr>
        <xdr:cNvPr id="4542" name="Imagen 4541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49A2DC73-9232-7B4B-C8F0-2A586B028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0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133350</xdr:rowOff>
    </xdr:to>
    <xdr:pic>
      <xdr:nvPicPr>
        <xdr:cNvPr id="4543" name="Imagen 4542" descr="Ver detalle">
          <a:hlinkClick xmlns:r="http://schemas.openxmlformats.org/officeDocument/2006/relationships" r:id="rId4367" tooltip="Ver detalle"/>
          <a:extLst>
            <a:ext uri="{FF2B5EF4-FFF2-40B4-BE49-F238E27FC236}">
              <a16:creationId xmlns:a16="http://schemas.microsoft.com/office/drawing/2014/main" id="{E41E1076-9C19-905B-406A-198AD2FA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2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133350</xdr:rowOff>
    </xdr:to>
    <xdr:pic>
      <xdr:nvPicPr>
        <xdr:cNvPr id="4544" name="Imagen 4543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B2CD41CB-5774-67B4-A4CF-9C76D47E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49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133350</xdr:rowOff>
    </xdr:to>
    <xdr:pic>
      <xdr:nvPicPr>
        <xdr:cNvPr id="4545" name="Imagen 4544" descr="Ver detalle">
          <a:hlinkClick xmlns:r="http://schemas.openxmlformats.org/officeDocument/2006/relationships" r:id="rId4369" tooltip="Ver detalle"/>
          <a:extLst>
            <a:ext uri="{FF2B5EF4-FFF2-40B4-BE49-F238E27FC236}">
              <a16:creationId xmlns:a16="http://schemas.microsoft.com/office/drawing/2014/main" id="{805A4868-2CFE-62A6-BB24-2BC201DB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6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133350</xdr:rowOff>
    </xdr:to>
    <xdr:pic>
      <xdr:nvPicPr>
        <xdr:cNvPr id="4546" name="Imagen 4545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E20AE872-0246-A736-D9CC-C7BD2083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9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133350</xdr:rowOff>
    </xdr:to>
    <xdr:pic>
      <xdr:nvPicPr>
        <xdr:cNvPr id="4547" name="Imagen 4546" descr="Ver detalle">
          <a:hlinkClick xmlns:r="http://schemas.openxmlformats.org/officeDocument/2006/relationships" r:id="rId4371" tooltip="Ver detalle"/>
          <a:extLst>
            <a:ext uri="{FF2B5EF4-FFF2-40B4-BE49-F238E27FC236}">
              <a16:creationId xmlns:a16="http://schemas.microsoft.com/office/drawing/2014/main" id="{1DBB47E5-80A6-D525-D3A9-5A4B59B3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21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133350</xdr:rowOff>
    </xdr:to>
    <xdr:pic>
      <xdr:nvPicPr>
        <xdr:cNvPr id="4548" name="Imagen 4547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8DE7DBA7-1436-9C2C-9ECE-F6DF1804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48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133350</xdr:rowOff>
    </xdr:to>
    <xdr:pic>
      <xdr:nvPicPr>
        <xdr:cNvPr id="4549" name="Imagen 4548" descr="Ver detalle">
          <a:hlinkClick xmlns:r="http://schemas.openxmlformats.org/officeDocument/2006/relationships" r:id="rId4373" tooltip="Ver detalle"/>
          <a:extLst>
            <a:ext uri="{FF2B5EF4-FFF2-40B4-BE49-F238E27FC236}">
              <a16:creationId xmlns:a16="http://schemas.microsoft.com/office/drawing/2014/main" id="{188B5C33-1D11-31E3-6B5C-084B0591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9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133350</xdr:rowOff>
    </xdr:to>
    <xdr:pic>
      <xdr:nvPicPr>
        <xdr:cNvPr id="4550" name="Imagen 4549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0326FA77-1C0C-76DA-ADF5-08A1AFA0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20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4045</xdr:row>
      <xdr:rowOff>0</xdr:rowOff>
    </xdr:from>
    <xdr:to>
      <xdr:col>12</xdr:col>
      <xdr:colOff>304800</xdr:colOff>
      <xdr:row>4046</xdr:row>
      <xdr:rowOff>133350</xdr:rowOff>
    </xdr:to>
    <xdr:pic>
      <xdr:nvPicPr>
        <xdr:cNvPr id="4551" name="Imagen 4550" descr="Ver detalle">
          <a:hlinkClick xmlns:r="http://schemas.openxmlformats.org/officeDocument/2006/relationships" r:id="rId4375" tooltip="Ver detalle"/>
          <a:extLst>
            <a:ext uri="{FF2B5EF4-FFF2-40B4-BE49-F238E27FC236}">
              <a16:creationId xmlns:a16="http://schemas.microsoft.com/office/drawing/2014/main" id="{A8E9355F-A496-6740-7966-57ABAB5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3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133350</xdr:rowOff>
    </xdr:to>
    <xdr:pic>
      <xdr:nvPicPr>
        <xdr:cNvPr id="4552" name="Imagen 4551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7FFF05C6-7437-709F-6AFD-D077AD33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5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133350</xdr:rowOff>
    </xdr:to>
    <xdr:pic>
      <xdr:nvPicPr>
        <xdr:cNvPr id="4553" name="Imagen 4552" descr="Ver detalle">
          <a:hlinkClick xmlns:r="http://schemas.openxmlformats.org/officeDocument/2006/relationships" r:id="rId4377" tooltip="Ver detalle"/>
          <a:extLst>
            <a:ext uri="{FF2B5EF4-FFF2-40B4-BE49-F238E27FC236}">
              <a16:creationId xmlns:a16="http://schemas.microsoft.com/office/drawing/2014/main" id="{F0D0C0D8-42E9-DF5C-C1D9-2525B5C2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85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129540</xdr:rowOff>
    </xdr:to>
    <xdr:pic>
      <xdr:nvPicPr>
        <xdr:cNvPr id="4554" name="Imagen 4553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4882BD35-14E3-F0A7-534A-C4526FFB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1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133350</xdr:rowOff>
    </xdr:to>
    <xdr:pic>
      <xdr:nvPicPr>
        <xdr:cNvPr id="4555" name="Imagen 4554" descr="Ver detalle">
          <a:hlinkClick xmlns:r="http://schemas.openxmlformats.org/officeDocument/2006/relationships" r:id="rId4379" tooltip="Ver detalle"/>
          <a:extLst>
            <a:ext uri="{FF2B5EF4-FFF2-40B4-BE49-F238E27FC236}">
              <a16:creationId xmlns:a16="http://schemas.microsoft.com/office/drawing/2014/main" id="{524907A1-E88A-6EDA-60E6-85791CEF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3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133350</xdr:rowOff>
    </xdr:to>
    <xdr:pic>
      <xdr:nvPicPr>
        <xdr:cNvPr id="4556" name="Imagen 4555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570B8CAF-FA66-8D4B-34B9-ABF1AFB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6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133350</xdr:rowOff>
    </xdr:to>
    <xdr:pic>
      <xdr:nvPicPr>
        <xdr:cNvPr id="4557" name="Imagen 4556" descr="Ver detalle">
          <a:hlinkClick xmlns:r="http://schemas.openxmlformats.org/officeDocument/2006/relationships" r:id="rId4381" tooltip="Ver detalle"/>
          <a:extLst>
            <a:ext uri="{FF2B5EF4-FFF2-40B4-BE49-F238E27FC236}">
              <a16:creationId xmlns:a16="http://schemas.microsoft.com/office/drawing/2014/main" id="{546BB0F4-BA91-AB7E-A600-B0ABB46A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9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133350</xdr:rowOff>
    </xdr:to>
    <xdr:pic>
      <xdr:nvPicPr>
        <xdr:cNvPr id="4558" name="Imagen 4557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F9F5A651-AE4D-6522-90BF-D038F0AA7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1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133350</xdr:rowOff>
    </xdr:to>
    <xdr:pic>
      <xdr:nvPicPr>
        <xdr:cNvPr id="4559" name="Imagen 4558" descr="Ver detalle">
          <a:hlinkClick xmlns:r="http://schemas.openxmlformats.org/officeDocument/2006/relationships" r:id="rId4383" tooltip="Ver detalle"/>
          <a:extLst>
            <a:ext uri="{FF2B5EF4-FFF2-40B4-BE49-F238E27FC236}">
              <a16:creationId xmlns:a16="http://schemas.microsoft.com/office/drawing/2014/main" id="{0E3FF0FD-8144-F76F-E426-ED636239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4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133350</xdr:rowOff>
    </xdr:to>
    <xdr:pic>
      <xdr:nvPicPr>
        <xdr:cNvPr id="4560" name="Imagen 4559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DC67A810-92F6-E0B1-3B31-8EDD572B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7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133350</xdr:rowOff>
    </xdr:to>
    <xdr:pic>
      <xdr:nvPicPr>
        <xdr:cNvPr id="4561" name="Imagen 4560" descr="Ver detalle">
          <a:hlinkClick xmlns:r="http://schemas.openxmlformats.org/officeDocument/2006/relationships" r:id="rId4385" tooltip="Ver detalle"/>
          <a:extLst>
            <a:ext uri="{FF2B5EF4-FFF2-40B4-BE49-F238E27FC236}">
              <a16:creationId xmlns:a16="http://schemas.microsoft.com/office/drawing/2014/main" id="{5AD2B5D7-EFCB-5D7A-6D23-82177C3A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98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133350</xdr:rowOff>
    </xdr:to>
    <xdr:pic>
      <xdr:nvPicPr>
        <xdr:cNvPr id="4562" name="Imagen 4561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A7907131-DBC1-9D7D-C14E-6B269561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2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133350</xdr:rowOff>
    </xdr:to>
    <xdr:pic>
      <xdr:nvPicPr>
        <xdr:cNvPr id="4563" name="Imagen 4562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399F9C8A-307E-721C-C6FF-9EC008E45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44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564" name="Imagen 4563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3A86A77F-2C4A-2B96-68E6-547B010B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4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565" name="Imagen 4564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3CAED193-F84B-2B01-C40A-46AC733A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77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4236</xdr:row>
      <xdr:rowOff>0</xdr:rowOff>
    </xdr:from>
    <xdr:to>
      <xdr:col>12</xdr:col>
      <xdr:colOff>304800</xdr:colOff>
      <xdr:row>4237</xdr:row>
      <xdr:rowOff>114300</xdr:rowOff>
    </xdr:to>
    <xdr:pic>
      <xdr:nvPicPr>
        <xdr:cNvPr id="4566" name="Imagen 4565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24C9A33C-EFD2-E5D5-8CD5-99636A99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567" name="Imagen 4566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5D6AD99B-B915-F53F-3320-5E66B80C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44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568" name="Imagen 4567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DF8B77B8-F11A-9298-1BE6-7EDF18AC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569" name="Imagen 4568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B8F8CFF-2538-A9D6-3BED-AECCD6D5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1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570" name="Imagen 4569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F3F30046-B3C2-DAA0-9593-AFA24764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4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571" name="Imagen 4570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1B37E863-E9FB-E381-97C0-B6077664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7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572" name="Imagen 4571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3B57B822-E5FE-44E4-B53C-C1C68FF0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73" name="Imagen 4572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71594E63-9C7E-ABBD-E1B3-F58860CF8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574" name="Imagen 4573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F9309D55-D971-1456-4A4F-F3091803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575" name="Imagen 4574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B534A65D-B06B-4F0D-7179-FF78783A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9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576" name="Imagen 4575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3D262865-7EA2-88DE-7D27-0772B79D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577" name="Imagen 4576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03453B9F-9FB7-4C19-BAF8-5109172E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5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578" name="Imagen 4577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6DBF83B2-20D1-DC8B-741B-95FBF2F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8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579" name="Imagen 4578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899D7DF9-9AFF-A705-F6CE-725EBAB0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1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580" name="Imagen 4579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FAF86C79-47A7-8C84-B083-2467910E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5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96D2A7AE-F7E5-11C6-CD25-82C123E71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8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582" name="Imagen 4581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5466FA27-D9F9-9F1B-4FF5-82A5C8BE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583" name="Imagen 4582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44DAAC4D-2806-09F5-5C11-C751C144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5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7D078340-7CE7-7B26-86CE-B24AFD3F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4232</xdr:row>
      <xdr:rowOff>0</xdr:rowOff>
    </xdr:from>
    <xdr:to>
      <xdr:col>12</xdr:col>
      <xdr:colOff>304800</xdr:colOff>
      <xdr:row>4233</xdr:row>
      <xdr:rowOff>114300</xdr:rowOff>
    </xdr:to>
    <xdr:pic>
      <xdr:nvPicPr>
        <xdr:cNvPr id="4585" name="Imagen 4584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584CA9A0-E927-3D63-F8B5-82A54A4E0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1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586" name="Imagen 4585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62014D0-7302-CEAC-28CF-DFB475D8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5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587" name="Imagen 4586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6FF371D5-8402-0B0D-85DB-16560084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1D64088E-B1B6-2BA4-B2A6-E88E0058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5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589" name="Imagen 4588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E39E3D5A-F266-95C3-ED4D-3CC03538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8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114300</xdr:rowOff>
    </xdr:to>
    <xdr:pic>
      <xdr:nvPicPr>
        <xdr:cNvPr id="4590" name="Imagen 4589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8798577F-A763-E573-36D1-F9E7CE8E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1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4210</xdr:row>
      <xdr:rowOff>0</xdr:rowOff>
    </xdr:from>
    <xdr:to>
      <xdr:col>12</xdr:col>
      <xdr:colOff>304800</xdr:colOff>
      <xdr:row>4211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3222009F-893E-636A-C25A-7304BA71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4211</xdr:row>
      <xdr:rowOff>0</xdr:rowOff>
    </xdr:from>
    <xdr:to>
      <xdr:col>12</xdr:col>
      <xdr:colOff>304800</xdr:colOff>
      <xdr:row>4212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87E1A37F-291B-4659-6F17-58C45310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8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A3F2CE2-C7E4-1D73-0F75-779FF38DB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1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594" name="Imagen 4593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82214D4D-16B3-5A28-93AC-0449394D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5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595" name="Imagen 4594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E4FE5C40-34C9-E37F-E192-8CE6FEF9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8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596" name="Imagen 4595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ADF4E7BD-12ED-1685-65E0-4AD13631C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17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597" name="Imagen 4596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0D38A24-A357-22AF-1272-1CC95EA9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598" name="Imagen 4597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468915E3-8FAA-1E34-8737-B0612D40A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84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9" name="Imagen 4598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765753A7-9B68-594E-6522-3C8004D8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1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00" name="Imagen 4599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312AD007-3373-19F4-3563-D85D90FC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5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8E2B388A-5B20-61C7-D1C7-9197C863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8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02" name="Imagen 4601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C51533DC-A7F1-9160-FFE3-64952635A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1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4221</xdr:row>
      <xdr:rowOff>0</xdr:rowOff>
    </xdr:from>
    <xdr:to>
      <xdr:col>12</xdr:col>
      <xdr:colOff>304800</xdr:colOff>
      <xdr:row>4222</xdr:row>
      <xdr:rowOff>114300</xdr:rowOff>
    </xdr:to>
    <xdr:pic>
      <xdr:nvPicPr>
        <xdr:cNvPr id="4603" name="Imagen 4602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94F2197F-59A8-6ACE-8B33-302385AC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5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4222</xdr:row>
      <xdr:rowOff>0</xdr:rowOff>
    </xdr:from>
    <xdr:to>
      <xdr:col>12</xdr:col>
      <xdr:colOff>304800</xdr:colOff>
      <xdr:row>4223</xdr:row>
      <xdr:rowOff>114300</xdr:rowOff>
    </xdr:to>
    <xdr:pic>
      <xdr:nvPicPr>
        <xdr:cNvPr id="4604" name="Imagen 4603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882FB5E5-1C85-5501-586A-61B442F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8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05" name="Imagen 4604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D1A33549-DF73-5725-43ED-28326D31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06" name="Imagen 4605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2A1107D5-94F9-FC7F-6D9C-D532CA3D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3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607" name="Imagen 4606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01EBE1BA-3F3E-66DF-EE33-20C5C753C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7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608" name="Imagen 4607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7F9130CF-0116-71C4-1629-B63968A9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0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4145</xdr:row>
      <xdr:rowOff>0</xdr:rowOff>
    </xdr:from>
    <xdr:to>
      <xdr:col>12</xdr:col>
      <xdr:colOff>304800</xdr:colOff>
      <xdr:row>4146</xdr:row>
      <xdr:rowOff>114300</xdr:rowOff>
    </xdr:to>
    <xdr:pic>
      <xdr:nvPicPr>
        <xdr:cNvPr id="4609" name="Imagen 4608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6F331965-548A-92E2-2F59-0770FBC9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610" name="Imagen 4609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6B331B57-F58A-27CD-5D5E-32DC973B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611" name="Imagen 4610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195310C8-776B-0114-7E85-9D695123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0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4202</xdr:row>
      <xdr:rowOff>0</xdr:rowOff>
    </xdr:from>
    <xdr:to>
      <xdr:col>12</xdr:col>
      <xdr:colOff>304800</xdr:colOff>
      <xdr:row>4203</xdr:row>
      <xdr:rowOff>114300</xdr:rowOff>
    </xdr:to>
    <xdr:pic>
      <xdr:nvPicPr>
        <xdr:cNvPr id="4612" name="Imagen 4611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69DCBCC8-F0B4-D79F-7852-D3E52E837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4203</xdr:row>
      <xdr:rowOff>0</xdr:rowOff>
    </xdr:from>
    <xdr:to>
      <xdr:col>12</xdr:col>
      <xdr:colOff>304800</xdr:colOff>
      <xdr:row>4204</xdr:row>
      <xdr:rowOff>114300</xdr:rowOff>
    </xdr:to>
    <xdr:pic>
      <xdr:nvPicPr>
        <xdr:cNvPr id="4613" name="Imagen 4612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2E968CEB-5092-DF25-BF1F-CFB6C746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0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14" name="Imagen 4613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03665793-A3B8-F92B-C3EF-82A7442F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15" name="Imagen 4614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0F7E6E06-0D16-0A95-D091-564A28F9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4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114300</xdr:rowOff>
    </xdr:to>
    <xdr:pic>
      <xdr:nvPicPr>
        <xdr:cNvPr id="4616" name="Imagen 4615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9F5C7F56-F6E4-AA17-2542-76BA1BDA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617" name="Imagen 4616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8A8C3426-BBF9-F3E1-0B44-2E8E30A2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9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4144</xdr:row>
      <xdr:rowOff>0</xdr:rowOff>
    </xdr:from>
    <xdr:to>
      <xdr:col>12</xdr:col>
      <xdr:colOff>304800</xdr:colOff>
      <xdr:row>4145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FC1B703F-39D8-4870-2CE5-E866ADD0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3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4188</xdr:row>
      <xdr:rowOff>0</xdr:rowOff>
    </xdr:from>
    <xdr:to>
      <xdr:col>12</xdr:col>
      <xdr:colOff>304800</xdr:colOff>
      <xdr:row>4189</xdr:row>
      <xdr:rowOff>114300</xdr:rowOff>
    </xdr:to>
    <xdr:pic>
      <xdr:nvPicPr>
        <xdr:cNvPr id="4619" name="Imagen 4618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04F24276-6743-60E2-6211-1B963E61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6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20" name="Imagen 4619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466F673D-B3D5-BDE0-1BED-92239884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9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621" name="Imagen 4620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1F16EC3C-FD06-AE70-DE77-4393FDC63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622" name="Imagen 4621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FED6A5CE-6B1C-FFD9-6161-9DEF4BB9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6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623" name="Imagen 4622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21BE54F2-456D-72DD-6F2C-43D98F26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9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24" name="Imagen 4623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1E121454-74D1-B2C0-68DD-1394B03E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3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625" name="Imagen 4624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B2A4D609-3808-1F4D-E36B-40CEC4D5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64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DB7AB0BC-0267-C121-5A71-089ED8AD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8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28845F95-D7F4-9B38-C793-D9D8702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0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6857E825-1BBC-69E2-EFCB-6DD1A906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29" name="Imagen 4628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228AD65A-00D1-FB82-A356-3A318ECB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114300</xdr:rowOff>
    </xdr:to>
    <xdr:pic>
      <xdr:nvPicPr>
        <xdr:cNvPr id="4630" name="Imagen 4629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799C8139-9735-CD9C-3A81-771F2C85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4180</xdr:row>
      <xdr:rowOff>0</xdr:rowOff>
    </xdr:from>
    <xdr:to>
      <xdr:col>12</xdr:col>
      <xdr:colOff>304800</xdr:colOff>
      <xdr:row>4181</xdr:row>
      <xdr:rowOff>114300</xdr:rowOff>
    </xdr:to>
    <xdr:pic>
      <xdr:nvPicPr>
        <xdr:cNvPr id="4631" name="Imagen 4630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214ACC94-1006-7CC9-6064-F16E531E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2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4181</xdr:row>
      <xdr:rowOff>0</xdr:rowOff>
    </xdr:from>
    <xdr:to>
      <xdr:col>12</xdr:col>
      <xdr:colOff>304800</xdr:colOff>
      <xdr:row>4182</xdr:row>
      <xdr:rowOff>114300</xdr:rowOff>
    </xdr:to>
    <xdr:pic>
      <xdr:nvPicPr>
        <xdr:cNvPr id="4632" name="Imagen 4631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703282CB-B706-01F2-FE7C-D36A74226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3" name="Imagen 4632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FD69A506-24FC-6917-76AB-D34877A2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9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34" name="Imagen 4633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9CFD27ED-C249-ACDB-8D12-A2F410A4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5" name="Imagen 4634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3404C475-A5E2-4E75-2F0A-6E7E0A77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5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36" name="Imagen 4635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135B6D61-69D2-17F1-535F-15F5B30E2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2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37" name="Imagen 4636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C7E73C83-946C-0981-D136-5EFF7906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5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638" name="Imagen 4637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80C1D2D7-E75E-E0B9-1296-2820D758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4138</xdr:row>
      <xdr:rowOff>0</xdr:rowOff>
    </xdr:from>
    <xdr:to>
      <xdr:col>12</xdr:col>
      <xdr:colOff>304800</xdr:colOff>
      <xdr:row>4139</xdr:row>
      <xdr:rowOff>114300</xdr:rowOff>
    </xdr:to>
    <xdr:pic>
      <xdr:nvPicPr>
        <xdr:cNvPr id="4639" name="Imagen 4638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C7727E52-2A63-2A62-C0CC-0BA18749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640" name="Imagen 4639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A2778AC7-4AD4-C0CF-D334-17DB7616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5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36EA4C63-AD2B-83ED-8F93-C62D6178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9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642" name="Imagen 4641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67A60285-19C4-C11D-227C-B25600BC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2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43629CED-04BF-0EB8-F280-C85FAD64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644" name="Imagen 4643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3A5A69BD-06B7-286B-06C4-E754BB37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9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645" name="Imagen 4644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BB57297-AF13-48BB-4508-704C147E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646" name="Imagen 4645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27308DF5-07C3-6AFD-F90A-F2952F52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5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4172</xdr:row>
      <xdr:rowOff>0</xdr:rowOff>
    </xdr:from>
    <xdr:to>
      <xdr:col>12</xdr:col>
      <xdr:colOff>304800</xdr:colOff>
      <xdr:row>4173</xdr:row>
      <xdr:rowOff>114300</xdr:rowOff>
    </xdr:to>
    <xdr:pic>
      <xdr:nvPicPr>
        <xdr:cNvPr id="4647" name="Imagen 4646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22F475CE-1365-A5B0-FB61-62027776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114300</xdr:rowOff>
    </xdr:to>
    <xdr:pic>
      <xdr:nvPicPr>
        <xdr:cNvPr id="4648" name="Imagen 4647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81E0383E-2120-433B-6672-98E701E3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2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4174</xdr:row>
      <xdr:rowOff>0</xdr:rowOff>
    </xdr:from>
    <xdr:to>
      <xdr:col>12</xdr:col>
      <xdr:colOff>304800</xdr:colOff>
      <xdr:row>4175</xdr:row>
      <xdr:rowOff>114300</xdr:rowOff>
    </xdr:to>
    <xdr:pic>
      <xdr:nvPicPr>
        <xdr:cNvPr id="4649" name="Imagen 4648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57333DEA-1ED5-A745-E1D6-B271D6F5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4175</xdr:row>
      <xdr:rowOff>0</xdr:rowOff>
    </xdr:from>
    <xdr:to>
      <xdr:col>12</xdr:col>
      <xdr:colOff>304800</xdr:colOff>
      <xdr:row>4176</xdr:row>
      <xdr:rowOff>114300</xdr:rowOff>
    </xdr:to>
    <xdr:pic>
      <xdr:nvPicPr>
        <xdr:cNvPr id="4650" name="Imagen 4649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41004D34-CA44-5066-4CCA-CB4DE014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9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4176</xdr:row>
      <xdr:rowOff>0</xdr:rowOff>
    </xdr:from>
    <xdr:to>
      <xdr:col>12</xdr:col>
      <xdr:colOff>304800</xdr:colOff>
      <xdr:row>4177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8618BB27-6759-E48E-9272-FE4CE780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52" name="Imagen 4651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055C26CC-3ED9-BCFD-29A1-C9466B68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5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653" name="Imagen 4652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53401523-BC89-3946-9286-C76BCD82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654" name="Imagen 4653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5AB1A2F4-E8A1-BD04-3DCD-3A50F51A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1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104775</xdr:rowOff>
    </xdr:to>
    <xdr:pic>
      <xdr:nvPicPr>
        <xdr:cNvPr id="4655" name="Imagen 4654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A263AA77-047D-D9D1-7221-3C2A0201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4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656" name="Imagen 4655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687382F1-6460-0D93-C4F6-23F2AA45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7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657" name="Imagen 4656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424B45A9-9E2D-3E45-CE9A-1DD42372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658" name="Imagen 4657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2CF0D399-FA6C-5DA2-21CC-94CCD0C8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659" name="Imagen 4658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6169A1D9-89B8-93A4-0E10-1C8ACC2C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4136</xdr:row>
      <xdr:rowOff>0</xdr:rowOff>
    </xdr:from>
    <xdr:to>
      <xdr:col>12</xdr:col>
      <xdr:colOff>304800</xdr:colOff>
      <xdr:row>4137</xdr:row>
      <xdr:rowOff>114300</xdr:rowOff>
    </xdr:to>
    <xdr:pic>
      <xdr:nvPicPr>
        <xdr:cNvPr id="4660" name="Imagen 4659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5ED83A6C-39AA-FA9C-BE29-2E270D63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0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661" name="Imagen 4660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8BBEE4E5-D75B-9F17-36B2-1455FAD5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3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662" name="Imagen 4661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BD93008A-18D3-C04E-9FEB-15B105DA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7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663" name="Imagen 4662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82D524B3-96BF-47C5-8859-71332CD7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0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4129</xdr:row>
      <xdr:rowOff>0</xdr:rowOff>
    </xdr:from>
    <xdr:to>
      <xdr:col>12</xdr:col>
      <xdr:colOff>304800</xdr:colOff>
      <xdr:row>4130</xdr:row>
      <xdr:rowOff>114300</xdr:rowOff>
    </xdr:to>
    <xdr:pic>
      <xdr:nvPicPr>
        <xdr:cNvPr id="4664" name="Imagen 4663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2E878EEE-36C5-1C46-BF4C-52F6A1E5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3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665" name="Imagen 4664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2803A335-6D8F-8EF8-0069-EBF5DFDBD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7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666" name="Imagen 4665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F750BC0F-2BC7-98AC-BCA2-AE2E2850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0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667" name="Imagen 4666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AB9035B2-B3EF-89D7-684F-A2A3C18F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3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668" name="Imagen 4667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3EB43512-EC77-ECEF-4172-B1E7196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114300</xdr:rowOff>
    </xdr:to>
    <xdr:pic>
      <xdr:nvPicPr>
        <xdr:cNvPr id="4669" name="Imagen 4668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E69F49A3-83E3-B7D9-5CB6-A1B7BA9E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9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4128</xdr:row>
      <xdr:rowOff>0</xdr:rowOff>
    </xdr:from>
    <xdr:to>
      <xdr:col>12</xdr:col>
      <xdr:colOff>304800</xdr:colOff>
      <xdr:row>4129</xdr:row>
      <xdr:rowOff>114300</xdr:rowOff>
    </xdr:to>
    <xdr:pic>
      <xdr:nvPicPr>
        <xdr:cNvPr id="4670" name="Imagen 4669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4108A876-ED3A-BF65-1707-E52756B4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2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671" name="Imagen 4670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3048C0F3-A83B-60B5-2579-BF84410E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5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672" name="Imagen 4671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B59295FD-01C4-25D3-7F2B-6C4BCED2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673" name="Imagen 4672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D85765BC-200E-2EC2-A393-1EAE8ADD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2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674" name="Imagen 4673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E8AFB612-956B-F6F4-1761-A55A4E09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5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675" name="Imagen 4674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194C31F8-5CB4-EB7E-0E3E-5A25C024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9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676" name="Imagen 4675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2ECA957-A963-740C-35B3-25FE1969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677" name="Imagen 4676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E8836125-4892-8435-E3D2-5C338BE9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57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5E734C53-0AAE-05F0-E144-62B331B6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9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4137</xdr:row>
      <xdr:rowOff>0</xdr:rowOff>
    </xdr:from>
    <xdr:to>
      <xdr:col>12</xdr:col>
      <xdr:colOff>304800</xdr:colOff>
      <xdr:row>4138</xdr:row>
      <xdr:rowOff>114300</xdr:rowOff>
    </xdr:to>
    <xdr:pic>
      <xdr:nvPicPr>
        <xdr:cNvPr id="4679" name="Imagen 4678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864BA3A4-7D73-CBC1-3CF7-4D603A32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1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680" name="Imagen 4679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3F2B2CC-FB63-6336-B4F9-C2218411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681" name="Imagen 4680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5B30414C-14AB-3F02-33A9-CA284A36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7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682" name="Imagen 4681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94654F98-149F-3319-E9EF-0CBF57A2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683" name="Imagen 4682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7DEFFEBC-D181-3581-F355-EF22255A3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684" name="Imagen 4683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B0B32CB8-6DC2-460E-7583-4CDC2A1F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9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685" name="Imagen 4684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DB5AC449-37C2-E3DC-8A5E-AE568ED7C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3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51B5B946-AC98-458F-CB9F-B21033F0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6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687" name="Imagen 4686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7FF0264C-EB20-159C-B29C-EBC928AA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8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688" name="Imagen 4687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785488B5-F481-F4E7-4CD0-620CAB99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0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689" name="Imagen 4688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C83154B8-5B49-26CB-8F90-52E0324B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3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690" name="Imagen 4689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D5F23311-B0BD-CA05-EE7A-44477318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691" name="Imagen 4690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F561986D-5D5F-A2E1-BB44-C3C0F063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9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104775</xdr:rowOff>
    </xdr:to>
    <xdr:pic>
      <xdr:nvPicPr>
        <xdr:cNvPr id="4692" name="Imagen 4691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D5A0DDF0-2764-0ABC-7A42-B77736B0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62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693" name="Imagen 4692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2078E482-573E-0526-D7DD-3906EBBD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694" name="Imagen 4693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4C99066E-8493-04EA-0A58-FFD8C9CC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7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695" name="Imagen 4694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874A873B-114D-F68C-E94B-186A727C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1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4327</xdr:row>
      <xdr:rowOff>0</xdr:rowOff>
    </xdr:from>
    <xdr:to>
      <xdr:col>12</xdr:col>
      <xdr:colOff>304800</xdr:colOff>
      <xdr:row>4328</xdr:row>
      <xdr:rowOff>104775</xdr:rowOff>
    </xdr:to>
    <xdr:pic>
      <xdr:nvPicPr>
        <xdr:cNvPr id="4696" name="Imagen 4695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92389661-5397-1B40-1F91-4B856034E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3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522C1739-417D-2AD5-B218-9BE4096C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698" name="Imagen 4697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2260D633-CD6D-2CCA-2DA5-2685E82E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699" name="Imagen 4698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6011F7B-9AD4-5255-F125-DC10E5F7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3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700" name="Imagen 4699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13D67705-3830-97AF-16E9-6291B485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7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01" name="Imagen 4700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99AB6136-AA0B-8F8B-EE1E-356969C2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1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4318</xdr:row>
      <xdr:rowOff>0</xdr:rowOff>
    </xdr:from>
    <xdr:to>
      <xdr:col>12</xdr:col>
      <xdr:colOff>304800</xdr:colOff>
      <xdr:row>4319</xdr:row>
      <xdr:rowOff>114300</xdr:rowOff>
    </xdr:to>
    <xdr:pic>
      <xdr:nvPicPr>
        <xdr:cNvPr id="4702" name="Imagen 4701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891998B3-0848-83CD-FBC8-237DE6E7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5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03" name="Imagen 4702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1C7803A5-8C7B-4B18-E85D-DA56E3ABA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9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04" name="Imagen 4703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FB794F3D-9C78-AE87-5A4F-4C016837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05" name="Imagen 4704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19F3B949-FCD8-E662-ECEC-7AB4A39B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06" name="Imagen 4705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BD147862-F282-82BB-4A84-2AEE07FB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7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07" name="Imagen 4706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EECB1E0F-024E-32CB-E95E-3ACB2A98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08" name="Imagen 4707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44F649D-9888-F91C-C644-65CFDB37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1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4311</xdr:row>
      <xdr:rowOff>0</xdr:rowOff>
    </xdr:from>
    <xdr:to>
      <xdr:col>12</xdr:col>
      <xdr:colOff>304800</xdr:colOff>
      <xdr:row>4312</xdr:row>
      <xdr:rowOff>114300</xdr:rowOff>
    </xdr:to>
    <xdr:pic>
      <xdr:nvPicPr>
        <xdr:cNvPr id="4709" name="Imagen 4708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78AA0F62-D0DB-57BE-C6DD-7F01F690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5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4312</xdr:row>
      <xdr:rowOff>0</xdr:rowOff>
    </xdr:from>
    <xdr:to>
      <xdr:col>12</xdr:col>
      <xdr:colOff>304800</xdr:colOff>
      <xdr:row>4313</xdr:row>
      <xdr:rowOff>114300</xdr:rowOff>
    </xdr:to>
    <xdr:pic>
      <xdr:nvPicPr>
        <xdr:cNvPr id="4710" name="Imagen 4709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861FB17C-41D9-0CBA-B440-2F2FD8D8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4313</xdr:row>
      <xdr:rowOff>0</xdr:rowOff>
    </xdr:from>
    <xdr:to>
      <xdr:col>12</xdr:col>
      <xdr:colOff>304800</xdr:colOff>
      <xdr:row>4314</xdr:row>
      <xdr:rowOff>114300</xdr:rowOff>
    </xdr:to>
    <xdr:pic>
      <xdr:nvPicPr>
        <xdr:cNvPr id="4711" name="Imagen 4710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8B49EC51-BC6E-6812-6049-A4FD8357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2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12" name="Imagen 4711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AE0A91CB-13AE-44B1-5C35-56164B32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6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713" name="Imagen 4712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23DE024B-14AE-4EDF-0273-9DA6383D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8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714" name="Imagen 4713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5BC805D4-B2E8-04C5-C218-30C2011D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2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104775</xdr:rowOff>
    </xdr:to>
    <xdr:pic>
      <xdr:nvPicPr>
        <xdr:cNvPr id="4715" name="Imagen 4714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917CFC3C-F90E-4660-FCE6-034966D4A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716" name="Imagen 4715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740AC662-0288-1B26-B039-0FBE5828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0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717" name="Imagen 4716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8ED1376E-6CC3-6264-BA84-C9C12C55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6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114300</xdr:rowOff>
    </xdr:to>
    <xdr:pic>
      <xdr:nvPicPr>
        <xdr:cNvPr id="4718" name="Imagen 4717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2229ECFC-6858-242C-C87B-C7663E3B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9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4299</xdr:row>
      <xdr:rowOff>0</xdr:rowOff>
    </xdr:from>
    <xdr:to>
      <xdr:col>12</xdr:col>
      <xdr:colOff>304800</xdr:colOff>
      <xdr:row>4300</xdr:row>
      <xdr:rowOff>114300</xdr:rowOff>
    </xdr:to>
    <xdr:pic>
      <xdr:nvPicPr>
        <xdr:cNvPr id="4719" name="Imagen 4718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236326CF-62D6-1A6F-37F4-9926931E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3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4300</xdr:row>
      <xdr:rowOff>0</xdr:rowOff>
    </xdr:from>
    <xdr:to>
      <xdr:col>12</xdr:col>
      <xdr:colOff>304800</xdr:colOff>
      <xdr:row>4301</xdr:row>
      <xdr:rowOff>114300</xdr:rowOff>
    </xdr:to>
    <xdr:pic>
      <xdr:nvPicPr>
        <xdr:cNvPr id="4720" name="Imagen 4719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36E3570F-C0BD-4FDE-9A4D-BE9D11D3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6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4301</xdr:row>
      <xdr:rowOff>0</xdr:rowOff>
    </xdr:from>
    <xdr:to>
      <xdr:col>12</xdr:col>
      <xdr:colOff>304800</xdr:colOff>
      <xdr:row>4302</xdr:row>
      <xdr:rowOff>114300</xdr:rowOff>
    </xdr:to>
    <xdr:pic>
      <xdr:nvPicPr>
        <xdr:cNvPr id="4721" name="Imagen 4720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B1E734DB-440B-6D92-28DE-7D1DB498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9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4302</xdr:row>
      <xdr:rowOff>0</xdr:rowOff>
    </xdr:from>
    <xdr:to>
      <xdr:col>12</xdr:col>
      <xdr:colOff>304800</xdr:colOff>
      <xdr:row>4303</xdr:row>
      <xdr:rowOff>114300</xdr:rowOff>
    </xdr:to>
    <xdr:pic>
      <xdr:nvPicPr>
        <xdr:cNvPr id="4722" name="Imagen 4721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BF2259A0-40E7-CBB8-1384-E06BFA43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3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4303</xdr:row>
      <xdr:rowOff>0</xdr:rowOff>
    </xdr:from>
    <xdr:to>
      <xdr:col>12</xdr:col>
      <xdr:colOff>304800</xdr:colOff>
      <xdr:row>4304</xdr:row>
      <xdr:rowOff>114300</xdr:rowOff>
    </xdr:to>
    <xdr:pic>
      <xdr:nvPicPr>
        <xdr:cNvPr id="4723" name="Imagen 4722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0280A0F1-1116-B255-2957-238C35E5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6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24" name="Imagen 4723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0D53219F-58B7-37F8-2672-E2CC7C6C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9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725" name="Imagen 4724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0F85A475-98A9-6F40-65F2-7B4004BB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3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114300</xdr:rowOff>
    </xdr:to>
    <xdr:pic>
      <xdr:nvPicPr>
        <xdr:cNvPr id="4726" name="Imagen 4725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095154D7-E8A0-3551-1B36-8B86AF60E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6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4307</xdr:row>
      <xdr:rowOff>0</xdr:rowOff>
    </xdr:from>
    <xdr:to>
      <xdr:col>12</xdr:col>
      <xdr:colOff>304800</xdr:colOff>
      <xdr:row>4308</xdr:row>
      <xdr:rowOff>114300</xdr:rowOff>
    </xdr:to>
    <xdr:pic>
      <xdr:nvPicPr>
        <xdr:cNvPr id="4727" name="Imagen 4726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E257CE78-1E3A-E8A9-D51E-0EDA54CB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1FBF83CC-441A-B316-293E-B02CA200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3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729" name="Imagen 4728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DE328B62-73C3-FE78-6FF9-D39E814E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730" name="Imagen 4729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ECF3474C-2FA2-D3FB-F589-8EE7B299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9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4292</xdr:row>
      <xdr:rowOff>0</xdr:rowOff>
    </xdr:from>
    <xdr:to>
      <xdr:col>12</xdr:col>
      <xdr:colOff>304800</xdr:colOff>
      <xdr:row>4293</xdr:row>
      <xdr:rowOff>114300</xdr:rowOff>
    </xdr:to>
    <xdr:pic>
      <xdr:nvPicPr>
        <xdr:cNvPr id="4731" name="Imagen 4730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0990170B-D1A9-C073-229F-0DCE47CA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732" name="Imagen 4731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EBC79B5F-216F-2BEF-2F13-19637436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5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733" name="Imagen 4732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318F74F3-3775-03F5-3B9E-600E9CE1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8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734" name="Imagen 4733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B52ED7E1-1AE3-6EF7-ED4B-C497FFA6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1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5" name="Imagen 4734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0A75D11B-6F7D-AF08-9286-5C5FC091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5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736" name="Imagen 4735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9CF2B48-6C06-6273-5658-B98661A65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8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737" name="Imagen 4736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8B82C084-169D-0056-25DB-DA61BB44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16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738" name="Imagen 4737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0FD5DE99-9148-F9FD-AC39-5AE63C0A3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5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739" name="Imagen 4738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A47643DC-3B63-557D-35CB-19C256A0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740" name="Imagen 4739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C1D80AD6-04A9-AF3F-D486-93A67579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741" name="Imagen 4740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813FFEFF-3446-9B16-993D-BFCC698D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8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742" name="Imagen 4741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20024648-E62B-1A39-21AF-53430607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90148E62-C439-4F9A-B14F-D81C1BF2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744" name="Imagen 4743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BFEB6ECD-418D-1F68-B3AD-6035AEC90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7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745" name="Imagen 4744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FD5F2C1B-D62C-8BD0-0778-337238AA0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746" name="Imagen 4745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03BDF680-61E8-075F-4832-C332A357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747" name="Imagen 4746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0FD074A5-E4AE-E1AF-755E-519811D95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5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4261</xdr:row>
      <xdr:rowOff>0</xdr:rowOff>
    </xdr:from>
    <xdr:to>
      <xdr:col>12</xdr:col>
      <xdr:colOff>304800</xdr:colOff>
      <xdr:row>4262</xdr:row>
      <xdr:rowOff>114300</xdr:rowOff>
    </xdr:to>
    <xdr:pic>
      <xdr:nvPicPr>
        <xdr:cNvPr id="4748" name="Imagen 4747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CF9BE397-99C4-FA8A-96AB-4CC88DAD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90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749" name="Imagen 4748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2805E79D-3FE6-12C8-404F-B262797B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750" name="Imagen 4749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7626AB6C-D472-9638-977F-CAA4DE75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751" name="Imagen 4750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8CEBFFC4-F8CC-2E93-0D2F-EA000801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752" name="Imagen 4751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1F3A03F7-6E35-7A6B-A433-7DCA6D8A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2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4254</xdr:row>
      <xdr:rowOff>0</xdr:rowOff>
    </xdr:from>
    <xdr:to>
      <xdr:col>12</xdr:col>
      <xdr:colOff>304800</xdr:colOff>
      <xdr:row>4255</xdr:row>
      <xdr:rowOff>114300</xdr:rowOff>
    </xdr:to>
    <xdr:pic>
      <xdr:nvPicPr>
        <xdr:cNvPr id="4753" name="Imagen 4752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C98B0406-7B73-DA50-8A48-94CB47A9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754" name="Imagen 4753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BE318EBD-290E-D7F3-AB0B-17C61254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9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755" name="Imagen 4754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6E20DE1C-C7E1-1AA7-EF02-372BF448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2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756" name="Imagen 4755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21C29A3-F9F2-C889-9B05-D0A15F1A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757" name="Imagen 4756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19387877-959C-9A28-1E77-155597D9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7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758" name="Imagen 4757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BD816555-FCD3-4ACB-17BD-7AADCEB9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759" name="Imagen 4758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94AF2ADF-AB91-E030-3652-3C55D974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760" name="Imagen 4759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FF888CCB-362A-2BD5-545C-C1C0B24E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761" name="Imagen 4760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D9A42B7A-3888-265F-3022-A63D7344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E16A32CB-FF92-F018-7C02-FB9576AD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4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763" name="Imagen 4762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61A96BCB-09FD-BB2C-2D9E-5618DDA3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764" name="Imagen 4763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584259BB-CA0B-FA9F-7B16-8BDE103F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9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765" name="Imagen 4764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453FDF30-969D-A0FA-69F0-2EBCAB78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766" name="Imagen 4765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2F32F2FB-2090-94C3-F4FE-7AD13B20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104775</xdr:rowOff>
    </xdr:to>
    <xdr:pic>
      <xdr:nvPicPr>
        <xdr:cNvPr id="4767" name="Imagen 4766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2985BC7C-4401-A758-BFC8-021BA84B0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4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768" name="Imagen 4767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29F04F04-E4A6-C9CC-C395-FF3C7B7B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6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769" name="Imagen 4768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BC23CE38-1C9E-D1B1-3D0D-BE8B9FE8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70" name="Imagen 4769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7AFBBFE5-0A7B-3687-7E14-17DB3670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1" name="Imagen 4770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EF84596D-2D09-ACF1-B8FD-6305A89F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6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72" name="Imagen 4771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35A5FCA3-901F-6DC8-EE93-7CD1CE4A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73" name="Imagen 4772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3994A8E2-26BE-1C29-48D5-EB0803E27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774" name="Imagen 4773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CB13B4A4-87D0-AD4E-0A88-316952A8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6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75" name="Imagen 4774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D64893A1-C69F-17AD-8D36-65BB0823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6" name="Imagen 4775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03258D82-E923-B508-905B-780C0FD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7" name="Imagen 4776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A0AA7BAC-52FB-F747-B837-AA1FBA65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8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4375</xdr:row>
      <xdr:rowOff>0</xdr:rowOff>
    </xdr:from>
    <xdr:to>
      <xdr:col>12</xdr:col>
      <xdr:colOff>304800</xdr:colOff>
      <xdr:row>4376</xdr:row>
      <xdr:rowOff>114300</xdr:rowOff>
    </xdr:to>
    <xdr:pic>
      <xdr:nvPicPr>
        <xdr:cNvPr id="4778" name="Imagen 4777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B7EAE44F-8DD6-18B0-0C5D-3CB4D195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18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9" name="Imagen 4778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B323E5C1-9F39-19D5-4ECF-EDBCEF04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80" name="Imagen 4779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97DFFABB-CAB6-3F28-4ECD-BD8F8F3E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8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781" name="Imagen 4780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A8FD9F01-9D3F-EC71-CC8C-F8012B07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1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899C19E6-9C26-DBF2-0297-79AE51B3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1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783" name="Imagen 4782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7CBA8DB6-CD2B-569E-76A4-8B1F80B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8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84" name="Imagen 4783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1C7F7FE7-FCC3-4FBD-B33A-23BE7251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85" name="Imagen 4784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91937943-E993-FCB4-6D41-DC3D7127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5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86" name="Imagen 4785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A04F140A-83F0-2AAE-EE06-908C5700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8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114300</xdr:rowOff>
    </xdr:to>
    <xdr:pic>
      <xdr:nvPicPr>
        <xdr:cNvPr id="4787" name="Imagen 4786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9EA2A22E-F157-2311-695D-C4B4911B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4432</xdr:row>
      <xdr:rowOff>0</xdr:rowOff>
    </xdr:from>
    <xdr:to>
      <xdr:col>12</xdr:col>
      <xdr:colOff>304800</xdr:colOff>
      <xdr:row>4433</xdr:row>
      <xdr:rowOff>114300</xdr:rowOff>
    </xdr:to>
    <xdr:pic>
      <xdr:nvPicPr>
        <xdr:cNvPr id="4788" name="Imagen 4787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49A8DF24-5591-E736-0AE4-7D8C189D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3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789" name="Imagen 4788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785CB20C-F2B6-A128-78FA-776B0E8B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04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790" name="Imagen 4789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8C32342D-5789-2DE8-88AD-DAAF787D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3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1" name="Imagen 4790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6848848D-71A5-D546-0D4B-A2528C71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71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2" name="Imagen 4791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53E6F4D2-766E-F88E-3E66-1B956BA5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3" name="Imagen 4792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220B6374-7470-0CD9-D96A-F52C9B49C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1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4439</xdr:row>
      <xdr:rowOff>0</xdr:rowOff>
    </xdr:from>
    <xdr:to>
      <xdr:col>12</xdr:col>
      <xdr:colOff>304800</xdr:colOff>
      <xdr:row>4440</xdr:row>
      <xdr:rowOff>114300</xdr:rowOff>
    </xdr:to>
    <xdr:pic>
      <xdr:nvPicPr>
        <xdr:cNvPr id="4794" name="Imagen 4793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4E4746D4-FB5A-561B-8776-4E10342E5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3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95" name="Imagen 4794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8106E3E4-2C5B-1EE4-6A8D-F0988E55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5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4369</xdr:row>
      <xdr:rowOff>0</xdr:rowOff>
    </xdr:from>
    <xdr:to>
      <xdr:col>12</xdr:col>
      <xdr:colOff>304800</xdr:colOff>
      <xdr:row>4370</xdr:row>
      <xdr:rowOff>114300</xdr:rowOff>
    </xdr:to>
    <xdr:pic>
      <xdr:nvPicPr>
        <xdr:cNvPr id="4796" name="Imagen 4795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73E9B7A-1812-56E8-171E-D8D4B35B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8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797" name="Imagen 4796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0D5BADE8-A5C2-40BC-1D71-98D0C9C8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1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798" name="Imagen 4797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E6D1EB2B-0668-BACB-0060-A34FE136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3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99" name="Imagen 4798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F92697DE-AB1D-AC45-4268-7DCBBE95D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7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800" name="Imagen 4799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527E3C83-E637-70F2-D36D-FC874C82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0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801" name="Imagen 4800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ACF8B9B9-A4EF-52A7-027D-E0D81D866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3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802" name="Imagen 4801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AC053C52-E449-2A10-5B20-985C86F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7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BB0CF588-F34F-7CC8-1AF2-98594D673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0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804" name="Imagen 4803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8FB724E0-B0BC-CFCD-7F25-64F588999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2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805" name="Imagen 4804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B912B8F1-4871-335A-6E28-535D49F0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5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06" name="Imagen 4805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8F258EF2-6D1C-EDC1-6CBE-2BD7352B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07" name="Imagen 4806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95BEB227-9E03-39B6-A247-763A4E4A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8" name="Imagen 4807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67BFB715-BE3C-3FAC-8BB4-A19CB675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5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09" name="Imagen 4808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F4CAFDF4-1912-B112-F76B-5F4B59CB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9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10" name="Imagen 4809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05CB51BF-E8E0-0865-A9F6-6555EC16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13E24B3E-5C2A-86D7-5D61-ECD40D32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5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812" name="Imagen 4811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872E495-D9CF-C244-212D-422EE06A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9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813" name="Imagen 4812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F002E7F6-AABB-3789-6A30-011B9B38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5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814" name="Imagen 4813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AEF3C228-1136-63DA-DFF6-83DE4A9E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9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114300</xdr:rowOff>
    </xdr:to>
    <xdr:pic>
      <xdr:nvPicPr>
        <xdr:cNvPr id="4815" name="Imagen 4814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7942096C-3EE6-7805-D3B0-E7E4D5747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4421</xdr:row>
      <xdr:rowOff>0</xdr:rowOff>
    </xdr:from>
    <xdr:to>
      <xdr:col>12</xdr:col>
      <xdr:colOff>304800</xdr:colOff>
      <xdr:row>4422</xdr:row>
      <xdr:rowOff>114300</xdr:rowOff>
    </xdr:to>
    <xdr:pic>
      <xdr:nvPicPr>
        <xdr:cNvPr id="4816" name="Imagen 4815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63920B6A-8E44-5500-D08E-A682E69E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4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4422</xdr:row>
      <xdr:rowOff>0</xdr:rowOff>
    </xdr:from>
    <xdr:to>
      <xdr:col>12</xdr:col>
      <xdr:colOff>304800</xdr:colOff>
      <xdr:row>4423</xdr:row>
      <xdr:rowOff>114300</xdr:rowOff>
    </xdr:to>
    <xdr:pic>
      <xdr:nvPicPr>
        <xdr:cNvPr id="4817" name="Imagen 4816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A9D127DC-36E3-133F-2649-84044B2E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7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4423</xdr:row>
      <xdr:rowOff>0</xdr:rowOff>
    </xdr:from>
    <xdr:to>
      <xdr:col>12</xdr:col>
      <xdr:colOff>304800</xdr:colOff>
      <xdr:row>4424</xdr:row>
      <xdr:rowOff>114300</xdr:rowOff>
    </xdr:to>
    <xdr:pic>
      <xdr:nvPicPr>
        <xdr:cNvPr id="4818" name="Imagen 4817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FBBEEB15-0DB0-3962-E1CF-07C7DFE2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1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19" name="Imagen 4818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18F59053-2D28-3B7C-B6BB-D94A372D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4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4361</xdr:row>
      <xdr:rowOff>0</xdr:rowOff>
    </xdr:from>
    <xdr:to>
      <xdr:col>12</xdr:col>
      <xdr:colOff>304800</xdr:colOff>
      <xdr:row>4362</xdr:row>
      <xdr:rowOff>114300</xdr:rowOff>
    </xdr:to>
    <xdr:pic>
      <xdr:nvPicPr>
        <xdr:cNvPr id="4820" name="Imagen 4819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4B94AF4C-2C5C-0036-69D8-11BF5B83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7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821" name="Imagen 482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DE93D255-9D54-45F0-5F29-930F7435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114300</xdr:rowOff>
    </xdr:to>
    <xdr:pic>
      <xdr:nvPicPr>
        <xdr:cNvPr id="4822" name="Imagen 4821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BDE8B5B9-C8E0-1196-B639-8C0AD975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1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823" name="Imagen 4822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0016CD50-6804-AC33-7FE7-F1C0AA984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5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824" name="Imagen 4823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F3F8E934-B207-50A5-8789-C30860A3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8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825" name="Imagen 4824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733078B3-A658-13F8-30A8-7F91F75B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1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826" name="Imagen 4825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1DEDEE56-8BE0-FF1E-2B2A-0CAFC2F2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5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4411</xdr:row>
      <xdr:rowOff>0</xdr:rowOff>
    </xdr:from>
    <xdr:to>
      <xdr:col>12</xdr:col>
      <xdr:colOff>304800</xdr:colOff>
      <xdr:row>4412</xdr:row>
      <xdr:rowOff>114300</xdr:rowOff>
    </xdr:to>
    <xdr:pic>
      <xdr:nvPicPr>
        <xdr:cNvPr id="4827" name="Imagen 4826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4EDDC3F6-9545-DAB9-BF1D-954250DA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8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828" name="Imagen 4827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241CD9DE-61A7-AA03-31D7-7D097405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1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829" name="Imagen 4828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2C374FFD-3663-EB06-9C81-08C88746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830" name="Imagen 4829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14C86905-616A-6038-8531-BE5187E4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831" name="Imagen 4830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B49FBC0-E210-CEA5-9F04-09AC3A5C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0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832" name="Imagen 4831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6215BFEB-8451-0BAA-E844-57246E2F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3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833" name="Imagen 4832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F24BB4F3-F7EF-34E6-7045-8174FCCA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834" name="Imagen 4833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9B1D39E0-A477-B395-67B9-E2ED1AF7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0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835" name="Imagen 4834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9A57C39-2AFB-7EB6-2C52-2551F3BA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836" name="Imagen 4835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669CC389-78D1-470F-6053-C6455263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114300</xdr:rowOff>
    </xdr:to>
    <xdr:pic>
      <xdr:nvPicPr>
        <xdr:cNvPr id="4837" name="Imagen 4836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2EC5E3EE-C666-AD52-C267-D08C0260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2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4406</xdr:row>
      <xdr:rowOff>0</xdr:rowOff>
    </xdr:from>
    <xdr:to>
      <xdr:col>12</xdr:col>
      <xdr:colOff>304800</xdr:colOff>
      <xdr:row>4407</xdr:row>
      <xdr:rowOff>114300</xdr:rowOff>
    </xdr:to>
    <xdr:pic>
      <xdr:nvPicPr>
        <xdr:cNvPr id="4838" name="Imagen 4837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5A05649E-CD34-0033-090D-0BBDC812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4407</xdr:row>
      <xdr:rowOff>0</xdr:rowOff>
    </xdr:from>
    <xdr:to>
      <xdr:col>12</xdr:col>
      <xdr:colOff>304800</xdr:colOff>
      <xdr:row>4408</xdr:row>
      <xdr:rowOff>114300</xdr:rowOff>
    </xdr:to>
    <xdr:pic>
      <xdr:nvPicPr>
        <xdr:cNvPr id="4839" name="Imagen 4838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C1B51930-7D87-E4E5-B488-E9734048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7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840" name="Imagen 4839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34060A20-4D47-6E4D-5AB0-17C3A9E1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841" name="Imagen 4840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83F62BF7-52D1-AD40-9B79-509E9DF2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3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114300</xdr:rowOff>
    </xdr:to>
    <xdr:pic>
      <xdr:nvPicPr>
        <xdr:cNvPr id="4842" name="Imagen 4841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3B7872B4-75DC-F25E-951A-07273526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843" name="Imagen 4842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5AD07494-9F79-AE78-334E-7E76CD8F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9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844" name="Imagen 4843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0A2D659F-6275-128B-DBD0-2DA16159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845" name="Imagen 4844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F3990A15-5989-D2A4-5AC7-B1323B1D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82F96F49-7A74-6B1F-8D69-CBF0628E3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4352</xdr:row>
      <xdr:rowOff>0</xdr:rowOff>
    </xdr:from>
    <xdr:to>
      <xdr:col>12</xdr:col>
      <xdr:colOff>304800</xdr:colOff>
      <xdr:row>4353</xdr:row>
      <xdr:rowOff>114300</xdr:rowOff>
    </xdr:to>
    <xdr:pic>
      <xdr:nvPicPr>
        <xdr:cNvPr id="4847" name="Imagen 4846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A8ECEB3-25DE-9103-0279-B093DB85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3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4345</xdr:row>
      <xdr:rowOff>0</xdr:rowOff>
    </xdr:from>
    <xdr:to>
      <xdr:col>12</xdr:col>
      <xdr:colOff>304800</xdr:colOff>
      <xdr:row>4346</xdr:row>
      <xdr:rowOff>114300</xdr:rowOff>
    </xdr:to>
    <xdr:pic>
      <xdr:nvPicPr>
        <xdr:cNvPr id="4848" name="Imagen 4847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20974988-2E1D-77EE-DC3B-4C786828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6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849" name="Imagen 4848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ACC18C43-6E47-BE4E-8A54-905B94551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4344</xdr:row>
      <xdr:rowOff>0</xdr:rowOff>
    </xdr:from>
    <xdr:to>
      <xdr:col>12</xdr:col>
      <xdr:colOff>304800</xdr:colOff>
      <xdr:row>4345</xdr:row>
      <xdr:rowOff>114300</xdr:rowOff>
    </xdr:to>
    <xdr:pic>
      <xdr:nvPicPr>
        <xdr:cNvPr id="4850" name="Imagen 4849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EBA2AFB1-72E7-D9AD-FC54-836E16C7C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3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851" name="Imagen 4850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5B505E7F-F151-252C-8A6F-9659467D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8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852" name="Imagen 4851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182AB5C8-0BBE-46DF-5253-313E4281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1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853" name="Imagen 4852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44236413-9295-EECA-D49C-11BC69AA2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3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854" name="Imagen 4853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EB93D52A-DE28-1FEA-36EE-95B231E3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7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855" name="Imagen 4854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FB279A35-033D-8BD6-0DD8-E99BE7CD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856" name="Imagen 4855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0E89FC73-B119-569E-3F0E-9EAF758D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34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857" name="Imagen 4856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CC0F9961-834D-FF52-7328-BB739A0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6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858" name="Imagen 4857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EE2AE5C9-FD9F-8A05-5B60-7A6AF8EE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CB2C37E4-061D-DDA6-65A7-DB3D084B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2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860" name="Imagen 4859" descr="Ver detalle">
          <a:hlinkClick xmlns:r="http://schemas.openxmlformats.org/officeDocument/2006/relationships" r:id="rId4684" tooltip="Ver detalle"/>
          <a:extLst>
            <a:ext uri="{FF2B5EF4-FFF2-40B4-BE49-F238E27FC236}">
              <a16:creationId xmlns:a16="http://schemas.microsoft.com/office/drawing/2014/main" id="{36107AC8-6AC3-FE0A-B1BB-A74AA0F0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5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861" name="Imagen 4860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5BF970D6-7FBD-9134-AFF4-60F32DFB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4360</xdr:row>
      <xdr:rowOff>0</xdr:rowOff>
    </xdr:from>
    <xdr:to>
      <xdr:col>12</xdr:col>
      <xdr:colOff>304800</xdr:colOff>
      <xdr:row>4361</xdr:row>
      <xdr:rowOff>114300</xdr:rowOff>
    </xdr:to>
    <xdr:pic>
      <xdr:nvPicPr>
        <xdr:cNvPr id="4862" name="Imagen 4861" descr="Ver detalle">
          <a:hlinkClick xmlns:r="http://schemas.openxmlformats.org/officeDocument/2006/relationships" r:id="rId4686" tooltip="Ver detalle"/>
          <a:extLst>
            <a:ext uri="{FF2B5EF4-FFF2-40B4-BE49-F238E27FC236}">
              <a16:creationId xmlns:a16="http://schemas.microsoft.com/office/drawing/2014/main" id="{A02B9D3F-2758-66F4-7F4F-DBA58994D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DCDC920E-466B-B0CB-C25C-C46003AA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864" name="Imagen 4863" descr="Ver detalle">
          <a:hlinkClick xmlns:r="http://schemas.openxmlformats.org/officeDocument/2006/relationships" r:id="rId4688" tooltip="Ver detalle"/>
          <a:extLst>
            <a:ext uri="{FF2B5EF4-FFF2-40B4-BE49-F238E27FC236}">
              <a16:creationId xmlns:a16="http://schemas.microsoft.com/office/drawing/2014/main" id="{4C631D77-CEB8-CF82-255B-F972580F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114300</xdr:rowOff>
    </xdr:to>
    <xdr:pic>
      <xdr:nvPicPr>
        <xdr:cNvPr id="4865" name="Imagen 4864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A239125F-1944-EABC-15DC-6D60E647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866" name="Imagen 4865" descr="Ver detalle">
          <a:hlinkClick xmlns:r="http://schemas.openxmlformats.org/officeDocument/2006/relationships" r:id="rId4690" tooltip="Ver detalle"/>
          <a:extLst>
            <a:ext uri="{FF2B5EF4-FFF2-40B4-BE49-F238E27FC236}">
              <a16:creationId xmlns:a16="http://schemas.microsoft.com/office/drawing/2014/main" id="{DD7EC97A-EEAE-0445-37F2-20C61B26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4353</xdr:row>
      <xdr:rowOff>0</xdr:rowOff>
    </xdr:from>
    <xdr:to>
      <xdr:col>12</xdr:col>
      <xdr:colOff>304800</xdr:colOff>
      <xdr:row>4354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C2E4C550-0210-A238-37BE-1F734AAC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9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868" name="Imagen 4867" descr="Ver detalle">
          <a:hlinkClick xmlns:r="http://schemas.openxmlformats.org/officeDocument/2006/relationships" r:id="rId4692" tooltip="Ver detalle"/>
          <a:extLst>
            <a:ext uri="{FF2B5EF4-FFF2-40B4-BE49-F238E27FC236}">
              <a16:creationId xmlns:a16="http://schemas.microsoft.com/office/drawing/2014/main" id="{C37C5DF0-5BAB-7051-DCCA-A33DFFB5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1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CA75F609-A09D-7E88-AD74-0BD695C2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870" name="Imagen 4869" descr="Ver detalle">
          <a:hlinkClick xmlns:r="http://schemas.openxmlformats.org/officeDocument/2006/relationships" r:id="rId4694" tooltip="Ver detalle"/>
          <a:extLst>
            <a:ext uri="{FF2B5EF4-FFF2-40B4-BE49-F238E27FC236}">
              <a16:creationId xmlns:a16="http://schemas.microsoft.com/office/drawing/2014/main" id="{73639A2B-5960-FF4D-CB79-EC9E6D83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8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0B674183-1D22-BCF6-31EE-C03D9D4AC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1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872" name="Imagen 4871" descr="Ver detalle">
          <a:hlinkClick xmlns:r="http://schemas.openxmlformats.org/officeDocument/2006/relationships" r:id="rId4696" tooltip="Ver detalle"/>
          <a:extLst>
            <a:ext uri="{FF2B5EF4-FFF2-40B4-BE49-F238E27FC236}">
              <a16:creationId xmlns:a16="http://schemas.microsoft.com/office/drawing/2014/main" id="{114EC511-DA32-DF5A-29E1-5B12E637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2367262E-70F1-231C-0AAA-8B05DE24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81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874" name="Imagen 4873" descr="Ver detalle">
          <a:hlinkClick xmlns:r="http://schemas.openxmlformats.org/officeDocument/2006/relationships" r:id="rId4698" tooltip="Ver detalle"/>
          <a:extLst>
            <a:ext uri="{FF2B5EF4-FFF2-40B4-BE49-F238E27FC236}">
              <a16:creationId xmlns:a16="http://schemas.microsoft.com/office/drawing/2014/main" id="{16AD6544-1093-C438-1734-44A9E728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1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875" name="Imagen 4874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2928916E-B6A0-9C49-59CB-FFF46727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876" name="Imagen 4875" descr="Ver detalle">
          <a:hlinkClick xmlns:r="http://schemas.openxmlformats.org/officeDocument/2006/relationships" r:id="rId4700" tooltip="Ver detalle"/>
          <a:extLst>
            <a:ext uri="{FF2B5EF4-FFF2-40B4-BE49-F238E27FC236}">
              <a16:creationId xmlns:a16="http://schemas.microsoft.com/office/drawing/2014/main" id="{3F649A42-209B-D996-758D-7E926D1D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8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4FB78C59-60F1-4099-1F56-CCD9A9C5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1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878" name="Imagen 4877" descr="Ver detalle">
          <a:hlinkClick xmlns:r="http://schemas.openxmlformats.org/officeDocument/2006/relationships" r:id="rId4702" tooltip="Ver detalle"/>
          <a:extLst>
            <a:ext uri="{FF2B5EF4-FFF2-40B4-BE49-F238E27FC236}">
              <a16:creationId xmlns:a16="http://schemas.microsoft.com/office/drawing/2014/main" id="{7F439032-0291-4F1B-99FB-6F7C02B5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4563</xdr:row>
      <xdr:rowOff>0</xdr:rowOff>
    </xdr:from>
    <xdr:to>
      <xdr:col>12</xdr:col>
      <xdr:colOff>304800</xdr:colOff>
      <xdr:row>4564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FFEDBA96-FA58-14CA-57CE-4EF2850D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4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4564</xdr:row>
      <xdr:rowOff>0</xdr:rowOff>
    </xdr:from>
    <xdr:to>
      <xdr:col>12</xdr:col>
      <xdr:colOff>304800</xdr:colOff>
      <xdr:row>4565</xdr:row>
      <xdr:rowOff>114300</xdr:rowOff>
    </xdr:to>
    <xdr:pic>
      <xdr:nvPicPr>
        <xdr:cNvPr id="4880" name="Imagen 4879" descr="Ver detalle">
          <a:hlinkClick xmlns:r="http://schemas.openxmlformats.org/officeDocument/2006/relationships" r:id="rId4704" tooltip="Ver detalle"/>
          <a:extLst>
            <a:ext uri="{FF2B5EF4-FFF2-40B4-BE49-F238E27FC236}">
              <a16:creationId xmlns:a16="http://schemas.microsoft.com/office/drawing/2014/main" id="{1A3542AF-A852-69F3-065D-B1B452EF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4565</xdr:row>
      <xdr:rowOff>0</xdr:rowOff>
    </xdr:from>
    <xdr:to>
      <xdr:col>12</xdr:col>
      <xdr:colOff>304800</xdr:colOff>
      <xdr:row>4566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4F9449B6-CF3C-8BC4-22A1-FB8417DB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4566</xdr:row>
      <xdr:rowOff>0</xdr:rowOff>
    </xdr:from>
    <xdr:to>
      <xdr:col>12</xdr:col>
      <xdr:colOff>304800</xdr:colOff>
      <xdr:row>4567</xdr:row>
      <xdr:rowOff>114300</xdr:rowOff>
    </xdr:to>
    <xdr:pic>
      <xdr:nvPicPr>
        <xdr:cNvPr id="4882" name="Imagen 4881" descr="Ver detalle">
          <a:hlinkClick xmlns:r="http://schemas.openxmlformats.org/officeDocument/2006/relationships" r:id="rId4706" tooltip="Ver detalle"/>
          <a:extLst>
            <a:ext uri="{FF2B5EF4-FFF2-40B4-BE49-F238E27FC236}">
              <a16:creationId xmlns:a16="http://schemas.microsoft.com/office/drawing/2014/main" id="{BCA99671-DDD1-866B-CCB1-1973AC7E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4567</xdr:row>
      <xdr:rowOff>0</xdr:rowOff>
    </xdr:from>
    <xdr:to>
      <xdr:col>12</xdr:col>
      <xdr:colOff>304800</xdr:colOff>
      <xdr:row>4568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15237850-9A1C-5B2A-408A-A9600C5C2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8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4568</xdr:row>
      <xdr:rowOff>0</xdr:rowOff>
    </xdr:from>
    <xdr:to>
      <xdr:col>12</xdr:col>
      <xdr:colOff>304800</xdr:colOff>
      <xdr:row>4569</xdr:row>
      <xdr:rowOff>114300</xdr:rowOff>
    </xdr:to>
    <xdr:pic>
      <xdr:nvPicPr>
        <xdr:cNvPr id="4884" name="Imagen 4883" descr="Ver detalle">
          <a:hlinkClick xmlns:r="http://schemas.openxmlformats.org/officeDocument/2006/relationships" r:id="rId4708" tooltip="Ver detalle"/>
          <a:extLst>
            <a:ext uri="{FF2B5EF4-FFF2-40B4-BE49-F238E27FC236}">
              <a16:creationId xmlns:a16="http://schemas.microsoft.com/office/drawing/2014/main" id="{A24E8683-5927-553A-B8FE-460203FB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1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4569</xdr:row>
      <xdr:rowOff>0</xdr:rowOff>
    </xdr:from>
    <xdr:to>
      <xdr:col>12</xdr:col>
      <xdr:colOff>304800</xdr:colOff>
      <xdr:row>4570</xdr:row>
      <xdr:rowOff>114300</xdr:rowOff>
    </xdr:to>
    <xdr:pic>
      <xdr:nvPicPr>
        <xdr:cNvPr id="4885" name="Imagen 4884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622DBC32-EFEA-887F-5BD4-8E89945A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4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4570</xdr:row>
      <xdr:rowOff>0</xdr:rowOff>
    </xdr:from>
    <xdr:to>
      <xdr:col>12</xdr:col>
      <xdr:colOff>304800</xdr:colOff>
      <xdr:row>4571</xdr:row>
      <xdr:rowOff>114300</xdr:rowOff>
    </xdr:to>
    <xdr:pic>
      <xdr:nvPicPr>
        <xdr:cNvPr id="4886" name="Imagen 4885" descr="Ver detalle">
          <a:hlinkClick xmlns:r="http://schemas.openxmlformats.org/officeDocument/2006/relationships" r:id="rId4710" tooltip="Ver detalle"/>
          <a:extLst>
            <a:ext uri="{FF2B5EF4-FFF2-40B4-BE49-F238E27FC236}">
              <a16:creationId xmlns:a16="http://schemas.microsoft.com/office/drawing/2014/main" id="{8A7B688C-3DC8-47A9-D332-A6B06488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4571</xdr:row>
      <xdr:rowOff>0</xdr:rowOff>
    </xdr:from>
    <xdr:to>
      <xdr:col>12</xdr:col>
      <xdr:colOff>304800</xdr:colOff>
      <xdr:row>4572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20AA9712-696F-0EE8-EBEC-3E9B8AE4E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8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4572</xdr:row>
      <xdr:rowOff>0</xdr:rowOff>
    </xdr:from>
    <xdr:to>
      <xdr:col>12</xdr:col>
      <xdr:colOff>304800</xdr:colOff>
      <xdr:row>4573</xdr:row>
      <xdr:rowOff>114300</xdr:rowOff>
    </xdr:to>
    <xdr:pic>
      <xdr:nvPicPr>
        <xdr:cNvPr id="4888" name="Imagen 4887" descr="Ver detalle">
          <a:hlinkClick xmlns:r="http://schemas.openxmlformats.org/officeDocument/2006/relationships" r:id="rId4712" tooltip="Ver detalle"/>
          <a:extLst>
            <a:ext uri="{FF2B5EF4-FFF2-40B4-BE49-F238E27FC236}">
              <a16:creationId xmlns:a16="http://schemas.microsoft.com/office/drawing/2014/main" id="{3137B970-9C63-9DD0-D148-917088B8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2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4573</xdr:row>
      <xdr:rowOff>0</xdr:rowOff>
    </xdr:from>
    <xdr:to>
      <xdr:col>12</xdr:col>
      <xdr:colOff>304800</xdr:colOff>
      <xdr:row>4574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7090A3DB-0273-6531-B9DA-8A917A09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5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4558</xdr:row>
      <xdr:rowOff>0</xdr:rowOff>
    </xdr:from>
    <xdr:to>
      <xdr:col>12</xdr:col>
      <xdr:colOff>304800</xdr:colOff>
      <xdr:row>4559</xdr:row>
      <xdr:rowOff>114300</xdr:rowOff>
    </xdr:to>
    <xdr:pic>
      <xdr:nvPicPr>
        <xdr:cNvPr id="4890" name="Imagen 4889" descr="Ver detalle">
          <a:hlinkClick xmlns:r="http://schemas.openxmlformats.org/officeDocument/2006/relationships" r:id="rId4714" tooltip="Ver detalle"/>
          <a:extLst>
            <a:ext uri="{FF2B5EF4-FFF2-40B4-BE49-F238E27FC236}">
              <a16:creationId xmlns:a16="http://schemas.microsoft.com/office/drawing/2014/main" id="{78F8AC4B-398F-7C35-4316-18A005ED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4559</xdr:row>
      <xdr:rowOff>0</xdr:rowOff>
    </xdr:from>
    <xdr:to>
      <xdr:col>12</xdr:col>
      <xdr:colOff>304800</xdr:colOff>
      <xdr:row>4560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7DA09A02-AD58-3337-FA97-253396B0F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0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4560</xdr:row>
      <xdr:rowOff>0</xdr:rowOff>
    </xdr:from>
    <xdr:to>
      <xdr:col>12</xdr:col>
      <xdr:colOff>304800</xdr:colOff>
      <xdr:row>4561</xdr:row>
      <xdr:rowOff>114300</xdr:rowOff>
    </xdr:to>
    <xdr:pic>
      <xdr:nvPicPr>
        <xdr:cNvPr id="4892" name="Imagen 4891" descr="Ver detalle">
          <a:hlinkClick xmlns:r="http://schemas.openxmlformats.org/officeDocument/2006/relationships" r:id="rId4716" tooltip="Ver detalle"/>
          <a:extLst>
            <a:ext uri="{FF2B5EF4-FFF2-40B4-BE49-F238E27FC236}">
              <a16:creationId xmlns:a16="http://schemas.microsoft.com/office/drawing/2014/main" id="{45B29FB8-3123-92D7-A875-EA2B1689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4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4561</xdr:row>
      <xdr:rowOff>0</xdr:rowOff>
    </xdr:from>
    <xdr:to>
      <xdr:col>12</xdr:col>
      <xdr:colOff>304800</xdr:colOff>
      <xdr:row>4562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E9CEFE70-C899-074A-DA2D-1C96A156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74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4562</xdr:row>
      <xdr:rowOff>0</xdr:rowOff>
    </xdr:from>
    <xdr:to>
      <xdr:col>12</xdr:col>
      <xdr:colOff>304800</xdr:colOff>
      <xdr:row>4563</xdr:row>
      <xdr:rowOff>114300</xdr:rowOff>
    </xdr:to>
    <xdr:pic>
      <xdr:nvPicPr>
        <xdr:cNvPr id="4894" name="Imagen 4893" descr="Ver detalle">
          <a:hlinkClick xmlns:r="http://schemas.openxmlformats.org/officeDocument/2006/relationships" r:id="rId4718" tooltip="Ver detalle"/>
          <a:extLst>
            <a:ext uri="{FF2B5EF4-FFF2-40B4-BE49-F238E27FC236}">
              <a16:creationId xmlns:a16="http://schemas.microsoft.com/office/drawing/2014/main" id="{486D9C00-2AEE-232A-2C37-B3B2DAC8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9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4556</xdr:row>
      <xdr:rowOff>0</xdr:rowOff>
    </xdr:from>
    <xdr:to>
      <xdr:col>12</xdr:col>
      <xdr:colOff>304800</xdr:colOff>
      <xdr:row>4557</xdr:row>
      <xdr:rowOff>114300</xdr:rowOff>
    </xdr:to>
    <xdr:pic>
      <xdr:nvPicPr>
        <xdr:cNvPr id="4895" name="Imagen 4894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EABE326E-32F3-1D68-5F50-F8C74961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27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4557</xdr:row>
      <xdr:rowOff>0</xdr:rowOff>
    </xdr:from>
    <xdr:to>
      <xdr:col>12</xdr:col>
      <xdr:colOff>304800</xdr:colOff>
      <xdr:row>4558</xdr:row>
      <xdr:rowOff>114300</xdr:rowOff>
    </xdr:to>
    <xdr:pic>
      <xdr:nvPicPr>
        <xdr:cNvPr id="4896" name="Imagen 4895" descr="Ver detalle">
          <a:hlinkClick xmlns:r="http://schemas.openxmlformats.org/officeDocument/2006/relationships" r:id="rId4720" tooltip="Ver detalle"/>
          <a:extLst>
            <a:ext uri="{FF2B5EF4-FFF2-40B4-BE49-F238E27FC236}">
              <a16:creationId xmlns:a16="http://schemas.microsoft.com/office/drawing/2014/main" id="{E6F5F02B-B3D3-9743-2336-C7B99750B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4504</xdr:row>
      <xdr:rowOff>0</xdr:rowOff>
    </xdr:from>
    <xdr:to>
      <xdr:col>12</xdr:col>
      <xdr:colOff>304800</xdr:colOff>
      <xdr:row>4505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4A0B20FD-F894-C246-5620-E97D4384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8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98" name="Imagen 4897" descr="Ver detalle">
          <a:hlinkClick xmlns:r="http://schemas.openxmlformats.org/officeDocument/2006/relationships" r:id="rId4722" tooltip="Ver detalle"/>
          <a:extLst>
            <a:ext uri="{FF2B5EF4-FFF2-40B4-BE49-F238E27FC236}">
              <a16:creationId xmlns:a16="http://schemas.microsoft.com/office/drawing/2014/main" id="{F0F4B390-0B52-C35D-E12C-135CF83D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4549</xdr:row>
      <xdr:rowOff>0</xdr:rowOff>
    </xdr:from>
    <xdr:to>
      <xdr:col>12</xdr:col>
      <xdr:colOff>304800</xdr:colOff>
      <xdr:row>4550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B65B69F7-5750-53DC-E630-32EE0B2F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4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4550</xdr:row>
      <xdr:rowOff>0</xdr:rowOff>
    </xdr:from>
    <xdr:to>
      <xdr:col>12</xdr:col>
      <xdr:colOff>304800</xdr:colOff>
      <xdr:row>4551</xdr:row>
      <xdr:rowOff>114300</xdr:rowOff>
    </xdr:to>
    <xdr:pic>
      <xdr:nvPicPr>
        <xdr:cNvPr id="4900" name="Imagen 4899" descr="Ver detalle">
          <a:hlinkClick xmlns:r="http://schemas.openxmlformats.org/officeDocument/2006/relationships" r:id="rId4724" tooltip="Ver detalle"/>
          <a:extLst>
            <a:ext uri="{FF2B5EF4-FFF2-40B4-BE49-F238E27FC236}">
              <a16:creationId xmlns:a16="http://schemas.microsoft.com/office/drawing/2014/main" id="{30BE83A8-1C43-77C6-2CE2-3BEF7FEC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4506</xdr:row>
      <xdr:rowOff>0</xdr:rowOff>
    </xdr:from>
    <xdr:to>
      <xdr:col>12</xdr:col>
      <xdr:colOff>304800</xdr:colOff>
      <xdr:row>4507</xdr:row>
      <xdr:rowOff>114300</xdr:rowOff>
    </xdr:to>
    <xdr:pic>
      <xdr:nvPicPr>
        <xdr:cNvPr id="4901" name="Imagen 4900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158A94C4-F77C-AED3-85BF-DF394D82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902" name="Imagen 4901" descr="Ver detalle">
          <a:hlinkClick xmlns:r="http://schemas.openxmlformats.org/officeDocument/2006/relationships" r:id="rId4726" tooltip="Ver detalle"/>
          <a:extLst>
            <a:ext uri="{FF2B5EF4-FFF2-40B4-BE49-F238E27FC236}">
              <a16:creationId xmlns:a16="http://schemas.microsoft.com/office/drawing/2014/main" id="{9514D990-C056-A7F7-2069-959E93FB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3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4552</xdr:row>
      <xdr:rowOff>0</xdr:rowOff>
    </xdr:from>
    <xdr:to>
      <xdr:col>12</xdr:col>
      <xdr:colOff>304800</xdr:colOff>
      <xdr:row>4553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54A1789D-7EC7-31CE-FAFD-B55C217F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8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4553</xdr:row>
      <xdr:rowOff>0</xdr:rowOff>
    </xdr:from>
    <xdr:to>
      <xdr:col>12</xdr:col>
      <xdr:colOff>304800</xdr:colOff>
      <xdr:row>4554</xdr:row>
      <xdr:rowOff>114300</xdr:rowOff>
    </xdr:to>
    <xdr:pic>
      <xdr:nvPicPr>
        <xdr:cNvPr id="4904" name="Imagen 4903" descr="Ver detalle">
          <a:hlinkClick xmlns:r="http://schemas.openxmlformats.org/officeDocument/2006/relationships" r:id="rId4728" tooltip="Ver detalle"/>
          <a:extLst>
            <a:ext uri="{FF2B5EF4-FFF2-40B4-BE49-F238E27FC236}">
              <a16:creationId xmlns:a16="http://schemas.microsoft.com/office/drawing/2014/main" id="{93B9219A-92FE-16CB-CD47-39A26392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4554</xdr:row>
      <xdr:rowOff>0</xdr:rowOff>
    </xdr:from>
    <xdr:to>
      <xdr:col>12</xdr:col>
      <xdr:colOff>304800</xdr:colOff>
      <xdr:row>4555</xdr:row>
      <xdr:rowOff>114300</xdr:rowOff>
    </xdr:to>
    <xdr:pic>
      <xdr:nvPicPr>
        <xdr:cNvPr id="4905" name="Imagen 4904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26FF9354-0451-5077-51E7-765C913D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4555</xdr:row>
      <xdr:rowOff>0</xdr:rowOff>
    </xdr:from>
    <xdr:to>
      <xdr:col>12</xdr:col>
      <xdr:colOff>304800</xdr:colOff>
      <xdr:row>4556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0" tooltip="Ver detalle"/>
          <a:extLst>
            <a:ext uri="{FF2B5EF4-FFF2-40B4-BE49-F238E27FC236}">
              <a16:creationId xmlns:a16="http://schemas.microsoft.com/office/drawing/2014/main" id="{05A551B6-A1C3-F8D3-7AA2-F31C3566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907" name="Imagen 4906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78AB6B7-562B-0215-03E5-0C1AAD57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87D9413C-25E1-B42D-2CCF-8DC79126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4540</xdr:row>
      <xdr:rowOff>0</xdr:rowOff>
    </xdr:from>
    <xdr:to>
      <xdr:col>12</xdr:col>
      <xdr:colOff>304800</xdr:colOff>
      <xdr:row>4541</xdr:row>
      <xdr:rowOff>114300</xdr:rowOff>
    </xdr:to>
    <xdr:pic>
      <xdr:nvPicPr>
        <xdr:cNvPr id="4909" name="Imagen 4908" descr="Ver detalle">
          <a:hlinkClick xmlns:r="http://schemas.openxmlformats.org/officeDocument/2006/relationships" r:id="rId4733" tooltip="Ver detalle"/>
          <a:extLst>
            <a:ext uri="{FF2B5EF4-FFF2-40B4-BE49-F238E27FC236}">
              <a16:creationId xmlns:a16="http://schemas.microsoft.com/office/drawing/2014/main" id="{99B71472-545D-B95E-DB51-19EA11EA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4545</xdr:row>
      <xdr:rowOff>0</xdr:rowOff>
    </xdr:from>
    <xdr:to>
      <xdr:col>12</xdr:col>
      <xdr:colOff>304800</xdr:colOff>
      <xdr:row>4546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3DF4B35B-9ACC-E02C-8DE1-1E8EA275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0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4546</xdr:row>
      <xdr:rowOff>0</xdr:rowOff>
    </xdr:from>
    <xdr:to>
      <xdr:col>12</xdr:col>
      <xdr:colOff>304800</xdr:colOff>
      <xdr:row>4547</xdr:row>
      <xdr:rowOff>114300</xdr:rowOff>
    </xdr:to>
    <xdr:pic>
      <xdr:nvPicPr>
        <xdr:cNvPr id="4911" name="Imagen 4910" descr="Ver detalle">
          <a:hlinkClick xmlns:r="http://schemas.openxmlformats.org/officeDocument/2006/relationships" r:id="rId4735" tooltip="Ver detalle"/>
          <a:extLst>
            <a:ext uri="{FF2B5EF4-FFF2-40B4-BE49-F238E27FC236}">
              <a16:creationId xmlns:a16="http://schemas.microsoft.com/office/drawing/2014/main" id="{00776645-A4D6-4621-3F52-2A60E6CD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4547</xdr:row>
      <xdr:rowOff>0</xdr:rowOff>
    </xdr:from>
    <xdr:to>
      <xdr:col>12</xdr:col>
      <xdr:colOff>304800</xdr:colOff>
      <xdr:row>4548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C313D441-5A0E-B657-1590-A7CA59CE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7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4548</xdr:row>
      <xdr:rowOff>0</xdr:rowOff>
    </xdr:from>
    <xdr:to>
      <xdr:col>12</xdr:col>
      <xdr:colOff>304800</xdr:colOff>
      <xdr:row>4549</xdr:row>
      <xdr:rowOff>114300</xdr:rowOff>
    </xdr:to>
    <xdr:pic>
      <xdr:nvPicPr>
        <xdr:cNvPr id="4913" name="Imagen 4912" descr="Ver detalle">
          <a:hlinkClick xmlns:r="http://schemas.openxmlformats.org/officeDocument/2006/relationships" r:id="rId4737" tooltip="Ver detalle"/>
          <a:extLst>
            <a:ext uri="{FF2B5EF4-FFF2-40B4-BE49-F238E27FC236}">
              <a16:creationId xmlns:a16="http://schemas.microsoft.com/office/drawing/2014/main" id="{4B083839-081F-9C83-6F56-645F849C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0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4541</xdr:row>
      <xdr:rowOff>0</xdr:rowOff>
    </xdr:from>
    <xdr:to>
      <xdr:col>12</xdr:col>
      <xdr:colOff>304800</xdr:colOff>
      <xdr:row>4542</xdr:row>
      <xdr:rowOff>114300</xdr:rowOff>
    </xdr:to>
    <xdr:pic>
      <xdr:nvPicPr>
        <xdr:cNvPr id="4914" name="Imagen 4913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B160F18E-37CA-1A91-A144-DE268518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4542</xdr:row>
      <xdr:rowOff>0</xdr:rowOff>
    </xdr:from>
    <xdr:to>
      <xdr:col>12</xdr:col>
      <xdr:colOff>304800</xdr:colOff>
      <xdr:row>4543</xdr:row>
      <xdr:rowOff>114300</xdr:rowOff>
    </xdr:to>
    <xdr:pic>
      <xdr:nvPicPr>
        <xdr:cNvPr id="4915" name="Imagen 4914" descr="Ver detalle">
          <a:hlinkClick xmlns:r="http://schemas.openxmlformats.org/officeDocument/2006/relationships" r:id="rId4739" tooltip="Ver detalle"/>
          <a:extLst>
            <a:ext uri="{FF2B5EF4-FFF2-40B4-BE49-F238E27FC236}">
              <a16:creationId xmlns:a16="http://schemas.microsoft.com/office/drawing/2014/main" id="{48F84309-B2BB-7FAA-4AE9-DDEA706D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7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4543</xdr:row>
      <xdr:rowOff>0</xdr:rowOff>
    </xdr:from>
    <xdr:to>
      <xdr:col>12</xdr:col>
      <xdr:colOff>304800</xdr:colOff>
      <xdr:row>4544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DF8832F3-BBEF-F99E-F4E5-397F9224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0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4544</xdr:row>
      <xdr:rowOff>0</xdr:rowOff>
    </xdr:from>
    <xdr:to>
      <xdr:col>12</xdr:col>
      <xdr:colOff>304800</xdr:colOff>
      <xdr:row>4545</xdr:row>
      <xdr:rowOff>114300</xdr:rowOff>
    </xdr:to>
    <xdr:pic>
      <xdr:nvPicPr>
        <xdr:cNvPr id="4917" name="Imagen 4916" descr="Ver detalle">
          <a:hlinkClick xmlns:r="http://schemas.openxmlformats.org/officeDocument/2006/relationships" r:id="rId4741" tooltip="Ver detalle"/>
          <a:extLst>
            <a:ext uri="{FF2B5EF4-FFF2-40B4-BE49-F238E27FC236}">
              <a16:creationId xmlns:a16="http://schemas.microsoft.com/office/drawing/2014/main" id="{C7ADE92F-578A-14D3-81E4-0211BC21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ED4BC5AA-FD8E-8C5C-5EA0-3B19128D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7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919" name="Imagen 4918" descr="Ver detalle">
          <a:hlinkClick xmlns:r="http://schemas.openxmlformats.org/officeDocument/2006/relationships" r:id="rId4743" tooltip="Ver detalle"/>
          <a:extLst>
            <a:ext uri="{FF2B5EF4-FFF2-40B4-BE49-F238E27FC236}">
              <a16:creationId xmlns:a16="http://schemas.microsoft.com/office/drawing/2014/main" id="{DB71C3C5-8B00-E0C5-D4F3-B55C7C50C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0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27DC9472-DAD6-054B-6147-F183A8D8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4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4535</xdr:row>
      <xdr:rowOff>0</xdr:rowOff>
    </xdr:from>
    <xdr:to>
      <xdr:col>12</xdr:col>
      <xdr:colOff>304800</xdr:colOff>
      <xdr:row>4536</xdr:row>
      <xdr:rowOff>114300</xdr:rowOff>
    </xdr:to>
    <xdr:pic>
      <xdr:nvPicPr>
        <xdr:cNvPr id="4921" name="Imagen 4920" descr="Ver detalle">
          <a:hlinkClick xmlns:r="http://schemas.openxmlformats.org/officeDocument/2006/relationships" r:id="rId4745" tooltip="Ver detalle"/>
          <a:extLst>
            <a:ext uri="{FF2B5EF4-FFF2-40B4-BE49-F238E27FC236}">
              <a16:creationId xmlns:a16="http://schemas.microsoft.com/office/drawing/2014/main" id="{ACFE0A57-8F84-3DD8-33F1-A2E29B1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7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4536</xdr:row>
      <xdr:rowOff>0</xdr:rowOff>
    </xdr:from>
    <xdr:to>
      <xdr:col>12</xdr:col>
      <xdr:colOff>304800</xdr:colOff>
      <xdr:row>4537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5DFF45A8-0BE6-0D08-1EF7-4FDA0C11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0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4537</xdr:row>
      <xdr:rowOff>0</xdr:rowOff>
    </xdr:from>
    <xdr:to>
      <xdr:col>12</xdr:col>
      <xdr:colOff>304800</xdr:colOff>
      <xdr:row>4538</xdr:row>
      <xdr:rowOff>114300</xdr:rowOff>
    </xdr:to>
    <xdr:pic>
      <xdr:nvPicPr>
        <xdr:cNvPr id="4923" name="Imagen 4922" descr="Ver detalle">
          <a:hlinkClick xmlns:r="http://schemas.openxmlformats.org/officeDocument/2006/relationships" r:id="rId4747" tooltip="Ver detalle"/>
          <a:extLst>
            <a:ext uri="{FF2B5EF4-FFF2-40B4-BE49-F238E27FC236}">
              <a16:creationId xmlns:a16="http://schemas.microsoft.com/office/drawing/2014/main" id="{6BA58FC8-432E-6EE7-7F88-3F9E3C65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4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4538</xdr:row>
      <xdr:rowOff>0</xdr:rowOff>
    </xdr:from>
    <xdr:to>
      <xdr:col>12</xdr:col>
      <xdr:colOff>304800</xdr:colOff>
      <xdr:row>4539</xdr:row>
      <xdr:rowOff>114300</xdr:rowOff>
    </xdr:to>
    <xdr:pic>
      <xdr:nvPicPr>
        <xdr:cNvPr id="4924" name="Imagen 4923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0F0CF5FC-FD85-98B2-0E24-01182B09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6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925" name="Imagen 4924" descr="Ver detalle">
          <a:hlinkClick xmlns:r="http://schemas.openxmlformats.org/officeDocument/2006/relationships" r:id="rId4749" tooltip="Ver detalle"/>
          <a:extLst>
            <a:ext uri="{FF2B5EF4-FFF2-40B4-BE49-F238E27FC236}">
              <a16:creationId xmlns:a16="http://schemas.microsoft.com/office/drawing/2014/main" id="{97DC63F3-F27A-7D27-16A5-4D40FF78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9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A4257E89-E891-25BE-F7A9-A063ED44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1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927" name="Imagen 4926" descr="Ver detalle">
          <a:hlinkClick xmlns:r="http://schemas.openxmlformats.org/officeDocument/2006/relationships" r:id="rId4751" tooltip="Ver detalle"/>
          <a:extLst>
            <a:ext uri="{FF2B5EF4-FFF2-40B4-BE49-F238E27FC236}">
              <a16:creationId xmlns:a16="http://schemas.microsoft.com/office/drawing/2014/main" id="{3A6E0719-CBD7-4B0C-B998-DF122E1A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C4539995-39DA-D0AE-C8A9-BBB2C4DD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1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929" name="Imagen 4928" descr="Ver detalle">
          <a:hlinkClick xmlns:r="http://schemas.openxmlformats.org/officeDocument/2006/relationships" r:id="rId4753" tooltip="Ver detalle"/>
          <a:extLst>
            <a:ext uri="{FF2B5EF4-FFF2-40B4-BE49-F238E27FC236}">
              <a16:creationId xmlns:a16="http://schemas.microsoft.com/office/drawing/2014/main" id="{60258D1D-9C79-8560-5571-FB4CA2F8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4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9E1FC89E-36F8-9A37-E3AF-9DA2A87E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8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114300</xdr:rowOff>
    </xdr:to>
    <xdr:pic>
      <xdr:nvPicPr>
        <xdr:cNvPr id="4931" name="Imagen 4930" descr="Ver detalle">
          <a:hlinkClick xmlns:r="http://schemas.openxmlformats.org/officeDocument/2006/relationships" r:id="rId4755" tooltip="Ver detalle"/>
          <a:extLst>
            <a:ext uri="{FF2B5EF4-FFF2-40B4-BE49-F238E27FC236}">
              <a16:creationId xmlns:a16="http://schemas.microsoft.com/office/drawing/2014/main" id="{EB11E8F8-B500-6C19-B37A-1BA19C06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01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4528</xdr:row>
      <xdr:rowOff>0</xdr:rowOff>
    </xdr:from>
    <xdr:to>
      <xdr:col>12</xdr:col>
      <xdr:colOff>304800</xdr:colOff>
      <xdr:row>4529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2221359E-3182-BA7A-4599-2AF12296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2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4529</xdr:row>
      <xdr:rowOff>0</xdr:rowOff>
    </xdr:from>
    <xdr:to>
      <xdr:col>12</xdr:col>
      <xdr:colOff>304800</xdr:colOff>
      <xdr:row>4530</xdr:row>
      <xdr:rowOff>114300</xdr:rowOff>
    </xdr:to>
    <xdr:pic>
      <xdr:nvPicPr>
        <xdr:cNvPr id="4933" name="Imagen 4932" descr="Ver detalle">
          <a:hlinkClick xmlns:r="http://schemas.openxmlformats.org/officeDocument/2006/relationships" r:id="rId4757" tooltip="Ver detalle"/>
          <a:extLst>
            <a:ext uri="{FF2B5EF4-FFF2-40B4-BE49-F238E27FC236}">
              <a16:creationId xmlns:a16="http://schemas.microsoft.com/office/drawing/2014/main" id="{916BA2BB-533E-6768-6991-7CC13670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4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4530</xdr:row>
      <xdr:rowOff>0</xdr:rowOff>
    </xdr:from>
    <xdr:to>
      <xdr:col>12</xdr:col>
      <xdr:colOff>304800</xdr:colOff>
      <xdr:row>4531</xdr:row>
      <xdr:rowOff>114300</xdr:rowOff>
    </xdr:to>
    <xdr:pic>
      <xdr:nvPicPr>
        <xdr:cNvPr id="4934" name="Imagen 4933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0187EDA0-6F4C-900B-B81A-1C5F93F7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4531</xdr:row>
      <xdr:rowOff>0</xdr:rowOff>
    </xdr:from>
    <xdr:to>
      <xdr:col>12</xdr:col>
      <xdr:colOff>304800</xdr:colOff>
      <xdr:row>4532</xdr:row>
      <xdr:rowOff>114300</xdr:rowOff>
    </xdr:to>
    <xdr:pic>
      <xdr:nvPicPr>
        <xdr:cNvPr id="4935" name="Imagen 4934" descr="Ver detalle">
          <a:hlinkClick xmlns:r="http://schemas.openxmlformats.org/officeDocument/2006/relationships" r:id="rId4759" tooltip="Ver detalle"/>
          <a:extLst>
            <a:ext uri="{FF2B5EF4-FFF2-40B4-BE49-F238E27FC236}">
              <a16:creationId xmlns:a16="http://schemas.microsoft.com/office/drawing/2014/main" id="{A50F6303-C503-2640-E2BC-660AA0C2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8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4532</xdr:row>
      <xdr:rowOff>0</xdr:rowOff>
    </xdr:from>
    <xdr:to>
      <xdr:col>12</xdr:col>
      <xdr:colOff>304800</xdr:colOff>
      <xdr:row>4533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005EFFAC-0E67-EBC6-6B7A-C0268893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1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4539</xdr:row>
      <xdr:rowOff>0</xdr:rowOff>
    </xdr:from>
    <xdr:to>
      <xdr:col>12</xdr:col>
      <xdr:colOff>304800</xdr:colOff>
      <xdr:row>4540</xdr:row>
      <xdr:rowOff>114300</xdr:rowOff>
    </xdr:to>
    <xdr:pic>
      <xdr:nvPicPr>
        <xdr:cNvPr id="4937" name="Imagen 4936" descr="Ver detalle">
          <a:hlinkClick xmlns:r="http://schemas.openxmlformats.org/officeDocument/2006/relationships" r:id="rId4761" tooltip="Ver detalle"/>
          <a:extLst>
            <a:ext uri="{FF2B5EF4-FFF2-40B4-BE49-F238E27FC236}">
              <a16:creationId xmlns:a16="http://schemas.microsoft.com/office/drawing/2014/main" id="{C8C99115-E01D-D979-A6A2-F45C4393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47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4533</xdr:row>
      <xdr:rowOff>0</xdr:rowOff>
    </xdr:from>
    <xdr:to>
      <xdr:col>12</xdr:col>
      <xdr:colOff>304800</xdr:colOff>
      <xdr:row>4534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DD18D4F6-9F6D-9C66-1461-E219D100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8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4534</xdr:row>
      <xdr:rowOff>0</xdr:rowOff>
    </xdr:from>
    <xdr:to>
      <xdr:col>12</xdr:col>
      <xdr:colOff>304800</xdr:colOff>
      <xdr:row>4535</xdr:row>
      <xdr:rowOff>114300</xdr:rowOff>
    </xdr:to>
    <xdr:pic>
      <xdr:nvPicPr>
        <xdr:cNvPr id="4939" name="Imagen 4938" descr="Ver detalle">
          <a:hlinkClick xmlns:r="http://schemas.openxmlformats.org/officeDocument/2006/relationships" r:id="rId4763" tooltip="Ver detalle"/>
          <a:extLst>
            <a:ext uri="{FF2B5EF4-FFF2-40B4-BE49-F238E27FC236}">
              <a16:creationId xmlns:a16="http://schemas.microsoft.com/office/drawing/2014/main" id="{E7440E95-582B-6543-4AE2-53929A9B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1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3515C0D1-3AC8-80A8-E116-1E2AA203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3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941" name="Imagen 4940" descr="Ver detalle">
          <a:hlinkClick xmlns:r="http://schemas.openxmlformats.org/officeDocument/2006/relationships" r:id="rId4765" tooltip="Ver detalle"/>
          <a:extLst>
            <a:ext uri="{FF2B5EF4-FFF2-40B4-BE49-F238E27FC236}">
              <a16:creationId xmlns:a16="http://schemas.microsoft.com/office/drawing/2014/main" id="{0C9FCF19-435F-94B8-F2AA-5176AD0B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6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EA2AB104-73C7-709E-530B-34E94793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943" name="Imagen 4942" descr="Ver detalle">
          <a:hlinkClick xmlns:r="http://schemas.openxmlformats.org/officeDocument/2006/relationships" r:id="rId4767" tooltip="Ver detalle"/>
          <a:extLst>
            <a:ext uri="{FF2B5EF4-FFF2-40B4-BE49-F238E27FC236}">
              <a16:creationId xmlns:a16="http://schemas.microsoft.com/office/drawing/2014/main" id="{BF7227B9-38BA-E444-5227-D50192B2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3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4481</xdr:row>
      <xdr:rowOff>0</xdr:rowOff>
    </xdr:from>
    <xdr:to>
      <xdr:col>12</xdr:col>
      <xdr:colOff>304800</xdr:colOff>
      <xdr:row>4482</xdr:row>
      <xdr:rowOff>114300</xdr:rowOff>
    </xdr:to>
    <xdr:pic>
      <xdr:nvPicPr>
        <xdr:cNvPr id="4944" name="Imagen 4943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89681D0B-A81B-C84B-C895-5F365785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945" name="Imagen 4944" descr="Ver detalle">
          <a:hlinkClick xmlns:r="http://schemas.openxmlformats.org/officeDocument/2006/relationships" r:id="rId4769" tooltip="Ver detalle"/>
          <a:extLst>
            <a:ext uri="{FF2B5EF4-FFF2-40B4-BE49-F238E27FC236}">
              <a16:creationId xmlns:a16="http://schemas.microsoft.com/office/drawing/2014/main" id="{10BDAC24-116A-FE39-B5B9-2F182C59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0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4480</xdr:row>
      <xdr:rowOff>0</xdr:rowOff>
    </xdr:from>
    <xdr:to>
      <xdr:col>12</xdr:col>
      <xdr:colOff>304800</xdr:colOff>
      <xdr:row>4481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93E00A4A-3B77-439A-FCF3-F95F5E1B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4521</xdr:row>
      <xdr:rowOff>0</xdr:rowOff>
    </xdr:from>
    <xdr:to>
      <xdr:col>12</xdr:col>
      <xdr:colOff>304800</xdr:colOff>
      <xdr:row>4522</xdr:row>
      <xdr:rowOff>114300</xdr:rowOff>
    </xdr:to>
    <xdr:pic>
      <xdr:nvPicPr>
        <xdr:cNvPr id="4947" name="Imagen 4946" descr="Ver detalle">
          <a:hlinkClick xmlns:r="http://schemas.openxmlformats.org/officeDocument/2006/relationships" r:id="rId4771" tooltip="Ver detalle"/>
          <a:extLst>
            <a:ext uri="{FF2B5EF4-FFF2-40B4-BE49-F238E27FC236}">
              <a16:creationId xmlns:a16="http://schemas.microsoft.com/office/drawing/2014/main" id="{9916ACE1-FDDE-9EF0-AD50-0CC64760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6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4522</xdr:row>
      <xdr:rowOff>0</xdr:rowOff>
    </xdr:from>
    <xdr:to>
      <xdr:col>12</xdr:col>
      <xdr:colOff>304800</xdr:colOff>
      <xdr:row>4523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0C059050-EE33-A776-3373-C1EF7B4F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0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4482</xdr:row>
      <xdr:rowOff>0</xdr:rowOff>
    </xdr:from>
    <xdr:to>
      <xdr:col>12</xdr:col>
      <xdr:colOff>304800</xdr:colOff>
      <xdr:row>4483</xdr:row>
      <xdr:rowOff>114300</xdr:rowOff>
    </xdr:to>
    <xdr:pic>
      <xdr:nvPicPr>
        <xdr:cNvPr id="4949" name="Imagen 4948" descr="Ver detalle">
          <a:hlinkClick xmlns:r="http://schemas.openxmlformats.org/officeDocument/2006/relationships" r:id="rId4773" tooltip="Ver detalle"/>
          <a:extLst>
            <a:ext uri="{FF2B5EF4-FFF2-40B4-BE49-F238E27FC236}">
              <a16:creationId xmlns:a16="http://schemas.microsoft.com/office/drawing/2014/main" id="{EEB32532-CE8F-D45C-B2AD-6D05B44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21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BA9CB3FA-C915-94AD-05DB-C4506A96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5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951" name="Imagen 4950" descr="Ver detalle">
          <a:hlinkClick xmlns:r="http://schemas.openxmlformats.org/officeDocument/2006/relationships" r:id="rId4775" tooltip="Ver detalle"/>
          <a:extLst>
            <a:ext uri="{FF2B5EF4-FFF2-40B4-BE49-F238E27FC236}">
              <a16:creationId xmlns:a16="http://schemas.microsoft.com/office/drawing/2014/main" id="{CD0128FF-1C4D-0D04-0FAF-3DC3D4C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2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8C1FBA3E-3216-7E6E-E27B-8B95C43C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54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953" name="Imagen 4952" descr="Ver detalle">
          <a:hlinkClick xmlns:r="http://schemas.openxmlformats.org/officeDocument/2006/relationships" r:id="rId4777" tooltip="Ver detalle"/>
          <a:extLst>
            <a:ext uri="{FF2B5EF4-FFF2-40B4-BE49-F238E27FC236}">
              <a16:creationId xmlns:a16="http://schemas.microsoft.com/office/drawing/2014/main" id="{70A1AF99-514C-EF78-D55B-43038A9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954" name="Imagen 4953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D94AA4A5-B0DE-0522-622B-23BE90A6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2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955" name="Imagen 4954" descr="Ver detalle">
          <a:hlinkClick xmlns:r="http://schemas.openxmlformats.org/officeDocument/2006/relationships" r:id="rId4779" tooltip="Ver detalle"/>
          <a:extLst>
            <a:ext uri="{FF2B5EF4-FFF2-40B4-BE49-F238E27FC236}">
              <a16:creationId xmlns:a16="http://schemas.microsoft.com/office/drawing/2014/main" id="{464A46BC-4E79-74EE-871E-2750DB3F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4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27745E90-968F-A831-7B95-B7928E83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114300</xdr:rowOff>
    </xdr:to>
    <xdr:pic>
      <xdr:nvPicPr>
        <xdr:cNvPr id="4957" name="Imagen 4956" descr="Ver detalle">
          <a:hlinkClick xmlns:r="http://schemas.openxmlformats.org/officeDocument/2006/relationships" r:id="rId4781" tooltip="Ver detalle"/>
          <a:extLst>
            <a:ext uri="{FF2B5EF4-FFF2-40B4-BE49-F238E27FC236}">
              <a16:creationId xmlns:a16="http://schemas.microsoft.com/office/drawing/2014/main" id="{1914D69A-1A07-1D72-A072-41AA8E7B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97E599CA-2731-F310-D2E9-B731B26C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4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959" name="Imagen 4958" descr="Ver detalle">
          <a:hlinkClick xmlns:r="http://schemas.openxmlformats.org/officeDocument/2006/relationships" r:id="rId4783" tooltip="Ver detalle"/>
          <a:extLst>
            <a:ext uri="{FF2B5EF4-FFF2-40B4-BE49-F238E27FC236}">
              <a16:creationId xmlns:a16="http://schemas.microsoft.com/office/drawing/2014/main" id="{96CBFCD0-6E65-7C20-F89B-1BA36F0A1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7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6A64CA14-7421-E9F6-34DB-B0C0CB64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0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961" name="Imagen 4960" descr="Ver detalle">
          <a:hlinkClick xmlns:r="http://schemas.openxmlformats.org/officeDocument/2006/relationships" r:id="rId4785" tooltip="Ver detalle"/>
          <a:extLst>
            <a:ext uri="{FF2B5EF4-FFF2-40B4-BE49-F238E27FC236}">
              <a16:creationId xmlns:a16="http://schemas.microsoft.com/office/drawing/2014/main" id="{B63A1918-0839-A3E5-5909-22B90CF89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4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8615679B-60D8-1561-90E5-47C0D6B1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7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963" name="Imagen 4962" descr="Ver detalle">
          <a:hlinkClick xmlns:r="http://schemas.openxmlformats.org/officeDocument/2006/relationships" r:id="rId4787" tooltip="Ver detalle"/>
          <a:extLst>
            <a:ext uri="{FF2B5EF4-FFF2-40B4-BE49-F238E27FC236}">
              <a16:creationId xmlns:a16="http://schemas.microsoft.com/office/drawing/2014/main" id="{9E584E99-9B31-0DAA-EFBB-A4A4637B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9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964" name="Imagen 4963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E7163E44-4F33-E56D-6DC2-2602BBABC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965" name="Imagen 4964" descr="Ver detalle">
          <a:hlinkClick xmlns:r="http://schemas.openxmlformats.org/officeDocument/2006/relationships" r:id="rId4789" tooltip="Ver detalle"/>
          <a:extLst>
            <a:ext uri="{FF2B5EF4-FFF2-40B4-BE49-F238E27FC236}">
              <a16:creationId xmlns:a16="http://schemas.microsoft.com/office/drawing/2014/main" id="{A8EBA6B5-9049-04BE-9731-DB51196D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CC411CD6-9E8C-3B84-8F8A-CAAEC228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4469</xdr:row>
      <xdr:rowOff>0</xdr:rowOff>
    </xdr:from>
    <xdr:to>
      <xdr:col>12</xdr:col>
      <xdr:colOff>304800</xdr:colOff>
      <xdr:row>4470</xdr:row>
      <xdr:rowOff>114300</xdr:rowOff>
    </xdr:to>
    <xdr:pic>
      <xdr:nvPicPr>
        <xdr:cNvPr id="4967" name="Imagen 4966" descr="Ver detalle">
          <a:hlinkClick xmlns:r="http://schemas.openxmlformats.org/officeDocument/2006/relationships" r:id="rId4791" tooltip="Ver detalle"/>
          <a:extLst>
            <a:ext uri="{FF2B5EF4-FFF2-40B4-BE49-F238E27FC236}">
              <a16:creationId xmlns:a16="http://schemas.microsoft.com/office/drawing/2014/main" id="{CDE15155-5A24-224B-BD9F-C186C300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4470</xdr:row>
      <xdr:rowOff>0</xdr:rowOff>
    </xdr:from>
    <xdr:to>
      <xdr:col>12</xdr:col>
      <xdr:colOff>304800</xdr:colOff>
      <xdr:row>4471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5021B262-2DDA-B3B4-3F51-1BBE375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6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969" name="Imagen 4968" descr="Ver detalle">
          <a:hlinkClick xmlns:r="http://schemas.openxmlformats.org/officeDocument/2006/relationships" r:id="rId4793" tooltip="Ver detalle"/>
          <a:extLst>
            <a:ext uri="{FF2B5EF4-FFF2-40B4-BE49-F238E27FC236}">
              <a16:creationId xmlns:a16="http://schemas.microsoft.com/office/drawing/2014/main" id="{A611B812-413B-8525-7F6D-B92CFD48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9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95EF00CD-9D76-1607-F1B3-E4CBCC45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971" name="Imagen 4970" descr="Ver detalle">
          <a:hlinkClick xmlns:r="http://schemas.openxmlformats.org/officeDocument/2006/relationships" r:id="rId4795" tooltip="Ver detalle"/>
          <a:extLst>
            <a:ext uri="{FF2B5EF4-FFF2-40B4-BE49-F238E27FC236}">
              <a16:creationId xmlns:a16="http://schemas.microsoft.com/office/drawing/2014/main" id="{1031FA4E-F8A1-3020-DE0E-CEB9BDBB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4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A9757434-F427-52CA-D462-A515126C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973" name="Imagen 4972" descr="Ver detalle">
          <a:hlinkClick xmlns:r="http://schemas.openxmlformats.org/officeDocument/2006/relationships" r:id="rId4797" tooltip="Ver detalle"/>
          <a:extLst>
            <a:ext uri="{FF2B5EF4-FFF2-40B4-BE49-F238E27FC236}">
              <a16:creationId xmlns:a16="http://schemas.microsoft.com/office/drawing/2014/main" id="{E89D0C0F-FD98-8D83-34A8-EBDFC648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1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974" name="Imagen 4973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C6F5DCB9-8D5D-C48D-5A1F-512930D9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34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975" name="Imagen 4974" descr="Ver detalle">
          <a:hlinkClick xmlns:r="http://schemas.openxmlformats.org/officeDocument/2006/relationships" r:id="rId4799" tooltip="Ver detalle"/>
          <a:extLst>
            <a:ext uri="{FF2B5EF4-FFF2-40B4-BE49-F238E27FC236}">
              <a16:creationId xmlns:a16="http://schemas.microsoft.com/office/drawing/2014/main" id="{672F2A29-0578-7474-7630-97C03A43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0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7B37E7D4-5EDD-380A-1B5A-81FA009D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3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977" name="Imagen 4976" descr="Ver detalle">
          <a:hlinkClick xmlns:r="http://schemas.openxmlformats.org/officeDocument/2006/relationships" r:id="rId4801" tooltip="Ver detalle"/>
          <a:extLst>
            <a:ext uri="{FF2B5EF4-FFF2-40B4-BE49-F238E27FC236}">
              <a16:creationId xmlns:a16="http://schemas.microsoft.com/office/drawing/2014/main" id="{EA970299-6FBE-7D45-4CA4-EEA4D342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31637CDB-8A5E-2304-7F11-4D02CAD4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979" name="Imagen 4978" descr="Ver detalle">
          <a:hlinkClick xmlns:r="http://schemas.openxmlformats.org/officeDocument/2006/relationships" r:id="rId4803" tooltip="Ver detalle"/>
          <a:extLst>
            <a:ext uri="{FF2B5EF4-FFF2-40B4-BE49-F238E27FC236}">
              <a16:creationId xmlns:a16="http://schemas.microsoft.com/office/drawing/2014/main" id="{6BC8A6C4-2B21-4B68-FB49-CC9C55BB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672FB3A4-0F12-718B-AE9E-C7155738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981" name="Imagen 4980" descr="Ver detalle">
          <a:hlinkClick xmlns:r="http://schemas.openxmlformats.org/officeDocument/2006/relationships" r:id="rId4805" tooltip="Ver detalle"/>
          <a:extLst>
            <a:ext uri="{FF2B5EF4-FFF2-40B4-BE49-F238E27FC236}">
              <a16:creationId xmlns:a16="http://schemas.microsoft.com/office/drawing/2014/main" id="{D020DE3C-9D7E-49E1-557B-539096B8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6C541536-7C83-54A7-9D77-252F8198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983" name="Imagen 4982" descr="Ver detalle">
          <a:hlinkClick xmlns:r="http://schemas.openxmlformats.org/officeDocument/2006/relationships" r:id="rId4807" tooltip="Ver detalle"/>
          <a:extLst>
            <a:ext uri="{FF2B5EF4-FFF2-40B4-BE49-F238E27FC236}">
              <a16:creationId xmlns:a16="http://schemas.microsoft.com/office/drawing/2014/main" id="{3657F96A-A1EA-E732-ABF2-AFF032EC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5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7A73845-88A0-EF36-BDFA-E68D1F4E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985" name="Imagen 4984" descr="Ver detalle">
          <a:hlinkClick xmlns:r="http://schemas.openxmlformats.org/officeDocument/2006/relationships" r:id="rId4809" tooltip="Ver detalle"/>
          <a:extLst>
            <a:ext uri="{FF2B5EF4-FFF2-40B4-BE49-F238E27FC236}">
              <a16:creationId xmlns:a16="http://schemas.microsoft.com/office/drawing/2014/main" id="{E07437AB-7DE6-0F89-CD1B-FAB5AFE2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637EC143-22D8-ED8C-F632-29E2C338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5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987" name="Imagen 4986" descr="Ver detalle">
          <a:hlinkClick xmlns:r="http://schemas.openxmlformats.org/officeDocument/2006/relationships" r:id="rId4811" tooltip="Ver detalle"/>
          <a:extLst>
            <a:ext uri="{FF2B5EF4-FFF2-40B4-BE49-F238E27FC236}">
              <a16:creationId xmlns:a16="http://schemas.microsoft.com/office/drawing/2014/main" id="{1C4C85F4-8040-2057-4806-F7ACB9F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7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500B6979-E305-8157-FB3A-44808033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0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989" name="Imagen 4988" descr="Ver detalle">
          <a:hlinkClick xmlns:r="http://schemas.openxmlformats.org/officeDocument/2006/relationships" r:id="rId4813" tooltip="Ver detalle"/>
          <a:extLst>
            <a:ext uri="{FF2B5EF4-FFF2-40B4-BE49-F238E27FC236}">
              <a16:creationId xmlns:a16="http://schemas.microsoft.com/office/drawing/2014/main" id="{947655FD-AC5D-BA79-6BF0-16C3B76F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CD196D2D-79D0-953B-8DF4-8229BB69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991" name="Imagen 4990" descr="Ver detalle">
          <a:hlinkClick xmlns:r="http://schemas.openxmlformats.org/officeDocument/2006/relationships" r:id="rId4815" tooltip="Ver detalle"/>
          <a:extLst>
            <a:ext uri="{FF2B5EF4-FFF2-40B4-BE49-F238E27FC236}">
              <a16:creationId xmlns:a16="http://schemas.microsoft.com/office/drawing/2014/main" id="{AE80A922-C977-A203-7F18-57ACA6D20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1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AE527AC3-B969-E377-7781-DBE27370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3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4699</xdr:row>
      <xdr:rowOff>0</xdr:rowOff>
    </xdr:from>
    <xdr:to>
      <xdr:col>12</xdr:col>
      <xdr:colOff>304800</xdr:colOff>
      <xdr:row>4700</xdr:row>
      <xdr:rowOff>114300</xdr:rowOff>
    </xdr:to>
    <xdr:pic>
      <xdr:nvPicPr>
        <xdr:cNvPr id="4993" name="Imagen 4992" descr="Ver detalle">
          <a:hlinkClick xmlns:r="http://schemas.openxmlformats.org/officeDocument/2006/relationships" r:id="rId4817" tooltip="Ver detalle"/>
          <a:extLst>
            <a:ext uri="{FF2B5EF4-FFF2-40B4-BE49-F238E27FC236}">
              <a16:creationId xmlns:a16="http://schemas.microsoft.com/office/drawing/2014/main" id="{343291EF-330F-22EE-3841-023F6946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4994" name="Imagen 4993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BD5945A7-7DC1-0533-B383-BCB5AC06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104775</xdr:rowOff>
    </xdr:to>
    <xdr:pic>
      <xdr:nvPicPr>
        <xdr:cNvPr id="4995" name="Imagen 4994" descr="Ver detalle">
          <a:hlinkClick xmlns:r="http://schemas.openxmlformats.org/officeDocument/2006/relationships" r:id="rId4819" tooltip="Ver detalle"/>
          <a:extLst>
            <a:ext uri="{FF2B5EF4-FFF2-40B4-BE49-F238E27FC236}">
              <a16:creationId xmlns:a16="http://schemas.microsoft.com/office/drawing/2014/main" id="{C5005552-530E-1A99-82BB-AC63154C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3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BA06C4A2-9D18-1EE0-4EE3-400D8A81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5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997" name="Imagen 4996" descr="Ver detalle">
          <a:hlinkClick xmlns:r="http://schemas.openxmlformats.org/officeDocument/2006/relationships" r:id="rId4821" tooltip="Ver detalle"/>
          <a:extLst>
            <a:ext uri="{FF2B5EF4-FFF2-40B4-BE49-F238E27FC236}">
              <a16:creationId xmlns:a16="http://schemas.microsoft.com/office/drawing/2014/main" id="{36E32B8D-4DAF-0A99-010B-B9BBA889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8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0FF6896D-7236-0EA1-959B-4125A4B3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2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99" name="Imagen 4998" descr="Ver detalle">
          <a:hlinkClick xmlns:r="http://schemas.openxmlformats.org/officeDocument/2006/relationships" r:id="rId4823" tooltip="Ver detalle"/>
          <a:extLst>
            <a:ext uri="{FF2B5EF4-FFF2-40B4-BE49-F238E27FC236}">
              <a16:creationId xmlns:a16="http://schemas.microsoft.com/office/drawing/2014/main" id="{68176862-BFD1-6464-60F6-41FD2350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5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45EEC51E-C1EA-F431-A65F-2EAC5764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01" name="Imagen 5000" descr="Ver detalle">
          <a:hlinkClick xmlns:r="http://schemas.openxmlformats.org/officeDocument/2006/relationships" r:id="rId4825" tooltip="Ver detalle"/>
          <a:extLst>
            <a:ext uri="{FF2B5EF4-FFF2-40B4-BE49-F238E27FC236}">
              <a16:creationId xmlns:a16="http://schemas.microsoft.com/office/drawing/2014/main" id="{D5CFD628-A073-D1B9-C8E8-E25E0D8E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69F5EAAB-FA3B-0F1E-7261-B048AF1E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5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5003" name="Imagen 5002" descr="Ver detalle">
          <a:hlinkClick xmlns:r="http://schemas.openxmlformats.org/officeDocument/2006/relationships" r:id="rId4827" tooltip="Ver detalle"/>
          <a:extLst>
            <a:ext uri="{FF2B5EF4-FFF2-40B4-BE49-F238E27FC236}">
              <a16:creationId xmlns:a16="http://schemas.microsoft.com/office/drawing/2014/main" id="{32A0B615-651D-243D-829D-1A847D39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87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04" name="Imagen 5003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5C73D883-3C8B-2179-0153-6F3591C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5005" name="Imagen 5004" descr="Ver detalle">
          <a:hlinkClick xmlns:r="http://schemas.openxmlformats.org/officeDocument/2006/relationships" r:id="rId4829" tooltip="Ver detalle"/>
          <a:extLst>
            <a:ext uri="{FF2B5EF4-FFF2-40B4-BE49-F238E27FC236}">
              <a16:creationId xmlns:a16="http://schemas.microsoft.com/office/drawing/2014/main" id="{7E6F6FA4-FDE7-6920-2A95-DDF13FE4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5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7FF7D603-E249-2987-FEFB-1DF93CD7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8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5007" name="Imagen 5006" descr="Ver detalle">
          <a:hlinkClick xmlns:r="http://schemas.openxmlformats.org/officeDocument/2006/relationships" r:id="rId4831" tooltip="Ver detalle"/>
          <a:extLst>
            <a:ext uri="{FF2B5EF4-FFF2-40B4-BE49-F238E27FC236}">
              <a16:creationId xmlns:a16="http://schemas.microsoft.com/office/drawing/2014/main" id="{51288CBF-A7D7-6B1E-EB15-8A8CE2DB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BCD75505-59ED-5938-4C29-5506B6C0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009" name="Imagen 5008" descr="Ver detalle">
          <a:hlinkClick xmlns:r="http://schemas.openxmlformats.org/officeDocument/2006/relationships" r:id="rId4833" tooltip="Ver detalle"/>
          <a:extLst>
            <a:ext uri="{FF2B5EF4-FFF2-40B4-BE49-F238E27FC236}">
              <a16:creationId xmlns:a16="http://schemas.microsoft.com/office/drawing/2014/main" id="{BB584888-7824-94E9-69FF-116BF36F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FE5B6B89-4369-5088-028B-A7A6C9E4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2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4639</xdr:row>
      <xdr:rowOff>0</xdr:rowOff>
    </xdr:from>
    <xdr:to>
      <xdr:col>12</xdr:col>
      <xdr:colOff>304800</xdr:colOff>
      <xdr:row>4640</xdr:row>
      <xdr:rowOff>104775</xdr:rowOff>
    </xdr:to>
    <xdr:pic>
      <xdr:nvPicPr>
        <xdr:cNvPr id="5011" name="Imagen 5010" descr="Ver detalle">
          <a:hlinkClick xmlns:r="http://schemas.openxmlformats.org/officeDocument/2006/relationships" r:id="rId4835" tooltip="Ver detalle"/>
          <a:extLst>
            <a:ext uri="{FF2B5EF4-FFF2-40B4-BE49-F238E27FC236}">
              <a16:creationId xmlns:a16="http://schemas.microsoft.com/office/drawing/2014/main" id="{B7B56B4C-FBCD-F6CB-3FB9-85442A44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5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97D01BE4-D8E3-961D-E588-39E66A07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8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5013" name="Imagen 5012" descr="Ver detalle">
          <a:hlinkClick xmlns:r="http://schemas.openxmlformats.org/officeDocument/2006/relationships" r:id="rId4837" tooltip="Ver detalle"/>
          <a:extLst>
            <a:ext uri="{FF2B5EF4-FFF2-40B4-BE49-F238E27FC236}">
              <a16:creationId xmlns:a16="http://schemas.microsoft.com/office/drawing/2014/main" id="{95BC0C29-4B42-10FA-F4AB-8B5E7DFCB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2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5014" name="Imagen 5013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C4315500-9A59-CBCC-6DF8-2FF214A4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5015" name="Imagen 5014" descr="Ver detalle">
          <a:hlinkClick xmlns:r="http://schemas.openxmlformats.org/officeDocument/2006/relationships" r:id="rId4839" tooltip="Ver detalle"/>
          <a:extLst>
            <a:ext uri="{FF2B5EF4-FFF2-40B4-BE49-F238E27FC236}">
              <a16:creationId xmlns:a16="http://schemas.microsoft.com/office/drawing/2014/main" id="{21C49455-504F-0A6F-0939-4AB5CDF7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5F4690B3-823B-6C60-3813-369F5D04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17" name="Imagen 5016" descr="Ver detalle">
          <a:hlinkClick xmlns:r="http://schemas.openxmlformats.org/officeDocument/2006/relationships" r:id="rId4841" tooltip="Ver detalle"/>
          <a:extLst>
            <a:ext uri="{FF2B5EF4-FFF2-40B4-BE49-F238E27FC236}">
              <a16:creationId xmlns:a16="http://schemas.microsoft.com/office/drawing/2014/main" id="{68529FC8-F0CE-D414-CCCE-E2F8E424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18" name="Imagen 5017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2FFF3D0A-A24C-1FCA-A610-D9F5C4B9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19" name="Imagen 5018" descr="Ver detalle">
          <a:hlinkClick xmlns:r="http://schemas.openxmlformats.org/officeDocument/2006/relationships" r:id="rId4843" tooltip="Ver detalle"/>
          <a:extLst>
            <a:ext uri="{FF2B5EF4-FFF2-40B4-BE49-F238E27FC236}">
              <a16:creationId xmlns:a16="http://schemas.microsoft.com/office/drawing/2014/main" id="{7A0BB68A-26A8-D1B0-6301-E0100EAC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4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07EE8B3-37EE-110C-1BF2-4042DA15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73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5021" name="Imagen 5020" descr="Ver detalle">
          <a:hlinkClick xmlns:r="http://schemas.openxmlformats.org/officeDocument/2006/relationships" r:id="rId4845" tooltip="Ver detalle"/>
          <a:extLst>
            <a:ext uri="{FF2B5EF4-FFF2-40B4-BE49-F238E27FC236}">
              <a16:creationId xmlns:a16="http://schemas.microsoft.com/office/drawing/2014/main" id="{439BE8A3-AC9B-8AF3-92EE-20B2F5DB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6855DB76-F042-4831-0CDC-A78202B7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4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5023" name="Imagen 5022" descr="Ver detalle">
          <a:hlinkClick xmlns:r="http://schemas.openxmlformats.org/officeDocument/2006/relationships" r:id="rId4847" tooltip="Ver detalle"/>
          <a:extLst>
            <a:ext uri="{FF2B5EF4-FFF2-40B4-BE49-F238E27FC236}">
              <a16:creationId xmlns:a16="http://schemas.microsoft.com/office/drawing/2014/main" id="{089F0FEF-35BE-0C10-102E-5B4753F4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5024" name="Imagen 5023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3CE84ECB-9969-5767-246B-408CCF25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9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5025" name="Imagen 5024" descr="Ver detalle">
          <a:hlinkClick xmlns:r="http://schemas.openxmlformats.org/officeDocument/2006/relationships" r:id="rId4849" tooltip="Ver detalle"/>
          <a:extLst>
            <a:ext uri="{FF2B5EF4-FFF2-40B4-BE49-F238E27FC236}">
              <a16:creationId xmlns:a16="http://schemas.microsoft.com/office/drawing/2014/main" id="{FA74AE15-D79A-095F-D2CE-41395778C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D5819114-F696-C75B-4E6B-17CF387F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5027" name="Imagen 5026" descr="Ver detalle">
          <a:hlinkClick xmlns:r="http://schemas.openxmlformats.org/officeDocument/2006/relationships" r:id="rId4851" tooltip="Ver detalle"/>
          <a:extLst>
            <a:ext uri="{FF2B5EF4-FFF2-40B4-BE49-F238E27FC236}">
              <a16:creationId xmlns:a16="http://schemas.microsoft.com/office/drawing/2014/main" id="{BFA76688-043D-2F07-FB0F-97229F7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959386E3-1281-A86D-88C6-459B08B3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5029" name="Imagen 5028" descr="Ver detalle">
          <a:hlinkClick xmlns:r="http://schemas.openxmlformats.org/officeDocument/2006/relationships" r:id="rId4853" tooltip="Ver detalle"/>
          <a:extLst>
            <a:ext uri="{FF2B5EF4-FFF2-40B4-BE49-F238E27FC236}">
              <a16:creationId xmlns:a16="http://schemas.microsoft.com/office/drawing/2014/main" id="{BB029263-91DB-7069-363D-C34943ECE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0D46442B-564A-52C9-10EA-23DA0C6C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8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5031" name="Imagen 5030" descr="Ver detalle">
          <a:hlinkClick xmlns:r="http://schemas.openxmlformats.org/officeDocument/2006/relationships" r:id="rId4855" tooltip="Ver detalle"/>
          <a:extLst>
            <a:ext uri="{FF2B5EF4-FFF2-40B4-BE49-F238E27FC236}">
              <a16:creationId xmlns:a16="http://schemas.microsoft.com/office/drawing/2014/main" id="{D1175074-B402-7A09-D46A-1D759F21F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1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5BEF57A6-826B-A2D0-4815-7076D4F3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4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33" name="Imagen 5032" descr="Ver detalle">
          <a:hlinkClick xmlns:r="http://schemas.openxmlformats.org/officeDocument/2006/relationships" r:id="rId4857" tooltip="Ver detalle"/>
          <a:extLst>
            <a:ext uri="{FF2B5EF4-FFF2-40B4-BE49-F238E27FC236}">
              <a16:creationId xmlns:a16="http://schemas.microsoft.com/office/drawing/2014/main" id="{5D8C602F-4106-259E-3B3D-549A94A0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6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06903729-15FB-C0C6-399F-EBAC9B40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0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4695</xdr:row>
      <xdr:rowOff>0</xdr:rowOff>
    </xdr:from>
    <xdr:to>
      <xdr:col>12</xdr:col>
      <xdr:colOff>304800</xdr:colOff>
      <xdr:row>4696</xdr:row>
      <xdr:rowOff>114300</xdr:rowOff>
    </xdr:to>
    <xdr:pic>
      <xdr:nvPicPr>
        <xdr:cNvPr id="5035" name="Imagen 5034" descr="Ver detalle">
          <a:hlinkClick xmlns:r="http://schemas.openxmlformats.org/officeDocument/2006/relationships" r:id="rId4859" tooltip="Ver detalle"/>
          <a:extLst>
            <a:ext uri="{FF2B5EF4-FFF2-40B4-BE49-F238E27FC236}">
              <a16:creationId xmlns:a16="http://schemas.microsoft.com/office/drawing/2014/main" id="{0F5554D1-F334-AAD4-C326-FC941E77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2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4081B333-C805-3520-C9DC-DBA3530C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5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114300</xdr:rowOff>
    </xdr:to>
    <xdr:pic>
      <xdr:nvPicPr>
        <xdr:cNvPr id="5037" name="Imagen 5036" descr="Ver detalle">
          <a:hlinkClick xmlns:r="http://schemas.openxmlformats.org/officeDocument/2006/relationships" r:id="rId4861" tooltip="Ver detalle"/>
          <a:extLst>
            <a:ext uri="{FF2B5EF4-FFF2-40B4-BE49-F238E27FC236}">
              <a16:creationId xmlns:a16="http://schemas.microsoft.com/office/drawing/2014/main" id="{9BAD2089-215F-B46F-F02C-CD54CC27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8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4630</xdr:row>
      <xdr:rowOff>0</xdr:rowOff>
    </xdr:from>
    <xdr:to>
      <xdr:col>12</xdr:col>
      <xdr:colOff>304800</xdr:colOff>
      <xdr:row>4631</xdr:row>
      <xdr:rowOff>114300</xdr:rowOff>
    </xdr:to>
    <xdr:pic>
      <xdr:nvPicPr>
        <xdr:cNvPr id="5038" name="Imagen 5037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0304F114-6C91-523C-7C49-625437D4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2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4655</xdr:row>
      <xdr:rowOff>0</xdr:rowOff>
    </xdr:from>
    <xdr:to>
      <xdr:col>12</xdr:col>
      <xdr:colOff>304800</xdr:colOff>
      <xdr:row>4656</xdr:row>
      <xdr:rowOff>114300</xdr:rowOff>
    </xdr:to>
    <xdr:pic>
      <xdr:nvPicPr>
        <xdr:cNvPr id="5039" name="Imagen 5038" descr="Ver detalle">
          <a:hlinkClick xmlns:r="http://schemas.openxmlformats.org/officeDocument/2006/relationships" r:id="rId4863" tooltip="Ver detalle"/>
          <a:extLst>
            <a:ext uri="{FF2B5EF4-FFF2-40B4-BE49-F238E27FC236}">
              <a16:creationId xmlns:a16="http://schemas.microsoft.com/office/drawing/2014/main" id="{19F444E7-9A18-5FD1-1E4B-3FCC597BE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8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F3E51AF1-7B3E-9226-B4A3-B35DDC29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5041" name="Imagen 5040" descr="Ver detalle">
          <a:hlinkClick xmlns:r="http://schemas.openxmlformats.org/officeDocument/2006/relationships" r:id="rId4865" tooltip="Ver detalle"/>
          <a:extLst>
            <a:ext uri="{FF2B5EF4-FFF2-40B4-BE49-F238E27FC236}">
              <a16:creationId xmlns:a16="http://schemas.microsoft.com/office/drawing/2014/main" id="{FEC1B1FB-0EFE-085C-F155-573DA6F8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5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944FFD86-81CD-BD2B-636B-B7387392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8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3" name="Imagen 5042" descr="Ver detalle">
          <a:hlinkClick xmlns:r="http://schemas.openxmlformats.org/officeDocument/2006/relationships" r:id="rId4867" tooltip="Ver detalle"/>
          <a:extLst>
            <a:ext uri="{FF2B5EF4-FFF2-40B4-BE49-F238E27FC236}">
              <a16:creationId xmlns:a16="http://schemas.microsoft.com/office/drawing/2014/main" id="{7158B7BA-207F-0146-A35A-126D344A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2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44" name="Imagen 5043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E9415091-5CA2-919C-F4EE-3AEE8DBE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4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5045" name="Imagen 5044" descr="Ver detalle">
          <a:hlinkClick xmlns:r="http://schemas.openxmlformats.org/officeDocument/2006/relationships" r:id="rId4869" tooltip="Ver detalle"/>
          <a:extLst>
            <a:ext uri="{FF2B5EF4-FFF2-40B4-BE49-F238E27FC236}">
              <a16:creationId xmlns:a16="http://schemas.microsoft.com/office/drawing/2014/main" id="{10E1CD9A-6282-9957-2451-BC0E8DC3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6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8AA47F23-BAE6-3833-108D-0D069BBF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4631</xdr:row>
      <xdr:rowOff>0</xdr:rowOff>
    </xdr:from>
    <xdr:to>
      <xdr:col>12</xdr:col>
      <xdr:colOff>304800</xdr:colOff>
      <xdr:row>4632</xdr:row>
      <xdr:rowOff>114300</xdr:rowOff>
    </xdr:to>
    <xdr:pic>
      <xdr:nvPicPr>
        <xdr:cNvPr id="5047" name="Imagen 5046" descr="Ver detalle">
          <a:hlinkClick xmlns:r="http://schemas.openxmlformats.org/officeDocument/2006/relationships" r:id="rId4871" tooltip="Ver detalle"/>
          <a:extLst>
            <a:ext uri="{FF2B5EF4-FFF2-40B4-BE49-F238E27FC236}">
              <a16:creationId xmlns:a16="http://schemas.microsoft.com/office/drawing/2014/main" id="{D52488B8-1F9D-BB36-F6D3-16CE54F2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0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A2BDE7A9-CDA1-0982-D5ED-A8B48CC2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5049" name="Imagen 5048" descr="Ver detalle">
          <a:hlinkClick xmlns:r="http://schemas.openxmlformats.org/officeDocument/2006/relationships" r:id="rId4873" tooltip="Ver detalle"/>
          <a:extLst>
            <a:ext uri="{FF2B5EF4-FFF2-40B4-BE49-F238E27FC236}">
              <a16:creationId xmlns:a16="http://schemas.microsoft.com/office/drawing/2014/main" id="{1F68EC9A-C465-2F7F-8973-A2C0B88C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6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37D3878-4F17-4555-BCBB-4028D20C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8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4645</xdr:row>
      <xdr:rowOff>0</xdr:rowOff>
    </xdr:from>
    <xdr:to>
      <xdr:col>12</xdr:col>
      <xdr:colOff>304800</xdr:colOff>
      <xdr:row>4646</xdr:row>
      <xdr:rowOff>114300</xdr:rowOff>
    </xdr:to>
    <xdr:pic>
      <xdr:nvPicPr>
        <xdr:cNvPr id="5051" name="Imagen 5050" descr="Ver detalle">
          <a:hlinkClick xmlns:r="http://schemas.openxmlformats.org/officeDocument/2006/relationships" r:id="rId4875" tooltip="Ver detalle"/>
          <a:extLst>
            <a:ext uri="{FF2B5EF4-FFF2-40B4-BE49-F238E27FC236}">
              <a16:creationId xmlns:a16="http://schemas.microsoft.com/office/drawing/2014/main" id="{4BEBEA6F-862F-AEBB-A1A7-D63266AF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2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6305FA61-95F2-A670-CFB9-8DEC3486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5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53" name="Imagen 5052" descr="Ver detalle">
          <a:hlinkClick xmlns:r="http://schemas.openxmlformats.org/officeDocument/2006/relationships" r:id="rId4877" tooltip="Ver detalle"/>
          <a:extLst>
            <a:ext uri="{FF2B5EF4-FFF2-40B4-BE49-F238E27FC236}">
              <a16:creationId xmlns:a16="http://schemas.microsoft.com/office/drawing/2014/main" id="{CD0BEE27-F7A2-3902-2FF1-97420BE5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8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54" name="Imagen 5053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697C3462-A2AE-6FC0-6C68-5ED56F7E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55" name="Imagen 5054" descr="Ver detalle">
          <a:hlinkClick xmlns:r="http://schemas.openxmlformats.org/officeDocument/2006/relationships" r:id="rId4879" tooltip="Ver detalle"/>
          <a:extLst>
            <a:ext uri="{FF2B5EF4-FFF2-40B4-BE49-F238E27FC236}">
              <a16:creationId xmlns:a16="http://schemas.microsoft.com/office/drawing/2014/main" id="{EE8A963D-5C86-8E1F-FDDE-24D60162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4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E35C4AFA-94BC-86E1-9D96-386A847E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57" name="Imagen 5056" descr="Ver detalle">
          <a:hlinkClick xmlns:r="http://schemas.openxmlformats.org/officeDocument/2006/relationships" r:id="rId4881" tooltip="Ver detalle"/>
          <a:extLst>
            <a:ext uri="{FF2B5EF4-FFF2-40B4-BE49-F238E27FC236}">
              <a16:creationId xmlns:a16="http://schemas.microsoft.com/office/drawing/2014/main" id="{0127DEE0-13C6-721B-957F-5AEF5835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8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DC7E077C-B5F6-6FE8-D498-CD3EF0F7B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1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5059" name="Imagen 5058" descr="Ver detalle">
          <a:hlinkClick xmlns:r="http://schemas.openxmlformats.org/officeDocument/2006/relationships" r:id="rId4883" tooltip="Ver detalle"/>
          <a:extLst>
            <a:ext uri="{FF2B5EF4-FFF2-40B4-BE49-F238E27FC236}">
              <a16:creationId xmlns:a16="http://schemas.microsoft.com/office/drawing/2014/main" id="{F440A885-A0B5-4CC3-4AA1-7BBA5C91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80C21EEA-E0A8-F170-4CED-890F529E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8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5061" name="Imagen 5060" descr="Ver detalle">
          <a:hlinkClick xmlns:r="http://schemas.openxmlformats.org/officeDocument/2006/relationships" r:id="rId4885" tooltip="Ver detalle"/>
          <a:extLst>
            <a:ext uri="{FF2B5EF4-FFF2-40B4-BE49-F238E27FC236}">
              <a16:creationId xmlns:a16="http://schemas.microsoft.com/office/drawing/2014/main" id="{15D61DDA-3C09-F56D-21FF-356D585F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1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44396E28-BAFA-963B-06B2-73926AF0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4622</xdr:row>
      <xdr:rowOff>0</xdr:rowOff>
    </xdr:from>
    <xdr:to>
      <xdr:col>12</xdr:col>
      <xdr:colOff>304800</xdr:colOff>
      <xdr:row>4623</xdr:row>
      <xdr:rowOff>114300</xdr:rowOff>
    </xdr:to>
    <xdr:pic>
      <xdr:nvPicPr>
        <xdr:cNvPr id="5063" name="Imagen 5062" descr="Ver detalle">
          <a:hlinkClick xmlns:r="http://schemas.openxmlformats.org/officeDocument/2006/relationships" r:id="rId4887" tooltip="Ver detalle"/>
          <a:extLst>
            <a:ext uri="{FF2B5EF4-FFF2-40B4-BE49-F238E27FC236}">
              <a16:creationId xmlns:a16="http://schemas.microsoft.com/office/drawing/2014/main" id="{181F831D-D1EC-CE21-11A4-B28C48C6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0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64" name="Imagen 5063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E26A5BE-8F5F-F743-30CF-6F601760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2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5065" name="Imagen 5064" descr="Ver detalle">
          <a:hlinkClick xmlns:r="http://schemas.openxmlformats.org/officeDocument/2006/relationships" r:id="rId4889" tooltip="Ver detalle"/>
          <a:extLst>
            <a:ext uri="{FF2B5EF4-FFF2-40B4-BE49-F238E27FC236}">
              <a16:creationId xmlns:a16="http://schemas.microsoft.com/office/drawing/2014/main" id="{9F160B65-03A9-7D98-FDDF-6C8500D85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5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6CB6687-91F2-330D-F3F6-BCA361D47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7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5067" name="Imagen 5066" descr="Ver detalle">
          <a:hlinkClick xmlns:r="http://schemas.openxmlformats.org/officeDocument/2006/relationships" r:id="rId4891" tooltip="Ver detalle"/>
          <a:extLst>
            <a:ext uri="{FF2B5EF4-FFF2-40B4-BE49-F238E27FC236}">
              <a16:creationId xmlns:a16="http://schemas.microsoft.com/office/drawing/2014/main" id="{57746F27-3C15-3CA0-A0AC-D4DDE5B2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0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3063EC42-F28D-B513-EFBA-8C6498B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2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069" name="Imagen 5068" descr="Ver detalle">
          <a:hlinkClick xmlns:r="http://schemas.openxmlformats.org/officeDocument/2006/relationships" r:id="rId4893" tooltip="Ver detalle"/>
          <a:extLst>
            <a:ext uri="{FF2B5EF4-FFF2-40B4-BE49-F238E27FC236}">
              <a16:creationId xmlns:a16="http://schemas.microsoft.com/office/drawing/2014/main" id="{CBE7D010-D6BB-2935-8467-78F0C543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654299E7-455E-1AC0-2739-35727FA58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5071" name="Imagen 5070" descr="Ver detalle">
          <a:hlinkClick xmlns:r="http://schemas.openxmlformats.org/officeDocument/2006/relationships" r:id="rId4895" tooltip="Ver detalle"/>
          <a:extLst>
            <a:ext uri="{FF2B5EF4-FFF2-40B4-BE49-F238E27FC236}">
              <a16:creationId xmlns:a16="http://schemas.microsoft.com/office/drawing/2014/main" id="{CB71B505-0360-2532-7D8C-AA5220DD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1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1A1C6832-FA3F-6074-22F5-C898F655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5073" name="Imagen 5072" descr="Ver detalle">
          <a:hlinkClick xmlns:r="http://schemas.openxmlformats.org/officeDocument/2006/relationships" r:id="rId4897" tooltip="Ver detalle"/>
          <a:extLst>
            <a:ext uri="{FF2B5EF4-FFF2-40B4-BE49-F238E27FC236}">
              <a16:creationId xmlns:a16="http://schemas.microsoft.com/office/drawing/2014/main" id="{5F800D0D-55D2-BA4A-0124-729A511A0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6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074" name="Imagen 5073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3FBA3B7E-32B2-B8BD-C96D-72FF42D6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0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75" name="Imagen 5074" descr="Ver detalle">
          <a:hlinkClick xmlns:r="http://schemas.openxmlformats.org/officeDocument/2006/relationships" r:id="rId4899" tooltip="Ver detalle"/>
          <a:extLst>
            <a:ext uri="{FF2B5EF4-FFF2-40B4-BE49-F238E27FC236}">
              <a16:creationId xmlns:a16="http://schemas.microsoft.com/office/drawing/2014/main" id="{B0651E56-0340-3FEC-4050-267ACCC7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4596</xdr:row>
      <xdr:rowOff>0</xdr:rowOff>
    </xdr:from>
    <xdr:to>
      <xdr:col>12</xdr:col>
      <xdr:colOff>304800</xdr:colOff>
      <xdr:row>4597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A0AB2EF1-EC28-A635-6D73-F71D120B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5077" name="Imagen 5076" descr="Ver detalle">
          <a:hlinkClick xmlns:r="http://schemas.openxmlformats.org/officeDocument/2006/relationships" r:id="rId4901" tooltip="Ver detalle"/>
          <a:extLst>
            <a:ext uri="{FF2B5EF4-FFF2-40B4-BE49-F238E27FC236}">
              <a16:creationId xmlns:a16="http://schemas.microsoft.com/office/drawing/2014/main" id="{3CD4A5DC-108D-0D28-8096-DB70C7E7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7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4198EE3A-AB5C-F6CE-C937-6DB3335C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79" name="Imagen 5078" descr="Ver detalle">
          <a:hlinkClick xmlns:r="http://schemas.openxmlformats.org/officeDocument/2006/relationships" r:id="rId4903" tooltip="Ver detalle"/>
          <a:extLst>
            <a:ext uri="{FF2B5EF4-FFF2-40B4-BE49-F238E27FC236}">
              <a16:creationId xmlns:a16="http://schemas.microsoft.com/office/drawing/2014/main" id="{8FB43331-5A65-769B-B258-1209A0F8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4588</xdr:row>
      <xdr:rowOff>0</xdr:rowOff>
    </xdr:from>
    <xdr:to>
      <xdr:col>12</xdr:col>
      <xdr:colOff>304800</xdr:colOff>
      <xdr:row>4589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2F9B209-7227-7729-2FC4-AC0D5BCE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6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81" name="Imagen 5080" descr="Ver detalle">
          <a:hlinkClick xmlns:r="http://schemas.openxmlformats.org/officeDocument/2006/relationships" r:id="rId4905" tooltip="Ver detalle"/>
          <a:extLst>
            <a:ext uri="{FF2B5EF4-FFF2-40B4-BE49-F238E27FC236}">
              <a16:creationId xmlns:a16="http://schemas.microsoft.com/office/drawing/2014/main" id="{1062703A-6CCF-2FB6-5D46-0F05EF94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C31866A3-C1FD-067A-8680-E90D94D4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2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4594</xdr:row>
      <xdr:rowOff>0</xdr:rowOff>
    </xdr:from>
    <xdr:to>
      <xdr:col>12</xdr:col>
      <xdr:colOff>304800</xdr:colOff>
      <xdr:row>4595</xdr:row>
      <xdr:rowOff>114300</xdr:rowOff>
    </xdr:to>
    <xdr:pic>
      <xdr:nvPicPr>
        <xdr:cNvPr id="5083" name="Imagen 5082" descr="Ver detalle">
          <a:hlinkClick xmlns:r="http://schemas.openxmlformats.org/officeDocument/2006/relationships" r:id="rId4907" tooltip="Ver detalle"/>
          <a:extLst>
            <a:ext uri="{FF2B5EF4-FFF2-40B4-BE49-F238E27FC236}">
              <a16:creationId xmlns:a16="http://schemas.microsoft.com/office/drawing/2014/main" id="{A3D5C0CF-3E8A-DA37-0AFE-186F632C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6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5084" name="Imagen 5083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D29515D-D93F-A3BC-513F-317A25967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85" name="Imagen 5084" descr="Ver detalle">
          <a:hlinkClick xmlns:r="http://schemas.openxmlformats.org/officeDocument/2006/relationships" r:id="rId4909" tooltip="Ver detalle"/>
          <a:extLst>
            <a:ext uri="{FF2B5EF4-FFF2-40B4-BE49-F238E27FC236}">
              <a16:creationId xmlns:a16="http://schemas.microsoft.com/office/drawing/2014/main" id="{8DAA9021-ACBF-5749-C0C0-13D508C7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6F62A8B2-9B21-83CC-BA73-8826584D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4644</xdr:row>
      <xdr:rowOff>0</xdr:rowOff>
    </xdr:from>
    <xdr:to>
      <xdr:col>12</xdr:col>
      <xdr:colOff>304800</xdr:colOff>
      <xdr:row>4645</xdr:row>
      <xdr:rowOff>114300</xdr:rowOff>
    </xdr:to>
    <xdr:pic>
      <xdr:nvPicPr>
        <xdr:cNvPr id="5087" name="Imagen 5086" descr="Ver detalle">
          <a:hlinkClick xmlns:r="http://schemas.openxmlformats.org/officeDocument/2006/relationships" r:id="rId4911" tooltip="Ver detalle"/>
          <a:extLst>
            <a:ext uri="{FF2B5EF4-FFF2-40B4-BE49-F238E27FC236}">
              <a16:creationId xmlns:a16="http://schemas.microsoft.com/office/drawing/2014/main" id="{9D979328-652D-F58D-0B9B-BA121F74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1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24F13CB4-EF51-11B4-F304-1CC2680C3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4586</xdr:row>
      <xdr:rowOff>0</xdr:rowOff>
    </xdr:from>
    <xdr:to>
      <xdr:col>12</xdr:col>
      <xdr:colOff>304800</xdr:colOff>
      <xdr:row>4587</xdr:row>
      <xdr:rowOff>114300</xdr:rowOff>
    </xdr:to>
    <xdr:pic>
      <xdr:nvPicPr>
        <xdr:cNvPr id="5089" name="Imagen 5088" descr="Ver detalle">
          <a:hlinkClick xmlns:r="http://schemas.openxmlformats.org/officeDocument/2006/relationships" r:id="rId4913" tooltip="Ver detalle"/>
          <a:extLst>
            <a:ext uri="{FF2B5EF4-FFF2-40B4-BE49-F238E27FC236}">
              <a16:creationId xmlns:a16="http://schemas.microsoft.com/office/drawing/2014/main" id="{76DC2B0D-EE0D-7CE5-EE7C-2DC28684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4587</xdr:row>
      <xdr:rowOff>0</xdr:rowOff>
    </xdr:from>
    <xdr:to>
      <xdr:col>12</xdr:col>
      <xdr:colOff>304800</xdr:colOff>
      <xdr:row>4588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95684D62-90D5-5D11-9B3A-5CEB37FA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1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4580</xdr:row>
      <xdr:rowOff>0</xdr:rowOff>
    </xdr:from>
    <xdr:to>
      <xdr:col>12</xdr:col>
      <xdr:colOff>304800</xdr:colOff>
      <xdr:row>4581</xdr:row>
      <xdr:rowOff>114300</xdr:rowOff>
    </xdr:to>
    <xdr:pic>
      <xdr:nvPicPr>
        <xdr:cNvPr id="5091" name="Imagen 5090" descr="Ver detalle">
          <a:hlinkClick xmlns:r="http://schemas.openxmlformats.org/officeDocument/2006/relationships" r:id="rId4915" tooltip="Ver detalle"/>
          <a:extLst>
            <a:ext uri="{FF2B5EF4-FFF2-40B4-BE49-F238E27FC236}">
              <a16:creationId xmlns:a16="http://schemas.microsoft.com/office/drawing/2014/main" id="{C2C26410-F69B-29D3-4AF9-A7B0EA22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4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4581</xdr:row>
      <xdr:rowOff>0</xdr:rowOff>
    </xdr:from>
    <xdr:to>
      <xdr:col>12</xdr:col>
      <xdr:colOff>304800</xdr:colOff>
      <xdr:row>4582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846800B0-A32B-9183-2C55-A1DD462F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4583</xdr:row>
      <xdr:rowOff>0</xdr:rowOff>
    </xdr:from>
    <xdr:to>
      <xdr:col>12</xdr:col>
      <xdr:colOff>304800</xdr:colOff>
      <xdr:row>4584</xdr:row>
      <xdr:rowOff>114300</xdr:rowOff>
    </xdr:to>
    <xdr:pic>
      <xdr:nvPicPr>
        <xdr:cNvPr id="5093" name="Imagen 5092" descr="Ver detalle">
          <a:hlinkClick xmlns:r="http://schemas.openxmlformats.org/officeDocument/2006/relationships" r:id="rId4917" tooltip="Ver detalle"/>
          <a:extLst>
            <a:ext uri="{FF2B5EF4-FFF2-40B4-BE49-F238E27FC236}">
              <a16:creationId xmlns:a16="http://schemas.microsoft.com/office/drawing/2014/main" id="{03EEC1A2-6240-CE51-3442-ABE8353A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1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094" name="Imagen 5093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0D82C8C2-B823-DA65-4ECA-EA8F2D80E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4582</xdr:row>
      <xdr:rowOff>0</xdr:rowOff>
    </xdr:from>
    <xdr:to>
      <xdr:col>12</xdr:col>
      <xdr:colOff>304800</xdr:colOff>
      <xdr:row>4583</xdr:row>
      <xdr:rowOff>114300</xdr:rowOff>
    </xdr:to>
    <xdr:pic>
      <xdr:nvPicPr>
        <xdr:cNvPr id="5095" name="Imagen 5094" descr="Ver detalle">
          <a:hlinkClick xmlns:r="http://schemas.openxmlformats.org/officeDocument/2006/relationships" r:id="rId4919" tooltip="Ver detalle"/>
          <a:extLst>
            <a:ext uri="{FF2B5EF4-FFF2-40B4-BE49-F238E27FC236}">
              <a16:creationId xmlns:a16="http://schemas.microsoft.com/office/drawing/2014/main" id="{DCA2B63B-10BA-71AB-C76B-47846B27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8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723D2E75-1638-F124-4C3C-C230B9E7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1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097" name="Imagen 5096" descr="Ver detalle">
          <a:hlinkClick xmlns:r="http://schemas.openxmlformats.org/officeDocument/2006/relationships" r:id="rId4921" tooltip="Ver detalle"/>
          <a:extLst>
            <a:ext uri="{FF2B5EF4-FFF2-40B4-BE49-F238E27FC236}">
              <a16:creationId xmlns:a16="http://schemas.microsoft.com/office/drawing/2014/main" id="{1EF37686-C280-FF95-A68D-3C5B5630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3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B4473D05-8D84-89F0-E80B-68F20579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99" name="Imagen 5098" descr="Ver detalle">
          <a:hlinkClick xmlns:r="http://schemas.openxmlformats.org/officeDocument/2006/relationships" r:id="rId4923" tooltip="Ver detalle"/>
          <a:extLst>
            <a:ext uri="{FF2B5EF4-FFF2-40B4-BE49-F238E27FC236}">
              <a16:creationId xmlns:a16="http://schemas.microsoft.com/office/drawing/2014/main" id="{9B785B8E-665C-6610-61A7-EBDC02060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00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41E16E76-21A1-9B6D-28E1-76329114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3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114300</xdr:rowOff>
    </xdr:to>
    <xdr:pic>
      <xdr:nvPicPr>
        <xdr:cNvPr id="5101" name="Imagen 5100" descr="Ver detalle">
          <a:hlinkClick xmlns:r="http://schemas.openxmlformats.org/officeDocument/2006/relationships" r:id="rId4925" tooltip="Ver detalle"/>
          <a:extLst>
            <a:ext uri="{FF2B5EF4-FFF2-40B4-BE49-F238E27FC236}">
              <a16:creationId xmlns:a16="http://schemas.microsoft.com/office/drawing/2014/main" id="{6E291B5D-495C-E12D-A190-C260661D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4584</xdr:row>
      <xdr:rowOff>0</xdr:rowOff>
    </xdr:from>
    <xdr:to>
      <xdr:col>12</xdr:col>
      <xdr:colOff>304800</xdr:colOff>
      <xdr:row>4585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6B2E1080-8775-C9B5-1F82-E26F9122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0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5103" name="Imagen 5102" descr="Ver detalle">
          <a:hlinkClick xmlns:r="http://schemas.openxmlformats.org/officeDocument/2006/relationships" r:id="rId4927" tooltip="Ver detalle"/>
          <a:extLst>
            <a:ext uri="{FF2B5EF4-FFF2-40B4-BE49-F238E27FC236}">
              <a16:creationId xmlns:a16="http://schemas.microsoft.com/office/drawing/2014/main" id="{0DAE441E-F7B2-C2A5-E630-C458C44B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3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4585</xdr:row>
      <xdr:rowOff>0</xdr:rowOff>
    </xdr:from>
    <xdr:to>
      <xdr:col>12</xdr:col>
      <xdr:colOff>304800</xdr:colOff>
      <xdr:row>4586</xdr:row>
      <xdr:rowOff>114300</xdr:rowOff>
    </xdr:to>
    <xdr:pic>
      <xdr:nvPicPr>
        <xdr:cNvPr id="5104" name="Imagen 5103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0BAD2920-7F2F-2FD3-4196-C9501EF0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6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4579</xdr:row>
      <xdr:rowOff>0</xdr:rowOff>
    </xdr:from>
    <xdr:to>
      <xdr:col>12</xdr:col>
      <xdr:colOff>304800</xdr:colOff>
      <xdr:row>4580</xdr:row>
      <xdr:rowOff>114300</xdr:rowOff>
    </xdr:to>
    <xdr:pic>
      <xdr:nvPicPr>
        <xdr:cNvPr id="5105" name="Imagen 5104" descr="Ver detalle">
          <a:hlinkClick xmlns:r="http://schemas.openxmlformats.org/officeDocument/2006/relationships" r:id="rId4929" tooltip="Ver detalle"/>
          <a:extLst>
            <a:ext uri="{FF2B5EF4-FFF2-40B4-BE49-F238E27FC236}">
              <a16:creationId xmlns:a16="http://schemas.microsoft.com/office/drawing/2014/main" id="{411C49FC-7D04-AA61-45F5-BF3BE5BD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A45BC77-0ADD-DF56-A1E8-62E59CC8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4793</xdr:row>
      <xdr:rowOff>0</xdr:rowOff>
    </xdr:from>
    <xdr:to>
      <xdr:col>12</xdr:col>
      <xdr:colOff>304800</xdr:colOff>
      <xdr:row>4794</xdr:row>
      <xdr:rowOff>114300</xdr:rowOff>
    </xdr:to>
    <xdr:pic>
      <xdr:nvPicPr>
        <xdr:cNvPr id="5107" name="Imagen 5106" descr="Ver detalle">
          <a:hlinkClick xmlns:r="http://schemas.openxmlformats.org/officeDocument/2006/relationships" r:id="rId4931" tooltip="Ver detalle"/>
          <a:extLst>
            <a:ext uri="{FF2B5EF4-FFF2-40B4-BE49-F238E27FC236}">
              <a16:creationId xmlns:a16="http://schemas.microsoft.com/office/drawing/2014/main" id="{14F30252-7DD2-A870-EA26-2B3D68BA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4794</xdr:row>
      <xdr:rowOff>0</xdr:rowOff>
    </xdr:from>
    <xdr:to>
      <xdr:col>12</xdr:col>
      <xdr:colOff>304800</xdr:colOff>
      <xdr:row>4795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8DD5116-32CC-0C16-8E38-77A51DD2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09" name="Imagen 5108" descr="Ver detalle">
          <a:hlinkClick xmlns:r="http://schemas.openxmlformats.org/officeDocument/2006/relationships" r:id="rId4933" tooltip="Ver detalle"/>
          <a:extLst>
            <a:ext uri="{FF2B5EF4-FFF2-40B4-BE49-F238E27FC236}">
              <a16:creationId xmlns:a16="http://schemas.microsoft.com/office/drawing/2014/main" id="{D9BAD606-0838-3F72-A3F0-A9179943B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0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C797E897-4CE1-08F2-EB74-2399CA32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4792</xdr:row>
      <xdr:rowOff>0</xdr:rowOff>
    </xdr:from>
    <xdr:to>
      <xdr:col>12</xdr:col>
      <xdr:colOff>304800</xdr:colOff>
      <xdr:row>4793</xdr:row>
      <xdr:rowOff>114300</xdr:rowOff>
    </xdr:to>
    <xdr:pic>
      <xdr:nvPicPr>
        <xdr:cNvPr id="5111" name="Imagen 5110" descr="Ver detalle">
          <a:hlinkClick xmlns:r="http://schemas.openxmlformats.org/officeDocument/2006/relationships" r:id="rId4935" tooltip="Ver detalle"/>
          <a:extLst>
            <a:ext uri="{FF2B5EF4-FFF2-40B4-BE49-F238E27FC236}">
              <a16:creationId xmlns:a16="http://schemas.microsoft.com/office/drawing/2014/main" id="{7ED4BEF2-577D-EB91-76D2-5D881AA0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EC08E24E-8836-B08D-F65C-AB97A98A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13" name="Imagen 5112" descr="Ver detalle">
          <a:hlinkClick xmlns:r="http://schemas.openxmlformats.org/officeDocument/2006/relationships" r:id="rId4937" tooltip="Ver detalle"/>
          <a:extLst>
            <a:ext uri="{FF2B5EF4-FFF2-40B4-BE49-F238E27FC236}">
              <a16:creationId xmlns:a16="http://schemas.microsoft.com/office/drawing/2014/main" id="{65F69E6E-AF1A-1D79-D502-FDCA9B55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14" name="Imagen 5113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DE0DE7F5-7382-4940-6C31-2A077C95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9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115" name="Imagen 5114" descr="Ver detalle">
          <a:hlinkClick xmlns:r="http://schemas.openxmlformats.org/officeDocument/2006/relationships" r:id="rId4939" tooltip="Ver detalle"/>
          <a:extLst>
            <a:ext uri="{FF2B5EF4-FFF2-40B4-BE49-F238E27FC236}">
              <a16:creationId xmlns:a16="http://schemas.microsoft.com/office/drawing/2014/main" id="{AE99FD92-D58D-A4F5-B105-82B6EABB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3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3A604885-EF1F-6B08-48E4-FD8F8D164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7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4725</xdr:row>
      <xdr:rowOff>0</xdr:rowOff>
    </xdr:from>
    <xdr:to>
      <xdr:col>12</xdr:col>
      <xdr:colOff>304800</xdr:colOff>
      <xdr:row>4726</xdr:row>
      <xdr:rowOff>114300</xdr:rowOff>
    </xdr:to>
    <xdr:pic>
      <xdr:nvPicPr>
        <xdr:cNvPr id="5117" name="Imagen 5116" descr="Ver detalle">
          <a:hlinkClick xmlns:r="http://schemas.openxmlformats.org/officeDocument/2006/relationships" r:id="rId4941" tooltip="Ver detalle"/>
          <a:extLst>
            <a:ext uri="{FF2B5EF4-FFF2-40B4-BE49-F238E27FC236}">
              <a16:creationId xmlns:a16="http://schemas.microsoft.com/office/drawing/2014/main" id="{4635C094-A533-9440-7D22-5AB69ED9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2F8B65F5-A3E5-420C-8CA5-675BE4C3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5119" name="Imagen 5118" descr="Ver detalle">
          <a:hlinkClick xmlns:r="http://schemas.openxmlformats.org/officeDocument/2006/relationships" r:id="rId4943" tooltip="Ver detalle"/>
          <a:extLst>
            <a:ext uri="{FF2B5EF4-FFF2-40B4-BE49-F238E27FC236}">
              <a16:creationId xmlns:a16="http://schemas.microsoft.com/office/drawing/2014/main" id="{4F80D91E-D7A6-30F5-B691-FD0E6916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7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8A6B2C40-89EA-DBD6-D639-E123F2DA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2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21" name="Imagen 5120" descr="Ver detalle">
          <a:hlinkClick xmlns:r="http://schemas.openxmlformats.org/officeDocument/2006/relationships" r:id="rId4945" tooltip="Ver detalle"/>
          <a:extLst>
            <a:ext uri="{FF2B5EF4-FFF2-40B4-BE49-F238E27FC236}">
              <a16:creationId xmlns:a16="http://schemas.microsoft.com/office/drawing/2014/main" id="{936B2748-A8D6-8A39-1D42-CBCCD58F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3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22" name="Imagen 5121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D2B51CFF-C907-7EE9-E089-A89455F5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8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4780</xdr:row>
      <xdr:rowOff>0</xdr:rowOff>
    </xdr:from>
    <xdr:to>
      <xdr:col>12</xdr:col>
      <xdr:colOff>304800</xdr:colOff>
      <xdr:row>4781</xdr:row>
      <xdr:rowOff>114300</xdr:rowOff>
    </xdr:to>
    <xdr:pic>
      <xdr:nvPicPr>
        <xdr:cNvPr id="5123" name="Imagen 5122" descr="Ver detalle">
          <a:hlinkClick xmlns:r="http://schemas.openxmlformats.org/officeDocument/2006/relationships" r:id="rId4947" tooltip="Ver detalle"/>
          <a:extLst>
            <a:ext uri="{FF2B5EF4-FFF2-40B4-BE49-F238E27FC236}">
              <a16:creationId xmlns:a16="http://schemas.microsoft.com/office/drawing/2014/main" id="{FD000FCC-910F-C4B3-3B09-5B8140B3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24" name="Imagen 5123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41F610A-689F-F22F-2E6B-F41FB72E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25" name="Imagen 5124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EA2F8C9E-6DCB-014E-6D4E-761CBB63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2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26" name="Imagen 5125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EB50AF53-A713-1840-C3CF-5FF4AD7E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6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5127" name="Imagen 5126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7582D366-6D17-772C-F87B-8873E8F4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114300</xdr:rowOff>
    </xdr:to>
    <xdr:pic>
      <xdr:nvPicPr>
        <xdr:cNvPr id="5128" name="Imagen 5127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8F1619E-F493-C9C9-A0F8-45FBF4AB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29" name="Imagen 5128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5165315E-37BA-0FD2-6101-3898A05F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30" name="Imagen 5129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B6223A48-6FB6-4EB7-D8C1-1D5EDCEB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0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131" name="Imagen 5130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A2E6D03E-3DCA-3B9B-7239-E0FE2E17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9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9C86069C-05CE-1196-3854-2DE04F80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2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2153FE8F-A38E-8AE8-4B2A-FF716E35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4778</xdr:row>
      <xdr:rowOff>0</xdr:rowOff>
    </xdr:from>
    <xdr:to>
      <xdr:col>12</xdr:col>
      <xdr:colOff>304800</xdr:colOff>
      <xdr:row>4779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748CA8D1-9D09-8D2B-B080-34B4BA72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7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4779</xdr:row>
      <xdr:rowOff>0</xdr:rowOff>
    </xdr:from>
    <xdr:to>
      <xdr:col>12</xdr:col>
      <xdr:colOff>304800</xdr:colOff>
      <xdr:row>4780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6E0D2214-A268-55B2-9F7E-40E558B8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5136" name="Imagen 5135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203626F1-28B0-A93D-8A64-45D8B150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1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137" name="Imagen 5136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F2E85F22-AF88-F276-D2FB-73220FD4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5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138" name="Imagen 5137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B42433A7-C5E7-8603-1DE6-322E086D5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39" name="Imagen 5138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F208D192-52F9-1283-7D91-DBFEA404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40" name="Imagen 5139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174484CA-C27A-8D51-E1E3-3F81E27C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1" name="Imagen 5140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C81C8879-C718-EDEF-C42E-FF3392CC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3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DB779273-420E-648E-CA02-95529E77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8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ADE30F74-4D7A-2E17-F7E3-01891EF9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3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7D82DE68-B178-12D3-4D14-2A95B0F6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8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B204032B-4B16-B1EF-DD9D-7DD704C2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146" name="Imagen 5145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2BD5ED9E-597C-9C7E-DEC0-82A36092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147" name="Imagen 5146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C1381F8E-6D9B-49FE-D6DA-BFCC325AC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1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148" name="Imagen 5147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1F1CFDC-7AEA-8348-A052-52C8DA30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3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149" name="Imagen 5148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61DF0041-1CEA-AA22-526D-647DA656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5150" name="Imagen 5149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89DDB2E3-8D17-850F-7999-B3137E38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0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5151" name="Imagen 5150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677AFCD-4230-5730-10DF-D4BE1399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3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5FBFCE6-63FC-D907-9831-C8FD037D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7263208A-8536-582E-7640-49F098AD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0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BFF9DC17-78C6-BC27-C225-6DCC8943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3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87057A9-38E9-E1A5-6632-5ACAA105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0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56" name="Imagen 5155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09025136-06EF-D202-3CED-C14DAE92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3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57" name="Imagen 5156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AC1C8C04-3FDE-20DF-5425-E5CF054E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6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158" name="Imagen 5157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7E762725-EB41-7537-B1BE-64A7FA83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0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159" name="Imagen 5158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8620B2C7-AA0B-EBFC-D536-355C3AA8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160" name="Imagen 5159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B123FE39-1F8B-614C-E8EE-F9B62645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6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5161" name="Imagen 5160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C705EFAF-6452-6B6E-F9CA-D56C9C4FF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8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9A3C097E-012D-0033-8197-0C68345E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2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7A95E575-9172-2C48-7DF1-5562B6C4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5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26FC3514-97F8-7D99-97EA-8FC3FF1C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C7018D50-2DB8-B9F8-3F45-31CDBC49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0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7A2D0801-E663-360A-9E56-1681AFB7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4742</xdr:row>
      <xdr:rowOff>0</xdr:rowOff>
    </xdr:from>
    <xdr:to>
      <xdr:col>12</xdr:col>
      <xdr:colOff>304800</xdr:colOff>
      <xdr:row>4743</xdr:row>
      <xdr:rowOff>114300</xdr:rowOff>
    </xdr:to>
    <xdr:pic>
      <xdr:nvPicPr>
        <xdr:cNvPr id="5167" name="Imagen 5166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80A8FE10-9625-2DA3-05EF-9C3A9B63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168" name="Imagen 5167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488F1258-91F7-6D02-FEFA-DE585CA5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169" name="Imagen 5168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D2503A8A-A3E9-2D45-8FAC-7C6CA005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5170" name="Imagen 5169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32ED5AD5-617E-42A1-EEC8-FEFF0F9B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6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4730</xdr:row>
      <xdr:rowOff>0</xdr:rowOff>
    </xdr:from>
    <xdr:to>
      <xdr:col>12</xdr:col>
      <xdr:colOff>304800</xdr:colOff>
      <xdr:row>4731</xdr:row>
      <xdr:rowOff>114300</xdr:rowOff>
    </xdr:to>
    <xdr:pic>
      <xdr:nvPicPr>
        <xdr:cNvPr id="5171" name="Imagen 5170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162063B4-FF4F-825D-1F12-A64D4DCF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5172" name="Imagen 5171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4A6A57A-41D8-232E-A37B-1358C05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99C7EA6-78A7-C819-C128-320C9D91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4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FDC001FC-1BB5-95B7-017F-FFE361B6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635E1046-E9B9-E9CC-B1A5-4A5FD9151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0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176" name="Imagen 5175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E45C3A42-210B-7745-D088-6AEE05EC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36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114300</xdr:rowOff>
    </xdr:to>
    <xdr:pic>
      <xdr:nvPicPr>
        <xdr:cNvPr id="5177" name="Imagen 5176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02D1326A-44DD-FABB-F074-78DB2F32A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4738</xdr:row>
      <xdr:rowOff>0</xdr:rowOff>
    </xdr:from>
    <xdr:to>
      <xdr:col>12</xdr:col>
      <xdr:colOff>304800</xdr:colOff>
      <xdr:row>4739</xdr:row>
      <xdr:rowOff>114300</xdr:rowOff>
    </xdr:to>
    <xdr:pic>
      <xdr:nvPicPr>
        <xdr:cNvPr id="5178" name="Imagen 5177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98E4D2B0-840F-4FC6-45C3-D16E2C2D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8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4743</xdr:row>
      <xdr:rowOff>0</xdr:rowOff>
    </xdr:from>
    <xdr:to>
      <xdr:col>12</xdr:col>
      <xdr:colOff>304800</xdr:colOff>
      <xdr:row>4744</xdr:row>
      <xdr:rowOff>114300</xdr:rowOff>
    </xdr:to>
    <xdr:pic>
      <xdr:nvPicPr>
        <xdr:cNvPr id="5179" name="Imagen 5178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9F570FC0-A75E-CE6A-0680-FB7CC8E0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180" name="Imagen 5179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3D353B94-9262-69B6-E8BB-881DD6E4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81" name="Imagen 5180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01715D-F5FA-5082-7490-F33DF55A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9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62DB024F-C502-70C0-E3F2-6ECF5912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DB61FC1E-7337-64B5-FAC3-EFC5B2554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4735</xdr:row>
      <xdr:rowOff>0</xdr:rowOff>
    </xdr:from>
    <xdr:to>
      <xdr:col>12</xdr:col>
      <xdr:colOff>304800</xdr:colOff>
      <xdr:row>4736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FF22FB03-0BA3-6E17-5C4E-9B170FA7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7408D79F-3688-EACD-5CA4-4E1E2E99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0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4736</xdr:row>
      <xdr:rowOff>0</xdr:rowOff>
    </xdr:from>
    <xdr:to>
      <xdr:col>12</xdr:col>
      <xdr:colOff>304800</xdr:colOff>
      <xdr:row>4737</xdr:row>
      <xdr:rowOff>114300</xdr:rowOff>
    </xdr:to>
    <xdr:pic>
      <xdr:nvPicPr>
        <xdr:cNvPr id="5186" name="Imagen 5185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F997A3FE-12E6-733D-5F5D-5E222BE4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87" name="Imagen 5186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61DB3FB8-274F-0B52-4E87-B44DCCC8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6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88" name="Imagen 5187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411795B8-45E4-1717-32A5-FABCEE66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0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89" name="Imagen 5188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AA833E6B-8E7B-9BAF-C915-533FFD6F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3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4737</xdr:row>
      <xdr:rowOff>0</xdr:rowOff>
    </xdr:from>
    <xdr:to>
      <xdr:col>12</xdr:col>
      <xdr:colOff>304800</xdr:colOff>
      <xdr:row>4738</xdr:row>
      <xdr:rowOff>114300</xdr:rowOff>
    </xdr:to>
    <xdr:pic>
      <xdr:nvPicPr>
        <xdr:cNvPr id="5190" name="Imagen 5189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D8A5CFE4-154A-E660-2C69-9FE49DDA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191" name="Imagen 5190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6F1C8BB6-36B1-7B02-8924-913CA532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1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4C4D2366-B69C-978C-7A5A-A6BA51E1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4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4877</xdr:row>
      <xdr:rowOff>0</xdr:rowOff>
    </xdr:from>
    <xdr:to>
      <xdr:col>12</xdr:col>
      <xdr:colOff>304800</xdr:colOff>
      <xdr:row>4878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6FFFBAD3-EB05-3F1E-5B5D-20FE3F90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7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7094603A-C923-1CB0-E9DD-4D0FD421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1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A2E80737-FD5D-1AD8-AB55-A660284C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196" name="Imagen 5195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91CCF1A9-085F-AE56-6F5A-57636941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197" name="Imagen 5196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3CA7BE13-0348-5A5A-825E-1A0787F1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1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198" name="Imagen 5197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B18B510A-BB1C-DBE3-193E-7DEB20FC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4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114300</xdr:rowOff>
    </xdr:to>
    <xdr:pic>
      <xdr:nvPicPr>
        <xdr:cNvPr id="5199" name="Imagen 5198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1265305B-0165-3B79-ABAA-7AB80C74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7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4884</xdr:row>
      <xdr:rowOff>0</xdr:rowOff>
    </xdr:from>
    <xdr:to>
      <xdr:col>12</xdr:col>
      <xdr:colOff>304800</xdr:colOff>
      <xdr:row>4885</xdr:row>
      <xdr:rowOff>104775</xdr:rowOff>
    </xdr:to>
    <xdr:pic>
      <xdr:nvPicPr>
        <xdr:cNvPr id="5200" name="Imagen 5199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13EC4773-66D3-E029-8B4E-0716B94D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1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201" name="Imagen 5200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DE36DAA6-2889-4124-746E-E0EF7040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43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A4384B20-B3BF-6C2E-8FBF-0CA1C8742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61AFFAC8-09FD-41F4-0AFC-8C361772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1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52A91BA8-9571-1573-0A14-458D4688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205" name="Imagen 5204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23674D2-D5E7-CE0E-F84D-EDBF208E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206" name="Imagen 5205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08D93543-215D-5687-3956-03D6B766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07" name="Imagen 5206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64E0D162-E891-4F22-F4BF-4C8050A24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3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208" name="Imagen 5207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AEBC2B09-F2CA-320E-2602-8E4A8EB1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5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09" name="Imagen 5208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23ED0C3E-B669-ECC5-4D34-AC8370EE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7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210" name="Imagen 5209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4C421CC6-86A1-3B8A-1A25-9FFFDDE2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114300</xdr:rowOff>
    </xdr:to>
    <xdr:pic>
      <xdr:nvPicPr>
        <xdr:cNvPr id="5211" name="Imagen 5210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39D94C2A-1902-3A3E-1428-D4D891DF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212" name="Imagen 5211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6757F455-D21C-0262-5E2C-D5BD82B5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5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213" name="Imagen 5212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ABB1F0AD-29A1-EB00-72A8-18E63ED1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90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214" name="Imagen 5213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E0EE5BC8-D882-5671-B4F9-ECC509CE0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15" name="Imagen 5214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1D31AC08-DE46-6074-D98C-FDB15B72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9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216" name="Imagen 5215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17C2FBB2-4469-9E88-6B48-9C776B977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1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217" name="Imagen 5216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B9CB598-46C0-8FC0-DC1F-3EFE54D00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18" name="Imagen 5217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208B5734-0570-F7C5-F65E-8DAD98F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7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19" name="Imagen 5218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F392CE4B-C347-495D-51B6-4A5C383D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114300</xdr:rowOff>
    </xdr:to>
    <xdr:pic>
      <xdr:nvPicPr>
        <xdr:cNvPr id="5220" name="Imagen 5219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6F41DC96-82BE-8FDD-28E8-3F499052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114300</xdr:rowOff>
    </xdr:to>
    <xdr:pic>
      <xdr:nvPicPr>
        <xdr:cNvPr id="5221" name="Imagen 5220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A17009A2-A0EF-3668-8488-E5104CBB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7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22" name="Imagen 5221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3B90090F-3679-2373-F619-587DF19F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1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4859</xdr:row>
      <xdr:rowOff>0</xdr:rowOff>
    </xdr:from>
    <xdr:to>
      <xdr:col>12</xdr:col>
      <xdr:colOff>304800</xdr:colOff>
      <xdr:row>4860</xdr:row>
      <xdr:rowOff>114300</xdr:rowOff>
    </xdr:to>
    <xdr:pic>
      <xdr:nvPicPr>
        <xdr:cNvPr id="5223" name="Imagen 5222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344835D6-26B6-09F8-E15D-B3B22F22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4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4860</xdr:row>
      <xdr:rowOff>0</xdr:rowOff>
    </xdr:from>
    <xdr:to>
      <xdr:col>12</xdr:col>
      <xdr:colOff>304800</xdr:colOff>
      <xdr:row>4861</xdr:row>
      <xdr:rowOff>114300</xdr:rowOff>
    </xdr:to>
    <xdr:pic>
      <xdr:nvPicPr>
        <xdr:cNvPr id="5224" name="Imagen 5223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58C344AB-B3AA-E3D6-C1AC-A5F52008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7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4827</xdr:row>
      <xdr:rowOff>0</xdr:rowOff>
    </xdr:from>
    <xdr:to>
      <xdr:col>12</xdr:col>
      <xdr:colOff>304800</xdr:colOff>
      <xdr:row>4828</xdr:row>
      <xdr:rowOff>104775</xdr:rowOff>
    </xdr:to>
    <xdr:pic>
      <xdr:nvPicPr>
        <xdr:cNvPr id="5225" name="Imagen 5224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B02675EF-43D5-5CB2-0D73-AA7FC9E5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226" name="Imagen 5225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B0FEBAFA-54A6-E81E-4D6E-CB2B8CB3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4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6E77F1FF-3D42-3769-A6AD-2E85EF9E4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7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B66AB2A0-FC82-3C04-3D58-9FE6797A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1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229" name="Imagen 5228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1DCA35AB-BC9B-C789-5B06-06692C80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4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230" name="Imagen 5229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E939D491-D3C9-E548-BD66-2300EBE3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7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231" name="Imagen 5230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DC338F83-7119-596C-32F6-6E9A078C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1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232" name="Imagen 5231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493CD367-FC60-8E4C-EB2C-73CE9254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4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33" name="Imagen 5232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2645F11D-F0D4-9D4C-A407-28B9001FD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7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4836</xdr:row>
      <xdr:rowOff>0</xdr:rowOff>
    </xdr:from>
    <xdr:to>
      <xdr:col>12</xdr:col>
      <xdr:colOff>304800</xdr:colOff>
      <xdr:row>4837</xdr:row>
      <xdr:rowOff>114300</xdr:rowOff>
    </xdr:to>
    <xdr:pic>
      <xdr:nvPicPr>
        <xdr:cNvPr id="5234" name="Imagen 5233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A96EEF21-8E6B-6399-ACA4-C8C5B646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1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4837</xdr:row>
      <xdr:rowOff>0</xdr:rowOff>
    </xdr:from>
    <xdr:to>
      <xdr:col>12</xdr:col>
      <xdr:colOff>304800</xdr:colOff>
      <xdr:row>4838</xdr:row>
      <xdr:rowOff>114300</xdr:rowOff>
    </xdr:to>
    <xdr:pic>
      <xdr:nvPicPr>
        <xdr:cNvPr id="5235" name="Imagen 5234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EF26A4A1-0D4B-4AE1-404C-D5AA0C56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4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4838</xdr:row>
      <xdr:rowOff>0</xdr:rowOff>
    </xdr:from>
    <xdr:to>
      <xdr:col>12</xdr:col>
      <xdr:colOff>304800</xdr:colOff>
      <xdr:row>4839</xdr:row>
      <xdr:rowOff>114300</xdr:rowOff>
    </xdr:to>
    <xdr:pic>
      <xdr:nvPicPr>
        <xdr:cNvPr id="5236" name="Imagen 5235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88A5BE0C-8248-D14E-72F2-DD5C37B2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4839</xdr:row>
      <xdr:rowOff>0</xdr:rowOff>
    </xdr:from>
    <xdr:to>
      <xdr:col>12</xdr:col>
      <xdr:colOff>304800</xdr:colOff>
      <xdr:row>4840</xdr:row>
      <xdr:rowOff>114300</xdr:rowOff>
    </xdr:to>
    <xdr:pic>
      <xdr:nvPicPr>
        <xdr:cNvPr id="5237" name="Imagen 5236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70036517-DE55-AC16-244B-EC0740627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9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C9A522A6-54AC-1E7E-53F2-B2C5EC25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3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239" name="Imagen 5238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DC707DB6-8013-B42E-9D2A-CAFDDF30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8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240" name="Imagen 5239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67BC0BC2-0E37-851A-2D88-E858868B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1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241" name="Imagen 5240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1C615D31-72FD-49D1-4677-28AA632CA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5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242" name="Imagen 5241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2EA99AC0-6A60-22FA-37A3-B2677125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7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243" name="Imagen 5242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F4178379-70F7-D735-09C2-6B9C2A0A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0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244" name="Imagen 5243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D74F04EB-46B8-8E45-E7A7-0FFA6A6B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3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245" name="Imagen 5244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33E934A9-B648-3890-E776-D61F243C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7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4824</xdr:row>
      <xdr:rowOff>0</xdr:rowOff>
    </xdr:from>
    <xdr:to>
      <xdr:col>12</xdr:col>
      <xdr:colOff>304800</xdr:colOff>
      <xdr:row>4825</xdr:row>
      <xdr:rowOff>114300</xdr:rowOff>
    </xdr:to>
    <xdr:pic>
      <xdr:nvPicPr>
        <xdr:cNvPr id="5246" name="Imagen 5245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FA72F93A-0B8B-A4A6-5ED7-FACF63A6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0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247" name="Imagen 5246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987FEBDD-E41B-93F7-999F-76E3E6DC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3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248" name="Imagen 5247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19116D86-9A00-5489-5D9B-E28BC3BA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7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249" name="Imagen 5248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3F8DD9C1-F288-7F20-3326-2C0FC4EB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0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250" name="Imagen 5249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59C02D15-9BDB-5C25-A20E-0915B9070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2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251" name="Imagen 5250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10E71537-52D5-44F0-50F2-1100CD50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5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252" name="Imagen 5251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79C7E1FF-EBCE-0A60-9717-942ECC51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9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253" name="Imagen 5252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006CE9E-3CD1-2C6C-0EEA-8785F695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2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254" name="Imagen 5253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12FEDD01-5E2E-D5C5-0E43-7952E7CC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5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255" name="Imagen 5254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4D331B38-CB42-0E7E-6549-2DDA2700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7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256" name="Imagen 5255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D1111F77-343C-407E-BDF7-9AAB9836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9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257" name="Imagen 5256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6A1DFD6F-3F96-41EE-FD2E-E2BFF33D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3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258" name="Imagen 5257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44521FF-930E-2C08-67FD-3BAB28DD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4846</xdr:row>
      <xdr:rowOff>0</xdr:rowOff>
    </xdr:from>
    <xdr:to>
      <xdr:col>12</xdr:col>
      <xdr:colOff>304800</xdr:colOff>
      <xdr:row>4847</xdr:row>
      <xdr:rowOff>114300</xdr:rowOff>
    </xdr:to>
    <xdr:pic>
      <xdr:nvPicPr>
        <xdr:cNvPr id="5259" name="Imagen 5258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D29EC9B-B6A8-99CD-D921-6B76BE35F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4847</xdr:row>
      <xdr:rowOff>0</xdr:rowOff>
    </xdr:from>
    <xdr:to>
      <xdr:col>12</xdr:col>
      <xdr:colOff>304800</xdr:colOff>
      <xdr:row>4848</xdr:row>
      <xdr:rowOff>114300</xdr:rowOff>
    </xdr:to>
    <xdr:pic>
      <xdr:nvPicPr>
        <xdr:cNvPr id="5260" name="Imagen 5259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3D62E7CC-D6DA-D1BF-6FC9-27EEA9C8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3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B1C63F63-72FA-E17F-F67D-802005AF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6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4840</xdr:row>
      <xdr:rowOff>0</xdr:rowOff>
    </xdr:from>
    <xdr:to>
      <xdr:col>12</xdr:col>
      <xdr:colOff>304800</xdr:colOff>
      <xdr:row>4841</xdr:row>
      <xdr:rowOff>114300</xdr:rowOff>
    </xdr:to>
    <xdr:pic>
      <xdr:nvPicPr>
        <xdr:cNvPr id="5262" name="Imagen 5261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174BDC41-8914-4131-375D-2E962995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4842</xdr:row>
      <xdr:rowOff>0</xdr:rowOff>
    </xdr:from>
    <xdr:to>
      <xdr:col>12</xdr:col>
      <xdr:colOff>304800</xdr:colOff>
      <xdr:row>4843</xdr:row>
      <xdr:rowOff>114300</xdr:rowOff>
    </xdr:to>
    <xdr:pic>
      <xdr:nvPicPr>
        <xdr:cNvPr id="5263" name="Imagen 5262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8F323569-0BCA-66EB-188A-9D1BC962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6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264" name="Imagen 5263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960870E0-D196-B60F-4B34-FD8CA3ED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9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114300</xdr:rowOff>
    </xdr:to>
    <xdr:pic>
      <xdr:nvPicPr>
        <xdr:cNvPr id="5265" name="Imagen 5264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B1F8615C-5950-CC39-7548-FA50343F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3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266" name="Imagen 5265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027F0AF-9905-C1B8-EB0C-05FDE63F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267" name="Imagen 5266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634AF236-2DFD-AA41-14CB-14A9960AA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C514A2A2-39E9-42A7-9ACE-033EFF09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1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269" name="Imagen 5268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82995A9C-CCF8-17A4-A150-2CD4830B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5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270" name="Imagen 5269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C1F129D5-C13B-D192-10D2-90C6F758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7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71" name="Imagen 5270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6534AE98-B741-CB12-D994-5EC8133AB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4977</xdr:row>
      <xdr:rowOff>0</xdr:rowOff>
    </xdr:from>
    <xdr:to>
      <xdr:col>12</xdr:col>
      <xdr:colOff>619125</xdr:colOff>
      <xdr:row>4978</xdr:row>
      <xdr:rowOff>114300</xdr:rowOff>
    </xdr:to>
    <xdr:pic>
      <xdr:nvPicPr>
        <xdr:cNvPr id="5272" name="Imagen 5271">
          <a:hlinkClick xmlns:r="http://schemas.openxmlformats.org/officeDocument/2006/relationships" r:id="rId5096" tooltip="Quitar este incidente de la liquidación"/>
          <a:extLst>
            <a:ext uri="{FF2B5EF4-FFF2-40B4-BE49-F238E27FC236}">
              <a16:creationId xmlns:a16="http://schemas.microsoft.com/office/drawing/2014/main" id="{B87988CA-8B76-5288-94E9-1E966F44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3" name="Imagen 5272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666D9E5D-4D0F-46E1-FF16-7375CD40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4978</xdr:row>
      <xdr:rowOff>0</xdr:rowOff>
    </xdr:from>
    <xdr:to>
      <xdr:col>12</xdr:col>
      <xdr:colOff>619125</xdr:colOff>
      <xdr:row>4979</xdr:row>
      <xdr:rowOff>114300</xdr:rowOff>
    </xdr:to>
    <xdr:pic>
      <xdr:nvPicPr>
        <xdr:cNvPr id="5274" name="Imagen 5273">
          <a:hlinkClick xmlns:r="http://schemas.openxmlformats.org/officeDocument/2006/relationships" r:id="rId5098" tooltip="Quitar este incidente de la liquidación"/>
          <a:extLst>
            <a:ext uri="{FF2B5EF4-FFF2-40B4-BE49-F238E27FC236}">
              <a16:creationId xmlns:a16="http://schemas.microsoft.com/office/drawing/2014/main" id="{45A57377-B8BB-DBC3-B2E6-25F4E2CC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5" name="Imagen 5274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FA743B8B-B596-C306-ACEB-896F4553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4979</xdr:row>
      <xdr:rowOff>0</xdr:rowOff>
    </xdr:from>
    <xdr:to>
      <xdr:col>12</xdr:col>
      <xdr:colOff>619125</xdr:colOff>
      <xdr:row>4980</xdr:row>
      <xdr:rowOff>104775</xdr:rowOff>
    </xdr:to>
    <xdr:pic>
      <xdr:nvPicPr>
        <xdr:cNvPr id="5276" name="Imagen 5275">
          <a:hlinkClick xmlns:r="http://schemas.openxmlformats.org/officeDocument/2006/relationships" r:id="rId5100" tooltip="Quitar este incidente de la liquidación"/>
          <a:extLst>
            <a:ext uri="{FF2B5EF4-FFF2-40B4-BE49-F238E27FC236}">
              <a16:creationId xmlns:a16="http://schemas.microsoft.com/office/drawing/2014/main" id="{78A990A0-58F2-9B87-A859-C1FE44219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77" name="Imagen 5276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ECA61FD7-C80F-DBB3-C0E3-D12A5D3E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4936</xdr:row>
      <xdr:rowOff>0</xdr:rowOff>
    </xdr:from>
    <xdr:to>
      <xdr:col>12</xdr:col>
      <xdr:colOff>619125</xdr:colOff>
      <xdr:row>4937</xdr:row>
      <xdr:rowOff>114300</xdr:rowOff>
    </xdr:to>
    <xdr:pic>
      <xdr:nvPicPr>
        <xdr:cNvPr id="5278" name="Imagen 5277">
          <a:hlinkClick xmlns:r="http://schemas.openxmlformats.org/officeDocument/2006/relationships" r:id="rId5102" tooltip="Quitar este incidente de la liquidación"/>
          <a:extLst>
            <a:ext uri="{FF2B5EF4-FFF2-40B4-BE49-F238E27FC236}">
              <a16:creationId xmlns:a16="http://schemas.microsoft.com/office/drawing/2014/main" id="{0C652599-A0BD-BE85-2CA3-D48A30D3E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4937</xdr:row>
      <xdr:rowOff>0</xdr:rowOff>
    </xdr:from>
    <xdr:to>
      <xdr:col>12</xdr:col>
      <xdr:colOff>304800</xdr:colOff>
      <xdr:row>4938</xdr:row>
      <xdr:rowOff>114300</xdr:rowOff>
    </xdr:to>
    <xdr:pic>
      <xdr:nvPicPr>
        <xdr:cNvPr id="5279" name="Imagen 5278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0D6D361C-B8B1-D8E7-FCE7-76D6C984D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4937</xdr:row>
      <xdr:rowOff>0</xdr:rowOff>
    </xdr:from>
    <xdr:to>
      <xdr:col>12</xdr:col>
      <xdr:colOff>619125</xdr:colOff>
      <xdr:row>4938</xdr:row>
      <xdr:rowOff>114300</xdr:rowOff>
    </xdr:to>
    <xdr:pic>
      <xdr:nvPicPr>
        <xdr:cNvPr id="5280" name="Imagen 5279">
          <a:hlinkClick xmlns:r="http://schemas.openxmlformats.org/officeDocument/2006/relationships" r:id="rId5104" tooltip="Quitar este incidente de la liquidación"/>
          <a:extLst>
            <a:ext uri="{FF2B5EF4-FFF2-40B4-BE49-F238E27FC236}">
              <a16:creationId xmlns:a16="http://schemas.microsoft.com/office/drawing/2014/main" id="{6BF0B957-9DA9-9BB8-28A5-D2EDBEA6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104775</xdr:rowOff>
    </xdr:to>
    <xdr:pic>
      <xdr:nvPicPr>
        <xdr:cNvPr id="5281" name="Imagen 5280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4BBF19BA-AD1A-9896-E994-0EFC83F6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4938</xdr:row>
      <xdr:rowOff>0</xdr:rowOff>
    </xdr:from>
    <xdr:to>
      <xdr:col>12</xdr:col>
      <xdr:colOff>619125</xdr:colOff>
      <xdr:row>4939</xdr:row>
      <xdr:rowOff>104775</xdr:rowOff>
    </xdr:to>
    <xdr:pic>
      <xdr:nvPicPr>
        <xdr:cNvPr id="5282" name="Imagen 5281">
          <a:hlinkClick xmlns:r="http://schemas.openxmlformats.org/officeDocument/2006/relationships" r:id="rId5106" tooltip="Quitar este incidente de la liquidación"/>
          <a:extLst>
            <a:ext uri="{FF2B5EF4-FFF2-40B4-BE49-F238E27FC236}">
              <a16:creationId xmlns:a16="http://schemas.microsoft.com/office/drawing/2014/main" id="{BC5553D9-12C8-EBF7-9088-AE837271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83" name="Imagen 5282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F76B9962-7421-58C5-E218-536A3B39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4931</xdr:row>
      <xdr:rowOff>0</xdr:rowOff>
    </xdr:from>
    <xdr:to>
      <xdr:col>12</xdr:col>
      <xdr:colOff>619125</xdr:colOff>
      <xdr:row>4932</xdr:row>
      <xdr:rowOff>114300</xdr:rowOff>
    </xdr:to>
    <xdr:pic>
      <xdr:nvPicPr>
        <xdr:cNvPr id="5284" name="Imagen 5283">
          <a:hlinkClick xmlns:r="http://schemas.openxmlformats.org/officeDocument/2006/relationships" r:id="rId5108" tooltip="Quitar este incidente de la liquidación"/>
          <a:extLst>
            <a:ext uri="{FF2B5EF4-FFF2-40B4-BE49-F238E27FC236}">
              <a16:creationId xmlns:a16="http://schemas.microsoft.com/office/drawing/2014/main" id="{84E19BAD-AC79-36D9-D691-6583FD16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85" name="Imagen 5284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18399B59-74FA-2BD6-1455-ACCA6FE4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4932</xdr:row>
      <xdr:rowOff>0</xdr:rowOff>
    </xdr:from>
    <xdr:to>
      <xdr:col>12</xdr:col>
      <xdr:colOff>619125</xdr:colOff>
      <xdr:row>4933</xdr:row>
      <xdr:rowOff>114300</xdr:rowOff>
    </xdr:to>
    <xdr:pic>
      <xdr:nvPicPr>
        <xdr:cNvPr id="5286" name="Imagen 5285">
          <a:hlinkClick xmlns:r="http://schemas.openxmlformats.org/officeDocument/2006/relationships" r:id="rId5110" tooltip="Quitar este incidente de la liquidación"/>
          <a:extLst>
            <a:ext uri="{FF2B5EF4-FFF2-40B4-BE49-F238E27FC236}">
              <a16:creationId xmlns:a16="http://schemas.microsoft.com/office/drawing/2014/main" id="{0E7CCBA8-7DC0-CDDF-13D0-355CB0F4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87" name="Imagen 5286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4E50082F-AEED-8A4C-DAC1-C98459C65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4968</xdr:row>
      <xdr:rowOff>0</xdr:rowOff>
    </xdr:from>
    <xdr:to>
      <xdr:col>12</xdr:col>
      <xdr:colOff>619125</xdr:colOff>
      <xdr:row>4969</xdr:row>
      <xdr:rowOff>114300</xdr:rowOff>
    </xdr:to>
    <xdr:pic>
      <xdr:nvPicPr>
        <xdr:cNvPr id="5288" name="Imagen 5287">
          <a:hlinkClick xmlns:r="http://schemas.openxmlformats.org/officeDocument/2006/relationships" r:id="rId5112" tooltip="Quitar este incidente de la liquidación"/>
          <a:extLst>
            <a:ext uri="{FF2B5EF4-FFF2-40B4-BE49-F238E27FC236}">
              <a16:creationId xmlns:a16="http://schemas.microsoft.com/office/drawing/2014/main" id="{C418954E-F9B1-D82A-3BCE-5286B119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89" name="Imagen 5288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5E85A17F-6F25-4424-23A4-DBC3D9C8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4969</xdr:row>
      <xdr:rowOff>0</xdr:rowOff>
    </xdr:from>
    <xdr:to>
      <xdr:col>12</xdr:col>
      <xdr:colOff>619125</xdr:colOff>
      <xdr:row>4970</xdr:row>
      <xdr:rowOff>114300</xdr:rowOff>
    </xdr:to>
    <xdr:pic>
      <xdr:nvPicPr>
        <xdr:cNvPr id="5290" name="Imagen 5289">
          <a:hlinkClick xmlns:r="http://schemas.openxmlformats.org/officeDocument/2006/relationships" r:id="rId5114" tooltip="Quitar este incidente de la liquidación"/>
          <a:extLst>
            <a:ext uri="{FF2B5EF4-FFF2-40B4-BE49-F238E27FC236}">
              <a16:creationId xmlns:a16="http://schemas.microsoft.com/office/drawing/2014/main" id="{ECBE41A4-1547-14F0-640A-95F3E558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91" name="Imagen 5290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CF683DA6-166E-148F-8DB1-EF626BCF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4970</xdr:row>
      <xdr:rowOff>0</xdr:rowOff>
    </xdr:from>
    <xdr:to>
      <xdr:col>12</xdr:col>
      <xdr:colOff>619125</xdr:colOff>
      <xdr:row>4971</xdr:row>
      <xdr:rowOff>114300</xdr:rowOff>
    </xdr:to>
    <xdr:pic>
      <xdr:nvPicPr>
        <xdr:cNvPr id="5292" name="Imagen 5291">
          <a:hlinkClick xmlns:r="http://schemas.openxmlformats.org/officeDocument/2006/relationships" r:id="rId5116" tooltip="Quitar este incidente de la liquidación"/>
          <a:extLst>
            <a:ext uri="{FF2B5EF4-FFF2-40B4-BE49-F238E27FC236}">
              <a16:creationId xmlns:a16="http://schemas.microsoft.com/office/drawing/2014/main" id="{C66BD9C4-6811-4EA7-059E-882B3B73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93" name="Imagen 5292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6A7EF49D-D6FC-7D4E-6B5F-816C791C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4971</xdr:row>
      <xdr:rowOff>0</xdr:rowOff>
    </xdr:from>
    <xdr:to>
      <xdr:col>12</xdr:col>
      <xdr:colOff>619125</xdr:colOff>
      <xdr:row>4972</xdr:row>
      <xdr:rowOff>114300</xdr:rowOff>
    </xdr:to>
    <xdr:pic>
      <xdr:nvPicPr>
        <xdr:cNvPr id="5294" name="Imagen 5293">
          <a:hlinkClick xmlns:r="http://schemas.openxmlformats.org/officeDocument/2006/relationships" r:id="rId5118" tooltip="Quitar este incidente de la liquidación"/>
          <a:extLst>
            <a:ext uri="{FF2B5EF4-FFF2-40B4-BE49-F238E27FC236}">
              <a16:creationId xmlns:a16="http://schemas.microsoft.com/office/drawing/2014/main" id="{932B1BC0-638F-C15F-40E2-C52BCF9E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95" name="Imagen 5294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C08A1CFA-B5E5-541E-95BA-5BABD98B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4972</xdr:row>
      <xdr:rowOff>0</xdr:rowOff>
    </xdr:from>
    <xdr:to>
      <xdr:col>12</xdr:col>
      <xdr:colOff>619125</xdr:colOff>
      <xdr:row>4973</xdr:row>
      <xdr:rowOff>114300</xdr:rowOff>
    </xdr:to>
    <xdr:pic>
      <xdr:nvPicPr>
        <xdr:cNvPr id="5296" name="Imagen 5295">
          <a:hlinkClick xmlns:r="http://schemas.openxmlformats.org/officeDocument/2006/relationships" r:id="rId5120" tooltip="Quitar este incidente de la liquidación"/>
          <a:extLst>
            <a:ext uri="{FF2B5EF4-FFF2-40B4-BE49-F238E27FC236}">
              <a16:creationId xmlns:a16="http://schemas.microsoft.com/office/drawing/2014/main" id="{443F4E14-3118-8343-A983-179BC967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4973</xdr:row>
      <xdr:rowOff>0</xdr:rowOff>
    </xdr:from>
    <xdr:to>
      <xdr:col>12</xdr:col>
      <xdr:colOff>304800</xdr:colOff>
      <xdr:row>4974</xdr:row>
      <xdr:rowOff>114300</xdr:rowOff>
    </xdr:to>
    <xdr:pic>
      <xdr:nvPicPr>
        <xdr:cNvPr id="5297" name="Imagen 5296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D157BDB5-A37B-A1C3-CE86-19AB85E0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4973</xdr:row>
      <xdr:rowOff>0</xdr:rowOff>
    </xdr:from>
    <xdr:to>
      <xdr:col>12</xdr:col>
      <xdr:colOff>619125</xdr:colOff>
      <xdr:row>4974</xdr:row>
      <xdr:rowOff>114300</xdr:rowOff>
    </xdr:to>
    <xdr:pic>
      <xdr:nvPicPr>
        <xdr:cNvPr id="5298" name="Imagen 5297">
          <a:hlinkClick xmlns:r="http://schemas.openxmlformats.org/officeDocument/2006/relationships" r:id="rId5122" tooltip="Quitar este incidente de la liquidación"/>
          <a:extLst>
            <a:ext uri="{FF2B5EF4-FFF2-40B4-BE49-F238E27FC236}">
              <a16:creationId xmlns:a16="http://schemas.microsoft.com/office/drawing/2014/main" id="{3287BADE-0CFE-D816-BF5D-51D076BC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FC2B8B0-5AE5-607D-C954-BB268A03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4974</xdr:row>
      <xdr:rowOff>0</xdr:rowOff>
    </xdr:from>
    <xdr:to>
      <xdr:col>12</xdr:col>
      <xdr:colOff>619125</xdr:colOff>
      <xdr:row>4975</xdr:row>
      <xdr:rowOff>114300</xdr:rowOff>
    </xdr:to>
    <xdr:pic>
      <xdr:nvPicPr>
        <xdr:cNvPr id="5300" name="Imagen 5299">
          <a:hlinkClick xmlns:r="http://schemas.openxmlformats.org/officeDocument/2006/relationships" r:id="rId5124" tooltip="Quitar este incidente de la liquidación"/>
          <a:extLst>
            <a:ext uri="{FF2B5EF4-FFF2-40B4-BE49-F238E27FC236}">
              <a16:creationId xmlns:a16="http://schemas.microsoft.com/office/drawing/2014/main" id="{A46CCB8D-7C1F-E2A2-E367-ED4E6098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301" name="Imagen 5300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0D572A71-4B77-3841-8115-3DE95BEB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4975</xdr:row>
      <xdr:rowOff>0</xdr:rowOff>
    </xdr:from>
    <xdr:to>
      <xdr:col>12</xdr:col>
      <xdr:colOff>619125</xdr:colOff>
      <xdr:row>4976</xdr:row>
      <xdr:rowOff>114300</xdr:rowOff>
    </xdr:to>
    <xdr:pic>
      <xdr:nvPicPr>
        <xdr:cNvPr id="5302" name="Imagen 5301">
          <a:hlinkClick xmlns:r="http://schemas.openxmlformats.org/officeDocument/2006/relationships" r:id="rId5126" tooltip="Quitar este incidente de la liquidación"/>
          <a:extLst>
            <a:ext uri="{FF2B5EF4-FFF2-40B4-BE49-F238E27FC236}">
              <a16:creationId xmlns:a16="http://schemas.microsoft.com/office/drawing/2014/main" id="{7598AC4F-65D1-EFA8-667F-4E64C169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303" name="Imagen 5302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86438D2A-12EB-B8D6-DE8A-E07E5919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4976</xdr:row>
      <xdr:rowOff>0</xdr:rowOff>
    </xdr:from>
    <xdr:to>
      <xdr:col>12</xdr:col>
      <xdr:colOff>619125</xdr:colOff>
      <xdr:row>4977</xdr:row>
      <xdr:rowOff>114300</xdr:rowOff>
    </xdr:to>
    <xdr:pic>
      <xdr:nvPicPr>
        <xdr:cNvPr id="5304" name="Imagen 5303">
          <a:hlinkClick xmlns:r="http://schemas.openxmlformats.org/officeDocument/2006/relationships" r:id="rId5128" tooltip="Quitar este incidente de la liquidación"/>
          <a:extLst>
            <a:ext uri="{FF2B5EF4-FFF2-40B4-BE49-F238E27FC236}">
              <a16:creationId xmlns:a16="http://schemas.microsoft.com/office/drawing/2014/main" id="{5A0C2F7F-588A-29E9-1AA2-FD783739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28949AF3-5C90-F47C-EA95-8E56F61D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4963</xdr:row>
      <xdr:rowOff>0</xdr:rowOff>
    </xdr:from>
    <xdr:to>
      <xdr:col>12</xdr:col>
      <xdr:colOff>619125</xdr:colOff>
      <xdr:row>4964</xdr:row>
      <xdr:rowOff>114300</xdr:rowOff>
    </xdr:to>
    <xdr:pic>
      <xdr:nvPicPr>
        <xdr:cNvPr id="5306" name="Imagen 5305">
          <a:hlinkClick xmlns:r="http://schemas.openxmlformats.org/officeDocument/2006/relationships" r:id="rId5130" tooltip="Quitar este incidente de la liquidación"/>
          <a:extLst>
            <a:ext uri="{FF2B5EF4-FFF2-40B4-BE49-F238E27FC236}">
              <a16:creationId xmlns:a16="http://schemas.microsoft.com/office/drawing/2014/main" id="{A24B16F2-9D8E-3F91-BCF6-F888EB1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7" name="Imagen 5306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F6A94935-1DDF-2B69-9A91-67858B02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4964</xdr:row>
      <xdr:rowOff>0</xdr:rowOff>
    </xdr:from>
    <xdr:to>
      <xdr:col>12</xdr:col>
      <xdr:colOff>619125</xdr:colOff>
      <xdr:row>4965</xdr:row>
      <xdr:rowOff>114300</xdr:rowOff>
    </xdr:to>
    <xdr:pic>
      <xdr:nvPicPr>
        <xdr:cNvPr id="5308" name="Imagen 5307">
          <a:hlinkClick xmlns:r="http://schemas.openxmlformats.org/officeDocument/2006/relationships" r:id="rId5132" tooltip="Quitar este incidente de la liquidación"/>
          <a:extLst>
            <a:ext uri="{FF2B5EF4-FFF2-40B4-BE49-F238E27FC236}">
              <a16:creationId xmlns:a16="http://schemas.microsoft.com/office/drawing/2014/main" id="{8103E430-B682-E048-5BB6-59E96776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9" name="Imagen 5308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E1356892-1803-920C-B228-7E51AF90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4965</xdr:row>
      <xdr:rowOff>0</xdr:rowOff>
    </xdr:from>
    <xdr:to>
      <xdr:col>12</xdr:col>
      <xdr:colOff>619125</xdr:colOff>
      <xdr:row>4966</xdr:row>
      <xdr:rowOff>114300</xdr:rowOff>
    </xdr:to>
    <xdr:pic>
      <xdr:nvPicPr>
        <xdr:cNvPr id="5310" name="Imagen 5309">
          <a:hlinkClick xmlns:r="http://schemas.openxmlformats.org/officeDocument/2006/relationships" r:id="rId5134" tooltip="Quitar este incidente de la liquidación"/>
          <a:extLst>
            <a:ext uri="{FF2B5EF4-FFF2-40B4-BE49-F238E27FC236}">
              <a16:creationId xmlns:a16="http://schemas.microsoft.com/office/drawing/2014/main" id="{3C99EE34-4009-2412-662C-67B6D887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311" name="Imagen 5310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6E9E6F8C-A21A-A450-C9FF-F438E31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4966</xdr:row>
      <xdr:rowOff>0</xdr:rowOff>
    </xdr:from>
    <xdr:to>
      <xdr:col>12</xdr:col>
      <xdr:colOff>619125</xdr:colOff>
      <xdr:row>4967</xdr:row>
      <xdr:rowOff>114300</xdr:rowOff>
    </xdr:to>
    <xdr:pic>
      <xdr:nvPicPr>
        <xdr:cNvPr id="5312" name="Imagen 5311">
          <a:hlinkClick xmlns:r="http://schemas.openxmlformats.org/officeDocument/2006/relationships" r:id="rId5136" tooltip="Quitar este incidente de la liquidación"/>
          <a:extLst>
            <a:ext uri="{FF2B5EF4-FFF2-40B4-BE49-F238E27FC236}">
              <a16:creationId xmlns:a16="http://schemas.microsoft.com/office/drawing/2014/main" id="{8901F722-F505-958C-1D83-F1791F75A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313" name="Imagen 5312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B0D3B012-B68B-95E2-EA4C-C82AD604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4967</xdr:row>
      <xdr:rowOff>0</xdr:rowOff>
    </xdr:from>
    <xdr:to>
      <xdr:col>12</xdr:col>
      <xdr:colOff>619125</xdr:colOff>
      <xdr:row>4968</xdr:row>
      <xdr:rowOff>114300</xdr:rowOff>
    </xdr:to>
    <xdr:pic>
      <xdr:nvPicPr>
        <xdr:cNvPr id="5314" name="Imagen 5313">
          <a:hlinkClick xmlns:r="http://schemas.openxmlformats.org/officeDocument/2006/relationships" r:id="rId5138" tooltip="Quitar este incidente de la liquidación"/>
          <a:extLst>
            <a:ext uri="{FF2B5EF4-FFF2-40B4-BE49-F238E27FC236}">
              <a16:creationId xmlns:a16="http://schemas.microsoft.com/office/drawing/2014/main" id="{CBCF2883-E7D0-C7FD-2E95-EE6D85F7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8079EF76-77CB-6672-4043-32BF59E3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4952</xdr:row>
      <xdr:rowOff>0</xdr:rowOff>
    </xdr:from>
    <xdr:to>
      <xdr:col>12</xdr:col>
      <xdr:colOff>619125</xdr:colOff>
      <xdr:row>4953</xdr:row>
      <xdr:rowOff>114300</xdr:rowOff>
    </xdr:to>
    <xdr:pic>
      <xdr:nvPicPr>
        <xdr:cNvPr id="5316" name="Imagen 5315">
          <a:hlinkClick xmlns:r="http://schemas.openxmlformats.org/officeDocument/2006/relationships" r:id="rId5140" tooltip="Quitar este incidente de la liquidación"/>
          <a:extLst>
            <a:ext uri="{FF2B5EF4-FFF2-40B4-BE49-F238E27FC236}">
              <a16:creationId xmlns:a16="http://schemas.microsoft.com/office/drawing/2014/main" id="{78E9D704-3B5F-F55A-F298-93BD723B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317" name="Imagen 5316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D8896079-1F9E-8E61-32AE-7CE2CD8D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4953</xdr:row>
      <xdr:rowOff>0</xdr:rowOff>
    </xdr:from>
    <xdr:to>
      <xdr:col>12</xdr:col>
      <xdr:colOff>619125</xdr:colOff>
      <xdr:row>4954</xdr:row>
      <xdr:rowOff>114300</xdr:rowOff>
    </xdr:to>
    <xdr:pic>
      <xdr:nvPicPr>
        <xdr:cNvPr id="5318" name="Imagen 5317">
          <a:hlinkClick xmlns:r="http://schemas.openxmlformats.org/officeDocument/2006/relationships" r:id="rId5142" tooltip="Quitar este incidente de la liquidación"/>
          <a:extLst>
            <a:ext uri="{FF2B5EF4-FFF2-40B4-BE49-F238E27FC236}">
              <a16:creationId xmlns:a16="http://schemas.microsoft.com/office/drawing/2014/main" id="{CE842B3C-15E9-B838-D535-77ACCEBD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319" name="Imagen 5318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3981510B-36E0-9B41-D197-3F3BD666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4954</xdr:row>
      <xdr:rowOff>0</xdr:rowOff>
    </xdr:from>
    <xdr:to>
      <xdr:col>12</xdr:col>
      <xdr:colOff>619125</xdr:colOff>
      <xdr:row>4955</xdr:row>
      <xdr:rowOff>114300</xdr:rowOff>
    </xdr:to>
    <xdr:pic>
      <xdr:nvPicPr>
        <xdr:cNvPr id="5320" name="Imagen 5319">
          <a:hlinkClick xmlns:r="http://schemas.openxmlformats.org/officeDocument/2006/relationships" r:id="rId5144" tooltip="Quitar este incidente de la liquidación"/>
          <a:extLst>
            <a:ext uri="{FF2B5EF4-FFF2-40B4-BE49-F238E27FC236}">
              <a16:creationId xmlns:a16="http://schemas.microsoft.com/office/drawing/2014/main" id="{5D535A73-D70D-8B3F-873A-491E4F34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321" name="Imagen 5320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27FFD0B9-CE7D-FB09-9D76-73AD6A0D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6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322" name="Imagen 5321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367B8DE6-A681-6620-3C9C-EB0FD33E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9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323" name="Imagen 5322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50A8749-3C14-036F-2896-DFC22C4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3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324" name="Imagen 5323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3620E947-E7E4-6A89-EE7C-F46ED255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6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325" name="Imagen 5324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D4CBD371-207B-FA7E-3673-3E4ECC89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9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326" name="Imagen 5325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58B70174-C907-A262-3E07-D10B043D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3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114300</xdr:rowOff>
    </xdr:to>
    <xdr:pic>
      <xdr:nvPicPr>
        <xdr:cNvPr id="5327" name="Imagen 5326" descr="Ver detalle">
          <a:hlinkClick xmlns:r="http://schemas.openxmlformats.org/officeDocument/2006/relationships" r:id="rId5151" tooltip="Ver detalle"/>
          <a:extLst>
            <a:ext uri="{FF2B5EF4-FFF2-40B4-BE49-F238E27FC236}">
              <a16:creationId xmlns:a16="http://schemas.microsoft.com/office/drawing/2014/main" id="{512A626E-7AEB-3B65-28E1-8ECE3572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66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4959</xdr:row>
      <xdr:rowOff>0</xdr:rowOff>
    </xdr:from>
    <xdr:to>
      <xdr:col>12</xdr:col>
      <xdr:colOff>304800</xdr:colOff>
      <xdr:row>4960</xdr:row>
      <xdr:rowOff>114300</xdr:rowOff>
    </xdr:to>
    <xdr:pic>
      <xdr:nvPicPr>
        <xdr:cNvPr id="5328" name="Imagen 5327" descr="Ver detalle">
          <a:hlinkClick xmlns:r="http://schemas.openxmlformats.org/officeDocument/2006/relationships" r:id="rId5152" tooltip="Ver detalle"/>
          <a:extLst>
            <a:ext uri="{FF2B5EF4-FFF2-40B4-BE49-F238E27FC236}">
              <a16:creationId xmlns:a16="http://schemas.microsoft.com/office/drawing/2014/main" id="{FE1E8B0C-E872-2475-F533-569CE8B7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4960</xdr:row>
      <xdr:rowOff>0</xdr:rowOff>
    </xdr:from>
    <xdr:to>
      <xdr:col>12</xdr:col>
      <xdr:colOff>304800</xdr:colOff>
      <xdr:row>4961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53" tooltip="Ver detalle"/>
          <a:extLst>
            <a:ext uri="{FF2B5EF4-FFF2-40B4-BE49-F238E27FC236}">
              <a16:creationId xmlns:a16="http://schemas.microsoft.com/office/drawing/2014/main" id="{2EF36A89-C57A-3157-CCF2-227C3CDE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3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0" name="Imagen 5329" descr="Ver detalle">
          <a:hlinkClick xmlns:r="http://schemas.openxmlformats.org/officeDocument/2006/relationships" r:id="rId5154" tooltip="Ver detalle"/>
          <a:extLst>
            <a:ext uri="{FF2B5EF4-FFF2-40B4-BE49-F238E27FC236}">
              <a16:creationId xmlns:a16="http://schemas.microsoft.com/office/drawing/2014/main" id="{D4EA8D81-5CB1-2D7E-D331-369DDBB0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6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31" name="Imagen 5330" descr="Ver detalle">
          <a:hlinkClick xmlns:r="http://schemas.openxmlformats.org/officeDocument/2006/relationships" r:id="rId5155" tooltip="Ver detalle"/>
          <a:extLst>
            <a:ext uri="{FF2B5EF4-FFF2-40B4-BE49-F238E27FC236}">
              <a16:creationId xmlns:a16="http://schemas.microsoft.com/office/drawing/2014/main" id="{D71673B1-F159-E459-C0E4-3A80077E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56" tooltip="Ver detalle"/>
          <a:extLst>
            <a:ext uri="{FF2B5EF4-FFF2-40B4-BE49-F238E27FC236}">
              <a16:creationId xmlns:a16="http://schemas.microsoft.com/office/drawing/2014/main" id="{9433E3DD-758B-3D4C-C3C8-5569E90E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3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333" name="Imagen 5332" descr="Ver detalle">
          <a:hlinkClick xmlns:r="http://schemas.openxmlformats.org/officeDocument/2006/relationships" r:id="rId5157" tooltip="Ver detalle"/>
          <a:extLst>
            <a:ext uri="{FF2B5EF4-FFF2-40B4-BE49-F238E27FC236}">
              <a16:creationId xmlns:a16="http://schemas.microsoft.com/office/drawing/2014/main" id="{45484E76-D19B-1599-783D-6BCDDAF9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6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334" name="Imagen 5333" descr="Ver detalle">
          <a:hlinkClick xmlns:r="http://schemas.openxmlformats.org/officeDocument/2006/relationships" r:id="rId5158" tooltip="Ver detalle"/>
          <a:extLst>
            <a:ext uri="{FF2B5EF4-FFF2-40B4-BE49-F238E27FC236}">
              <a16:creationId xmlns:a16="http://schemas.microsoft.com/office/drawing/2014/main" id="{AA1ED534-841E-EAEB-44D4-9C82D095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335" name="Imagen 5334" descr="Ver detalle">
          <a:hlinkClick xmlns:r="http://schemas.openxmlformats.org/officeDocument/2006/relationships" r:id="rId5159" tooltip="Ver detalle"/>
          <a:extLst>
            <a:ext uri="{FF2B5EF4-FFF2-40B4-BE49-F238E27FC236}">
              <a16:creationId xmlns:a16="http://schemas.microsoft.com/office/drawing/2014/main" id="{C6D3EB2B-5BF9-BFF8-6BFD-8494EF09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3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336" name="Imagen 5335" descr="Ver detalle">
          <a:hlinkClick xmlns:r="http://schemas.openxmlformats.org/officeDocument/2006/relationships" r:id="rId5160" tooltip="Ver detalle"/>
          <a:extLst>
            <a:ext uri="{FF2B5EF4-FFF2-40B4-BE49-F238E27FC236}">
              <a16:creationId xmlns:a16="http://schemas.microsoft.com/office/drawing/2014/main" id="{C48BAFB5-18BF-6E0A-2A33-F465EAE7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6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337" name="Imagen 5336" descr="Ver detalle">
          <a:hlinkClick xmlns:r="http://schemas.openxmlformats.org/officeDocument/2006/relationships" r:id="rId5161" tooltip="Ver detalle"/>
          <a:extLst>
            <a:ext uri="{FF2B5EF4-FFF2-40B4-BE49-F238E27FC236}">
              <a16:creationId xmlns:a16="http://schemas.microsoft.com/office/drawing/2014/main" id="{39E61638-8C06-36CD-1557-8298D70E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9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338" name="Imagen 5337" descr="Ver detalle">
          <a:hlinkClick xmlns:r="http://schemas.openxmlformats.org/officeDocument/2006/relationships" r:id="rId5162" tooltip="Ver detalle"/>
          <a:extLst>
            <a:ext uri="{FF2B5EF4-FFF2-40B4-BE49-F238E27FC236}">
              <a16:creationId xmlns:a16="http://schemas.microsoft.com/office/drawing/2014/main" id="{0F9FF3CB-3D55-64EF-3C78-8D7E4AB6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3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339" name="Imagen 5338" descr="Ver detalle">
          <a:hlinkClick xmlns:r="http://schemas.openxmlformats.org/officeDocument/2006/relationships" r:id="rId5163" tooltip="Ver detalle"/>
          <a:extLst>
            <a:ext uri="{FF2B5EF4-FFF2-40B4-BE49-F238E27FC236}">
              <a16:creationId xmlns:a16="http://schemas.microsoft.com/office/drawing/2014/main" id="{40990D8D-6073-D96C-5250-582FD464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6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340" name="Imagen 5339" descr="Ver detalle">
          <a:hlinkClick xmlns:r="http://schemas.openxmlformats.org/officeDocument/2006/relationships" r:id="rId5164" tooltip="Ver detalle"/>
          <a:extLst>
            <a:ext uri="{FF2B5EF4-FFF2-40B4-BE49-F238E27FC236}">
              <a16:creationId xmlns:a16="http://schemas.microsoft.com/office/drawing/2014/main" id="{D02A2B72-52E1-6BC1-F8A2-3E8D3E21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9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341" name="Imagen 5340" descr="Ver detalle">
          <a:hlinkClick xmlns:r="http://schemas.openxmlformats.org/officeDocument/2006/relationships" r:id="rId5165" tooltip="Ver detalle"/>
          <a:extLst>
            <a:ext uri="{FF2B5EF4-FFF2-40B4-BE49-F238E27FC236}">
              <a16:creationId xmlns:a16="http://schemas.microsoft.com/office/drawing/2014/main" id="{45E48FBC-639F-00C6-0858-A40EF4FC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3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342" name="Imagen 5341" descr="Ver detalle">
          <a:hlinkClick xmlns:r="http://schemas.openxmlformats.org/officeDocument/2006/relationships" r:id="rId5166" tooltip="Ver detalle"/>
          <a:extLst>
            <a:ext uri="{FF2B5EF4-FFF2-40B4-BE49-F238E27FC236}">
              <a16:creationId xmlns:a16="http://schemas.microsoft.com/office/drawing/2014/main" id="{E27C4C2A-D740-C7D5-8BAA-905F4A2D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5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343" name="Imagen 5342" descr="Ver detalle">
          <a:hlinkClick xmlns:r="http://schemas.openxmlformats.org/officeDocument/2006/relationships" r:id="rId5167" tooltip="Ver detalle"/>
          <a:extLst>
            <a:ext uri="{FF2B5EF4-FFF2-40B4-BE49-F238E27FC236}">
              <a16:creationId xmlns:a16="http://schemas.microsoft.com/office/drawing/2014/main" id="{4FBA05A8-E625-B6F7-C442-6174E237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8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344" name="Imagen 5343" descr="Ver detalle">
          <a:hlinkClick xmlns:r="http://schemas.openxmlformats.org/officeDocument/2006/relationships" r:id="rId5168" tooltip="Ver detalle"/>
          <a:extLst>
            <a:ext uri="{FF2B5EF4-FFF2-40B4-BE49-F238E27FC236}">
              <a16:creationId xmlns:a16="http://schemas.microsoft.com/office/drawing/2014/main" id="{93BB3B1B-E251-CF8B-5201-87363037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1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5" name="Imagen 5344" descr="Ver detalle">
          <a:hlinkClick xmlns:r="http://schemas.openxmlformats.org/officeDocument/2006/relationships" r:id="rId5169" tooltip="Ver detalle"/>
          <a:extLst>
            <a:ext uri="{FF2B5EF4-FFF2-40B4-BE49-F238E27FC236}">
              <a16:creationId xmlns:a16="http://schemas.microsoft.com/office/drawing/2014/main" id="{7F46DD86-3247-8E71-2265-EAF0AD20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8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346" name="Imagen 5345" descr="Ver detalle">
          <a:hlinkClick xmlns:r="http://schemas.openxmlformats.org/officeDocument/2006/relationships" r:id="rId5170" tooltip="Ver detalle"/>
          <a:extLst>
            <a:ext uri="{FF2B5EF4-FFF2-40B4-BE49-F238E27FC236}">
              <a16:creationId xmlns:a16="http://schemas.microsoft.com/office/drawing/2014/main" id="{4888F69C-48AD-6222-FD2D-B5A836526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1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347" name="Imagen 5346" descr="Ver detalle">
          <a:hlinkClick xmlns:r="http://schemas.openxmlformats.org/officeDocument/2006/relationships" r:id="rId5171" tooltip="Ver detalle"/>
          <a:extLst>
            <a:ext uri="{FF2B5EF4-FFF2-40B4-BE49-F238E27FC236}">
              <a16:creationId xmlns:a16="http://schemas.microsoft.com/office/drawing/2014/main" id="{3000125E-7470-BC46-07C4-F2468B77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5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348" name="Imagen 5347" descr="Ver detalle">
          <a:hlinkClick xmlns:r="http://schemas.openxmlformats.org/officeDocument/2006/relationships" r:id="rId5172" tooltip="Ver detalle"/>
          <a:extLst>
            <a:ext uri="{FF2B5EF4-FFF2-40B4-BE49-F238E27FC236}">
              <a16:creationId xmlns:a16="http://schemas.microsoft.com/office/drawing/2014/main" id="{176D348A-7CB3-74D4-D7B3-54B5C467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8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4913</xdr:row>
      <xdr:rowOff>0</xdr:rowOff>
    </xdr:from>
    <xdr:to>
      <xdr:col>12</xdr:col>
      <xdr:colOff>304800</xdr:colOff>
      <xdr:row>4914</xdr:row>
      <xdr:rowOff>114300</xdr:rowOff>
    </xdr:to>
    <xdr:pic>
      <xdr:nvPicPr>
        <xdr:cNvPr id="5349" name="Imagen 5348" descr="Ver detalle">
          <a:hlinkClick xmlns:r="http://schemas.openxmlformats.org/officeDocument/2006/relationships" r:id="rId5173" tooltip="Ver detalle"/>
          <a:extLst>
            <a:ext uri="{FF2B5EF4-FFF2-40B4-BE49-F238E27FC236}">
              <a16:creationId xmlns:a16="http://schemas.microsoft.com/office/drawing/2014/main" id="{A3E4A640-5069-6A22-86B4-CC5884B2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1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50" name="Imagen 5349" descr="Ver detalle">
          <a:hlinkClick xmlns:r="http://schemas.openxmlformats.org/officeDocument/2006/relationships" r:id="rId5174" tooltip="Ver detalle"/>
          <a:extLst>
            <a:ext uri="{FF2B5EF4-FFF2-40B4-BE49-F238E27FC236}">
              <a16:creationId xmlns:a16="http://schemas.microsoft.com/office/drawing/2014/main" id="{592E6B9F-2A5D-17B2-D477-C607EB17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4911</xdr:row>
      <xdr:rowOff>0</xdr:rowOff>
    </xdr:from>
    <xdr:to>
      <xdr:col>12</xdr:col>
      <xdr:colOff>304800</xdr:colOff>
      <xdr:row>4912</xdr:row>
      <xdr:rowOff>114300</xdr:rowOff>
    </xdr:to>
    <xdr:pic>
      <xdr:nvPicPr>
        <xdr:cNvPr id="5351" name="Imagen 5350" descr="Ver detalle">
          <a:hlinkClick xmlns:r="http://schemas.openxmlformats.org/officeDocument/2006/relationships" r:id="rId5175" tooltip="Ver detalle"/>
          <a:extLst>
            <a:ext uri="{FF2B5EF4-FFF2-40B4-BE49-F238E27FC236}">
              <a16:creationId xmlns:a16="http://schemas.microsoft.com/office/drawing/2014/main" id="{69D967CA-ABED-8646-FD9D-57CEF346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5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352" name="Imagen 5351" descr="Ver detalle">
          <a:hlinkClick xmlns:r="http://schemas.openxmlformats.org/officeDocument/2006/relationships" r:id="rId5176" tooltip="Ver detalle"/>
          <a:extLst>
            <a:ext uri="{FF2B5EF4-FFF2-40B4-BE49-F238E27FC236}">
              <a16:creationId xmlns:a16="http://schemas.microsoft.com/office/drawing/2014/main" id="{76B8A85D-C6EA-9D27-6130-CD0277F8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9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53" name="Imagen 5352" descr="Ver detalle">
          <a:hlinkClick xmlns:r="http://schemas.openxmlformats.org/officeDocument/2006/relationships" r:id="rId5177" tooltip="Ver detalle"/>
          <a:extLst>
            <a:ext uri="{FF2B5EF4-FFF2-40B4-BE49-F238E27FC236}">
              <a16:creationId xmlns:a16="http://schemas.microsoft.com/office/drawing/2014/main" id="{FD815390-A3F0-0E55-1EEC-A03CCBD1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54" name="Imagen 5353" descr="Ver detalle">
          <a:hlinkClick xmlns:r="http://schemas.openxmlformats.org/officeDocument/2006/relationships" r:id="rId5178" tooltip="Ver detalle"/>
          <a:extLst>
            <a:ext uri="{FF2B5EF4-FFF2-40B4-BE49-F238E27FC236}">
              <a16:creationId xmlns:a16="http://schemas.microsoft.com/office/drawing/2014/main" id="{42F861A9-E188-9590-DC61-0588C408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55" name="Imagen 5354" descr="Ver detalle">
          <a:hlinkClick xmlns:r="http://schemas.openxmlformats.org/officeDocument/2006/relationships" r:id="rId5179" tooltip="Ver detalle"/>
          <a:extLst>
            <a:ext uri="{FF2B5EF4-FFF2-40B4-BE49-F238E27FC236}">
              <a16:creationId xmlns:a16="http://schemas.microsoft.com/office/drawing/2014/main" id="{E084AAC4-D8A8-1F1E-C383-80FE699F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9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56" name="Imagen 5355" descr="Ver detalle">
          <a:hlinkClick xmlns:r="http://schemas.openxmlformats.org/officeDocument/2006/relationships" r:id="rId5180" tooltip="Ver detalle"/>
          <a:extLst>
            <a:ext uri="{FF2B5EF4-FFF2-40B4-BE49-F238E27FC236}">
              <a16:creationId xmlns:a16="http://schemas.microsoft.com/office/drawing/2014/main" id="{7D743889-653D-56BF-D144-964E6BED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57" name="Imagen 5356" descr="Ver detalle">
          <a:hlinkClick xmlns:r="http://schemas.openxmlformats.org/officeDocument/2006/relationships" r:id="rId5181" tooltip="Ver detalle"/>
          <a:extLst>
            <a:ext uri="{FF2B5EF4-FFF2-40B4-BE49-F238E27FC236}">
              <a16:creationId xmlns:a16="http://schemas.microsoft.com/office/drawing/2014/main" id="{4162972A-0683-1DEA-720F-06B1409C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358" name="Imagen 5357" descr="Ver detalle">
          <a:hlinkClick xmlns:r="http://schemas.openxmlformats.org/officeDocument/2006/relationships" r:id="rId5182" tooltip="Ver detalle"/>
          <a:extLst>
            <a:ext uri="{FF2B5EF4-FFF2-40B4-BE49-F238E27FC236}">
              <a16:creationId xmlns:a16="http://schemas.microsoft.com/office/drawing/2014/main" id="{9F049A4D-7B8B-ABD1-BB1E-3B94DC5E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7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59" name="Imagen 5358" descr="Ver detalle">
          <a:hlinkClick xmlns:r="http://schemas.openxmlformats.org/officeDocument/2006/relationships" r:id="rId5183" tooltip="Ver detalle"/>
          <a:extLst>
            <a:ext uri="{FF2B5EF4-FFF2-40B4-BE49-F238E27FC236}">
              <a16:creationId xmlns:a16="http://schemas.microsoft.com/office/drawing/2014/main" id="{CF31FA14-0067-5AA6-ED7C-9810456B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4920</xdr:row>
      <xdr:rowOff>0</xdr:rowOff>
    </xdr:from>
    <xdr:to>
      <xdr:col>12</xdr:col>
      <xdr:colOff>304800</xdr:colOff>
      <xdr:row>4921</xdr:row>
      <xdr:rowOff>114300</xdr:rowOff>
    </xdr:to>
    <xdr:pic>
      <xdr:nvPicPr>
        <xdr:cNvPr id="5360" name="Imagen 5359" descr="Ver detalle">
          <a:hlinkClick xmlns:r="http://schemas.openxmlformats.org/officeDocument/2006/relationships" r:id="rId5184" tooltip="Ver detalle"/>
          <a:extLst>
            <a:ext uri="{FF2B5EF4-FFF2-40B4-BE49-F238E27FC236}">
              <a16:creationId xmlns:a16="http://schemas.microsoft.com/office/drawing/2014/main" id="{4E1764F5-6E08-D2DD-43B3-27F0A6B9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4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114300</xdr:rowOff>
    </xdr:to>
    <xdr:pic>
      <xdr:nvPicPr>
        <xdr:cNvPr id="5361" name="Imagen 5360" descr="Ver detalle">
          <a:hlinkClick xmlns:r="http://schemas.openxmlformats.org/officeDocument/2006/relationships" r:id="rId5185" tooltip="Ver detalle"/>
          <a:extLst>
            <a:ext uri="{FF2B5EF4-FFF2-40B4-BE49-F238E27FC236}">
              <a16:creationId xmlns:a16="http://schemas.microsoft.com/office/drawing/2014/main" id="{CE330A8B-5919-772C-9B1F-76243B42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7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4897</xdr:row>
      <xdr:rowOff>0</xdr:rowOff>
    </xdr:from>
    <xdr:to>
      <xdr:col>12</xdr:col>
      <xdr:colOff>304800</xdr:colOff>
      <xdr:row>4898</xdr:row>
      <xdr:rowOff>114300</xdr:rowOff>
    </xdr:to>
    <xdr:pic>
      <xdr:nvPicPr>
        <xdr:cNvPr id="5362" name="Imagen 5361" descr="Ver detalle">
          <a:hlinkClick xmlns:r="http://schemas.openxmlformats.org/officeDocument/2006/relationships" r:id="rId5186" tooltip="Ver detalle"/>
          <a:extLst>
            <a:ext uri="{FF2B5EF4-FFF2-40B4-BE49-F238E27FC236}">
              <a16:creationId xmlns:a16="http://schemas.microsoft.com/office/drawing/2014/main" id="{C5FB4B07-83A8-B94B-0F8B-693029B2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1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4898</xdr:row>
      <xdr:rowOff>0</xdr:rowOff>
    </xdr:from>
    <xdr:to>
      <xdr:col>12</xdr:col>
      <xdr:colOff>304800</xdr:colOff>
      <xdr:row>4899</xdr:row>
      <xdr:rowOff>114300</xdr:rowOff>
    </xdr:to>
    <xdr:pic>
      <xdr:nvPicPr>
        <xdr:cNvPr id="5363" name="Imagen 5362" descr="Ver detalle">
          <a:hlinkClick xmlns:r="http://schemas.openxmlformats.org/officeDocument/2006/relationships" r:id="rId5187" tooltip="Ver detalle"/>
          <a:extLst>
            <a:ext uri="{FF2B5EF4-FFF2-40B4-BE49-F238E27FC236}">
              <a16:creationId xmlns:a16="http://schemas.microsoft.com/office/drawing/2014/main" id="{2A04C7B2-0BD8-516F-515D-BA6B410CA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4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64" name="Imagen 5363" descr="Ver detalle">
          <a:hlinkClick xmlns:r="http://schemas.openxmlformats.org/officeDocument/2006/relationships" r:id="rId5188" tooltip="Ver detalle"/>
          <a:extLst>
            <a:ext uri="{FF2B5EF4-FFF2-40B4-BE49-F238E27FC236}">
              <a16:creationId xmlns:a16="http://schemas.microsoft.com/office/drawing/2014/main" id="{6262396D-E0F3-E4C6-FBAB-F55328D7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7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4899</xdr:row>
      <xdr:rowOff>0</xdr:rowOff>
    </xdr:from>
    <xdr:to>
      <xdr:col>12</xdr:col>
      <xdr:colOff>304800</xdr:colOff>
      <xdr:row>4900</xdr:row>
      <xdr:rowOff>114300</xdr:rowOff>
    </xdr:to>
    <xdr:pic>
      <xdr:nvPicPr>
        <xdr:cNvPr id="5365" name="Imagen 5364" descr="Ver detalle">
          <a:hlinkClick xmlns:r="http://schemas.openxmlformats.org/officeDocument/2006/relationships" r:id="rId5189" tooltip="Ver detalle"/>
          <a:extLst>
            <a:ext uri="{FF2B5EF4-FFF2-40B4-BE49-F238E27FC236}">
              <a16:creationId xmlns:a16="http://schemas.microsoft.com/office/drawing/2014/main" id="{7C8B9DA7-AF1F-3BE7-AFC6-7DA92130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1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366" name="Imagen 5365" descr="Ver detalle">
          <a:hlinkClick xmlns:r="http://schemas.openxmlformats.org/officeDocument/2006/relationships" r:id="rId5190" tooltip="Ver detalle"/>
          <a:extLst>
            <a:ext uri="{FF2B5EF4-FFF2-40B4-BE49-F238E27FC236}">
              <a16:creationId xmlns:a16="http://schemas.microsoft.com/office/drawing/2014/main" id="{3EB1859D-0537-01E9-214C-7C206C07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367" name="Imagen 5366" descr="Ver detalle">
          <a:hlinkClick xmlns:r="http://schemas.openxmlformats.org/officeDocument/2006/relationships" r:id="rId5191" tooltip="Ver detalle"/>
          <a:extLst>
            <a:ext uri="{FF2B5EF4-FFF2-40B4-BE49-F238E27FC236}">
              <a16:creationId xmlns:a16="http://schemas.microsoft.com/office/drawing/2014/main" id="{9D58BA09-D7CD-035A-B8E8-DB114FCBC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7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368" name="Imagen 5367" descr="Ver detalle">
          <a:hlinkClick xmlns:r="http://schemas.openxmlformats.org/officeDocument/2006/relationships" r:id="rId5192" tooltip="Ver detalle"/>
          <a:extLst>
            <a:ext uri="{FF2B5EF4-FFF2-40B4-BE49-F238E27FC236}">
              <a16:creationId xmlns:a16="http://schemas.microsoft.com/office/drawing/2014/main" id="{8E7183C2-379D-96B3-D2EC-DF3909522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369" name="Imagen 5368" descr="Ver detalle">
          <a:hlinkClick xmlns:r="http://schemas.openxmlformats.org/officeDocument/2006/relationships" r:id="rId5193" tooltip="Ver detalle"/>
          <a:extLst>
            <a:ext uri="{FF2B5EF4-FFF2-40B4-BE49-F238E27FC236}">
              <a16:creationId xmlns:a16="http://schemas.microsoft.com/office/drawing/2014/main" id="{8645170F-B1B2-2AC5-3F75-7391D17F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370" name="Imagen 5369" descr="Ver detalle">
          <a:hlinkClick xmlns:r="http://schemas.openxmlformats.org/officeDocument/2006/relationships" r:id="rId5194" tooltip="Ver detalle"/>
          <a:extLst>
            <a:ext uri="{FF2B5EF4-FFF2-40B4-BE49-F238E27FC236}">
              <a16:creationId xmlns:a16="http://schemas.microsoft.com/office/drawing/2014/main" id="{7C1CBBFD-C64C-58A7-9F3B-8A2C4992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1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371" name="Imagen 5370" descr="Ver detalle">
          <a:hlinkClick xmlns:r="http://schemas.openxmlformats.org/officeDocument/2006/relationships" r:id="rId5195" tooltip="Ver detalle"/>
          <a:extLst>
            <a:ext uri="{FF2B5EF4-FFF2-40B4-BE49-F238E27FC236}">
              <a16:creationId xmlns:a16="http://schemas.microsoft.com/office/drawing/2014/main" id="{EB510732-F56E-FD4B-B1C1-70E8050B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4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372" name="Imagen 5371" descr="Ver detalle">
          <a:hlinkClick xmlns:r="http://schemas.openxmlformats.org/officeDocument/2006/relationships" r:id="rId5196" tooltip="Ver detalle"/>
          <a:extLst>
            <a:ext uri="{FF2B5EF4-FFF2-40B4-BE49-F238E27FC236}">
              <a16:creationId xmlns:a16="http://schemas.microsoft.com/office/drawing/2014/main" id="{D44F1A69-8BE6-65FC-8DFC-3AB0C2A3E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373" name="Imagen 5372" descr="Ver detalle">
          <a:hlinkClick xmlns:r="http://schemas.openxmlformats.org/officeDocument/2006/relationships" r:id="rId5197" tooltip="Ver detalle"/>
          <a:extLst>
            <a:ext uri="{FF2B5EF4-FFF2-40B4-BE49-F238E27FC236}">
              <a16:creationId xmlns:a16="http://schemas.microsoft.com/office/drawing/2014/main" id="{0B1522D8-2CB4-4EB2-DE37-AEEC2C84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1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374" name="Imagen 5373" descr="Ver detalle">
          <a:hlinkClick xmlns:r="http://schemas.openxmlformats.org/officeDocument/2006/relationships" r:id="rId5198" tooltip="Ver detalle"/>
          <a:extLst>
            <a:ext uri="{FF2B5EF4-FFF2-40B4-BE49-F238E27FC236}">
              <a16:creationId xmlns:a16="http://schemas.microsoft.com/office/drawing/2014/main" id="{E87E3415-11F4-0077-90B1-776C7158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4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375" name="Imagen 5374" descr="Ver detalle">
          <a:hlinkClick xmlns:r="http://schemas.openxmlformats.org/officeDocument/2006/relationships" r:id="rId5199" tooltip="Ver detalle"/>
          <a:extLst>
            <a:ext uri="{FF2B5EF4-FFF2-40B4-BE49-F238E27FC236}">
              <a16:creationId xmlns:a16="http://schemas.microsoft.com/office/drawing/2014/main" id="{52CB0E49-E068-F02F-DBC0-FF24A543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7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76" name="Imagen 5375" descr="Ver detalle">
          <a:hlinkClick xmlns:r="http://schemas.openxmlformats.org/officeDocument/2006/relationships" r:id="rId5200" tooltip="Ver detalle"/>
          <a:extLst>
            <a:ext uri="{FF2B5EF4-FFF2-40B4-BE49-F238E27FC236}">
              <a16:creationId xmlns:a16="http://schemas.microsoft.com/office/drawing/2014/main" id="{DF7F4D10-0809-533D-7757-09E92C121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1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77" name="Imagen 5376" descr="Ver detalle">
          <a:hlinkClick xmlns:r="http://schemas.openxmlformats.org/officeDocument/2006/relationships" r:id="rId5201" tooltip="Ver detalle"/>
          <a:extLst>
            <a:ext uri="{FF2B5EF4-FFF2-40B4-BE49-F238E27FC236}">
              <a16:creationId xmlns:a16="http://schemas.microsoft.com/office/drawing/2014/main" id="{7F22EEFE-BAFE-5744-4BA5-22265DE7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4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78" name="Imagen 5377" descr="Ver detalle">
          <a:hlinkClick xmlns:r="http://schemas.openxmlformats.org/officeDocument/2006/relationships" r:id="rId5202" tooltip="Ver detalle"/>
          <a:extLst>
            <a:ext uri="{FF2B5EF4-FFF2-40B4-BE49-F238E27FC236}">
              <a16:creationId xmlns:a16="http://schemas.microsoft.com/office/drawing/2014/main" id="{5F493CEE-DF3A-B22D-1DF6-4E6C4CB8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7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379" name="Imagen 5378" descr="Ver detalle">
          <a:hlinkClick xmlns:r="http://schemas.openxmlformats.org/officeDocument/2006/relationships" r:id="rId5203" tooltip="Ver detalle"/>
          <a:extLst>
            <a:ext uri="{FF2B5EF4-FFF2-40B4-BE49-F238E27FC236}">
              <a16:creationId xmlns:a16="http://schemas.microsoft.com/office/drawing/2014/main" id="{A7113A41-0EBD-79AA-6CC6-BA8AEE4D0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1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114300</xdr:rowOff>
    </xdr:to>
    <xdr:pic>
      <xdr:nvPicPr>
        <xdr:cNvPr id="5380" name="Imagen 5379" descr="Ver detalle">
          <a:hlinkClick xmlns:r="http://schemas.openxmlformats.org/officeDocument/2006/relationships" r:id="rId5204" tooltip="Ver detalle"/>
          <a:extLst>
            <a:ext uri="{FF2B5EF4-FFF2-40B4-BE49-F238E27FC236}">
              <a16:creationId xmlns:a16="http://schemas.microsoft.com/office/drawing/2014/main" id="{69C42525-6CF7-8C23-6C36-EC83B30A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4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4910</xdr:row>
      <xdr:rowOff>0</xdr:rowOff>
    </xdr:from>
    <xdr:to>
      <xdr:col>12</xdr:col>
      <xdr:colOff>304800</xdr:colOff>
      <xdr:row>4911</xdr:row>
      <xdr:rowOff>114300</xdr:rowOff>
    </xdr:to>
    <xdr:pic>
      <xdr:nvPicPr>
        <xdr:cNvPr id="5381" name="Imagen 5380" descr="Ver detalle">
          <a:hlinkClick xmlns:r="http://schemas.openxmlformats.org/officeDocument/2006/relationships" r:id="rId5205" tooltip="Ver detalle"/>
          <a:extLst>
            <a:ext uri="{FF2B5EF4-FFF2-40B4-BE49-F238E27FC236}">
              <a16:creationId xmlns:a16="http://schemas.microsoft.com/office/drawing/2014/main" id="{78A92555-3109-105E-4062-2F2D2312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7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382" name="Imagen 5381" descr="Ver detalle">
          <a:hlinkClick xmlns:r="http://schemas.openxmlformats.org/officeDocument/2006/relationships" r:id="rId5206" tooltip="Ver detalle"/>
          <a:extLst>
            <a:ext uri="{FF2B5EF4-FFF2-40B4-BE49-F238E27FC236}">
              <a16:creationId xmlns:a16="http://schemas.microsoft.com/office/drawing/2014/main" id="{34F9AF2A-BB49-F473-A567-3D8F97C10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5024</xdr:row>
      <xdr:rowOff>0</xdr:rowOff>
    </xdr:from>
    <xdr:to>
      <xdr:col>12</xdr:col>
      <xdr:colOff>304800</xdr:colOff>
      <xdr:row>5025</xdr:row>
      <xdr:rowOff>114300</xdr:rowOff>
    </xdr:to>
    <xdr:pic>
      <xdr:nvPicPr>
        <xdr:cNvPr id="5383" name="Imagen 5382" descr="Ver detalle">
          <a:hlinkClick xmlns:r="http://schemas.openxmlformats.org/officeDocument/2006/relationships" r:id="rId5207" tooltip="Ver detalle"/>
          <a:extLst>
            <a:ext uri="{FF2B5EF4-FFF2-40B4-BE49-F238E27FC236}">
              <a16:creationId xmlns:a16="http://schemas.microsoft.com/office/drawing/2014/main" id="{EA872C19-46BB-DC1C-E9E7-3A4C9685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5057</xdr:row>
      <xdr:rowOff>0</xdr:rowOff>
    </xdr:from>
    <xdr:to>
      <xdr:col>12</xdr:col>
      <xdr:colOff>304800</xdr:colOff>
      <xdr:row>5058</xdr:row>
      <xdr:rowOff>114300</xdr:rowOff>
    </xdr:to>
    <xdr:pic>
      <xdr:nvPicPr>
        <xdr:cNvPr id="5384" name="Imagen 5383" descr="Ver detalle">
          <a:hlinkClick xmlns:r="http://schemas.openxmlformats.org/officeDocument/2006/relationships" r:id="rId5208" tooltip="Ver detalle"/>
          <a:extLst>
            <a:ext uri="{FF2B5EF4-FFF2-40B4-BE49-F238E27FC236}">
              <a16:creationId xmlns:a16="http://schemas.microsoft.com/office/drawing/2014/main" id="{FFA8DED5-9428-E81D-2AC7-802036CD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5058</xdr:row>
      <xdr:rowOff>0</xdr:rowOff>
    </xdr:from>
    <xdr:to>
      <xdr:col>12</xdr:col>
      <xdr:colOff>304800</xdr:colOff>
      <xdr:row>5059</xdr:row>
      <xdr:rowOff>114300</xdr:rowOff>
    </xdr:to>
    <xdr:pic>
      <xdr:nvPicPr>
        <xdr:cNvPr id="5385" name="Imagen 5384" descr="Ver detalle">
          <a:hlinkClick xmlns:r="http://schemas.openxmlformats.org/officeDocument/2006/relationships" r:id="rId5209" tooltip="Ver detalle"/>
          <a:extLst>
            <a:ext uri="{FF2B5EF4-FFF2-40B4-BE49-F238E27FC236}">
              <a16:creationId xmlns:a16="http://schemas.microsoft.com/office/drawing/2014/main" id="{07F72EED-8A43-1062-7B5E-DF72B6E74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8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5059</xdr:row>
      <xdr:rowOff>0</xdr:rowOff>
    </xdr:from>
    <xdr:to>
      <xdr:col>12</xdr:col>
      <xdr:colOff>304800</xdr:colOff>
      <xdr:row>5060</xdr:row>
      <xdr:rowOff>114300</xdr:rowOff>
    </xdr:to>
    <xdr:pic>
      <xdr:nvPicPr>
        <xdr:cNvPr id="5386" name="Imagen 5385" descr="Ver detalle">
          <a:hlinkClick xmlns:r="http://schemas.openxmlformats.org/officeDocument/2006/relationships" r:id="rId5210" tooltip="Ver detalle"/>
          <a:extLst>
            <a:ext uri="{FF2B5EF4-FFF2-40B4-BE49-F238E27FC236}">
              <a16:creationId xmlns:a16="http://schemas.microsoft.com/office/drawing/2014/main" id="{45ADA23B-4EA5-2C46-37B2-63437800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5022</xdr:row>
      <xdr:rowOff>0</xdr:rowOff>
    </xdr:from>
    <xdr:to>
      <xdr:col>12</xdr:col>
      <xdr:colOff>304800</xdr:colOff>
      <xdr:row>5023</xdr:row>
      <xdr:rowOff>114300</xdr:rowOff>
    </xdr:to>
    <xdr:pic>
      <xdr:nvPicPr>
        <xdr:cNvPr id="5387" name="Imagen 5386" descr="Ver detalle">
          <a:hlinkClick xmlns:r="http://schemas.openxmlformats.org/officeDocument/2006/relationships" r:id="rId5211" tooltip="Ver detalle"/>
          <a:extLst>
            <a:ext uri="{FF2B5EF4-FFF2-40B4-BE49-F238E27FC236}">
              <a16:creationId xmlns:a16="http://schemas.microsoft.com/office/drawing/2014/main" id="{A4488997-D95C-EA1C-9EEF-129B788E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5025</xdr:row>
      <xdr:rowOff>0</xdr:rowOff>
    </xdr:from>
    <xdr:to>
      <xdr:col>12</xdr:col>
      <xdr:colOff>304800</xdr:colOff>
      <xdr:row>5026</xdr:row>
      <xdr:rowOff>114300</xdr:rowOff>
    </xdr:to>
    <xdr:pic>
      <xdr:nvPicPr>
        <xdr:cNvPr id="5388" name="Imagen 5387" descr="Ver detalle">
          <a:hlinkClick xmlns:r="http://schemas.openxmlformats.org/officeDocument/2006/relationships" r:id="rId5212" tooltip="Ver detalle"/>
          <a:extLst>
            <a:ext uri="{FF2B5EF4-FFF2-40B4-BE49-F238E27FC236}">
              <a16:creationId xmlns:a16="http://schemas.microsoft.com/office/drawing/2014/main" id="{02EBB623-BFA5-5FCA-2F81-8E53B761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9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5018</xdr:row>
      <xdr:rowOff>0</xdr:rowOff>
    </xdr:from>
    <xdr:to>
      <xdr:col>12</xdr:col>
      <xdr:colOff>304800</xdr:colOff>
      <xdr:row>5019</xdr:row>
      <xdr:rowOff>114300</xdr:rowOff>
    </xdr:to>
    <xdr:pic>
      <xdr:nvPicPr>
        <xdr:cNvPr id="5389" name="Imagen 5388" descr="Ver detalle">
          <a:hlinkClick xmlns:r="http://schemas.openxmlformats.org/officeDocument/2006/relationships" r:id="rId5213" tooltip="Ver detalle"/>
          <a:extLst>
            <a:ext uri="{FF2B5EF4-FFF2-40B4-BE49-F238E27FC236}">
              <a16:creationId xmlns:a16="http://schemas.microsoft.com/office/drawing/2014/main" id="{F9B0FDF5-635F-DBCE-74E5-220A7893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5048</xdr:row>
      <xdr:rowOff>0</xdr:rowOff>
    </xdr:from>
    <xdr:to>
      <xdr:col>12</xdr:col>
      <xdr:colOff>304800</xdr:colOff>
      <xdr:row>5049</xdr:row>
      <xdr:rowOff>114300</xdr:rowOff>
    </xdr:to>
    <xdr:pic>
      <xdr:nvPicPr>
        <xdr:cNvPr id="5390" name="Imagen 5389" descr="Ver detalle">
          <a:hlinkClick xmlns:r="http://schemas.openxmlformats.org/officeDocument/2006/relationships" r:id="rId5214" tooltip="Ver detalle"/>
          <a:extLst>
            <a:ext uri="{FF2B5EF4-FFF2-40B4-BE49-F238E27FC236}">
              <a16:creationId xmlns:a16="http://schemas.microsoft.com/office/drawing/2014/main" id="{EE6121A8-9A9A-7742-4FAC-767278C6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5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5049</xdr:row>
      <xdr:rowOff>0</xdr:rowOff>
    </xdr:from>
    <xdr:to>
      <xdr:col>12</xdr:col>
      <xdr:colOff>304800</xdr:colOff>
      <xdr:row>5050</xdr:row>
      <xdr:rowOff>114300</xdr:rowOff>
    </xdr:to>
    <xdr:pic>
      <xdr:nvPicPr>
        <xdr:cNvPr id="5391" name="Imagen 5390" descr="Ver detalle">
          <a:hlinkClick xmlns:r="http://schemas.openxmlformats.org/officeDocument/2006/relationships" r:id="rId5215" tooltip="Ver detalle"/>
          <a:extLst>
            <a:ext uri="{FF2B5EF4-FFF2-40B4-BE49-F238E27FC236}">
              <a16:creationId xmlns:a16="http://schemas.microsoft.com/office/drawing/2014/main" id="{7B52D379-3E1C-B47A-19F6-286537E1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9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5050</xdr:row>
      <xdr:rowOff>0</xdr:rowOff>
    </xdr:from>
    <xdr:to>
      <xdr:col>12</xdr:col>
      <xdr:colOff>304800</xdr:colOff>
      <xdr:row>5051</xdr:row>
      <xdr:rowOff>114300</xdr:rowOff>
    </xdr:to>
    <xdr:pic>
      <xdr:nvPicPr>
        <xdr:cNvPr id="5392" name="Imagen 5391" descr="Ver detalle">
          <a:hlinkClick xmlns:r="http://schemas.openxmlformats.org/officeDocument/2006/relationships" r:id="rId5216" tooltip="Ver detalle"/>
          <a:extLst>
            <a:ext uri="{FF2B5EF4-FFF2-40B4-BE49-F238E27FC236}">
              <a16:creationId xmlns:a16="http://schemas.microsoft.com/office/drawing/2014/main" id="{3AE96F79-7CEC-D1B3-7227-53FE9285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5051</xdr:row>
      <xdr:rowOff>0</xdr:rowOff>
    </xdr:from>
    <xdr:to>
      <xdr:col>12</xdr:col>
      <xdr:colOff>304800</xdr:colOff>
      <xdr:row>5052</xdr:row>
      <xdr:rowOff>114300</xdr:rowOff>
    </xdr:to>
    <xdr:pic>
      <xdr:nvPicPr>
        <xdr:cNvPr id="5393" name="Imagen 5392" descr="Ver detalle">
          <a:hlinkClick xmlns:r="http://schemas.openxmlformats.org/officeDocument/2006/relationships" r:id="rId5217" tooltip="Ver detalle"/>
          <a:extLst>
            <a:ext uri="{FF2B5EF4-FFF2-40B4-BE49-F238E27FC236}">
              <a16:creationId xmlns:a16="http://schemas.microsoft.com/office/drawing/2014/main" id="{618CB6E2-7F60-9039-3ABE-F05CB1DA9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56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5052</xdr:row>
      <xdr:rowOff>0</xdr:rowOff>
    </xdr:from>
    <xdr:to>
      <xdr:col>12</xdr:col>
      <xdr:colOff>304800</xdr:colOff>
      <xdr:row>5053</xdr:row>
      <xdr:rowOff>114300</xdr:rowOff>
    </xdr:to>
    <xdr:pic>
      <xdr:nvPicPr>
        <xdr:cNvPr id="5394" name="Imagen 5393" descr="Ver detalle">
          <a:hlinkClick xmlns:r="http://schemas.openxmlformats.org/officeDocument/2006/relationships" r:id="rId5218" tooltip="Ver detalle"/>
          <a:extLst>
            <a:ext uri="{FF2B5EF4-FFF2-40B4-BE49-F238E27FC236}">
              <a16:creationId xmlns:a16="http://schemas.microsoft.com/office/drawing/2014/main" id="{49101BC4-9FFE-8337-3E83-6EAC23BA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9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5053</xdr:row>
      <xdr:rowOff>0</xdr:rowOff>
    </xdr:from>
    <xdr:to>
      <xdr:col>12</xdr:col>
      <xdr:colOff>304800</xdr:colOff>
      <xdr:row>5054</xdr:row>
      <xdr:rowOff>114300</xdr:rowOff>
    </xdr:to>
    <xdr:pic>
      <xdr:nvPicPr>
        <xdr:cNvPr id="5395" name="Imagen 5394" descr="Ver detalle">
          <a:hlinkClick xmlns:r="http://schemas.openxmlformats.org/officeDocument/2006/relationships" r:id="rId5219" tooltip="Ver detalle"/>
          <a:extLst>
            <a:ext uri="{FF2B5EF4-FFF2-40B4-BE49-F238E27FC236}">
              <a16:creationId xmlns:a16="http://schemas.microsoft.com/office/drawing/2014/main" id="{A65D52F0-5E83-C1CF-A80C-D85179AD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5054</xdr:row>
      <xdr:rowOff>0</xdr:rowOff>
    </xdr:from>
    <xdr:to>
      <xdr:col>12</xdr:col>
      <xdr:colOff>304800</xdr:colOff>
      <xdr:row>5055</xdr:row>
      <xdr:rowOff>114300</xdr:rowOff>
    </xdr:to>
    <xdr:pic>
      <xdr:nvPicPr>
        <xdr:cNvPr id="5396" name="Imagen 5395" descr="Ver detalle">
          <a:hlinkClick xmlns:r="http://schemas.openxmlformats.org/officeDocument/2006/relationships" r:id="rId5220" tooltip="Ver detalle"/>
          <a:extLst>
            <a:ext uri="{FF2B5EF4-FFF2-40B4-BE49-F238E27FC236}">
              <a16:creationId xmlns:a16="http://schemas.microsoft.com/office/drawing/2014/main" id="{C63F4DD3-2A2B-6C7D-CA32-1E26AD88D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5055</xdr:row>
      <xdr:rowOff>0</xdr:rowOff>
    </xdr:from>
    <xdr:to>
      <xdr:col>12</xdr:col>
      <xdr:colOff>304800</xdr:colOff>
      <xdr:row>5056</xdr:row>
      <xdr:rowOff>114300</xdr:rowOff>
    </xdr:to>
    <xdr:pic>
      <xdr:nvPicPr>
        <xdr:cNvPr id="5397" name="Imagen 5396" descr="Ver detalle">
          <a:hlinkClick xmlns:r="http://schemas.openxmlformats.org/officeDocument/2006/relationships" r:id="rId5221" tooltip="Ver detalle"/>
          <a:extLst>
            <a:ext uri="{FF2B5EF4-FFF2-40B4-BE49-F238E27FC236}">
              <a16:creationId xmlns:a16="http://schemas.microsoft.com/office/drawing/2014/main" id="{95183D0B-2193-5007-5818-2777495E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6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5056</xdr:row>
      <xdr:rowOff>0</xdr:rowOff>
    </xdr:from>
    <xdr:to>
      <xdr:col>12</xdr:col>
      <xdr:colOff>304800</xdr:colOff>
      <xdr:row>5057</xdr:row>
      <xdr:rowOff>114300</xdr:rowOff>
    </xdr:to>
    <xdr:pic>
      <xdr:nvPicPr>
        <xdr:cNvPr id="5398" name="Imagen 5397" descr="Ver detalle">
          <a:hlinkClick xmlns:r="http://schemas.openxmlformats.org/officeDocument/2006/relationships" r:id="rId5222" tooltip="Ver detalle"/>
          <a:extLst>
            <a:ext uri="{FF2B5EF4-FFF2-40B4-BE49-F238E27FC236}">
              <a16:creationId xmlns:a16="http://schemas.microsoft.com/office/drawing/2014/main" id="{A8592000-3622-0196-379D-3FE9211D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8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5019</xdr:row>
      <xdr:rowOff>0</xdr:rowOff>
    </xdr:from>
    <xdr:to>
      <xdr:col>12</xdr:col>
      <xdr:colOff>304800</xdr:colOff>
      <xdr:row>5020</xdr:row>
      <xdr:rowOff>114300</xdr:rowOff>
    </xdr:to>
    <xdr:pic>
      <xdr:nvPicPr>
        <xdr:cNvPr id="5399" name="Imagen 5398" descr="Ver detalle">
          <a:hlinkClick xmlns:r="http://schemas.openxmlformats.org/officeDocument/2006/relationships" r:id="rId5223" tooltip="Ver detalle"/>
          <a:extLst>
            <a:ext uri="{FF2B5EF4-FFF2-40B4-BE49-F238E27FC236}">
              <a16:creationId xmlns:a16="http://schemas.microsoft.com/office/drawing/2014/main" id="{473FA43C-B383-045D-856A-5F4ED9BA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0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5017</xdr:row>
      <xdr:rowOff>0</xdr:rowOff>
    </xdr:from>
    <xdr:to>
      <xdr:col>12</xdr:col>
      <xdr:colOff>304800</xdr:colOff>
      <xdr:row>5018</xdr:row>
      <xdr:rowOff>114300</xdr:rowOff>
    </xdr:to>
    <xdr:pic>
      <xdr:nvPicPr>
        <xdr:cNvPr id="5400" name="Imagen 5399" descr="Ver detalle">
          <a:hlinkClick xmlns:r="http://schemas.openxmlformats.org/officeDocument/2006/relationships" r:id="rId5224" tooltip="Ver detalle"/>
          <a:extLst>
            <a:ext uri="{FF2B5EF4-FFF2-40B4-BE49-F238E27FC236}">
              <a16:creationId xmlns:a16="http://schemas.microsoft.com/office/drawing/2014/main" id="{A4876E30-32D8-A3EF-79DE-82F3DDBA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3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5016</xdr:row>
      <xdr:rowOff>0</xdr:rowOff>
    </xdr:from>
    <xdr:to>
      <xdr:col>12</xdr:col>
      <xdr:colOff>304800</xdr:colOff>
      <xdr:row>5017</xdr:row>
      <xdr:rowOff>114300</xdr:rowOff>
    </xdr:to>
    <xdr:pic>
      <xdr:nvPicPr>
        <xdr:cNvPr id="5401" name="Imagen 5400" descr="Ver detalle">
          <a:hlinkClick xmlns:r="http://schemas.openxmlformats.org/officeDocument/2006/relationships" r:id="rId5225" tooltip="Ver detalle"/>
          <a:extLst>
            <a:ext uri="{FF2B5EF4-FFF2-40B4-BE49-F238E27FC236}">
              <a16:creationId xmlns:a16="http://schemas.microsoft.com/office/drawing/2014/main" id="{F5782BDB-F540-E235-3374-1904A1AF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5014</xdr:row>
      <xdr:rowOff>0</xdr:rowOff>
    </xdr:from>
    <xdr:to>
      <xdr:col>12</xdr:col>
      <xdr:colOff>304800</xdr:colOff>
      <xdr:row>5015</xdr:row>
      <xdr:rowOff>114300</xdr:rowOff>
    </xdr:to>
    <xdr:pic>
      <xdr:nvPicPr>
        <xdr:cNvPr id="5402" name="Imagen 5401" descr="Ver detalle">
          <a:hlinkClick xmlns:r="http://schemas.openxmlformats.org/officeDocument/2006/relationships" r:id="rId5226" tooltip="Ver detalle"/>
          <a:extLst>
            <a:ext uri="{FF2B5EF4-FFF2-40B4-BE49-F238E27FC236}">
              <a16:creationId xmlns:a16="http://schemas.microsoft.com/office/drawing/2014/main" id="{D7D5218D-7704-030D-7BCB-95198ACFF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0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5015</xdr:row>
      <xdr:rowOff>0</xdr:rowOff>
    </xdr:from>
    <xdr:to>
      <xdr:col>12</xdr:col>
      <xdr:colOff>304800</xdr:colOff>
      <xdr:row>5016</xdr:row>
      <xdr:rowOff>114300</xdr:rowOff>
    </xdr:to>
    <xdr:pic>
      <xdr:nvPicPr>
        <xdr:cNvPr id="5403" name="Imagen 5402" descr="Ver detalle">
          <a:hlinkClick xmlns:r="http://schemas.openxmlformats.org/officeDocument/2006/relationships" r:id="rId5227" tooltip="Ver detalle"/>
          <a:extLst>
            <a:ext uri="{FF2B5EF4-FFF2-40B4-BE49-F238E27FC236}">
              <a16:creationId xmlns:a16="http://schemas.microsoft.com/office/drawing/2014/main" id="{48820890-A47D-C6F5-EDCA-D0FCC2DC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3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5012</xdr:row>
      <xdr:rowOff>0</xdr:rowOff>
    </xdr:from>
    <xdr:to>
      <xdr:col>12</xdr:col>
      <xdr:colOff>304800</xdr:colOff>
      <xdr:row>5013</xdr:row>
      <xdr:rowOff>114300</xdr:rowOff>
    </xdr:to>
    <xdr:pic>
      <xdr:nvPicPr>
        <xdr:cNvPr id="5404" name="Imagen 5403" descr="Ver detalle">
          <a:hlinkClick xmlns:r="http://schemas.openxmlformats.org/officeDocument/2006/relationships" r:id="rId5228" tooltip="Ver detalle"/>
          <a:extLst>
            <a:ext uri="{FF2B5EF4-FFF2-40B4-BE49-F238E27FC236}">
              <a16:creationId xmlns:a16="http://schemas.microsoft.com/office/drawing/2014/main" id="{9D57659B-3DE9-57D2-1ACF-2F204494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5043</xdr:row>
      <xdr:rowOff>0</xdr:rowOff>
    </xdr:from>
    <xdr:to>
      <xdr:col>12</xdr:col>
      <xdr:colOff>304800</xdr:colOff>
      <xdr:row>5044</xdr:row>
      <xdr:rowOff>114300</xdr:rowOff>
    </xdr:to>
    <xdr:pic>
      <xdr:nvPicPr>
        <xdr:cNvPr id="5405" name="Imagen 5404" descr="Ver detalle">
          <a:hlinkClick xmlns:r="http://schemas.openxmlformats.org/officeDocument/2006/relationships" r:id="rId5229" tooltip="Ver detalle"/>
          <a:extLst>
            <a:ext uri="{FF2B5EF4-FFF2-40B4-BE49-F238E27FC236}">
              <a16:creationId xmlns:a16="http://schemas.microsoft.com/office/drawing/2014/main" id="{D267B5BB-F85E-CED0-813C-C32E3FAE0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0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5044</xdr:row>
      <xdr:rowOff>0</xdr:rowOff>
    </xdr:from>
    <xdr:to>
      <xdr:col>12</xdr:col>
      <xdr:colOff>304800</xdr:colOff>
      <xdr:row>5045</xdr:row>
      <xdr:rowOff>114300</xdr:rowOff>
    </xdr:to>
    <xdr:pic>
      <xdr:nvPicPr>
        <xdr:cNvPr id="5406" name="Imagen 5405" descr="Ver detalle">
          <a:hlinkClick xmlns:r="http://schemas.openxmlformats.org/officeDocument/2006/relationships" r:id="rId5230" tooltip="Ver detalle"/>
          <a:extLst>
            <a:ext uri="{FF2B5EF4-FFF2-40B4-BE49-F238E27FC236}">
              <a16:creationId xmlns:a16="http://schemas.microsoft.com/office/drawing/2014/main" id="{0AFBAA74-2698-ED0A-7074-DD892759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3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5046</xdr:row>
      <xdr:rowOff>0</xdr:rowOff>
    </xdr:from>
    <xdr:to>
      <xdr:col>12</xdr:col>
      <xdr:colOff>304800</xdr:colOff>
      <xdr:row>5047</xdr:row>
      <xdr:rowOff>114300</xdr:rowOff>
    </xdr:to>
    <xdr:pic>
      <xdr:nvPicPr>
        <xdr:cNvPr id="5407" name="Imagen 5406" descr="Ver detalle">
          <a:hlinkClick xmlns:r="http://schemas.openxmlformats.org/officeDocument/2006/relationships" r:id="rId5231" tooltip="Ver detalle"/>
          <a:extLst>
            <a:ext uri="{FF2B5EF4-FFF2-40B4-BE49-F238E27FC236}">
              <a16:creationId xmlns:a16="http://schemas.microsoft.com/office/drawing/2014/main" id="{2EC93067-4ACC-D53A-1F42-51C65139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0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5047</xdr:row>
      <xdr:rowOff>0</xdr:rowOff>
    </xdr:from>
    <xdr:to>
      <xdr:col>12</xdr:col>
      <xdr:colOff>304800</xdr:colOff>
      <xdr:row>5048</xdr:row>
      <xdr:rowOff>114300</xdr:rowOff>
    </xdr:to>
    <xdr:pic>
      <xdr:nvPicPr>
        <xdr:cNvPr id="5408" name="Imagen 5407" descr="Ver detalle">
          <a:hlinkClick xmlns:r="http://schemas.openxmlformats.org/officeDocument/2006/relationships" r:id="rId5232" tooltip="Ver detalle"/>
          <a:extLst>
            <a:ext uri="{FF2B5EF4-FFF2-40B4-BE49-F238E27FC236}">
              <a16:creationId xmlns:a16="http://schemas.microsoft.com/office/drawing/2014/main" id="{A50B07D7-0F30-6C00-DED2-A6E57CA9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3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5011</xdr:row>
      <xdr:rowOff>0</xdr:rowOff>
    </xdr:from>
    <xdr:to>
      <xdr:col>12</xdr:col>
      <xdr:colOff>304800</xdr:colOff>
      <xdr:row>5012</xdr:row>
      <xdr:rowOff>114300</xdr:rowOff>
    </xdr:to>
    <xdr:pic>
      <xdr:nvPicPr>
        <xdr:cNvPr id="5409" name="Imagen 5408" descr="Ver detalle">
          <a:hlinkClick xmlns:r="http://schemas.openxmlformats.org/officeDocument/2006/relationships" r:id="rId5233" tooltip="Ver detalle"/>
          <a:extLst>
            <a:ext uri="{FF2B5EF4-FFF2-40B4-BE49-F238E27FC236}">
              <a16:creationId xmlns:a16="http://schemas.microsoft.com/office/drawing/2014/main" id="{12616E0A-59F0-F6C1-FE1D-25F112CA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5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5039</xdr:row>
      <xdr:rowOff>0</xdr:rowOff>
    </xdr:from>
    <xdr:to>
      <xdr:col>12</xdr:col>
      <xdr:colOff>304800</xdr:colOff>
      <xdr:row>5040</xdr:row>
      <xdr:rowOff>114300</xdr:rowOff>
    </xdr:to>
    <xdr:pic>
      <xdr:nvPicPr>
        <xdr:cNvPr id="5410" name="Imagen 5409" descr="Ver detalle">
          <a:hlinkClick xmlns:r="http://schemas.openxmlformats.org/officeDocument/2006/relationships" r:id="rId5234" tooltip="Ver detalle"/>
          <a:extLst>
            <a:ext uri="{FF2B5EF4-FFF2-40B4-BE49-F238E27FC236}">
              <a16:creationId xmlns:a16="http://schemas.microsoft.com/office/drawing/2014/main" id="{5EA092FF-913B-9CBA-CB4F-0C1EAEF8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9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5040</xdr:row>
      <xdr:rowOff>0</xdr:rowOff>
    </xdr:from>
    <xdr:to>
      <xdr:col>12</xdr:col>
      <xdr:colOff>304800</xdr:colOff>
      <xdr:row>5041</xdr:row>
      <xdr:rowOff>114300</xdr:rowOff>
    </xdr:to>
    <xdr:pic>
      <xdr:nvPicPr>
        <xdr:cNvPr id="5411" name="Imagen 5410" descr="Ver detalle">
          <a:hlinkClick xmlns:r="http://schemas.openxmlformats.org/officeDocument/2006/relationships" r:id="rId5235" tooltip="Ver detalle"/>
          <a:extLst>
            <a:ext uri="{FF2B5EF4-FFF2-40B4-BE49-F238E27FC236}">
              <a16:creationId xmlns:a16="http://schemas.microsoft.com/office/drawing/2014/main" id="{67A94996-E94C-695F-F50F-5C4C0A34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2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5041</xdr:row>
      <xdr:rowOff>0</xdr:rowOff>
    </xdr:from>
    <xdr:to>
      <xdr:col>12</xdr:col>
      <xdr:colOff>304800</xdr:colOff>
      <xdr:row>5042</xdr:row>
      <xdr:rowOff>114300</xdr:rowOff>
    </xdr:to>
    <xdr:pic>
      <xdr:nvPicPr>
        <xdr:cNvPr id="5412" name="Imagen 5411" descr="Ver detalle">
          <a:hlinkClick xmlns:r="http://schemas.openxmlformats.org/officeDocument/2006/relationships" r:id="rId5236" tooltip="Ver detalle"/>
          <a:extLst>
            <a:ext uri="{FF2B5EF4-FFF2-40B4-BE49-F238E27FC236}">
              <a16:creationId xmlns:a16="http://schemas.microsoft.com/office/drawing/2014/main" id="{32510FD9-6E04-EBFA-5DBA-3DD19412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5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5042</xdr:row>
      <xdr:rowOff>0</xdr:rowOff>
    </xdr:from>
    <xdr:to>
      <xdr:col>12</xdr:col>
      <xdr:colOff>304800</xdr:colOff>
      <xdr:row>5043</xdr:row>
      <xdr:rowOff>114300</xdr:rowOff>
    </xdr:to>
    <xdr:pic>
      <xdr:nvPicPr>
        <xdr:cNvPr id="5413" name="Imagen 5412" descr="Ver detalle">
          <a:hlinkClick xmlns:r="http://schemas.openxmlformats.org/officeDocument/2006/relationships" r:id="rId5237" tooltip="Ver detalle"/>
          <a:extLst>
            <a:ext uri="{FF2B5EF4-FFF2-40B4-BE49-F238E27FC236}">
              <a16:creationId xmlns:a16="http://schemas.microsoft.com/office/drawing/2014/main" id="{6433E0EC-1D06-60A6-0804-419A7C05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9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4997</xdr:row>
      <xdr:rowOff>0</xdr:rowOff>
    </xdr:from>
    <xdr:to>
      <xdr:col>12</xdr:col>
      <xdr:colOff>304800</xdr:colOff>
      <xdr:row>4998</xdr:row>
      <xdr:rowOff>114300</xdr:rowOff>
    </xdr:to>
    <xdr:pic>
      <xdr:nvPicPr>
        <xdr:cNvPr id="5414" name="Imagen 5413" descr="Ver detalle">
          <a:hlinkClick xmlns:r="http://schemas.openxmlformats.org/officeDocument/2006/relationships" r:id="rId5238" tooltip="Ver detalle"/>
          <a:extLst>
            <a:ext uri="{FF2B5EF4-FFF2-40B4-BE49-F238E27FC236}">
              <a16:creationId xmlns:a16="http://schemas.microsoft.com/office/drawing/2014/main" id="{ACA63408-A574-E009-3892-9CFE3ADE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5013</xdr:row>
      <xdr:rowOff>0</xdr:rowOff>
    </xdr:from>
    <xdr:to>
      <xdr:col>12</xdr:col>
      <xdr:colOff>304800</xdr:colOff>
      <xdr:row>5014</xdr:row>
      <xdr:rowOff>114300</xdr:rowOff>
    </xdr:to>
    <xdr:pic>
      <xdr:nvPicPr>
        <xdr:cNvPr id="5415" name="Imagen 5414" descr="Ver detalle">
          <a:hlinkClick xmlns:r="http://schemas.openxmlformats.org/officeDocument/2006/relationships" r:id="rId5239" tooltip="Ver detalle"/>
          <a:extLst>
            <a:ext uri="{FF2B5EF4-FFF2-40B4-BE49-F238E27FC236}">
              <a16:creationId xmlns:a16="http://schemas.microsoft.com/office/drawing/2014/main" id="{37BFD0B1-38F2-030D-9DA9-4E0DBB66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5006</xdr:row>
      <xdr:rowOff>0</xdr:rowOff>
    </xdr:from>
    <xdr:to>
      <xdr:col>12</xdr:col>
      <xdr:colOff>304800</xdr:colOff>
      <xdr:row>5007</xdr:row>
      <xdr:rowOff>114300</xdr:rowOff>
    </xdr:to>
    <xdr:pic>
      <xdr:nvPicPr>
        <xdr:cNvPr id="5416" name="Imagen 5415" descr="Ver detalle">
          <a:hlinkClick xmlns:r="http://schemas.openxmlformats.org/officeDocument/2006/relationships" r:id="rId5240" tooltip="Ver detalle"/>
          <a:extLst>
            <a:ext uri="{FF2B5EF4-FFF2-40B4-BE49-F238E27FC236}">
              <a16:creationId xmlns:a16="http://schemas.microsoft.com/office/drawing/2014/main" id="{A82B4697-20B8-C2B9-DAF0-B2E8001B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6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5007</xdr:row>
      <xdr:rowOff>0</xdr:rowOff>
    </xdr:from>
    <xdr:to>
      <xdr:col>12</xdr:col>
      <xdr:colOff>304800</xdr:colOff>
      <xdr:row>5008</xdr:row>
      <xdr:rowOff>114300</xdr:rowOff>
    </xdr:to>
    <xdr:pic>
      <xdr:nvPicPr>
        <xdr:cNvPr id="5417" name="Imagen 5416" descr="Ver detalle">
          <a:hlinkClick xmlns:r="http://schemas.openxmlformats.org/officeDocument/2006/relationships" r:id="rId5241" tooltip="Ver detalle"/>
          <a:extLst>
            <a:ext uri="{FF2B5EF4-FFF2-40B4-BE49-F238E27FC236}">
              <a16:creationId xmlns:a16="http://schemas.microsoft.com/office/drawing/2014/main" id="{C9ED3052-4F3C-69BB-0505-07424BE8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5004</xdr:row>
      <xdr:rowOff>0</xdr:rowOff>
    </xdr:from>
    <xdr:to>
      <xdr:col>12</xdr:col>
      <xdr:colOff>304800</xdr:colOff>
      <xdr:row>5005</xdr:row>
      <xdr:rowOff>114300</xdr:rowOff>
    </xdr:to>
    <xdr:pic>
      <xdr:nvPicPr>
        <xdr:cNvPr id="5418" name="Imagen 5417" descr="Ver detalle">
          <a:hlinkClick xmlns:r="http://schemas.openxmlformats.org/officeDocument/2006/relationships" r:id="rId5242" tooltip="Ver detalle"/>
          <a:extLst>
            <a:ext uri="{FF2B5EF4-FFF2-40B4-BE49-F238E27FC236}">
              <a16:creationId xmlns:a16="http://schemas.microsoft.com/office/drawing/2014/main" id="{62115A33-F281-8820-4A56-9DE42BB5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3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4992</xdr:row>
      <xdr:rowOff>0</xdr:rowOff>
    </xdr:from>
    <xdr:to>
      <xdr:col>12</xdr:col>
      <xdr:colOff>304800</xdr:colOff>
      <xdr:row>4993</xdr:row>
      <xdr:rowOff>114300</xdr:rowOff>
    </xdr:to>
    <xdr:pic>
      <xdr:nvPicPr>
        <xdr:cNvPr id="5419" name="Imagen 5418" descr="Ver detalle">
          <a:hlinkClick xmlns:r="http://schemas.openxmlformats.org/officeDocument/2006/relationships" r:id="rId5243" tooltip="Ver detalle"/>
          <a:extLst>
            <a:ext uri="{FF2B5EF4-FFF2-40B4-BE49-F238E27FC236}">
              <a16:creationId xmlns:a16="http://schemas.microsoft.com/office/drawing/2014/main" id="{BFA5ACD7-35AE-C7C7-DEEF-C25CB8A5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6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5037</xdr:row>
      <xdr:rowOff>0</xdr:rowOff>
    </xdr:from>
    <xdr:to>
      <xdr:col>12</xdr:col>
      <xdr:colOff>304800</xdr:colOff>
      <xdr:row>5038</xdr:row>
      <xdr:rowOff>114300</xdr:rowOff>
    </xdr:to>
    <xdr:pic>
      <xdr:nvPicPr>
        <xdr:cNvPr id="5420" name="Imagen 5419" descr="Ver detalle">
          <a:hlinkClick xmlns:r="http://schemas.openxmlformats.org/officeDocument/2006/relationships" r:id="rId5244" tooltip="Ver detalle"/>
          <a:extLst>
            <a:ext uri="{FF2B5EF4-FFF2-40B4-BE49-F238E27FC236}">
              <a16:creationId xmlns:a16="http://schemas.microsoft.com/office/drawing/2014/main" id="{CA45D42F-B4DD-7AB3-85B5-B943699C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9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5038</xdr:row>
      <xdr:rowOff>0</xdr:rowOff>
    </xdr:from>
    <xdr:to>
      <xdr:col>12</xdr:col>
      <xdr:colOff>304800</xdr:colOff>
      <xdr:row>5039</xdr:row>
      <xdr:rowOff>114300</xdr:rowOff>
    </xdr:to>
    <xdr:pic>
      <xdr:nvPicPr>
        <xdr:cNvPr id="5421" name="Imagen 5420" descr="Ver detalle">
          <a:hlinkClick xmlns:r="http://schemas.openxmlformats.org/officeDocument/2006/relationships" r:id="rId5245" tooltip="Ver detalle"/>
          <a:extLst>
            <a:ext uri="{FF2B5EF4-FFF2-40B4-BE49-F238E27FC236}">
              <a16:creationId xmlns:a16="http://schemas.microsoft.com/office/drawing/2014/main" id="{9D6DB09F-270A-3BF6-0980-7D09C0C1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3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5036</xdr:row>
      <xdr:rowOff>0</xdr:rowOff>
    </xdr:from>
    <xdr:to>
      <xdr:col>12</xdr:col>
      <xdr:colOff>304800</xdr:colOff>
      <xdr:row>5037</xdr:row>
      <xdr:rowOff>114300</xdr:rowOff>
    </xdr:to>
    <xdr:pic>
      <xdr:nvPicPr>
        <xdr:cNvPr id="5422" name="Imagen 5421" descr="Ver detalle">
          <a:hlinkClick xmlns:r="http://schemas.openxmlformats.org/officeDocument/2006/relationships" r:id="rId5246" tooltip="Ver detalle"/>
          <a:extLst>
            <a:ext uri="{FF2B5EF4-FFF2-40B4-BE49-F238E27FC236}">
              <a16:creationId xmlns:a16="http://schemas.microsoft.com/office/drawing/2014/main" id="{BAB7D566-4E86-3E4B-24D2-4069BC8D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6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5035</xdr:row>
      <xdr:rowOff>0</xdr:rowOff>
    </xdr:from>
    <xdr:to>
      <xdr:col>12</xdr:col>
      <xdr:colOff>304800</xdr:colOff>
      <xdr:row>5036</xdr:row>
      <xdr:rowOff>114300</xdr:rowOff>
    </xdr:to>
    <xdr:pic>
      <xdr:nvPicPr>
        <xdr:cNvPr id="5423" name="Imagen 5422" descr="Ver detalle">
          <a:hlinkClick xmlns:r="http://schemas.openxmlformats.org/officeDocument/2006/relationships" r:id="rId5247" tooltip="Ver detalle"/>
          <a:extLst>
            <a:ext uri="{FF2B5EF4-FFF2-40B4-BE49-F238E27FC236}">
              <a16:creationId xmlns:a16="http://schemas.microsoft.com/office/drawing/2014/main" id="{DD581E4F-463A-FA1E-811C-595CDC46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9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4996</xdr:row>
      <xdr:rowOff>0</xdr:rowOff>
    </xdr:from>
    <xdr:to>
      <xdr:col>12</xdr:col>
      <xdr:colOff>304800</xdr:colOff>
      <xdr:row>4997</xdr:row>
      <xdr:rowOff>114300</xdr:rowOff>
    </xdr:to>
    <xdr:pic>
      <xdr:nvPicPr>
        <xdr:cNvPr id="5424" name="Imagen 5423" descr="Ver detalle">
          <a:hlinkClick xmlns:r="http://schemas.openxmlformats.org/officeDocument/2006/relationships" r:id="rId5248" tooltip="Ver detalle"/>
          <a:extLst>
            <a:ext uri="{FF2B5EF4-FFF2-40B4-BE49-F238E27FC236}">
              <a16:creationId xmlns:a16="http://schemas.microsoft.com/office/drawing/2014/main" id="{281CBCB1-E7A4-9666-9BEA-C881EAA8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3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5005</xdr:row>
      <xdr:rowOff>0</xdr:rowOff>
    </xdr:from>
    <xdr:to>
      <xdr:col>12</xdr:col>
      <xdr:colOff>304800</xdr:colOff>
      <xdr:row>5006</xdr:row>
      <xdr:rowOff>114300</xdr:rowOff>
    </xdr:to>
    <xdr:pic>
      <xdr:nvPicPr>
        <xdr:cNvPr id="5425" name="Imagen 5424" descr="Ver detalle">
          <a:hlinkClick xmlns:r="http://schemas.openxmlformats.org/officeDocument/2006/relationships" r:id="rId5249" tooltip="Ver detalle"/>
          <a:extLst>
            <a:ext uri="{FF2B5EF4-FFF2-40B4-BE49-F238E27FC236}">
              <a16:creationId xmlns:a16="http://schemas.microsoft.com/office/drawing/2014/main" id="{CB36C9BA-518A-B33F-3A04-214FAFC2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6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5060</xdr:row>
      <xdr:rowOff>0</xdr:rowOff>
    </xdr:from>
    <xdr:to>
      <xdr:col>12</xdr:col>
      <xdr:colOff>304800</xdr:colOff>
      <xdr:row>5061</xdr:row>
      <xdr:rowOff>104775</xdr:rowOff>
    </xdr:to>
    <xdr:pic>
      <xdr:nvPicPr>
        <xdr:cNvPr id="5426" name="Imagen 5425" descr="Ver detalle">
          <a:hlinkClick xmlns:r="http://schemas.openxmlformats.org/officeDocument/2006/relationships" r:id="rId5250" tooltip="Ver detalle"/>
          <a:extLst>
            <a:ext uri="{FF2B5EF4-FFF2-40B4-BE49-F238E27FC236}">
              <a16:creationId xmlns:a16="http://schemas.microsoft.com/office/drawing/2014/main" id="{03F6EB70-D487-36DA-CD8F-9FDC5F68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9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5023</xdr:row>
      <xdr:rowOff>0</xdr:rowOff>
    </xdr:from>
    <xdr:to>
      <xdr:col>12</xdr:col>
      <xdr:colOff>304800</xdr:colOff>
      <xdr:row>5024</xdr:row>
      <xdr:rowOff>114300</xdr:rowOff>
    </xdr:to>
    <xdr:pic>
      <xdr:nvPicPr>
        <xdr:cNvPr id="5427" name="Imagen 5426" descr="Ver detalle">
          <a:hlinkClick xmlns:r="http://schemas.openxmlformats.org/officeDocument/2006/relationships" r:id="rId5251" tooltip="Ver detalle"/>
          <a:extLst>
            <a:ext uri="{FF2B5EF4-FFF2-40B4-BE49-F238E27FC236}">
              <a16:creationId xmlns:a16="http://schemas.microsoft.com/office/drawing/2014/main" id="{B5650DBB-5FB0-365E-ECD9-C84555E31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3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5033</xdr:row>
      <xdr:rowOff>0</xdr:rowOff>
    </xdr:from>
    <xdr:to>
      <xdr:col>12</xdr:col>
      <xdr:colOff>304800</xdr:colOff>
      <xdr:row>5034</xdr:row>
      <xdr:rowOff>114300</xdr:rowOff>
    </xdr:to>
    <xdr:pic>
      <xdr:nvPicPr>
        <xdr:cNvPr id="5428" name="Imagen 5427" descr="Ver detalle">
          <a:hlinkClick xmlns:r="http://schemas.openxmlformats.org/officeDocument/2006/relationships" r:id="rId5252" tooltip="Ver detalle"/>
          <a:extLst>
            <a:ext uri="{FF2B5EF4-FFF2-40B4-BE49-F238E27FC236}">
              <a16:creationId xmlns:a16="http://schemas.microsoft.com/office/drawing/2014/main" id="{B5BD69F6-0128-6F5A-67AB-53DDDC8F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6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5034</xdr:row>
      <xdr:rowOff>0</xdr:rowOff>
    </xdr:from>
    <xdr:to>
      <xdr:col>12</xdr:col>
      <xdr:colOff>304800</xdr:colOff>
      <xdr:row>5035</xdr:row>
      <xdr:rowOff>114300</xdr:rowOff>
    </xdr:to>
    <xdr:pic>
      <xdr:nvPicPr>
        <xdr:cNvPr id="5429" name="Imagen 5428" descr="Ver detalle">
          <a:hlinkClick xmlns:r="http://schemas.openxmlformats.org/officeDocument/2006/relationships" r:id="rId5253" tooltip="Ver detalle"/>
          <a:extLst>
            <a:ext uri="{FF2B5EF4-FFF2-40B4-BE49-F238E27FC236}">
              <a16:creationId xmlns:a16="http://schemas.microsoft.com/office/drawing/2014/main" id="{27F74A2E-EE65-1A20-6911-E0088DFC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9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4990</xdr:row>
      <xdr:rowOff>0</xdr:rowOff>
    </xdr:from>
    <xdr:to>
      <xdr:col>12</xdr:col>
      <xdr:colOff>304800</xdr:colOff>
      <xdr:row>4991</xdr:row>
      <xdr:rowOff>114300</xdr:rowOff>
    </xdr:to>
    <xdr:pic>
      <xdr:nvPicPr>
        <xdr:cNvPr id="5430" name="Imagen 5429" descr="Ver detalle">
          <a:hlinkClick xmlns:r="http://schemas.openxmlformats.org/officeDocument/2006/relationships" r:id="rId5254" tooltip="Ver detalle"/>
          <a:extLst>
            <a:ext uri="{FF2B5EF4-FFF2-40B4-BE49-F238E27FC236}">
              <a16:creationId xmlns:a16="http://schemas.microsoft.com/office/drawing/2014/main" id="{F3327BD6-E403-DC60-D550-2EF27A601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30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5032</xdr:row>
      <xdr:rowOff>0</xdr:rowOff>
    </xdr:from>
    <xdr:to>
      <xdr:col>12</xdr:col>
      <xdr:colOff>304800</xdr:colOff>
      <xdr:row>5033</xdr:row>
      <xdr:rowOff>114300</xdr:rowOff>
    </xdr:to>
    <xdr:pic>
      <xdr:nvPicPr>
        <xdr:cNvPr id="5431" name="Imagen 5430" descr="Ver detalle">
          <a:hlinkClick xmlns:r="http://schemas.openxmlformats.org/officeDocument/2006/relationships" r:id="rId5255" tooltip="Ver detalle"/>
          <a:extLst>
            <a:ext uri="{FF2B5EF4-FFF2-40B4-BE49-F238E27FC236}">
              <a16:creationId xmlns:a16="http://schemas.microsoft.com/office/drawing/2014/main" id="{AE005DF0-C4E6-967A-F2A5-DBCA4DD6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9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5029</xdr:row>
      <xdr:rowOff>0</xdr:rowOff>
    </xdr:from>
    <xdr:to>
      <xdr:col>12</xdr:col>
      <xdr:colOff>304800</xdr:colOff>
      <xdr:row>5030</xdr:row>
      <xdr:rowOff>114300</xdr:rowOff>
    </xdr:to>
    <xdr:pic>
      <xdr:nvPicPr>
        <xdr:cNvPr id="5432" name="Imagen 5431" descr="Ver detalle">
          <a:hlinkClick xmlns:r="http://schemas.openxmlformats.org/officeDocument/2006/relationships" r:id="rId5256" tooltip="Ver detalle"/>
          <a:extLst>
            <a:ext uri="{FF2B5EF4-FFF2-40B4-BE49-F238E27FC236}">
              <a16:creationId xmlns:a16="http://schemas.microsoft.com/office/drawing/2014/main" id="{2B03750C-7457-8142-A367-20F9C398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3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5030</xdr:row>
      <xdr:rowOff>0</xdr:rowOff>
    </xdr:from>
    <xdr:to>
      <xdr:col>12</xdr:col>
      <xdr:colOff>304800</xdr:colOff>
      <xdr:row>5031</xdr:row>
      <xdr:rowOff>114300</xdr:rowOff>
    </xdr:to>
    <xdr:pic>
      <xdr:nvPicPr>
        <xdr:cNvPr id="5433" name="Imagen 5432" descr="Ver detalle">
          <a:hlinkClick xmlns:r="http://schemas.openxmlformats.org/officeDocument/2006/relationships" r:id="rId5257" tooltip="Ver detalle"/>
          <a:extLst>
            <a:ext uri="{FF2B5EF4-FFF2-40B4-BE49-F238E27FC236}">
              <a16:creationId xmlns:a16="http://schemas.microsoft.com/office/drawing/2014/main" id="{F0B6FB23-2C46-46CB-83D2-01EC8780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6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4991</xdr:row>
      <xdr:rowOff>0</xdr:rowOff>
    </xdr:from>
    <xdr:to>
      <xdr:col>12</xdr:col>
      <xdr:colOff>304800</xdr:colOff>
      <xdr:row>4992</xdr:row>
      <xdr:rowOff>114300</xdr:rowOff>
    </xdr:to>
    <xdr:pic>
      <xdr:nvPicPr>
        <xdr:cNvPr id="5434" name="Imagen 5433" descr="Ver detalle">
          <a:hlinkClick xmlns:r="http://schemas.openxmlformats.org/officeDocument/2006/relationships" r:id="rId5258" tooltip="Ver detalle"/>
          <a:extLst>
            <a:ext uri="{FF2B5EF4-FFF2-40B4-BE49-F238E27FC236}">
              <a16:creationId xmlns:a16="http://schemas.microsoft.com/office/drawing/2014/main" id="{E679255C-7643-EAC6-466E-50987DD1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9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4998</xdr:row>
      <xdr:rowOff>0</xdr:rowOff>
    </xdr:from>
    <xdr:to>
      <xdr:col>12</xdr:col>
      <xdr:colOff>304800</xdr:colOff>
      <xdr:row>4999</xdr:row>
      <xdr:rowOff>114300</xdr:rowOff>
    </xdr:to>
    <xdr:pic>
      <xdr:nvPicPr>
        <xdr:cNvPr id="5435" name="Imagen 5434" descr="Ver detalle">
          <a:hlinkClick xmlns:r="http://schemas.openxmlformats.org/officeDocument/2006/relationships" r:id="rId5259" tooltip="Ver detalle"/>
          <a:extLst>
            <a:ext uri="{FF2B5EF4-FFF2-40B4-BE49-F238E27FC236}">
              <a16:creationId xmlns:a16="http://schemas.microsoft.com/office/drawing/2014/main" id="{A9D5A6ED-64CF-3C38-9B36-5E53843BF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3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4993</xdr:row>
      <xdr:rowOff>0</xdr:rowOff>
    </xdr:from>
    <xdr:to>
      <xdr:col>12</xdr:col>
      <xdr:colOff>304800</xdr:colOff>
      <xdr:row>4994</xdr:row>
      <xdr:rowOff>114300</xdr:rowOff>
    </xdr:to>
    <xdr:pic>
      <xdr:nvPicPr>
        <xdr:cNvPr id="5436" name="Imagen 5435" descr="Ver detalle">
          <a:hlinkClick xmlns:r="http://schemas.openxmlformats.org/officeDocument/2006/relationships" r:id="rId5260" tooltip="Ver detalle"/>
          <a:extLst>
            <a:ext uri="{FF2B5EF4-FFF2-40B4-BE49-F238E27FC236}">
              <a16:creationId xmlns:a16="http://schemas.microsoft.com/office/drawing/2014/main" id="{FC5C9442-4EE3-A60B-E13E-2A16B9AF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4994</xdr:row>
      <xdr:rowOff>0</xdr:rowOff>
    </xdr:from>
    <xdr:to>
      <xdr:col>12</xdr:col>
      <xdr:colOff>304800</xdr:colOff>
      <xdr:row>4995</xdr:row>
      <xdr:rowOff>114300</xdr:rowOff>
    </xdr:to>
    <xdr:pic>
      <xdr:nvPicPr>
        <xdr:cNvPr id="5437" name="Imagen 5436" descr="Ver detalle">
          <a:hlinkClick xmlns:r="http://schemas.openxmlformats.org/officeDocument/2006/relationships" r:id="rId5261" tooltip="Ver detalle"/>
          <a:extLst>
            <a:ext uri="{FF2B5EF4-FFF2-40B4-BE49-F238E27FC236}">
              <a16:creationId xmlns:a16="http://schemas.microsoft.com/office/drawing/2014/main" id="{018BE5B3-526A-7641-8F53-9C6A5EC0F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4995</xdr:row>
      <xdr:rowOff>0</xdr:rowOff>
    </xdr:from>
    <xdr:to>
      <xdr:col>12</xdr:col>
      <xdr:colOff>304800</xdr:colOff>
      <xdr:row>4996</xdr:row>
      <xdr:rowOff>114300</xdr:rowOff>
    </xdr:to>
    <xdr:pic>
      <xdr:nvPicPr>
        <xdr:cNvPr id="5438" name="Imagen 5437" descr="Ver detalle">
          <a:hlinkClick xmlns:r="http://schemas.openxmlformats.org/officeDocument/2006/relationships" r:id="rId5262" tooltip="Ver detalle"/>
          <a:extLst>
            <a:ext uri="{FF2B5EF4-FFF2-40B4-BE49-F238E27FC236}">
              <a16:creationId xmlns:a16="http://schemas.microsoft.com/office/drawing/2014/main" id="{C72BAAE8-8900-B3EC-447C-4D8B8025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3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4999</xdr:row>
      <xdr:rowOff>0</xdr:rowOff>
    </xdr:from>
    <xdr:to>
      <xdr:col>12</xdr:col>
      <xdr:colOff>304800</xdr:colOff>
      <xdr:row>5000</xdr:row>
      <xdr:rowOff>114300</xdr:rowOff>
    </xdr:to>
    <xdr:pic>
      <xdr:nvPicPr>
        <xdr:cNvPr id="5439" name="Imagen 5438" descr="Ver detalle">
          <a:hlinkClick xmlns:r="http://schemas.openxmlformats.org/officeDocument/2006/relationships" r:id="rId5263" tooltip="Ver detalle"/>
          <a:extLst>
            <a:ext uri="{FF2B5EF4-FFF2-40B4-BE49-F238E27FC236}">
              <a16:creationId xmlns:a16="http://schemas.microsoft.com/office/drawing/2014/main" id="{9D72285C-1BC0-12B8-38BE-92DB5A30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5000</xdr:row>
      <xdr:rowOff>0</xdr:rowOff>
    </xdr:from>
    <xdr:to>
      <xdr:col>12</xdr:col>
      <xdr:colOff>304800</xdr:colOff>
      <xdr:row>5001</xdr:row>
      <xdr:rowOff>114300</xdr:rowOff>
    </xdr:to>
    <xdr:pic>
      <xdr:nvPicPr>
        <xdr:cNvPr id="5440" name="Imagen 5439" descr="Ver detalle">
          <a:hlinkClick xmlns:r="http://schemas.openxmlformats.org/officeDocument/2006/relationships" r:id="rId5264" tooltip="Ver detalle"/>
          <a:extLst>
            <a:ext uri="{FF2B5EF4-FFF2-40B4-BE49-F238E27FC236}">
              <a16:creationId xmlns:a16="http://schemas.microsoft.com/office/drawing/2014/main" id="{05B5C538-B2BB-5454-5373-A1303E2CD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5020</xdr:row>
      <xdr:rowOff>0</xdr:rowOff>
    </xdr:from>
    <xdr:to>
      <xdr:col>12</xdr:col>
      <xdr:colOff>304800</xdr:colOff>
      <xdr:row>5021</xdr:row>
      <xdr:rowOff>114300</xdr:rowOff>
    </xdr:to>
    <xdr:pic>
      <xdr:nvPicPr>
        <xdr:cNvPr id="5441" name="Imagen 5440" descr="Ver detalle">
          <a:hlinkClick xmlns:r="http://schemas.openxmlformats.org/officeDocument/2006/relationships" r:id="rId5265" tooltip="Ver detalle"/>
          <a:extLst>
            <a:ext uri="{FF2B5EF4-FFF2-40B4-BE49-F238E27FC236}">
              <a16:creationId xmlns:a16="http://schemas.microsoft.com/office/drawing/2014/main" id="{AAB81BEE-0719-E39E-509E-CEBC0D9D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3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4984</xdr:row>
      <xdr:rowOff>0</xdr:rowOff>
    </xdr:from>
    <xdr:to>
      <xdr:col>12</xdr:col>
      <xdr:colOff>304800</xdr:colOff>
      <xdr:row>4985</xdr:row>
      <xdr:rowOff>114300</xdr:rowOff>
    </xdr:to>
    <xdr:pic>
      <xdr:nvPicPr>
        <xdr:cNvPr id="5442" name="Imagen 5441" descr="Ver detalle">
          <a:hlinkClick xmlns:r="http://schemas.openxmlformats.org/officeDocument/2006/relationships" r:id="rId5266" tooltip="Ver detalle"/>
          <a:extLst>
            <a:ext uri="{FF2B5EF4-FFF2-40B4-BE49-F238E27FC236}">
              <a16:creationId xmlns:a16="http://schemas.microsoft.com/office/drawing/2014/main" id="{81AE9667-FA6E-226F-B15C-206F9E7E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4986</xdr:row>
      <xdr:rowOff>0</xdr:rowOff>
    </xdr:from>
    <xdr:to>
      <xdr:col>12</xdr:col>
      <xdr:colOff>304800</xdr:colOff>
      <xdr:row>4987</xdr:row>
      <xdr:rowOff>114300</xdr:rowOff>
    </xdr:to>
    <xdr:pic>
      <xdr:nvPicPr>
        <xdr:cNvPr id="5443" name="Imagen 5442" descr="Ver detalle">
          <a:hlinkClick xmlns:r="http://schemas.openxmlformats.org/officeDocument/2006/relationships" r:id="rId5267" tooltip="Ver detalle"/>
          <a:extLst>
            <a:ext uri="{FF2B5EF4-FFF2-40B4-BE49-F238E27FC236}">
              <a16:creationId xmlns:a16="http://schemas.microsoft.com/office/drawing/2014/main" id="{A7B6DB4E-42A4-0FCA-7229-D8F13A43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5001</xdr:row>
      <xdr:rowOff>0</xdr:rowOff>
    </xdr:from>
    <xdr:to>
      <xdr:col>12</xdr:col>
      <xdr:colOff>304800</xdr:colOff>
      <xdr:row>5002</xdr:row>
      <xdr:rowOff>114300</xdr:rowOff>
    </xdr:to>
    <xdr:pic>
      <xdr:nvPicPr>
        <xdr:cNvPr id="5444" name="Imagen 5443" descr="Ver detalle">
          <a:hlinkClick xmlns:r="http://schemas.openxmlformats.org/officeDocument/2006/relationships" r:id="rId5268" tooltip="Ver detalle"/>
          <a:extLst>
            <a:ext uri="{FF2B5EF4-FFF2-40B4-BE49-F238E27FC236}">
              <a16:creationId xmlns:a16="http://schemas.microsoft.com/office/drawing/2014/main" id="{E7F785FF-731F-44B2-8765-DD6C611E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1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4985</xdr:row>
      <xdr:rowOff>0</xdr:rowOff>
    </xdr:from>
    <xdr:to>
      <xdr:col>12</xdr:col>
      <xdr:colOff>304800</xdr:colOff>
      <xdr:row>4986</xdr:row>
      <xdr:rowOff>114300</xdr:rowOff>
    </xdr:to>
    <xdr:pic>
      <xdr:nvPicPr>
        <xdr:cNvPr id="5445" name="Imagen 5444" descr="Ver detalle">
          <a:hlinkClick xmlns:r="http://schemas.openxmlformats.org/officeDocument/2006/relationships" r:id="rId5269" tooltip="Ver detalle"/>
          <a:extLst>
            <a:ext uri="{FF2B5EF4-FFF2-40B4-BE49-F238E27FC236}">
              <a16:creationId xmlns:a16="http://schemas.microsoft.com/office/drawing/2014/main" id="{28075189-F0EA-6802-2624-90997354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5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4987</xdr:row>
      <xdr:rowOff>0</xdr:rowOff>
    </xdr:from>
    <xdr:to>
      <xdr:col>12</xdr:col>
      <xdr:colOff>304800</xdr:colOff>
      <xdr:row>4988</xdr:row>
      <xdr:rowOff>114300</xdr:rowOff>
    </xdr:to>
    <xdr:pic>
      <xdr:nvPicPr>
        <xdr:cNvPr id="5446" name="Imagen 5445" descr="Ver detalle">
          <a:hlinkClick xmlns:r="http://schemas.openxmlformats.org/officeDocument/2006/relationships" r:id="rId5270" tooltip="Ver detalle"/>
          <a:extLst>
            <a:ext uri="{FF2B5EF4-FFF2-40B4-BE49-F238E27FC236}">
              <a16:creationId xmlns:a16="http://schemas.microsoft.com/office/drawing/2014/main" id="{1B1151DB-8E7C-A3BA-612B-DBD34B73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5010</xdr:row>
      <xdr:rowOff>0</xdr:rowOff>
    </xdr:from>
    <xdr:to>
      <xdr:col>12</xdr:col>
      <xdr:colOff>304800</xdr:colOff>
      <xdr:row>5011</xdr:row>
      <xdr:rowOff>114300</xdr:rowOff>
    </xdr:to>
    <xdr:pic>
      <xdr:nvPicPr>
        <xdr:cNvPr id="5447" name="Imagen 5446" descr="Ver detalle">
          <a:hlinkClick xmlns:r="http://schemas.openxmlformats.org/officeDocument/2006/relationships" r:id="rId5271" tooltip="Ver detalle"/>
          <a:extLst>
            <a:ext uri="{FF2B5EF4-FFF2-40B4-BE49-F238E27FC236}">
              <a16:creationId xmlns:a16="http://schemas.microsoft.com/office/drawing/2014/main" id="{55C7FEC6-1CA0-7506-6B68-A72B9D48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4983</xdr:row>
      <xdr:rowOff>0</xdr:rowOff>
    </xdr:from>
    <xdr:to>
      <xdr:col>12</xdr:col>
      <xdr:colOff>304800</xdr:colOff>
      <xdr:row>4984</xdr:row>
      <xdr:rowOff>114300</xdr:rowOff>
    </xdr:to>
    <xdr:pic>
      <xdr:nvPicPr>
        <xdr:cNvPr id="5448" name="Imagen 5447" descr="Ver detalle">
          <a:hlinkClick xmlns:r="http://schemas.openxmlformats.org/officeDocument/2006/relationships" r:id="rId5272" tooltip="Ver detalle"/>
          <a:extLst>
            <a:ext uri="{FF2B5EF4-FFF2-40B4-BE49-F238E27FC236}">
              <a16:creationId xmlns:a16="http://schemas.microsoft.com/office/drawing/2014/main" id="{74469D81-22FB-FC81-FAB5-B2A5F1598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3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5021</xdr:row>
      <xdr:rowOff>0</xdr:rowOff>
    </xdr:from>
    <xdr:to>
      <xdr:col>12</xdr:col>
      <xdr:colOff>304800</xdr:colOff>
      <xdr:row>5022</xdr:row>
      <xdr:rowOff>114300</xdr:rowOff>
    </xdr:to>
    <xdr:pic>
      <xdr:nvPicPr>
        <xdr:cNvPr id="5449" name="Imagen 5448" descr="Ver detalle">
          <a:hlinkClick xmlns:r="http://schemas.openxmlformats.org/officeDocument/2006/relationships" r:id="rId5273" tooltip="Ver detalle"/>
          <a:extLst>
            <a:ext uri="{FF2B5EF4-FFF2-40B4-BE49-F238E27FC236}">
              <a16:creationId xmlns:a16="http://schemas.microsoft.com/office/drawing/2014/main" id="{1FEB3F37-9D0A-9A5C-5E56-2550CF48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5002</xdr:row>
      <xdr:rowOff>0</xdr:rowOff>
    </xdr:from>
    <xdr:to>
      <xdr:col>12</xdr:col>
      <xdr:colOff>304800</xdr:colOff>
      <xdr:row>5003</xdr:row>
      <xdr:rowOff>114300</xdr:rowOff>
    </xdr:to>
    <xdr:pic>
      <xdr:nvPicPr>
        <xdr:cNvPr id="5450" name="Imagen 5449" descr="Ver detalle">
          <a:hlinkClick xmlns:r="http://schemas.openxmlformats.org/officeDocument/2006/relationships" r:id="rId5274" tooltip="Ver detalle"/>
          <a:extLst>
            <a:ext uri="{FF2B5EF4-FFF2-40B4-BE49-F238E27FC236}">
              <a16:creationId xmlns:a16="http://schemas.microsoft.com/office/drawing/2014/main" id="{09C9618E-6953-1609-AB40-067DBF12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4988</xdr:row>
      <xdr:rowOff>0</xdr:rowOff>
    </xdr:from>
    <xdr:to>
      <xdr:col>12</xdr:col>
      <xdr:colOff>304800</xdr:colOff>
      <xdr:row>4989</xdr:row>
      <xdr:rowOff>114300</xdr:rowOff>
    </xdr:to>
    <xdr:pic>
      <xdr:nvPicPr>
        <xdr:cNvPr id="5451" name="Imagen 5450" descr="Ver detalle">
          <a:hlinkClick xmlns:r="http://schemas.openxmlformats.org/officeDocument/2006/relationships" r:id="rId5275" tooltip="Ver detalle"/>
          <a:extLst>
            <a:ext uri="{FF2B5EF4-FFF2-40B4-BE49-F238E27FC236}">
              <a16:creationId xmlns:a16="http://schemas.microsoft.com/office/drawing/2014/main" id="{967A577D-187A-5E6B-8A0B-90D1ADAD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3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5027</xdr:row>
      <xdr:rowOff>0</xdr:rowOff>
    </xdr:from>
    <xdr:to>
      <xdr:col>12</xdr:col>
      <xdr:colOff>304800</xdr:colOff>
      <xdr:row>5028</xdr:row>
      <xdr:rowOff>104775</xdr:rowOff>
    </xdr:to>
    <xdr:pic>
      <xdr:nvPicPr>
        <xdr:cNvPr id="5452" name="Imagen 5451" descr="Ver detalle">
          <a:hlinkClick xmlns:r="http://schemas.openxmlformats.org/officeDocument/2006/relationships" r:id="rId5276" tooltip="Ver detalle"/>
          <a:extLst>
            <a:ext uri="{FF2B5EF4-FFF2-40B4-BE49-F238E27FC236}">
              <a16:creationId xmlns:a16="http://schemas.microsoft.com/office/drawing/2014/main" id="{638F1753-8501-9F18-F706-A57B2430E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5026</xdr:row>
      <xdr:rowOff>0</xdr:rowOff>
    </xdr:from>
    <xdr:to>
      <xdr:col>12</xdr:col>
      <xdr:colOff>304800</xdr:colOff>
      <xdr:row>5027</xdr:row>
      <xdr:rowOff>114300</xdr:rowOff>
    </xdr:to>
    <xdr:pic>
      <xdr:nvPicPr>
        <xdr:cNvPr id="5453" name="Imagen 5452" descr="Ver detalle">
          <a:hlinkClick xmlns:r="http://schemas.openxmlformats.org/officeDocument/2006/relationships" r:id="rId5277" tooltip="Ver detalle"/>
          <a:extLst>
            <a:ext uri="{FF2B5EF4-FFF2-40B4-BE49-F238E27FC236}">
              <a16:creationId xmlns:a16="http://schemas.microsoft.com/office/drawing/2014/main" id="{4475BAD1-F51A-767D-75EE-E9C5C77A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9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5003</xdr:row>
      <xdr:rowOff>0</xdr:rowOff>
    </xdr:from>
    <xdr:to>
      <xdr:col>12</xdr:col>
      <xdr:colOff>304800</xdr:colOff>
      <xdr:row>5004</xdr:row>
      <xdr:rowOff>114300</xdr:rowOff>
    </xdr:to>
    <xdr:pic>
      <xdr:nvPicPr>
        <xdr:cNvPr id="5454" name="Imagen 5453" descr="Ver detalle">
          <a:hlinkClick xmlns:r="http://schemas.openxmlformats.org/officeDocument/2006/relationships" r:id="rId5278" tooltip="Ver detalle"/>
          <a:extLst>
            <a:ext uri="{FF2B5EF4-FFF2-40B4-BE49-F238E27FC236}">
              <a16:creationId xmlns:a16="http://schemas.microsoft.com/office/drawing/2014/main" id="{76BC5CBA-14BE-3BC4-3309-14C89054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2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5009</xdr:row>
      <xdr:rowOff>0</xdr:rowOff>
    </xdr:from>
    <xdr:to>
      <xdr:col>12</xdr:col>
      <xdr:colOff>304800</xdr:colOff>
      <xdr:row>5010</xdr:row>
      <xdr:rowOff>114300</xdr:rowOff>
    </xdr:to>
    <xdr:pic>
      <xdr:nvPicPr>
        <xdr:cNvPr id="5455" name="Imagen 5454" descr="Ver detalle">
          <a:hlinkClick xmlns:r="http://schemas.openxmlformats.org/officeDocument/2006/relationships" r:id="rId5279" tooltip="Ver detalle"/>
          <a:extLst>
            <a:ext uri="{FF2B5EF4-FFF2-40B4-BE49-F238E27FC236}">
              <a16:creationId xmlns:a16="http://schemas.microsoft.com/office/drawing/2014/main" id="{6217A827-45F3-5D96-C73E-36592079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5143</xdr:row>
      <xdr:rowOff>0</xdr:rowOff>
    </xdr:from>
    <xdr:to>
      <xdr:col>12</xdr:col>
      <xdr:colOff>304800</xdr:colOff>
      <xdr:row>5144</xdr:row>
      <xdr:rowOff>114300</xdr:rowOff>
    </xdr:to>
    <xdr:pic>
      <xdr:nvPicPr>
        <xdr:cNvPr id="5456" name="Imagen 5455" descr="Ver detalle">
          <a:hlinkClick xmlns:r="http://schemas.openxmlformats.org/officeDocument/2006/relationships" r:id="rId5280" tooltip="Ver detalle"/>
          <a:extLst>
            <a:ext uri="{FF2B5EF4-FFF2-40B4-BE49-F238E27FC236}">
              <a16:creationId xmlns:a16="http://schemas.microsoft.com/office/drawing/2014/main" id="{D27B0C6A-3133-A3A0-7AD4-FB29C0BB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8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5144</xdr:row>
      <xdr:rowOff>0</xdr:rowOff>
    </xdr:from>
    <xdr:to>
      <xdr:col>12</xdr:col>
      <xdr:colOff>304800</xdr:colOff>
      <xdr:row>5145</xdr:row>
      <xdr:rowOff>114300</xdr:rowOff>
    </xdr:to>
    <xdr:pic>
      <xdr:nvPicPr>
        <xdr:cNvPr id="5457" name="Imagen 5456" descr="Ver detalle">
          <a:hlinkClick xmlns:r="http://schemas.openxmlformats.org/officeDocument/2006/relationships" r:id="rId5281" tooltip="Ver detalle"/>
          <a:extLst>
            <a:ext uri="{FF2B5EF4-FFF2-40B4-BE49-F238E27FC236}">
              <a16:creationId xmlns:a16="http://schemas.microsoft.com/office/drawing/2014/main" id="{30028276-E175-0BDD-6443-1F81F761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2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5145</xdr:row>
      <xdr:rowOff>0</xdr:rowOff>
    </xdr:from>
    <xdr:to>
      <xdr:col>12</xdr:col>
      <xdr:colOff>304800</xdr:colOff>
      <xdr:row>5146</xdr:row>
      <xdr:rowOff>114300</xdr:rowOff>
    </xdr:to>
    <xdr:pic>
      <xdr:nvPicPr>
        <xdr:cNvPr id="5458" name="Imagen 5457" descr="Ver detalle">
          <a:hlinkClick xmlns:r="http://schemas.openxmlformats.org/officeDocument/2006/relationships" r:id="rId5282" tooltip="Ver detalle"/>
          <a:extLst>
            <a:ext uri="{FF2B5EF4-FFF2-40B4-BE49-F238E27FC236}">
              <a16:creationId xmlns:a16="http://schemas.microsoft.com/office/drawing/2014/main" id="{7E3013B0-1B5E-8A2D-880B-8A288C2C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5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5146</xdr:row>
      <xdr:rowOff>0</xdr:rowOff>
    </xdr:from>
    <xdr:to>
      <xdr:col>12</xdr:col>
      <xdr:colOff>304800</xdr:colOff>
      <xdr:row>5147</xdr:row>
      <xdr:rowOff>114300</xdr:rowOff>
    </xdr:to>
    <xdr:pic>
      <xdr:nvPicPr>
        <xdr:cNvPr id="5459" name="Imagen 5458" descr="Ver detalle">
          <a:hlinkClick xmlns:r="http://schemas.openxmlformats.org/officeDocument/2006/relationships" r:id="rId5283" tooltip="Ver detalle"/>
          <a:extLst>
            <a:ext uri="{FF2B5EF4-FFF2-40B4-BE49-F238E27FC236}">
              <a16:creationId xmlns:a16="http://schemas.microsoft.com/office/drawing/2014/main" id="{04F70E19-2DF6-41ED-50A3-284B9CE6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8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5147</xdr:row>
      <xdr:rowOff>0</xdr:rowOff>
    </xdr:from>
    <xdr:to>
      <xdr:col>12</xdr:col>
      <xdr:colOff>304800</xdr:colOff>
      <xdr:row>5148</xdr:row>
      <xdr:rowOff>114300</xdr:rowOff>
    </xdr:to>
    <xdr:pic>
      <xdr:nvPicPr>
        <xdr:cNvPr id="5460" name="Imagen 5459" descr="Ver detalle">
          <a:hlinkClick xmlns:r="http://schemas.openxmlformats.org/officeDocument/2006/relationships" r:id="rId5284" tooltip="Ver detalle"/>
          <a:extLst>
            <a:ext uri="{FF2B5EF4-FFF2-40B4-BE49-F238E27FC236}">
              <a16:creationId xmlns:a16="http://schemas.microsoft.com/office/drawing/2014/main" id="{ADB82B5E-8563-0786-6099-A52C0918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2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5148</xdr:row>
      <xdr:rowOff>0</xdr:rowOff>
    </xdr:from>
    <xdr:to>
      <xdr:col>12</xdr:col>
      <xdr:colOff>304800</xdr:colOff>
      <xdr:row>5149</xdr:row>
      <xdr:rowOff>114300</xdr:rowOff>
    </xdr:to>
    <xdr:pic>
      <xdr:nvPicPr>
        <xdr:cNvPr id="5461" name="Imagen 5460" descr="Ver detalle">
          <a:hlinkClick xmlns:r="http://schemas.openxmlformats.org/officeDocument/2006/relationships" r:id="rId5285" tooltip="Ver detalle"/>
          <a:extLst>
            <a:ext uri="{FF2B5EF4-FFF2-40B4-BE49-F238E27FC236}">
              <a16:creationId xmlns:a16="http://schemas.microsoft.com/office/drawing/2014/main" id="{150C891E-D93F-05EA-9EC4-D44C02FA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5149</xdr:row>
      <xdr:rowOff>0</xdr:rowOff>
    </xdr:from>
    <xdr:to>
      <xdr:col>12</xdr:col>
      <xdr:colOff>304800</xdr:colOff>
      <xdr:row>5150</xdr:row>
      <xdr:rowOff>114300</xdr:rowOff>
    </xdr:to>
    <xdr:pic>
      <xdr:nvPicPr>
        <xdr:cNvPr id="5462" name="Imagen 5461" descr="Ver detalle">
          <a:hlinkClick xmlns:r="http://schemas.openxmlformats.org/officeDocument/2006/relationships" r:id="rId5286" tooltip="Ver detalle"/>
          <a:extLst>
            <a:ext uri="{FF2B5EF4-FFF2-40B4-BE49-F238E27FC236}">
              <a16:creationId xmlns:a16="http://schemas.microsoft.com/office/drawing/2014/main" id="{7B3AE4DC-841F-CE18-47E2-CF6068D96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5127</xdr:row>
      <xdr:rowOff>0</xdr:rowOff>
    </xdr:from>
    <xdr:to>
      <xdr:col>12</xdr:col>
      <xdr:colOff>304800</xdr:colOff>
      <xdr:row>5128</xdr:row>
      <xdr:rowOff>114300</xdr:rowOff>
    </xdr:to>
    <xdr:pic>
      <xdr:nvPicPr>
        <xdr:cNvPr id="5463" name="Imagen 5462" descr="Ver detalle">
          <a:hlinkClick xmlns:r="http://schemas.openxmlformats.org/officeDocument/2006/relationships" r:id="rId5287" tooltip="Ver detalle"/>
          <a:extLst>
            <a:ext uri="{FF2B5EF4-FFF2-40B4-BE49-F238E27FC236}">
              <a16:creationId xmlns:a16="http://schemas.microsoft.com/office/drawing/2014/main" id="{12B4ABCC-7567-0CEE-7CC0-0A78BF27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5128</xdr:row>
      <xdr:rowOff>0</xdr:rowOff>
    </xdr:from>
    <xdr:to>
      <xdr:col>12</xdr:col>
      <xdr:colOff>304800</xdr:colOff>
      <xdr:row>5129</xdr:row>
      <xdr:rowOff>114300</xdr:rowOff>
    </xdr:to>
    <xdr:pic>
      <xdr:nvPicPr>
        <xdr:cNvPr id="5464" name="Imagen 5463" descr="Ver detalle">
          <a:hlinkClick xmlns:r="http://schemas.openxmlformats.org/officeDocument/2006/relationships" r:id="rId5288" tooltip="Ver detalle"/>
          <a:extLst>
            <a:ext uri="{FF2B5EF4-FFF2-40B4-BE49-F238E27FC236}">
              <a16:creationId xmlns:a16="http://schemas.microsoft.com/office/drawing/2014/main" id="{46C28BEF-9DD2-652E-F789-40513A2F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2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5129</xdr:row>
      <xdr:rowOff>0</xdr:rowOff>
    </xdr:from>
    <xdr:to>
      <xdr:col>12</xdr:col>
      <xdr:colOff>304800</xdr:colOff>
      <xdr:row>5130</xdr:row>
      <xdr:rowOff>114300</xdr:rowOff>
    </xdr:to>
    <xdr:pic>
      <xdr:nvPicPr>
        <xdr:cNvPr id="5465" name="Imagen 5464" descr="Ver detalle">
          <a:hlinkClick xmlns:r="http://schemas.openxmlformats.org/officeDocument/2006/relationships" r:id="rId5289" tooltip="Ver detalle"/>
          <a:extLst>
            <a:ext uri="{FF2B5EF4-FFF2-40B4-BE49-F238E27FC236}">
              <a16:creationId xmlns:a16="http://schemas.microsoft.com/office/drawing/2014/main" id="{6D2E4055-8C48-A1C3-F469-C4BC7FD2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5130</xdr:row>
      <xdr:rowOff>0</xdr:rowOff>
    </xdr:from>
    <xdr:to>
      <xdr:col>12</xdr:col>
      <xdr:colOff>304800</xdr:colOff>
      <xdr:row>5131</xdr:row>
      <xdr:rowOff>114300</xdr:rowOff>
    </xdr:to>
    <xdr:pic>
      <xdr:nvPicPr>
        <xdr:cNvPr id="5466" name="Imagen 5465" descr="Ver detalle">
          <a:hlinkClick xmlns:r="http://schemas.openxmlformats.org/officeDocument/2006/relationships" r:id="rId5290" tooltip="Ver detalle"/>
          <a:extLst>
            <a:ext uri="{FF2B5EF4-FFF2-40B4-BE49-F238E27FC236}">
              <a16:creationId xmlns:a16="http://schemas.microsoft.com/office/drawing/2014/main" id="{F2131F5D-6C9F-3B0F-2470-F7B3B7C0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5131</xdr:row>
      <xdr:rowOff>0</xdr:rowOff>
    </xdr:from>
    <xdr:to>
      <xdr:col>12</xdr:col>
      <xdr:colOff>304800</xdr:colOff>
      <xdr:row>5132</xdr:row>
      <xdr:rowOff>114300</xdr:rowOff>
    </xdr:to>
    <xdr:pic>
      <xdr:nvPicPr>
        <xdr:cNvPr id="5467" name="Imagen 5466" descr="Ver detalle">
          <a:hlinkClick xmlns:r="http://schemas.openxmlformats.org/officeDocument/2006/relationships" r:id="rId5291" tooltip="Ver detalle"/>
          <a:extLst>
            <a:ext uri="{FF2B5EF4-FFF2-40B4-BE49-F238E27FC236}">
              <a16:creationId xmlns:a16="http://schemas.microsoft.com/office/drawing/2014/main" id="{5778127F-DBD3-1A5D-11D9-6533196F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2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5132</xdr:row>
      <xdr:rowOff>0</xdr:rowOff>
    </xdr:from>
    <xdr:to>
      <xdr:col>12</xdr:col>
      <xdr:colOff>304800</xdr:colOff>
      <xdr:row>5133</xdr:row>
      <xdr:rowOff>114300</xdr:rowOff>
    </xdr:to>
    <xdr:pic>
      <xdr:nvPicPr>
        <xdr:cNvPr id="5468" name="Imagen 5467" descr="Ver detalle">
          <a:hlinkClick xmlns:r="http://schemas.openxmlformats.org/officeDocument/2006/relationships" r:id="rId5292" tooltip="Ver detalle"/>
          <a:extLst>
            <a:ext uri="{FF2B5EF4-FFF2-40B4-BE49-F238E27FC236}">
              <a16:creationId xmlns:a16="http://schemas.microsoft.com/office/drawing/2014/main" id="{28339AEA-377D-3760-69F9-B1DF334D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5150</xdr:row>
      <xdr:rowOff>0</xdr:rowOff>
    </xdr:from>
    <xdr:to>
      <xdr:col>12</xdr:col>
      <xdr:colOff>304800</xdr:colOff>
      <xdr:row>5151</xdr:row>
      <xdr:rowOff>114300</xdr:rowOff>
    </xdr:to>
    <xdr:pic>
      <xdr:nvPicPr>
        <xdr:cNvPr id="5469" name="Imagen 5468" descr="Ver detalle">
          <a:hlinkClick xmlns:r="http://schemas.openxmlformats.org/officeDocument/2006/relationships" r:id="rId5293" tooltip="Ver detalle"/>
          <a:extLst>
            <a:ext uri="{FF2B5EF4-FFF2-40B4-BE49-F238E27FC236}">
              <a16:creationId xmlns:a16="http://schemas.microsoft.com/office/drawing/2014/main" id="{2BC53DE0-1D65-AD41-3E8F-2C7FB178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5151</xdr:row>
      <xdr:rowOff>0</xdr:rowOff>
    </xdr:from>
    <xdr:to>
      <xdr:col>12</xdr:col>
      <xdr:colOff>304800</xdr:colOff>
      <xdr:row>5152</xdr:row>
      <xdr:rowOff>104775</xdr:rowOff>
    </xdr:to>
    <xdr:pic>
      <xdr:nvPicPr>
        <xdr:cNvPr id="5470" name="Imagen 5469" descr="Ver detalle">
          <a:hlinkClick xmlns:r="http://schemas.openxmlformats.org/officeDocument/2006/relationships" r:id="rId5294" tooltip="Ver detalle"/>
          <a:extLst>
            <a:ext uri="{FF2B5EF4-FFF2-40B4-BE49-F238E27FC236}">
              <a16:creationId xmlns:a16="http://schemas.microsoft.com/office/drawing/2014/main" id="{8F8C153B-42C4-F5A2-A444-74F8BBE0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5141</xdr:row>
      <xdr:rowOff>0</xdr:rowOff>
    </xdr:from>
    <xdr:to>
      <xdr:col>12</xdr:col>
      <xdr:colOff>304800</xdr:colOff>
      <xdr:row>5142</xdr:row>
      <xdr:rowOff>114300</xdr:rowOff>
    </xdr:to>
    <xdr:pic>
      <xdr:nvPicPr>
        <xdr:cNvPr id="5471" name="Imagen 5470" descr="Ver detalle">
          <a:hlinkClick xmlns:r="http://schemas.openxmlformats.org/officeDocument/2006/relationships" r:id="rId5295" tooltip="Ver detalle"/>
          <a:extLst>
            <a:ext uri="{FF2B5EF4-FFF2-40B4-BE49-F238E27FC236}">
              <a16:creationId xmlns:a16="http://schemas.microsoft.com/office/drawing/2014/main" id="{0EBFABDE-4483-58CA-E797-46BF8A87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5142</xdr:row>
      <xdr:rowOff>0</xdr:rowOff>
    </xdr:from>
    <xdr:to>
      <xdr:col>12</xdr:col>
      <xdr:colOff>304800</xdr:colOff>
      <xdr:row>5143</xdr:row>
      <xdr:rowOff>114300</xdr:rowOff>
    </xdr:to>
    <xdr:pic>
      <xdr:nvPicPr>
        <xdr:cNvPr id="5472" name="Imagen 5471" descr="Ver detalle">
          <a:hlinkClick xmlns:r="http://schemas.openxmlformats.org/officeDocument/2006/relationships" r:id="rId5296" tooltip="Ver detalle"/>
          <a:extLst>
            <a:ext uri="{FF2B5EF4-FFF2-40B4-BE49-F238E27FC236}">
              <a16:creationId xmlns:a16="http://schemas.microsoft.com/office/drawing/2014/main" id="{9AD96F45-DB94-01BE-B9AC-9C23C871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6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5107</xdr:row>
      <xdr:rowOff>0</xdr:rowOff>
    </xdr:from>
    <xdr:to>
      <xdr:col>12</xdr:col>
      <xdr:colOff>304800</xdr:colOff>
      <xdr:row>5108</xdr:row>
      <xdr:rowOff>104775</xdr:rowOff>
    </xdr:to>
    <xdr:pic>
      <xdr:nvPicPr>
        <xdr:cNvPr id="5473" name="Imagen 5472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D939EFCE-3A4F-6357-B1F6-A941F65F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5133</xdr:row>
      <xdr:rowOff>0</xdr:rowOff>
    </xdr:from>
    <xdr:to>
      <xdr:col>12</xdr:col>
      <xdr:colOff>304800</xdr:colOff>
      <xdr:row>5134</xdr:row>
      <xdr:rowOff>114300</xdr:rowOff>
    </xdr:to>
    <xdr:pic>
      <xdr:nvPicPr>
        <xdr:cNvPr id="5474" name="Imagen 5473" descr="Ver detalle">
          <a:hlinkClick xmlns:r="http://schemas.openxmlformats.org/officeDocument/2006/relationships" r:id="rId5298" tooltip="Ver detalle"/>
          <a:extLst>
            <a:ext uri="{FF2B5EF4-FFF2-40B4-BE49-F238E27FC236}">
              <a16:creationId xmlns:a16="http://schemas.microsoft.com/office/drawing/2014/main" id="{17872B7D-4EF4-7A6E-3992-FE232E8C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5134</xdr:row>
      <xdr:rowOff>0</xdr:rowOff>
    </xdr:from>
    <xdr:to>
      <xdr:col>12</xdr:col>
      <xdr:colOff>304800</xdr:colOff>
      <xdr:row>5135</xdr:row>
      <xdr:rowOff>114300</xdr:rowOff>
    </xdr:to>
    <xdr:pic>
      <xdr:nvPicPr>
        <xdr:cNvPr id="5475" name="Imagen 5474" descr="Ver detalle">
          <a:hlinkClick xmlns:r="http://schemas.openxmlformats.org/officeDocument/2006/relationships" r:id="rId5299" tooltip="Ver detalle"/>
          <a:extLst>
            <a:ext uri="{FF2B5EF4-FFF2-40B4-BE49-F238E27FC236}">
              <a16:creationId xmlns:a16="http://schemas.microsoft.com/office/drawing/2014/main" id="{037176BF-104A-94B9-5F69-60C841F0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4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5135</xdr:row>
      <xdr:rowOff>0</xdr:rowOff>
    </xdr:from>
    <xdr:to>
      <xdr:col>12</xdr:col>
      <xdr:colOff>304800</xdr:colOff>
      <xdr:row>5136</xdr:row>
      <xdr:rowOff>114300</xdr:rowOff>
    </xdr:to>
    <xdr:pic>
      <xdr:nvPicPr>
        <xdr:cNvPr id="5476" name="Imagen 5475" descr="Ver detalle">
          <a:hlinkClick xmlns:r="http://schemas.openxmlformats.org/officeDocument/2006/relationships" r:id="rId5300" tooltip="Ver detalle"/>
          <a:extLst>
            <a:ext uri="{FF2B5EF4-FFF2-40B4-BE49-F238E27FC236}">
              <a16:creationId xmlns:a16="http://schemas.microsoft.com/office/drawing/2014/main" id="{1DFCC7AF-E898-4D41-D21F-3613F94B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5136</xdr:row>
      <xdr:rowOff>0</xdr:rowOff>
    </xdr:from>
    <xdr:to>
      <xdr:col>12</xdr:col>
      <xdr:colOff>304800</xdr:colOff>
      <xdr:row>5137</xdr:row>
      <xdr:rowOff>114300</xdr:rowOff>
    </xdr:to>
    <xdr:pic>
      <xdr:nvPicPr>
        <xdr:cNvPr id="5477" name="Imagen 5476" descr="Ver detalle">
          <a:hlinkClick xmlns:r="http://schemas.openxmlformats.org/officeDocument/2006/relationships" r:id="rId5301" tooltip="Ver detalle"/>
          <a:extLst>
            <a:ext uri="{FF2B5EF4-FFF2-40B4-BE49-F238E27FC236}">
              <a16:creationId xmlns:a16="http://schemas.microsoft.com/office/drawing/2014/main" id="{DB238F0E-04AF-D277-EDFE-E449BB3D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5137</xdr:row>
      <xdr:rowOff>0</xdr:rowOff>
    </xdr:from>
    <xdr:to>
      <xdr:col>12</xdr:col>
      <xdr:colOff>304800</xdr:colOff>
      <xdr:row>5138</xdr:row>
      <xdr:rowOff>114300</xdr:rowOff>
    </xdr:to>
    <xdr:pic>
      <xdr:nvPicPr>
        <xdr:cNvPr id="5478" name="Imagen 5477" descr="Ver detalle">
          <a:hlinkClick xmlns:r="http://schemas.openxmlformats.org/officeDocument/2006/relationships" r:id="rId5302" tooltip="Ver detalle"/>
          <a:extLst>
            <a:ext uri="{FF2B5EF4-FFF2-40B4-BE49-F238E27FC236}">
              <a16:creationId xmlns:a16="http://schemas.microsoft.com/office/drawing/2014/main" id="{25F20BD1-133C-2F2C-2603-4337D1CB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4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5138</xdr:row>
      <xdr:rowOff>0</xdr:rowOff>
    </xdr:from>
    <xdr:to>
      <xdr:col>12</xdr:col>
      <xdr:colOff>304800</xdr:colOff>
      <xdr:row>5139</xdr:row>
      <xdr:rowOff>114300</xdr:rowOff>
    </xdr:to>
    <xdr:pic>
      <xdr:nvPicPr>
        <xdr:cNvPr id="5479" name="Imagen 5478" descr="Ver detalle">
          <a:hlinkClick xmlns:r="http://schemas.openxmlformats.org/officeDocument/2006/relationships" r:id="rId5303" tooltip="Ver detalle"/>
          <a:extLst>
            <a:ext uri="{FF2B5EF4-FFF2-40B4-BE49-F238E27FC236}">
              <a16:creationId xmlns:a16="http://schemas.microsoft.com/office/drawing/2014/main" id="{8EAC79F7-B9DE-E97B-B91E-01500E35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7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5139</xdr:row>
      <xdr:rowOff>0</xdr:rowOff>
    </xdr:from>
    <xdr:to>
      <xdr:col>12</xdr:col>
      <xdr:colOff>304800</xdr:colOff>
      <xdr:row>5140</xdr:row>
      <xdr:rowOff>114300</xdr:rowOff>
    </xdr:to>
    <xdr:pic>
      <xdr:nvPicPr>
        <xdr:cNvPr id="5480" name="Imagen 5479" descr="Ver detalle">
          <a:hlinkClick xmlns:r="http://schemas.openxmlformats.org/officeDocument/2006/relationships" r:id="rId5304" tooltip="Ver detalle"/>
          <a:extLst>
            <a:ext uri="{FF2B5EF4-FFF2-40B4-BE49-F238E27FC236}">
              <a16:creationId xmlns:a16="http://schemas.microsoft.com/office/drawing/2014/main" id="{2C447056-F5EA-EC17-D230-38BFDC44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0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5140</xdr:row>
      <xdr:rowOff>0</xdr:rowOff>
    </xdr:from>
    <xdr:to>
      <xdr:col>12</xdr:col>
      <xdr:colOff>304800</xdr:colOff>
      <xdr:row>5141</xdr:row>
      <xdr:rowOff>114300</xdr:rowOff>
    </xdr:to>
    <xdr:pic>
      <xdr:nvPicPr>
        <xdr:cNvPr id="5481" name="Imagen 5480" descr="Ver detalle">
          <a:hlinkClick xmlns:r="http://schemas.openxmlformats.org/officeDocument/2006/relationships" r:id="rId5305" tooltip="Ver detalle"/>
          <a:extLst>
            <a:ext uri="{FF2B5EF4-FFF2-40B4-BE49-F238E27FC236}">
              <a16:creationId xmlns:a16="http://schemas.microsoft.com/office/drawing/2014/main" id="{D3C0B121-6933-2F5D-3BEA-620E30CF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4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5106</xdr:row>
      <xdr:rowOff>0</xdr:rowOff>
    </xdr:from>
    <xdr:to>
      <xdr:col>12</xdr:col>
      <xdr:colOff>304800</xdr:colOff>
      <xdr:row>5107</xdr:row>
      <xdr:rowOff>114300</xdr:rowOff>
    </xdr:to>
    <xdr:pic>
      <xdr:nvPicPr>
        <xdr:cNvPr id="5482" name="Imagen 5481" descr="Ver detalle">
          <a:hlinkClick xmlns:r="http://schemas.openxmlformats.org/officeDocument/2006/relationships" r:id="rId5306" tooltip="Ver detalle"/>
          <a:extLst>
            <a:ext uri="{FF2B5EF4-FFF2-40B4-BE49-F238E27FC236}">
              <a16:creationId xmlns:a16="http://schemas.microsoft.com/office/drawing/2014/main" id="{F7A311CF-28B3-3E68-3443-82749D37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7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5098</xdr:row>
      <xdr:rowOff>0</xdr:rowOff>
    </xdr:from>
    <xdr:to>
      <xdr:col>12</xdr:col>
      <xdr:colOff>304800</xdr:colOff>
      <xdr:row>5099</xdr:row>
      <xdr:rowOff>114300</xdr:rowOff>
    </xdr:to>
    <xdr:pic>
      <xdr:nvPicPr>
        <xdr:cNvPr id="5483" name="Imagen 5482" descr="Ver detalle">
          <a:hlinkClick xmlns:r="http://schemas.openxmlformats.org/officeDocument/2006/relationships" r:id="rId5307" tooltip="Ver detalle"/>
          <a:extLst>
            <a:ext uri="{FF2B5EF4-FFF2-40B4-BE49-F238E27FC236}">
              <a16:creationId xmlns:a16="http://schemas.microsoft.com/office/drawing/2014/main" id="{A66F6195-B634-4F44-E7B3-F6EAC61A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5099</xdr:row>
      <xdr:rowOff>0</xdr:rowOff>
    </xdr:from>
    <xdr:to>
      <xdr:col>12</xdr:col>
      <xdr:colOff>304800</xdr:colOff>
      <xdr:row>5100</xdr:row>
      <xdr:rowOff>114300</xdr:rowOff>
    </xdr:to>
    <xdr:pic>
      <xdr:nvPicPr>
        <xdr:cNvPr id="5484" name="Imagen 5483" descr="Ver detalle">
          <a:hlinkClick xmlns:r="http://schemas.openxmlformats.org/officeDocument/2006/relationships" r:id="rId5308" tooltip="Ver detalle"/>
          <a:extLst>
            <a:ext uri="{FF2B5EF4-FFF2-40B4-BE49-F238E27FC236}">
              <a16:creationId xmlns:a16="http://schemas.microsoft.com/office/drawing/2014/main" id="{A9998013-CA5A-5EA4-A1EE-2B6BF8FBD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2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5100</xdr:row>
      <xdr:rowOff>0</xdr:rowOff>
    </xdr:from>
    <xdr:to>
      <xdr:col>12</xdr:col>
      <xdr:colOff>304800</xdr:colOff>
      <xdr:row>5101</xdr:row>
      <xdr:rowOff>114300</xdr:rowOff>
    </xdr:to>
    <xdr:pic>
      <xdr:nvPicPr>
        <xdr:cNvPr id="5485" name="Imagen 5484" descr="Ver detalle">
          <a:hlinkClick xmlns:r="http://schemas.openxmlformats.org/officeDocument/2006/relationships" r:id="rId5309" tooltip="Ver detalle"/>
          <a:extLst>
            <a:ext uri="{FF2B5EF4-FFF2-40B4-BE49-F238E27FC236}">
              <a16:creationId xmlns:a16="http://schemas.microsoft.com/office/drawing/2014/main" id="{8F0DB66F-45A7-00A0-6E3E-7CDDE79B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5097</xdr:row>
      <xdr:rowOff>0</xdr:rowOff>
    </xdr:from>
    <xdr:to>
      <xdr:col>12</xdr:col>
      <xdr:colOff>304800</xdr:colOff>
      <xdr:row>5098</xdr:row>
      <xdr:rowOff>114300</xdr:rowOff>
    </xdr:to>
    <xdr:pic>
      <xdr:nvPicPr>
        <xdr:cNvPr id="5486" name="Imagen 5485" descr="Ver detalle">
          <a:hlinkClick xmlns:r="http://schemas.openxmlformats.org/officeDocument/2006/relationships" r:id="rId5310" tooltip="Ver detalle"/>
          <a:extLst>
            <a:ext uri="{FF2B5EF4-FFF2-40B4-BE49-F238E27FC236}">
              <a16:creationId xmlns:a16="http://schemas.microsoft.com/office/drawing/2014/main" id="{C55F8B93-C5AA-67D1-3106-202ECBE7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5125</xdr:row>
      <xdr:rowOff>0</xdr:rowOff>
    </xdr:from>
    <xdr:to>
      <xdr:col>12</xdr:col>
      <xdr:colOff>304800</xdr:colOff>
      <xdr:row>5126</xdr:row>
      <xdr:rowOff>114300</xdr:rowOff>
    </xdr:to>
    <xdr:pic>
      <xdr:nvPicPr>
        <xdr:cNvPr id="5487" name="Imagen 5486" descr="Ver detalle">
          <a:hlinkClick xmlns:r="http://schemas.openxmlformats.org/officeDocument/2006/relationships" r:id="rId5311" tooltip="Ver detalle"/>
          <a:extLst>
            <a:ext uri="{FF2B5EF4-FFF2-40B4-BE49-F238E27FC236}">
              <a16:creationId xmlns:a16="http://schemas.microsoft.com/office/drawing/2014/main" id="{892E3BF5-D4E4-FBD4-FBD1-8AED87FB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5126</xdr:row>
      <xdr:rowOff>0</xdr:rowOff>
    </xdr:from>
    <xdr:to>
      <xdr:col>12</xdr:col>
      <xdr:colOff>304800</xdr:colOff>
      <xdr:row>5127</xdr:row>
      <xdr:rowOff>114300</xdr:rowOff>
    </xdr:to>
    <xdr:pic>
      <xdr:nvPicPr>
        <xdr:cNvPr id="5488" name="Imagen 5487" descr="Ver detalle">
          <a:hlinkClick xmlns:r="http://schemas.openxmlformats.org/officeDocument/2006/relationships" r:id="rId5312" tooltip="Ver detalle"/>
          <a:extLst>
            <a:ext uri="{FF2B5EF4-FFF2-40B4-BE49-F238E27FC236}">
              <a16:creationId xmlns:a16="http://schemas.microsoft.com/office/drawing/2014/main" id="{7C0F1A89-A485-84B2-CCBD-632DA27C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2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5102</xdr:row>
      <xdr:rowOff>0</xdr:rowOff>
    </xdr:from>
    <xdr:to>
      <xdr:col>12</xdr:col>
      <xdr:colOff>304800</xdr:colOff>
      <xdr:row>5103</xdr:row>
      <xdr:rowOff>114300</xdr:rowOff>
    </xdr:to>
    <xdr:pic>
      <xdr:nvPicPr>
        <xdr:cNvPr id="5489" name="Imagen 5488" descr="Ver detalle">
          <a:hlinkClick xmlns:r="http://schemas.openxmlformats.org/officeDocument/2006/relationships" r:id="rId5313" tooltip="Ver detalle"/>
          <a:extLst>
            <a:ext uri="{FF2B5EF4-FFF2-40B4-BE49-F238E27FC236}">
              <a16:creationId xmlns:a16="http://schemas.microsoft.com/office/drawing/2014/main" id="{4F8C0866-6C6A-EA42-1076-858C2C70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4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5103</xdr:row>
      <xdr:rowOff>0</xdr:rowOff>
    </xdr:from>
    <xdr:to>
      <xdr:col>12</xdr:col>
      <xdr:colOff>304800</xdr:colOff>
      <xdr:row>5104</xdr:row>
      <xdr:rowOff>114300</xdr:rowOff>
    </xdr:to>
    <xdr:pic>
      <xdr:nvPicPr>
        <xdr:cNvPr id="5490" name="Imagen 5489" descr="Ver detalle">
          <a:hlinkClick xmlns:r="http://schemas.openxmlformats.org/officeDocument/2006/relationships" r:id="rId5314" tooltip="Ver detalle"/>
          <a:extLst>
            <a:ext uri="{FF2B5EF4-FFF2-40B4-BE49-F238E27FC236}">
              <a16:creationId xmlns:a16="http://schemas.microsoft.com/office/drawing/2014/main" id="{EE26EF5B-762C-7442-ED8F-9B87614E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7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5115</xdr:row>
      <xdr:rowOff>0</xdr:rowOff>
    </xdr:from>
    <xdr:to>
      <xdr:col>12</xdr:col>
      <xdr:colOff>304800</xdr:colOff>
      <xdr:row>5116</xdr:row>
      <xdr:rowOff>114300</xdr:rowOff>
    </xdr:to>
    <xdr:pic>
      <xdr:nvPicPr>
        <xdr:cNvPr id="5491" name="Imagen 5490" descr="Ver detalle">
          <a:hlinkClick xmlns:r="http://schemas.openxmlformats.org/officeDocument/2006/relationships" r:id="rId5315" tooltip="Ver detalle"/>
          <a:extLst>
            <a:ext uri="{FF2B5EF4-FFF2-40B4-BE49-F238E27FC236}">
              <a16:creationId xmlns:a16="http://schemas.microsoft.com/office/drawing/2014/main" id="{95F61B38-DC08-DB3E-68FB-E2648C1E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0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5116</xdr:row>
      <xdr:rowOff>0</xdr:rowOff>
    </xdr:from>
    <xdr:to>
      <xdr:col>12</xdr:col>
      <xdr:colOff>304800</xdr:colOff>
      <xdr:row>5117</xdr:row>
      <xdr:rowOff>114300</xdr:rowOff>
    </xdr:to>
    <xdr:pic>
      <xdr:nvPicPr>
        <xdr:cNvPr id="5492" name="Imagen 5491" descr="Ver detalle">
          <a:hlinkClick xmlns:r="http://schemas.openxmlformats.org/officeDocument/2006/relationships" r:id="rId5316" tooltip="Ver detalle"/>
          <a:extLst>
            <a:ext uri="{FF2B5EF4-FFF2-40B4-BE49-F238E27FC236}">
              <a16:creationId xmlns:a16="http://schemas.microsoft.com/office/drawing/2014/main" id="{E976E227-BF3F-816A-64BD-9421BAD7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4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5117</xdr:row>
      <xdr:rowOff>0</xdr:rowOff>
    </xdr:from>
    <xdr:to>
      <xdr:col>12</xdr:col>
      <xdr:colOff>304800</xdr:colOff>
      <xdr:row>5118</xdr:row>
      <xdr:rowOff>114300</xdr:rowOff>
    </xdr:to>
    <xdr:pic>
      <xdr:nvPicPr>
        <xdr:cNvPr id="5493" name="Imagen 5492" descr="Ver detalle">
          <a:hlinkClick xmlns:r="http://schemas.openxmlformats.org/officeDocument/2006/relationships" r:id="rId5317" tooltip="Ver detalle"/>
          <a:extLst>
            <a:ext uri="{FF2B5EF4-FFF2-40B4-BE49-F238E27FC236}">
              <a16:creationId xmlns:a16="http://schemas.microsoft.com/office/drawing/2014/main" id="{7931B434-520D-D44F-B3D5-D0AB72CD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7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5118</xdr:row>
      <xdr:rowOff>0</xdr:rowOff>
    </xdr:from>
    <xdr:to>
      <xdr:col>12</xdr:col>
      <xdr:colOff>304800</xdr:colOff>
      <xdr:row>5119</xdr:row>
      <xdr:rowOff>114300</xdr:rowOff>
    </xdr:to>
    <xdr:pic>
      <xdr:nvPicPr>
        <xdr:cNvPr id="5494" name="Imagen 5493" descr="Ver detalle">
          <a:hlinkClick xmlns:r="http://schemas.openxmlformats.org/officeDocument/2006/relationships" r:id="rId5318" tooltip="Ver detalle"/>
          <a:extLst>
            <a:ext uri="{FF2B5EF4-FFF2-40B4-BE49-F238E27FC236}">
              <a16:creationId xmlns:a16="http://schemas.microsoft.com/office/drawing/2014/main" id="{02533060-74A5-18B0-5220-B91816D0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0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5119</xdr:row>
      <xdr:rowOff>0</xdr:rowOff>
    </xdr:from>
    <xdr:to>
      <xdr:col>12</xdr:col>
      <xdr:colOff>304800</xdr:colOff>
      <xdr:row>5120</xdr:row>
      <xdr:rowOff>114300</xdr:rowOff>
    </xdr:to>
    <xdr:pic>
      <xdr:nvPicPr>
        <xdr:cNvPr id="5495" name="Imagen 5494" descr="Ver detalle">
          <a:hlinkClick xmlns:r="http://schemas.openxmlformats.org/officeDocument/2006/relationships" r:id="rId5319" tooltip="Ver detalle"/>
          <a:extLst>
            <a:ext uri="{FF2B5EF4-FFF2-40B4-BE49-F238E27FC236}">
              <a16:creationId xmlns:a16="http://schemas.microsoft.com/office/drawing/2014/main" id="{C340A588-D671-5550-B880-7E9AA7C6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4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5120</xdr:row>
      <xdr:rowOff>0</xdr:rowOff>
    </xdr:from>
    <xdr:to>
      <xdr:col>12</xdr:col>
      <xdr:colOff>304800</xdr:colOff>
      <xdr:row>5121</xdr:row>
      <xdr:rowOff>114300</xdr:rowOff>
    </xdr:to>
    <xdr:pic>
      <xdr:nvPicPr>
        <xdr:cNvPr id="5496" name="Imagen 5495" descr="Ver detalle">
          <a:hlinkClick xmlns:r="http://schemas.openxmlformats.org/officeDocument/2006/relationships" r:id="rId5320" tooltip="Ver detalle"/>
          <a:extLst>
            <a:ext uri="{FF2B5EF4-FFF2-40B4-BE49-F238E27FC236}">
              <a16:creationId xmlns:a16="http://schemas.microsoft.com/office/drawing/2014/main" id="{E3BAA08B-C280-41B5-EFEC-7DBC4FAA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7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5121</xdr:row>
      <xdr:rowOff>0</xdr:rowOff>
    </xdr:from>
    <xdr:to>
      <xdr:col>12</xdr:col>
      <xdr:colOff>304800</xdr:colOff>
      <xdr:row>5122</xdr:row>
      <xdr:rowOff>114300</xdr:rowOff>
    </xdr:to>
    <xdr:pic>
      <xdr:nvPicPr>
        <xdr:cNvPr id="5497" name="Imagen 5496" descr="Ver detalle">
          <a:hlinkClick xmlns:r="http://schemas.openxmlformats.org/officeDocument/2006/relationships" r:id="rId5321" tooltip="Ver detalle"/>
          <a:extLst>
            <a:ext uri="{FF2B5EF4-FFF2-40B4-BE49-F238E27FC236}">
              <a16:creationId xmlns:a16="http://schemas.microsoft.com/office/drawing/2014/main" id="{50F0996E-CFB1-DE98-FBFC-938664C5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9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5122</xdr:row>
      <xdr:rowOff>0</xdr:rowOff>
    </xdr:from>
    <xdr:to>
      <xdr:col>12</xdr:col>
      <xdr:colOff>304800</xdr:colOff>
      <xdr:row>5123</xdr:row>
      <xdr:rowOff>114300</xdr:rowOff>
    </xdr:to>
    <xdr:pic>
      <xdr:nvPicPr>
        <xdr:cNvPr id="5498" name="Imagen 5497" descr="Ver detalle">
          <a:hlinkClick xmlns:r="http://schemas.openxmlformats.org/officeDocument/2006/relationships" r:id="rId5322" tooltip="Ver detalle"/>
          <a:extLst>
            <a:ext uri="{FF2B5EF4-FFF2-40B4-BE49-F238E27FC236}">
              <a16:creationId xmlns:a16="http://schemas.microsoft.com/office/drawing/2014/main" id="{F3926918-E024-661A-F49D-CBC31F86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1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5123</xdr:row>
      <xdr:rowOff>0</xdr:rowOff>
    </xdr:from>
    <xdr:to>
      <xdr:col>12</xdr:col>
      <xdr:colOff>304800</xdr:colOff>
      <xdr:row>5124</xdr:row>
      <xdr:rowOff>114300</xdr:rowOff>
    </xdr:to>
    <xdr:pic>
      <xdr:nvPicPr>
        <xdr:cNvPr id="5499" name="Imagen 5498" descr="Ver detalle">
          <a:hlinkClick xmlns:r="http://schemas.openxmlformats.org/officeDocument/2006/relationships" r:id="rId5323" tooltip="Ver detalle"/>
          <a:extLst>
            <a:ext uri="{FF2B5EF4-FFF2-40B4-BE49-F238E27FC236}">
              <a16:creationId xmlns:a16="http://schemas.microsoft.com/office/drawing/2014/main" id="{B9E91390-66F0-C205-D8F5-1E1A9E2F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5124</xdr:row>
      <xdr:rowOff>0</xdr:rowOff>
    </xdr:from>
    <xdr:to>
      <xdr:col>12</xdr:col>
      <xdr:colOff>304800</xdr:colOff>
      <xdr:row>5125</xdr:row>
      <xdr:rowOff>114300</xdr:rowOff>
    </xdr:to>
    <xdr:pic>
      <xdr:nvPicPr>
        <xdr:cNvPr id="5500" name="Imagen 5499" descr="Ver detalle">
          <a:hlinkClick xmlns:r="http://schemas.openxmlformats.org/officeDocument/2006/relationships" r:id="rId5324" tooltip="Ver detalle"/>
          <a:extLst>
            <a:ext uri="{FF2B5EF4-FFF2-40B4-BE49-F238E27FC236}">
              <a16:creationId xmlns:a16="http://schemas.microsoft.com/office/drawing/2014/main" id="{81EC01CF-4E11-6554-CE48-96015AF7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5105</xdr:row>
      <xdr:rowOff>0</xdr:rowOff>
    </xdr:from>
    <xdr:to>
      <xdr:col>12</xdr:col>
      <xdr:colOff>304800</xdr:colOff>
      <xdr:row>5106</xdr:row>
      <xdr:rowOff>114300</xdr:rowOff>
    </xdr:to>
    <xdr:pic>
      <xdr:nvPicPr>
        <xdr:cNvPr id="5501" name="Imagen 5500" descr="Ver detalle">
          <a:hlinkClick xmlns:r="http://schemas.openxmlformats.org/officeDocument/2006/relationships" r:id="rId5325" tooltip="Ver detalle"/>
          <a:extLst>
            <a:ext uri="{FF2B5EF4-FFF2-40B4-BE49-F238E27FC236}">
              <a16:creationId xmlns:a16="http://schemas.microsoft.com/office/drawing/2014/main" id="{E03385EB-2F43-A010-CBC8-CB039643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8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5091</xdr:row>
      <xdr:rowOff>0</xdr:rowOff>
    </xdr:from>
    <xdr:to>
      <xdr:col>12</xdr:col>
      <xdr:colOff>304800</xdr:colOff>
      <xdr:row>5092</xdr:row>
      <xdr:rowOff>114300</xdr:rowOff>
    </xdr:to>
    <xdr:pic>
      <xdr:nvPicPr>
        <xdr:cNvPr id="5502" name="Imagen 5501" descr="Ver detalle">
          <a:hlinkClick xmlns:r="http://schemas.openxmlformats.org/officeDocument/2006/relationships" r:id="rId5326" tooltip="Ver detalle"/>
          <a:extLst>
            <a:ext uri="{FF2B5EF4-FFF2-40B4-BE49-F238E27FC236}">
              <a16:creationId xmlns:a16="http://schemas.microsoft.com/office/drawing/2014/main" id="{34383AA2-55DE-4A92-E801-6CE903C8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2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5104</xdr:row>
      <xdr:rowOff>0</xdr:rowOff>
    </xdr:from>
    <xdr:to>
      <xdr:col>12</xdr:col>
      <xdr:colOff>304800</xdr:colOff>
      <xdr:row>5105</xdr:row>
      <xdr:rowOff>114300</xdr:rowOff>
    </xdr:to>
    <xdr:pic>
      <xdr:nvPicPr>
        <xdr:cNvPr id="5503" name="Imagen 5502" descr="Ver detalle">
          <a:hlinkClick xmlns:r="http://schemas.openxmlformats.org/officeDocument/2006/relationships" r:id="rId5327" tooltip="Ver detalle"/>
          <a:extLst>
            <a:ext uri="{FF2B5EF4-FFF2-40B4-BE49-F238E27FC236}">
              <a16:creationId xmlns:a16="http://schemas.microsoft.com/office/drawing/2014/main" id="{272C7818-D65D-8952-4BB9-B113DFA1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5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5110</xdr:row>
      <xdr:rowOff>0</xdr:rowOff>
    </xdr:from>
    <xdr:to>
      <xdr:col>12</xdr:col>
      <xdr:colOff>304800</xdr:colOff>
      <xdr:row>5111</xdr:row>
      <xdr:rowOff>114300</xdr:rowOff>
    </xdr:to>
    <xdr:pic>
      <xdr:nvPicPr>
        <xdr:cNvPr id="5504" name="Imagen 5503" descr="Ver detalle">
          <a:hlinkClick xmlns:r="http://schemas.openxmlformats.org/officeDocument/2006/relationships" r:id="rId5328" tooltip="Ver detalle"/>
          <a:extLst>
            <a:ext uri="{FF2B5EF4-FFF2-40B4-BE49-F238E27FC236}">
              <a16:creationId xmlns:a16="http://schemas.microsoft.com/office/drawing/2014/main" id="{0073053F-1C36-8CA6-AA51-414A49CB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8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5112</xdr:row>
      <xdr:rowOff>0</xdr:rowOff>
    </xdr:from>
    <xdr:to>
      <xdr:col>12</xdr:col>
      <xdr:colOff>304800</xdr:colOff>
      <xdr:row>5113</xdr:row>
      <xdr:rowOff>114300</xdr:rowOff>
    </xdr:to>
    <xdr:pic>
      <xdr:nvPicPr>
        <xdr:cNvPr id="5505" name="Imagen 5504" descr="Ver detalle">
          <a:hlinkClick xmlns:r="http://schemas.openxmlformats.org/officeDocument/2006/relationships" r:id="rId5329" tooltip="Ver detalle"/>
          <a:extLst>
            <a:ext uri="{FF2B5EF4-FFF2-40B4-BE49-F238E27FC236}">
              <a16:creationId xmlns:a16="http://schemas.microsoft.com/office/drawing/2014/main" id="{0E0E8A65-59AC-6D8C-3006-2B88D660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5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5113</xdr:row>
      <xdr:rowOff>0</xdr:rowOff>
    </xdr:from>
    <xdr:to>
      <xdr:col>12</xdr:col>
      <xdr:colOff>304800</xdr:colOff>
      <xdr:row>5114</xdr:row>
      <xdr:rowOff>114300</xdr:rowOff>
    </xdr:to>
    <xdr:pic>
      <xdr:nvPicPr>
        <xdr:cNvPr id="5506" name="Imagen 5505" descr="Ver detalle">
          <a:hlinkClick xmlns:r="http://schemas.openxmlformats.org/officeDocument/2006/relationships" r:id="rId5330" tooltip="Ver detalle"/>
          <a:extLst>
            <a:ext uri="{FF2B5EF4-FFF2-40B4-BE49-F238E27FC236}">
              <a16:creationId xmlns:a16="http://schemas.microsoft.com/office/drawing/2014/main" id="{7192D0DB-CA90-5CAC-6774-33DB2A96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8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5114</xdr:row>
      <xdr:rowOff>0</xdr:rowOff>
    </xdr:from>
    <xdr:to>
      <xdr:col>12</xdr:col>
      <xdr:colOff>304800</xdr:colOff>
      <xdr:row>5115</xdr:row>
      <xdr:rowOff>114300</xdr:rowOff>
    </xdr:to>
    <xdr:pic>
      <xdr:nvPicPr>
        <xdr:cNvPr id="5507" name="Imagen 5506" descr="Ver detalle">
          <a:hlinkClick xmlns:r="http://schemas.openxmlformats.org/officeDocument/2006/relationships" r:id="rId5331" tooltip="Ver detalle"/>
          <a:extLst>
            <a:ext uri="{FF2B5EF4-FFF2-40B4-BE49-F238E27FC236}">
              <a16:creationId xmlns:a16="http://schemas.microsoft.com/office/drawing/2014/main" id="{7751A16C-53DC-26A2-9EE4-C5E3A26C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2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5095</xdr:row>
      <xdr:rowOff>0</xdr:rowOff>
    </xdr:from>
    <xdr:to>
      <xdr:col>12</xdr:col>
      <xdr:colOff>304800</xdr:colOff>
      <xdr:row>5096</xdr:row>
      <xdr:rowOff>114300</xdr:rowOff>
    </xdr:to>
    <xdr:pic>
      <xdr:nvPicPr>
        <xdr:cNvPr id="5508" name="Imagen 5507" descr="Ver detalle">
          <a:hlinkClick xmlns:r="http://schemas.openxmlformats.org/officeDocument/2006/relationships" r:id="rId5332" tooltip="Ver detalle"/>
          <a:extLst>
            <a:ext uri="{FF2B5EF4-FFF2-40B4-BE49-F238E27FC236}">
              <a16:creationId xmlns:a16="http://schemas.microsoft.com/office/drawing/2014/main" id="{2EE8700B-0A04-D8BF-3F8D-A4E261A2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4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5093</xdr:row>
      <xdr:rowOff>0</xdr:rowOff>
    </xdr:from>
    <xdr:to>
      <xdr:col>12</xdr:col>
      <xdr:colOff>304800</xdr:colOff>
      <xdr:row>5094</xdr:row>
      <xdr:rowOff>114300</xdr:rowOff>
    </xdr:to>
    <xdr:pic>
      <xdr:nvPicPr>
        <xdr:cNvPr id="5509" name="Imagen 5508" descr="Ver detalle">
          <a:hlinkClick xmlns:r="http://schemas.openxmlformats.org/officeDocument/2006/relationships" r:id="rId5333" tooltip="Ver detalle"/>
          <a:extLst>
            <a:ext uri="{FF2B5EF4-FFF2-40B4-BE49-F238E27FC236}">
              <a16:creationId xmlns:a16="http://schemas.microsoft.com/office/drawing/2014/main" id="{D4941A95-192D-BF6C-A79C-CF2C1DA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7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5092</xdr:row>
      <xdr:rowOff>0</xdr:rowOff>
    </xdr:from>
    <xdr:to>
      <xdr:col>12</xdr:col>
      <xdr:colOff>304800</xdr:colOff>
      <xdr:row>5093</xdr:row>
      <xdr:rowOff>114300</xdr:rowOff>
    </xdr:to>
    <xdr:pic>
      <xdr:nvPicPr>
        <xdr:cNvPr id="5510" name="Imagen 5509" descr="Ver detalle">
          <a:hlinkClick xmlns:r="http://schemas.openxmlformats.org/officeDocument/2006/relationships" r:id="rId5334" tooltip="Ver detalle"/>
          <a:extLst>
            <a:ext uri="{FF2B5EF4-FFF2-40B4-BE49-F238E27FC236}">
              <a16:creationId xmlns:a16="http://schemas.microsoft.com/office/drawing/2014/main" id="{86F3026C-41E7-62E6-B598-B0F9E8BB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5086</xdr:row>
      <xdr:rowOff>0</xdr:rowOff>
    </xdr:from>
    <xdr:to>
      <xdr:col>12</xdr:col>
      <xdr:colOff>304800</xdr:colOff>
      <xdr:row>5087</xdr:row>
      <xdr:rowOff>114300</xdr:rowOff>
    </xdr:to>
    <xdr:pic>
      <xdr:nvPicPr>
        <xdr:cNvPr id="5511" name="Imagen 5510" descr="Ver detalle">
          <a:hlinkClick xmlns:r="http://schemas.openxmlformats.org/officeDocument/2006/relationships" r:id="rId5335" tooltip="Ver detalle"/>
          <a:extLst>
            <a:ext uri="{FF2B5EF4-FFF2-40B4-BE49-F238E27FC236}">
              <a16:creationId xmlns:a16="http://schemas.microsoft.com/office/drawing/2014/main" id="{1BD0A3E9-6908-D8F9-900A-27A0BCA3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4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5084</xdr:row>
      <xdr:rowOff>0</xdr:rowOff>
    </xdr:from>
    <xdr:to>
      <xdr:col>12</xdr:col>
      <xdr:colOff>304800</xdr:colOff>
      <xdr:row>5085</xdr:row>
      <xdr:rowOff>114300</xdr:rowOff>
    </xdr:to>
    <xdr:pic>
      <xdr:nvPicPr>
        <xdr:cNvPr id="5512" name="Imagen 5511" descr="Ver detalle">
          <a:hlinkClick xmlns:r="http://schemas.openxmlformats.org/officeDocument/2006/relationships" r:id="rId5336" tooltip="Ver detalle"/>
          <a:extLst>
            <a:ext uri="{FF2B5EF4-FFF2-40B4-BE49-F238E27FC236}">
              <a16:creationId xmlns:a16="http://schemas.microsoft.com/office/drawing/2014/main" id="{DA143057-D9BD-7F02-CB1D-9DEB535E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6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5085</xdr:row>
      <xdr:rowOff>0</xdr:rowOff>
    </xdr:from>
    <xdr:to>
      <xdr:col>12</xdr:col>
      <xdr:colOff>304800</xdr:colOff>
      <xdr:row>5086</xdr:row>
      <xdr:rowOff>114300</xdr:rowOff>
    </xdr:to>
    <xdr:pic>
      <xdr:nvPicPr>
        <xdr:cNvPr id="5513" name="Imagen 5512" descr="Ver detalle">
          <a:hlinkClick xmlns:r="http://schemas.openxmlformats.org/officeDocument/2006/relationships" r:id="rId5337" tooltip="Ver detalle"/>
          <a:extLst>
            <a:ext uri="{FF2B5EF4-FFF2-40B4-BE49-F238E27FC236}">
              <a16:creationId xmlns:a16="http://schemas.microsoft.com/office/drawing/2014/main" id="{0A2B4224-A2C3-4FCA-EE74-D411185C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9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5096</xdr:row>
      <xdr:rowOff>0</xdr:rowOff>
    </xdr:from>
    <xdr:to>
      <xdr:col>12</xdr:col>
      <xdr:colOff>304800</xdr:colOff>
      <xdr:row>5097</xdr:row>
      <xdr:rowOff>114300</xdr:rowOff>
    </xdr:to>
    <xdr:pic>
      <xdr:nvPicPr>
        <xdr:cNvPr id="5514" name="Imagen 5513" descr="Ver detalle">
          <a:hlinkClick xmlns:r="http://schemas.openxmlformats.org/officeDocument/2006/relationships" r:id="rId5338" tooltip="Ver detalle"/>
          <a:extLst>
            <a:ext uri="{FF2B5EF4-FFF2-40B4-BE49-F238E27FC236}">
              <a16:creationId xmlns:a16="http://schemas.microsoft.com/office/drawing/2014/main" id="{22156FB4-8DF5-34A6-8170-5F534810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2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5083</xdr:row>
      <xdr:rowOff>0</xdr:rowOff>
    </xdr:from>
    <xdr:to>
      <xdr:col>12</xdr:col>
      <xdr:colOff>304800</xdr:colOff>
      <xdr:row>5084</xdr:row>
      <xdr:rowOff>114300</xdr:rowOff>
    </xdr:to>
    <xdr:pic>
      <xdr:nvPicPr>
        <xdr:cNvPr id="5515" name="Imagen 5514" descr="Ver detalle">
          <a:hlinkClick xmlns:r="http://schemas.openxmlformats.org/officeDocument/2006/relationships" r:id="rId5339" tooltip="Ver detalle"/>
          <a:extLst>
            <a:ext uri="{FF2B5EF4-FFF2-40B4-BE49-F238E27FC236}">
              <a16:creationId xmlns:a16="http://schemas.microsoft.com/office/drawing/2014/main" id="{ED4C8F20-56FF-F90D-D322-839B68A3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5089</xdr:row>
      <xdr:rowOff>0</xdr:rowOff>
    </xdr:from>
    <xdr:to>
      <xdr:col>12</xdr:col>
      <xdr:colOff>304800</xdr:colOff>
      <xdr:row>5090</xdr:row>
      <xdr:rowOff>114300</xdr:rowOff>
    </xdr:to>
    <xdr:pic>
      <xdr:nvPicPr>
        <xdr:cNvPr id="5516" name="Imagen 5515" descr="Ver detalle">
          <a:hlinkClick xmlns:r="http://schemas.openxmlformats.org/officeDocument/2006/relationships" r:id="rId5340" tooltip="Ver detalle"/>
          <a:extLst>
            <a:ext uri="{FF2B5EF4-FFF2-40B4-BE49-F238E27FC236}">
              <a16:creationId xmlns:a16="http://schemas.microsoft.com/office/drawing/2014/main" id="{5C375912-8382-5FCC-7D0B-A6982C3A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8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5090</xdr:row>
      <xdr:rowOff>0</xdr:rowOff>
    </xdr:from>
    <xdr:to>
      <xdr:col>12</xdr:col>
      <xdr:colOff>304800</xdr:colOff>
      <xdr:row>5091</xdr:row>
      <xdr:rowOff>114300</xdr:rowOff>
    </xdr:to>
    <xdr:pic>
      <xdr:nvPicPr>
        <xdr:cNvPr id="5517" name="Imagen 5516" descr="Ver detalle">
          <a:hlinkClick xmlns:r="http://schemas.openxmlformats.org/officeDocument/2006/relationships" r:id="rId5341" tooltip="Ver detalle"/>
          <a:extLst>
            <a:ext uri="{FF2B5EF4-FFF2-40B4-BE49-F238E27FC236}">
              <a16:creationId xmlns:a16="http://schemas.microsoft.com/office/drawing/2014/main" id="{59748C43-79D5-D9D8-CEAA-7FFA6EE8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1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5079</xdr:row>
      <xdr:rowOff>0</xdr:rowOff>
    </xdr:from>
    <xdr:to>
      <xdr:col>12</xdr:col>
      <xdr:colOff>304800</xdr:colOff>
      <xdr:row>5080</xdr:row>
      <xdr:rowOff>114300</xdr:rowOff>
    </xdr:to>
    <xdr:pic>
      <xdr:nvPicPr>
        <xdr:cNvPr id="5518" name="Imagen 5517" descr="Ver detalle">
          <a:hlinkClick xmlns:r="http://schemas.openxmlformats.org/officeDocument/2006/relationships" r:id="rId5342" tooltip="Ver detalle"/>
          <a:extLst>
            <a:ext uri="{FF2B5EF4-FFF2-40B4-BE49-F238E27FC236}">
              <a16:creationId xmlns:a16="http://schemas.microsoft.com/office/drawing/2014/main" id="{892708E7-2BCF-F475-7CF6-781F2B60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5080</xdr:row>
      <xdr:rowOff>0</xdr:rowOff>
    </xdr:from>
    <xdr:to>
      <xdr:col>12</xdr:col>
      <xdr:colOff>304800</xdr:colOff>
      <xdr:row>5081</xdr:row>
      <xdr:rowOff>114300</xdr:rowOff>
    </xdr:to>
    <xdr:pic>
      <xdr:nvPicPr>
        <xdr:cNvPr id="5519" name="Imagen 5518" descr="Ver detalle">
          <a:hlinkClick xmlns:r="http://schemas.openxmlformats.org/officeDocument/2006/relationships" r:id="rId5343" tooltip="Ver detalle"/>
          <a:extLst>
            <a:ext uri="{FF2B5EF4-FFF2-40B4-BE49-F238E27FC236}">
              <a16:creationId xmlns:a16="http://schemas.microsoft.com/office/drawing/2014/main" id="{90BDAACC-9364-0AC4-2F49-EBA6542C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5078</xdr:row>
      <xdr:rowOff>0</xdr:rowOff>
    </xdr:from>
    <xdr:to>
      <xdr:col>12</xdr:col>
      <xdr:colOff>304800</xdr:colOff>
      <xdr:row>5079</xdr:row>
      <xdr:rowOff>114300</xdr:rowOff>
    </xdr:to>
    <xdr:pic>
      <xdr:nvPicPr>
        <xdr:cNvPr id="5520" name="Imagen 5519" descr="Ver detalle">
          <a:hlinkClick xmlns:r="http://schemas.openxmlformats.org/officeDocument/2006/relationships" r:id="rId5344" tooltip="Ver detalle"/>
          <a:extLst>
            <a:ext uri="{FF2B5EF4-FFF2-40B4-BE49-F238E27FC236}">
              <a16:creationId xmlns:a16="http://schemas.microsoft.com/office/drawing/2014/main" id="{43E5CF61-CAC9-5C1F-1A71-3CB9F319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8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5081</xdr:row>
      <xdr:rowOff>0</xdr:rowOff>
    </xdr:from>
    <xdr:to>
      <xdr:col>12</xdr:col>
      <xdr:colOff>304800</xdr:colOff>
      <xdr:row>5082</xdr:row>
      <xdr:rowOff>114300</xdr:rowOff>
    </xdr:to>
    <xdr:pic>
      <xdr:nvPicPr>
        <xdr:cNvPr id="5521" name="Imagen 5520" descr="Ver detalle">
          <a:hlinkClick xmlns:r="http://schemas.openxmlformats.org/officeDocument/2006/relationships" r:id="rId5345" tooltip="Ver detalle"/>
          <a:extLst>
            <a:ext uri="{FF2B5EF4-FFF2-40B4-BE49-F238E27FC236}">
              <a16:creationId xmlns:a16="http://schemas.microsoft.com/office/drawing/2014/main" id="{233D80EF-F3C1-C967-2112-716982F5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09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5077</xdr:row>
      <xdr:rowOff>0</xdr:rowOff>
    </xdr:from>
    <xdr:to>
      <xdr:col>12</xdr:col>
      <xdr:colOff>304800</xdr:colOff>
      <xdr:row>5078</xdr:row>
      <xdr:rowOff>114300</xdr:rowOff>
    </xdr:to>
    <xdr:pic>
      <xdr:nvPicPr>
        <xdr:cNvPr id="5522" name="Imagen 5521" descr="Ver detalle">
          <a:hlinkClick xmlns:r="http://schemas.openxmlformats.org/officeDocument/2006/relationships" r:id="rId5346" tooltip="Ver detalle"/>
          <a:extLst>
            <a:ext uri="{FF2B5EF4-FFF2-40B4-BE49-F238E27FC236}">
              <a16:creationId xmlns:a16="http://schemas.microsoft.com/office/drawing/2014/main" id="{FDB3AB27-D01B-72A7-2386-6F2F768D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4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5082</xdr:row>
      <xdr:rowOff>0</xdr:rowOff>
    </xdr:from>
    <xdr:to>
      <xdr:col>12</xdr:col>
      <xdr:colOff>304800</xdr:colOff>
      <xdr:row>5083</xdr:row>
      <xdr:rowOff>114300</xdr:rowOff>
    </xdr:to>
    <xdr:pic>
      <xdr:nvPicPr>
        <xdr:cNvPr id="5523" name="Imagen 5522" descr="Ver detalle">
          <a:hlinkClick xmlns:r="http://schemas.openxmlformats.org/officeDocument/2006/relationships" r:id="rId5347" tooltip="Ver detalle"/>
          <a:extLst>
            <a:ext uri="{FF2B5EF4-FFF2-40B4-BE49-F238E27FC236}">
              <a16:creationId xmlns:a16="http://schemas.microsoft.com/office/drawing/2014/main" id="{870D7383-36EB-D379-1301-DE17A26B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7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5101</xdr:row>
      <xdr:rowOff>0</xdr:rowOff>
    </xdr:from>
    <xdr:to>
      <xdr:col>12</xdr:col>
      <xdr:colOff>304800</xdr:colOff>
      <xdr:row>5102</xdr:row>
      <xdr:rowOff>114300</xdr:rowOff>
    </xdr:to>
    <xdr:pic>
      <xdr:nvPicPr>
        <xdr:cNvPr id="5524" name="Imagen 5523" descr="Ver detalle">
          <a:hlinkClick xmlns:r="http://schemas.openxmlformats.org/officeDocument/2006/relationships" r:id="rId5348" tooltip="Ver detalle"/>
          <a:extLst>
            <a:ext uri="{FF2B5EF4-FFF2-40B4-BE49-F238E27FC236}">
              <a16:creationId xmlns:a16="http://schemas.microsoft.com/office/drawing/2014/main" id="{555168F0-405E-1F92-D833-3DC83208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0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5068</xdr:row>
      <xdr:rowOff>0</xdr:rowOff>
    </xdr:from>
    <xdr:to>
      <xdr:col>12</xdr:col>
      <xdr:colOff>304800</xdr:colOff>
      <xdr:row>5069</xdr:row>
      <xdr:rowOff>114300</xdr:rowOff>
    </xdr:to>
    <xdr:pic>
      <xdr:nvPicPr>
        <xdr:cNvPr id="5525" name="Imagen 5524" descr="Ver detalle">
          <a:hlinkClick xmlns:r="http://schemas.openxmlformats.org/officeDocument/2006/relationships" r:id="rId5349" tooltip="Ver detalle"/>
          <a:extLst>
            <a:ext uri="{FF2B5EF4-FFF2-40B4-BE49-F238E27FC236}">
              <a16:creationId xmlns:a16="http://schemas.microsoft.com/office/drawing/2014/main" id="{96D71106-BCE1-5C0A-70BA-07F89E42A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2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5094</xdr:row>
      <xdr:rowOff>0</xdr:rowOff>
    </xdr:from>
    <xdr:to>
      <xdr:col>12</xdr:col>
      <xdr:colOff>304800</xdr:colOff>
      <xdr:row>5095</xdr:row>
      <xdr:rowOff>114300</xdr:rowOff>
    </xdr:to>
    <xdr:pic>
      <xdr:nvPicPr>
        <xdr:cNvPr id="5526" name="Imagen 5525" descr="Ver detalle">
          <a:hlinkClick xmlns:r="http://schemas.openxmlformats.org/officeDocument/2006/relationships" r:id="rId5350" tooltip="Ver detalle"/>
          <a:extLst>
            <a:ext uri="{FF2B5EF4-FFF2-40B4-BE49-F238E27FC236}">
              <a16:creationId xmlns:a16="http://schemas.microsoft.com/office/drawing/2014/main" id="{19838BEE-F894-CBD2-D937-E5060EDD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5073</xdr:row>
      <xdr:rowOff>0</xdr:rowOff>
    </xdr:from>
    <xdr:to>
      <xdr:col>12</xdr:col>
      <xdr:colOff>304800</xdr:colOff>
      <xdr:row>5074</xdr:row>
      <xdr:rowOff>114300</xdr:rowOff>
    </xdr:to>
    <xdr:pic>
      <xdr:nvPicPr>
        <xdr:cNvPr id="5527" name="Imagen 5526" descr="Ver detalle">
          <a:hlinkClick xmlns:r="http://schemas.openxmlformats.org/officeDocument/2006/relationships" r:id="rId5351" tooltip="Ver detalle"/>
          <a:extLst>
            <a:ext uri="{FF2B5EF4-FFF2-40B4-BE49-F238E27FC236}">
              <a16:creationId xmlns:a16="http://schemas.microsoft.com/office/drawing/2014/main" id="{B4B7D385-4958-E605-A212-1D1C0AEE2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5072</xdr:row>
      <xdr:rowOff>0</xdr:rowOff>
    </xdr:from>
    <xdr:to>
      <xdr:col>12</xdr:col>
      <xdr:colOff>304800</xdr:colOff>
      <xdr:row>5073</xdr:row>
      <xdr:rowOff>114300</xdr:rowOff>
    </xdr:to>
    <xdr:pic>
      <xdr:nvPicPr>
        <xdr:cNvPr id="5528" name="Imagen 5527" descr="Ver detalle">
          <a:hlinkClick xmlns:r="http://schemas.openxmlformats.org/officeDocument/2006/relationships" r:id="rId5352" tooltip="Ver detalle"/>
          <a:extLst>
            <a:ext uri="{FF2B5EF4-FFF2-40B4-BE49-F238E27FC236}">
              <a16:creationId xmlns:a16="http://schemas.microsoft.com/office/drawing/2014/main" id="{184E0D8D-0B0D-2E6D-4612-01C22C6E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5069</xdr:row>
      <xdr:rowOff>0</xdr:rowOff>
    </xdr:from>
    <xdr:to>
      <xdr:col>12</xdr:col>
      <xdr:colOff>304800</xdr:colOff>
      <xdr:row>5070</xdr:row>
      <xdr:rowOff>114300</xdr:rowOff>
    </xdr:to>
    <xdr:pic>
      <xdr:nvPicPr>
        <xdr:cNvPr id="5529" name="Imagen 5528" descr="Ver detalle">
          <a:hlinkClick xmlns:r="http://schemas.openxmlformats.org/officeDocument/2006/relationships" r:id="rId5353" tooltip="Ver detalle"/>
          <a:extLst>
            <a:ext uri="{FF2B5EF4-FFF2-40B4-BE49-F238E27FC236}">
              <a16:creationId xmlns:a16="http://schemas.microsoft.com/office/drawing/2014/main" id="{080FEED2-2C4B-A2EE-E4D3-3955499C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5071</xdr:row>
      <xdr:rowOff>0</xdr:rowOff>
    </xdr:from>
    <xdr:to>
      <xdr:col>12</xdr:col>
      <xdr:colOff>304800</xdr:colOff>
      <xdr:row>5072</xdr:row>
      <xdr:rowOff>114300</xdr:rowOff>
    </xdr:to>
    <xdr:pic>
      <xdr:nvPicPr>
        <xdr:cNvPr id="5530" name="Imagen 5529" descr="Ver detalle">
          <a:hlinkClick xmlns:r="http://schemas.openxmlformats.org/officeDocument/2006/relationships" r:id="rId5354" tooltip="Ver detalle"/>
          <a:extLst>
            <a:ext uri="{FF2B5EF4-FFF2-40B4-BE49-F238E27FC236}">
              <a16:creationId xmlns:a16="http://schemas.microsoft.com/office/drawing/2014/main" id="{DACEE1C1-D7D3-46FE-7134-712A9046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0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5065</xdr:row>
      <xdr:rowOff>0</xdr:rowOff>
    </xdr:from>
    <xdr:to>
      <xdr:col>12</xdr:col>
      <xdr:colOff>304800</xdr:colOff>
      <xdr:row>5066</xdr:row>
      <xdr:rowOff>114300</xdr:rowOff>
    </xdr:to>
    <xdr:pic>
      <xdr:nvPicPr>
        <xdr:cNvPr id="5531" name="Imagen 5530" descr="Ver detalle">
          <a:hlinkClick xmlns:r="http://schemas.openxmlformats.org/officeDocument/2006/relationships" r:id="rId5355" tooltip="Ver detalle"/>
          <a:extLst>
            <a:ext uri="{FF2B5EF4-FFF2-40B4-BE49-F238E27FC236}">
              <a16:creationId xmlns:a16="http://schemas.microsoft.com/office/drawing/2014/main" id="{82943128-8213-4FD6-A00C-B0DD9151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2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5074</xdr:row>
      <xdr:rowOff>0</xdr:rowOff>
    </xdr:from>
    <xdr:to>
      <xdr:col>12</xdr:col>
      <xdr:colOff>304800</xdr:colOff>
      <xdr:row>5075</xdr:row>
      <xdr:rowOff>114300</xdr:rowOff>
    </xdr:to>
    <xdr:pic>
      <xdr:nvPicPr>
        <xdr:cNvPr id="5532" name="Imagen 5531" descr="Ver detalle">
          <a:hlinkClick xmlns:r="http://schemas.openxmlformats.org/officeDocument/2006/relationships" r:id="rId5356" tooltip="Ver detalle"/>
          <a:extLst>
            <a:ext uri="{FF2B5EF4-FFF2-40B4-BE49-F238E27FC236}">
              <a16:creationId xmlns:a16="http://schemas.microsoft.com/office/drawing/2014/main" id="{653A87D4-3BD0-6A36-B4C0-3D59F27C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5075</xdr:row>
      <xdr:rowOff>0</xdr:rowOff>
    </xdr:from>
    <xdr:to>
      <xdr:col>12</xdr:col>
      <xdr:colOff>304800</xdr:colOff>
      <xdr:row>5076</xdr:row>
      <xdr:rowOff>114300</xdr:rowOff>
    </xdr:to>
    <xdr:pic>
      <xdr:nvPicPr>
        <xdr:cNvPr id="5533" name="Imagen 5532" descr="Ver detalle">
          <a:hlinkClick xmlns:r="http://schemas.openxmlformats.org/officeDocument/2006/relationships" r:id="rId5357" tooltip="Ver detalle"/>
          <a:extLst>
            <a:ext uri="{FF2B5EF4-FFF2-40B4-BE49-F238E27FC236}">
              <a16:creationId xmlns:a16="http://schemas.microsoft.com/office/drawing/2014/main" id="{BD0F91EE-C05F-7B4D-18DB-7D15413A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5066</xdr:row>
      <xdr:rowOff>0</xdr:rowOff>
    </xdr:from>
    <xdr:to>
      <xdr:col>12</xdr:col>
      <xdr:colOff>304800</xdr:colOff>
      <xdr:row>5067</xdr:row>
      <xdr:rowOff>114300</xdr:rowOff>
    </xdr:to>
    <xdr:pic>
      <xdr:nvPicPr>
        <xdr:cNvPr id="5534" name="Imagen 5533" descr="Ver detalle">
          <a:hlinkClick xmlns:r="http://schemas.openxmlformats.org/officeDocument/2006/relationships" r:id="rId5358" tooltip="Ver detalle"/>
          <a:extLst>
            <a:ext uri="{FF2B5EF4-FFF2-40B4-BE49-F238E27FC236}">
              <a16:creationId xmlns:a16="http://schemas.microsoft.com/office/drawing/2014/main" id="{956CD9D3-5E14-35A0-EA36-2513FD61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2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5087</xdr:row>
      <xdr:rowOff>0</xdr:rowOff>
    </xdr:from>
    <xdr:to>
      <xdr:col>12</xdr:col>
      <xdr:colOff>304800</xdr:colOff>
      <xdr:row>5088</xdr:row>
      <xdr:rowOff>114300</xdr:rowOff>
    </xdr:to>
    <xdr:pic>
      <xdr:nvPicPr>
        <xdr:cNvPr id="5535" name="Imagen 5534" descr="Ver detalle">
          <a:hlinkClick xmlns:r="http://schemas.openxmlformats.org/officeDocument/2006/relationships" r:id="rId5359" tooltip="Ver detalle"/>
          <a:extLst>
            <a:ext uri="{FF2B5EF4-FFF2-40B4-BE49-F238E27FC236}">
              <a16:creationId xmlns:a16="http://schemas.microsoft.com/office/drawing/2014/main" id="{5FB01F8A-AC58-7D78-A7FF-9648EF139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5088</xdr:row>
      <xdr:rowOff>0</xdr:rowOff>
    </xdr:from>
    <xdr:to>
      <xdr:col>12</xdr:col>
      <xdr:colOff>304800</xdr:colOff>
      <xdr:row>5089</xdr:row>
      <xdr:rowOff>114300</xdr:rowOff>
    </xdr:to>
    <xdr:pic>
      <xdr:nvPicPr>
        <xdr:cNvPr id="5536" name="Imagen 5535" descr="Ver detalle">
          <a:hlinkClick xmlns:r="http://schemas.openxmlformats.org/officeDocument/2006/relationships" r:id="rId5360" tooltip="Ver detalle"/>
          <a:extLst>
            <a:ext uri="{FF2B5EF4-FFF2-40B4-BE49-F238E27FC236}">
              <a16:creationId xmlns:a16="http://schemas.microsoft.com/office/drawing/2014/main" id="{C4AD1166-7733-E2A4-8F13-326BEB622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5076</xdr:row>
      <xdr:rowOff>0</xdr:rowOff>
    </xdr:from>
    <xdr:to>
      <xdr:col>12</xdr:col>
      <xdr:colOff>304800</xdr:colOff>
      <xdr:row>5077</xdr:row>
      <xdr:rowOff>114300</xdr:rowOff>
    </xdr:to>
    <xdr:pic>
      <xdr:nvPicPr>
        <xdr:cNvPr id="5537" name="Imagen 5536" descr="Ver detalle">
          <a:hlinkClick xmlns:r="http://schemas.openxmlformats.org/officeDocument/2006/relationships" r:id="rId5361" tooltip="Ver detalle"/>
          <a:extLst>
            <a:ext uri="{FF2B5EF4-FFF2-40B4-BE49-F238E27FC236}">
              <a16:creationId xmlns:a16="http://schemas.microsoft.com/office/drawing/2014/main" id="{C1AF89DF-55DF-D693-6B3A-53D8EFF94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2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5256</xdr:row>
      <xdr:rowOff>0</xdr:rowOff>
    </xdr:from>
    <xdr:to>
      <xdr:col>12</xdr:col>
      <xdr:colOff>304800</xdr:colOff>
      <xdr:row>5257</xdr:row>
      <xdr:rowOff>114300</xdr:rowOff>
    </xdr:to>
    <xdr:pic>
      <xdr:nvPicPr>
        <xdr:cNvPr id="5538" name="Imagen 5537" descr="Ver detalle">
          <a:hlinkClick xmlns:r="http://schemas.openxmlformats.org/officeDocument/2006/relationships" r:id="rId5362" tooltip="Ver detalle"/>
          <a:extLst>
            <a:ext uri="{FF2B5EF4-FFF2-40B4-BE49-F238E27FC236}">
              <a16:creationId xmlns:a16="http://schemas.microsoft.com/office/drawing/2014/main" id="{A24466B0-7EE4-3A0F-7969-E48DE84C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5255</xdr:row>
      <xdr:rowOff>0</xdr:rowOff>
    </xdr:from>
    <xdr:to>
      <xdr:col>12</xdr:col>
      <xdr:colOff>304800</xdr:colOff>
      <xdr:row>5256</xdr:row>
      <xdr:rowOff>114300</xdr:rowOff>
    </xdr:to>
    <xdr:pic>
      <xdr:nvPicPr>
        <xdr:cNvPr id="5539" name="Imagen 5538" descr="Ver detalle">
          <a:hlinkClick xmlns:r="http://schemas.openxmlformats.org/officeDocument/2006/relationships" r:id="rId5363" tooltip="Ver detalle"/>
          <a:extLst>
            <a:ext uri="{FF2B5EF4-FFF2-40B4-BE49-F238E27FC236}">
              <a16:creationId xmlns:a16="http://schemas.microsoft.com/office/drawing/2014/main" id="{EE284B00-FA87-A351-B2EF-7C24B280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7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5259</xdr:row>
      <xdr:rowOff>0</xdr:rowOff>
    </xdr:from>
    <xdr:to>
      <xdr:col>12</xdr:col>
      <xdr:colOff>304800</xdr:colOff>
      <xdr:row>5260</xdr:row>
      <xdr:rowOff>114300</xdr:rowOff>
    </xdr:to>
    <xdr:pic>
      <xdr:nvPicPr>
        <xdr:cNvPr id="5540" name="Imagen 5539" descr="Ver detalle">
          <a:hlinkClick xmlns:r="http://schemas.openxmlformats.org/officeDocument/2006/relationships" r:id="rId5364" tooltip="Ver detalle"/>
          <a:extLst>
            <a:ext uri="{FF2B5EF4-FFF2-40B4-BE49-F238E27FC236}">
              <a16:creationId xmlns:a16="http://schemas.microsoft.com/office/drawing/2014/main" id="{1AE15064-0261-9B86-A990-88BCFAC0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9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5258</xdr:row>
      <xdr:rowOff>0</xdr:rowOff>
    </xdr:from>
    <xdr:to>
      <xdr:col>12</xdr:col>
      <xdr:colOff>304800</xdr:colOff>
      <xdr:row>5259</xdr:row>
      <xdr:rowOff>114300</xdr:rowOff>
    </xdr:to>
    <xdr:pic>
      <xdr:nvPicPr>
        <xdr:cNvPr id="5541" name="Imagen 5540" descr="Ver detalle">
          <a:hlinkClick xmlns:r="http://schemas.openxmlformats.org/officeDocument/2006/relationships" r:id="rId5365" tooltip="Ver detalle"/>
          <a:extLst>
            <a:ext uri="{FF2B5EF4-FFF2-40B4-BE49-F238E27FC236}">
              <a16:creationId xmlns:a16="http://schemas.microsoft.com/office/drawing/2014/main" id="{08BF8316-E108-8BF2-9310-0D8C210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3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5257</xdr:row>
      <xdr:rowOff>0</xdr:rowOff>
    </xdr:from>
    <xdr:to>
      <xdr:col>12</xdr:col>
      <xdr:colOff>304800</xdr:colOff>
      <xdr:row>5258</xdr:row>
      <xdr:rowOff>114300</xdr:rowOff>
    </xdr:to>
    <xdr:pic>
      <xdr:nvPicPr>
        <xdr:cNvPr id="5542" name="Imagen 5541" descr="Ver detalle">
          <a:hlinkClick xmlns:r="http://schemas.openxmlformats.org/officeDocument/2006/relationships" r:id="rId5366" tooltip="Ver detalle"/>
          <a:extLst>
            <a:ext uri="{FF2B5EF4-FFF2-40B4-BE49-F238E27FC236}">
              <a16:creationId xmlns:a16="http://schemas.microsoft.com/office/drawing/2014/main" id="{BC262FE4-721B-BE5A-011B-DF093DD5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5261</xdr:row>
      <xdr:rowOff>0</xdr:rowOff>
    </xdr:from>
    <xdr:to>
      <xdr:col>12</xdr:col>
      <xdr:colOff>304800</xdr:colOff>
      <xdr:row>5262</xdr:row>
      <xdr:rowOff>104775</xdr:rowOff>
    </xdr:to>
    <xdr:pic>
      <xdr:nvPicPr>
        <xdr:cNvPr id="5543" name="Imagen 5542" descr="Ver detalle">
          <a:hlinkClick xmlns:r="http://schemas.openxmlformats.org/officeDocument/2006/relationships" r:id="rId5367" tooltip="Ver detalle"/>
          <a:extLst>
            <a:ext uri="{FF2B5EF4-FFF2-40B4-BE49-F238E27FC236}">
              <a16:creationId xmlns:a16="http://schemas.microsoft.com/office/drawing/2014/main" id="{11726F22-E16C-240B-CDA7-90E61D8A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5260</xdr:row>
      <xdr:rowOff>0</xdr:rowOff>
    </xdr:from>
    <xdr:to>
      <xdr:col>12</xdr:col>
      <xdr:colOff>304800</xdr:colOff>
      <xdr:row>5261</xdr:row>
      <xdr:rowOff>114300</xdr:rowOff>
    </xdr:to>
    <xdr:pic>
      <xdr:nvPicPr>
        <xdr:cNvPr id="5544" name="Imagen 5543" descr="Ver detalle">
          <a:hlinkClick xmlns:r="http://schemas.openxmlformats.org/officeDocument/2006/relationships" r:id="rId5368" tooltip="Ver detalle"/>
          <a:extLst>
            <a:ext uri="{FF2B5EF4-FFF2-40B4-BE49-F238E27FC236}">
              <a16:creationId xmlns:a16="http://schemas.microsoft.com/office/drawing/2014/main" id="{5CE7A0C4-9573-CD0D-89AE-FA100DFC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5188</xdr:row>
      <xdr:rowOff>0</xdr:rowOff>
    </xdr:from>
    <xdr:to>
      <xdr:col>12</xdr:col>
      <xdr:colOff>304800</xdr:colOff>
      <xdr:row>5189</xdr:row>
      <xdr:rowOff>114300</xdr:rowOff>
    </xdr:to>
    <xdr:pic>
      <xdr:nvPicPr>
        <xdr:cNvPr id="5545" name="Imagen 5544" descr="Ver detalle">
          <a:hlinkClick xmlns:r="http://schemas.openxmlformats.org/officeDocument/2006/relationships" r:id="rId5369" tooltip="Ver detalle"/>
          <a:extLst>
            <a:ext uri="{FF2B5EF4-FFF2-40B4-BE49-F238E27FC236}">
              <a16:creationId xmlns:a16="http://schemas.microsoft.com/office/drawing/2014/main" id="{0159362E-613E-F146-191E-776CD0EC3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5247</xdr:row>
      <xdr:rowOff>0</xdr:rowOff>
    </xdr:from>
    <xdr:to>
      <xdr:col>12</xdr:col>
      <xdr:colOff>304800</xdr:colOff>
      <xdr:row>5248</xdr:row>
      <xdr:rowOff>114300</xdr:rowOff>
    </xdr:to>
    <xdr:pic>
      <xdr:nvPicPr>
        <xdr:cNvPr id="5546" name="Imagen 5545" descr="Ver detalle">
          <a:hlinkClick xmlns:r="http://schemas.openxmlformats.org/officeDocument/2006/relationships" r:id="rId5370" tooltip="Ver detalle"/>
          <a:extLst>
            <a:ext uri="{FF2B5EF4-FFF2-40B4-BE49-F238E27FC236}">
              <a16:creationId xmlns:a16="http://schemas.microsoft.com/office/drawing/2014/main" id="{C4C3B3A8-DBA2-C3BB-3E0D-3F3584D30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5246</xdr:row>
      <xdr:rowOff>0</xdr:rowOff>
    </xdr:from>
    <xdr:to>
      <xdr:col>12</xdr:col>
      <xdr:colOff>304800</xdr:colOff>
      <xdr:row>5247</xdr:row>
      <xdr:rowOff>114300</xdr:rowOff>
    </xdr:to>
    <xdr:pic>
      <xdr:nvPicPr>
        <xdr:cNvPr id="5547" name="Imagen 5546" descr="Ver detalle">
          <a:hlinkClick xmlns:r="http://schemas.openxmlformats.org/officeDocument/2006/relationships" r:id="rId5371" tooltip="Ver detalle"/>
          <a:extLst>
            <a:ext uri="{FF2B5EF4-FFF2-40B4-BE49-F238E27FC236}">
              <a16:creationId xmlns:a16="http://schemas.microsoft.com/office/drawing/2014/main" id="{9FBBB4D3-5EE7-F321-2A40-3F4A568A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1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5254</xdr:row>
      <xdr:rowOff>0</xdr:rowOff>
    </xdr:from>
    <xdr:to>
      <xdr:col>12</xdr:col>
      <xdr:colOff>304800</xdr:colOff>
      <xdr:row>5255</xdr:row>
      <xdr:rowOff>114300</xdr:rowOff>
    </xdr:to>
    <xdr:pic>
      <xdr:nvPicPr>
        <xdr:cNvPr id="5548" name="Imagen 5547" descr="Ver detalle">
          <a:hlinkClick xmlns:r="http://schemas.openxmlformats.org/officeDocument/2006/relationships" r:id="rId5372" tooltip="Ver detalle"/>
          <a:extLst>
            <a:ext uri="{FF2B5EF4-FFF2-40B4-BE49-F238E27FC236}">
              <a16:creationId xmlns:a16="http://schemas.microsoft.com/office/drawing/2014/main" id="{79A43743-19AE-DBF1-E36A-DCFB7912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5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5253</xdr:row>
      <xdr:rowOff>0</xdr:rowOff>
    </xdr:from>
    <xdr:to>
      <xdr:col>12</xdr:col>
      <xdr:colOff>304800</xdr:colOff>
      <xdr:row>5254</xdr:row>
      <xdr:rowOff>114300</xdr:rowOff>
    </xdr:to>
    <xdr:pic>
      <xdr:nvPicPr>
        <xdr:cNvPr id="5549" name="Imagen 5548" descr="Ver detalle">
          <a:hlinkClick xmlns:r="http://schemas.openxmlformats.org/officeDocument/2006/relationships" r:id="rId5373" tooltip="Ver detalle"/>
          <a:extLst>
            <a:ext uri="{FF2B5EF4-FFF2-40B4-BE49-F238E27FC236}">
              <a16:creationId xmlns:a16="http://schemas.microsoft.com/office/drawing/2014/main" id="{E889CD15-0189-266A-4634-FCCACF438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5252</xdr:row>
      <xdr:rowOff>0</xdr:rowOff>
    </xdr:from>
    <xdr:to>
      <xdr:col>12</xdr:col>
      <xdr:colOff>304800</xdr:colOff>
      <xdr:row>5253</xdr:row>
      <xdr:rowOff>114300</xdr:rowOff>
    </xdr:to>
    <xdr:pic>
      <xdr:nvPicPr>
        <xdr:cNvPr id="5550" name="Imagen 5549" descr="Ver detalle">
          <a:hlinkClick xmlns:r="http://schemas.openxmlformats.org/officeDocument/2006/relationships" r:id="rId5374" tooltip="Ver detalle"/>
          <a:extLst>
            <a:ext uri="{FF2B5EF4-FFF2-40B4-BE49-F238E27FC236}">
              <a16:creationId xmlns:a16="http://schemas.microsoft.com/office/drawing/2014/main" id="{847C5E4D-42D1-259B-F985-8CCC461D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9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5251</xdr:row>
      <xdr:rowOff>0</xdr:rowOff>
    </xdr:from>
    <xdr:to>
      <xdr:col>12</xdr:col>
      <xdr:colOff>304800</xdr:colOff>
      <xdr:row>5252</xdr:row>
      <xdr:rowOff>114300</xdr:rowOff>
    </xdr:to>
    <xdr:pic>
      <xdr:nvPicPr>
        <xdr:cNvPr id="5551" name="Imagen 5550" descr="Ver detalle">
          <a:hlinkClick xmlns:r="http://schemas.openxmlformats.org/officeDocument/2006/relationships" r:id="rId5375" tooltip="Ver detalle"/>
          <a:extLst>
            <a:ext uri="{FF2B5EF4-FFF2-40B4-BE49-F238E27FC236}">
              <a16:creationId xmlns:a16="http://schemas.microsoft.com/office/drawing/2014/main" id="{BF380EC4-9032-8287-5ED3-65EF9AD3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5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5250</xdr:row>
      <xdr:rowOff>0</xdr:rowOff>
    </xdr:from>
    <xdr:to>
      <xdr:col>12</xdr:col>
      <xdr:colOff>304800</xdr:colOff>
      <xdr:row>5251</xdr:row>
      <xdr:rowOff>114300</xdr:rowOff>
    </xdr:to>
    <xdr:pic>
      <xdr:nvPicPr>
        <xdr:cNvPr id="5552" name="Imagen 5551" descr="Ver detalle">
          <a:hlinkClick xmlns:r="http://schemas.openxmlformats.org/officeDocument/2006/relationships" r:id="rId5376" tooltip="Ver detalle"/>
          <a:extLst>
            <a:ext uri="{FF2B5EF4-FFF2-40B4-BE49-F238E27FC236}">
              <a16:creationId xmlns:a16="http://schemas.microsoft.com/office/drawing/2014/main" id="{93AE669A-C1B5-91C8-F245-FEA71CC1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5249</xdr:row>
      <xdr:rowOff>0</xdr:rowOff>
    </xdr:from>
    <xdr:to>
      <xdr:col>12</xdr:col>
      <xdr:colOff>304800</xdr:colOff>
      <xdr:row>5250</xdr:row>
      <xdr:rowOff>114300</xdr:rowOff>
    </xdr:to>
    <xdr:pic>
      <xdr:nvPicPr>
        <xdr:cNvPr id="5553" name="Imagen 5552" descr="Ver detalle">
          <a:hlinkClick xmlns:r="http://schemas.openxmlformats.org/officeDocument/2006/relationships" r:id="rId5377" tooltip="Ver detalle"/>
          <a:extLst>
            <a:ext uri="{FF2B5EF4-FFF2-40B4-BE49-F238E27FC236}">
              <a16:creationId xmlns:a16="http://schemas.microsoft.com/office/drawing/2014/main" id="{965F782A-BED4-4B87-44B9-E649CF40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1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5248</xdr:row>
      <xdr:rowOff>0</xdr:rowOff>
    </xdr:from>
    <xdr:to>
      <xdr:col>12</xdr:col>
      <xdr:colOff>304800</xdr:colOff>
      <xdr:row>5249</xdr:row>
      <xdr:rowOff>114300</xdr:rowOff>
    </xdr:to>
    <xdr:pic>
      <xdr:nvPicPr>
        <xdr:cNvPr id="5554" name="Imagen 5553" descr="Ver detalle">
          <a:hlinkClick xmlns:r="http://schemas.openxmlformats.org/officeDocument/2006/relationships" r:id="rId5378" tooltip="Ver detalle"/>
          <a:extLst>
            <a:ext uri="{FF2B5EF4-FFF2-40B4-BE49-F238E27FC236}">
              <a16:creationId xmlns:a16="http://schemas.microsoft.com/office/drawing/2014/main" id="{00116A10-F787-A8B8-6FFF-B39BB71D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5193</xdr:row>
      <xdr:rowOff>0</xdr:rowOff>
    </xdr:from>
    <xdr:to>
      <xdr:col>12</xdr:col>
      <xdr:colOff>304800</xdr:colOff>
      <xdr:row>5194</xdr:row>
      <xdr:rowOff>114300</xdr:rowOff>
    </xdr:to>
    <xdr:pic>
      <xdr:nvPicPr>
        <xdr:cNvPr id="5555" name="Imagen 5554" descr="Ver detalle">
          <a:hlinkClick xmlns:r="http://schemas.openxmlformats.org/officeDocument/2006/relationships" r:id="rId5379" tooltip="Ver detalle"/>
          <a:extLst>
            <a:ext uri="{FF2B5EF4-FFF2-40B4-BE49-F238E27FC236}">
              <a16:creationId xmlns:a16="http://schemas.microsoft.com/office/drawing/2014/main" id="{EA6C662F-05EF-B06C-0FD3-6A549B8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5194</xdr:row>
      <xdr:rowOff>0</xdr:rowOff>
    </xdr:from>
    <xdr:to>
      <xdr:col>12</xdr:col>
      <xdr:colOff>304800</xdr:colOff>
      <xdr:row>5195</xdr:row>
      <xdr:rowOff>114300</xdr:rowOff>
    </xdr:to>
    <xdr:pic>
      <xdr:nvPicPr>
        <xdr:cNvPr id="5556" name="Imagen 5555" descr="Ver detalle">
          <a:hlinkClick xmlns:r="http://schemas.openxmlformats.org/officeDocument/2006/relationships" r:id="rId5380" tooltip="Ver detalle"/>
          <a:extLst>
            <a:ext uri="{FF2B5EF4-FFF2-40B4-BE49-F238E27FC236}">
              <a16:creationId xmlns:a16="http://schemas.microsoft.com/office/drawing/2014/main" id="{B173FE60-25D4-D7BF-9CB8-3C050F94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1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5236</xdr:row>
      <xdr:rowOff>0</xdr:rowOff>
    </xdr:from>
    <xdr:to>
      <xdr:col>12</xdr:col>
      <xdr:colOff>304800</xdr:colOff>
      <xdr:row>5237</xdr:row>
      <xdr:rowOff>114300</xdr:rowOff>
    </xdr:to>
    <xdr:pic>
      <xdr:nvPicPr>
        <xdr:cNvPr id="5557" name="Imagen 5556" descr="Ver detalle">
          <a:hlinkClick xmlns:r="http://schemas.openxmlformats.org/officeDocument/2006/relationships" r:id="rId5381" tooltip="Ver detalle"/>
          <a:extLst>
            <a:ext uri="{FF2B5EF4-FFF2-40B4-BE49-F238E27FC236}">
              <a16:creationId xmlns:a16="http://schemas.microsoft.com/office/drawing/2014/main" id="{9A39DF42-7D4E-1A51-83B5-CEE57479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5245</xdr:row>
      <xdr:rowOff>0</xdr:rowOff>
    </xdr:from>
    <xdr:to>
      <xdr:col>12</xdr:col>
      <xdr:colOff>304800</xdr:colOff>
      <xdr:row>5246</xdr:row>
      <xdr:rowOff>114300</xdr:rowOff>
    </xdr:to>
    <xdr:pic>
      <xdr:nvPicPr>
        <xdr:cNvPr id="5558" name="Imagen 5557" descr="Ver detalle">
          <a:hlinkClick xmlns:r="http://schemas.openxmlformats.org/officeDocument/2006/relationships" r:id="rId5382" tooltip="Ver detalle"/>
          <a:extLst>
            <a:ext uri="{FF2B5EF4-FFF2-40B4-BE49-F238E27FC236}">
              <a16:creationId xmlns:a16="http://schemas.microsoft.com/office/drawing/2014/main" id="{A459D78C-CCB6-FB5C-23EB-AD19181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5244</xdr:row>
      <xdr:rowOff>0</xdr:rowOff>
    </xdr:from>
    <xdr:to>
      <xdr:col>12</xdr:col>
      <xdr:colOff>304800</xdr:colOff>
      <xdr:row>5245</xdr:row>
      <xdr:rowOff>114300</xdr:rowOff>
    </xdr:to>
    <xdr:pic>
      <xdr:nvPicPr>
        <xdr:cNvPr id="5559" name="Imagen 5558" descr="Ver detalle">
          <a:hlinkClick xmlns:r="http://schemas.openxmlformats.org/officeDocument/2006/relationships" r:id="rId5383" tooltip="Ver detalle"/>
          <a:extLst>
            <a:ext uri="{FF2B5EF4-FFF2-40B4-BE49-F238E27FC236}">
              <a16:creationId xmlns:a16="http://schemas.microsoft.com/office/drawing/2014/main" id="{EF3906A1-B3D6-8061-0B84-D3454F302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1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5243</xdr:row>
      <xdr:rowOff>0</xdr:rowOff>
    </xdr:from>
    <xdr:to>
      <xdr:col>12</xdr:col>
      <xdr:colOff>304800</xdr:colOff>
      <xdr:row>5244</xdr:row>
      <xdr:rowOff>114300</xdr:rowOff>
    </xdr:to>
    <xdr:pic>
      <xdr:nvPicPr>
        <xdr:cNvPr id="5560" name="Imagen 5559" descr="Ver detalle">
          <a:hlinkClick xmlns:r="http://schemas.openxmlformats.org/officeDocument/2006/relationships" r:id="rId5384" tooltip="Ver detalle"/>
          <a:extLst>
            <a:ext uri="{FF2B5EF4-FFF2-40B4-BE49-F238E27FC236}">
              <a16:creationId xmlns:a16="http://schemas.microsoft.com/office/drawing/2014/main" id="{9A074376-C37F-CCB9-1375-B3F5198C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5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5242</xdr:row>
      <xdr:rowOff>0</xdr:rowOff>
    </xdr:from>
    <xdr:to>
      <xdr:col>12</xdr:col>
      <xdr:colOff>304800</xdr:colOff>
      <xdr:row>5243</xdr:row>
      <xdr:rowOff>114300</xdr:rowOff>
    </xdr:to>
    <xdr:pic>
      <xdr:nvPicPr>
        <xdr:cNvPr id="5561" name="Imagen 5560" descr="Ver detalle">
          <a:hlinkClick xmlns:r="http://schemas.openxmlformats.org/officeDocument/2006/relationships" r:id="rId5385" tooltip="Ver detalle"/>
          <a:extLst>
            <a:ext uri="{FF2B5EF4-FFF2-40B4-BE49-F238E27FC236}">
              <a16:creationId xmlns:a16="http://schemas.microsoft.com/office/drawing/2014/main" id="{4DA1624A-7E03-94E0-631D-BC4C70B84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8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5240</xdr:row>
      <xdr:rowOff>0</xdr:rowOff>
    </xdr:from>
    <xdr:to>
      <xdr:col>12</xdr:col>
      <xdr:colOff>304800</xdr:colOff>
      <xdr:row>5241</xdr:row>
      <xdr:rowOff>114300</xdr:rowOff>
    </xdr:to>
    <xdr:pic>
      <xdr:nvPicPr>
        <xdr:cNvPr id="5562" name="Imagen 5561" descr="Ver detalle">
          <a:hlinkClick xmlns:r="http://schemas.openxmlformats.org/officeDocument/2006/relationships" r:id="rId5386" tooltip="Ver detalle"/>
          <a:extLst>
            <a:ext uri="{FF2B5EF4-FFF2-40B4-BE49-F238E27FC236}">
              <a16:creationId xmlns:a16="http://schemas.microsoft.com/office/drawing/2014/main" id="{CA4D6CC3-26AD-B8DD-222F-F718CC48B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5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5239</xdr:row>
      <xdr:rowOff>0</xdr:rowOff>
    </xdr:from>
    <xdr:to>
      <xdr:col>12</xdr:col>
      <xdr:colOff>304800</xdr:colOff>
      <xdr:row>5240</xdr:row>
      <xdr:rowOff>114300</xdr:rowOff>
    </xdr:to>
    <xdr:pic>
      <xdr:nvPicPr>
        <xdr:cNvPr id="5563" name="Imagen 5562" descr="Ver detalle">
          <a:hlinkClick xmlns:r="http://schemas.openxmlformats.org/officeDocument/2006/relationships" r:id="rId5387" tooltip="Ver detalle"/>
          <a:extLst>
            <a:ext uri="{FF2B5EF4-FFF2-40B4-BE49-F238E27FC236}">
              <a16:creationId xmlns:a16="http://schemas.microsoft.com/office/drawing/2014/main" id="{23CF0B3C-702B-AAF1-B455-AF9AA8D9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7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5238</xdr:row>
      <xdr:rowOff>0</xdr:rowOff>
    </xdr:from>
    <xdr:to>
      <xdr:col>12</xdr:col>
      <xdr:colOff>304800</xdr:colOff>
      <xdr:row>5239</xdr:row>
      <xdr:rowOff>114300</xdr:rowOff>
    </xdr:to>
    <xdr:pic>
      <xdr:nvPicPr>
        <xdr:cNvPr id="5564" name="Imagen 5563" descr="Ver detalle">
          <a:hlinkClick xmlns:r="http://schemas.openxmlformats.org/officeDocument/2006/relationships" r:id="rId5388" tooltip="Ver detalle"/>
          <a:extLst>
            <a:ext uri="{FF2B5EF4-FFF2-40B4-BE49-F238E27FC236}">
              <a16:creationId xmlns:a16="http://schemas.microsoft.com/office/drawing/2014/main" id="{97B2306C-981E-B708-2BFE-2A2BF711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9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5237</xdr:row>
      <xdr:rowOff>0</xdr:rowOff>
    </xdr:from>
    <xdr:to>
      <xdr:col>12</xdr:col>
      <xdr:colOff>304800</xdr:colOff>
      <xdr:row>5238</xdr:row>
      <xdr:rowOff>114300</xdr:rowOff>
    </xdr:to>
    <xdr:pic>
      <xdr:nvPicPr>
        <xdr:cNvPr id="5565" name="Imagen 5564" descr="Ver detalle">
          <a:hlinkClick xmlns:r="http://schemas.openxmlformats.org/officeDocument/2006/relationships" r:id="rId5389" tooltip="Ver detalle"/>
          <a:extLst>
            <a:ext uri="{FF2B5EF4-FFF2-40B4-BE49-F238E27FC236}">
              <a16:creationId xmlns:a16="http://schemas.microsoft.com/office/drawing/2014/main" id="{74AF21D4-BE7D-13CB-D8E5-ACCB040E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1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5195</xdr:row>
      <xdr:rowOff>0</xdr:rowOff>
    </xdr:from>
    <xdr:to>
      <xdr:col>12</xdr:col>
      <xdr:colOff>304800</xdr:colOff>
      <xdr:row>5196</xdr:row>
      <xdr:rowOff>114300</xdr:rowOff>
    </xdr:to>
    <xdr:pic>
      <xdr:nvPicPr>
        <xdr:cNvPr id="5566" name="Imagen 5565" descr="Ver detalle">
          <a:hlinkClick xmlns:r="http://schemas.openxmlformats.org/officeDocument/2006/relationships" r:id="rId5390" tooltip="Ver detalle"/>
          <a:extLst>
            <a:ext uri="{FF2B5EF4-FFF2-40B4-BE49-F238E27FC236}">
              <a16:creationId xmlns:a16="http://schemas.microsoft.com/office/drawing/2014/main" id="{620AA3F7-5A6D-526B-4B41-C0FDE46A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5184</xdr:row>
      <xdr:rowOff>0</xdr:rowOff>
    </xdr:from>
    <xdr:to>
      <xdr:col>12</xdr:col>
      <xdr:colOff>304800</xdr:colOff>
      <xdr:row>5185</xdr:row>
      <xdr:rowOff>114300</xdr:rowOff>
    </xdr:to>
    <xdr:pic>
      <xdr:nvPicPr>
        <xdr:cNvPr id="5567" name="Imagen 5566" descr="Ver detalle">
          <a:hlinkClick xmlns:r="http://schemas.openxmlformats.org/officeDocument/2006/relationships" r:id="rId5391" tooltip="Ver detalle"/>
          <a:extLst>
            <a:ext uri="{FF2B5EF4-FFF2-40B4-BE49-F238E27FC236}">
              <a16:creationId xmlns:a16="http://schemas.microsoft.com/office/drawing/2014/main" id="{62809244-E0C0-A647-9D54-3F5257E6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6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5229</xdr:row>
      <xdr:rowOff>0</xdr:rowOff>
    </xdr:from>
    <xdr:to>
      <xdr:col>12</xdr:col>
      <xdr:colOff>304800</xdr:colOff>
      <xdr:row>5230</xdr:row>
      <xdr:rowOff>114300</xdr:rowOff>
    </xdr:to>
    <xdr:pic>
      <xdr:nvPicPr>
        <xdr:cNvPr id="5568" name="Imagen 5567" descr="Ver detalle">
          <a:hlinkClick xmlns:r="http://schemas.openxmlformats.org/officeDocument/2006/relationships" r:id="rId5392" tooltip="Ver detalle"/>
          <a:extLst>
            <a:ext uri="{FF2B5EF4-FFF2-40B4-BE49-F238E27FC236}">
              <a16:creationId xmlns:a16="http://schemas.microsoft.com/office/drawing/2014/main" id="{2B432D2E-6BFB-6F7C-E50F-546FCB00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9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5228</xdr:row>
      <xdr:rowOff>0</xdr:rowOff>
    </xdr:from>
    <xdr:to>
      <xdr:col>12</xdr:col>
      <xdr:colOff>304800</xdr:colOff>
      <xdr:row>5229</xdr:row>
      <xdr:rowOff>114300</xdr:rowOff>
    </xdr:to>
    <xdr:pic>
      <xdr:nvPicPr>
        <xdr:cNvPr id="5569" name="Imagen 5568" descr="Ver detalle">
          <a:hlinkClick xmlns:r="http://schemas.openxmlformats.org/officeDocument/2006/relationships" r:id="rId5393" tooltip="Ver detalle"/>
          <a:extLst>
            <a:ext uri="{FF2B5EF4-FFF2-40B4-BE49-F238E27FC236}">
              <a16:creationId xmlns:a16="http://schemas.microsoft.com/office/drawing/2014/main" id="{7070CDA1-1E22-9059-F7D4-C676D915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3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5227</xdr:row>
      <xdr:rowOff>0</xdr:rowOff>
    </xdr:from>
    <xdr:to>
      <xdr:col>12</xdr:col>
      <xdr:colOff>304800</xdr:colOff>
      <xdr:row>5228</xdr:row>
      <xdr:rowOff>114300</xdr:rowOff>
    </xdr:to>
    <xdr:pic>
      <xdr:nvPicPr>
        <xdr:cNvPr id="5570" name="Imagen 5569" descr="Ver detalle">
          <a:hlinkClick xmlns:r="http://schemas.openxmlformats.org/officeDocument/2006/relationships" r:id="rId5394" tooltip="Ver detalle"/>
          <a:extLst>
            <a:ext uri="{FF2B5EF4-FFF2-40B4-BE49-F238E27FC236}">
              <a16:creationId xmlns:a16="http://schemas.microsoft.com/office/drawing/2014/main" id="{C7B22A40-4DC1-A942-15BC-238EC7CE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6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5226</xdr:row>
      <xdr:rowOff>0</xdr:rowOff>
    </xdr:from>
    <xdr:to>
      <xdr:col>12</xdr:col>
      <xdr:colOff>304800</xdr:colOff>
      <xdr:row>5227</xdr:row>
      <xdr:rowOff>114300</xdr:rowOff>
    </xdr:to>
    <xdr:pic>
      <xdr:nvPicPr>
        <xdr:cNvPr id="5571" name="Imagen 5570" descr="Ver detalle">
          <a:hlinkClick xmlns:r="http://schemas.openxmlformats.org/officeDocument/2006/relationships" r:id="rId5395" tooltip="Ver detalle"/>
          <a:extLst>
            <a:ext uri="{FF2B5EF4-FFF2-40B4-BE49-F238E27FC236}">
              <a16:creationId xmlns:a16="http://schemas.microsoft.com/office/drawing/2014/main" id="{F1F71BE6-1F1F-9DEF-1E6B-F51B9157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5191</xdr:row>
      <xdr:rowOff>0</xdr:rowOff>
    </xdr:from>
    <xdr:to>
      <xdr:col>12</xdr:col>
      <xdr:colOff>304800</xdr:colOff>
      <xdr:row>5192</xdr:row>
      <xdr:rowOff>114300</xdr:rowOff>
    </xdr:to>
    <xdr:pic>
      <xdr:nvPicPr>
        <xdr:cNvPr id="5572" name="Imagen 5571" descr="Ver detalle">
          <a:hlinkClick xmlns:r="http://schemas.openxmlformats.org/officeDocument/2006/relationships" r:id="rId5396" tooltip="Ver detalle"/>
          <a:extLst>
            <a:ext uri="{FF2B5EF4-FFF2-40B4-BE49-F238E27FC236}">
              <a16:creationId xmlns:a16="http://schemas.microsoft.com/office/drawing/2014/main" id="{6195C7C6-6B0D-8A13-6C84-E2AE493D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1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5235</xdr:row>
      <xdr:rowOff>0</xdr:rowOff>
    </xdr:from>
    <xdr:to>
      <xdr:col>12</xdr:col>
      <xdr:colOff>304800</xdr:colOff>
      <xdr:row>5236</xdr:row>
      <xdr:rowOff>114300</xdr:rowOff>
    </xdr:to>
    <xdr:pic>
      <xdr:nvPicPr>
        <xdr:cNvPr id="5573" name="Imagen 5572" descr="Ver detalle">
          <a:hlinkClick xmlns:r="http://schemas.openxmlformats.org/officeDocument/2006/relationships" r:id="rId5397" tooltip="Ver detalle"/>
          <a:extLst>
            <a:ext uri="{FF2B5EF4-FFF2-40B4-BE49-F238E27FC236}">
              <a16:creationId xmlns:a16="http://schemas.microsoft.com/office/drawing/2014/main" id="{C965FECE-86A8-3AEA-C829-03662943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6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5234</xdr:row>
      <xdr:rowOff>0</xdr:rowOff>
    </xdr:from>
    <xdr:to>
      <xdr:col>12</xdr:col>
      <xdr:colOff>304800</xdr:colOff>
      <xdr:row>5235</xdr:row>
      <xdr:rowOff>114300</xdr:rowOff>
    </xdr:to>
    <xdr:pic>
      <xdr:nvPicPr>
        <xdr:cNvPr id="5574" name="Imagen 5573" descr="Ver detalle">
          <a:hlinkClick xmlns:r="http://schemas.openxmlformats.org/officeDocument/2006/relationships" r:id="rId5398" tooltip="Ver detalle"/>
          <a:extLst>
            <a:ext uri="{FF2B5EF4-FFF2-40B4-BE49-F238E27FC236}">
              <a16:creationId xmlns:a16="http://schemas.microsoft.com/office/drawing/2014/main" id="{012160D1-D9F7-D1BB-E471-2F892800F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0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5233</xdr:row>
      <xdr:rowOff>0</xdr:rowOff>
    </xdr:from>
    <xdr:to>
      <xdr:col>12</xdr:col>
      <xdr:colOff>304800</xdr:colOff>
      <xdr:row>5234</xdr:row>
      <xdr:rowOff>114300</xdr:rowOff>
    </xdr:to>
    <xdr:pic>
      <xdr:nvPicPr>
        <xdr:cNvPr id="5575" name="Imagen 5574" descr="Ver detalle">
          <a:hlinkClick xmlns:r="http://schemas.openxmlformats.org/officeDocument/2006/relationships" r:id="rId5399" tooltip="Ver detalle"/>
          <a:extLst>
            <a:ext uri="{FF2B5EF4-FFF2-40B4-BE49-F238E27FC236}">
              <a16:creationId xmlns:a16="http://schemas.microsoft.com/office/drawing/2014/main" id="{8D51A302-1D16-BE58-2B3D-74DD28A6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5232</xdr:row>
      <xdr:rowOff>0</xdr:rowOff>
    </xdr:from>
    <xdr:to>
      <xdr:col>12</xdr:col>
      <xdr:colOff>304800</xdr:colOff>
      <xdr:row>5233</xdr:row>
      <xdr:rowOff>114300</xdr:rowOff>
    </xdr:to>
    <xdr:pic>
      <xdr:nvPicPr>
        <xdr:cNvPr id="5576" name="Imagen 5575" descr="Ver detalle">
          <a:hlinkClick xmlns:r="http://schemas.openxmlformats.org/officeDocument/2006/relationships" r:id="rId5400" tooltip="Ver detalle"/>
          <a:extLst>
            <a:ext uri="{FF2B5EF4-FFF2-40B4-BE49-F238E27FC236}">
              <a16:creationId xmlns:a16="http://schemas.microsoft.com/office/drawing/2014/main" id="{BE5F1E52-FC89-9896-89E1-DF9180B6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6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5231</xdr:row>
      <xdr:rowOff>0</xdr:rowOff>
    </xdr:from>
    <xdr:to>
      <xdr:col>12</xdr:col>
      <xdr:colOff>304800</xdr:colOff>
      <xdr:row>5232</xdr:row>
      <xdr:rowOff>114300</xdr:rowOff>
    </xdr:to>
    <xdr:pic>
      <xdr:nvPicPr>
        <xdr:cNvPr id="5577" name="Imagen 5576" descr="Ver detalle">
          <a:hlinkClick xmlns:r="http://schemas.openxmlformats.org/officeDocument/2006/relationships" r:id="rId5401" tooltip="Ver detalle"/>
          <a:extLst>
            <a:ext uri="{FF2B5EF4-FFF2-40B4-BE49-F238E27FC236}">
              <a16:creationId xmlns:a16="http://schemas.microsoft.com/office/drawing/2014/main" id="{5AA43011-C143-DB95-E947-45B22EA7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0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5230</xdr:row>
      <xdr:rowOff>0</xdr:rowOff>
    </xdr:from>
    <xdr:to>
      <xdr:col>12</xdr:col>
      <xdr:colOff>304800</xdr:colOff>
      <xdr:row>5231</xdr:row>
      <xdr:rowOff>114300</xdr:rowOff>
    </xdr:to>
    <xdr:pic>
      <xdr:nvPicPr>
        <xdr:cNvPr id="5578" name="Imagen 5577" descr="Ver detalle">
          <a:hlinkClick xmlns:r="http://schemas.openxmlformats.org/officeDocument/2006/relationships" r:id="rId5402" tooltip="Ver detalle"/>
          <a:extLst>
            <a:ext uri="{FF2B5EF4-FFF2-40B4-BE49-F238E27FC236}">
              <a16:creationId xmlns:a16="http://schemas.microsoft.com/office/drawing/2014/main" id="{EE900E4F-EA80-3092-D321-6833B360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2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5189</xdr:row>
      <xdr:rowOff>0</xdr:rowOff>
    </xdr:from>
    <xdr:to>
      <xdr:col>12</xdr:col>
      <xdr:colOff>304800</xdr:colOff>
      <xdr:row>5190</xdr:row>
      <xdr:rowOff>114300</xdr:rowOff>
    </xdr:to>
    <xdr:pic>
      <xdr:nvPicPr>
        <xdr:cNvPr id="5579" name="Imagen 5578" descr="Ver detalle">
          <a:hlinkClick xmlns:r="http://schemas.openxmlformats.org/officeDocument/2006/relationships" r:id="rId5403" tooltip="Ver detalle"/>
          <a:extLst>
            <a:ext uri="{FF2B5EF4-FFF2-40B4-BE49-F238E27FC236}">
              <a16:creationId xmlns:a16="http://schemas.microsoft.com/office/drawing/2014/main" id="{DFFAE32B-2240-D388-971B-5A74CF86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5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5196</xdr:row>
      <xdr:rowOff>0</xdr:rowOff>
    </xdr:from>
    <xdr:to>
      <xdr:col>12</xdr:col>
      <xdr:colOff>304800</xdr:colOff>
      <xdr:row>5197</xdr:row>
      <xdr:rowOff>114300</xdr:rowOff>
    </xdr:to>
    <xdr:pic>
      <xdr:nvPicPr>
        <xdr:cNvPr id="5580" name="Imagen 5579" descr="Ver detalle">
          <a:hlinkClick xmlns:r="http://schemas.openxmlformats.org/officeDocument/2006/relationships" r:id="rId5404" tooltip="Ver detalle"/>
          <a:extLst>
            <a:ext uri="{FF2B5EF4-FFF2-40B4-BE49-F238E27FC236}">
              <a16:creationId xmlns:a16="http://schemas.microsoft.com/office/drawing/2014/main" id="{C2CB2802-73CD-7B0F-40F1-18332AAF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8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5185</xdr:row>
      <xdr:rowOff>0</xdr:rowOff>
    </xdr:from>
    <xdr:to>
      <xdr:col>12</xdr:col>
      <xdr:colOff>304800</xdr:colOff>
      <xdr:row>5186</xdr:row>
      <xdr:rowOff>114300</xdr:rowOff>
    </xdr:to>
    <xdr:pic>
      <xdr:nvPicPr>
        <xdr:cNvPr id="5581" name="Imagen 5580" descr="Ver detalle">
          <a:hlinkClick xmlns:r="http://schemas.openxmlformats.org/officeDocument/2006/relationships" r:id="rId5405" tooltip="Ver detalle"/>
          <a:extLst>
            <a:ext uri="{FF2B5EF4-FFF2-40B4-BE49-F238E27FC236}">
              <a16:creationId xmlns:a16="http://schemas.microsoft.com/office/drawing/2014/main" id="{1DE5712C-D7E3-7723-F945-531CAC7E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2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5225</xdr:row>
      <xdr:rowOff>0</xdr:rowOff>
    </xdr:from>
    <xdr:to>
      <xdr:col>12</xdr:col>
      <xdr:colOff>304800</xdr:colOff>
      <xdr:row>5226</xdr:row>
      <xdr:rowOff>114300</xdr:rowOff>
    </xdr:to>
    <xdr:pic>
      <xdr:nvPicPr>
        <xdr:cNvPr id="5582" name="Imagen 5581" descr="Ver detalle">
          <a:hlinkClick xmlns:r="http://schemas.openxmlformats.org/officeDocument/2006/relationships" r:id="rId5406" tooltip="Ver detalle"/>
          <a:extLst>
            <a:ext uri="{FF2B5EF4-FFF2-40B4-BE49-F238E27FC236}">
              <a16:creationId xmlns:a16="http://schemas.microsoft.com/office/drawing/2014/main" id="{C76C2645-6A42-8639-D699-BB9BF80A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4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5224</xdr:row>
      <xdr:rowOff>0</xdr:rowOff>
    </xdr:from>
    <xdr:to>
      <xdr:col>12</xdr:col>
      <xdr:colOff>304800</xdr:colOff>
      <xdr:row>5225</xdr:row>
      <xdr:rowOff>114300</xdr:rowOff>
    </xdr:to>
    <xdr:pic>
      <xdr:nvPicPr>
        <xdr:cNvPr id="5583" name="Imagen 5582" descr="Ver detalle">
          <a:hlinkClick xmlns:r="http://schemas.openxmlformats.org/officeDocument/2006/relationships" r:id="rId5407" tooltip="Ver detalle"/>
          <a:extLst>
            <a:ext uri="{FF2B5EF4-FFF2-40B4-BE49-F238E27FC236}">
              <a16:creationId xmlns:a16="http://schemas.microsoft.com/office/drawing/2014/main" id="{CF14117B-4116-1A29-3F88-CB32C196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7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5223</xdr:row>
      <xdr:rowOff>0</xdr:rowOff>
    </xdr:from>
    <xdr:to>
      <xdr:col>12</xdr:col>
      <xdr:colOff>304800</xdr:colOff>
      <xdr:row>5224</xdr:row>
      <xdr:rowOff>114300</xdr:rowOff>
    </xdr:to>
    <xdr:pic>
      <xdr:nvPicPr>
        <xdr:cNvPr id="5584" name="Imagen 5583" descr="Ver detalle">
          <a:hlinkClick xmlns:r="http://schemas.openxmlformats.org/officeDocument/2006/relationships" r:id="rId5408" tooltip="Ver detalle"/>
          <a:extLst>
            <a:ext uri="{FF2B5EF4-FFF2-40B4-BE49-F238E27FC236}">
              <a16:creationId xmlns:a16="http://schemas.microsoft.com/office/drawing/2014/main" id="{E8129D66-C205-1550-210B-931545C6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08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5222</xdr:row>
      <xdr:rowOff>0</xdr:rowOff>
    </xdr:from>
    <xdr:to>
      <xdr:col>12</xdr:col>
      <xdr:colOff>304800</xdr:colOff>
      <xdr:row>5223</xdr:row>
      <xdr:rowOff>114300</xdr:rowOff>
    </xdr:to>
    <xdr:pic>
      <xdr:nvPicPr>
        <xdr:cNvPr id="5585" name="Imagen 5584" descr="Ver detalle">
          <a:hlinkClick xmlns:r="http://schemas.openxmlformats.org/officeDocument/2006/relationships" r:id="rId5409" tooltip="Ver detalle"/>
          <a:extLst>
            <a:ext uri="{FF2B5EF4-FFF2-40B4-BE49-F238E27FC236}">
              <a16:creationId xmlns:a16="http://schemas.microsoft.com/office/drawing/2014/main" id="{9F233920-4EE3-AF94-A6E0-457DC7D0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4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5220</xdr:row>
      <xdr:rowOff>0</xdr:rowOff>
    </xdr:from>
    <xdr:to>
      <xdr:col>12</xdr:col>
      <xdr:colOff>304800</xdr:colOff>
      <xdr:row>5221</xdr:row>
      <xdr:rowOff>114300</xdr:rowOff>
    </xdr:to>
    <xdr:pic>
      <xdr:nvPicPr>
        <xdr:cNvPr id="5586" name="Imagen 5585" descr="Ver detalle">
          <a:hlinkClick xmlns:r="http://schemas.openxmlformats.org/officeDocument/2006/relationships" r:id="rId5410" tooltip="Ver detalle"/>
          <a:extLst>
            <a:ext uri="{FF2B5EF4-FFF2-40B4-BE49-F238E27FC236}">
              <a16:creationId xmlns:a16="http://schemas.microsoft.com/office/drawing/2014/main" id="{711B3D57-7E0D-2635-EE31-DEAF9DE4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5182</xdr:row>
      <xdr:rowOff>0</xdr:rowOff>
    </xdr:from>
    <xdr:to>
      <xdr:col>12</xdr:col>
      <xdr:colOff>304800</xdr:colOff>
      <xdr:row>5183</xdr:row>
      <xdr:rowOff>114300</xdr:rowOff>
    </xdr:to>
    <xdr:pic>
      <xdr:nvPicPr>
        <xdr:cNvPr id="5587" name="Imagen 5586" descr="Ver detalle">
          <a:hlinkClick xmlns:r="http://schemas.openxmlformats.org/officeDocument/2006/relationships" r:id="rId5411" tooltip="Ver detalle"/>
          <a:extLst>
            <a:ext uri="{FF2B5EF4-FFF2-40B4-BE49-F238E27FC236}">
              <a16:creationId xmlns:a16="http://schemas.microsoft.com/office/drawing/2014/main" id="{7E1BE9EA-338A-B51A-8D20-5C47E934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4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5214</xdr:row>
      <xdr:rowOff>0</xdr:rowOff>
    </xdr:from>
    <xdr:to>
      <xdr:col>12</xdr:col>
      <xdr:colOff>304800</xdr:colOff>
      <xdr:row>5215</xdr:row>
      <xdr:rowOff>114300</xdr:rowOff>
    </xdr:to>
    <xdr:pic>
      <xdr:nvPicPr>
        <xdr:cNvPr id="5588" name="Imagen 5587" descr="Ver detalle">
          <a:hlinkClick xmlns:r="http://schemas.openxmlformats.org/officeDocument/2006/relationships" r:id="rId5412" tooltip="Ver detalle"/>
          <a:extLst>
            <a:ext uri="{FF2B5EF4-FFF2-40B4-BE49-F238E27FC236}">
              <a16:creationId xmlns:a16="http://schemas.microsoft.com/office/drawing/2014/main" id="{A275E319-491D-0B1E-D350-393160EB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6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5217</xdr:row>
      <xdr:rowOff>0</xdr:rowOff>
    </xdr:from>
    <xdr:to>
      <xdr:col>12</xdr:col>
      <xdr:colOff>304800</xdr:colOff>
      <xdr:row>5218</xdr:row>
      <xdr:rowOff>114300</xdr:rowOff>
    </xdr:to>
    <xdr:pic>
      <xdr:nvPicPr>
        <xdr:cNvPr id="5589" name="Imagen 5588" descr="Ver detalle">
          <a:hlinkClick xmlns:r="http://schemas.openxmlformats.org/officeDocument/2006/relationships" r:id="rId5413" tooltip="Ver detalle"/>
          <a:extLst>
            <a:ext uri="{FF2B5EF4-FFF2-40B4-BE49-F238E27FC236}">
              <a16:creationId xmlns:a16="http://schemas.microsoft.com/office/drawing/2014/main" id="{EAF2AE54-DF5A-06D9-CCDA-A8BE89FDD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9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5216</xdr:row>
      <xdr:rowOff>0</xdr:rowOff>
    </xdr:from>
    <xdr:to>
      <xdr:col>12</xdr:col>
      <xdr:colOff>304800</xdr:colOff>
      <xdr:row>5217</xdr:row>
      <xdr:rowOff>114300</xdr:rowOff>
    </xdr:to>
    <xdr:pic>
      <xdr:nvPicPr>
        <xdr:cNvPr id="5590" name="Imagen 5589" descr="Ver detalle">
          <a:hlinkClick xmlns:r="http://schemas.openxmlformats.org/officeDocument/2006/relationships" r:id="rId5414" tooltip="Ver detalle"/>
          <a:extLst>
            <a:ext uri="{FF2B5EF4-FFF2-40B4-BE49-F238E27FC236}">
              <a16:creationId xmlns:a16="http://schemas.microsoft.com/office/drawing/2014/main" id="{82210F15-BAE4-89AC-B16E-C3EDD7B9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2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5215</xdr:row>
      <xdr:rowOff>0</xdr:rowOff>
    </xdr:from>
    <xdr:to>
      <xdr:col>12</xdr:col>
      <xdr:colOff>304800</xdr:colOff>
      <xdr:row>5216</xdr:row>
      <xdr:rowOff>114300</xdr:rowOff>
    </xdr:to>
    <xdr:pic>
      <xdr:nvPicPr>
        <xdr:cNvPr id="5591" name="Imagen 5590" descr="Ver detalle">
          <a:hlinkClick xmlns:r="http://schemas.openxmlformats.org/officeDocument/2006/relationships" r:id="rId5415" tooltip="Ver detalle"/>
          <a:extLst>
            <a:ext uri="{FF2B5EF4-FFF2-40B4-BE49-F238E27FC236}">
              <a16:creationId xmlns:a16="http://schemas.microsoft.com/office/drawing/2014/main" id="{649EC054-46F4-8265-6634-E14CB8C1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6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5213</xdr:row>
      <xdr:rowOff>0</xdr:rowOff>
    </xdr:from>
    <xdr:to>
      <xdr:col>12</xdr:col>
      <xdr:colOff>304800</xdr:colOff>
      <xdr:row>5214</xdr:row>
      <xdr:rowOff>114300</xdr:rowOff>
    </xdr:to>
    <xdr:pic>
      <xdr:nvPicPr>
        <xdr:cNvPr id="5592" name="Imagen 5591" descr="Ver detalle">
          <a:hlinkClick xmlns:r="http://schemas.openxmlformats.org/officeDocument/2006/relationships" r:id="rId5416" tooltip="Ver detalle"/>
          <a:extLst>
            <a:ext uri="{FF2B5EF4-FFF2-40B4-BE49-F238E27FC236}">
              <a16:creationId xmlns:a16="http://schemas.microsoft.com/office/drawing/2014/main" id="{564D3277-3E3C-F193-EA11-81A6617D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9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5219</xdr:row>
      <xdr:rowOff>0</xdr:rowOff>
    </xdr:from>
    <xdr:to>
      <xdr:col>12</xdr:col>
      <xdr:colOff>304800</xdr:colOff>
      <xdr:row>5220</xdr:row>
      <xdr:rowOff>114300</xdr:rowOff>
    </xdr:to>
    <xdr:pic>
      <xdr:nvPicPr>
        <xdr:cNvPr id="5593" name="Imagen 5592" descr="Ver detalle">
          <a:hlinkClick xmlns:r="http://schemas.openxmlformats.org/officeDocument/2006/relationships" r:id="rId5417" tooltip="Ver detalle"/>
          <a:extLst>
            <a:ext uri="{FF2B5EF4-FFF2-40B4-BE49-F238E27FC236}">
              <a16:creationId xmlns:a16="http://schemas.microsoft.com/office/drawing/2014/main" id="{D01E816D-7CC0-B9C2-98CB-507E10B8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1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5218</xdr:row>
      <xdr:rowOff>0</xdr:rowOff>
    </xdr:from>
    <xdr:to>
      <xdr:col>12</xdr:col>
      <xdr:colOff>304800</xdr:colOff>
      <xdr:row>5219</xdr:row>
      <xdr:rowOff>114300</xdr:rowOff>
    </xdr:to>
    <xdr:pic>
      <xdr:nvPicPr>
        <xdr:cNvPr id="5594" name="Imagen 5593" descr="Ver detalle">
          <a:hlinkClick xmlns:r="http://schemas.openxmlformats.org/officeDocument/2006/relationships" r:id="rId5418" tooltip="Ver detalle"/>
          <a:extLst>
            <a:ext uri="{FF2B5EF4-FFF2-40B4-BE49-F238E27FC236}">
              <a16:creationId xmlns:a16="http://schemas.microsoft.com/office/drawing/2014/main" id="{CB59FDCF-6F03-4CE2-55E5-D7F8F700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5212</xdr:row>
      <xdr:rowOff>0</xdr:rowOff>
    </xdr:from>
    <xdr:to>
      <xdr:col>12</xdr:col>
      <xdr:colOff>304800</xdr:colOff>
      <xdr:row>5213</xdr:row>
      <xdr:rowOff>114300</xdr:rowOff>
    </xdr:to>
    <xdr:pic>
      <xdr:nvPicPr>
        <xdr:cNvPr id="5595" name="Imagen 5594" descr="Ver detalle">
          <a:hlinkClick xmlns:r="http://schemas.openxmlformats.org/officeDocument/2006/relationships" r:id="rId5419" tooltip="Ver detalle"/>
          <a:extLst>
            <a:ext uri="{FF2B5EF4-FFF2-40B4-BE49-F238E27FC236}">
              <a16:creationId xmlns:a16="http://schemas.microsoft.com/office/drawing/2014/main" id="{E37E8CE6-D461-A9AA-54C5-700DD0E6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8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5183</xdr:row>
      <xdr:rowOff>0</xdr:rowOff>
    </xdr:from>
    <xdr:to>
      <xdr:col>12</xdr:col>
      <xdr:colOff>304800</xdr:colOff>
      <xdr:row>5184</xdr:row>
      <xdr:rowOff>114300</xdr:rowOff>
    </xdr:to>
    <xdr:pic>
      <xdr:nvPicPr>
        <xdr:cNvPr id="5596" name="Imagen 5595" descr="Ver detalle">
          <a:hlinkClick xmlns:r="http://schemas.openxmlformats.org/officeDocument/2006/relationships" r:id="rId5420" tooltip="Ver detalle"/>
          <a:extLst>
            <a:ext uri="{FF2B5EF4-FFF2-40B4-BE49-F238E27FC236}">
              <a16:creationId xmlns:a16="http://schemas.microsoft.com/office/drawing/2014/main" id="{F6C1F4CB-735D-0450-EF01-F96F8C36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0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5208</xdr:row>
      <xdr:rowOff>0</xdr:rowOff>
    </xdr:from>
    <xdr:to>
      <xdr:col>12</xdr:col>
      <xdr:colOff>304800</xdr:colOff>
      <xdr:row>5209</xdr:row>
      <xdr:rowOff>114300</xdr:rowOff>
    </xdr:to>
    <xdr:pic>
      <xdr:nvPicPr>
        <xdr:cNvPr id="5597" name="Imagen 5596" descr="Ver detalle">
          <a:hlinkClick xmlns:r="http://schemas.openxmlformats.org/officeDocument/2006/relationships" r:id="rId5421" tooltip="Ver detalle"/>
          <a:extLst>
            <a:ext uri="{FF2B5EF4-FFF2-40B4-BE49-F238E27FC236}">
              <a16:creationId xmlns:a16="http://schemas.microsoft.com/office/drawing/2014/main" id="{E24CFA62-F6A2-DEE7-B984-13AFFFB0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35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5207</xdr:row>
      <xdr:rowOff>0</xdr:rowOff>
    </xdr:from>
    <xdr:to>
      <xdr:col>12</xdr:col>
      <xdr:colOff>304800</xdr:colOff>
      <xdr:row>5208</xdr:row>
      <xdr:rowOff>114300</xdr:rowOff>
    </xdr:to>
    <xdr:pic>
      <xdr:nvPicPr>
        <xdr:cNvPr id="5598" name="Imagen 5597" descr="Ver detalle">
          <a:hlinkClick xmlns:r="http://schemas.openxmlformats.org/officeDocument/2006/relationships" r:id="rId5422" tooltip="Ver detalle"/>
          <a:extLst>
            <a:ext uri="{FF2B5EF4-FFF2-40B4-BE49-F238E27FC236}">
              <a16:creationId xmlns:a16="http://schemas.microsoft.com/office/drawing/2014/main" id="{1042F0D3-E11B-3D38-09A5-A6B91008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6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5206</xdr:row>
      <xdr:rowOff>0</xdr:rowOff>
    </xdr:from>
    <xdr:to>
      <xdr:col>12</xdr:col>
      <xdr:colOff>304800</xdr:colOff>
      <xdr:row>5207</xdr:row>
      <xdr:rowOff>114300</xdr:rowOff>
    </xdr:to>
    <xdr:pic>
      <xdr:nvPicPr>
        <xdr:cNvPr id="5599" name="Imagen 5598" descr="Ver detalle">
          <a:hlinkClick xmlns:r="http://schemas.openxmlformats.org/officeDocument/2006/relationships" r:id="rId5423" tooltip="Ver detalle"/>
          <a:extLst>
            <a:ext uri="{FF2B5EF4-FFF2-40B4-BE49-F238E27FC236}">
              <a16:creationId xmlns:a16="http://schemas.microsoft.com/office/drawing/2014/main" id="{1E3DD7BB-D8BF-1A8D-62A3-1009E466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0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5205</xdr:row>
      <xdr:rowOff>0</xdr:rowOff>
    </xdr:from>
    <xdr:to>
      <xdr:col>12</xdr:col>
      <xdr:colOff>304800</xdr:colOff>
      <xdr:row>5206</xdr:row>
      <xdr:rowOff>114300</xdr:rowOff>
    </xdr:to>
    <xdr:pic>
      <xdr:nvPicPr>
        <xdr:cNvPr id="5600" name="Imagen 5599" descr="Ver detalle">
          <a:hlinkClick xmlns:r="http://schemas.openxmlformats.org/officeDocument/2006/relationships" r:id="rId5424" tooltip="Ver detalle"/>
          <a:extLst>
            <a:ext uri="{FF2B5EF4-FFF2-40B4-BE49-F238E27FC236}">
              <a16:creationId xmlns:a16="http://schemas.microsoft.com/office/drawing/2014/main" id="{7EF795F5-12E5-1BB2-3426-5852703A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3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5211</xdr:row>
      <xdr:rowOff>0</xdr:rowOff>
    </xdr:from>
    <xdr:to>
      <xdr:col>12</xdr:col>
      <xdr:colOff>304800</xdr:colOff>
      <xdr:row>5212</xdr:row>
      <xdr:rowOff>114300</xdr:rowOff>
    </xdr:to>
    <xdr:pic>
      <xdr:nvPicPr>
        <xdr:cNvPr id="5601" name="Imagen 5600" descr="Ver detalle">
          <a:hlinkClick xmlns:r="http://schemas.openxmlformats.org/officeDocument/2006/relationships" r:id="rId5425" tooltip="Ver detalle"/>
          <a:extLst>
            <a:ext uri="{FF2B5EF4-FFF2-40B4-BE49-F238E27FC236}">
              <a16:creationId xmlns:a16="http://schemas.microsoft.com/office/drawing/2014/main" id="{EE115F41-A286-E444-7EC4-5C3B89F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6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5210</xdr:row>
      <xdr:rowOff>0</xdr:rowOff>
    </xdr:from>
    <xdr:to>
      <xdr:col>12</xdr:col>
      <xdr:colOff>304800</xdr:colOff>
      <xdr:row>5211</xdr:row>
      <xdr:rowOff>114300</xdr:rowOff>
    </xdr:to>
    <xdr:pic>
      <xdr:nvPicPr>
        <xdr:cNvPr id="5602" name="Imagen 5601" descr="Ver detalle">
          <a:hlinkClick xmlns:r="http://schemas.openxmlformats.org/officeDocument/2006/relationships" r:id="rId5426" tooltip="Ver detalle"/>
          <a:extLst>
            <a:ext uri="{FF2B5EF4-FFF2-40B4-BE49-F238E27FC236}">
              <a16:creationId xmlns:a16="http://schemas.microsoft.com/office/drawing/2014/main" id="{8308A8A7-1E99-4D6E-FC60-B82F7872F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0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5209</xdr:row>
      <xdr:rowOff>0</xdr:rowOff>
    </xdr:from>
    <xdr:to>
      <xdr:col>12</xdr:col>
      <xdr:colOff>304800</xdr:colOff>
      <xdr:row>5210</xdr:row>
      <xdr:rowOff>114300</xdr:rowOff>
    </xdr:to>
    <xdr:pic>
      <xdr:nvPicPr>
        <xdr:cNvPr id="5603" name="Imagen 5602" descr="Ver detalle">
          <a:hlinkClick xmlns:r="http://schemas.openxmlformats.org/officeDocument/2006/relationships" r:id="rId5427" tooltip="Ver detalle"/>
          <a:extLst>
            <a:ext uri="{FF2B5EF4-FFF2-40B4-BE49-F238E27FC236}">
              <a16:creationId xmlns:a16="http://schemas.microsoft.com/office/drawing/2014/main" id="{4777D2E6-1128-7E23-FCA7-01F8ED76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3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5179</xdr:row>
      <xdr:rowOff>0</xdr:rowOff>
    </xdr:from>
    <xdr:to>
      <xdr:col>12</xdr:col>
      <xdr:colOff>304800</xdr:colOff>
      <xdr:row>5180</xdr:row>
      <xdr:rowOff>114300</xdr:rowOff>
    </xdr:to>
    <xdr:pic>
      <xdr:nvPicPr>
        <xdr:cNvPr id="5604" name="Imagen 5603" descr="Ver detalle">
          <a:hlinkClick xmlns:r="http://schemas.openxmlformats.org/officeDocument/2006/relationships" r:id="rId5428" tooltip="Ver detalle"/>
          <a:extLst>
            <a:ext uri="{FF2B5EF4-FFF2-40B4-BE49-F238E27FC236}">
              <a16:creationId xmlns:a16="http://schemas.microsoft.com/office/drawing/2014/main" id="{2C54CD66-7520-5A0C-8D55-3282159D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5186</xdr:row>
      <xdr:rowOff>0</xdr:rowOff>
    </xdr:from>
    <xdr:to>
      <xdr:col>12</xdr:col>
      <xdr:colOff>304800</xdr:colOff>
      <xdr:row>5187</xdr:row>
      <xdr:rowOff>114300</xdr:rowOff>
    </xdr:to>
    <xdr:pic>
      <xdr:nvPicPr>
        <xdr:cNvPr id="5605" name="Imagen 5604" descr="Ver detalle">
          <a:hlinkClick xmlns:r="http://schemas.openxmlformats.org/officeDocument/2006/relationships" r:id="rId5429" tooltip="Ver detalle"/>
          <a:extLst>
            <a:ext uri="{FF2B5EF4-FFF2-40B4-BE49-F238E27FC236}">
              <a16:creationId xmlns:a16="http://schemas.microsoft.com/office/drawing/2014/main" id="{DB159546-6257-00DE-18BD-E6925C7B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8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5173</xdr:row>
      <xdr:rowOff>0</xdr:rowOff>
    </xdr:from>
    <xdr:to>
      <xdr:col>12</xdr:col>
      <xdr:colOff>304800</xdr:colOff>
      <xdr:row>5174</xdr:row>
      <xdr:rowOff>114300</xdr:rowOff>
    </xdr:to>
    <xdr:pic>
      <xdr:nvPicPr>
        <xdr:cNvPr id="5606" name="Imagen 5605" descr="Ver detalle">
          <a:hlinkClick xmlns:r="http://schemas.openxmlformats.org/officeDocument/2006/relationships" r:id="rId5430" tooltip="Ver detalle"/>
          <a:extLst>
            <a:ext uri="{FF2B5EF4-FFF2-40B4-BE49-F238E27FC236}">
              <a16:creationId xmlns:a16="http://schemas.microsoft.com/office/drawing/2014/main" id="{E887EA3D-074D-0FD5-68C5-4F6A8C82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5177</xdr:row>
      <xdr:rowOff>0</xdr:rowOff>
    </xdr:from>
    <xdr:to>
      <xdr:col>12</xdr:col>
      <xdr:colOff>304800</xdr:colOff>
      <xdr:row>5178</xdr:row>
      <xdr:rowOff>114300</xdr:rowOff>
    </xdr:to>
    <xdr:pic>
      <xdr:nvPicPr>
        <xdr:cNvPr id="5607" name="Imagen 5606" descr="Ver detalle">
          <a:hlinkClick xmlns:r="http://schemas.openxmlformats.org/officeDocument/2006/relationships" r:id="rId5431" tooltip="Ver detalle"/>
          <a:extLst>
            <a:ext uri="{FF2B5EF4-FFF2-40B4-BE49-F238E27FC236}">
              <a16:creationId xmlns:a16="http://schemas.microsoft.com/office/drawing/2014/main" id="{C14F69D2-80DD-E5A6-7B5C-47FCBE7BC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5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5178</xdr:row>
      <xdr:rowOff>0</xdr:rowOff>
    </xdr:from>
    <xdr:to>
      <xdr:col>12</xdr:col>
      <xdr:colOff>304800</xdr:colOff>
      <xdr:row>5179</xdr:row>
      <xdr:rowOff>114300</xdr:rowOff>
    </xdr:to>
    <xdr:pic>
      <xdr:nvPicPr>
        <xdr:cNvPr id="5608" name="Imagen 5607" descr="Ver detalle">
          <a:hlinkClick xmlns:r="http://schemas.openxmlformats.org/officeDocument/2006/relationships" r:id="rId5432" tooltip="Ver detalle"/>
          <a:extLst>
            <a:ext uri="{FF2B5EF4-FFF2-40B4-BE49-F238E27FC236}">
              <a16:creationId xmlns:a16="http://schemas.microsoft.com/office/drawing/2014/main" id="{7079ACE6-E4B9-8888-0D1D-F04A41DA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7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5192</xdr:row>
      <xdr:rowOff>0</xdr:rowOff>
    </xdr:from>
    <xdr:to>
      <xdr:col>12</xdr:col>
      <xdr:colOff>304800</xdr:colOff>
      <xdr:row>5193</xdr:row>
      <xdr:rowOff>114300</xdr:rowOff>
    </xdr:to>
    <xdr:pic>
      <xdr:nvPicPr>
        <xdr:cNvPr id="5609" name="Imagen 5608" descr="Ver detalle">
          <a:hlinkClick xmlns:r="http://schemas.openxmlformats.org/officeDocument/2006/relationships" r:id="rId5433" tooltip="Ver detalle"/>
          <a:extLst>
            <a:ext uri="{FF2B5EF4-FFF2-40B4-BE49-F238E27FC236}">
              <a16:creationId xmlns:a16="http://schemas.microsoft.com/office/drawing/2014/main" id="{3B6D433D-A88C-53C0-C643-D74C515A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5175</xdr:row>
      <xdr:rowOff>0</xdr:rowOff>
    </xdr:from>
    <xdr:to>
      <xdr:col>12</xdr:col>
      <xdr:colOff>304800</xdr:colOff>
      <xdr:row>5176</xdr:row>
      <xdr:rowOff>114300</xdr:rowOff>
    </xdr:to>
    <xdr:pic>
      <xdr:nvPicPr>
        <xdr:cNvPr id="5610" name="Imagen 5609" descr="Ver detalle">
          <a:hlinkClick xmlns:r="http://schemas.openxmlformats.org/officeDocument/2006/relationships" r:id="rId5434" tooltip="Ver detalle"/>
          <a:extLst>
            <a:ext uri="{FF2B5EF4-FFF2-40B4-BE49-F238E27FC236}">
              <a16:creationId xmlns:a16="http://schemas.microsoft.com/office/drawing/2014/main" id="{75472DCB-C4ED-6D1D-05C1-2898162F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5187</xdr:row>
      <xdr:rowOff>0</xdr:rowOff>
    </xdr:from>
    <xdr:to>
      <xdr:col>12</xdr:col>
      <xdr:colOff>304800</xdr:colOff>
      <xdr:row>5188</xdr:row>
      <xdr:rowOff>114300</xdr:rowOff>
    </xdr:to>
    <xdr:pic>
      <xdr:nvPicPr>
        <xdr:cNvPr id="5611" name="Imagen 5610" descr="Ver detalle">
          <a:hlinkClick xmlns:r="http://schemas.openxmlformats.org/officeDocument/2006/relationships" r:id="rId5435" tooltip="Ver detalle"/>
          <a:extLst>
            <a:ext uri="{FF2B5EF4-FFF2-40B4-BE49-F238E27FC236}">
              <a16:creationId xmlns:a16="http://schemas.microsoft.com/office/drawing/2014/main" id="{35BC4CA4-1407-E41D-E64B-3DAB97B1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9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5172</xdr:row>
      <xdr:rowOff>0</xdr:rowOff>
    </xdr:from>
    <xdr:to>
      <xdr:col>12</xdr:col>
      <xdr:colOff>304800</xdr:colOff>
      <xdr:row>5173</xdr:row>
      <xdr:rowOff>114300</xdr:rowOff>
    </xdr:to>
    <xdr:pic>
      <xdr:nvPicPr>
        <xdr:cNvPr id="5612" name="Imagen 5611" descr="Ver detalle">
          <a:hlinkClick xmlns:r="http://schemas.openxmlformats.org/officeDocument/2006/relationships" r:id="rId5436" tooltip="Ver detalle"/>
          <a:extLst>
            <a:ext uri="{FF2B5EF4-FFF2-40B4-BE49-F238E27FC236}">
              <a16:creationId xmlns:a16="http://schemas.microsoft.com/office/drawing/2014/main" id="{9803E773-64D9-C0B6-279E-2D17C9E9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5176</xdr:row>
      <xdr:rowOff>0</xdr:rowOff>
    </xdr:from>
    <xdr:to>
      <xdr:col>12</xdr:col>
      <xdr:colOff>304800</xdr:colOff>
      <xdr:row>5177</xdr:row>
      <xdr:rowOff>114300</xdr:rowOff>
    </xdr:to>
    <xdr:pic>
      <xdr:nvPicPr>
        <xdr:cNvPr id="5613" name="Imagen 5612" descr="Ver detalle">
          <a:hlinkClick xmlns:r="http://schemas.openxmlformats.org/officeDocument/2006/relationships" r:id="rId5437" tooltip="Ver detalle"/>
          <a:extLst>
            <a:ext uri="{FF2B5EF4-FFF2-40B4-BE49-F238E27FC236}">
              <a16:creationId xmlns:a16="http://schemas.microsoft.com/office/drawing/2014/main" id="{09CC972A-1D7B-B3B4-11DA-69659551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5180</xdr:row>
      <xdr:rowOff>0</xdr:rowOff>
    </xdr:from>
    <xdr:to>
      <xdr:col>12</xdr:col>
      <xdr:colOff>304800</xdr:colOff>
      <xdr:row>5181</xdr:row>
      <xdr:rowOff>114300</xdr:rowOff>
    </xdr:to>
    <xdr:pic>
      <xdr:nvPicPr>
        <xdr:cNvPr id="5614" name="Imagen 5613" descr="Ver detalle">
          <a:hlinkClick xmlns:r="http://schemas.openxmlformats.org/officeDocument/2006/relationships" r:id="rId5438" tooltip="Ver detalle"/>
          <a:extLst>
            <a:ext uri="{FF2B5EF4-FFF2-40B4-BE49-F238E27FC236}">
              <a16:creationId xmlns:a16="http://schemas.microsoft.com/office/drawing/2014/main" id="{9A188B82-620E-6BCC-A7AF-F244D3F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8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5167</xdr:row>
      <xdr:rowOff>0</xdr:rowOff>
    </xdr:from>
    <xdr:to>
      <xdr:col>12</xdr:col>
      <xdr:colOff>304800</xdr:colOff>
      <xdr:row>5168</xdr:row>
      <xdr:rowOff>114300</xdr:rowOff>
    </xdr:to>
    <xdr:pic>
      <xdr:nvPicPr>
        <xdr:cNvPr id="5615" name="Imagen 5614" descr="Ver detalle">
          <a:hlinkClick xmlns:r="http://schemas.openxmlformats.org/officeDocument/2006/relationships" r:id="rId5439" tooltip="Ver detalle"/>
          <a:extLst>
            <a:ext uri="{FF2B5EF4-FFF2-40B4-BE49-F238E27FC236}">
              <a16:creationId xmlns:a16="http://schemas.microsoft.com/office/drawing/2014/main" id="{F6AC208C-5E80-2F04-80F1-C2070068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5157</xdr:row>
      <xdr:rowOff>0</xdr:rowOff>
    </xdr:from>
    <xdr:to>
      <xdr:col>12</xdr:col>
      <xdr:colOff>304800</xdr:colOff>
      <xdr:row>5158</xdr:row>
      <xdr:rowOff>114300</xdr:rowOff>
    </xdr:to>
    <xdr:pic>
      <xdr:nvPicPr>
        <xdr:cNvPr id="5616" name="Imagen 5615" descr="Ver detalle">
          <a:hlinkClick xmlns:r="http://schemas.openxmlformats.org/officeDocument/2006/relationships" r:id="rId5440" tooltip="Ver detalle"/>
          <a:extLst>
            <a:ext uri="{FF2B5EF4-FFF2-40B4-BE49-F238E27FC236}">
              <a16:creationId xmlns:a16="http://schemas.microsoft.com/office/drawing/2014/main" id="{C6D34D89-A4C8-FF94-39A2-84464E67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5203</xdr:row>
      <xdr:rowOff>0</xdr:rowOff>
    </xdr:from>
    <xdr:to>
      <xdr:col>12</xdr:col>
      <xdr:colOff>304800</xdr:colOff>
      <xdr:row>5204</xdr:row>
      <xdr:rowOff>114300</xdr:rowOff>
    </xdr:to>
    <xdr:pic>
      <xdr:nvPicPr>
        <xdr:cNvPr id="5617" name="Imagen 5616" descr="Ver detalle">
          <a:hlinkClick xmlns:r="http://schemas.openxmlformats.org/officeDocument/2006/relationships" r:id="rId5441" tooltip="Ver detalle"/>
          <a:extLst>
            <a:ext uri="{FF2B5EF4-FFF2-40B4-BE49-F238E27FC236}">
              <a16:creationId xmlns:a16="http://schemas.microsoft.com/office/drawing/2014/main" id="{68A05EBB-300D-4D3E-1271-17FC0A30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7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5202</xdr:row>
      <xdr:rowOff>0</xdr:rowOff>
    </xdr:from>
    <xdr:to>
      <xdr:col>12</xdr:col>
      <xdr:colOff>304800</xdr:colOff>
      <xdr:row>5203</xdr:row>
      <xdr:rowOff>114300</xdr:rowOff>
    </xdr:to>
    <xdr:pic>
      <xdr:nvPicPr>
        <xdr:cNvPr id="5618" name="Imagen 5617" descr="Ver detalle">
          <a:hlinkClick xmlns:r="http://schemas.openxmlformats.org/officeDocument/2006/relationships" r:id="rId5442" tooltip="Ver detalle"/>
          <a:extLst>
            <a:ext uri="{FF2B5EF4-FFF2-40B4-BE49-F238E27FC236}">
              <a16:creationId xmlns:a16="http://schemas.microsoft.com/office/drawing/2014/main" id="{8E5C7567-1370-0D62-FA88-FC0B40E5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0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5201</xdr:row>
      <xdr:rowOff>0</xdr:rowOff>
    </xdr:from>
    <xdr:to>
      <xdr:col>12</xdr:col>
      <xdr:colOff>304800</xdr:colOff>
      <xdr:row>5202</xdr:row>
      <xdr:rowOff>114300</xdr:rowOff>
    </xdr:to>
    <xdr:pic>
      <xdr:nvPicPr>
        <xdr:cNvPr id="5619" name="Imagen 5618" descr="Ver detalle">
          <a:hlinkClick xmlns:r="http://schemas.openxmlformats.org/officeDocument/2006/relationships" r:id="rId5443" tooltip="Ver detalle"/>
          <a:extLst>
            <a:ext uri="{FF2B5EF4-FFF2-40B4-BE49-F238E27FC236}">
              <a16:creationId xmlns:a16="http://schemas.microsoft.com/office/drawing/2014/main" id="{2ADEFA35-5B3E-EB47-555F-2FFB07E1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3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5204</xdr:row>
      <xdr:rowOff>0</xdr:rowOff>
    </xdr:from>
    <xdr:to>
      <xdr:col>12</xdr:col>
      <xdr:colOff>304800</xdr:colOff>
      <xdr:row>5205</xdr:row>
      <xdr:rowOff>114300</xdr:rowOff>
    </xdr:to>
    <xdr:pic>
      <xdr:nvPicPr>
        <xdr:cNvPr id="5620" name="Imagen 5619" descr="Ver detalle">
          <a:hlinkClick xmlns:r="http://schemas.openxmlformats.org/officeDocument/2006/relationships" r:id="rId5444" tooltip="Ver detalle"/>
          <a:extLst>
            <a:ext uri="{FF2B5EF4-FFF2-40B4-BE49-F238E27FC236}">
              <a16:creationId xmlns:a16="http://schemas.microsoft.com/office/drawing/2014/main" id="{C7FE27BF-B25E-2A0C-26A5-5A1FC647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7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5200</xdr:row>
      <xdr:rowOff>0</xdr:rowOff>
    </xdr:from>
    <xdr:to>
      <xdr:col>12</xdr:col>
      <xdr:colOff>304800</xdr:colOff>
      <xdr:row>5201</xdr:row>
      <xdr:rowOff>114300</xdr:rowOff>
    </xdr:to>
    <xdr:pic>
      <xdr:nvPicPr>
        <xdr:cNvPr id="5621" name="Imagen 5620" descr="Ver detalle">
          <a:hlinkClick xmlns:r="http://schemas.openxmlformats.org/officeDocument/2006/relationships" r:id="rId5445" tooltip="Ver detalle"/>
          <a:extLst>
            <a:ext uri="{FF2B5EF4-FFF2-40B4-BE49-F238E27FC236}">
              <a16:creationId xmlns:a16="http://schemas.microsoft.com/office/drawing/2014/main" id="{D5E6C04D-61D4-BDBA-56D1-C0FC8430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5171</xdr:row>
      <xdr:rowOff>0</xdr:rowOff>
    </xdr:from>
    <xdr:to>
      <xdr:col>12</xdr:col>
      <xdr:colOff>304800</xdr:colOff>
      <xdr:row>5172</xdr:row>
      <xdr:rowOff>114300</xdr:rowOff>
    </xdr:to>
    <xdr:pic>
      <xdr:nvPicPr>
        <xdr:cNvPr id="5622" name="Imagen 5621" descr="Ver detalle">
          <a:hlinkClick xmlns:r="http://schemas.openxmlformats.org/officeDocument/2006/relationships" r:id="rId5446" tooltip="Ver detalle"/>
          <a:extLst>
            <a:ext uri="{FF2B5EF4-FFF2-40B4-BE49-F238E27FC236}">
              <a16:creationId xmlns:a16="http://schemas.microsoft.com/office/drawing/2014/main" id="{B1DA2B8B-62A7-E739-8CE4-F6DC0415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5165</xdr:row>
      <xdr:rowOff>0</xdr:rowOff>
    </xdr:from>
    <xdr:to>
      <xdr:col>12</xdr:col>
      <xdr:colOff>304800</xdr:colOff>
      <xdr:row>5166</xdr:row>
      <xdr:rowOff>114300</xdr:rowOff>
    </xdr:to>
    <xdr:pic>
      <xdr:nvPicPr>
        <xdr:cNvPr id="5623" name="Imagen 5622" descr="Ver detalle">
          <a:hlinkClick xmlns:r="http://schemas.openxmlformats.org/officeDocument/2006/relationships" r:id="rId5447" tooltip="Ver detalle"/>
          <a:extLst>
            <a:ext uri="{FF2B5EF4-FFF2-40B4-BE49-F238E27FC236}">
              <a16:creationId xmlns:a16="http://schemas.microsoft.com/office/drawing/2014/main" id="{3B84AEF9-39F6-E3C5-A3DA-AB915D94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5190</xdr:row>
      <xdr:rowOff>0</xdr:rowOff>
    </xdr:from>
    <xdr:to>
      <xdr:col>12</xdr:col>
      <xdr:colOff>304800</xdr:colOff>
      <xdr:row>5191</xdr:row>
      <xdr:rowOff>114300</xdr:rowOff>
    </xdr:to>
    <xdr:pic>
      <xdr:nvPicPr>
        <xdr:cNvPr id="5624" name="Imagen 5623" descr="Ver detalle">
          <a:hlinkClick xmlns:r="http://schemas.openxmlformats.org/officeDocument/2006/relationships" r:id="rId5448" tooltip="Ver detalle"/>
          <a:extLst>
            <a:ext uri="{FF2B5EF4-FFF2-40B4-BE49-F238E27FC236}">
              <a16:creationId xmlns:a16="http://schemas.microsoft.com/office/drawing/2014/main" id="{E2086371-B705-4ABE-5493-7335361A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5166</xdr:row>
      <xdr:rowOff>0</xdr:rowOff>
    </xdr:from>
    <xdr:to>
      <xdr:col>12</xdr:col>
      <xdr:colOff>304800</xdr:colOff>
      <xdr:row>5167</xdr:row>
      <xdr:rowOff>114300</xdr:rowOff>
    </xdr:to>
    <xdr:pic>
      <xdr:nvPicPr>
        <xdr:cNvPr id="5625" name="Imagen 5624" descr="Ver detalle">
          <a:hlinkClick xmlns:r="http://schemas.openxmlformats.org/officeDocument/2006/relationships" r:id="rId5449" tooltip="Ver detalle"/>
          <a:extLst>
            <a:ext uri="{FF2B5EF4-FFF2-40B4-BE49-F238E27FC236}">
              <a16:creationId xmlns:a16="http://schemas.microsoft.com/office/drawing/2014/main" id="{BBADBA02-8AF5-FD90-5846-27DD3E43E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5197</xdr:row>
      <xdr:rowOff>0</xdr:rowOff>
    </xdr:from>
    <xdr:to>
      <xdr:col>12</xdr:col>
      <xdr:colOff>304800</xdr:colOff>
      <xdr:row>5198</xdr:row>
      <xdr:rowOff>104775</xdr:rowOff>
    </xdr:to>
    <xdr:pic>
      <xdr:nvPicPr>
        <xdr:cNvPr id="5626" name="Imagen 5625" descr="Ver detalle">
          <a:hlinkClick xmlns:r="http://schemas.openxmlformats.org/officeDocument/2006/relationships" r:id="rId5450" tooltip="Ver detalle"/>
          <a:extLst>
            <a:ext uri="{FF2B5EF4-FFF2-40B4-BE49-F238E27FC236}">
              <a16:creationId xmlns:a16="http://schemas.microsoft.com/office/drawing/2014/main" id="{866D74EA-1773-7F93-CFEC-4DA36358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5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5169</xdr:row>
      <xdr:rowOff>0</xdr:rowOff>
    </xdr:from>
    <xdr:to>
      <xdr:col>12</xdr:col>
      <xdr:colOff>304800</xdr:colOff>
      <xdr:row>5170</xdr:row>
      <xdr:rowOff>114300</xdr:rowOff>
    </xdr:to>
    <xdr:pic>
      <xdr:nvPicPr>
        <xdr:cNvPr id="5627" name="Imagen 5626" descr="Ver detalle">
          <a:hlinkClick xmlns:r="http://schemas.openxmlformats.org/officeDocument/2006/relationships" r:id="rId5451" tooltip="Ver detalle"/>
          <a:extLst>
            <a:ext uri="{FF2B5EF4-FFF2-40B4-BE49-F238E27FC236}">
              <a16:creationId xmlns:a16="http://schemas.microsoft.com/office/drawing/2014/main" id="{2F240E66-A083-0743-778F-73CA89A3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5170</xdr:row>
      <xdr:rowOff>0</xdr:rowOff>
    </xdr:from>
    <xdr:to>
      <xdr:col>12</xdr:col>
      <xdr:colOff>304800</xdr:colOff>
      <xdr:row>5171</xdr:row>
      <xdr:rowOff>114300</xdr:rowOff>
    </xdr:to>
    <xdr:pic>
      <xdr:nvPicPr>
        <xdr:cNvPr id="5628" name="Imagen 5627" descr="Ver detalle">
          <a:hlinkClick xmlns:r="http://schemas.openxmlformats.org/officeDocument/2006/relationships" r:id="rId5452" tooltip="Ver detalle"/>
          <a:extLst>
            <a:ext uri="{FF2B5EF4-FFF2-40B4-BE49-F238E27FC236}">
              <a16:creationId xmlns:a16="http://schemas.microsoft.com/office/drawing/2014/main" id="{3765B8A2-A0B3-E4EB-8661-F4C51BA2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5161</xdr:row>
      <xdr:rowOff>0</xdr:rowOff>
    </xdr:from>
    <xdr:to>
      <xdr:col>12</xdr:col>
      <xdr:colOff>304800</xdr:colOff>
      <xdr:row>5162</xdr:row>
      <xdr:rowOff>114300</xdr:rowOff>
    </xdr:to>
    <xdr:pic>
      <xdr:nvPicPr>
        <xdr:cNvPr id="5629" name="Imagen 5628" descr="Ver detalle">
          <a:hlinkClick xmlns:r="http://schemas.openxmlformats.org/officeDocument/2006/relationships" r:id="rId5453" tooltip="Ver detalle"/>
          <a:extLst>
            <a:ext uri="{FF2B5EF4-FFF2-40B4-BE49-F238E27FC236}">
              <a16:creationId xmlns:a16="http://schemas.microsoft.com/office/drawing/2014/main" id="{CD6B8A83-2B3F-4DBF-9D4B-0BC29954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5162</xdr:row>
      <xdr:rowOff>0</xdr:rowOff>
    </xdr:from>
    <xdr:to>
      <xdr:col>12</xdr:col>
      <xdr:colOff>304800</xdr:colOff>
      <xdr:row>5163</xdr:row>
      <xdr:rowOff>114300</xdr:rowOff>
    </xdr:to>
    <xdr:pic>
      <xdr:nvPicPr>
        <xdr:cNvPr id="5630" name="Imagen 5629" descr="Ver detalle">
          <a:hlinkClick xmlns:r="http://schemas.openxmlformats.org/officeDocument/2006/relationships" r:id="rId5454" tooltip="Ver detalle"/>
          <a:extLst>
            <a:ext uri="{FF2B5EF4-FFF2-40B4-BE49-F238E27FC236}">
              <a16:creationId xmlns:a16="http://schemas.microsoft.com/office/drawing/2014/main" id="{406C080B-227F-3640-26F1-AE41FACD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5160</xdr:row>
      <xdr:rowOff>0</xdr:rowOff>
    </xdr:from>
    <xdr:to>
      <xdr:col>12</xdr:col>
      <xdr:colOff>304800</xdr:colOff>
      <xdr:row>5161</xdr:row>
      <xdr:rowOff>114300</xdr:rowOff>
    </xdr:to>
    <xdr:pic>
      <xdr:nvPicPr>
        <xdr:cNvPr id="5631" name="Imagen 5630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E851BAFB-DD5A-B694-F8F8-09B93D24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5164</xdr:row>
      <xdr:rowOff>0</xdr:rowOff>
    </xdr:from>
    <xdr:to>
      <xdr:col>12</xdr:col>
      <xdr:colOff>304800</xdr:colOff>
      <xdr:row>5165</xdr:row>
      <xdr:rowOff>114300</xdr:rowOff>
    </xdr:to>
    <xdr:pic>
      <xdr:nvPicPr>
        <xdr:cNvPr id="5632" name="Imagen 5631" descr="Ver detalle">
          <a:hlinkClick xmlns:r="http://schemas.openxmlformats.org/officeDocument/2006/relationships" r:id="rId5455" tooltip="Ver detalle"/>
          <a:extLst>
            <a:ext uri="{FF2B5EF4-FFF2-40B4-BE49-F238E27FC236}">
              <a16:creationId xmlns:a16="http://schemas.microsoft.com/office/drawing/2014/main" id="{F2C01E04-B28C-CDF6-5171-E429BBED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4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5168</xdr:row>
      <xdr:rowOff>0</xdr:rowOff>
    </xdr:from>
    <xdr:to>
      <xdr:col>12</xdr:col>
      <xdr:colOff>304800</xdr:colOff>
      <xdr:row>5169</xdr:row>
      <xdr:rowOff>114300</xdr:rowOff>
    </xdr:to>
    <xdr:pic>
      <xdr:nvPicPr>
        <xdr:cNvPr id="5633" name="Imagen 5632" descr="Ver detalle">
          <a:hlinkClick xmlns:r="http://schemas.openxmlformats.org/officeDocument/2006/relationships" r:id="rId5456" tooltip="Ver detalle"/>
          <a:extLst>
            <a:ext uri="{FF2B5EF4-FFF2-40B4-BE49-F238E27FC236}">
              <a16:creationId xmlns:a16="http://schemas.microsoft.com/office/drawing/2014/main" id="{2CC8F648-8F94-5B45-8BE7-768BD4DF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78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5305</xdr:row>
      <xdr:rowOff>0</xdr:rowOff>
    </xdr:from>
    <xdr:to>
      <xdr:col>12</xdr:col>
      <xdr:colOff>304800</xdr:colOff>
      <xdr:row>5306</xdr:row>
      <xdr:rowOff>114300</xdr:rowOff>
    </xdr:to>
    <xdr:pic>
      <xdr:nvPicPr>
        <xdr:cNvPr id="5634" name="Imagen 5633" descr="Ver detalle">
          <a:hlinkClick xmlns:r="http://schemas.openxmlformats.org/officeDocument/2006/relationships" r:id="rId5457" tooltip="Ver detalle"/>
          <a:extLst>
            <a:ext uri="{FF2B5EF4-FFF2-40B4-BE49-F238E27FC236}">
              <a16:creationId xmlns:a16="http://schemas.microsoft.com/office/drawing/2014/main" id="{8CD9A336-8FFE-C1EF-3962-925F1667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2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5349</xdr:row>
      <xdr:rowOff>0</xdr:rowOff>
    </xdr:from>
    <xdr:to>
      <xdr:col>12</xdr:col>
      <xdr:colOff>304800</xdr:colOff>
      <xdr:row>5350</xdr:row>
      <xdr:rowOff>114300</xdr:rowOff>
    </xdr:to>
    <xdr:pic>
      <xdr:nvPicPr>
        <xdr:cNvPr id="5635" name="Imagen 5634" descr="Ver detalle">
          <a:hlinkClick xmlns:r="http://schemas.openxmlformats.org/officeDocument/2006/relationships" r:id="rId5458" tooltip="Ver detalle"/>
          <a:extLst>
            <a:ext uri="{FF2B5EF4-FFF2-40B4-BE49-F238E27FC236}">
              <a16:creationId xmlns:a16="http://schemas.microsoft.com/office/drawing/2014/main" id="{BA231881-D3E2-E6CB-C2EE-8F12F36D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5350</xdr:row>
      <xdr:rowOff>0</xdr:rowOff>
    </xdr:from>
    <xdr:to>
      <xdr:col>12</xdr:col>
      <xdr:colOff>304800</xdr:colOff>
      <xdr:row>5351</xdr:row>
      <xdr:rowOff>114300</xdr:rowOff>
    </xdr:to>
    <xdr:pic>
      <xdr:nvPicPr>
        <xdr:cNvPr id="5636" name="Imagen 5635" descr="Ver detalle">
          <a:hlinkClick xmlns:r="http://schemas.openxmlformats.org/officeDocument/2006/relationships" r:id="rId5459" tooltip="Ver detalle"/>
          <a:extLst>
            <a:ext uri="{FF2B5EF4-FFF2-40B4-BE49-F238E27FC236}">
              <a16:creationId xmlns:a16="http://schemas.microsoft.com/office/drawing/2014/main" id="{A140E71F-E6BA-2051-6B27-001392B3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9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5351</xdr:row>
      <xdr:rowOff>0</xdr:rowOff>
    </xdr:from>
    <xdr:to>
      <xdr:col>12</xdr:col>
      <xdr:colOff>304800</xdr:colOff>
      <xdr:row>5352</xdr:row>
      <xdr:rowOff>114300</xdr:rowOff>
    </xdr:to>
    <xdr:pic>
      <xdr:nvPicPr>
        <xdr:cNvPr id="5637" name="Imagen 5636" descr="Ver detalle">
          <a:hlinkClick xmlns:r="http://schemas.openxmlformats.org/officeDocument/2006/relationships" r:id="rId5460" tooltip="Ver detalle"/>
          <a:extLst>
            <a:ext uri="{FF2B5EF4-FFF2-40B4-BE49-F238E27FC236}">
              <a16:creationId xmlns:a16="http://schemas.microsoft.com/office/drawing/2014/main" id="{DCC98DF0-4F12-7EF3-6AB4-594B5B7C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5352</xdr:row>
      <xdr:rowOff>0</xdr:rowOff>
    </xdr:from>
    <xdr:to>
      <xdr:col>12</xdr:col>
      <xdr:colOff>304800</xdr:colOff>
      <xdr:row>5353</xdr:row>
      <xdr:rowOff>114300</xdr:rowOff>
    </xdr:to>
    <xdr:pic>
      <xdr:nvPicPr>
        <xdr:cNvPr id="5638" name="Imagen 5637" descr="Ver detalle">
          <a:hlinkClick xmlns:r="http://schemas.openxmlformats.org/officeDocument/2006/relationships" r:id="rId5461" tooltip="Ver detalle"/>
          <a:extLst>
            <a:ext uri="{FF2B5EF4-FFF2-40B4-BE49-F238E27FC236}">
              <a16:creationId xmlns:a16="http://schemas.microsoft.com/office/drawing/2014/main" id="{6D542264-BFCF-6218-C8E1-71D2F650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5353</xdr:row>
      <xdr:rowOff>0</xdr:rowOff>
    </xdr:from>
    <xdr:to>
      <xdr:col>12</xdr:col>
      <xdr:colOff>304800</xdr:colOff>
      <xdr:row>5354</xdr:row>
      <xdr:rowOff>114300</xdr:rowOff>
    </xdr:to>
    <xdr:pic>
      <xdr:nvPicPr>
        <xdr:cNvPr id="5639" name="Imagen 5638" descr="Ver detalle">
          <a:hlinkClick xmlns:r="http://schemas.openxmlformats.org/officeDocument/2006/relationships" r:id="rId5462" tooltip="Ver detalle"/>
          <a:extLst>
            <a:ext uri="{FF2B5EF4-FFF2-40B4-BE49-F238E27FC236}">
              <a16:creationId xmlns:a16="http://schemas.microsoft.com/office/drawing/2014/main" id="{9473BB1B-CF02-4401-EADF-919CECDF0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5354</xdr:row>
      <xdr:rowOff>0</xdr:rowOff>
    </xdr:from>
    <xdr:to>
      <xdr:col>12</xdr:col>
      <xdr:colOff>304800</xdr:colOff>
      <xdr:row>5355</xdr:row>
      <xdr:rowOff>114300</xdr:rowOff>
    </xdr:to>
    <xdr:pic>
      <xdr:nvPicPr>
        <xdr:cNvPr id="5640" name="Imagen 5639" descr="Ver detalle">
          <a:hlinkClick xmlns:r="http://schemas.openxmlformats.org/officeDocument/2006/relationships" r:id="rId5463" tooltip="Ver detalle"/>
          <a:extLst>
            <a:ext uri="{FF2B5EF4-FFF2-40B4-BE49-F238E27FC236}">
              <a16:creationId xmlns:a16="http://schemas.microsoft.com/office/drawing/2014/main" id="{EC9CD8B7-625C-F889-29A5-2B9DBE4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2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5355</xdr:row>
      <xdr:rowOff>0</xdr:rowOff>
    </xdr:from>
    <xdr:to>
      <xdr:col>12</xdr:col>
      <xdr:colOff>304800</xdr:colOff>
      <xdr:row>5356</xdr:row>
      <xdr:rowOff>114300</xdr:rowOff>
    </xdr:to>
    <xdr:pic>
      <xdr:nvPicPr>
        <xdr:cNvPr id="5641" name="Imagen 5640" descr="Ver detalle">
          <a:hlinkClick xmlns:r="http://schemas.openxmlformats.org/officeDocument/2006/relationships" r:id="rId5464" tooltip="Ver detalle"/>
          <a:extLst>
            <a:ext uri="{FF2B5EF4-FFF2-40B4-BE49-F238E27FC236}">
              <a16:creationId xmlns:a16="http://schemas.microsoft.com/office/drawing/2014/main" id="{10426918-B972-643D-F3FB-711186F08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5356</xdr:row>
      <xdr:rowOff>0</xdr:rowOff>
    </xdr:from>
    <xdr:to>
      <xdr:col>12</xdr:col>
      <xdr:colOff>304800</xdr:colOff>
      <xdr:row>5357</xdr:row>
      <xdr:rowOff>114300</xdr:rowOff>
    </xdr:to>
    <xdr:pic>
      <xdr:nvPicPr>
        <xdr:cNvPr id="5642" name="Imagen 5641" descr="Ver detalle">
          <a:hlinkClick xmlns:r="http://schemas.openxmlformats.org/officeDocument/2006/relationships" r:id="rId5465" tooltip="Ver detalle"/>
          <a:extLst>
            <a:ext uri="{FF2B5EF4-FFF2-40B4-BE49-F238E27FC236}">
              <a16:creationId xmlns:a16="http://schemas.microsoft.com/office/drawing/2014/main" id="{8F954B5B-0937-5071-82B1-0657AD96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6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5357</xdr:row>
      <xdr:rowOff>0</xdr:rowOff>
    </xdr:from>
    <xdr:to>
      <xdr:col>12</xdr:col>
      <xdr:colOff>304800</xdr:colOff>
      <xdr:row>5358</xdr:row>
      <xdr:rowOff>104775</xdr:rowOff>
    </xdr:to>
    <xdr:pic>
      <xdr:nvPicPr>
        <xdr:cNvPr id="5643" name="Imagen 5642" descr="Ver detalle">
          <a:hlinkClick xmlns:r="http://schemas.openxmlformats.org/officeDocument/2006/relationships" r:id="rId5466" tooltip="Ver detalle"/>
          <a:extLst>
            <a:ext uri="{FF2B5EF4-FFF2-40B4-BE49-F238E27FC236}">
              <a16:creationId xmlns:a16="http://schemas.microsoft.com/office/drawing/2014/main" id="{E5B277B0-9249-8DFE-969B-A9C0D9C1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8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5342</xdr:row>
      <xdr:rowOff>0</xdr:rowOff>
    </xdr:from>
    <xdr:to>
      <xdr:col>12</xdr:col>
      <xdr:colOff>304800</xdr:colOff>
      <xdr:row>5343</xdr:row>
      <xdr:rowOff>114300</xdr:rowOff>
    </xdr:to>
    <xdr:pic>
      <xdr:nvPicPr>
        <xdr:cNvPr id="5644" name="Imagen 5643" descr="Ver detalle">
          <a:hlinkClick xmlns:r="http://schemas.openxmlformats.org/officeDocument/2006/relationships" r:id="rId5467" tooltip="Ver detalle"/>
          <a:extLst>
            <a:ext uri="{FF2B5EF4-FFF2-40B4-BE49-F238E27FC236}">
              <a16:creationId xmlns:a16="http://schemas.microsoft.com/office/drawing/2014/main" id="{D09B4434-B515-BBB2-29CF-D3FF56B4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5343</xdr:row>
      <xdr:rowOff>0</xdr:rowOff>
    </xdr:from>
    <xdr:to>
      <xdr:col>12</xdr:col>
      <xdr:colOff>304800</xdr:colOff>
      <xdr:row>5344</xdr:row>
      <xdr:rowOff>114300</xdr:rowOff>
    </xdr:to>
    <xdr:pic>
      <xdr:nvPicPr>
        <xdr:cNvPr id="5645" name="Imagen 5644" descr="Ver detalle">
          <a:hlinkClick xmlns:r="http://schemas.openxmlformats.org/officeDocument/2006/relationships" r:id="rId5468" tooltip="Ver detalle"/>
          <a:extLst>
            <a:ext uri="{FF2B5EF4-FFF2-40B4-BE49-F238E27FC236}">
              <a16:creationId xmlns:a16="http://schemas.microsoft.com/office/drawing/2014/main" id="{68CC84E3-63E7-EEF0-234D-7ABACD08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5344</xdr:row>
      <xdr:rowOff>0</xdr:rowOff>
    </xdr:from>
    <xdr:to>
      <xdr:col>12</xdr:col>
      <xdr:colOff>304800</xdr:colOff>
      <xdr:row>5345</xdr:row>
      <xdr:rowOff>114300</xdr:rowOff>
    </xdr:to>
    <xdr:pic>
      <xdr:nvPicPr>
        <xdr:cNvPr id="5646" name="Imagen 5645" descr="Ver detalle">
          <a:hlinkClick xmlns:r="http://schemas.openxmlformats.org/officeDocument/2006/relationships" r:id="rId5469" tooltip="Ver detalle"/>
          <a:extLst>
            <a:ext uri="{FF2B5EF4-FFF2-40B4-BE49-F238E27FC236}">
              <a16:creationId xmlns:a16="http://schemas.microsoft.com/office/drawing/2014/main" id="{27ADB8CB-338B-3DD9-DB96-69759336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7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5345</xdr:row>
      <xdr:rowOff>0</xdr:rowOff>
    </xdr:from>
    <xdr:to>
      <xdr:col>12</xdr:col>
      <xdr:colOff>304800</xdr:colOff>
      <xdr:row>5346</xdr:row>
      <xdr:rowOff>114300</xdr:rowOff>
    </xdr:to>
    <xdr:pic>
      <xdr:nvPicPr>
        <xdr:cNvPr id="5647" name="Imagen 5646" descr="Ver detalle">
          <a:hlinkClick xmlns:r="http://schemas.openxmlformats.org/officeDocument/2006/relationships" r:id="rId5470" tooltip="Ver detalle"/>
          <a:extLst>
            <a:ext uri="{FF2B5EF4-FFF2-40B4-BE49-F238E27FC236}">
              <a16:creationId xmlns:a16="http://schemas.microsoft.com/office/drawing/2014/main" id="{30886733-9EE1-00CA-56B3-F9721A0E3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0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5346</xdr:row>
      <xdr:rowOff>0</xdr:rowOff>
    </xdr:from>
    <xdr:to>
      <xdr:col>12</xdr:col>
      <xdr:colOff>304800</xdr:colOff>
      <xdr:row>5347</xdr:row>
      <xdr:rowOff>114300</xdr:rowOff>
    </xdr:to>
    <xdr:pic>
      <xdr:nvPicPr>
        <xdr:cNvPr id="5648" name="Imagen 5647" descr="Ver detalle">
          <a:hlinkClick xmlns:r="http://schemas.openxmlformats.org/officeDocument/2006/relationships" r:id="rId5471" tooltip="Ver detalle"/>
          <a:extLst>
            <a:ext uri="{FF2B5EF4-FFF2-40B4-BE49-F238E27FC236}">
              <a16:creationId xmlns:a16="http://schemas.microsoft.com/office/drawing/2014/main" id="{82379281-A9D6-0590-9C2B-3CF43FF4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3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5306</xdr:row>
      <xdr:rowOff>0</xdr:rowOff>
    </xdr:from>
    <xdr:to>
      <xdr:col>12</xdr:col>
      <xdr:colOff>304800</xdr:colOff>
      <xdr:row>5307</xdr:row>
      <xdr:rowOff>114300</xdr:rowOff>
    </xdr:to>
    <xdr:pic>
      <xdr:nvPicPr>
        <xdr:cNvPr id="5649" name="Imagen 5648" descr="Ver detalle">
          <a:hlinkClick xmlns:r="http://schemas.openxmlformats.org/officeDocument/2006/relationships" r:id="rId5472" tooltip="Ver detalle"/>
          <a:extLst>
            <a:ext uri="{FF2B5EF4-FFF2-40B4-BE49-F238E27FC236}">
              <a16:creationId xmlns:a16="http://schemas.microsoft.com/office/drawing/2014/main" id="{DDDFD230-F7E4-FF30-6603-DB6A26F1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5307</xdr:row>
      <xdr:rowOff>0</xdr:rowOff>
    </xdr:from>
    <xdr:to>
      <xdr:col>12</xdr:col>
      <xdr:colOff>304800</xdr:colOff>
      <xdr:row>5308</xdr:row>
      <xdr:rowOff>114300</xdr:rowOff>
    </xdr:to>
    <xdr:pic>
      <xdr:nvPicPr>
        <xdr:cNvPr id="5650" name="Imagen 5649" descr="Ver detalle">
          <a:hlinkClick xmlns:r="http://schemas.openxmlformats.org/officeDocument/2006/relationships" r:id="rId5473" tooltip="Ver detalle"/>
          <a:extLst>
            <a:ext uri="{FF2B5EF4-FFF2-40B4-BE49-F238E27FC236}">
              <a16:creationId xmlns:a16="http://schemas.microsoft.com/office/drawing/2014/main" id="{DE172CD0-C780-A28D-77BB-D937D641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9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5308</xdr:row>
      <xdr:rowOff>0</xdr:rowOff>
    </xdr:from>
    <xdr:to>
      <xdr:col>12</xdr:col>
      <xdr:colOff>304800</xdr:colOff>
      <xdr:row>5309</xdr:row>
      <xdr:rowOff>114300</xdr:rowOff>
    </xdr:to>
    <xdr:pic>
      <xdr:nvPicPr>
        <xdr:cNvPr id="5651" name="Imagen 5650" descr="Ver detalle">
          <a:hlinkClick xmlns:r="http://schemas.openxmlformats.org/officeDocument/2006/relationships" r:id="rId5474" tooltip="Ver detalle"/>
          <a:extLst>
            <a:ext uri="{FF2B5EF4-FFF2-40B4-BE49-F238E27FC236}">
              <a16:creationId xmlns:a16="http://schemas.microsoft.com/office/drawing/2014/main" id="{6D23BC3F-9485-C17A-7117-474577159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2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5302</xdr:row>
      <xdr:rowOff>0</xdr:rowOff>
    </xdr:from>
    <xdr:to>
      <xdr:col>12</xdr:col>
      <xdr:colOff>304800</xdr:colOff>
      <xdr:row>5303</xdr:row>
      <xdr:rowOff>114300</xdr:rowOff>
    </xdr:to>
    <xdr:pic>
      <xdr:nvPicPr>
        <xdr:cNvPr id="5652" name="Imagen 5651" descr="Ver detalle">
          <a:hlinkClick xmlns:r="http://schemas.openxmlformats.org/officeDocument/2006/relationships" r:id="rId5475" tooltip="Ver detalle"/>
          <a:extLst>
            <a:ext uri="{FF2B5EF4-FFF2-40B4-BE49-F238E27FC236}">
              <a16:creationId xmlns:a16="http://schemas.microsoft.com/office/drawing/2014/main" id="{F4022574-6734-C69B-4291-29C0465E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5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5303</xdr:row>
      <xdr:rowOff>0</xdr:rowOff>
    </xdr:from>
    <xdr:to>
      <xdr:col>12</xdr:col>
      <xdr:colOff>304800</xdr:colOff>
      <xdr:row>5304</xdr:row>
      <xdr:rowOff>114300</xdr:rowOff>
    </xdr:to>
    <xdr:pic>
      <xdr:nvPicPr>
        <xdr:cNvPr id="5653" name="Imagen 5652" descr="Ver detalle">
          <a:hlinkClick xmlns:r="http://schemas.openxmlformats.org/officeDocument/2006/relationships" r:id="rId5476" tooltip="Ver detalle"/>
          <a:extLst>
            <a:ext uri="{FF2B5EF4-FFF2-40B4-BE49-F238E27FC236}">
              <a16:creationId xmlns:a16="http://schemas.microsoft.com/office/drawing/2014/main" id="{E6C98D11-8337-FD96-E053-67AF6C9A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5328</xdr:row>
      <xdr:rowOff>0</xdr:rowOff>
    </xdr:from>
    <xdr:to>
      <xdr:col>12</xdr:col>
      <xdr:colOff>304800</xdr:colOff>
      <xdr:row>5329</xdr:row>
      <xdr:rowOff>114300</xdr:rowOff>
    </xdr:to>
    <xdr:pic>
      <xdr:nvPicPr>
        <xdr:cNvPr id="5654" name="Imagen 5653" descr="Ver detalle">
          <a:hlinkClick xmlns:r="http://schemas.openxmlformats.org/officeDocument/2006/relationships" r:id="rId5477" tooltip="Ver detalle"/>
          <a:extLst>
            <a:ext uri="{FF2B5EF4-FFF2-40B4-BE49-F238E27FC236}">
              <a16:creationId xmlns:a16="http://schemas.microsoft.com/office/drawing/2014/main" id="{FC45CD2D-74C6-9A5D-6EEE-41C1D373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5329</xdr:row>
      <xdr:rowOff>0</xdr:rowOff>
    </xdr:from>
    <xdr:to>
      <xdr:col>12</xdr:col>
      <xdr:colOff>304800</xdr:colOff>
      <xdr:row>5330</xdr:row>
      <xdr:rowOff>114300</xdr:rowOff>
    </xdr:to>
    <xdr:pic>
      <xdr:nvPicPr>
        <xdr:cNvPr id="5655" name="Imagen 5654" descr="Ver detalle">
          <a:hlinkClick xmlns:r="http://schemas.openxmlformats.org/officeDocument/2006/relationships" r:id="rId5478" tooltip="Ver detalle"/>
          <a:extLst>
            <a:ext uri="{FF2B5EF4-FFF2-40B4-BE49-F238E27FC236}">
              <a16:creationId xmlns:a16="http://schemas.microsoft.com/office/drawing/2014/main" id="{2AB3F0A7-7EBD-5B66-9919-394A1E06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5330</xdr:row>
      <xdr:rowOff>0</xdr:rowOff>
    </xdr:from>
    <xdr:to>
      <xdr:col>12</xdr:col>
      <xdr:colOff>304800</xdr:colOff>
      <xdr:row>5331</xdr:row>
      <xdr:rowOff>114300</xdr:rowOff>
    </xdr:to>
    <xdr:pic>
      <xdr:nvPicPr>
        <xdr:cNvPr id="5656" name="Imagen 5655" descr="Ver detalle">
          <a:hlinkClick xmlns:r="http://schemas.openxmlformats.org/officeDocument/2006/relationships" r:id="rId5479" tooltip="Ver detalle"/>
          <a:extLst>
            <a:ext uri="{FF2B5EF4-FFF2-40B4-BE49-F238E27FC236}">
              <a16:creationId xmlns:a16="http://schemas.microsoft.com/office/drawing/2014/main" id="{6AE385A1-ABDF-AA4B-8609-F855981D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5331</xdr:row>
      <xdr:rowOff>0</xdr:rowOff>
    </xdr:from>
    <xdr:to>
      <xdr:col>12</xdr:col>
      <xdr:colOff>304800</xdr:colOff>
      <xdr:row>5332</xdr:row>
      <xdr:rowOff>114300</xdr:rowOff>
    </xdr:to>
    <xdr:pic>
      <xdr:nvPicPr>
        <xdr:cNvPr id="5657" name="Imagen 5656" descr="Ver detalle">
          <a:hlinkClick xmlns:r="http://schemas.openxmlformats.org/officeDocument/2006/relationships" r:id="rId5480" tooltip="Ver detalle"/>
          <a:extLst>
            <a:ext uri="{FF2B5EF4-FFF2-40B4-BE49-F238E27FC236}">
              <a16:creationId xmlns:a16="http://schemas.microsoft.com/office/drawing/2014/main" id="{5376607F-2D71-9D5F-6540-BAF53D86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5333</xdr:row>
      <xdr:rowOff>0</xdr:rowOff>
    </xdr:from>
    <xdr:to>
      <xdr:col>12</xdr:col>
      <xdr:colOff>304800</xdr:colOff>
      <xdr:row>5334</xdr:row>
      <xdr:rowOff>114300</xdr:rowOff>
    </xdr:to>
    <xdr:pic>
      <xdr:nvPicPr>
        <xdr:cNvPr id="5658" name="Imagen 5657" descr="Ver detalle">
          <a:hlinkClick xmlns:r="http://schemas.openxmlformats.org/officeDocument/2006/relationships" r:id="rId5481" tooltip="Ver detalle"/>
          <a:extLst>
            <a:ext uri="{FF2B5EF4-FFF2-40B4-BE49-F238E27FC236}">
              <a16:creationId xmlns:a16="http://schemas.microsoft.com/office/drawing/2014/main" id="{953FC186-BE88-9389-12FF-AB1F8C7C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5334</xdr:row>
      <xdr:rowOff>0</xdr:rowOff>
    </xdr:from>
    <xdr:to>
      <xdr:col>12</xdr:col>
      <xdr:colOff>304800</xdr:colOff>
      <xdr:row>5335</xdr:row>
      <xdr:rowOff>114300</xdr:rowOff>
    </xdr:to>
    <xdr:pic>
      <xdr:nvPicPr>
        <xdr:cNvPr id="5659" name="Imagen 5658" descr="Ver detalle">
          <a:hlinkClick xmlns:r="http://schemas.openxmlformats.org/officeDocument/2006/relationships" r:id="rId5482" tooltip="Ver detalle"/>
          <a:extLst>
            <a:ext uri="{FF2B5EF4-FFF2-40B4-BE49-F238E27FC236}">
              <a16:creationId xmlns:a16="http://schemas.microsoft.com/office/drawing/2014/main" id="{083957C3-E7D8-6B8B-175E-290FA757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5335</xdr:row>
      <xdr:rowOff>0</xdr:rowOff>
    </xdr:from>
    <xdr:to>
      <xdr:col>12</xdr:col>
      <xdr:colOff>304800</xdr:colOff>
      <xdr:row>5336</xdr:row>
      <xdr:rowOff>114300</xdr:rowOff>
    </xdr:to>
    <xdr:pic>
      <xdr:nvPicPr>
        <xdr:cNvPr id="5660" name="Imagen 5659" descr="Ver detalle">
          <a:hlinkClick xmlns:r="http://schemas.openxmlformats.org/officeDocument/2006/relationships" r:id="rId5483" tooltip="Ver detalle"/>
          <a:extLst>
            <a:ext uri="{FF2B5EF4-FFF2-40B4-BE49-F238E27FC236}">
              <a16:creationId xmlns:a16="http://schemas.microsoft.com/office/drawing/2014/main" id="{031A1362-E42E-A2B8-7AA1-C5B17807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5336</xdr:row>
      <xdr:rowOff>0</xdr:rowOff>
    </xdr:from>
    <xdr:to>
      <xdr:col>12</xdr:col>
      <xdr:colOff>304800</xdr:colOff>
      <xdr:row>5337</xdr:row>
      <xdr:rowOff>114300</xdr:rowOff>
    </xdr:to>
    <xdr:pic>
      <xdr:nvPicPr>
        <xdr:cNvPr id="5661" name="Imagen 5660" descr="Ver detalle">
          <a:hlinkClick xmlns:r="http://schemas.openxmlformats.org/officeDocument/2006/relationships" r:id="rId5484" tooltip="Ver detalle"/>
          <a:extLst>
            <a:ext uri="{FF2B5EF4-FFF2-40B4-BE49-F238E27FC236}">
              <a16:creationId xmlns:a16="http://schemas.microsoft.com/office/drawing/2014/main" id="{65DA5388-F518-75D1-1417-CC1ADBBE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5337</xdr:row>
      <xdr:rowOff>0</xdr:rowOff>
    </xdr:from>
    <xdr:to>
      <xdr:col>12</xdr:col>
      <xdr:colOff>304800</xdr:colOff>
      <xdr:row>5338</xdr:row>
      <xdr:rowOff>114300</xdr:rowOff>
    </xdr:to>
    <xdr:pic>
      <xdr:nvPicPr>
        <xdr:cNvPr id="5662" name="Imagen 5661" descr="Ver detalle">
          <a:hlinkClick xmlns:r="http://schemas.openxmlformats.org/officeDocument/2006/relationships" r:id="rId5485" tooltip="Ver detalle"/>
          <a:extLst>
            <a:ext uri="{FF2B5EF4-FFF2-40B4-BE49-F238E27FC236}">
              <a16:creationId xmlns:a16="http://schemas.microsoft.com/office/drawing/2014/main" id="{65E943F4-6951-F931-EBB9-968D19406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5338</xdr:row>
      <xdr:rowOff>0</xdr:rowOff>
    </xdr:from>
    <xdr:to>
      <xdr:col>12</xdr:col>
      <xdr:colOff>304800</xdr:colOff>
      <xdr:row>5339</xdr:row>
      <xdr:rowOff>114300</xdr:rowOff>
    </xdr:to>
    <xdr:pic>
      <xdr:nvPicPr>
        <xdr:cNvPr id="5663" name="Imagen 5662" descr="Ver detalle">
          <a:hlinkClick xmlns:r="http://schemas.openxmlformats.org/officeDocument/2006/relationships" r:id="rId5486" tooltip="Ver detalle"/>
          <a:extLst>
            <a:ext uri="{FF2B5EF4-FFF2-40B4-BE49-F238E27FC236}">
              <a16:creationId xmlns:a16="http://schemas.microsoft.com/office/drawing/2014/main" id="{950B8AFB-4290-C609-59A4-EF92D343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5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5339</xdr:row>
      <xdr:rowOff>0</xdr:rowOff>
    </xdr:from>
    <xdr:to>
      <xdr:col>12</xdr:col>
      <xdr:colOff>304800</xdr:colOff>
      <xdr:row>5340</xdr:row>
      <xdr:rowOff>114300</xdr:rowOff>
    </xdr:to>
    <xdr:pic>
      <xdr:nvPicPr>
        <xdr:cNvPr id="5664" name="Imagen 5663" descr="Ver detalle">
          <a:hlinkClick xmlns:r="http://schemas.openxmlformats.org/officeDocument/2006/relationships" r:id="rId5487" tooltip="Ver detalle"/>
          <a:extLst>
            <a:ext uri="{FF2B5EF4-FFF2-40B4-BE49-F238E27FC236}">
              <a16:creationId xmlns:a16="http://schemas.microsoft.com/office/drawing/2014/main" id="{F156BC36-3503-6159-6D3C-76DAC7209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9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5340</xdr:row>
      <xdr:rowOff>0</xdr:rowOff>
    </xdr:from>
    <xdr:to>
      <xdr:col>12</xdr:col>
      <xdr:colOff>304800</xdr:colOff>
      <xdr:row>5341</xdr:row>
      <xdr:rowOff>114300</xdr:rowOff>
    </xdr:to>
    <xdr:pic>
      <xdr:nvPicPr>
        <xdr:cNvPr id="5665" name="Imagen 5664" descr="Ver detalle">
          <a:hlinkClick xmlns:r="http://schemas.openxmlformats.org/officeDocument/2006/relationships" r:id="rId5488" tooltip="Ver detalle"/>
          <a:extLst>
            <a:ext uri="{FF2B5EF4-FFF2-40B4-BE49-F238E27FC236}">
              <a16:creationId xmlns:a16="http://schemas.microsoft.com/office/drawing/2014/main" id="{B723BB6B-9EB9-AB85-B938-6DCAA6DD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2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5341</xdr:row>
      <xdr:rowOff>0</xdr:rowOff>
    </xdr:from>
    <xdr:to>
      <xdr:col>12</xdr:col>
      <xdr:colOff>304800</xdr:colOff>
      <xdr:row>5342</xdr:row>
      <xdr:rowOff>114300</xdr:rowOff>
    </xdr:to>
    <xdr:pic>
      <xdr:nvPicPr>
        <xdr:cNvPr id="5666" name="Imagen 5665" descr="Ver detalle">
          <a:hlinkClick xmlns:r="http://schemas.openxmlformats.org/officeDocument/2006/relationships" r:id="rId5489" tooltip="Ver detalle"/>
          <a:extLst>
            <a:ext uri="{FF2B5EF4-FFF2-40B4-BE49-F238E27FC236}">
              <a16:creationId xmlns:a16="http://schemas.microsoft.com/office/drawing/2014/main" id="{F13DB3BC-2B7E-C17C-2CBB-D0224F9A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5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5320</xdr:row>
      <xdr:rowOff>0</xdr:rowOff>
    </xdr:from>
    <xdr:to>
      <xdr:col>12</xdr:col>
      <xdr:colOff>304800</xdr:colOff>
      <xdr:row>5321</xdr:row>
      <xdr:rowOff>114300</xdr:rowOff>
    </xdr:to>
    <xdr:pic>
      <xdr:nvPicPr>
        <xdr:cNvPr id="5667" name="Imagen 5666" descr="Ver detalle">
          <a:hlinkClick xmlns:r="http://schemas.openxmlformats.org/officeDocument/2006/relationships" r:id="rId5490" tooltip="Ver detalle"/>
          <a:extLst>
            <a:ext uri="{FF2B5EF4-FFF2-40B4-BE49-F238E27FC236}">
              <a16:creationId xmlns:a16="http://schemas.microsoft.com/office/drawing/2014/main" id="{93676962-2DD6-7813-F2BE-2670BEC9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9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5321</xdr:row>
      <xdr:rowOff>0</xdr:rowOff>
    </xdr:from>
    <xdr:to>
      <xdr:col>12</xdr:col>
      <xdr:colOff>304800</xdr:colOff>
      <xdr:row>5322</xdr:row>
      <xdr:rowOff>114300</xdr:rowOff>
    </xdr:to>
    <xdr:pic>
      <xdr:nvPicPr>
        <xdr:cNvPr id="5668" name="Imagen 5667" descr="Ver detalle">
          <a:hlinkClick xmlns:r="http://schemas.openxmlformats.org/officeDocument/2006/relationships" r:id="rId5491" tooltip="Ver detalle"/>
          <a:extLst>
            <a:ext uri="{FF2B5EF4-FFF2-40B4-BE49-F238E27FC236}">
              <a16:creationId xmlns:a16="http://schemas.microsoft.com/office/drawing/2014/main" id="{05E5F199-CFE2-39A5-C612-DCD21B5F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5322</xdr:row>
      <xdr:rowOff>0</xdr:rowOff>
    </xdr:from>
    <xdr:to>
      <xdr:col>12</xdr:col>
      <xdr:colOff>304800</xdr:colOff>
      <xdr:row>5323</xdr:row>
      <xdr:rowOff>114300</xdr:rowOff>
    </xdr:to>
    <xdr:pic>
      <xdr:nvPicPr>
        <xdr:cNvPr id="5669" name="Imagen 5668" descr="Ver detalle">
          <a:hlinkClick xmlns:r="http://schemas.openxmlformats.org/officeDocument/2006/relationships" r:id="rId5492" tooltip="Ver detalle"/>
          <a:extLst>
            <a:ext uri="{FF2B5EF4-FFF2-40B4-BE49-F238E27FC236}">
              <a16:creationId xmlns:a16="http://schemas.microsoft.com/office/drawing/2014/main" id="{F9F06CDE-A3F8-F8EE-736A-74FA49442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5323</xdr:row>
      <xdr:rowOff>0</xdr:rowOff>
    </xdr:from>
    <xdr:to>
      <xdr:col>12</xdr:col>
      <xdr:colOff>304800</xdr:colOff>
      <xdr:row>5324</xdr:row>
      <xdr:rowOff>114300</xdr:rowOff>
    </xdr:to>
    <xdr:pic>
      <xdr:nvPicPr>
        <xdr:cNvPr id="5670" name="Imagen 5669" descr="Ver detalle">
          <a:hlinkClick xmlns:r="http://schemas.openxmlformats.org/officeDocument/2006/relationships" r:id="rId5493" tooltip="Ver detalle"/>
          <a:extLst>
            <a:ext uri="{FF2B5EF4-FFF2-40B4-BE49-F238E27FC236}">
              <a16:creationId xmlns:a16="http://schemas.microsoft.com/office/drawing/2014/main" id="{B7C438C3-27D7-0B39-AE38-48D61424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5324</xdr:row>
      <xdr:rowOff>0</xdr:rowOff>
    </xdr:from>
    <xdr:to>
      <xdr:col>12</xdr:col>
      <xdr:colOff>304800</xdr:colOff>
      <xdr:row>5325</xdr:row>
      <xdr:rowOff>114300</xdr:rowOff>
    </xdr:to>
    <xdr:pic>
      <xdr:nvPicPr>
        <xdr:cNvPr id="5671" name="Imagen 5670" descr="Ver detalle">
          <a:hlinkClick xmlns:r="http://schemas.openxmlformats.org/officeDocument/2006/relationships" r:id="rId5494" tooltip="Ver detalle"/>
          <a:extLst>
            <a:ext uri="{FF2B5EF4-FFF2-40B4-BE49-F238E27FC236}">
              <a16:creationId xmlns:a16="http://schemas.microsoft.com/office/drawing/2014/main" id="{FFB0B40F-2B2A-2FFE-2FF4-C9029BE3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5325</xdr:row>
      <xdr:rowOff>0</xdr:rowOff>
    </xdr:from>
    <xdr:to>
      <xdr:col>12</xdr:col>
      <xdr:colOff>304800</xdr:colOff>
      <xdr:row>5326</xdr:row>
      <xdr:rowOff>114300</xdr:rowOff>
    </xdr:to>
    <xdr:pic>
      <xdr:nvPicPr>
        <xdr:cNvPr id="5672" name="Imagen 5671" descr="Ver detalle">
          <a:hlinkClick xmlns:r="http://schemas.openxmlformats.org/officeDocument/2006/relationships" r:id="rId5495" tooltip="Ver detalle"/>
          <a:extLst>
            <a:ext uri="{FF2B5EF4-FFF2-40B4-BE49-F238E27FC236}">
              <a16:creationId xmlns:a16="http://schemas.microsoft.com/office/drawing/2014/main" id="{85DEBAF8-A254-453F-DB10-E893419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5326</xdr:row>
      <xdr:rowOff>0</xdr:rowOff>
    </xdr:from>
    <xdr:to>
      <xdr:col>12</xdr:col>
      <xdr:colOff>304800</xdr:colOff>
      <xdr:row>5327</xdr:row>
      <xdr:rowOff>114300</xdr:rowOff>
    </xdr:to>
    <xdr:pic>
      <xdr:nvPicPr>
        <xdr:cNvPr id="5673" name="Imagen 5672" descr="Ver detalle">
          <a:hlinkClick xmlns:r="http://schemas.openxmlformats.org/officeDocument/2006/relationships" r:id="rId5496" tooltip="Ver detalle"/>
          <a:extLst>
            <a:ext uri="{FF2B5EF4-FFF2-40B4-BE49-F238E27FC236}">
              <a16:creationId xmlns:a16="http://schemas.microsoft.com/office/drawing/2014/main" id="{0A5F65A9-6ABB-3031-EBE4-21AF94EC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5327</xdr:row>
      <xdr:rowOff>0</xdr:rowOff>
    </xdr:from>
    <xdr:to>
      <xdr:col>12</xdr:col>
      <xdr:colOff>304800</xdr:colOff>
      <xdr:row>5328</xdr:row>
      <xdr:rowOff>114300</xdr:rowOff>
    </xdr:to>
    <xdr:pic>
      <xdr:nvPicPr>
        <xdr:cNvPr id="5674" name="Imagen 5673" descr="Ver detalle">
          <a:hlinkClick xmlns:r="http://schemas.openxmlformats.org/officeDocument/2006/relationships" r:id="rId5497" tooltip="Ver detalle"/>
          <a:extLst>
            <a:ext uri="{FF2B5EF4-FFF2-40B4-BE49-F238E27FC236}">
              <a16:creationId xmlns:a16="http://schemas.microsoft.com/office/drawing/2014/main" id="{46A950B3-FBE4-2655-1EED-A2C634A7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5298</xdr:row>
      <xdr:rowOff>0</xdr:rowOff>
    </xdr:from>
    <xdr:to>
      <xdr:col>12</xdr:col>
      <xdr:colOff>304800</xdr:colOff>
      <xdr:row>5299</xdr:row>
      <xdr:rowOff>114300</xdr:rowOff>
    </xdr:to>
    <xdr:pic>
      <xdr:nvPicPr>
        <xdr:cNvPr id="5675" name="Imagen 5674" descr="Ver detalle">
          <a:hlinkClick xmlns:r="http://schemas.openxmlformats.org/officeDocument/2006/relationships" r:id="rId5498" tooltip="Ver detalle"/>
          <a:extLst>
            <a:ext uri="{FF2B5EF4-FFF2-40B4-BE49-F238E27FC236}">
              <a16:creationId xmlns:a16="http://schemas.microsoft.com/office/drawing/2014/main" id="{5F3D9201-2482-9459-0765-4BE7A62E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5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5299</xdr:row>
      <xdr:rowOff>0</xdr:rowOff>
    </xdr:from>
    <xdr:to>
      <xdr:col>12</xdr:col>
      <xdr:colOff>304800</xdr:colOff>
      <xdr:row>5300</xdr:row>
      <xdr:rowOff>114300</xdr:rowOff>
    </xdr:to>
    <xdr:pic>
      <xdr:nvPicPr>
        <xdr:cNvPr id="5676" name="Imagen 5675" descr="Ver detalle">
          <a:hlinkClick xmlns:r="http://schemas.openxmlformats.org/officeDocument/2006/relationships" r:id="rId5499" tooltip="Ver detalle"/>
          <a:extLst>
            <a:ext uri="{FF2B5EF4-FFF2-40B4-BE49-F238E27FC236}">
              <a16:creationId xmlns:a16="http://schemas.microsoft.com/office/drawing/2014/main" id="{E2DB08BD-06C0-F8C5-CCB0-922DD742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5296</xdr:row>
      <xdr:rowOff>0</xdr:rowOff>
    </xdr:from>
    <xdr:to>
      <xdr:col>12</xdr:col>
      <xdr:colOff>304800</xdr:colOff>
      <xdr:row>5297</xdr:row>
      <xdr:rowOff>114300</xdr:rowOff>
    </xdr:to>
    <xdr:pic>
      <xdr:nvPicPr>
        <xdr:cNvPr id="5677" name="Imagen 5676" descr="Ver detalle">
          <a:hlinkClick xmlns:r="http://schemas.openxmlformats.org/officeDocument/2006/relationships" r:id="rId5500" tooltip="Ver detalle"/>
          <a:extLst>
            <a:ext uri="{FF2B5EF4-FFF2-40B4-BE49-F238E27FC236}">
              <a16:creationId xmlns:a16="http://schemas.microsoft.com/office/drawing/2014/main" id="{FC48F4EC-9549-F7C6-65E5-31BB80CE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1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5304</xdr:row>
      <xdr:rowOff>0</xdr:rowOff>
    </xdr:from>
    <xdr:to>
      <xdr:col>12</xdr:col>
      <xdr:colOff>304800</xdr:colOff>
      <xdr:row>5305</xdr:row>
      <xdr:rowOff>114300</xdr:rowOff>
    </xdr:to>
    <xdr:pic>
      <xdr:nvPicPr>
        <xdr:cNvPr id="5678" name="Imagen 5677" descr="Ver detalle">
          <a:hlinkClick xmlns:r="http://schemas.openxmlformats.org/officeDocument/2006/relationships" r:id="rId5501" tooltip="Ver detalle"/>
          <a:extLst>
            <a:ext uri="{FF2B5EF4-FFF2-40B4-BE49-F238E27FC236}">
              <a16:creationId xmlns:a16="http://schemas.microsoft.com/office/drawing/2014/main" id="{43A28E8C-D88E-EB46-7D69-B2475F87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4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5300</xdr:row>
      <xdr:rowOff>0</xdr:rowOff>
    </xdr:from>
    <xdr:to>
      <xdr:col>12</xdr:col>
      <xdr:colOff>304800</xdr:colOff>
      <xdr:row>5301</xdr:row>
      <xdr:rowOff>114300</xdr:rowOff>
    </xdr:to>
    <xdr:pic>
      <xdr:nvPicPr>
        <xdr:cNvPr id="5679" name="Imagen 5678" descr="Ver detalle">
          <a:hlinkClick xmlns:r="http://schemas.openxmlformats.org/officeDocument/2006/relationships" r:id="rId5502" tooltip="Ver detalle"/>
          <a:extLst>
            <a:ext uri="{FF2B5EF4-FFF2-40B4-BE49-F238E27FC236}">
              <a16:creationId xmlns:a16="http://schemas.microsoft.com/office/drawing/2014/main" id="{7F967420-25B2-2E41-E9B0-B9895BD8F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7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5294</xdr:row>
      <xdr:rowOff>0</xdr:rowOff>
    </xdr:from>
    <xdr:to>
      <xdr:col>12</xdr:col>
      <xdr:colOff>304800</xdr:colOff>
      <xdr:row>5295</xdr:row>
      <xdr:rowOff>114300</xdr:rowOff>
    </xdr:to>
    <xdr:pic>
      <xdr:nvPicPr>
        <xdr:cNvPr id="5680" name="Imagen 5679" descr="Ver detalle">
          <a:hlinkClick xmlns:r="http://schemas.openxmlformats.org/officeDocument/2006/relationships" r:id="rId5503" tooltip="Ver detalle"/>
          <a:extLst>
            <a:ext uri="{FF2B5EF4-FFF2-40B4-BE49-F238E27FC236}">
              <a16:creationId xmlns:a16="http://schemas.microsoft.com/office/drawing/2014/main" id="{944BF3E3-59EA-CB69-C49D-A6AAAFA4F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2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5289</xdr:row>
      <xdr:rowOff>0</xdr:rowOff>
    </xdr:from>
    <xdr:to>
      <xdr:col>12</xdr:col>
      <xdr:colOff>304800</xdr:colOff>
      <xdr:row>5290</xdr:row>
      <xdr:rowOff>114300</xdr:rowOff>
    </xdr:to>
    <xdr:pic>
      <xdr:nvPicPr>
        <xdr:cNvPr id="5681" name="Imagen 5680" descr="Ver detalle">
          <a:hlinkClick xmlns:r="http://schemas.openxmlformats.org/officeDocument/2006/relationships" r:id="rId5504" tooltip="Ver detalle"/>
          <a:extLst>
            <a:ext uri="{FF2B5EF4-FFF2-40B4-BE49-F238E27FC236}">
              <a16:creationId xmlns:a16="http://schemas.microsoft.com/office/drawing/2014/main" id="{F25F8B35-76E5-D120-8431-FB033B97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5347</xdr:row>
      <xdr:rowOff>0</xdr:rowOff>
    </xdr:from>
    <xdr:to>
      <xdr:col>12</xdr:col>
      <xdr:colOff>304800</xdr:colOff>
      <xdr:row>5348</xdr:row>
      <xdr:rowOff>114300</xdr:rowOff>
    </xdr:to>
    <xdr:pic>
      <xdr:nvPicPr>
        <xdr:cNvPr id="5682" name="Imagen 5681" descr="Ver detalle">
          <a:hlinkClick xmlns:r="http://schemas.openxmlformats.org/officeDocument/2006/relationships" r:id="rId5505" tooltip="Ver detalle"/>
          <a:extLst>
            <a:ext uri="{FF2B5EF4-FFF2-40B4-BE49-F238E27FC236}">
              <a16:creationId xmlns:a16="http://schemas.microsoft.com/office/drawing/2014/main" id="{63BE91FE-8280-88E9-E4BA-72BC48BA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2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5290</xdr:row>
      <xdr:rowOff>0</xdr:rowOff>
    </xdr:from>
    <xdr:to>
      <xdr:col>12</xdr:col>
      <xdr:colOff>304800</xdr:colOff>
      <xdr:row>5291</xdr:row>
      <xdr:rowOff>114300</xdr:rowOff>
    </xdr:to>
    <xdr:pic>
      <xdr:nvPicPr>
        <xdr:cNvPr id="5683" name="Imagen 5682" descr="Ver detalle">
          <a:hlinkClick xmlns:r="http://schemas.openxmlformats.org/officeDocument/2006/relationships" r:id="rId5506" tooltip="Ver detalle"/>
          <a:extLst>
            <a:ext uri="{FF2B5EF4-FFF2-40B4-BE49-F238E27FC236}">
              <a16:creationId xmlns:a16="http://schemas.microsoft.com/office/drawing/2014/main" id="{7B4CB956-8D80-B449-EB38-EDD73558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6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5348</xdr:row>
      <xdr:rowOff>0</xdr:rowOff>
    </xdr:from>
    <xdr:to>
      <xdr:col>12</xdr:col>
      <xdr:colOff>304800</xdr:colOff>
      <xdr:row>5349</xdr:row>
      <xdr:rowOff>114300</xdr:rowOff>
    </xdr:to>
    <xdr:pic>
      <xdr:nvPicPr>
        <xdr:cNvPr id="5684" name="Imagen 5683" descr="Ver detalle">
          <a:hlinkClick xmlns:r="http://schemas.openxmlformats.org/officeDocument/2006/relationships" r:id="rId5507" tooltip="Ver detalle"/>
          <a:extLst>
            <a:ext uri="{FF2B5EF4-FFF2-40B4-BE49-F238E27FC236}">
              <a16:creationId xmlns:a16="http://schemas.microsoft.com/office/drawing/2014/main" id="{B6552998-FABC-F5BA-9DB2-05316727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9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5297</xdr:row>
      <xdr:rowOff>0</xdr:rowOff>
    </xdr:from>
    <xdr:to>
      <xdr:col>12</xdr:col>
      <xdr:colOff>304800</xdr:colOff>
      <xdr:row>5298</xdr:row>
      <xdr:rowOff>114300</xdr:rowOff>
    </xdr:to>
    <xdr:pic>
      <xdr:nvPicPr>
        <xdr:cNvPr id="5685" name="Imagen 5684" descr="Ver detalle">
          <a:hlinkClick xmlns:r="http://schemas.openxmlformats.org/officeDocument/2006/relationships" r:id="rId5508" tooltip="Ver detalle"/>
          <a:extLst>
            <a:ext uri="{FF2B5EF4-FFF2-40B4-BE49-F238E27FC236}">
              <a16:creationId xmlns:a16="http://schemas.microsoft.com/office/drawing/2014/main" id="{06FC2AF4-D1B4-0B7F-02D2-DB4B0D75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2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5291</xdr:row>
      <xdr:rowOff>0</xdr:rowOff>
    </xdr:from>
    <xdr:to>
      <xdr:col>12</xdr:col>
      <xdr:colOff>304800</xdr:colOff>
      <xdr:row>5292</xdr:row>
      <xdr:rowOff>114300</xdr:rowOff>
    </xdr:to>
    <xdr:pic>
      <xdr:nvPicPr>
        <xdr:cNvPr id="5686" name="Imagen 5685" descr="Ver detalle">
          <a:hlinkClick xmlns:r="http://schemas.openxmlformats.org/officeDocument/2006/relationships" r:id="rId5509" tooltip="Ver detalle"/>
          <a:extLst>
            <a:ext uri="{FF2B5EF4-FFF2-40B4-BE49-F238E27FC236}">
              <a16:creationId xmlns:a16="http://schemas.microsoft.com/office/drawing/2014/main" id="{635B9A8B-C173-D5CD-19DA-FB81C7490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5285</xdr:row>
      <xdr:rowOff>0</xdr:rowOff>
    </xdr:from>
    <xdr:to>
      <xdr:col>12</xdr:col>
      <xdr:colOff>304800</xdr:colOff>
      <xdr:row>5286</xdr:row>
      <xdr:rowOff>114300</xdr:rowOff>
    </xdr:to>
    <xdr:pic>
      <xdr:nvPicPr>
        <xdr:cNvPr id="5687" name="Imagen 5686" descr="Ver detalle">
          <a:hlinkClick xmlns:r="http://schemas.openxmlformats.org/officeDocument/2006/relationships" r:id="rId5510" tooltip="Ver detalle"/>
          <a:extLst>
            <a:ext uri="{FF2B5EF4-FFF2-40B4-BE49-F238E27FC236}">
              <a16:creationId xmlns:a16="http://schemas.microsoft.com/office/drawing/2014/main" id="{BD969DC6-8108-6511-80E3-92AF9DF29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5309</xdr:row>
      <xdr:rowOff>0</xdr:rowOff>
    </xdr:from>
    <xdr:to>
      <xdr:col>12</xdr:col>
      <xdr:colOff>304800</xdr:colOff>
      <xdr:row>5310</xdr:row>
      <xdr:rowOff>104775</xdr:rowOff>
    </xdr:to>
    <xdr:pic>
      <xdr:nvPicPr>
        <xdr:cNvPr id="5688" name="Imagen 5687" descr="Ver detalle">
          <a:hlinkClick xmlns:r="http://schemas.openxmlformats.org/officeDocument/2006/relationships" r:id="rId5511" tooltip="Ver detalle"/>
          <a:extLst>
            <a:ext uri="{FF2B5EF4-FFF2-40B4-BE49-F238E27FC236}">
              <a16:creationId xmlns:a16="http://schemas.microsoft.com/office/drawing/2014/main" id="{349E319D-3055-C6C6-901D-42EA99B0A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1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5311</xdr:row>
      <xdr:rowOff>0</xdr:rowOff>
    </xdr:from>
    <xdr:to>
      <xdr:col>12</xdr:col>
      <xdr:colOff>304800</xdr:colOff>
      <xdr:row>5312</xdr:row>
      <xdr:rowOff>114300</xdr:rowOff>
    </xdr:to>
    <xdr:pic>
      <xdr:nvPicPr>
        <xdr:cNvPr id="5689" name="Imagen 5688" descr="Ver detalle">
          <a:hlinkClick xmlns:r="http://schemas.openxmlformats.org/officeDocument/2006/relationships" r:id="rId5512" tooltip="Ver detalle"/>
          <a:extLst>
            <a:ext uri="{FF2B5EF4-FFF2-40B4-BE49-F238E27FC236}">
              <a16:creationId xmlns:a16="http://schemas.microsoft.com/office/drawing/2014/main" id="{7C250CBE-4EF6-3055-949B-CE6E709D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5312</xdr:row>
      <xdr:rowOff>0</xdr:rowOff>
    </xdr:from>
    <xdr:to>
      <xdr:col>12</xdr:col>
      <xdr:colOff>304800</xdr:colOff>
      <xdr:row>5313</xdr:row>
      <xdr:rowOff>114300</xdr:rowOff>
    </xdr:to>
    <xdr:pic>
      <xdr:nvPicPr>
        <xdr:cNvPr id="5690" name="Imagen 5689" descr="Ver detalle">
          <a:hlinkClick xmlns:r="http://schemas.openxmlformats.org/officeDocument/2006/relationships" r:id="rId5513" tooltip="Ver detalle"/>
          <a:extLst>
            <a:ext uri="{FF2B5EF4-FFF2-40B4-BE49-F238E27FC236}">
              <a16:creationId xmlns:a16="http://schemas.microsoft.com/office/drawing/2014/main" id="{4BD53316-4C1E-2102-E63A-27D59C72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85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5313</xdr:row>
      <xdr:rowOff>0</xdr:rowOff>
    </xdr:from>
    <xdr:to>
      <xdr:col>12</xdr:col>
      <xdr:colOff>304800</xdr:colOff>
      <xdr:row>5314</xdr:row>
      <xdr:rowOff>114300</xdr:rowOff>
    </xdr:to>
    <xdr:pic>
      <xdr:nvPicPr>
        <xdr:cNvPr id="5691" name="Imagen 5690" descr="Ver detalle">
          <a:hlinkClick xmlns:r="http://schemas.openxmlformats.org/officeDocument/2006/relationships" r:id="rId5514" tooltip="Ver detalle"/>
          <a:extLst>
            <a:ext uri="{FF2B5EF4-FFF2-40B4-BE49-F238E27FC236}">
              <a16:creationId xmlns:a16="http://schemas.microsoft.com/office/drawing/2014/main" id="{3EA30ED3-BF9D-A089-BC85-E593BBBB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1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5314</xdr:row>
      <xdr:rowOff>0</xdr:rowOff>
    </xdr:from>
    <xdr:to>
      <xdr:col>12</xdr:col>
      <xdr:colOff>304800</xdr:colOff>
      <xdr:row>5315</xdr:row>
      <xdr:rowOff>114300</xdr:rowOff>
    </xdr:to>
    <xdr:pic>
      <xdr:nvPicPr>
        <xdr:cNvPr id="5692" name="Imagen 5691" descr="Ver detalle">
          <a:hlinkClick xmlns:r="http://schemas.openxmlformats.org/officeDocument/2006/relationships" r:id="rId5515" tooltip="Ver detalle"/>
          <a:extLst>
            <a:ext uri="{FF2B5EF4-FFF2-40B4-BE49-F238E27FC236}">
              <a16:creationId xmlns:a16="http://schemas.microsoft.com/office/drawing/2014/main" id="{1836FCCF-C496-F1B6-BD3A-5E8B5FB8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5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5315</xdr:row>
      <xdr:rowOff>0</xdr:rowOff>
    </xdr:from>
    <xdr:to>
      <xdr:col>12</xdr:col>
      <xdr:colOff>304800</xdr:colOff>
      <xdr:row>5316</xdr:row>
      <xdr:rowOff>114300</xdr:rowOff>
    </xdr:to>
    <xdr:pic>
      <xdr:nvPicPr>
        <xdr:cNvPr id="5693" name="Imagen 5692" descr="Ver detalle">
          <a:hlinkClick xmlns:r="http://schemas.openxmlformats.org/officeDocument/2006/relationships" r:id="rId5516" tooltip="Ver detalle"/>
          <a:extLst>
            <a:ext uri="{FF2B5EF4-FFF2-40B4-BE49-F238E27FC236}">
              <a16:creationId xmlns:a16="http://schemas.microsoft.com/office/drawing/2014/main" id="{65144B92-9162-2C97-BA03-0D266AEA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5316</xdr:row>
      <xdr:rowOff>0</xdr:rowOff>
    </xdr:from>
    <xdr:to>
      <xdr:col>12</xdr:col>
      <xdr:colOff>304800</xdr:colOff>
      <xdr:row>5317</xdr:row>
      <xdr:rowOff>114300</xdr:rowOff>
    </xdr:to>
    <xdr:pic>
      <xdr:nvPicPr>
        <xdr:cNvPr id="5694" name="Imagen 5693" descr="Ver detalle">
          <a:hlinkClick xmlns:r="http://schemas.openxmlformats.org/officeDocument/2006/relationships" r:id="rId5517" tooltip="Ver detalle"/>
          <a:extLst>
            <a:ext uri="{FF2B5EF4-FFF2-40B4-BE49-F238E27FC236}">
              <a16:creationId xmlns:a16="http://schemas.microsoft.com/office/drawing/2014/main" id="{C8AA5E71-0F63-C66A-72BC-AAA1179D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1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5317</xdr:row>
      <xdr:rowOff>0</xdr:rowOff>
    </xdr:from>
    <xdr:to>
      <xdr:col>12</xdr:col>
      <xdr:colOff>304800</xdr:colOff>
      <xdr:row>5318</xdr:row>
      <xdr:rowOff>114300</xdr:rowOff>
    </xdr:to>
    <xdr:pic>
      <xdr:nvPicPr>
        <xdr:cNvPr id="5695" name="Imagen 5694" descr="Ver detalle">
          <a:hlinkClick xmlns:r="http://schemas.openxmlformats.org/officeDocument/2006/relationships" r:id="rId5518" tooltip="Ver detalle"/>
          <a:extLst>
            <a:ext uri="{FF2B5EF4-FFF2-40B4-BE49-F238E27FC236}">
              <a16:creationId xmlns:a16="http://schemas.microsoft.com/office/drawing/2014/main" id="{CDB3AF74-40C1-BFDB-3519-5000E217F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5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5318</xdr:row>
      <xdr:rowOff>0</xdr:rowOff>
    </xdr:from>
    <xdr:to>
      <xdr:col>12</xdr:col>
      <xdr:colOff>304800</xdr:colOff>
      <xdr:row>5319</xdr:row>
      <xdr:rowOff>114300</xdr:rowOff>
    </xdr:to>
    <xdr:pic>
      <xdr:nvPicPr>
        <xdr:cNvPr id="5696" name="Imagen 5695" descr="Ver detalle">
          <a:hlinkClick xmlns:r="http://schemas.openxmlformats.org/officeDocument/2006/relationships" r:id="rId5519" tooltip="Ver detalle"/>
          <a:extLst>
            <a:ext uri="{FF2B5EF4-FFF2-40B4-BE49-F238E27FC236}">
              <a16:creationId xmlns:a16="http://schemas.microsoft.com/office/drawing/2014/main" id="{E9308DCB-2BF3-E3AC-8B12-8104A21E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8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5319</xdr:row>
      <xdr:rowOff>0</xdr:rowOff>
    </xdr:from>
    <xdr:to>
      <xdr:col>12</xdr:col>
      <xdr:colOff>304800</xdr:colOff>
      <xdr:row>5320</xdr:row>
      <xdr:rowOff>114300</xdr:rowOff>
    </xdr:to>
    <xdr:pic>
      <xdr:nvPicPr>
        <xdr:cNvPr id="5697" name="Imagen 5696" descr="Ver detalle">
          <a:hlinkClick xmlns:r="http://schemas.openxmlformats.org/officeDocument/2006/relationships" r:id="rId5520" tooltip="Ver detalle"/>
          <a:extLst>
            <a:ext uri="{FF2B5EF4-FFF2-40B4-BE49-F238E27FC236}">
              <a16:creationId xmlns:a16="http://schemas.microsoft.com/office/drawing/2014/main" id="{C167D529-6928-4CB3-9081-C7F3C73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5284</xdr:row>
      <xdr:rowOff>0</xdr:rowOff>
    </xdr:from>
    <xdr:to>
      <xdr:col>12</xdr:col>
      <xdr:colOff>304800</xdr:colOff>
      <xdr:row>5285</xdr:row>
      <xdr:rowOff>114300</xdr:rowOff>
    </xdr:to>
    <xdr:pic>
      <xdr:nvPicPr>
        <xdr:cNvPr id="5698" name="Imagen 5697" descr="Ver detalle">
          <a:hlinkClick xmlns:r="http://schemas.openxmlformats.org/officeDocument/2006/relationships" r:id="rId5521" tooltip="Ver detalle"/>
          <a:extLst>
            <a:ext uri="{FF2B5EF4-FFF2-40B4-BE49-F238E27FC236}">
              <a16:creationId xmlns:a16="http://schemas.microsoft.com/office/drawing/2014/main" id="{DA1D3C9F-8025-B87C-E8C4-A12BC950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5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5301</xdr:row>
      <xdr:rowOff>0</xdr:rowOff>
    </xdr:from>
    <xdr:to>
      <xdr:col>12</xdr:col>
      <xdr:colOff>304800</xdr:colOff>
      <xdr:row>5302</xdr:row>
      <xdr:rowOff>114300</xdr:rowOff>
    </xdr:to>
    <xdr:pic>
      <xdr:nvPicPr>
        <xdr:cNvPr id="5699" name="Imagen 5698" descr="Ver detalle">
          <a:hlinkClick xmlns:r="http://schemas.openxmlformats.org/officeDocument/2006/relationships" r:id="rId5522" tooltip="Ver detalle"/>
          <a:extLst>
            <a:ext uri="{FF2B5EF4-FFF2-40B4-BE49-F238E27FC236}">
              <a16:creationId xmlns:a16="http://schemas.microsoft.com/office/drawing/2014/main" id="{421161B8-943D-A986-CD72-BA71C2C2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8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5279</xdr:row>
      <xdr:rowOff>0</xdr:rowOff>
    </xdr:from>
    <xdr:to>
      <xdr:col>12</xdr:col>
      <xdr:colOff>304800</xdr:colOff>
      <xdr:row>5280</xdr:row>
      <xdr:rowOff>114300</xdr:rowOff>
    </xdr:to>
    <xdr:pic>
      <xdr:nvPicPr>
        <xdr:cNvPr id="5700" name="Imagen 5699" descr="Ver detalle">
          <a:hlinkClick xmlns:r="http://schemas.openxmlformats.org/officeDocument/2006/relationships" r:id="rId5523" tooltip="Ver detalle"/>
          <a:extLst>
            <a:ext uri="{FF2B5EF4-FFF2-40B4-BE49-F238E27FC236}">
              <a16:creationId xmlns:a16="http://schemas.microsoft.com/office/drawing/2014/main" id="{503696A2-8E0F-CBDA-993B-68F4122F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1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5292</xdr:row>
      <xdr:rowOff>0</xdr:rowOff>
    </xdr:from>
    <xdr:to>
      <xdr:col>12</xdr:col>
      <xdr:colOff>304800</xdr:colOff>
      <xdr:row>5293</xdr:row>
      <xdr:rowOff>114300</xdr:rowOff>
    </xdr:to>
    <xdr:pic>
      <xdr:nvPicPr>
        <xdr:cNvPr id="5701" name="Imagen 5700" descr="Ver detalle">
          <a:hlinkClick xmlns:r="http://schemas.openxmlformats.org/officeDocument/2006/relationships" r:id="rId5524" tooltip="Ver detalle"/>
          <a:extLst>
            <a:ext uri="{FF2B5EF4-FFF2-40B4-BE49-F238E27FC236}">
              <a16:creationId xmlns:a16="http://schemas.microsoft.com/office/drawing/2014/main" id="{E0C08628-74D8-BAD7-5370-CA75B720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5277</xdr:row>
      <xdr:rowOff>0</xdr:rowOff>
    </xdr:from>
    <xdr:to>
      <xdr:col>12</xdr:col>
      <xdr:colOff>304800</xdr:colOff>
      <xdr:row>5278</xdr:row>
      <xdr:rowOff>114300</xdr:rowOff>
    </xdr:to>
    <xdr:pic>
      <xdr:nvPicPr>
        <xdr:cNvPr id="5702" name="Imagen 5701" descr="Ver detalle">
          <a:hlinkClick xmlns:r="http://schemas.openxmlformats.org/officeDocument/2006/relationships" r:id="rId5525" tooltip="Ver detalle"/>
          <a:extLst>
            <a:ext uri="{FF2B5EF4-FFF2-40B4-BE49-F238E27FC236}">
              <a16:creationId xmlns:a16="http://schemas.microsoft.com/office/drawing/2014/main" id="{AE96E270-8450-3CFD-B24F-7FFE4B2E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85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5280</xdr:row>
      <xdr:rowOff>0</xdr:rowOff>
    </xdr:from>
    <xdr:to>
      <xdr:col>12</xdr:col>
      <xdr:colOff>304800</xdr:colOff>
      <xdr:row>5281</xdr:row>
      <xdr:rowOff>114300</xdr:rowOff>
    </xdr:to>
    <xdr:pic>
      <xdr:nvPicPr>
        <xdr:cNvPr id="5703" name="Imagen 5702" descr="Ver detalle">
          <a:hlinkClick xmlns:r="http://schemas.openxmlformats.org/officeDocument/2006/relationships" r:id="rId5526" tooltip="Ver detalle"/>
          <a:extLst>
            <a:ext uri="{FF2B5EF4-FFF2-40B4-BE49-F238E27FC236}">
              <a16:creationId xmlns:a16="http://schemas.microsoft.com/office/drawing/2014/main" id="{B4370313-0971-AE2B-D6E0-7967A7EE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1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5278</xdr:row>
      <xdr:rowOff>0</xdr:rowOff>
    </xdr:from>
    <xdr:to>
      <xdr:col>12</xdr:col>
      <xdr:colOff>304800</xdr:colOff>
      <xdr:row>5279</xdr:row>
      <xdr:rowOff>114300</xdr:rowOff>
    </xdr:to>
    <xdr:pic>
      <xdr:nvPicPr>
        <xdr:cNvPr id="5704" name="Imagen 5703" descr="Ver detalle">
          <a:hlinkClick xmlns:r="http://schemas.openxmlformats.org/officeDocument/2006/relationships" r:id="rId5527" tooltip="Ver detalle"/>
          <a:extLst>
            <a:ext uri="{FF2B5EF4-FFF2-40B4-BE49-F238E27FC236}">
              <a16:creationId xmlns:a16="http://schemas.microsoft.com/office/drawing/2014/main" id="{C7425E54-0275-62F6-5E8B-DE83FC7D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5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5281</xdr:row>
      <xdr:rowOff>0</xdr:rowOff>
    </xdr:from>
    <xdr:to>
      <xdr:col>12</xdr:col>
      <xdr:colOff>304800</xdr:colOff>
      <xdr:row>5282</xdr:row>
      <xdr:rowOff>114300</xdr:rowOff>
    </xdr:to>
    <xdr:pic>
      <xdr:nvPicPr>
        <xdr:cNvPr id="5705" name="Imagen 5704" descr="Ver detalle">
          <a:hlinkClick xmlns:r="http://schemas.openxmlformats.org/officeDocument/2006/relationships" r:id="rId5528" tooltip="Ver detalle"/>
          <a:extLst>
            <a:ext uri="{FF2B5EF4-FFF2-40B4-BE49-F238E27FC236}">
              <a16:creationId xmlns:a16="http://schemas.microsoft.com/office/drawing/2014/main" id="{29E2F3AB-7660-7D65-F1DF-8B6C0E23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7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5275</xdr:row>
      <xdr:rowOff>0</xdr:rowOff>
    </xdr:from>
    <xdr:to>
      <xdr:col>12</xdr:col>
      <xdr:colOff>304800</xdr:colOff>
      <xdr:row>5276</xdr:row>
      <xdr:rowOff>114300</xdr:rowOff>
    </xdr:to>
    <xdr:pic>
      <xdr:nvPicPr>
        <xdr:cNvPr id="5706" name="Imagen 5705" descr="Ver detalle">
          <a:hlinkClick xmlns:r="http://schemas.openxmlformats.org/officeDocument/2006/relationships" r:id="rId5529" tooltip="Ver detalle"/>
          <a:extLst>
            <a:ext uri="{FF2B5EF4-FFF2-40B4-BE49-F238E27FC236}">
              <a16:creationId xmlns:a16="http://schemas.microsoft.com/office/drawing/2014/main" id="{EE84EF5A-CEE7-4C45-B90F-842AF4C0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5270</xdr:row>
      <xdr:rowOff>0</xdr:rowOff>
    </xdr:from>
    <xdr:to>
      <xdr:col>12</xdr:col>
      <xdr:colOff>304800</xdr:colOff>
      <xdr:row>5271</xdr:row>
      <xdr:rowOff>114300</xdr:rowOff>
    </xdr:to>
    <xdr:pic>
      <xdr:nvPicPr>
        <xdr:cNvPr id="5707" name="Imagen 5706" descr="Ver detalle">
          <a:hlinkClick xmlns:r="http://schemas.openxmlformats.org/officeDocument/2006/relationships" r:id="rId5530" tooltip="Ver detalle"/>
          <a:extLst>
            <a:ext uri="{FF2B5EF4-FFF2-40B4-BE49-F238E27FC236}">
              <a16:creationId xmlns:a16="http://schemas.microsoft.com/office/drawing/2014/main" id="{C43FC082-AFE0-79BA-6231-B149F1CF3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7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5271</xdr:row>
      <xdr:rowOff>0</xdr:rowOff>
    </xdr:from>
    <xdr:to>
      <xdr:col>12</xdr:col>
      <xdr:colOff>304800</xdr:colOff>
      <xdr:row>5272</xdr:row>
      <xdr:rowOff>114300</xdr:rowOff>
    </xdr:to>
    <xdr:pic>
      <xdr:nvPicPr>
        <xdr:cNvPr id="5708" name="Imagen 5707" descr="Ver detalle">
          <a:hlinkClick xmlns:r="http://schemas.openxmlformats.org/officeDocument/2006/relationships" r:id="rId5531" tooltip="Ver detalle"/>
          <a:extLst>
            <a:ext uri="{FF2B5EF4-FFF2-40B4-BE49-F238E27FC236}">
              <a16:creationId xmlns:a16="http://schemas.microsoft.com/office/drawing/2014/main" id="{0F5E2AAA-AC1B-C371-E1ED-FA4D0B61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5282</xdr:row>
      <xdr:rowOff>0</xdr:rowOff>
    </xdr:from>
    <xdr:to>
      <xdr:col>12</xdr:col>
      <xdr:colOff>304800</xdr:colOff>
      <xdr:row>5283</xdr:row>
      <xdr:rowOff>114300</xdr:rowOff>
    </xdr:to>
    <xdr:pic>
      <xdr:nvPicPr>
        <xdr:cNvPr id="5709" name="Imagen 5708" descr="Ver detalle">
          <a:hlinkClick xmlns:r="http://schemas.openxmlformats.org/officeDocument/2006/relationships" r:id="rId5532" tooltip="Ver detalle"/>
          <a:extLst>
            <a:ext uri="{FF2B5EF4-FFF2-40B4-BE49-F238E27FC236}">
              <a16:creationId xmlns:a16="http://schemas.microsoft.com/office/drawing/2014/main" id="{6210136D-DA3D-CB6B-F057-062B57AB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8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5272</xdr:row>
      <xdr:rowOff>0</xdr:rowOff>
    </xdr:from>
    <xdr:to>
      <xdr:col>12</xdr:col>
      <xdr:colOff>304800</xdr:colOff>
      <xdr:row>5273</xdr:row>
      <xdr:rowOff>114300</xdr:rowOff>
    </xdr:to>
    <xdr:pic>
      <xdr:nvPicPr>
        <xdr:cNvPr id="5710" name="Imagen 5709" descr="Ver detalle">
          <a:hlinkClick xmlns:r="http://schemas.openxmlformats.org/officeDocument/2006/relationships" r:id="rId5533" tooltip="Ver detalle"/>
          <a:extLst>
            <a:ext uri="{FF2B5EF4-FFF2-40B4-BE49-F238E27FC236}">
              <a16:creationId xmlns:a16="http://schemas.microsoft.com/office/drawing/2014/main" id="{5DF1EFBF-8177-E51C-DD6F-FA3C5B4C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7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5273</xdr:row>
      <xdr:rowOff>0</xdr:rowOff>
    </xdr:from>
    <xdr:to>
      <xdr:col>12</xdr:col>
      <xdr:colOff>304800</xdr:colOff>
      <xdr:row>5274</xdr:row>
      <xdr:rowOff>114300</xdr:rowOff>
    </xdr:to>
    <xdr:pic>
      <xdr:nvPicPr>
        <xdr:cNvPr id="5711" name="Imagen 5710" descr="Ver detalle">
          <a:hlinkClick xmlns:r="http://schemas.openxmlformats.org/officeDocument/2006/relationships" r:id="rId5534" tooltip="Ver detalle"/>
          <a:extLst>
            <a:ext uri="{FF2B5EF4-FFF2-40B4-BE49-F238E27FC236}">
              <a16:creationId xmlns:a16="http://schemas.microsoft.com/office/drawing/2014/main" id="{388AA70B-6A94-329E-ACFC-54886715A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9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5267</xdr:row>
      <xdr:rowOff>0</xdr:rowOff>
    </xdr:from>
    <xdr:to>
      <xdr:col>12</xdr:col>
      <xdr:colOff>304800</xdr:colOff>
      <xdr:row>5268</xdr:row>
      <xdr:rowOff>114300</xdr:rowOff>
    </xdr:to>
    <xdr:pic>
      <xdr:nvPicPr>
        <xdr:cNvPr id="5712" name="Imagen 5711" descr="Ver detalle">
          <a:hlinkClick xmlns:r="http://schemas.openxmlformats.org/officeDocument/2006/relationships" r:id="rId5535" tooltip="Ver detalle"/>
          <a:extLst>
            <a:ext uri="{FF2B5EF4-FFF2-40B4-BE49-F238E27FC236}">
              <a16:creationId xmlns:a16="http://schemas.microsoft.com/office/drawing/2014/main" id="{2BFD9D60-47FE-869D-137B-B933699D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5266</xdr:row>
      <xdr:rowOff>0</xdr:rowOff>
    </xdr:from>
    <xdr:to>
      <xdr:col>12</xdr:col>
      <xdr:colOff>304800</xdr:colOff>
      <xdr:row>5267</xdr:row>
      <xdr:rowOff>114300</xdr:rowOff>
    </xdr:to>
    <xdr:pic>
      <xdr:nvPicPr>
        <xdr:cNvPr id="5713" name="Imagen 5712" descr="Ver detalle">
          <a:hlinkClick xmlns:r="http://schemas.openxmlformats.org/officeDocument/2006/relationships" r:id="rId5536" tooltip="Ver detalle"/>
          <a:extLst>
            <a:ext uri="{FF2B5EF4-FFF2-40B4-BE49-F238E27FC236}">
              <a16:creationId xmlns:a16="http://schemas.microsoft.com/office/drawing/2014/main" id="{771C8984-8287-90BD-ED6C-8EB77983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5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5276</xdr:row>
      <xdr:rowOff>0</xdr:rowOff>
    </xdr:from>
    <xdr:to>
      <xdr:col>12</xdr:col>
      <xdr:colOff>304800</xdr:colOff>
      <xdr:row>5277</xdr:row>
      <xdr:rowOff>114300</xdr:rowOff>
    </xdr:to>
    <xdr:pic>
      <xdr:nvPicPr>
        <xdr:cNvPr id="5714" name="Imagen 5713" descr="Ver detalle">
          <a:hlinkClick xmlns:r="http://schemas.openxmlformats.org/officeDocument/2006/relationships" r:id="rId5537" tooltip="Ver detalle"/>
          <a:extLst>
            <a:ext uri="{FF2B5EF4-FFF2-40B4-BE49-F238E27FC236}">
              <a16:creationId xmlns:a16="http://schemas.microsoft.com/office/drawing/2014/main" id="{16841E14-D3B7-E828-6AC4-6CECE942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7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5283</xdr:row>
      <xdr:rowOff>0</xdr:rowOff>
    </xdr:from>
    <xdr:to>
      <xdr:col>12</xdr:col>
      <xdr:colOff>304800</xdr:colOff>
      <xdr:row>5284</xdr:row>
      <xdr:rowOff>114300</xdr:rowOff>
    </xdr:to>
    <xdr:pic>
      <xdr:nvPicPr>
        <xdr:cNvPr id="5715" name="Imagen 5714" descr="Ver detalle">
          <a:hlinkClick xmlns:r="http://schemas.openxmlformats.org/officeDocument/2006/relationships" r:id="rId5538" tooltip="Ver detalle"/>
          <a:extLst>
            <a:ext uri="{FF2B5EF4-FFF2-40B4-BE49-F238E27FC236}">
              <a16:creationId xmlns:a16="http://schemas.microsoft.com/office/drawing/2014/main" id="{9EA4A0B9-0FAC-AEC8-FD9E-77F4875C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1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5274</xdr:row>
      <xdr:rowOff>0</xdr:rowOff>
    </xdr:from>
    <xdr:to>
      <xdr:col>12</xdr:col>
      <xdr:colOff>304800</xdr:colOff>
      <xdr:row>5275</xdr:row>
      <xdr:rowOff>114300</xdr:rowOff>
    </xdr:to>
    <xdr:pic>
      <xdr:nvPicPr>
        <xdr:cNvPr id="5716" name="Imagen 5715" descr="Ver detalle">
          <a:hlinkClick xmlns:r="http://schemas.openxmlformats.org/officeDocument/2006/relationships" r:id="rId5539" tooltip="Ver detalle"/>
          <a:extLst>
            <a:ext uri="{FF2B5EF4-FFF2-40B4-BE49-F238E27FC236}">
              <a16:creationId xmlns:a16="http://schemas.microsoft.com/office/drawing/2014/main" id="{D9763489-5A72-6457-A1B1-3AEAC658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3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5286</xdr:row>
      <xdr:rowOff>0</xdr:rowOff>
    </xdr:from>
    <xdr:to>
      <xdr:col>12</xdr:col>
      <xdr:colOff>304800</xdr:colOff>
      <xdr:row>5287</xdr:row>
      <xdr:rowOff>114300</xdr:rowOff>
    </xdr:to>
    <xdr:pic>
      <xdr:nvPicPr>
        <xdr:cNvPr id="5717" name="Imagen 5716" descr="Ver detalle">
          <a:hlinkClick xmlns:r="http://schemas.openxmlformats.org/officeDocument/2006/relationships" r:id="rId5540" tooltip="Ver detalle"/>
          <a:extLst>
            <a:ext uri="{FF2B5EF4-FFF2-40B4-BE49-F238E27FC236}">
              <a16:creationId xmlns:a16="http://schemas.microsoft.com/office/drawing/2014/main" id="{7871AEC8-C1EB-9FDF-A353-905B02EE8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6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5288</xdr:row>
      <xdr:rowOff>0</xdr:rowOff>
    </xdr:from>
    <xdr:to>
      <xdr:col>12</xdr:col>
      <xdr:colOff>304800</xdr:colOff>
      <xdr:row>5289</xdr:row>
      <xdr:rowOff>114300</xdr:rowOff>
    </xdr:to>
    <xdr:pic>
      <xdr:nvPicPr>
        <xdr:cNvPr id="5718" name="Imagen 5717" descr="Ver detalle">
          <a:hlinkClick xmlns:r="http://schemas.openxmlformats.org/officeDocument/2006/relationships" r:id="rId5541" tooltip="Ver detalle"/>
          <a:extLst>
            <a:ext uri="{FF2B5EF4-FFF2-40B4-BE49-F238E27FC236}">
              <a16:creationId xmlns:a16="http://schemas.microsoft.com/office/drawing/2014/main" id="{15B02A97-8307-4E85-817F-FC3E3D5B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5268</xdr:row>
      <xdr:rowOff>0</xdr:rowOff>
    </xdr:from>
    <xdr:to>
      <xdr:col>12</xdr:col>
      <xdr:colOff>304800</xdr:colOff>
      <xdr:row>5269</xdr:row>
      <xdr:rowOff>114300</xdr:rowOff>
    </xdr:to>
    <xdr:pic>
      <xdr:nvPicPr>
        <xdr:cNvPr id="5719" name="Imagen 5718" descr="Ver detalle">
          <a:hlinkClick xmlns:r="http://schemas.openxmlformats.org/officeDocument/2006/relationships" r:id="rId5542" tooltip="Ver detalle"/>
          <a:extLst>
            <a:ext uri="{FF2B5EF4-FFF2-40B4-BE49-F238E27FC236}">
              <a16:creationId xmlns:a16="http://schemas.microsoft.com/office/drawing/2014/main" id="{6DFB64EB-4139-C689-49AF-EB15868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3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5269</xdr:row>
      <xdr:rowOff>0</xdr:rowOff>
    </xdr:from>
    <xdr:to>
      <xdr:col>12</xdr:col>
      <xdr:colOff>304800</xdr:colOff>
      <xdr:row>5270</xdr:row>
      <xdr:rowOff>114300</xdr:rowOff>
    </xdr:to>
    <xdr:pic>
      <xdr:nvPicPr>
        <xdr:cNvPr id="5720" name="Imagen 5719" descr="Ver detalle">
          <a:hlinkClick xmlns:r="http://schemas.openxmlformats.org/officeDocument/2006/relationships" r:id="rId5543" tooltip="Ver detalle"/>
          <a:extLst>
            <a:ext uri="{FF2B5EF4-FFF2-40B4-BE49-F238E27FC236}">
              <a16:creationId xmlns:a16="http://schemas.microsoft.com/office/drawing/2014/main" id="{32F6AE44-8897-C7EC-E5C7-1246AAEF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6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5453</xdr:row>
      <xdr:rowOff>0</xdr:rowOff>
    </xdr:from>
    <xdr:to>
      <xdr:col>12</xdr:col>
      <xdr:colOff>304800</xdr:colOff>
      <xdr:row>5454</xdr:row>
      <xdr:rowOff>114300</xdr:rowOff>
    </xdr:to>
    <xdr:pic>
      <xdr:nvPicPr>
        <xdr:cNvPr id="5721" name="Imagen 5720" descr="Ver detalle">
          <a:hlinkClick xmlns:r="http://schemas.openxmlformats.org/officeDocument/2006/relationships" r:id="rId5544" tooltip="Ver detalle"/>
          <a:extLst>
            <a:ext uri="{FF2B5EF4-FFF2-40B4-BE49-F238E27FC236}">
              <a16:creationId xmlns:a16="http://schemas.microsoft.com/office/drawing/2014/main" id="{5A9D88BE-BFD5-9A20-0C10-EA8F2B0B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9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5454</xdr:row>
      <xdr:rowOff>0</xdr:rowOff>
    </xdr:from>
    <xdr:to>
      <xdr:col>12</xdr:col>
      <xdr:colOff>304800</xdr:colOff>
      <xdr:row>5455</xdr:row>
      <xdr:rowOff>114300</xdr:rowOff>
    </xdr:to>
    <xdr:pic>
      <xdr:nvPicPr>
        <xdr:cNvPr id="5722" name="Imagen 5721" descr="Ver detalle">
          <a:hlinkClick xmlns:r="http://schemas.openxmlformats.org/officeDocument/2006/relationships" r:id="rId5545" tooltip="Ver detalle"/>
          <a:extLst>
            <a:ext uri="{FF2B5EF4-FFF2-40B4-BE49-F238E27FC236}">
              <a16:creationId xmlns:a16="http://schemas.microsoft.com/office/drawing/2014/main" id="{5893CB55-CCF7-5C38-CB7F-2EE069D3C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2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5455</xdr:row>
      <xdr:rowOff>0</xdr:rowOff>
    </xdr:from>
    <xdr:to>
      <xdr:col>12</xdr:col>
      <xdr:colOff>304800</xdr:colOff>
      <xdr:row>5456</xdr:row>
      <xdr:rowOff>114300</xdr:rowOff>
    </xdr:to>
    <xdr:pic>
      <xdr:nvPicPr>
        <xdr:cNvPr id="5723" name="Imagen 5722" descr="Ver detalle">
          <a:hlinkClick xmlns:r="http://schemas.openxmlformats.org/officeDocument/2006/relationships" r:id="rId5546" tooltip="Ver detalle"/>
          <a:extLst>
            <a:ext uri="{FF2B5EF4-FFF2-40B4-BE49-F238E27FC236}">
              <a16:creationId xmlns:a16="http://schemas.microsoft.com/office/drawing/2014/main" id="{20CB69C4-9A05-C9E4-8263-4A000CEB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6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5456</xdr:row>
      <xdr:rowOff>0</xdr:rowOff>
    </xdr:from>
    <xdr:to>
      <xdr:col>12</xdr:col>
      <xdr:colOff>304800</xdr:colOff>
      <xdr:row>5457</xdr:row>
      <xdr:rowOff>114300</xdr:rowOff>
    </xdr:to>
    <xdr:pic>
      <xdr:nvPicPr>
        <xdr:cNvPr id="5724" name="Imagen 5723" descr="Ver detalle">
          <a:hlinkClick xmlns:r="http://schemas.openxmlformats.org/officeDocument/2006/relationships" r:id="rId5547" tooltip="Ver detalle"/>
          <a:extLst>
            <a:ext uri="{FF2B5EF4-FFF2-40B4-BE49-F238E27FC236}">
              <a16:creationId xmlns:a16="http://schemas.microsoft.com/office/drawing/2014/main" id="{012B213E-C00F-CD71-F394-847D2608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9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5457</xdr:row>
      <xdr:rowOff>0</xdr:rowOff>
    </xdr:from>
    <xdr:to>
      <xdr:col>12</xdr:col>
      <xdr:colOff>304800</xdr:colOff>
      <xdr:row>5458</xdr:row>
      <xdr:rowOff>114300</xdr:rowOff>
    </xdr:to>
    <xdr:pic>
      <xdr:nvPicPr>
        <xdr:cNvPr id="5725" name="Imagen 5724" descr="Ver detalle">
          <a:hlinkClick xmlns:r="http://schemas.openxmlformats.org/officeDocument/2006/relationships" r:id="rId5548" tooltip="Ver detalle"/>
          <a:extLst>
            <a:ext uri="{FF2B5EF4-FFF2-40B4-BE49-F238E27FC236}">
              <a16:creationId xmlns:a16="http://schemas.microsoft.com/office/drawing/2014/main" id="{E351F21B-9F73-D64F-5E4B-9DDC24CA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2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5458</xdr:row>
      <xdr:rowOff>0</xdr:rowOff>
    </xdr:from>
    <xdr:to>
      <xdr:col>12</xdr:col>
      <xdr:colOff>304800</xdr:colOff>
      <xdr:row>5459</xdr:row>
      <xdr:rowOff>114300</xdr:rowOff>
    </xdr:to>
    <xdr:pic>
      <xdr:nvPicPr>
        <xdr:cNvPr id="5726" name="Imagen 5725" descr="Ver detalle">
          <a:hlinkClick xmlns:r="http://schemas.openxmlformats.org/officeDocument/2006/relationships" r:id="rId5549" tooltip="Ver detalle"/>
          <a:extLst>
            <a:ext uri="{FF2B5EF4-FFF2-40B4-BE49-F238E27FC236}">
              <a16:creationId xmlns:a16="http://schemas.microsoft.com/office/drawing/2014/main" id="{CEAAC70F-F154-D83E-02BE-2FC06497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5440</xdr:row>
      <xdr:rowOff>0</xdr:rowOff>
    </xdr:from>
    <xdr:to>
      <xdr:col>12</xdr:col>
      <xdr:colOff>304800</xdr:colOff>
      <xdr:row>5441</xdr:row>
      <xdr:rowOff>114300</xdr:rowOff>
    </xdr:to>
    <xdr:pic>
      <xdr:nvPicPr>
        <xdr:cNvPr id="5727" name="Imagen 5726" descr="Ver detalle">
          <a:hlinkClick xmlns:r="http://schemas.openxmlformats.org/officeDocument/2006/relationships" r:id="rId5550" tooltip="Ver detalle"/>
          <a:extLst>
            <a:ext uri="{FF2B5EF4-FFF2-40B4-BE49-F238E27FC236}">
              <a16:creationId xmlns:a16="http://schemas.microsoft.com/office/drawing/2014/main" id="{74EE4B5F-2EB0-69B6-5F67-C8B689F60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9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5441</xdr:row>
      <xdr:rowOff>0</xdr:rowOff>
    </xdr:from>
    <xdr:to>
      <xdr:col>12</xdr:col>
      <xdr:colOff>304800</xdr:colOff>
      <xdr:row>5442</xdr:row>
      <xdr:rowOff>114300</xdr:rowOff>
    </xdr:to>
    <xdr:pic>
      <xdr:nvPicPr>
        <xdr:cNvPr id="5728" name="Imagen 5727" descr="Ver detalle">
          <a:hlinkClick xmlns:r="http://schemas.openxmlformats.org/officeDocument/2006/relationships" r:id="rId5551" tooltip="Ver detalle"/>
          <a:extLst>
            <a:ext uri="{FF2B5EF4-FFF2-40B4-BE49-F238E27FC236}">
              <a16:creationId xmlns:a16="http://schemas.microsoft.com/office/drawing/2014/main" id="{840E6DF4-3324-C142-CB48-8D3A22073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2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5442</xdr:row>
      <xdr:rowOff>0</xdr:rowOff>
    </xdr:from>
    <xdr:to>
      <xdr:col>12</xdr:col>
      <xdr:colOff>304800</xdr:colOff>
      <xdr:row>5443</xdr:row>
      <xdr:rowOff>114300</xdr:rowOff>
    </xdr:to>
    <xdr:pic>
      <xdr:nvPicPr>
        <xdr:cNvPr id="5729" name="Imagen 5728" descr="Ver detalle">
          <a:hlinkClick xmlns:r="http://schemas.openxmlformats.org/officeDocument/2006/relationships" r:id="rId5552" tooltip="Ver detalle"/>
          <a:extLst>
            <a:ext uri="{FF2B5EF4-FFF2-40B4-BE49-F238E27FC236}">
              <a16:creationId xmlns:a16="http://schemas.microsoft.com/office/drawing/2014/main" id="{83A2A4C3-6DF6-371A-ECC5-723CBFC01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63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5443</xdr:row>
      <xdr:rowOff>0</xdr:rowOff>
    </xdr:from>
    <xdr:to>
      <xdr:col>12</xdr:col>
      <xdr:colOff>304800</xdr:colOff>
      <xdr:row>5444</xdr:row>
      <xdr:rowOff>114300</xdr:rowOff>
    </xdr:to>
    <xdr:pic>
      <xdr:nvPicPr>
        <xdr:cNvPr id="5730" name="Imagen 5729" descr="Ver detalle">
          <a:hlinkClick xmlns:r="http://schemas.openxmlformats.org/officeDocument/2006/relationships" r:id="rId5553" tooltip="Ver detalle"/>
          <a:extLst>
            <a:ext uri="{FF2B5EF4-FFF2-40B4-BE49-F238E27FC236}">
              <a16:creationId xmlns:a16="http://schemas.microsoft.com/office/drawing/2014/main" id="{8C0182EA-8673-33F6-8110-9E80D466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9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5444</xdr:row>
      <xdr:rowOff>0</xdr:rowOff>
    </xdr:from>
    <xdr:to>
      <xdr:col>12</xdr:col>
      <xdr:colOff>304800</xdr:colOff>
      <xdr:row>5445</xdr:row>
      <xdr:rowOff>114300</xdr:rowOff>
    </xdr:to>
    <xdr:pic>
      <xdr:nvPicPr>
        <xdr:cNvPr id="5731" name="Imagen 5730" descr="Ver detalle">
          <a:hlinkClick xmlns:r="http://schemas.openxmlformats.org/officeDocument/2006/relationships" r:id="rId5554" tooltip="Ver detalle"/>
          <a:extLst>
            <a:ext uri="{FF2B5EF4-FFF2-40B4-BE49-F238E27FC236}">
              <a16:creationId xmlns:a16="http://schemas.microsoft.com/office/drawing/2014/main" id="{B0091006-0C70-27AB-979A-47809CB1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2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5445</xdr:row>
      <xdr:rowOff>0</xdr:rowOff>
    </xdr:from>
    <xdr:to>
      <xdr:col>12</xdr:col>
      <xdr:colOff>304800</xdr:colOff>
      <xdr:row>5446</xdr:row>
      <xdr:rowOff>114300</xdr:rowOff>
    </xdr:to>
    <xdr:pic>
      <xdr:nvPicPr>
        <xdr:cNvPr id="5732" name="Imagen 5731" descr="Ver detalle">
          <a:hlinkClick xmlns:r="http://schemas.openxmlformats.org/officeDocument/2006/relationships" r:id="rId5555" tooltip="Ver detalle"/>
          <a:extLst>
            <a:ext uri="{FF2B5EF4-FFF2-40B4-BE49-F238E27FC236}">
              <a16:creationId xmlns:a16="http://schemas.microsoft.com/office/drawing/2014/main" id="{F6C12192-6171-F366-24F2-8A0C3549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5446</xdr:row>
      <xdr:rowOff>0</xdr:rowOff>
    </xdr:from>
    <xdr:to>
      <xdr:col>12</xdr:col>
      <xdr:colOff>304800</xdr:colOff>
      <xdr:row>5447</xdr:row>
      <xdr:rowOff>114300</xdr:rowOff>
    </xdr:to>
    <xdr:pic>
      <xdr:nvPicPr>
        <xdr:cNvPr id="5733" name="Imagen 5732" descr="Ver detalle">
          <a:hlinkClick xmlns:r="http://schemas.openxmlformats.org/officeDocument/2006/relationships" r:id="rId5556" tooltip="Ver detalle"/>
          <a:extLst>
            <a:ext uri="{FF2B5EF4-FFF2-40B4-BE49-F238E27FC236}">
              <a16:creationId xmlns:a16="http://schemas.microsoft.com/office/drawing/2014/main" id="{ECBD7334-FA3E-8A0F-3122-81FE4DFE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9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5447</xdr:row>
      <xdr:rowOff>0</xdr:rowOff>
    </xdr:from>
    <xdr:to>
      <xdr:col>12</xdr:col>
      <xdr:colOff>304800</xdr:colOff>
      <xdr:row>5448</xdr:row>
      <xdr:rowOff>114300</xdr:rowOff>
    </xdr:to>
    <xdr:pic>
      <xdr:nvPicPr>
        <xdr:cNvPr id="5734" name="Imagen 5733" descr="Ver detalle">
          <a:hlinkClick xmlns:r="http://schemas.openxmlformats.org/officeDocument/2006/relationships" r:id="rId5557" tooltip="Ver detalle"/>
          <a:extLst>
            <a:ext uri="{FF2B5EF4-FFF2-40B4-BE49-F238E27FC236}">
              <a16:creationId xmlns:a16="http://schemas.microsoft.com/office/drawing/2014/main" id="{9B37BB8E-B68F-DA3A-0412-583F8960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2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5448</xdr:row>
      <xdr:rowOff>0</xdr:rowOff>
    </xdr:from>
    <xdr:to>
      <xdr:col>12</xdr:col>
      <xdr:colOff>304800</xdr:colOff>
      <xdr:row>5449</xdr:row>
      <xdr:rowOff>114300</xdr:rowOff>
    </xdr:to>
    <xdr:pic>
      <xdr:nvPicPr>
        <xdr:cNvPr id="5735" name="Imagen 5734" descr="Ver detalle">
          <a:hlinkClick xmlns:r="http://schemas.openxmlformats.org/officeDocument/2006/relationships" r:id="rId5558" tooltip="Ver detalle"/>
          <a:extLst>
            <a:ext uri="{FF2B5EF4-FFF2-40B4-BE49-F238E27FC236}">
              <a16:creationId xmlns:a16="http://schemas.microsoft.com/office/drawing/2014/main" id="{C168B348-2B8A-58E6-87F2-A2B74EEF7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6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5449</xdr:row>
      <xdr:rowOff>0</xdr:rowOff>
    </xdr:from>
    <xdr:to>
      <xdr:col>12</xdr:col>
      <xdr:colOff>304800</xdr:colOff>
      <xdr:row>5450</xdr:row>
      <xdr:rowOff>114300</xdr:rowOff>
    </xdr:to>
    <xdr:pic>
      <xdr:nvPicPr>
        <xdr:cNvPr id="5736" name="Imagen 5735" descr="Ver detalle">
          <a:hlinkClick xmlns:r="http://schemas.openxmlformats.org/officeDocument/2006/relationships" r:id="rId5559" tooltip="Ver detalle"/>
          <a:extLst>
            <a:ext uri="{FF2B5EF4-FFF2-40B4-BE49-F238E27FC236}">
              <a16:creationId xmlns:a16="http://schemas.microsoft.com/office/drawing/2014/main" id="{E0E316F0-9D15-3631-89A6-C257B66A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9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5459</xdr:row>
      <xdr:rowOff>0</xdr:rowOff>
    </xdr:from>
    <xdr:to>
      <xdr:col>12</xdr:col>
      <xdr:colOff>304800</xdr:colOff>
      <xdr:row>5460</xdr:row>
      <xdr:rowOff>114300</xdr:rowOff>
    </xdr:to>
    <xdr:pic>
      <xdr:nvPicPr>
        <xdr:cNvPr id="5737" name="Imagen 5736" descr="Ver detalle">
          <a:hlinkClick xmlns:r="http://schemas.openxmlformats.org/officeDocument/2006/relationships" r:id="rId5560" tooltip="Ver detalle"/>
          <a:extLst>
            <a:ext uri="{FF2B5EF4-FFF2-40B4-BE49-F238E27FC236}">
              <a16:creationId xmlns:a16="http://schemas.microsoft.com/office/drawing/2014/main" id="{1E3216A9-B7AE-B8D9-B1AD-922CEEF6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5460</xdr:row>
      <xdr:rowOff>0</xdr:rowOff>
    </xdr:from>
    <xdr:to>
      <xdr:col>12</xdr:col>
      <xdr:colOff>304800</xdr:colOff>
      <xdr:row>5461</xdr:row>
      <xdr:rowOff>114300</xdr:rowOff>
    </xdr:to>
    <xdr:pic>
      <xdr:nvPicPr>
        <xdr:cNvPr id="5738" name="Imagen 5737" descr="Ver detalle">
          <a:hlinkClick xmlns:r="http://schemas.openxmlformats.org/officeDocument/2006/relationships" r:id="rId5561" tooltip="Ver detalle"/>
          <a:extLst>
            <a:ext uri="{FF2B5EF4-FFF2-40B4-BE49-F238E27FC236}">
              <a16:creationId xmlns:a16="http://schemas.microsoft.com/office/drawing/2014/main" id="{843CCE93-AA6E-92FF-A9DD-0EB84D7E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6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5461</xdr:row>
      <xdr:rowOff>0</xdr:rowOff>
    </xdr:from>
    <xdr:to>
      <xdr:col>12</xdr:col>
      <xdr:colOff>304800</xdr:colOff>
      <xdr:row>5462</xdr:row>
      <xdr:rowOff>114300</xdr:rowOff>
    </xdr:to>
    <xdr:pic>
      <xdr:nvPicPr>
        <xdr:cNvPr id="5739" name="Imagen 5738" descr="Ver detalle">
          <a:hlinkClick xmlns:r="http://schemas.openxmlformats.org/officeDocument/2006/relationships" r:id="rId5562" tooltip="Ver detalle"/>
          <a:extLst>
            <a:ext uri="{FF2B5EF4-FFF2-40B4-BE49-F238E27FC236}">
              <a16:creationId xmlns:a16="http://schemas.microsoft.com/office/drawing/2014/main" id="{B697E737-4E51-719D-97B2-287E05A29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9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5462</xdr:row>
      <xdr:rowOff>0</xdr:rowOff>
    </xdr:from>
    <xdr:to>
      <xdr:col>12</xdr:col>
      <xdr:colOff>304800</xdr:colOff>
      <xdr:row>5463</xdr:row>
      <xdr:rowOff>114300</xdr:rowOff>
    </xdr:to>
    <xdr:pic>
      <xdr:nvPicPr>
        <xdr:cNvPr id="5740" name="Imagen 5739" descr="Ver detalle">
          <a:hlinkClick xmlns:r="http://schemas.openxmlformats.org/officeDocument/2006/relationships" r:id="rId5563" tooltip="Ver detalle"/>
          <a:extLst>
            <a:ext uri="{FF2B5EF4-FFF2-40B4-BE49-F238E27FC236}">
              <a16:creationId xmlns:a16="http://schemas.microsoft.com/office/drawing/2014/main" id="{F7ABAB78-D18C-81A9-5CF7-0D666E76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5463</xdr:row>
      <xdr:rowOff>0</xdr:rowOff>
    </xdr:from>
    <xdr:to>
      <xdr:col>12</xdr:col>
      <xdr:colOff>304800</xdr:colOff>
      <xdr:row>5464</xdr:row>
      <xdr:rowOff>114300</xdr:rowOff>
    </xdr:to>
    <xdr:pic>
      <xdr:nvPicPr>
        <xdr:cNvPr id="5741" name="Imagen 5740" descr="Ver detalle">
          <a:hlinkClick xmlns:r="http://schemas.openxmlformats.org/officeDocument/2006/relationships" r:id="rId5564" tooltip="Ver detalle"/>
          <a:extLst>
            <a:ext uri="{FF2B5EF4-FFF2-40B4-BE49-F238E27FC236}">
              <a16:creationId xmlns:a16="http://schemas.microsoft.com/office/drawing/2014/main" id="{E585674F-B5FB-870D-03E2-308ACB4B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6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5464</xdr:row>
      <xdr:rowOff>0</xdr:rowOff>
    </xdr:from>
    <xdr:to>
      <xdr:col>12</xdr:col>
      <xdr:colOff>304800</xdr:colOff>
      <xdr:row>5465</xdr:row>
      <xdr:rowOff>114300</xdr:rowOff>
    </xdr:to>
    <xdr:pic>
      <xdr:nvPicPr>
        <xdr:cNvPr id="5742" name="Imagen 5741" descr="Ver detalle">
          <a:hlinkClick xmlns:r="http://schemas.openxmlformats.org/officeDocument/2006/relationships" r:id="rId5565" tooltip="Ver detalle"/>
          <a:extLst>
            <a:ext uri="{FF2B5EF4-FFF2-40B4-BE49-F238E27FC236}">
              <a16:creationId xmlns:a16="http://schemas.microsoft.com/office/drawing/2014/main" id="{370A2406-F2F6-B4D7-0988-C0096D61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5465</xdr:row>
      <xdr:rowOff>0</xdr:rowOff>
    </xdr:from>
    <xdr:to>
      <xdr:col>12</xdr:col>
      <xdr:colOff>304800</xdr:colOff>
      <xdr:row>5466</xdr:row>
      <xdr:rowOff>104775</xdr:rowOff>
    </xdr:to>
    <xdr:pic>
      <xdr:nvPicPr>
        <xdr:cNvPr id="5743" name="Imagen 5742" descr="Ver detalle">
          <a:hlinkClick xmlns:r="http://schemas.openxmlformats.org/officeDocument/2006/relationships" r:id="rId5566" tooltip="Ver detalle"/>
          <a:extLst>
            <a:ext uri="{FF2B5EF4-FFF2-40B4-BE49-F238E27FC236}">
              <a16:creationId xmlns:a16="http://schemas.microsoft.com/office/drawing/2014/main" id="{B33CCFBD-27BA-685F-CBD7-03415D5BE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5450</xdr:row>
      <xdr:rowOff>0</xdr:rowOff>
    </xdr:from>
    <xdr:to>
      <xdr:col>12</xdr:col>
      <xdr:colOff>304800</xdr:colOff>
      <xdr:row>5451</xdr:row>
      <xdr:rowOff>114300</xdr:rowOff>
    </xdr:to>
    <xdr:pic>
      <xdr:nvPicPr>
        <xdr:cNvPr id="5744" name="Imagen 5743" descr="Ver detalle">
          <a:hlinkClick xmlns:r="http://schemas.openxmlformats.org/officeDocument/2006/relationships" r:id="rId5567" tooltip="Ver detalle"/>
          <a:extLst>
            <a:ext uri="{FF2B5EF4-FFF2-40B4-BE49-F238E27FC236}">
              <a16:creationId xmlns:a16="http://schemas.microsoft.com/office/drawing/2014/main" id="{177F1ABE-ACDD-8EA0-5BD3-1B40C98B0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5452</xdr:row>
      <xdr:rowOff>0</xdr:rowOff>
    </xdr:from>
    <xdr:to>
      <xdr:col>12</xdr:col>
      <xdr:colOff>304800</xdr:colOff>
      <xdr:row>5453</xdr:row>
      <xdr:rowOff>114300</xdr:rowOff>
    </xdr:to>
    <xdr:pic>
      <xdr:nvPicPr>
        <xdr:cNvPr id="5745" name="Imagen 5744" descr="Ver detalle">
          <a:hlinkClick xmlns:r="http://schemas.openxmlformats.org/officeDocument/2006/relationships" r:id="rId5568" tooltip="Ver detalle"/>
          <a:extLst>
            <a:ext uri="{FF2B5EF4-FFF2-40B4-BE49-F238E27FC236}">
              <a16:creationId xmlns:a16="http://schemas.microsoft.com/office/drawing/2014/main" id="{EBD33004-FF90-8A13-9F52-E8BF6186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5432</xdr:row>
      <xdr:rowOff>0</xdr:rowOff>
    </xdr:from>
    <xdr:to>
      <xdr:col>12</xdr:col>
      <xdr:colOff>304800</xdr:colOff>
      <xdr:row>5433</xdr:row>
      <xdr:rowOff>114300</xdr:rowOff>
    </xdr:to>
    <xdr:pic>
      <xdr:nvPicPr>
        <xdr:cNvPr id="5746" name="Imagen 5745" descr="Ver detalle">
          <a:hlinkClick xmlns:r="http://schemas.openxmlformats.org/officeDocument/2006/relationships" r:id="rId5569" tooltip="Ver detalle"/>
          <a:extLst>
            <a:ext uri="{FF2B5EF4-FFF2-40B4-BE49-F238E27FC236}">
              <a16:creationId xmlns:a16="http://schemas.microsoft.com/office/drawing/2014/main" id="{F905DE23-8463-6142-6749-5F4B8227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2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5433</xdr:row>
      <xdr:rowOff>0</xdr:rowOff>
    </xdr:from>
    <xdr:to>
      <xdr:col>12</xdr:col>
      <xdr:colOff>304800</xdr:colOff>
      <xdr:row>5434</xdr:row>
      <xdr:rowOff>114300</xdr:rowOff>
    </xdr:to>
    <xdr:pic>
      <xdr:nvPicPr>
        <xdr:cNvPr id="5747" name="Imagen 5746" descr="Ver detalle">
          <a:hlinkClick xmlns:r="http://schemas.openxmlformats.org/officeDocument/2006/relationships" r:id="rId5570" tooltip="Ver detalle"/>
          <a:extLst>
            <a:ext uri="{FF2B5EF4-FFF2-40B4-BE49-F238E27FC236}">
              <a16:creationId xmlns:a16="http://schemas.microsoft.com/office/drawing/2014/main" id="{B0805D0E-A816-70C3-C4D9-15AB9E5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7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5434</xdr:row>
      <xdr:rowOff>0</xdr:rowOff>
    </xdr:from>
    <xdr:to>
      <xdr:col>12</xdr:col>
      <xdr:colOff>304800</xdr:colOff>
      <xdr:row>5435</xdr:row>
      <xdr:rowOff>114300</xdr:rowOff>
    </xdr:to>
    <xdr:pic>
      <xdr:nvPicPr>
        <xdr:cNvPr id="5748" name="Imagen 5747" descr="Ver detalle">
          <a:hlinkClick xmlns:r="http://schemas.openxmlformats.org/officeDocument/2006/relationships" r:id="rId5571" tooltip="Ver detalle"/>
          <a:extLst>
            <a:ext uri="{FF2B5EF4-FFF2-40B4-BE49-F238E27FC236}">
              <a16:creationId xmlns:a16="http://schemas.microsoft.com/office/drawing/2014/main" id="{03B492A0-F968-C678-AC26-68DFCFE1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2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5435</xdr:row>
      <xdr:rowOff>0</xdr:rowOff>
    </xdr:from>
    <xdr:to>
      <xdr:col>12</xdr:col>
      <xdr:colOff>304800</xdr:colOff>
      <xdr:row>5436</xdr:row>
      <xdr:rowOff>114300</xdr:rowOff>
    </xdr:to>
    <xdr:pic>
      <xdr:nvPicPr>
        <xdr:cNvPr id="5749" name="Imagen 5748" descr="Ver detalle">
          <a:hlinkClick xmlns:r="http://schemas.openxmlformats.org/officeDocument/2006/relationships" r:id="rId5572" tooltip="Ver detalle"/>
          <a:extLst>
            <a:ext uri="{FF2B5EF4-FFF2-40B4-BE49-F238E27FC236}">
              <a16:creationId xmlns:a16="http://schemas.microsoft.com/office/drawing/2014/main" id="{9662F519-68B4-0DE3-1348-485271BB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7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5436</xdr:row>
      <xdr:rowOff>0</xdr:rowOff>
    </xdr:from>
    <xdr:to>
      <xdr:col>12</xdr:col>
      <xdr:colOff>304800</xdr:colOff>
      <xdr:row>5437</xdr:row>
      <xdr:rowOff>114300</xdr:rowOff>
    </xdr:to>
    <xdr:pic>
      <xdr:nvPicPr>
        <xdr:cNvPr id="5750" name="Imagen 5749" descr="Ver detalle">
          <a:hlinkClick xmlns:r="http://schemas.openxmlformats.org/officeDocument/2006/relationships" r:id="rId5573" tooltip="Ver detalle"/>
          <a:extLst>
            <a:ext uri="{FF2B5EF4-FFF2-40B4-BE49-F238E27FC236}">
              <a16:creationId xmlns:a16="http://schemas.microsoft.com/office/drawing/2014/main" id="{168B562D-78F5-B00A-1951-FE8290E4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2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5437</xdr:row>
      <xdr:rowOff>0</xdr:rowOff>
    </xdr:from>
    <xdr:to>
      <xdr:col>12</xdr:col>
      <xdr:colOff>304800</xdr:colOff>
      <xdr:row>5438</xdr:row>
      <xdr:rowOff>114300</xdr:rowOff>
    </xdr:to>
    <xdr:pic>
      <xdr:nvPicPr>
        <xdr:cNvPr id="5751" name="Imagen 5750" descr="Ver detalle">
          <a:hlinkClick xmlns:r="http://schemas.openxmlformats.org/officeDocument/2006/relationships" r:id="rId5574" tooltip="Ver detalle"/>
          <a:extLst>
            <a:ext uri="{FF2B5EF4-FFF2-40B4-BE49-F238E27FC236}">
              <a16:creationId xmlns:a16="http://schemas.microsoft.com/office/drawing/2014/main" id="{083E6C52-5E54-9262-B79F-D5BABA59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7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5438</xdr:row>
      <xdr:rowOff>0</xdr:rowOff>
    </xdr:from>
    <xdr:to>
      <xdr:col>12</xdr:col>
      <xdr:colOff>304800</xdr:colOff>
      <xdr:row>5439</xdr:row>
      <xdr:rowOff>114300</xdr:rowOff>
    </xdr:to>
    <xdr:pic>
      <xdr:nvPicPr>
        <xdr:cNvPr id="5752" name="Imagen 5751" descr="Ver detalle">
          <a:hlinkClick xmlns:r="http://schemas.openxmlformats.org/officeDocument/2006/relationships" r:id="rId5575" tooltip="Ver detalle"/>
          <a:extLst>
            <a:ext uri="{FF2B5EF4-FFF2-40B4-BE49-F238E27FC236}">
              <a16:creationId xmlns:a16="http://schemas.microsoft.com/office/drawing/2014/main" id="{E0533A46-B91A-6DD9-5E2A-32B87D454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2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5439</xdr:row>
      <xdr:rowOff>0</xdr:rowOff>
    </xdr:from>
    <xdr:to>
      <xdr:col>12</xdr:col>
      <xdr:colOff>304800</xdr:colOff>
      <xdr:row>5440</xdr:row>
      <xdr:rowOff>114300</xdr:rowOff>
    </xdr:to>
    <xdr:pic>
      <xdr:nvPicPr>
        <xdr:cNvPr id="5753" name="Imagen 5752" descr="Ver detalle">
          <a:hlinkClick xmlns:r="http://schemas.openxmlformats.org/officeDocument/2006/relationships" r:id="rId5576" tooltip="Ver detalle"/>
          <a:extLst>
            <a:ext uri="{FF2B5EF4-FFF2-40B4-BE49-F238E27FC236}">
              <a16:creationId xmlns:a16="http://schemas.microsoft.com/office/drawing/2014/main" id="{CCAE132F-8DFF-A71F-5A21-10839BBC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7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5428</xdr:row>
      <xdr:rowOff>0</xdr:rowOff>
    </xdr:from>
    <xdr:to>
      <xdr:col>12</xdr:col>
      <xdr:colOff>304800</xdr:colOff>
      <xdr:row>5429</xdr:row>
      <xdr:rowOff>114300</xdr:rowOff>
    </xdr:to>
    <xdr:pic>
      <xdr:nvPicPr>
        <xdr:cNvPr id="5754" name="Imagen 5753" descr="Ver detalle">
          <a:hlinkClick xmlns:r="http://schemas.openxmlformats.org/officeDocument/2006/relationships" r:id="rId5577" tooltip="Ver detalle"/>
          <a:extLst>
            <a:ext uri="{FF2B5EF4-FFF2-40B4-BE49-F238E27FC236}">
              <a16:creationId xmlns:a16="http://schemas.microsoft.com/office/drawing/2014/main" id="{95E305A6-01D3-6B6F-1013-3ED0E639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1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5429</xdr:row>
      <xdr:rowOff>0</xdr:rowOff>
    </xdr:from>
    <xdr:to>
      <xdr:col>12</xdr:col>
      <xdr:colOff>304800</xdr:colOff>
      <xdr:row>5430</xdr:row>
      <xdr:rowOff>114300</xdr:rowOff>
    </xdr:to>
    <xdr:pic>
      <xdr:nvPicPr>
        <xdr:cNvPr id="5755" name="Imagen 5754" descr="Ver detalle">
          <a:hlinkClick xmlns:r="http://schemas.openxmlformats.org/officeDocument/2006/relationships" r:id="rId5578" tooltip="Ver detalle"/>
          <a:extLst>
            <a:ext uri="{FF2B5EF4-FFF2-40B4-BE49-F238E27FC236}">
              <a16:creationId xmlns:a16="http://schemas.microsoft.com/office/drawing/2014/main" id="{D31EF126-3AE4-0D9D-A774-01F73A4B3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5430</xdr:row>
      <xdr:rowOff>0</xdr:rowOff>
    </xdr:from>
    <xdr:to>
      <xdr:col>12</xdr:col>
      <xdr:colOff>304800</xdr:colOff>
      <xdr:row>5431</xdr:row>
      <xdr:rowOff>114300</xdr:rowOff>
    </xdr:to>
    <xdr:pic>
      <xdr:nvPicPr>
        <xdr:cNvPr id="5756" name="Imagen 5755" descr="Ver detalle">
          <a:hlinkClick xmlns:r="http://schemas.openxmlformats.org/officeDocument/2006/relationships" r:id="rId5579" tooltip="Ver detalle"/>
          <a:extLst>
            <a:ext uri="{FF2B5EF4-FFF2-40B4-BE49-F238E27FC236}">
              <a16:creationId xmlns:a16="http://schemas.microsoft.com/office/drawing/2014/main" id="{7A31EC5E-F1B2-77EA-B4CD-BB035D00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8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5431</xdr:row>
      <xdr:rowOff>0</xdr:rowOff>
    </xdr:from>
    <xdr:to>
      <xdr:col>12</xdr:col>
      <xdr:colOff>304800</xdr:colOff>
      <xdr:row>5432</xdr:row>
      <xdr:rowOff>114300</xdr:rowOff>
    </xdr:to>
    <xdr:pic>
      <xdr:nvPicPr>
        <xdr:cNvPr id="5757" name="Imagen 5756" descr="Ver detalle">
          <a:hlinkClick xmlns:r="http://schemas.openxmlformats.org/officeDocument/2006/relationships" r:id="rId5580" tooltip="Ver detalle"/>
          <a:extLst>
            <a:ext uri="{FF2B5EF4-FFF2-40B4-BE49-F238E27FC236}">
              <a16:creationId xmlns:a16="http://schemas.microsoft.com/office/drawing/2014/main" id="{DE98F90C-664C-F0CC-9F70-8D72EB240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1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5407</xdr:row>
      <xdr:rowOff>0</xdr:rowOff>
    </xdr:from>
    <xdr:to>
      <xdr:col>12</xdr:col>
      <xdr:colOff>304800</xdr:colOff>
      <xdr:row>5408</xdr:row>
      <xdr:rowOff>104775</xdr:rowOff>
    </xdr:to>
    <xdr:pic>
      <xdr:nvPicPr>
        <xdr:cNvPr id="5758" name="Imagen 5757" descr="Ver detalle">
          <a:hlinkClick xmlns:r="http://schemas.openxmlformats.org/officeDocument/2006/relationships" r:id="rId5581" tooltip="Ver detalle"/>
          <a:extLst>
            <a:ext uri="{FF2B5EF4-FFF2-40B4-BE49-F238E27FC236}">
              <a16:creationId xmlns:a16="http://schemas.microsoft.com/office/drawing/2014/main" id="{220E0F47-1C46-FF45-E1F7-85CC5ACF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3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5404</xdr:row>
      <xdr:rowOff>0</xdr:rowOff>
    </xdr:from>
    <xdr:to>
      <xdr:col>12</xdr:col>
      <xdr:colOff>304800</xdr:colOff>
      <xdr:row>5405</xdr:row>
      <xdr:rowOff>114300</xdr:rowOff>
    </xdr:to>
    <xdr:pic>
      <xdr:nvPicPr>
        <xdr:cNvPr id="5759" name="Imagen 5758" descr="Ver detalle">
          <a:hlinkClick xmlns:r="http://schemas.openxmlformats.org/officeDocument/2006/relationships" r:id="rId5582" tooltip="Ver detalle"/>
          <a:extLst>
            <a:ext uri="{FF2B5EF4-FFF2-40B4-BE49-F238E27FC236}">
              <a16:creationId xmlns:a16="http://schemas.microsoft.com/office/drawing/2014/main" id="{DB9325CA-F0F5-5D53-FE8E-D1FA4D6E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5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5397</xdr:row>
      <xdr:rowOff>0</xdr:rowOff>
    </xdr:from>
    <xdr:to>
      <xdr:col>12</xdr:col>
      <xdr:colOff>304800</xdr:colOff>
      <xdr:row>5398</xdr:row>
      <xdr:rowOff>114300</xdr:rowOff>
    </xdr:to>
    <xdr:pic>
      <xdr:nvPicPr>
        <xdr:cNvPr id="5760" name="Imagen 5759" descr="Ver detalle">
          <a:hlinkClick xmlns:r="http://schemas.openxmlformats.org/officeDocument/2006/relationships" r:id="rId5583" tooltip="Ver detalle"/>
          <a:extLst>
            <a:ext uri="{FF2B5EF4-FFF2-40B4-BE49-F238E27FC236}">
              <a16:creationId xmlns:a16="http://schemas.microsoft.com/office/drawing/2014/main" id="{8DAECF0A-AA69-D825-F2C1-A1D97E825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5403</xdr:row>
      <xdr:rowOff>0</xdr:rowOff>
    </xdr:from>
    <xdr:to>
      <xdr:col>12</xdr:col>
      <xdr:colOff>304800</xdr:colOff>
      <xdr:row>5404</xdr:row>
      <xdr:rowOff>114300</xdr:rowOff>
    </xdr:to>
    <xdr:pic>
      <xdr:nvPicPr>
        <xdr:cNvPr id="5761" name="Imagen 5760" descr="Ver detalle">
          <a:hlinkClick xmlns:r="http://schemas.openxmlformats.org/officeDocument/2006/relationships" r:id="rId5584" tooltip="Ver detalle"/>
          <a:extLst>
            <a:ext uri="{FF2B5EF4-FFF2-40B4-BE49-F238E27FC236}">
              <a16:creationId xmlns:a16="http://schemas.microsoft.com/office/drawing/2014/main" id="{D3271DA4-F380-5D68-85C1-AA49441F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2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5399</xdr:row>
      <xdr:rowOff>0</xdr:rowOff>
    </xdr:from>
    <xdr:to>
      <xdr:col>12</xdr:col>
      <xdr:colOff>304800</xdr:colOff>
      <xdr:row>5400</xdr:row>
      <xdr:rowOff>114300</xdr:rowOff>
    </xdr:to>
    <xdr:pic>
      <xdr:nvPicPr>
        <xdr:cNvPr id="5762" name="Imagen 5761" descr="Ver detalle">
          <a:hlinkClick xmlns:r="http://schemas.openxmlformats.org/officeDocument/2006/relationships" r:id="rId5585" tooltip="Ver detalle"/>
          <a:extLst>
            <a:ext uri="{FF2B5EF4-FFF2-40B4-BE49-F238E27FC236}">
              <a16:creationId xmlns:a16="http://schemas.microsoft.com/office/drawing/2014/main" id="{4BE71846-93B1-892E-7119-B4A8B584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4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5400</xdr:row>
      <xdr:rowOff>0</xdr:rowOff>
    </xdr:from>
    <xdr:to>
      <xdr:col>12</xdr:col>
      <xdr:colOff>304800</xdr:colOff>
      <xdr:row>5401</xdr:row>
      <xdr:rowOff>114300</xdr:rowOff>
    </xdr:to>
    <xdr:pic>
      <xdr:nvPicPr>
        <xdr:cNvPr id="5763" name="Imagen 5762" descr="Ver detalle">
          <a:hlinkClick xmlns:r="http://schemas.openxmlformats.org/officeDocument/2006/relationships" r:id="rId5586" tooltip="Ver detalle"/>
          <a:extLst>
            <a:ext uri="{FF2B5EF4-FFF2-40B4-BE49-F238E27FC236}">
              <a16:creationId xmlns:a16="http://schemas.microsoft.com/office/drawing/2014/main" id="{9CAA8347-9066-1FAE-B1C0-DB191791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7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5401</xdr:row>
      <xdr:rowOff>0</xdr:rowOff>
    </xdr:from>
    <xdr:to>
      <xdr:col>12</xdr:col>
      <xdr:colOff>304800</xdr:colOff>
      <xdr:row>5402</xdr:row>
      <xdr:rowOff>114300</xdr:rowOff>
    </xdr:to>
    <xdr:pic>
      <xdr:nvPicPr>
        <xdr:cNvPr id="5764" name="Imagen 5763" descr="Ver detalle">
          <a:hlinkClick xmlns:r="http://schemas.openxmlformats.org/officeDocument/2006/relationships" r:id="rId5587" tooltip="Ver detalle"/>
          <a:extLst>
            <a:ext uri="{FF2B5EF4-FFF2-40B4-BE49-F238E27FC236}">
              <a16:creationId xmlns:a16="http://schemas.microsoft.com/office/drawing/2014/main" id="{F56A96BD-F285-D7FD-546D-69459C761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12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5405</xdr:row>
      <xdr:rowOff>0</xdr:rowOff>
    </xdr:from>
    <xdr:to>
      <xdr:col>12</xdr:col>
      <xdr:colOff>304800</xdr:colOff>
      <xdr:row>5406</xdr:row>
      <xdr:rowOff>114300</xdr:rowOff>
    </xdr:to>
    <xdr:pic>
      <xdr:nvPicPr>
        <xdr:cNvPr id="5765" name="Imagen 5764" descr="Ver detalle">
          <a:hlinkClick xmlns:r="http://schemas.openxmlformats.org/officeDocument/2006/relationships" r:id="rId5588" tooltip="Ver detalle"/>
          <a:extLst>
            <a:ext uri="{FF2B5EF4-FFF2-40B4-BE49-F238E27FC236}">
              <a16:creationId xmlns:a16="http://schemas.microsoft.com/office/drawing/2014/main" id="{738B659E-5FCC-EC37-6C48-70675884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5398</xdr:row>
      <xdr:rowOff>0</xdr:rowOff>
    </xdr:from>
    <xdr:to>
      <xdr:col>12</xdr:col>
      <xdr:colOff>304800</xdr:colOff>
      <xdr:row>5399</xdr:row>
      <xdr:rowOff>114300</xdr:rowOff>
    </xdr:to>
    <xdr:pic>
      <xdr:nvPicPr>
        <xdr:cNvPr id="5766" name="Imagen 5765" descr="Ver detalle">
          <a:hlinkClick xmlns:r="http://schemas.openxmlformats.org/officeDocument/2006/relationships" r:id="rId5589" tooltip="Ver detalle"/>
          <a:extLst>
            <a:ext uri="{FF2B5EF4-FFF2-40B4-BE49-F238E27FC236}">
              <a16:creationId xmlns:a16="http://schemas.microsoft.com/office/drawing/2014/main" id="{73337A7E-7EE5-373E-F1DE-C2A8F585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66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5396</xdr:row>
      <xdr:rowOff>0</xdr:rowOff>
    </xdr:from>
    <xdr:to>
      <xdr:col>12</xdr:col>
      <xdr:colOff>304800</xdr:colOff>
      <xdr:row>5397</xdr:row>
      <xdr:rowOff>114300</xdr:rowOff>
    </xdr:to>
    <xdr:pic>
      <xdr:nvPicPr>
        <xdr:cNvPr id="5767" name="Imagen 5766" descr="Ver detalle">
          <a:hlinkClick xmlns:r="http://schemas.openxmlformats.org/officeDocument/2006/relationships" r:id="rId5590" tooltip="Ver detalle"/>
          <a:extLst>
            <a:ext uri="{FF2B5EF4-FFF2-40B4-BE49-F238E27FC236}">
              <a16:creationId xmlns:a16="http://schemas.microsoft.com/office/drawing/2014/main" id="{26B46B32-F80B-8840-F098-6C6ECEF41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9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5392</xdr:row>
      <xdr:rowOff>0</xdr:rowOff>
    </xdr:from>
    <xdr:to>
      <xdr:col>12</xdr:col>
      <xdr:colOff>304800</xdr:colOff>
      <xdr:row>5393</xdr:row>
      <xdr:rowOff>114300</xdr:rowOff>
    </xdr:to>
    <xdr:pic>
      <xdr:nvPicPr>
        <xdr:cNvPr id="5768" name="Imagen 5767" descr="Ver detalle">
          <a:hlinkClick xmlns:r="http://schemas.openxmlformats.org/officeDocument/2006/relationships" r:id="rId5591" tooltip="Ver detalle"/>
          <a:extLst>
            <a:ext uri="{FF2B5EF4-FFF2-40B4-BE49-F238E27FC236}">
              <a16:creationId xmlns:a16="http://schemas.microsoft.com/office/drawing/2014/main" id="{84F0E1C5-DBAA-B305-7FA5-8E5398FE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1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5393</xdr:row>
      <xdr:rowOff>0</xdr:rowOff>
    </xdr:from>
    <xdr:to>
      <xdr:col>12</xdr:col>
      <xdr:colOff>304800</xdr:colOff>
      <xdr:row>5394</xdr:row>
      <xdr:rowOff>114300</xdr:rowOff>
    </xdr:to>
    <xdr:pic>
      <xdr:nvPicPr>
        <xdr:cNvPr id="5769" name="Imagen 5768" descr="Ver detalle">
          <a:hlinkClick xmlns:r="http://schemas.openxmlformats.org/officeDocument/2006/relationships" r:id="rId5592" tooltip="Ver detalle"/>
          <a:extLst>
            <a:ext uri="{FF2B5EF4-FFF2-40B4-BE49-F238E27FC236}">
              <a16:creationId xmlns:a16="http://schemas.microsoft.com/office/drawing/2014/main" id="{66E2E8F0-D1B1-EA21-6B9E-763DFE4A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5426</xdr:row>
      <xdr:rowOff>0</xdr:rowOff>
    </xdr:from>
    <xdr:to>
      <xdr:col>12</xdr:col>
      <xdr:colOff>304800</xdr:colOff>
      <xdr:row>5427</xdr:row>
      <xdr:rowOff>114300</xdr:rowOff>
    </xdr:to>
    <xdr:pic>
      <xdr:nvPicPr>
        <xdr:cNvPr id="5770" name="Imagen 5769" descr="Ver detalle">
          <a:hlinkClick xmlns:r="http://schemas.openxmlformats.org/officeDocument/2006/relationships" r:id="rId5593" tooltip="Ver detalle"/>
          <a:extLst>
            <a:ext uri="{FF2B5EF4-FFF2-40B4-BE49-F238E27FC236}">
              <a16:creationId xmlns:a16="http://schemas.microsoft.com/office/drawing/2014/main" id="{76A989A1-9414-DEF5-93A2-13AEE361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0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5427</xdr:row>
      <xdr:rowOff>0</xdr:rowOff>
    </xdr:from>
    <xdr:to>
      <xdr:col>12</xdr:col>
      <xdr:colOff>304800</xdr:colOff>
      <xdr:row>5428</xdr:row>
      <xdr:rowOff>114300</xdr:rowOff>
    </xdr:to>
    <xdr:pic>
      <xdr:nvPicPr>
        <xdr:cNvPr id="5771" name="Imagen 5770" descr="Ver detalle">
          <a:hlinkClick xmlns:r="http://schemas.openxmlformats.org/officeDocument/2006/relationships" r:id="rId5594" tooltip="Ver detalle"/>
          <a:extLst>
            <a:ext uri="{FF2B5EF4-FFF2-40B4-BE49-F238E27FC236}">
              <a16:creationId xmlns:a16="http://schemas.microsoft.com/office/drawing/2014/main" id="{9AA2CCE0-BFB1-4E2D-191B-136FAC13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5420</xdr:row>
      <xdr:rowOff>0</xdr:rowOff>
    </xdr:from>
    <xdr:to>
      <xdr:col>12</xdr:col>
      <xdr:colOff>304800</xdr:colOff>
      <xdr:row>5421</xdr:row>
      <xdr:rowOff>114300</xdr:rowOff>
    </xdr:to>
    <xdr:pic>
      <xdr:nvPicPr>
        <xdr:cNvPr id="5772" name="Imagen 5771" descr="Ver detalle">
          <a:hlinkClick xmlns:r="http://schemas.openxmlformats.org/officeDocument/2006/relationships" r:id="rId5595" tooltip="Ver detalle"/>
          <a:extLst>
            <a:ext uri="{FF2B5EF4-FFF2-40B4-BE49-F238E27FC236}">
              <a16:creationId xmlns:a16="http://schemas.microsoft.com/office/drawing/2014/main" id="{E58372A8-6A6C-AFF0-4796-C41AAD88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7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5421</xdr:row>
      <xdr:rowOff>0</xdr:rowOff>
    </xdr:from>
    <xdr:to>
      <xdr:col>12</xdr:col>
      <xdr:colOff>304800</xdr:colOff>
      <xdr:row>5422</xdr:row>
      <xdr:rowOff>114300</xdr:rowOff>
    </xdr:to>
    <xdr:pic>
      <xdr:nvPicPr>
        <xdr:cNvPr id="5773" name="Imagen 5772" descr="Ver detalle">
          <a:hlinkClick xmlns:r="http://schemas.openxmlformats.org/officeDocument/2006/relationships" r:id="rId5596" tooltip="Ver detalle"/>
          <a:extLst>
            <a:ext uri="{FF2B5EF4-FFF2-40B4-BE49-F238E27FC236}">
              <a16:creationId xmlns:a16="http://schemas.microsoft.com/office/drawing/2014/main" id="{C268A007-2D2B-23C2-3347-6847BC63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0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5422</xdr:row>
      <xdr:rowOff>0</xdr:rowOff>
    </xdr:from>
    <xdr:to>
      <xdr:col>12</xdr:col>
      <xdr:colOff>304800</xdr:colOff>
      <xdr:row>5423</xdr:row>
      <xdr:rowOff>114300</xdr:rowOff>
    </xdr:to>
    <xdr:pic>
      <xdr:nvPicPr>
        <xdr:cNvPr id="5774" name="Imagen 5773" descr="Ver detalle">
          <a:hlinkClick xmlns:r="http://schemas.openxmlformats.org/officeDocument/2006/relationships" r:id="rId5597" tooltip="Ver detalle"/>
          <a:extLst>
            <a:ext uri="{FF2B5EF4-FFF2-40B4-BE49-F238E27FC236}">
              <a16:creationId xmlns:a16="http://schemas.microsoft.com/office/drawing/2014/main" id="{68BC4E9D-E436-EE60-CABD-C5062BD9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3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5423</xdr:row>
      <xdr:rowOff>0</xdr:rowOff>
    </xdr:from>
    <xdr:to>
      <xdr:col>12</xdr:col>
      <xdr:colOff>304800</xdr:colOff>
      <xdr:row>5424</xdr:row>
      <xdr:rowOff>114300</xdr:rowOff>
    </xdr:to>
    <xdr:pic>
      <xdr:nvPicPr>
        <xdr:cNvPr id="5775" name="Imagen 5774" descr="Ver detalle">
          <a:hlinkClick xmlns:r="http://schemas.openxmlformats.org/officeDocument/2006/relationships" r:id="rId5598" tooltip="Ver detalle"/>
          <a:extLst>
            <a:ext uri="{FF2B5EF4-FFF2-40B4-BE49-F238E27FC236}">
              <a16:creationId xmlns:a16="http://schemas.microsoft.com/office/drawing/2014/main" id="{3DD29001-F2B5-2A59-7626-6207DB5F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5395</xdr:row>
      <xdr:rowOff>0</xdr:rowOff>
    </xdr:from>
    <xdr:to>
      <xdr:col>12</xdr:col>
      <xdr:colOff>304800</xdr:colOff>
      <xdr:row>5396</xdr:row>
      <xdr:rowOff>114300</xdr:rowOff>
    </xdr:to>
    <xdr:pic>
      <xdr:nvPicPr>
        <xdr:cNvPr id="5776" name="Imagen 5775" descr="Ver detalle">
          <a:hlinkClick xmlns:r="http://schemas.openxmlformats.org/officeDocument/2006/relationships" r:id="rId5599" tooltip="Ver detalle"/>
          <a:extLst>
            <a:ext uri="{FF2B5EF4-FFF2-40B4-BE49-F238E27FC236}">
              <a16:creationId xmlns:a16="http://schemas.microsoft.com/office/drawing/2014/main" id="{09250C88-9912-E4B5-7DB1-EFB424D3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0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5424</xdr:row>
      <xdr:rowOff>0</xdr:rowOff>
    </xdr:from>
    <xdr:to>
      <xdr:col>12</xdr:col>
      <xdr:colOff>304800</xdr:colOff>
      <xdr:row>5425</xdr:row>
      <xdr:rowOff>114300</xdr:rowOff>
    </xdr:to>
    <xdr:pic>
      <xdr:nvPicPr>
        <xdr:cNvPr id="5777" name="Imagen 5776" descr="Ver detalle">
          <a:hlinkClick xmlns:r="http://schemas.openxmlformats.org/officeDocument/2006/relationships" r:id="rId5600" tooltip="Ver detalle"/>
          <a:extLst>
            <a:ext uri="{FF2B5EF4-FFF2-40B4-BE49-F238E27FC236}">
              <a16:creationId xmlns:a16="http://schemas.microsoft.com/office/drawing/2014/main" id="{C58C0F2C-9B46-5AA9-A8AC-D9E1C8DA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3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5425</xdr:row>
      <xdr:rowOff>0</xdr:rowOff>
    </xdr:from>
    <xdr:to>
      <xdr:col>12</xdr:col>
      <xdr:colOff>304800</xdr:colOff>
      <xdr:row>5426</xdr:row>
      <xdr:rowOff>114300</xdr:rowOff>
    </xdr:to>
    <xdr:pic>
      <xdr:nvPicPr>
        <xdr:cNvPr id="5778" name="Imagen 5777" descr="Ver detalle">
          <a:hlinkClick xmlns:r="http://schemas.openxmlformats.org/officeDocument/2006/relationships" r:id="rId5601" tooltip="Ver detalle"/>
          <a:extLst>
            <a:ext uri="{FF2B5EF4-FFF2-40B4-BE49-F238E27FC236}">
              <a16:creationId xmlns:a16="http://schemas.microsoft.com/office/drawing/2014/main" id="{8769DA62-5E0C-13AD-33A4-362D4E81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7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5391</xdr:row>
      <xdr:rowOff>0</xdr:rowOff>
    </xdr:from>
    <xdr:to>
      <xdr:col>12</xdr:col>
      <xdr:colOff>304800</xdr:colOff>
      <xdr:row>5392</xdr:row>
      <xdr:rowOff>114300</xdr:rowOff>
    </xdr:to>
    <xdr:pic>
      <xdr:nvPicPr>
        <xdr:cNvPr id="5779" name="Imagen 5778" descr="Ver detalle">
          <a:hlinkClick xmlns:r="http://schemas.openxmlformats.org/officeDocument/2006/relationships" r:id="rId5602" tooltip="Ver detalle"/>
          <a:extLst>
            <a:ext uri="{FF2B5EF4-FFF2-40B4-BE49-F238E27FC236}">
              <a16:creationId xmlns:a16="http://schemas.microsoft.com/office/drawing/2014/main" id="{063DCE34-7B4B-9CFE-3172-0B783484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5387</xdr:row>
      <xdr:rowOff>0</xdr:rowOff>
    </xdr:from>
    <xdr:to>
      <xdr:col>12</xdr:col>
      <xdr:colOff>304800</xdr:colOff>
      <xdr:row>5388</xdr:row>
      <xdr:rowOff>114300</xdr:rowOff>
    </xdr:to>
    <xdr:pic>
      <xdr:nvPicPr>
        <xdr:cNvPr id="5780" name="Imagen 5779" descr="Ver detalle">
          <a:hlinkClick xmlns:r="http://schemas.openxmlformats.org/officeDocument/2006/relationships" r:id="rId5603" tooltip="Ver detalle"/>
          <a:extLst>
            <a:ext uri="{FF2B5EF4-FFF2-40B4-BE49-F238E27FC236}">
              <a16:creationId xmlns:a16="http://schemas.microsoft.com/office/drawing/2014/main" id="{3567024F-8984-869C-6601-770205DF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5388</xdr:row>
      <xdr:rowOff>0</xdr:rowOff>
    </xdr:from>
    <xdr:to>
      <xdr:col>12</xdr:col>
      <xdr:colOff>304800</xdr:colOff>
      <xdr:row>5389</xdr:row>
      <xdr:rowOff>114300</xdr:rowOff>
    </xdr:to>
    <xdr:pic>
      <xdr:nvPicPr>
        <xdr:cNvPr id="5781" name="Imagen 5780" descr="Ver detalle">
          <a:hlinkClick xmlns:r="http://schemas.openxmlformats.org/officeDocument/2006/relationships" r:id="rId5604" tooltip="Ver detalle"/>
          <a:extLst>
            <a:ext uri="{FF2B5EF4-FFF2-40B4-BE49-F238E27FC236}">
              <a16:creationId xmlns:a16="http://schemas.microsoft.com/office/drawing/2014/main" id="{9E20BECC-F6EF-FC72-634F-058A61CF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7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5413</xdr:row>
      <xdr:rowOff>0</xdr:rowOff>
    </xdr:from>
    <xdr:to>
      <xdr:col>12</xdr:col>
      <xdr:colOff>304800</xdr:colOff>
      <xdr:row>5414</xdr:row>
      <xdr:rowOff>114300</xdr:rowOff>
    </xdr:to>
    <xdr:pic>
      <xdr:nvPicPr>
        <xdr:cNvPr id="5782" name="Imagen 5781" descr="Ver detalle">
          <a:hlinkClick xmlns:r="http://schemas.openxmlformats.org/officeDocument/2006/relationships" r:id="rId5605" tooltip="Ver detalle"/>
          <a:extLst>
            <a:ext uri="{FF2B5EF4-FFF2-40B4-BE49-F238E27FC236}">
              <a16:creationId xmlns:a16="http://schemas.microsoft.com/office/drawing/2014/main" id="{8D5F9966-3B62-5F66-6F06-780F2934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5414</xdr:row>
      <xdr:rowOff>0</xdr:rowOff>
    </xdr:from>
    <xdr:to>
      <xdr:col>12</xdr:col>
      <xdr:colOff>304800</xdr:colOff>
      <xdr:row>5415</xdr:row>
      <xdr:rowOff>114300</xdr:rowOff>
    </xdr:to>
    <xdr:pic>
      <xdr:nvPicPr>
        <xdr:cNvPr id="5783" name="Imagen 5782" descr="Ver detalle">
          <a:hlinkClick xmlns:r="http://schemas.openxmlformats.org/officeDocument/2006/relationships" r:id="rId5606" tooltip="Ver detalle"/>
          <a:extLst>
            <a:ext uri="{FF2B5EF4-FFF2-40B4-BE49-F238E27FC236}">
              <a16:creationId xmlns:a16="http://schemas.microsoft.com/office/drawing/2014/main" id="{8647F84B-F2AA-F472-FAF3-01AD2443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5415</xdr:row>
      <xdr:rowOff>0</xdr:rowOff>
    </xdr:from>
    <xdr:to>
      <xdr:col>12</xdr:col>
      <xdr:colOff>304800</xdr:colOff>
      <xdr:row>5416</xdr:row>
      <xdr:rowOff>114300</xdr:rowOff>
    </xdr:to>
    <xdr:pic>
      <xdr:nvPicPr>
        <xdr:cNvPr id="5784" name="Imagen 5783" descr="Ver detalle">
          <a:hlinkClick xmlns:r="http://schemas.openxmlformats.org/officeDocument/2006/relationships" r:id="rId5607" tooltip="Ver detalle"/>
          <a:extLst>
            <a:ext uri="{FF2B5EF4-FFF2-40B4-BE49-F238E27FC236}">
              <a16:creationId xmlns:a16="http://schemas.microsoft.com/office/drawing/2014/main" id="{9CD4FB48-E2FE-8060-1A53-8FAF7A49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5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5416</xdr:row>
      <xdr:rowOff>0</xdr:rowOff>
    </xdr:from>
    <xdr:to>
      <xdr:col>12</xdr:col>
      <xdr:colOff>304800</xdr:colOff>
      <xdr:row>5417</xdr:row>
      <xdr:rowOff>114300</xdr:rowOff>
    </xdr:to>
    <xdr:pic>
      <xdr:nvPicPr>
        <xdr:cNvPr id="5785" name="Imagen 5784" descr="Ver detalle">
          <a:hlinkClick xmlns:r="http://schemas.openxmlformats.org/officeDocument/2006/relationships" r:id="rId5608" tooltip="Ver detalle"/>
          <a:extLst>
            <a:ext uri="{FF2B5EF4-FFF2-40B4-BE49-F238E27FC236}">
              <a16:creationId xmlns:a16="http://schemas.microsoft.com/office/drawing/2014/main" id="{ECEC8B4D-8FF2-35FA-10AF-2B5493C3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9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5417</xdr:row>
      <xdr:rowOff>0</xdr:rowOff>
    </xdr:from>
    <xdr:to>
      <xdr:col>12</xdr:col>
      <xdr:colOff>304800</xdr:colOff>
      <xdr:row>5418</xdr:row>
      <xdr:rowOff>114300</xdr:rowOff>
    </xdr:to>
    <xdr:pic>
      <xdr:nvPicPr>
        <xdr:cNvPr id="5786" name="Imagen 5785" descr="Ver detalle">
          <a:hlinkClick xmlns:r="http://schemas.openxmlformats.org/officeDocument/2006/relationships" r:id="rId5609" tooltip="Ver detalle"/>
          <a:extLst>
            <a:ext uri="{FF2B5EF4-FFF2-40B4-BE49-F238E27FC236}">
              <a16:creationId xmlns:a16="http://schemas.microsoft.com/office/drawing/2014/main" id="{2384AB94-B7B6-FF22-E2ED-EC79F3AB0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2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5418</xdr:row>
      <xdr:rowOff>0</xdr:rowOff>
    </xdr:from>
    <xdr:to>
      <xdr:col>12</xdr:col>
      <xdr:colOff>304800</xdr:colOff>
      <xdr:row>5419</xdr:row>
      <xdr:rowOff>114300</xdr:rowOff>
    </xdr:to>
    <xdr:pic>
      <xdr:nvPicPr>
        <xdr:cNvPr id="5787" name="Imagen 5786" descr="Ver detalle">
          <a:hlinkClick xmlns:r="http://schemas.openxmlformats.org/officeDocument/2006/relationships" r:id="rId5610" tooltip="Ver detalle"/>
          <a:extLst>
            <a:ext uri="{FF2B5EF4-FFF2-40B4-BE49-F238E27FC236}">
              <a16:creationId xmlns:a16="http://schemas.microsoft.com/office/drawing/2014/main" id="{0871771A-2F11-03DE-4429-36C1065E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59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5419</xdr:row>
      <xdr:rowOff>0</xdr:rowOff>
    </xdr:from>
    <xdr:to>
      <xdr:col>12</xdr:col>
      <xdr:colOff>304800</xdr:colOff>
      <xdr:row>5420</xdr:row>
      <xdr:rowOff>114300</xdr:rowOff>
    </xdr:to>
    <xdr:pic>
      <xdr:nvPicPr>
        <xdr:cNvPr id="5788" name="Imagen 5787" descr="Ver detalle">
          <a:hlinkClick xmlns:r="http://schemas.openxmlformats.org/officeDocument/2006/relationships" r:id="rId5611" tooltip="Ver detalle"/>
          <a:extLst>
            <a:ext uri="{FF2B5EF4-FFF2-40B4-BE49-F238E27FC236}">
              <a16:creationId xmlns:a16="http://schemas.microsoft.com/office/drawing/2014/main" id="{C1D9B84D-DE59-4EE4-FC05-320E6D96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9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5389</xdr:row>
      <xdr:rowOff>0</xdr:rowOff>
    </xdr:from>
    <xdr:to>
      <xdr:col>12</xdr:col>
      <xdr:colOff>304800</xdr:colOff>
      <xdr:row>5390</xdr:row>
      <xdr:rowOff>114300</xdr:rowOff>
    </xdr:to>
    <xdr:pic>
      <xdr:nvPicPr>
        <xdr:cNvPr id="5789" name="Imagen 5788" descr="Ver detalle">
          <a:hlinkClick xmlns:r="http://schemas.openxmlformats.org/officeDocument/2006/relationships" r:id="rId5612" tooltip="Ver detalle"/>
          <a:extLst>
            <a:ext uri="{FF2B5EF4-FFF2-40B4-BE49-F238E27FC236}">
              <a16:creationId xmlns:a16="http://schemas.microsoft.com/office/drawing/2014/main" id="{03EF2046-9136-75A3-B362-9395E553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1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5406</xdr:row>
      <xdr:rowOff>0</xdr:rowOff>
    </xdr:from>
    <xdr:to>
      <xdr:col>12</xdr:col>
      <xdr:colOff>304800</xdr:colOff>
      <xdr:row>5407</xdr:row>
      <xdr:rowOff>114300</xdr:rowOff>
    </xdr:to>
    <xdr:pic>
      <xdr:nvPicPr>
        <xdr:cNvPr id="5790" name="Imagen 5789" descr="Ver detalle">
          <a:hlinkClick xmlns:r="http://schemas.openxmlformats.org/officeDocument/2006/relationships" r:id="rId5613" tooltip="Ver detalle"/>
          <a:extLst>
            <a:ext uri="{FF2B5EF4-FFF2-40B4-BE49-F238E27FC236}">
              <a16:creationId xmlns:a16="http://schemas.microsoft.com/office/drawing/2014/main" id="{4D90D623-914A-5E87-5322-512962AE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4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5386</xdr:row>
      <xdr:rowOff>0</xdr:rowOff>
    </xdr:from>
    <xdr:to>
      <xdr:col>12</xdr:col>
      <xdr:colOff>304800</xdr:colOff>
      <xdr:row>5387</xdr:row>
      <xdr:rowOff>114300</xdr:rowOff>
    </xdr:to>
    <xdr:pic>
      <xdr:nvPicPr>
        <xdr:cNvPr id="5791" name="Imagen 5790" descr="Ver detalle">
          <a:hlinkClick xmlns:r="http://schemas.openxmlformats.org/officeDocument/2006/relationships" r:id="rId5614" tooltip="Ver detalle"/>
          <a:extLst>
            <a:ext uri="{FF2B5EF4-FFF2-40B4-BE49-F238E27FC236}">
              <a16:creationId xmlns:a16="http://schemas.microsoft.com/office/drawing/2014/main" id="{3D24C4B0-FAF9-4C71-4570-E550A7DF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5390</xdr:row>
      <xdr:rowOff>0</xdr:rowOff>
    </xdr:from>
    <xdr:to>
      <xdr:col>12</xdr:col>
      <xdr:colOff>304800</xdr:colOff>
      <xdr:row>5391</xdr:row>
      <xdr:rowOff>114300</xdr:rowOff>
    </xdr:to>
    <xdr:pic>
      <xdr:nvPicPr>
        <xdr:cNvPr id="5792" name="Imagen 5791" descr="Ver detalle">
          <a:hlinkClick xmlns:r="http://schemas.openxmlformats.org/officeDocument/2006/relationships" r:id="rId5615" tooltip="Ver detalle"/>
          <a:extLst>
            <a:ext uri="{FF2B5EF4-FFF2-40B4-BE49-F238E27FC236}">
              <a16:creationId xmlns:a16="http://schemas.microsoft.com/office/drawing/2014/main" id="{BB19C876-3349-8DFF-279D-22DA5C9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5402</xdr:row>
      <xdr:rowOff>0</xdr:rowOff>
    </xdr:from>
    <xdr:to>
      <xdr:col>12</xdr:col>
      <xdr:colOff>304800</xdr:colOff>
      <xdr:row>5403</xdr:row>
      <xdr:rowOff>114300</xdr:rowOff>
    </xdr:to>
    <xdr:pic>
      <xdr:nvPicPr>
        <xdr:cNvPr id="5793" name="Imagen 5792" descr="Ver detalle">
          <a:hlinkClick xmlns:r="http://schemas.openxmlformats.org/officeDocument/2006/relationships" r:id="rId5616" tooltip="Ver detalle"/>
          <a:extLst>
            <a:ext uri="{FF2B5EF4-FFF2-40B4-BE49-F238E27FC236}">
              <a16:creationId xmlns:a16="http://schemas.microsoft.com/office/drawing/2014/main" id="{FEE575B4-22CF-5D11-FC80-F2631256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7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5410</xdr:row>
      <xdr:rowOff>0</xdr:rowOff>
    </xdr:from>
    <xdr:to>
      <xdr:col>12</xdr:col>
      <xdr:colOff>304800</xdr:colOff>
      <xdr:row>5411</xdr:row>
      <xdr:rowOff>114300</xdr:rowOff>
    </xdr:to>
    <xdr:pic>
      <xdr:nvPicPr>
        <xdr:cNvPr id="5794" name="Imagen 5793" descr="Ver detalle">
          <a:hlinkClick xmlns:r="http://schemas.openxmlformats.org/officeDocument/2006/relationships" r:id="rId5617" tooltip="Ver detalle"/>
          <a:extLst>
            <a:ext uri="{FF2B5EF4-FFF2-40B4-BE49-F238E27FC236}">
              <a16:creationId xmlns:a16="http://schemas.microsoft.com/office/drawing/2014/main" id="{ABAA7ED9-4765-D3EC-DF8A-01D0AC00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5411</xdr:row>
      <xdr:rowOff>0</xdr:rowOff>
    </xdr:from>
    <xdr:to>
      <xdr:col>12</xdr:col>
      <xdr:colOff>304800</xdr:colOff>
      <xdr:row>5412</xdr:row>
      <xdr:rowOff>114300</xdr:rowOff>
    </xdr:to>
    <xdr:pic>
      <xdr:nvPicPr>
        <xdr:cNvPr id="5795" name="Imagen 5794" descr="Ver detalle">
          <a:hlinkClick xmlns:r="http://schemas.openxmlformats.org/officeDocument/2006/relationships" r:id="rId5618" tooltip="Ver detalle"/>
          <a:extLst>
            <a:ext uri="{FF2B5EF4-FFF2-40B4-BE49-F238E27FC236}">
              <a16:creationId xmlns:a16="http://schemas.microsoft.com/office/drawing/2014/main" id="{2DBE2061-AAA0-C2E2-1E3E-B9F42AEE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5412</xdr:row>
      <xdr:rowOff>0</xdr:rowOff>
    </xdr:from>
    <xdr:to>
      <xdr:col>12</xdr:col>
      <xdr:colOff>304800</xdr:colOff>
      <xdr:row>5413</xdr:row>
      <xdr:rowOff>114300</xdr:rowOff>
    </xdr:to>
    <xdr:pic>
      <xdr:nvPicPr>
        <xdr:cNvPr id="5796" name="Imagen 5795" descr="Ver detalle">
          <a:hlinkClick xmlns:r="http://schemas.openxmlformats.org/officeDocument/2006/relationships" r:id="rId5619" tooltip="Ver detalle"/>
          <a:extLst>
            <a:ext uri="{FF2B5EF4-FFF2-40B4-BE49-F238E27FC236}">
              <a16:creationId xmlns:a16="http://schemas.microsoft.com/office/drawing/2014/main" id="{BA55041F-A50E-90B1-0475-540C1C74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7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5382</xdr:row>
      <xdr:rowOff>0</xdr:rowOff>
    </xdr:from>
    <xdr:to>
      <xdr:col>12</xdr:col>
      <xdr:colOff>304800</xdr:colOff>
      <xdr:row>5383</xdr:row>
      <xdr:rowOff>114300</xdr:rowOff>
    </xdr:to>
    <xdr:pic>
      <xdr:nvPicPr>
        <xdr:cNvPr id="5797" name="Imagen 5796" descr="Ver detalle">
          <a:hlinkClick xmlns:r="http://schemas.openxmlformats.org/officeDocument/2006/relationships" r:id="rId5620" tooltip="Ver detalle"/>
          <a:extLst>
            <a:ext uri="{FF2B5EF4-FFF2-40B4-BE49-F238E27FC236}">
              <a16:creationId xmlns:a16="http://schemas.microsoft.com/office/drawing/2014/main" id="{B594B1DD-5967-CD6E-AF86-3534DDA5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9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5381</xdr:row>
      <xdr:rowOff>0</xdr:rowOff>
    </xdr:from>
    <xdr:to>
      <xdr:col>12</xdr:col>
      <xdr:colOff>304800</xdr:colOff>
      <xdr:row>5382</xdr:row>
      <xdr:rowOff>114300</xdr:rowOff>
    </xdr:to>
    <xdr:pic>
      <xdr:nvPicPr>
        <xdr:cNvPr id="5798" name="Imagen 5797" descr="Ver detalle">
          <a:hlinkClick xmlns:r="http://schemas.openxmlformats.org/officeDocument/2006/relationships" r:id="rId5621" tooltip="Ver detalle"/>
          <a:extLst>
            <a:ext uri="{FF2B5EF4-FFF2-40B4-BE49-F238E27FC236}">
              <a16:creationId xmlns:a16="http://schemas.microsoft.com/office/drawing/2014/main" id="{95C7C213-48F9-5268-7720-7AAB34BD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2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5380</xdr:row>
      <xdr:rowOff>0</xdr:rowOff>
    </xdr:from>
    <xdr:to>
      <xdr:col>12</xdr:col>
      <xdr:colOff>304800</xdr:colOff>
      <xdr:row>5381</xdr:row>
      <xdr:rowOff>114300</xdr:rowOff>
    </xdr:to>
    <xdr:pic>
      <xdr:nvPicPr>
        <xdr:cNvPr id="5799" name="Imagen 5798" descr="Ver detalle">
          <a:hlinkClick xmlns:r="http://schemas.openxmlformats.org/officeDocument/2006/relationships" r:id="rId5622" tooltip="Ver detalle"/>
          <a:extLst>
            <a:ext uri="{FF2B5EF4-FFF2-40B4-BE49-F238E27FC236}">
              <a16:creationId xmlns:a16="http://schemas.microsoft.com/office/drawing/2014/main" id="{D07D3CF8-BD6B-0986-396E-B2DC8564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5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5385</xdr:row>
      <xdr:rowOff>0</xdr:rowOff>
    </xdr:from>
    <xdr:to>
      <xdr:col>12</xdr:col>
      <xdr:colOff>304800</xdr:colOff>
      <xdr:row>5386</xdr:row>
      <xdr:rowOff>114300</xdr:rowOff>
    </xdr:to>
    <xdr:pic>
      <xdr:nvPicPr>
        <xdr:cNvPr id="5800" name="Imagen 5799" descr="Ver detalle">
          <a:hlinkClick xmlns:r="http://schemas.openxmlformats.org/officeDocument/2006/relationships" r:id="rId5623" tooltip="Ver detalle"/>
          <a:extLst>
            <a:ext uri="{FF2B5EF4-FFF2-40B4-BE49-F238E27FC236}">
              <a16:creationId xmlns:a16="http://schemas.microsoft.com/office/drawing/2014/main" id="{ACBFACC7-EEFA-A4E4-C7C4-77EDD66C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9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5384</xdr:row>
      <xdr:rowOff>0</xdr:rowOff>
    </xdr:from>
    <xdr:to>
      <xdr:col>12</xdr:col>
      <xdr:colOff>304800</xdr:colOff>
      <xdr:row>5385</xdr:row>
      <xdr:rowOff>114300</xdr:rowOff>
    </xdr:to>
    <xdr:pic>
      <xdr:nvPicPr>
        <xdr:cNvPr id="5801" name="Imagen 5800" descr="Ver detalle">
          <a:hlinkClick xmlns:r="http://schemas.openxmlformats.org/officeDocument/2006/relationships" r:id="rId5624" tooltip="Ver detalle"/>
          <a:extLst>
            <a:ext uri="{FF2B5EF4-FFF2-40B4-BE49-F238E27FC236}">
              <a16:creationId xmlns:a16="http://schemas.microsoft.com/office/drawing/2014/main" id="{5D41CCE4-70DA-5545-0386-804799FD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2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5377</xdr:row>
      <xdr:rowOff>0</xdr:rowOff>
    </xdr:from>
    <xdr:to>
      <xdr:col>12</xdr:col>
      <xdr:colOff>304800</xdr:colOff>
      <xdr:row>5378</xdr:row>
      <xdr:rowOff>114300</xdr:rowOff>
    </xdr:to>
    <xdr:pic>
      <xdr:nvPicPr>
        <xdr:cNvPr id="5802" name="Imagen 5801" descr="Ver detalle">
          <a:hlinkClick xmlns:r="http://schemas.openxmlformats.org/officeDocument/2006/relationships" r:id="rId5625" tooltip="Ver detalle"/>
          <a:extLst>
            <a:ext uri="{FF2B5EF4-FFF2-40B4-BE49-F238E27FC236}">
              <a16:creationId xmlns:a16="http://schemas.microsoft.com/office/drawing/2014/main" id="{0B8B5BD7-D38C-6442-25D2-ADC620F6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5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5373</xdr:row>
      <xdr:rowOff>0</xdr:rowOff>
    </xdr:from>
    <xdr:to>
      <xdr:col>12</xdr:col>
      <xdr:colOff>304800</xdr:colOff>
      <xdr:row>5374</xdr:row>
      <xdr:rowOff>114300</xdr:rowOff>
    </xdr:to>
    <xdr:pic>
      <xdr:nvPicPr>
        <xdr:cNvPr id="5803" name="Imagen 5802" descr="Ver detalle">
          <a:hlinkClick xmlns:r="http://schemas.openxmlformats.org/officeDocument/2006/relationships" r:id="rId5626" tooltip="Ver detalle"/>
          <a:extLst>
            <a:ext uri="{FF2B5EF4-FFF2-40B4-BE49-F238E27FC236}">
              <a16:creationId xmlns:a16="http://schemas.microsoft.com/office/drawing/2014/main" id="{65917F80-6C39-4C64-9FAF-8D456F55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9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5372</xdr:row>
      <xdr:rowOff>0</xdr:rowOff>
    </xdr:from>
    <xdr:to>
      <xdr:col>12</xdr:col>
      <xdr:colOff>304800</xdr:colOff>
      <xdr:row>5373</xdr:row>
      <xdr:rowOff>114300</xdr:rowOff>
    </xdr:to>
    <xdr:pic>
      <xdr:nvPicPr>
        <xdr:cNvPr id="5804" name="Imagen 5803" descr="Ver detalle">
          <a:hlinkClick xmlns:r="http://schemas.openxmlformats.org/officeDocument/2006/relationships" r:id="rId5627" tooltip="Ver detalle"/>
          <a:extLst>
            <a:ext uri="{FF2B5EF4-FFF2-40B4-BE49-F238E27FC236}">
              <a16:creationId xmlns:a16="http://schemas.microsoft.com/office/drawing/2014/main" id="{5C66D343-E679-2563-5E21-36399803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5371</xdr:row>
      <xdr:rowOff>0</xdr:rowOff>
    </xdr:from>
    <xdr:to>
      <xdr:col>12</xdr:col>
      <xdr:colOff>304800</xdr:colOff>
      <xdr:row>5372</xdr:row>
      <xdr:rowOff>114300</xdr:rowOff>
    </xdr:to>
    <xdr:pic>
      <xdr:nvPicPr>
        <xdr:cNvPr id="5805" name="Imagen 5804" descr="Ver detalle">
          <a:hlinkClick xmlns:r="http://schemas.openxmlformats.org/officeDocument/2006/relationships" r:id="rId5628" tooltip="Ver detalle"/>
          <a:extLst>
            <a:ext uri="{FF2B5EF4-FFF2-40B4-BE49-F238E27FC236}">
              <a16:creationId xmlns:a16="http://schemas.microsoft.com/office/drawing/2014/main" id="{67A6407D-7DB8-2C76-17E6-FEF5E63EF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5375</xdr:row>
      <xdr:rowOff>0</xdr:rowOff>
    </xdr:from>
    <xdr:to>
      <xdr:col>12</xdr:col>
      <xdr:colOff>304800</xdr:colOff>
      <xdr:row>5376</xdr:row>
      <xdr:rowOff>114300</xdr:rowOff>
    </xdr:to>
    <xdr:pic>
      <xdr:nvPicPr>
        <xdr:cNvPr id="5806" name="Imagen 5805" descr="Ver detalle">
          <a:hlinkClick xmlns:r="http://schemas.openxmlformats.org/officeDocument/2006/relationships" r:id="rId5629" tooltip="Ver detalle"/>
          <a:extLst>
            <a:ext uri="{FF2B5EF4-FFF2-40B4-BE49-F238E27FC236}">
              <a16:creationId xmlns:a16="http://schemas.microsoft.com/office/drawing/2014/main" id="{CD457BC2-6369-27CD-8C25-1668BAC6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5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5367</xdr:row>
      <xdr:rowOff>0</xdr:rowOff>
    </xdr:from>
    <xdr:to>
      <xdr:col>12</xdr:col>
      <xdr:colOff>304800</xdr:colOff>
      <xdr:row>5368</xdr:row>
      <xdr:rowOff>114300</xdr:rowOff>
    </xdr:to>
    <xdr:pic>
      <xdr:nvPicPr>
        <xdr:cNvPr id="5807" name="Imagen 5806" descr="Ver detalle">
          <a:hlinkClick xmlns:r="http://schemas.openxmlformats.org/officeDocument/2006/relationships" r:id="rId5630" tooltip="Ver detalle"/>
          <a:extLst>
            <a:ext uri="{FF2B5EF4-FFF2-40B4-BE49-F238E27FC236}">
              <a16:creationId xmlns:a16="http://schemas.microsoft.com/office/drawing/2014/main" id="{E28B6F56-5D86-235E-B650-DC3C5B93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9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5365</xdr:row>
      <xdr:rowOff>0</xdr:rowOff>
    </xdr:from>
    <xdr:to>
      <xdr:col>12</xdr:col>
      <xdr:colOff>304800</xdr:colOff>
      <xdr:row>5366</xdr:row>
      <xdr:rowOff>114300</xdr:rowOff>
    </xdr:to>
    <xdr:pic>
      <xdr:nvPicPr>
        <xdr:cNvPr id="5808" name="Imagen 5807" descr="Ver detalle">
          <a:hlinkClick xmlns:r="http://schemas.openxmlformats.org/officeDocument/2006/relationships" r:id="rId5631" tooltip="Ver detalle"/>
          <a:extLst>
            <a:ext uri="{FF2B5EF4-FFF2-40B4-BE49-F238E27FC236}">
              <a16:creationId xmlns:a16="http://schemas.microsoft.com/office/drawing/2014/main" id="{77173E0C-DE89-150B-AABD-9D2C01B7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5378</xdr:row>
      <xdr:rowOff>0</xdr:rowOff>
    </xdr:from>
    <xdr:to>
      <xdr:col>12</xdr:col>
      <xdr:colOff>304800</xdr:colOff>
      <xdr:row>5379</xdr:row>
      <xdr:rowOff>114300</xdr:rowOff>
    </xdr:to>
    <xdr:pic>
      <xdr:nvPicPr>
        <xdr:cNvPr id="5809" name="Imagen 5808" descr="Ver detalle">
          <a:hlinkClick xmlns:r="http://schemas.openxmlformats.org/officeDocument/2006/relationships" r:id="rId5632" tooltip="Ver detalle"/>
          <a:extLst>
            <a:ext uri="{FF2B5EF4-FFF2-40B4-BE49-F238E27FC236}">
              <a16:creationId xmlns:a16="http://schemas.microsoft.com/office/drawing/2014/main" id="{4FB20EAE-9B0D-ABCD-20A5-AE7AD610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5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5364</xdr:row>
      <xdr:rowOff>0</xdr:rowOff>
    </xdr:from>
    <xdr:to>
      <xdr:col>12</xdr:col>
      <xdr:colOff>304800</xdr:colOff>
      <xdr:row>5365</xdr:row>
      <xdr:rowOff>114300</xdr:rowOff>
    </xdr:to>
    <xdr:pic>
      <xdr:nvPicPr>
        <xdr:cNvPr id="5810" name="Imagen 5809" descr="Ver detalle">
          <a:hlinkClick xmlns:r="http://schemas.openxmlformats.org/officeDocument/2006/relationships" r:id="rId5633" tooltip="Ver detalle"/>
          <a:extLst>
            <a:ext uri="{FF2B5EF4-FFF2-40B4-BE49-F238E27FC236}">
              <a16:creationId xmlns:a16="http://schemas.microsoft.com/office/drawing/2014/main" id="{09346476-8E5A-06FF-2637-895B859A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5369</xdr:row>
      <xdr:rowOff>0</xdr:rowOff>
    </xdr:from>
    <xdr:to>
      <xdr:col>12</xdr:col>
      <xdr:colOff>304800</xdr:colOff>
      <xdr:row>5370</xdr:row>
      <xdr:rowOff>114300</xdr:rowOff>
    </xdr:to>
    <xdr:pic>
      <xdr:nvPicPr>
        <xdr:cNvPr id="5811" name="Imagen 5810" descr="Ver detalle">
          <a:hlinkClick xmlns:r="http://schemas.openxmlformats.org/officeDocument/2006/relationships" r:id="rId5634" tooltip="Ver detalle"/>
          <a:extLst>
            <a:ext uri="{FF2B5EF4-FFF2-40B4-BE49-F238E27FC236}">
              <a16:creationId xmlns:a16="http://schemas.microsoft.com/office/drawing/2014/main" id="{2D04A3B4-373F-C609-72D1-E684AE167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5370</xdr:row>
      <xdr:rowOff>0</xdr:rowOff>
    </xdr:from>
    <xdr:to>
      <xdr:col>12</xdr:col>
      <xdr:colOff>304800</xdr:colOff>
      <xdr:row>5371</xdr:row>
      <xdr:rowOff>114300</xdr:rowOff>
    </xdr:to>
    <xdr:pic>
      <xdr:nvPicPr>
        <xdr:cNvPr id="5812" name="Imagen 5811" descr="Ver detalle">
          <a:hlinkClick xmlns:r="http://schemas.openxmlformats.org/officeDocument/2006/relationships" r:id="rId5635" tooltip="Ver detalle"/>
          <a:extLst>
            <a:ext uri="{FF2B5EF4-FFF2-40B4-BE49-F238E27FC236}">
              <a16:creationId xmlns:a16="http://schemas.microsoft.com/office/drawing/2014/main" id="{20C319BD-71B1-B93E-F62E-A25A5703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5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5366</xdr:row>
      <xdr:rowOff>0</xdr:rowOff>
    </xdr:from>
    <xdr:to>
      <xdr:col>12</xdr:col>
      <xdr:colOff>304800</xdr:colOff>
      <xdr:row>5367</xdr:row>
      <xdr:rowOff>114300</xdr:rowOff>
    </xdr:to>
    <xdr:pic>
      <xdr:nvPicPr>
        <xdr:cNvPr id="5813" name="Imagen 5812" descr="Ver detalle">
          <a:hlinkClick xmlns:r="http://schemas.openxmlformats.org/officeDocument/2006/relationships" r:id="rId5636" tooltip="Ver detalle"/>
          <a:extLst>
            <a:ext uri="{FF2B5EF4-FFF2-40B4-BE49-F238E27FC236}">
              <a16:creationId xmlns:a16="http://schemas.microsoft.com/office/drawing/2014/main" id="{321C41D7-3845-69E9-4638-2F0CC8114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5379</xdr:row>
      <xdr:rowOff>0</xdr:rowOff>
    </xdr:from>
    <xdr:to>
      <xdr:col>12</xdr:col>
      <xdr:colOff>304800</xdr:colOff>
      <xdr:row>5380</xdr:row>
      <xdr:rowOff>114300</xdr:rowOff>
    </xdr:to>
    <xdr:pic>
      <xdr:nvPicPr>
        <xdr:cNvPr id="5814" name="Imagen 5813" descr="Ver detalle">
          <a:hlinkClick xmlns:r="http://schemas.openxmlformats.org/officeDocument/2006/relationships" r:id="rId5637" tooltip="Ver detalle"/>
          <a:extLst>
            <a:ext uri="{FF2B5EF4-FFF2-40B4-BE49-F238E27FC236}">
              <a16:creationId xmlns:a16="http://schemas.microsoft.com/office/drawing/2014/main" id="{B919628B-C0D8-D523-BCAB-C5864D29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1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5368</xdr:row>
      <xdr:rowOff>0</xdr:rowOff>
    </xdr:from>
    <xdr:to>
      <xdr:col>12</xdr:col>
      <xdr:colOff>304800</xdr:colOff>
      <xdr:row>5369</xdr:row>
      <xdr:rowOff>114300</xdr:rowOff>
    </xdr:to>
    <xdr:pic>
      <xdr:nvPicPr>
        <xdr:cNvPr id="5815" name="Imagen 5814" descr="Ver detalle">
          <a:hlinkClick xmlns:r="http://schemas.openxmlformats.org/officeDocument/2006/relationships" r:id="rId5638" tooltip="Ver detalle"/>
          <a:extLst>
            <a:ext uri="{FF2B5EF4-FFF2-40B4-BE49-F238E27FC236}">
              <a16:creationId xmlns:a16="http://schemas.microsoft.com/office/drawing/2014/main" id="{97760D96-E833-8651-3429-9909C4F8D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5376</xdr:row>
      <xdr:rowOff>0</xdr:rowOff>
    </xdr:from>
    <xdr:to>
      <xdr:col>12</xdr:col>
      <xdr:colOff>304800</xdr:colOff>
      <xdr:row>5377</xdr:row>
      <xdr:rowOff>114300</xdr:rowOff>
    </xdr:to>
    <xdr:pic>
      <xdr:nvPicPr>
        <xdr:cNvPr id="5816" name="Imagen 5815" descr="Ver detalle">
          <a:hlinkClick xmlns:r="http://schemas.openxmlformats.org/officeDocument/2006/relationships" r:id="rId5639" tooltip="Ver detalle"/>
          <a:extLst>
            <a:ext uri="{FF2B5EF4-FFF2-40B4-BE49-F238E27FC236}">
              <a16:creationId xmlns:a16="http://schemas.microsoft.com/office/drawing/2014/main" id="{8E638DF5-6752-1522-20E9-140F864F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5550</xdr:row>
      <xdr:rowOff>0</xdr:rowOff>
    </xdr:from>
    <xdr:to>
      <xdr:col>12</xdr:col>
      <xdr:colOff>304800</xdr:colOff>
      <xdr:row>5551</xdr:row>
      <xdr:rowOff>114300</xdr:rowOff>
    </xdr:to>
    <xdr:pic>
      <xdr:nvPicPr>
        <xdr:cNvPr id="5817" name="Imagen 5816" descr="Ver detalle">
          <a:hlinkClick xmlns:r="http://schemas.openxmlformats.org/officeDocument/2006/relationships" r:id="rId5640" tooltip="Ver detalle"/>
          <a:extLst>
            <a:ext uri="{FF2B5EF4-FFF2-40B4-BE49-F238E27FC236}">
              <a16:creationId xmlns:a16="http://schemas.microsoft.com/office/drawing/2014/main" id="{524CD21D-20DD-F454-3BD0-187AB2A0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5551</xdr:row>
      <xdr:rowOff>0</xdr:rowOff>
    </xdr:from>
    <xdr:to>
      <xdr:col>12</xdr:col>
      <xdr:colOff>304800</xdr:colOff>
      <xdr:row>5552</xdr:row>
      <xdr:rowOff>114300</xdr:rowOff>
    </xdr:to>
    <xdr:pic>
      <xdr:nvPicPr>
        <xdr:cNvPr id="5818" name="Imagen 5817" descr="Ver detalle">
          <a:hlinkClick xmlns:r="http://schemas.openxmlformats.org/officeDocument/2006/relationships" r:id="rId5641" tooltip="Ver detalle"/>
          <a:extLst>
            <a:ext uri="{FF2B5EF4-FFF2-40B4-BE49-F238E27FC236}">
              <a16:creationId xmlns:a16="http://schemas.microsoft.com/office/drawing/2014/main" id="{7633FF3A-D504-712D-6571-A4A1E828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5552</xdr:row>
      <xdr:rowOff>0</xdr:rowOff>
    </xdr:from>
    <xdr:to>
      <xdr:col>12</xdr:col>
      <xdr:colOff>304800</xdr:colOff>
      <xdr:row>5553</xdr:row>
      <xdr:rowOff>114300</xdr:rowOff>
    </xdr:to>
    <xdr:pic>
      <xdr:nvPicPr>
        <xdr:cNvPr id="5819" name="Imagen 5818" descr="Ver detalle">
          <a:hlinkClick xmlns:r="http://schemas.openxmlformats.org/officeDocument/2006/relationships" r:id="rId5642" tooltip="Ver detalle"/>
          <a:extLst>
            <a:ext uri="{FF2B5EF4-FFF2-40B4-BE49-F238E27FC236}">
              <a16:creationId xmlns:a16="http://schemas.microsoft.com/office/drawing/2014/main" id="{8C150907-9E39-0F7A-696B-B996CB05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6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5553</xdr:row>
      <xdr:rowOff>0</xdr:rowOff>
    </xdr:from>
    <xdr:to>
      <xdr:col>12</xdr:col>
      <xdr:colOff>304800</xdr:colOff>
      <xdr:row>5554</xdr:row>
      <xdr:rowOff>114300</xdr:rowOff>
    </xdr:to>
    <xdr:pic>
      <xdr:nvPicPr>
        <xdr:cNvPr id="5820" name="Imagen 5819" descr="Ver detalle">
          <a:hlinkClick xmlns:r="http://schemas.openxmlformats.org/officeDocument/2006/relationships" r:id="rId5643" tooltip="Ver detalle"/>
          <a:extLst>
            <a:ext uri="{FF2B5EF4-FFF2-40B4-BE49-F238E27FC236}">
              <a16:creationId xmlns:a16="http://schemas.microsoft.com/office/drawing/2014/main" id="{B73E707A-040C-4F19-404F-7FC87171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5554</xdr:row>
      <xdr:rowOff>0</xdr:rowOff>
    </xdr:from>
    <xdr:to>
      <xdr:col>12</xdr:col>
      <xdr:colOff>304800</xdr:colOff>
      <xdr:row>5555</xdr:row>
      <xdr:rowOff>114300</xdr:rowOff>
    </xdr:to>
    <xdr:pic>
      <xdr:nvPicPr>
        <xdr:cNvPr id="5821" name="Imagen 5820" descr="Ver detalle">
          <a:hlinkClick xmlns:r="http://schemas.openxmlformats.org/officeDocument/2006/relationships" r:id="rId5644" tooltip="Ver detalle"/>
          <a:extLst>
            <a:ext uri="{FF2B5EF4-FFF2-40B4-BE49-F238E27FC236}">
              <a16:creationId xmlns:a16="http://schemas.microsoft.com/office/drawing/2014/main" id="{642ADE72-0470-4236-2E7E-70D32FB4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5555</xdr:row>
      <xdr:rowOff>0</xdr:rowOff>
    </xdr:from>
    <xdr:to>
      <xdr:col>12</xdr:col>
      <xdr:colOff>304800</xdr:colOff>
      <xdr:row>5556</xdr:row>
      <xdr:rowOff>114300</xdr:rowOff>
    </xdr:to>
    <xdr:pic>
      <xdr:nvPicPr>
        <xdr:cNvPr id="5822" name="Imagen 5821" descr="Ver detalle">
          <a:hlinkClick xmlns:r="http://schemas.openxmlformats.org/officeDocument/2006/relationships" r:id="rId5645" tooltip="Ver detalle"/>
          <a:extLst>
            <a:ext uri="{FF2B5EF4-FFF2-40B4-BE49-F238E27FC236}">
              <a16:creationId xmlns:a16="http://schemas.microsoft.com/office/drawing/2014/main" id="{99FDDF0E-1FCA-FCA4-9048-E2827625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6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5556</xdr:row>
      <xdr:rowOff>0</xdr:rowOff>
    </xdr:from>
    <xdr:to>
      <xdr:col>12</xdr:col>
      <xdr:colOff>304800</xdr:colOff>
      <xdr:row>5557</xdr:row>
      <xdr:rowOff>114300</xdr:rowOff>
    </xdr:to>
    <xdr:pic>
      <xdr:nvPicPr>
        <xdr:cNvPr id="5823" name="Imagen 5822" descr="Ver detalle">
          <a:hlinkClick xmlns:r="http://schemas.openxmlformats.org/officeDocument/2006/relationships" r:id="rId5646" tooltip="Ver detalle"/>
          <a:extLst>
            <a:ext uri="{FF2B5EF4-FFF2-40B4-BE49-F238E27FC236}">
              <a16:creationId xmlns:a16="http://schemas.microsoft.com/office/drawing/2014/main" id="{F541B07C-D159-9D23-707A-E1544A09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0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5557</xdr:row>
      <xdr:rowOff>0</xdr:rowOff>
    </xdr:from>
    <xdr:to>
      <xdr:col>12</xdr:col>
      <xdr:colOff>304800</xdr:colOff>
      <xdr:row>5558</xdr:row>
      <xdr:rowOff>114300</xdr:rowOff>
    </xdr:to>
    <xdr:pic>
      <xdr:nvPicPr>
        <xdr:cNvPr id="5824" name="Imagen 5823" descr="Ver detalle">
          <a:hlinkClick xmlns:r="http://schemas.openxmlformats.org/officeDocument/2006/relationships" r:id="rId5647" tooltip="Ver detalle"/>
          <a:extLst>
            <a:ext uri="{FF2B5EF4-FFF2-40B4-BE49-F238E27FC236}">
              <a16:creationId xmlns:a16="http://schemas.microsoft.com/office/drawing/2014/main" id="{6FC5DF64-259F-5E14-8EF2-E41AE59F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3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5558</xdr:row>
      <xdr:rowOff>0</xdr:rowOff>
    </xdr:from>
    <xdr:to>
      <xdr:col>12</xdr:col>
      <xdr:colOff>304800</xdr:colOff>
      <xdr:row>5559</xdr:row>
      <xdr:rowOff>114300</xdr:rowOff>
    </xdr:to>
    <xdr:pic>
      <xdr:nvPicPr>
        <xdr:cNvPr id="5825" name="Imagen 5824" descr="Ver detalle">
          <a:hlinkClick xmlns:r="http://schemas.openxmlformats.org/officeDocument/2006/relationships" r:id="rId5648" tooltip="Ver detalle"/>
          <a:extLst>
            <a:ext uri="{FF2B5EF4-FFF2-40B4-BE49-F238E27FC236}">
              <a16:creationId xmlns:a16="http://schemas.microsoft.com/office/drawing/2014/main" id="{6D5990D1-E3F1-912F-7C3D-CDE8A098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6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5559</xdr:row>
      <xdr:rowOff>0</xdr:rowOff>
    </xdr:from>
    <xdr:to>
      <xdr:col>12</xdr:col>
      <xdr:colOff>304800</xdr:colOff>
      <xdr:row>5560</xdr:row>
      <xdr:rowOff>104775</xdr:rowOff>
    </xdr:to>
    <xdr:pic>
      <xdr:nvPicPr>
        <xdr:cNvPr id="5826" name="Imagen 5825" descr="Ver detalle">
          <a:hlinkClick xmlns:r="http://schemas.openxmlformats.org/officeDocument/2006/relationships" r:id="rId5649" tooltip="Ver detalle"/>
          <a:extLst>
            <a:ext uri="{FF2B5EF4-FFF2-40B4-BE49-F238E27FC236}">
              <a16:creationId xmlns:a16="http://schemas.microsoft.com/office/drawing/2014/main" id="{A1A0FF0D-9EFA-BA36-CAFB-020EAAAF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5517</xdr:row>
      <xdr:rowOff>0</xdr:rowOff>
    </xdr:from>
    <xdr:to>
      <xdr:col>12</xdr:col>
      <xdr:colOff>304800</xdr:colOff>
      <xdr:row>5518</xdr:row>
      <xdr:rowOff>104775</xdr:rowOff>
    </xdr:to>
    <xdr:pic>
      <xdr:nvPicPr>
        <xdr:cNvPr id="5827" name="Imagen 5826" descr="Ver detalle">
          <a:hlinkClick xmlns:r="http://schemas.openxmlformats.org/officeDocument/2006/relationships" r:id="rId5650" tooltip="Ver detalle"/>
          <a:extLst>
            <a:ext uri="{FF2B5EF4-FFF2-40B4-BE49-F238E27FC236}">
              <a16:creationId xmlns:a16="http://schemas.microsoft.com/office/drawing/2014/main" id="{F666C273-EF54-D534-73E7-ABBEA226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3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5542</xdr:row>
      <xdr:rowOff>0</xdr:rowOff>
    </xdr:from>
    <xdr:to>
      <xdr:col>12</xdr:col>
      <xdr:colOff>304800</xdr:colOff>
      <xdr:row>5543</xdr:row>
      <xdr:rowOff>114300</xdr:rowOff>
    </xdr:to>
    <xdr:pic>
      <xdr:nvPicPr>
        <xdr:cNvPr id="5828" name="Imagen 5827" descr="Ver detalle">
          <a:hlinkClick xmlns:r="http://schemas.openxmlformats.org/officeDocument/2006/relationships" r:id="rId5651" tooltip="Ver detalle"/>
          <a:extLst>
            <a:ext uri="{FF2B5EF4-FFF2-40B4-BE49-F238E27FC236}">
              <a16:creationId xmlns:a16="http://schemas.microsoft.com/office/drawing/2014/main" id="{3310E182-20AD-BA37-D599-2BD6C0A7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5543</xdr:row>
      <xdr:rowOff>0</xdr:rowOff>
    </xdr:from>
    <xdr:to>
      <xdr:col>12</xdr:col>
      <xdr:colOff>304800</xdr:colOff>
      <xdr:row>5544</xdr:row>
      <xdr:rowOff>114300</xdr:rowOff>
    </xdr:to>
    <xdr:pic>
      <xdr:nvPicPr>
        <xdr:cNvPr id="5829" name="Imagen 5828" descr="Ver detalle">
          <a:hlinkClick xmlns:r="http://schemas.openxmlformats.org/officeDocument/2006/relationships" r:id="rId5652" tooltip="Ver detalle"/>
          <a:extLst>
            <a:ext uri="{FF2B5EF4-FFF2-40B4-BE49-F238E27FC236}">
              <a16:creationId xmlns:a16="http://schemas.microsoft.com/office/drawing/2014/main" id="{54C45B83-3BAD-76D6-C1F3-DA8F13FD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0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5544</xdr:row>
      <xdr:rowOff>0</xdr:rowOff>
    </xdr:from>
    <xdr:to>
      <xdr:col>12</xdr:col>
      <xdr:colOff>304800</xdr:colOff>
      <xdr:row>5545</xdr:row>
      <xdr:rowOff>114300</xdr:rowOff>
    </xdr:to>
    <xdr:pic>
      <xdr:nvPicPr>
        <xdr:cNvPr id="5830" name="Imagen 5829" descr="Ver detalle">
          <a:hlinkClick xmlns:r="http://schemas.openxmlformats.org/officeDocument/2006/relationships" r:id="rId5653" tooltip="Ver detalle"/>
          <a:extLst>
            <a:ext uri="{FF2B5EF4-FFF2-40B4-BE49-F238E27FC236}">
              <a16:creationId xmlns:a16="http://schemas.microsoft.com/office/drawing/2014/main" id="{960A71C2-B67E-F489-6E27-68929968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3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5545</xdr:row>
      <xdr:rowOff>0</xdr:rowOff>
    </xdr:from>
    <xdr:to>
      <xdr:col>12</xdr:col>
      <xdr:colOff>304800</xdr:colOff>
      <xdr:row>5546</xdr:row>
      <xdr:rowOff>114300</xdr:rowOff>
    </xdr:to>
    <xdr:pic>
      <xdr:nvPicPr>
        <xdr:cNvPr id="5831" name="Imagen 5830" descr="Ver detalle">
          <a:hlinkClick xmlns:r="http://schemas.openxmlformats.org/officeDocument/2006/relationships" r:id="rId5654" tooltip="Ver detalle"/>
          <a:extLst>
            <a:ext uri="{FF2B5EF4-FFF2-40B4-BE49-F238E27FC236}">
              <a16:creationId xmlns:a16="http://schemas.microsoft.com/office/drawing/2014/main" id="{A2AC6F8D-4708-99FB-8429-72D66AD1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6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5546</xdr:row>
      <xdr:rowOff>0</xdr:rowOff>
    </xdr:from>
    <xdr:to>
      <xdr:col>12</xdr:col>
      <xdr:colOff>304800</xdr:colOff>
      <xdr:row>5547</xdr:row>
      <xdr:rowOff>114300</xdr:rowOff>
    </xdr:to>
    <xdr:pic>
      <xdr:nvPicPr>
        <xdr:cNvPr id="5832" name="Imagen 5831" descr="Ver detalle">
          <a:hlinkClick xmlns:r="http://schemas.openxmlformats.org/officeDocument/2006/relationships" r:id="rId5655" tooltip="Ver detalle"/>
          <a:extLst>
            <a:ext uri="{FF2B5EF4-FFF2-40B4-BE49-F238E27FC236}">
              <a16:creationId xmlns:a16="http://schemas.microsoft.com/office/drawing/2014/main" id="{A4F8786C-2AAE-173C-8780-4476F39E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5547</xdr:row>
      <xdr:rowOff>0</xdr:rowOff>
    </xdr:from>
    <xdr:to>
      <xdr:col>12</xdr:col>
      <xdr:colOff>304800</xdr:colOff>
      <xdr:row>5548</xdr:row>
      <xdr:rowOff>114300</xdr:rowOff>
    </xdr:to>
    <xdr:pic>
      <xdr:nvPicPr>
        <xdr:cNvPr id="5833" name="Imagen 5832" descr="Ver detalle">
          <a:hlinkClick xmlns:r="http://schemas.openxmlformats.org/officeDocument/2006/relationships" r:id="rId5656" tooltip="Ver detalle"/>
          <a:extLst>
            <a:ext uri="{FF2B5EF4-FFF2-40B4-BE49-F238E27FC236}">
              <a16:creationId xmlns:a16="http://schemas.microsoft.com/office/drawing/2014/main" id="{C7EB9A31-8D4D-4B42-B686-ABB8E925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5548</xdr:row>
      <xdr:rowOff>0</xdr:rowOff>
    </xdr:from>
    <xdr:to>
      <xdr:col>12</xdr:col>
      <xdr:colOff>304800</xdr:colOff>
      <xdr:row>5549</xdr:row>
      <xdr:rowOff>114300</xdr:rowOff>
    </xdr:to>
    <xdr:pic>
      <xdr:nvPicPr>
        <xdr:cNvPr id="5834" name="Imagen 5833" descr="Ver detalle">
          <a:hlinkClick xmlns:r="http://schemas.openxmlformats.org/officeDocument/2006/relationships" r:id="rId5657" tooltip="Ver detalle"/>
          <a:extLst>
            <a:ext uri="{FF2B5EF4-FFF2-40B4-BE49-F238E27FC236}">
              <a16:creationId xmlns:a16="http://schemas.microsoft.com/office/drawing/2014/main" id="{6BC97681-795F-BFEA-503F-896E5A8F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6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5549</xdr:row>
      <xdr:rowOff>0</xdr:rowOff>
    </xdr:from>
    <xdr:to>
      <xdr:col>12</xdr:col>
      <xdr:colOff>304800</xdr:colOff>
      <xdr:row>5550</xdr:row>
      <xdr:rowOff>114300</xdr:rowOff>
    </xdr:to>
    <xdr:pic>
      <xdr:nvPicPr>
        <xdr:cNvPr id="5835" name="Imagen 5834" descr="Ver detalle">
          <a:hlinkClick xmlns:r="http://schemas.openxmlformats.org/officeDocument/2006/relationships" r:id="rId5658" tooltip="Ver detalle"/>
          <a:extLst>
            <a:ext uri="{FF2B5EF4-FFF2-40B4-BE49-F238E27FC236}">
              <a16:creationId xmlns:a16="http://schemas.microsoft.com/office/drawing/2014/main" id="{4D86E030-9B49-F813-4F5D-6B7B7E2D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0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5533</xdr:row>
      <xdr:rowOff>0</xdr:rowOff>
    </xdr:from>
    <xdr:to>
      <xdr:col>12</xdr:col>
      <xdr:colOff>304800</xdr:colOff>
      <xdr:row>5534</xdr:row>
      <xdr:rowOff>114300</xdr:rowOff>
    </xdr:to>
    <xdr:pic>
      <xdr:nvPicPr>
        <xdr:cNvPr id="5836" name="Imagen 5835" descr="Ver detalle">
          <a:hlinkClick xmlns:r="http://schemas.openxmlformats.org/officeDocument/2006/relationships" r:id="rId5659" tooltip="Ver detalle"/>
          <a:extLst>
            <a:ext uri="{FF2B5EF4-FFF2-40B4-BE49-F238E27FC236}">
              <a16:creationId xmlns:a16="http://schemas.microsoft.com/office/drawing/2014/main" id="{0F1E2D62-16FA-867A-35FF-01CD4CDB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5534</xdr:row>
      <xdr:rowOff>0</xdr:rowOff>
    </xdr:from>
    <xdr:to>
      <xdr:col>12</xdr:col>
      <xdr:colOff>304800</xdr:colOff>
      <xdr:row>5535</xdr:row>
      <xdr:rowOff>114300</xdr:rowOff>
    </xdr:to>
    <xdr:pic>
      <xdr:nvPicPr>
        <xdr:cNvPr id="5837" name="Imagen 5836" descr="Ver detalle">
          <a:hlinkClick xmlns:r="http://schemas.openxmlformats.org/officeDocument/2006/relationships" r:id="rId5660" tooltip="Ver detalle"/>
          <a:extLst>
            <a:ext uri="{FF2B5EF4-FFF2-40B4-BE49-F238E27FC236}">
              <a16:creationId xmlns:a16="http://schemas.microsoft.com/office/drawing/2014/main" id="{26AE8CA5-70D8-77EE-A116-F7A1E007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6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5535</xdr:row>
      <xdr:rowOff>0</xdr:rowOff>
    </xdr:from>
    <xdr:to>
      <xdr:col>12</xdr:col>
      <xdr:colOff>304800</xdr:colOff>
      <xdr:row>5536</xdr:row>
      <xdr:rowOff>114300</xdr:rowOff>
    </xdr:to>
    <xdr:pic>
      <xdr:nvPicPr>
        <xdr:cNvPr id="5838" name="Imagen 5837" descr="Ver detalle">
          <a:hlinkClick xmlns:r="http://schemas.openxmlformats.org/officeDocument/2006/relationships" r:id="rId5661" tooltip="Ver detalle"/>
          <a:extLst>
            <a:ext uri="{FF2B5EF4-FFF2-40B4-BE49-F238E27FC236}">
              <a16:creationId xmlns:a16="http://schemas.microsoft.com/office/drawing/2014/main" id="{A0337343-2A69-F047-6FAF-33CFFF017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0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5536</xdr:row>
      <xdr:rowOff>0</xdr:rowOff>
    </xdr:from>
    <xdr:to>
      <xdr:col>12</xdr:col>
      <xdr:colOff>304800</xdr:colOff>
      <xdr:row>5537</xdr:row>
      <xdr:rowOff>114300</xdr:rowOff>
    </xdr:to>
    <xdr:pic>
      <xdr:nvPicPr>
        <xdr:cNvPr id="5839" name="Imagen 5838" descr="Ver detalle">
          <a:hlinkClick xmlns:r="http://schemas.openxmlformats.org/officeDocument/2006/relationships" r:id="rId5662" tooltip="Ver detalle"/>
          <a:extLst>
            <a:ext uri="{FF2B5EF4-FFF2-40B4-BE49-F238E27FC236}">
              <a16:creationId xmlns:a16="http://schemas.microsoft.com/office/drawing/2014/main" id="{8A0F54EB-4D9F-976D-EF33-8003EDA6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3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5537</xdr:row>
      <xdr:rowOff>0</xdr:rowOff>
    </xdr:from>
    <xdr:to>
      <xdr:col>12</xdr:col>
      <xdr:colOff>304800</xdr:colOff>
      <xdr:row>5538</xdr:row>
      <xdr:rowOff>114300</xdr:rowOff>
    </xdr:to>
    <xdr:pic>
      <xdr:nvPicPr>
        <xdr:cNvPr id="5840" name="Imagen 5839" descr="Ver detalle">
          <a:hlinkClick xmlns:r="http://schemas.openxmlformats.org/officeDocument/2006/relationships" r:id="rId5663" tooltip="Ver detalle"/>
          <a:extLst>
            <a:ext uri="{FF2B5EF4-FFF2-40B4-BE49-F238E27FC236}">
              <a16:creationId xmlns:a16="http://schemas.microsoft.com/office/drawing/2014/main" id="{4212E744-9B43-783A-CCB2-C1D23A4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6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5538</xdr:row>
      <xdr:rowOff>0</xdr:rowOff>
    </xdr:from>
    <xdr:to>
      <xdr:col>12</xdr:col>
      <xdr:colOff>304800</xdr:colOff>
      <xdr:row>5539</xdr:row>
      <xdr:rowOff>114300</xdr:rowOff>
    </xdr:to>
    <xdr:pic>
      <xdr:nvPicPr>
        <xdr:cNvPr id="5841" name="Imagen 5840" descr="Ver detalle">
          <a:hlinkClick xmlns:r="http://schemas.openxmlformats.org/officeDocument/2006/relationships" r:id="rId5664" tooltip="Ver detalle"/>
          <a:extLst>
            <a:ext uri="{FF2B5EF4-FFF2-40B4-BE49-F238E27FC236}">
              <a16:creationId xmlns:a16="http://schemas.microsoft.com/office/drawing/2014/main" id="{CA65FF18-FE7A-6C5E-EC6E-BB9DBEEF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0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5539</xdr:row>
      <xdr:rowOff>0</xdr:rowOff>
    </xdr:from>
    <xdr:to>
      <xdr:col>12</xdr:col>
      <xdr:colOff>304800</xdr:colOff>
      <xdr:row>5540</xdr:row>
      <xdr:rowOff>114300</xdr:rowOff>
    </xdr:to>
    <xdr:pic>
      <xdr:nvPicPr>
        <xdr:cNvPr id="5842" name="Imagen 5841" descr="Ver detalle">
          <a:hlinkClick xmlns:r="http://schemas.openxmlformats.org/officeDocument/2006/relationships" r:id="rId5665" tooltip="Ver detalle"/>
          <a:extLst>
            <a:ext uri="{FF2B5EF4-FFF2-40B4-BE49-F238E27FC236}">
              <a16:creationId xmlns:a16="http://schemas.microsoft.com/office/drawing/2014/main" id="{51FD548C-CD59-8D4D-7265-AEB0E90C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5540</xdr:row>
      <xdr:rowOff>0</xdr:rowOff>
    </xdr:from>
    <xdr:to>
      <xdr:col>12</xdr:col>
      <xdr:colOff>304800</xdr:colOff>
      <xdr:row>5541</xdr:row>
      <xdr:rowOff>114300</xdr:rowOff>
    </xdr:to>
    <xdr:pic>
      <xdr:nvPicPr>
        <xdr:cNvPr id="5843" name="Imagen 5842" descr="Ver detalle">
          <a:hlinkClick xmlns:r="http://schemas.openxmlformats.org/officeDocument/2006/relationships" r:id="rId5666" tooltip="Ver detalle"/>
          <a:extLst>
            <a:ext uri="{FF2B5EF4-FFF2-40B4-BE49-F238E27FC236}">
              <a16:creationId xmlns:a16="http://schemas.microsoft.com/office/drawing/2014/main" id="{F00ABACE-E8F3-659F-CA83-9C029449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5541</xdr:row>
      <xdr:rowOff>0</xdr:rowOff>
    </xdr:from>
    <xdr:to>
      <xdr:col>12</xdr:col>
      <xdr:colOff>304800</xdr:colOff>
      <xdr:row>5542</xdr:row>
      <xdr:rowOff>114300</xdr:rowOff>
    </xdr:to>
    <xdr:pic>
      <xdr:nvPicPr>
        <xdr:cNvPr id="5844" name="Imagen 5843" descr="Ver detalle">
          <a:hlinkClick xmlns:r="http://schemas.openxmlformats.org/officeDocument/2006/relationships" r:id="rId5667" tooltip="Ver detalle"/>
          <a:extLst>
            <a:ext uri="{FF2B5EF4-FFF2-40B4-BE49-F238E27FC236}">
              <a16:creationId xmlns:a16="http://schemas.microsoft.com/office/drawing/2014/main" id="{666F677F-BDBE-351D-16CB-450EEE52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5512</xdr:row>
      <xdr:rowOff>0</xdr:rowOff>
    </xdr:from>
    <xdr:to>
      <xdr:col>12</xdr:col>
      <xdr:colOff>304800</xdr:colOff>
      <xdr:row>5513</xdr:row>
      <xdr:rowOff>114300</xdr:rowOff>
    </xdr:to>
    <xdr:pic>
      <xdr:nvPicPr>
        <xdr:cNvPr id="5845" name="Imagen 5844" descr="Ver detalle">
          <a:hlinkClick xmlns:r="http://schemas.openxmlformats.org/officeDocument/2006/relationships" r:id="rId5668" tooltip="Ver detalle"/>
          <a:extLst>
            <a:ext uri="{FF2B5EF4-FFF2-40B4-BE49-F238E27FC236}">
              <a16:creationId xmlns:a16="http://schemas.microsoft.com/office/drawing/2014/main" id="{38DB07B3-3D1D-BE1C-9D6C-A2EA944F2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8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5513</xdr:row>
      <xdr:rowOff>0</xdr:rowOff>
    </xdr:from>
    <xdr:to>
      <xdr:col>12</xdr:col>
      <xdr:colOff>304800</xdr:colOff>
      <xdr:row>5514</xdr:row>
      <xdr:rowOff>114300</xdr:rowOff>
    </xdr:to>
    <xdr:pic>
      <xdr:nvPicPr>
        <xdr:cNvPr id="5846" name="Imagen 5845" descr="Ver detalle">
          <a:hlinkClick xmlns:r="http://schemas.openxmlformats.org/officeDocument/2006/relationships" r:id="rId5669" tooltip="Ver detalle"/>
          <a:extLst>
            <a:ext uri="{FF2B5EF4-FFF2-40B4-BE49-F238E27FC236}">
              <a16:creationId xmlns:a16="http://schemas.microsoft.com/office/drawing/2014/main" id="{EEC51C43-1C40-0023-995C-9644D28B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5514</xdr:row>
      <xdr:rowOff>0</xdr:rowOff>
    </xdr:from>
    <xdr:to>
      <xdr:col>12</xdr:col>
      <xdr:colOff>304800</xdr:colOff>
      <xdr:row>5515</xdr:row>
      <xdr:rowOff>114300</xdr:rowOff>
    </xdr:to>
    <xdr:pic>
      <xdr:nvPicPr>
        <xdr:cNvPr id="5847" name="Imagen 5846" descr="Ver detalle">
          <a:hlinkClick xmlns:r="http://schemas.openxmlformats.org/officeDocument/2006/relationships" r:id="rId5670" tooltip="Ver detalle"/>
          <a:extLst>
            <a:ext uri="{FF2B5EF4-FFF2-40B4-BE49-F238E27FC236}">
              <a16:creationId xmlns:a16="http://schemas.microsoft.com/office/drawing/2014/main" id="{59CF1C0C-ADA6-5C01-E03B-2380C803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4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5505</xdr:row>
      <xdr:rowOff>0</xdr:rowOff>
    </xdr:from>
    <xdr:to>
      <xdr:col>12</xdr:col>
      <xdr:colOff>304800</xdr:colOff>
      <xdr:row>5506</xdr:row>
      <xdr:rowOff>114300</xdr:rowOff>
    </xdr:to>
    <xdr:pic>
      <xdr:nvPicPr>
        <xdr:cNvPr id="5848" name="Imagen 5847" descr="Ver detalle">
          <a:hlinkClick xmlns:r="http://schemas.openxmlformats.org/officeDocument/2006/relationships" r:id="rId5671" tooltip="Ver detalle"/>
          <a:extLst>
            <a:ext uri="{FF2B5EF4-FFF2-40B4-BE49-F238E27FC236}">
              <a16:creationId xmlns:a16="http://schemas.microsoft.com/office/drawing/2014/main" id="{A3CBDD78-3615-4537-8D60-F1F2DB02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5506</xdr:row>
      <xdr:rowOff>0</xdr:rowOff>
    </xdr:from>
    <xdr:to>
      <xdr:col>12</xdr:col>
      <xdr:colOff>304800</xdr:colOff>
      <xdr:row>5507</xdr:row>
      <xdr:rowOff>114300</xdr:rowOff>
    </xdr:to>
    <xdr:pic>
      <xdr:nvPicPr>
        <xdr:cNvPr id="5849" name="Imagen 5848" descr="Ver detalle">
          <a:hlinkClick xmlns:r="http://schemas.openxmlformats.org/officeDocument/2006/relationships" r:id="rId5672" tooltip="Ver detalle"/>
          <a:extLst>
            <a:ext uri="{FF2B5EF4-FFF2-40B4-BE49-F238E27FC236}">
              <a16:creationId xmlns:a16="http://schemas.microsoft.com/office/drawing/2014/main" id="{9A0E61BC-88BE-AD6A-86BA-F100C8F2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5507</xdr:row>
      <xdr:rowOff>0</xdr:rowOff>
    </xdr:from>
    <xdr:to>
      <xdr:col>12</xdr:col>
      <xdr:colOff>304800</xdr:colOff>
      <xdr:row>5508</xdr:row>
      <xdr:rowOff>114300</xdr:rowOff>
    </xdr:to>
    <xdr:pic>
      <xdr:nvPicPr>
        <xdr:cNvPr id="5850" name="Imagen 5849" descr="Ver detalle">
          <a:hlinkClick xmlns:r="http://schemas.openxmlformats.org/officeDocument/2006/relationships" r:id="rId5673" tooltip="Ver detalle"/>
          <a:extLst>
            <a:ext uri="{FF2B5EF4-FFF2-40B4-BE49-F238E27FC236}">
              <a16:creationId xmlns:a16="http://schemas.microsoft.com/office/drawing/2014/main" id="{EC9CF8C5-CF7D-BEB6-EFBF-56E9BE56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5508</xdr:row>
      <xdr:rowOff>0</xdr:rowOff>
    </xdr:from>
    <xdr:to>
      <xdr:col>12</xdr:col>
      <xdr:colOff>304800</xdr:colOff>
      <xdr:row>5509</xdr:row>
      <xdr:rowOff>114300</xdr:rowOff>
    </xdr:to>
    <xdr:pic>
      <xdr:nvPicPr>
        <xdr:cNvPr id="5851" name="Imagen 5850" descr="Ver detalle">
          <a:hlinkClick xmlns:r="http://schemas.openxmlformats.org/officeDocument/2006/relationships" r:id="rId5674" tooltip="Ver detalle"/>
          <a:extLst>
            <a:ext uri="{FF2B5EF4-FFF2-40B4-BE49-F238E27FC236}">
              <a16:creationId xmlns:a16="http://schemas.microsoft.com/office/drawing/2014/main" id="{EFB12C24-D7F2-BE60-A802-4D4AC0AF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5515</xdr:row>
      <xdr:rowOff>0</xdr:rowOff>
    </xdr:from>
    <xdr:to>
      <xdr:col>12</xdr:col>
      <xdr:colOff>304800</xdr:colOff>
      <xdr:row>5516</xdr:row>
      <xdr:rowOff>114300</xdr:rowOff>
    </xdr:to>
    <xdr:pic>
      <xdr:nvPicPr>
        <xdr:cNvPr id="5852" name="Imagen 5851" descr="Ver detalle">
          <a:hlinkClick xmlns:r="http://schemas.openxmlformats.org/officeDocument/2006/relationships" r:id="rId5675" tooltip="Ver detalle"/>
          <a:extLst>
            <a:ext uri="{FF2B5EF4-FFF2-40B4-BE49-F238E27FC236}">
              <a16:creationId xmlns:a16="http://schemas.microsoft.com/office/drawing/2014/main" id="{F9D42C8D-2C66-404A-399D-30FEF1DB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0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5504</xdr:row>
      <xdr:rowOff>0</xdr:rowOff>
    </xdr:from>
    <xdr:to>
      <xdr:col>12</xdr:col>
      <xdr:colOff>304800</xdr:colOff>
      <xdr:row>5505</xdr:row>
      <xdr:rowOff>114300</xdr:rowOff>
    </xdr:to>
    <xdr:pic>
      <xdr:nvPicPr>
        <xdr:cNvPr id="5853" name="Imagen 5852" descr="Ver detalle">
          <a:hlinkClick xmlns:r="http://schemas.openxmlformats.org/officeDocument/2006/relationships" r:id="rId5676" tooltip="Ver detalle"/>
          <a:extLst>
            <a:ext uri="{FF2B5EF4-FFF2-40B4-BE49-F238E27FC236}">
              <a16:creationId xmlns:a16="http://schemas.microsoft.com/office/drawing/2014/main" id="{1C7BE162-1A0B-7717-FEE7-886366B76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3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5493</xdr:row>
      <xdr:rowOff>0</xdr:rowOff>
    </xdr:from>
    <xdr:to>
      <xdr:col>12</xdr:col>
      <xdr:colOff>304800</xdr:colOff>
      <xdr:row>5494</xdr:row>
      <xdr:rowOff>114300</xdr:rowOff>
    </xdr:to>
    <xdr:pic>
      <xdr:nvPicPr>
        <xdr:cNvPr id="5854" name="Imagen 5853" descr="Ver detalle">
          <a:hlinkClick xmlns:r="http://schemas.openxmlformats.org/officeDocument/2006/relationships" r:id="rId5677" tooltip="Ver detalle"/>
          <a:extLst>
            <a:ext uri="{FF2B5EF4-FFF2-40B4-BE49-F238E27FC236}">
              <a16:creationId xmlns:a16="http://schemas.microsoft.com/office/drawing/2014/main" id="{46C9F0FD-B941-E4B3-AE7B-59B01C6D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5524</xdr:row>
      <xdr:rowOff>0</xdr:rowOff>
    </xdr:from>
    <xdr:to>
      <xdr:col>12</xdr:col>
      <xdr:colOff>304800</xdr:colOff>
      <xdr:row>5525</xdr:row>
      <xdr:rowOff>114300</xdr:rowOff>
    </xdr:to>
    <xdr:pic>
      <xdr:nvPicPr>
        <xdr:cNvPr id="5855" name="Imagen 5854" descr="Ver detalle">
          <a:hlinkClick xmlns:r="http://schemas.openxmlformats.org/officeDocument/2006/relationships" r:id="rId5678" tooltip="Ver detalle"/>
          <a:extLst>
            <a:ext uri="{FF2B5EF4-FFF2-40B4-BE49-F238E27FC236}">
              <a16:creationId xmlns:a16="http://schemas.microsoft.com/office/drawing/2014/main" id="{9D4BA926-D266-0403-9DC3-5E49677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5525</xdr:row>
      <xdr:rowOff>0</xdr:rowOff>
    </xdr:from>
    <xdr:to>
      <xdr:col>12</xdr:col>
      <xdr:colOff>304800</xdr:colOff>
      <xdr:row>5526</xdr:row>
      <xdr:rowOff>114300</xdr:rowOff>
    </xdr:to>
    <xdr:pic>
      <xdr:nvPicPr>
        <xdr:cNvPr id="5856" name="Imagen 5855" descr="Ver detalle">
          <a:hlinkClick xmlns:r="http://schemas.openxmlformats.org/officeDocument/2006/relationships" r:id="rId5679" tooltip="Ver detalle"/>
          <a:extLst>
            <a:ext uri="{FF2B5EF4-FFF2-40B4-BE49-F238E27FC236}">
              <a16:creationId xmlns:a16="http://schemas.microsoft.com/office/drawing/2014/main" id="{BA682585-3700-ED58-AD9F-CBFDF5D9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2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5526</xdr:row>
      <xdr:rowOff>0</xdr:rowOff>
    </xdr:from>
    <xdr:to>
      <xdr:col>12</xdr:col>
      <xdr:colOff>304800</xdr:colOff>
      <xdr:row>5527</xdr:row>
      <xdr:rowOff>114300</xdr:rowOff>
    </xdr:to>
    <xdr:pic>
      <xdr:nvPicPr>
        <xdr:cNvPr id="5857" name="Imagen 5856" descr="Ver detalle">
          <a:hlinkClick xmlns:r="http://schemas.openxmlformats.org/officeDocument/2006/relationships" r:id="rId5680" tooltip="Ver detalle"/>
          <a:extLst>
            <a:ext uri="{FF2B5EF4-FFF2-40B4-BE49-F238E27FC236}">
              <a16:creationId xmlns:a16="http://schemas.microsoft.com/office/drawing/2014/main" id="{E026C347-28E9-37D6-B7AC-3A9D8D9FC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5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5527</xdr:row>
      <xdr:rowOff>0</xdr:rowOff>
    </xdr:from>
    <xdr:to>
      <xdr:col>12</xdr:col>
      <xdr:colOff>304800</xdr:colOff>
      <xdr:row>5528</xdr:row>
      <xdr:rowOff>114300</xdr:rowOff>
    </xdr:to>
    <xdr:pic>
      <xdr:nvPicPr>
        <xdr:cNvPr id="5858" name="Imagen 5857" descr="Ver detalle">
          <a:hlinkClick xmlns:r="http://schemas.openxmlformats.org/officeDocument/2006/relationships" r:id="rId5681" tooltip="Ver detalle"/>
          <a:extLst>
            <a:ext uri="{FF2B5EF4-FFF2-40B4-BE49-F238E27FC236}">
              <a16:creationId xmlns:a16="http://schemas.microsoft.com/office/drawing/2014/main" id="{DFAA69D8-C1F9-933E-B10D-FFB06072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5528</xdr:row>
      <xdr:rowOff>0</xdr:rowOff>
    </xdr:from>
    <xdr:to>
      <xdr:col>12</xdr:col>
      <xdr:colOff>304800</xdr:colOff>
      <xdr:row>5529</xdr:row>
      <xdr:rowOff>114300</xdr:rowOff>
    </xdr:to>
    <xdr:pic>
      <xdr:nvPicPr>
        <xdr:cNvPr id="5859" name="Imagen 5858" descr="Ver detalle">
          <a:hlinkClick xmlns:r="http://schemas.openxmlformats.org/officeDocument/2006/relationships" r:id="rId5682" tooltip="Ver detalle"/>
          <a:extLst>
            <a:ext uri="{FF2B5EF4-FFF2-40B4-BE49-F238E27FC236}">
              <a16:creationId xmlns:a16="http://schemas.microsoft.com/office/drawing/2014/main" id="{E83074BD-7D02-500C-853A-FDA446DC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2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5529</xdr:row>
      <xdr:rowOff>0</xdr:rowOff>
    </xdr:from>
    <xdr:to>
      <xdr:col>12</xdr:col>
      <xdr:colOff>304800</xdr:colOff>
      <xdr:row>5530</xdr:row>
      <xdr:rowOff>114300</xdr:rowOff>
    </xdr:to>
    <xdr:pic>
      <xdr:nvPicPr>
        <xdr:cNvPr id="5860" name="Imagen 5859" descr="Ver detalle">
          <a:hlinkClick xmlns:r="http://schemas.openxmlformats.org/officeDocument/2006/relationships" r:id="rId5683" tooltip="Ver detalle"/>
          <a:extLst>
            <a:ext uri="{FF2B5EF4-FFF2-40B4-BE49-F238E27FC236}">
              <a16:creationId xmlns:a16="http://schemas.microsoft.com/office/drawing/2014/main" id="{4003062E-1E71-BA37-6F4B-6FA4E16A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5499</xdr:row>
      <xdr:rowOff>0</xdr:rowOff>
    </xdr:from>
    <xdr:to>
      <xdr:col>12</xdr:col>
      <xdr:colOff>304800</xdr:colOff>
      <xdr:row>5500</xdr:row>
      <xdr:rowOff>114300</xdr:rowOff>
    </xdr:to>
    <xdr:pic>
      <xdr:nvPicPr>
        <xdr:cNvPr id="5861" name="Imagen 5860" descr="Ver detalle">
          <a:hlinkClick xmlns:r="http://schemas.openxmlformats.org/officeDocument/2006/relationships" r:id="rId5684" tooltip="Ver detalle"/>
          <a:extLst>
            <a:ext uri="{FF2B5EF4-FFF2-40B4-BE49-F238E27FC236}">
              <a16:creationId xmlns:a16="http://schemas.microsoft.com/office/drawing/2014/main" id="{86EA21D3-C979-A333-3432-6542689E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8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5494</xdr:row>
      <xdr:rowOff>0</xdr:rowOff>
    </xdr:from>
    <xdr:to>
      <xdr:col>12</xdr:col>
      <xdr:colOff>304800</xdr:colOff>
      <xdr:row>5495</xdr:row>
      <xdr:rowOff>114300</xdr:rowOff>
    </xdr:to>
    <xdr:pic>
      <xdr:nvPicPr>
        <xdr:cNvPr id="5862" name="Imagen 5861" descr="Ver detalle">
          <a:hlinkClick xmlns:r="http://schemas.openxmlformats.org/officeDocument/2006/relationships" r:id="rId5685" tooltip="Ver detalle"/>
          <a:extLst>
            <a:ext uri="{FF2B5EF4-FFF2-40B4-BE49-F238E27FC236}">
              <a16:creationId xmlns:a16="http://schemas.microsoft.com/office/drawing/2014/main" id="{F33B2B23-3D15-FF80-B124-763BE92E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2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5495</xdr:row>
      <xdr:rowOff>0</xdr:rowOff>
    </xdr:from>
    <xdr:to>
      <xdr:col>12</xdr:col>
      <xdr:colOff>304800</xdr:colOff>
      <xdr:row>5496</xdr:row>
      <xdr:rowOff>114300</xdr:rowOff>
    </xdr:to>
    <xdr:pic>
      <xdr:nvPicPr>
        <xdr:cNvPr id="5863" name="Imagen 5862" descr="Ver detalle">
          <a:hlinkClick xmlns:r="http://schemas.openxmlformats.org/officeDocument/2006/relationships" r:id="rId5686" tooltip="Ver detalle"/>
          <a:extLst>
            <a:ext uri="{FF2B5EF4-FFF2-40B4-BE49-F238E27FC236}">
              <a16:creationId xmlns:a16="http://schemas.microsoft.com/office/drawing/2014/main" id="{F019D8A9-DE00-F09B-FEF9-51D40DD3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5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5523</xdr:row>
      <xdr:rowOff>0</xdr:rowOff>
    </xdr:from>
    <xdr:to>
      <xdr:col>12</xdr:col>
      <xdr:colOff>304800</xdr:colOff>
      <xdr:row>5524</xdr:row>
      <xdr:rowOff>114300</xdr:rowOff>
    </xdr:to>
    <xdr:pic>
      <xdr:nvPicPr>
        <xdr:cNvPr id="5864" name="Imagen 5863" descr="Ver detalle">
          <a:hlinkClick xmlns:r="http://schemas.openxmlformats.org/officeDocument/2006/relationships" r:id="rId5687" tooltip="Ver detalle"/>
          <a:extLst>
            <a:ext uri="{FF2B5EF4-FFF2-40B4-BE49-F238E27FC236}">
              <a16:creationId xmlns:a16="http://schemas.microsoft.com/office/drawing/2014/main" id="{315D86A7-8217-83CD-7847-5ED639C9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5530</xdr:row>
      <xdr:rowOff>0</xdr:rowOff>
    </xdr:from>
    <xdr:to>
      <xdr:col>12</xdr:col>
      <xdr:colOff>304800</xdr:colOff>
      <xdr:row>5531</xdr:row>
      <xdr:rowOff>114300</xdr:rowOff>
    </xdr:to>
    <xdr:pic>
      <xdr:nvPicPr>
        <xdr:cNvPr id="5865" name="Imagen 5864" descr="Ver detalle">
          <a:hlinkClick xmlns:r="http://schemas.openxmlformats.org/officeDocument/2006/relationships" r:id="rId5688" tooltip="Ver detalle"/>
          <a:extLst>
            <a:ext uri="{FF2B5EF4-FFF2-40B4-BE49-F238E27FC236}">
              <a16:creationId xmlns:a16="http://schemas.microsoft.com/office/drawing/2014/main" id="{38DF9CEC-1733-EC8B-8593-AA300886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2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5532</xdr:row>
      <xdr:rowOff>0</xdr:rowOff>
    </xdr:from>
    <xdr:to>
      <xdr:col>12</xdr:col>
      <xdr:colOff>304800</xdr:colOff>
      <xdr:row>5533</xdr:row>
      <xdr:rowOff>114300</xdr:rowOff>
    </xdr:to>
    <xdr:pic>
      <xdr:nvPicPr>
        <xdr:cNvPr id="5866" name="Imagen 5865" descr="Ver detalle">
          <a:hlinkClick xmlns:r="http://schemas.openxmlformats.org/officeDocument/2006/relationships" r:id="rId5689" tooltip="Ver detalle"/>
          <a:extLst>
            <a:ext uri="{FF2B5EF4-FFF2-40B4-BE49-F238E27FC236}">
              <a16:creationId xmlns:a16="http://schemas.microsoft.com/office/drawing/2014/main" id="{E5C9D78B-0A11-D5C2-C562-11FD0490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8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5520</xdr:row>
      <xdr:rowOff>0</xdr:rowOff>
    </xdr:from>
    <xdr:to>
      <xdr:col>12</xdr:col>
      <xdr:colOff>304800</xdr:colOff>
      <xdr:row>5521</xdr:row>
      <xdr:rowOff>114300</xdr:rowOff>
    </xdr:to>
    <xdr:pic>
      <xdr:nvPicPr>
        <xdr:cNvPr id="5867" name="Imagen 5866" descr="Ver detalle">
          <a:hlinkClick xmlns:r="http://schemas.openxmlformats.org/officeDocument/2006/relationships" r:id="rId5690" tooltip="Ver detalle"/>
          <a:extLst>
            <a:ext uri="{FF2B5EF4-FFF2-40B4-BE49-F238E27FC236}">
              <a16:creationId xmlns:a16="http://schemas.microsoft.com/office/drawing/2014/main" id="{F0E94AC2-2EEE-906D-3F6C-82EF4ED0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2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5521</xdr:row>
      <xdr:rowOff>0</xdr:rowOff>
    </xdr:from>
    <xdr:to>
      <xdr:col>12</xdr:col>
      <xdr:colOff>304800</xdr:colOff>
      <xdr:row>5522</xdr:row>
      <xdr:rowOff>114300</xdr:rowOff>
    </xdr:to>
    <xdr:pic>
      <xdr:nvPicPr>
        <xdr:cNvPr id="5868" name="Imagen 5867" descr="Ver detalle">
          <a:hlinkClick xmlns:r="http://schemas.openxmlformats.org/officeDocument/2006/relationships" r:id="rId5691" tooltip="Ver detalle"/>
          <a:extLst>
            <a:ext uri="{FF2B5EF4-FFF2-40B4-BE49-F238E27FC236}">
              <a16:creationId xmlns:a16="http://schemas.microsoft.com/office/drawing/2014/main" id="{9D65B8DB-D187-3613-866B-8DB1CBA7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5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5522</xdr:row>
      <xdr:rowOff>0</xdr:rowOff>
    </xdr:from>
    <xdr:to>
      <xdr:col>12</xdr:col>
      <xdr:colOff>304800</xdr:colOff>
      <xdr:row>5523</xdr:row>
      <xdr:rowOff>114300</xdr:rowOff>
    </xdr:to>
    <xdr:pic>
      <xdr:nvPicPr>
        <xdr:cNvPr id="5869" name="Imagen 5868" descr="Ver detalle">
          <a:hlinkClick xmlns:r="http://schemas.openxmlformats.org/officeDocument/2006/relationships" r:id="rId5692" tooltip="Ver detalle"/>
          <a:extLst>
            <a:ext uri="{FF2B5EF4-FFF2-40B4-BE49-F238E27FC236}">
              <a16:creationId xmlns:a16="http://schemas.microsoft.com/office/drawing/2014/main" id="{3739C004-27B7-5408-D0AF-5003DD2A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8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5496</xdr:row>
      <xdr:rowOff>0</xdr:rowOff>
    </xdr:from>
    <xdr:to>
      <xdr:col>12</xdr:col>
      <xdr:colOff>304800</xdr:colOff>
      <xdr:row>5497</xdr:row>
      <xdr:rowOff>114300</xdr:rowOff>
    </xdr:to>
    <xdr:pic>
      <xdr:nvPicPr>
        <xdr:cNvPr id="5870" name="Imagen 5869" descr="Ver detalle">
          <a:hlinkClick xmlns:r="http://schemas.openxmlformats.org/officeDocument/2006/relationships" r:id="rId5693" tooltip="Ver detalle"/>
          <a:extLst>
            <a:ext uri="{FF2B5EF4-FFF2-40B4-BE49-F238E27FC236}">
              <a16:creationId xmlns:a16="http://schemas.microsoft.com/office/drawing/2014/main" id="{20271936-24DB-F146-508A-DF4AD7327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2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5491</xdr:row>
      <xdr:rowOff>0</xdr:rowOff>
    </xdr:from>
    <xdr:to>
      <xdr:col>12</xdr:col>
      <xdr:colOff>304800</xdr:colOff>
      <xdr:row>5492</xdr:row>
      <xdr:rowOff>114300</xdr:rowOff>
    </xdr:to>
    <xdr:pic>
      <xdr:nvPicPr>
        <xdr:cNvPr id="5871" name="Imagen 5870" descr="Ver detalle">
          <a:hlinkClick xmlns:r="http://schemas.openxmlformats.org/officeDocument/2006/relationships" r:id="rId5694" tooltip="Ver detalle"/>
          <a:extLst>
            <a:ext uri="{FF2B5EF4-FFF2-40B4-BE49-F238E27FC236}">
              <a16:creationId xmlns:a16="http://schemas.microsoft.com/office/drawing/2014/main" id="{E451568A-07F1-E508-E165-EA4366A9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4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5516</xdr:row>
      <xdr:rowOff>0</xdr:rowOff>
    </xdr:from>
    <xdr:to>
      <xdr:col>12</xdr:col>
      <xdr:colOff>304800</xdr:colOff>
      <xdr:row>5517</xdr:row>
      <xdr:rowOff>114300</xdr:rowOff>
    </xdr:to>
    <xdr:pic>
      <xdr:nvPicPr>
        <xdr:cNvPr id="5872" name="Imagen 5871" descr="Ver detalle">
          <a:hlinkClick xmlns:r="http://schemas.openxmlformats.org/officeDocument/2006/relationships" r:id="rId5695" tooltip="Ver detalle"/>
          <a:extLst>
            <a:ext uri="{FF2B5EF4-FFF2-40B4-BE49-F238E27FC236}">
              <a16:creationId xmlns:a16="http://schemas.microsoft.com/office/drawing/2014/main" id="{8EE0B5D5-AD56-4C0C-F533-9C4CF185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7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5487</xdr:row>
      <xdr:rowOff>0</xdr:rowOff>
    </xdr:from>
    <xdr:to>
      <xdr:col>12</xdr:col>
      <xdr:colOff>304800</xdr:colOff>
      <xdr:row>5488</xdr:row>
      <xdr:rowOff>114300</xdr:rowOff>
    </xdr:to>
    <xdr:pic>
      <xdr:nvPicPr>
        <xdr:cNvPr id="5873" name="Imagen 5872" descr="Ver detalle">
          <a:hlinkClick xmlns:r="http://schemas.openxmlformats.org/officeDocument/2006/relationships" r:id="rId5696" tooltip="Ver detalle"/>
          <a:extLst>
            <a:ext uri="{FF2B5EF4-FFF2-40B4-BE49-F238E27FC236}">
              <a16:creationId xmlns:a16="http://schemas.microsoft.com/office/drawing/2014/main" id="{804B1B0C-4E2A-B2D6-8475-7E894E5C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0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5497</xdr:row>
      <xdr:rowOff>0</xdr:rowOff>
    </xdr:from>
    <xdr:to>
      <xdr:col>12</xdr:col>
      <xdr:colOff>304800</xdr:colOff>
      <xdr:row>5498</xdr:row>
      <xdr:rowOff>114300</xdr:rowOff>
    </xdr:to>
    <xdr:pic>
      <xdr:nvPicPr>
        <xdr:cNvPr id="5874" name="Imagen 5873" descr="Ver detalle">
          <a:hlinkClick xmlns:r="http://schemas.openxmlformats.org/officeDocument/2006/relationships" r:id="rId5697" tooltip="Ver detalle"/>
          <a:extLst>
            <a:ext uri="{FF2B5EF4-FFF2-40B4-BE49-F238E27FC236}">
              <a16:creationId xmlns:a16="http://schemas.microsoft.com/office/drawing/2014/main" id="{677AD8AC-02E3-B7F6-AF53-72AD4433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4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5500</xdr:row>
      <xdr:rowOff>0</xdr:rowOff>
    </xdr:from>
    <xdr:to>
      <xdr:col>12</xdr:col>
      <xdr:colOff>304800</xdr:colOff>
      <xdr:row>5501</xdr:row>
      <xdr:rowOff>114300</xdr:rowOff>
    </xdr:to>
    <xdr:pic>
      <xdr:nvPicPr>
        <xdr:cNvPr id="5875" name="Imagen 5874" descr="Ver detalle">
          <a:hlinkClick xmlns:r="http://schemas.openxmlformats.org/officeDocument/2006/relationships" r:id="rId5698" tooltip="Ver detalle"/>
          <a:extLst>
            <a:ext uri="{FF2B5EF4-FFF2-40B4-BE49-F238E27FC236}">
              <a16:creationId xmlns:a16="http://schemas.microsoft.com/office/drawing/2014/main" id="{041C6FBE-DE5D-16A1-4F8C-E3428F23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7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5509</xdr:row>
      <xdr:rowOff>0</xdr:rowOff>
    </xdr:from>
    <xdr:to>
      <xdr:col>12</xdr:col>
      <xdr:colOff>304800</xdr:colOff>
      <xdr:row>5510</xdr:row>
      <xdr:rowOff>114300</xdr:rowOff>
    </xdr:to>
    <xdr:pic>
      <xdr:nvPicPr>
        <xdr:cNvPr id="5876" name="Imagen 5875" descr="Ver detalle">
          <a:hlinkClick xmlns:r="http://schemas.openxmlformats.org/officeDocument/2006/relationships" r:id="rId5699" tooltip="Ver detalle"/>
          <a:extLst>
            <a:ext uri="{FF2B5EF4-FFF2-40B4-BE49-F238E27FC236}">
              <a16:creationId xmlns:a16="http://schemas.microsoft.com/office/drawing/2014/main" id="{E5F11B9D-E980-92B1-BCB9-4288C3E3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9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5510</xdr:row>
      <xdr:rowOff>0</xdr:rowOff>
    </xdr:from>
    <xdr:to>
      <xdr:col>12</xdr:col>
      <xdr:colOff>304800</xdr:colOff>
      <xdr:row>5511</xdr:row>
      <xdr:rowOff>114300</xdr:rowOff>
    </xdr:to>
    <xdr:pic>
      <xdr:nvPicPr>
        <xdr:cNvPr id="5877" name="Imagen 5876" descr="Ver detalle">
          <a:hlinkClick xmlns:r="http://schemas.openxmlformats.org/officeDocument/2006/relationships" r:id="rId5700" tooltip="Ver detalle"/>
          <a:extLst>
            <a:ext uri="{FF2B5EF4-FFF2-40B4-BE49-F238E27FC236}">
              <a16:creationId xmlns:a16="http://schemas.microsoft.com/office/drawing/2014/main" id="{1EB9A6C7-0E3C-1489-782D-9E50E142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2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5488</xdr:row>
      <xdr:rowOff>0</xdr:rowOff>
    </xdr:from>
    <xdr:to>
      <xdr:col>12</xdr:col>
      <xdr:colOff>304800</xdr:colOff>
      <xdr:row>5489</xdr:row>
      <xdr:rowOff>114300</xdr:rowOff>
    </xdr:to>
    <xdr:pic>
      <xdr:nvPicPr>
        <xdr:cNvPr id="5878" name="Imagen 5877" descr="Ver detalle">
          <a:hlinkClick xmlns:r="http://schemas.openxmlformats.org/officeDocument/2006/relationships" r:id="rId5701" tooltip="Ver detalle"/>
          <a:extLst>
            <a:ext uri="{FF2B5EF4-FFF2-40B4-BE49-F238E27FC236}">
              <a16:creationId xmlns:a16="http://schemas.microsoft.com/office/drawing/2014/main" id="{FBB8D097-40F6-17E8-9B64-A6BE4B28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4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5501</xdr:row>
      <xdr:rowOff>0</xdr:rowOff>
    </xdr:from>
    <xdr:to>
      <xdr:col>12</xdr:col>
      <xdr:colOff>304800</xdr:colOff>
      <xdr:row>5502</xdr:row>
      <xdr:rowOff>114300</xdr:rowOff>
    </xdr:to>
    <xdr:pic>
      <xdr:nvPicPr>
        <xdr:cNvPr id="5879" name="Imagen 5878" descr="Ver detalle">
          <a:hlinkClick xmlns:r="http://schemas.openxmlformats.org/officeDocument/2006/relationships" r:id="rId5702" tooltip="Ver detalle"/>
          <a:extLst>
            <a:ext uri="{FF2B5EF4-FFF2-40B4-BE49-F238E27FC236}">
              <a16:creationId xmlns:a16="http://schemas.microsoft.com/office/drawing/2014/main" id="{F16D6128-E7F4-C044-C107-A0D0D9BE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5502</xdr:row>
      <xdr:rowOff>0</xdr:rowOff>
    </xdr:from>
    <xdr:to>
      <xdr:col>12</xdr:col>
      <xdr:colOff>304800</xdr:colOff>
      <xdr:row>5503</xdr:row>
      <xdr:rowOff>114300</xdr:rowOff>
    </xdr:to>
    <xdr:pic>
      <xdr:nvPicPr>
        <xdr:cNvPr id="5880" name="Imagen 5879" descr="Ver detalle">
          <a:hlinkClick xmlns:r="http://schemas.openxmlformats.org/officeDocument/2006/relationships" r:id="rId5703" tooltip="Ver detalle"/>
          <a:extLst>
            <a:ext uri="{FF2B5EF4-FFF2-40B4-BE49-F238E27FC236}">
              <a16:creationId xmlns:a16="http://schemas.microsoft.com/office/drawing/2014/main" id="{EF381904-91D4-55BA-5229-0DB18BD8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5511</xdr:row>
      <xdr:rowOff>0</xdr:rowOff>
    </xdr:from>
    <xdr:to>
      <xdr:col>12</xdr:col>
      <xdr:colOff>304800</xdr:colOff>
      <xdr:row>5512</xdr:row>
      <xdr:rowOff>114300</xdr:rowOff>
    </xdr:to>
    <xdr:pic>
      <xdr:nvPicPr>
        <xdr:cNvPr id="5881" name="Imagen 5880" descr="Ver detalle">
          <a:hlinkClick xmlns:r="http://schemas.openxmlformats.org/officeDocument/2006/relationships" r:id="rId5704" tooltip="Ver detalle"/>
          <a:extLst>
            <a:ext uri="{FF2B5EF4-FFF2-40B4-BE49-F238E27FC236}">
              <a16:creationId xmlns:a16="http://schemas.microsoft.com/office/drawing/2014/main" id="{70E05E78-AA54-C4C9-D72A-2DCD88DF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5503</xdr:row>
      <xdr:rowOff>0</xdr:rowOff>
    </xdr:from>
    <xdr:to>
      <xdr:col>12</xdr:col>
      <xdr:colOff>304800</xdr:colOff>
      <xdr:row>5504</xdr:row>
      <xdr:rowOff>114300</xdr:rowOff>
    </xdr:to>
    <xdr:pic>
      <xdr:nvPicPr>
        <xdr:cNvPr id="5882" name="Imagen 5881" descr="Ver detalle">
          <a:hlinkClick xmlns:r="http://schemas.openxmlformats.org/officeDocument/2006/relationships" r:id="rId5705" tooltip="Ver detalle"/>
          <a:extLst>
            <a:ext uri="{FF2B5EF4-FFF2-40B4-BE49-F238E27FC236}">
              <a16:creationId xmlns:a16="http://schemas.microsoft.com/office/drawing/2014/main" id="{BB486295-D2B3-0FC0-CD20-2C107DB5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2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5492</xdr:row>
      <xdr:rowOff>0</xdr:rowOff>
    </xdr:from>
    <xdr:to>
      <xdr:col>12</xdr:col>
      <xdr:colOff>304800</xdr:colOff>
      <xdr:row>5493</xdr:row>
      <xdr:rowOff>114300</xdr:rowOff>
    </xdr:to>
    <xdr:pic>
      <xdr:nvPicPr>
        <xdr:cNvPr id="5883" name="Imagen 5882" descr="Ver detalle">
          <a:hlinkClick xmlns:r="http://schemas.openxmlformats.org/officeDocument/2006/relationships" r:id="rId5706" tooltip="Ver detalle"/>
          <a:extLst>
            <a:ext uri="{FF2B5EF4-FFF2-40B4-BE49-F238E27FC236}">
              <a16:creationId xmlns:a16="http://schemas.microsoft.com/office/drawing/2014/main" id="{D249552A-5D8D-F8B2-8491-901C02C6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5484</xdr:row>
      <xdr:rowOff>0</xdr:rowOff>
    </xdr:from>
    <xdr:to>
      <xdr:col>12</xdr:col>
      <xdr:colOff>304800</xdr:colOff>
      <xdr:row>5485</xdr:row>
      <xdr:rowOff>114300</xdr:rowOff>
    </xdr:to>
    <xdr:pic>
      <xdr:nvPicPr>
        <xdr:cNvPr id="5884" name="Imagen 5883" descr="Ver detalle">
          <a:hlinkClick xmlns:r="http://schemas.openxmlformats.org/officeDocument/2006/relationships" r:id="rId5707" tooltip="Ver detalle"/>
          <a:extLst>
            <a:ext uri="{FF2B5EF4-FFF2-40B4-BE49-F238E27FC236}">
              <a16:creationId xmlns:a16="http://schemas.microsoft.com/office/drawing/2014/main" id="{31F82C10-04EA-EADF-9117-1A00AA75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8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5480</xdr:row>
      <xdr:rowOff>0</xdr:rowOff>
    </xdr:from>
    <xdr:to>
      <xdr:col>12</xdr:col>
      <xdr:colOff>304800</xdr:colOff>
      <xdr:row>5481</xdr:row>
      <xdr:rowOff>114300</xdr:rowOff>
    </xdr:to>
    <xdr:pic>
      <xdr:nvPicPr>
        <xdr:cNvPr id="5885" name="Imagen 5884" descr="Ver detalle">
          <a:hlinkClick xmlns:r="http://schemas.openxmlformats.org/officeDocument/2006/relationships" r:id="rId5708" tooltip="Ver detalle"/>
          <a:extLst>
            <a:ext uri="{FF2B5EF4-FFF2-40B4-BE49-F238E27FC236}">
              <a16:creationId xmlns:a16="http://schemas.microsoft.com/office/drawing/2014/main" id="{AFDE3349-401F-8BF1-98C5-53630D9E8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1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5481</xdr:row>
      <xdr:rowOff>0</xdr:rowOff>
    </xdr:from>
    <xdr:to>
      <xdr:col>12</xdr:col>
      <xdr:colOff>304800</xdr:colOff>
      <xdr:row>5482</xdr:row>
      <xdr:rowOff>114300</xdr:rowOff>
    </xdr:to>
    <xdr:pic>
      <xdr:nvPicPr>
        <xdr:cNvPr id="5886" name="Imagen 5885" descr="Ver detalle">
          <a:hlinkClick xmlns:r="http://schemas.openxmlformats.org/officeDocument/2006/relationships" r:id="rId5709" tooltip="Ver detalle"/>
          <a:extLst>
            <a:ext uri="{FF2B5EF4-FFF2-40B4-BE49-F238E27FC236}">
              <a16:creationId xmlns:a16="http://schemas.microsoft.com/office/drawing/2014/main" id="{D7D7FDC9-A428-A03E-CCB8-172499ED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5498</xdr:row>
      <xdr:rowOff>0</xdr:rowOff>
    </xdr:from>
    <xdr:to>
      <xdr:col>12</xdr:col>
      <xdr:colOff>304800</xdr:colOff>
      <xdr:row>5499</xdr:row>
      <xdr:rowOff>114300</xdr:rowOff>
    </xdr:to>
    <xdr:pic>
      <xdr:nvPicPr>
        <xdr:cNvPr id="5887" name="Imagen 5886" descr="Ver detalle">
          <a:hlinkClick xmlns:r="http://schemas.openxmlformats.org/officeDocument/2006/relationships" r:id="rId5710" tooltip="Ver detalle"/>
          <a:extLst>
            <a:ext uri="{FF2B5EF4-FFF2-40B4-BE49-F238E27FC236}">
              <a16:creationId xmlns:a16="http://schemas.microsoft.com/office/drawing/2014/main" id="{C6527D28-7BB7-009B-B05B-8DFC7764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8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5476</xdr:row>
      <xdr:rowOff>0</xdr:rowOff>
    </xdr:from>
    <xdr:to>
      <xdr:col>12</xdr:col>
      <xdr:colOff>304800</xdr:colOff>
      <xdr:row>5477</xdr:row>
      <xdr:rowOff>114300</xdr:rowOff>
    </xdr:to>
    <xdr:pic>
      <xdr:nvPicPr>
        <xdr:cNvPr id="5888" name="Imagen 5887" descr="Ver detalle">
          <a:hlinkClick xmlns:r="http://schemas.openxmlformats.org/officeDocument/2006/relationships" r:id="rId5711" tooltip="Ver detalle"/>
          <a:extLst>
            <a:ext uri="{FF2B5EF4-FFF2-40B4-BE49-F238E27FC236}">
              <a16:creationId xmlns:a16="http://schemas.microsoft.com/office/drawing/2014/main" id="{13E2DAB3-23FD-AA56-4738-05023FE0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1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5477</xdr:row>
      <xdr:rowOff>0</xdr:rowOff>
    </xdr:from>
    <xdr:to>
      <xdr:col>12</xdr:col>
      <xdr:colOff>304800</xdr:colOff>
      <xdr:row>5478</xdr:row>
      <xdr:rowOff>114300</xdr:rowOff>
    </xdr:to>
    <xdr:pic>
      <xdr:nvPicPr>
        <xdr:cNvPr id="5889" name="Imagen 5888" descr="Ver detalle">
          <a:hlinkClick xmlns:r="http://schemas.openxmlformats.org/officeDocument/2006/relationships" r:id="rId5712" tooltip="Ver detalle"/>
          <a:extLst>
            <a:ext uri="{FF2B5EF4-FFF2-40B4-BE49-F238E27FC236}">
              <a16:creationId xmlns:a16="http://schemas.microsoft.com/office/drawing/2014/main" id="{34D1DEF6-80E4-2A69-F65B-9ECB93B6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5472</xdr:row>
      <xdr:rowOff>0</xdr:rowOff>
    </xdr:from>
    <xdr:to>
      <xdr:col>12</xdr:col>
      <xdr:colOff>304800</xdr:colOff>
      <xdr:row>5473</xdr:row>
      <xdr:rowOff>114300</xdr:rowOff>
    </xdr:to>
    <xdr:pic>
      <xdr:nvPicPr>
        <xdr:cNvPr id="5890" name="Imagen 5889" descr="Ver detalle">
          <a:hlinkClick xmlns:r="http://schemas.openxmlformats.org/officeDocument/2006/relationships" r:id="rId5713" tooltip="Ver detalle"/>
          <a:extLst>
            <a:ext uri="{FF2B5EF4-FFF2-40B4-BE49-F238E27FC236}">
              <a16:creationId xmlns:a16="http://schemas.microsoft.com/office/drawing/2014/main" id="{539D6D9C-FFBF-CC8B-9925-84776155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5489</xdr:row>
      <xdr:rowOff>0</xdr:rowOff>
    </xdr:from>
    <xdr:to>
      <xdr:col>12</xdr:col>
      <xdr:colOff>304800</xdr:colOff>
      <xdr:row>5490</xdr:row>
      <xdr:rowOff>114300</xdr:rowOff>
    </xdr:to>
    <xdr:pic>
      <xdr:nvPicPr>
        <xdr:cNvPr id="5891" name="Imagen 5890" descr="Ver detalle">
          <a:hlinkClick xmlns:r="http://schemas.openxmlformats.org/officeDocument/2006/relationships" r:id="rId5714" tooltip="Ver detalle"/>
          <a:extLst>
            <a:ext uri="{FF2B5EF4-FFF2-40B4-BE49-F238E27FC236}">
              <a16:creationId xmlns:a16="http://schemas.microsoft.com/office/drawing/2014/main" id="{FD933DCC-DADB-AD75-083A-B2CA9159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5482</xdr:row>
      <xdr:rowOff>0</xdr:rowOff>
    </xdr:from>
    <xdr:to>
      <xdr:col>12</xdr:col>
      <xdr:colOff>304800</xdr:colOff>
      <xdr:row>5483</xdr:row>
      <xdr:rowOff>114300</xdr:rowOff>
    </xdr:to>
    <xdr:pic>
      <xdr:nvPicPr>
        <xdr:cNvPr id="5892" name="Imagen 5891" descr="Ver detalle">
          <a:hlinkClick xmlns:r="http://schemas.openxmlformats.org/officeDocument/2006/relationships" r:id="rId5715" tooltip="Ver detalle"/>
          <a:extLst>
            <a:ext uri="{FF2B5EF4-FFF2-40B4-BE49-F238E27FC236}">
              <a16:creationId xmlns:a16="http://schemas.microsoft.com/office/drawing/2014/main" id="{549AF239-2A35-EE0C-7A9E-8DF36333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5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5473</xdr:row>
      <xdr:rowOff>0</xdr:rowOff>
    </xdr:from>
    <xdr:to>
      <xdr:col>12</xdr:col>
      <xdr:colOff>304800</xdr:colOff>
      <xdr:row>5474</xdr:row>
      <xdr:rowOff>114300</xdr:rowOff>
    </xdr:to>
    <xdr:pic>
      <xdr:nvPicPr>
        <xdr:cNvPr id="5893" name="Imagen 5892" descr="Ver detalle">
          <a:hlinkClick xmlns:r="http://schemas.openxmlformats.org/officeDocument/2006/relationships" r:id="rId5716" tooltip="Ver detalle"/>
          <a:extLst>
            <a:ext uri="{FF2B5EF4-FFF2-40B4-BE49-F238E27FC236}">
              <a16:creationId xmlns:a16="http://schemas.microsoft.com/office/drawing/2014/main" id="{8FA22EAF-C8D2-5F51-D867-78E424FC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8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5474</xdr:row>
      <xdr:rowOff>0</xdr:rowOff>
    </xdr:from>
    <xdr:to>
      <xdr:col>12</xdr:col>
      <xdr:colOff>304800</xdr:colOff>
      <xdr:row>5475</xdr:row>
      <xdr:rowOff>114300</xdr:rowOff>
    </xdr:to>
    <xdr:pic>
      <xdr:nvPicPr>
        <xdr:cNvPr id="5894" name="Imagen 5893" descr="Ver detalle">
          <a:hlinkClick xmlns:r="http://schemas.openxmlformats.org/officeDocument/2006/relationships" r:id="rId5717" tooltip="Ver detalle"/>
          <a:extLst>
            <a:ext uri="{FF2B5EF4-FFF2-40B4-BE49-F238E27FC236}">
              <a16:creationId xmlns:a16="http://schemas.microsoft.com/office/drawing/2014/main" id="{6D43EE91-2C82-B4E5-4E7C-43E01048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5485</xdr:row>
      <xdr:rowOff>0</xdr:rowOff>
    </xdr:from>
    <xdr:to>
      <xdr:col>12</xdr:col>
      <xdr:colOff>304800</xdr:colOff>
      <xdr:row>5486</xdr:row>
      <xdr:rowOff>114300</xdr:rowOff>
    </xdr:to>
    <xdr:pic>
      <xdr:nvPicPr>
        <xdr:cNvPr id="5895" name="Imagen 5894" descr="Ver detalle">
          <a:hlinkClick xmlns:r="http://schemas.openxmlformats.org/officeDocument/2006/relationships" r:id="rId5718" tooltip="Ver detalle"/>
          <a:extLst>
            <a:ext uri="{FF2B5EF4-FFF2-40B4-BE49-F238E27FC236}">
              <a16:creationId xmlns:a16="http://schemas.microsoft.com/office/drawing/2014/main" id="{A62F5F26-3E61-C564-76FB-8159080B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5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5470</xdr:row>
      <xdr:rowOff>0</xdr:rowOff>
    </xdr:from>
    <xdr:to>
      <xdr:col>12</xdr:col>
      <xdr:colOff>304800</xdr:colOff>
      <xdr:row>5471</xdr:row>
      <xdr:rowOff>114300</xdr:rowOff>
    </xdr:to>
    <xdr:pic>
      <xdr:nvPicPr>
        <xdr:cNvPr id="5896" name="Imagen 5895" descr="Ver detalle">
          <a:hlinkClick xmlns:r="http://schemas.openxmlformats.org/officeDocument/2006/relationships" r:id="rId5719" tooltip="Ver detalle"/>
          <a:extLst>
            <a:ext uri="{FF2B5EF4-FFF2-40B4-BE49-F238E27FC236}">
              <a16:creationId xmlns:a16="http://schemas.microsoft.com/office/drawing/2014/main" id="{5965496F-C1A3-FBCA-5A38-3AF66993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8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5490</xdr:row>
      <xdr:rowOff>0</xdr:rowOff>
    </xdr:from>
    <xdr:to>
      <xdr:col>12</xdr:col>
      <xdr:colOff>304800</xdr:colOff>
      <xdr:row>5491</xdr:row>
      <xdr:rowOff>114300</xdr:rowOff>
    </xdr:to>
    <xdr:pic>
      <xdr:nvPicPr>
        <xdr:cNvPr id="5897" name="Imagen 5896" descr="Ver detalle">
          <a:hlinkClick xmlns:r="http://schemas.openxmlformats.org/officeDocument/2006/relationships" r:id="rId5720" tooltip="Ver detalle"/>
          <a:extLst>
            <a:ext uri="{FF2B5EF4-FFF2-40B4-BE49-F238E27FC236}">
              <a16:creationId xmlns:a16="http://schemas.microsoft.com/office/drawing/2014/main" id="{045DD28F-B463-E715-C1BA-F61CF14C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5471</xdr:row>
      <xdr:rowOff>0</xdr:rowOff>
    </xdr:from>
    <xdr:to>
      <xdr:col>12</xdr:col>
      <xdr:colOff>304800</xdr:colOff>
      <xdr:row>5472</xdr:row>
      <xdr:rowOff>114300</xdr:rowOff>
    </xdr:to>
    <xdr:pic>
      <xdr:nvPicPr>
        <xdr:cNvPr id="5898" name="Imagen 5897" descr="Ver detalle">
          <a:hlinkClick xmlns:r="http://schemas.openxmlformats.org/officeDocument/2006/relationships" r:id="rId5721" tooltip="Ver detalle"/>
          <a:extLst>
            <a:ext uri="{FF2B5EF4-FFF2-40B4-BE49-F238E27FC236}">
              <a16:creationId xmlns:a16="http://schemas.microsoft.com/office/drawing/2014/main" id="{317EE59B-4084-0B24-446A-5787F5E7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4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5479</xdr:row>
      <xdr:rowOff>0</xdr:rowOff>
    </xdr:from>
    <xdr:to>
      <xdr:col>12</xdr:col>
      <xdr:colOff>304800</xdr:colOff>
      <xdr:row>5480</xdr:row>
      <xdr:rowOff>114300</xdr:rowOff>
    </xdr:to>
    <xdr:pic>
      <xdr:nvPicPr>
        <xdr:cNvPr id="5899" name="Imagen 5898" descr="Ver detalle">
          <a:hlinkClick xmlns:r="http://schemas.openxmlformats.org/officeDocument/2006/relationships" r:id="rId5722" tooltip="Ver detalle"/>
          <a:extLst>
            <a:ext uri="{FF2B5EF4-FFF2-40B4-BE49-F238E27FC236}">
              <a16:creationId xmlns:a16="http://schemas.microsoft.com/office/drawing/2014/main" id="{36393A93-3B10-10DF-A0A2-3807A4B9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7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5486</xdr:row>
      <xdr:rowOff>0</xdr:rowOff>
    </xdr:from>
    <xdr:to>
      <xdr:col>12</xdr:col>
      <xdr:colOff>304800</xdr:colOff>
      <xdr:row>5487</xdr:row>
      <xdr:rowOff>114300</xdr:rowOff>
    </xdr:to>
    <xdr:pic>
      <xdr:nvPicPr>
        <xdr:cNvPr id="5900" name="Imagen 5899" descr="Ver detalle">
          <a:hlinkClick xmlns:r="http://schemas.openxmlformats.org/officeDocument/2006/relationships" r:id="rId5723" tooltip="Ver detalle"/>
          <a:extLst>
            <a:ext uri="{FF2B5EF4-FFF2-40B4-BE49-F238E27FC236}">
              <a16:creationId xmlns:a16="http://schemas.microsoft.com/office/drawing/2014/main" id="{CE0EEF2A-3178-40EF-508F-7BF9B39B1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9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5483</xdr:row>
      <xdr:rowOff>0</xdr:rowOff>
    </xdr:from>
    <xdr:to>
      <xdr:col>12</xdr:col>
      <xdr:colOff>304800</xdr:colOff>
      <xdr:row>5484</xdr:row>
      <xdr:rowOff>114300</xdr:rowOff>
    </xdr:to>
    <xdr:pic>
      <xdr:nvPicPr>
        <xdr:cNvPr id="5901" name="Imagen 5900" descr="Ver detalle">
          <a:hlinkClick xmlns:r="http://schemas.openxmlformats.org/officeDocument/2006/relationships" r:id="rId5724" tooltip="Ver detalle"/>
          <a:extLst>
            <a:ext uri="{FF2B5EF4-FFF2-40B4-BE49-F238E27FC236}">
              <a16:creationId xmlns:a16="http://schemas.microsoft.com/office/drawing/2014/main" id="{EA910A9F-A7C5-E5B3-FB3D-9FB10F4E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7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5475</xdr:row>
      <xdr:rowOff>0</xdr:rowOff>
    </xdr:from>
    <xdr:to>
      <xdr:col>12</xdr:col>
      <xdr:colOff>304800</xdr:colOff>
      <xdr:row>5476</xdr:row>
      <xdr:rowOff>114300</xdr:rowOff>
    </xdr:to>
    <xdr:pic>
      <xdr:nvPicPr>
        <xdr:cNvPr id="5902" name="Imagen 5901" descr="Ver detalle">
          <a:hlinkClick xmlns:r="http://schemas.openxmlformats.org/officeDocument/2006/relationships" r:id="rId5725" tooltip="Ver detalle"/>
          <a:extLst>
            <a:ext uri="{FF2B5EF4-FFF2-40B4-BE49-F238E27FC236}">
              <a16:creationId xmlns:a16="http://schemas.microsoft.com/office/drawing/2014/main" id="{B73BC249-326F-9A6D-A33C-9D4D9DDF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6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5636</xdr:row>
      <xdr:rowOff>0</xdr:rowOff>
    </xdr:from>
    <xdr:to>
      <xdr:col>12</xdr:col>
      <xdr:colOff>304800</xdr:colOff>
      <xdr:row>5637</xdr:row>
      <xdr:rowOff>114300</xdr:rowOff>
    </xdr:to>
    <xdr:pic>
      <xdr:nvPicPr>
        <xdr:cNvPr id="5903" name="Imagen 5902" descr="Ver detalle">
          <a:hlinkClick xmlns:r="http://schemas.openxmlformats.org/officeDocument/2006/relationships" r:id="rId5726" tooltip="Ver detalle"/>
          <a:extLst>
            <a:ext uri="{FF2B5EF4-FFF2-40B4-BE49-F238E27FC236}">
              <a16:creationId xmlns:a16="http://schemas.microsoft.com/office/drawing/2014/main" id="{C303A4A0-B7C6-9EDE-D2E3-D2813EA0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14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5645</xdr:row>
      <xdr:rowOff>0</xdr:rowOff>
    </xdr:from>
    <xdr:to>
      <xdr:col>12</xdr:col>
      <xdr:colOff>304800</xdr:colOff>
      <xdr:row>5646</xdr:row>
      <xdr:rowOff>114300</xdr:rowOff>
    </xdr:to>
    <xdr:pic>
      <xdr:nvPicPr>
        <xdr:cNvPr id="5904" name="Imagen 5903" descr="Ver detalle">
          <a:hlinkClick xmlns:r="http://schemas.openxmlformats.org/officeDocument/2006/relationships" r:id="rId5727" tooltip="Ver detalle"/>
          <a:extLst>
            <a:ext uri="{FF2B5EF4-FFF2-40B4-BE49-F238E27FC236}">
              <a16:creationId xmlns:a16="http://schemas.microsoft.com/office/drawing/2014/main" id="{AB9601C2-C8C8-084C-EFE9-8A0F235B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3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5646</xdr:row>
      <xdr:rowOff>0</xdr:rowOff>
    </xdr:from>
    <xdr:to>
      <xdr:col>12</xdr:col>
      <xdr:colOff>304800</xdr:colOff>
      <xdr:row>5647</xdr:row>
      <xdr:rowOff>114300</xdr:rowOff>
    </xdr:to>
    <xdr:pic>
      <xdr:nvPicPr>
        <xdr:cNvPr id="5905" name="Imagen 5904" descr="Ver detalle">
          <a:hlinkClick xmlns:r="http://schemas.openxmlformats.org/officeDocument/2006/relationships" r:id="rId5728" tooltip="Ver detalle"/>
          <a:extLst>
            <a:ext uri="{FF2B5EF4-FFF2-40B4-BE49-F238E27FC236}">
              <a16:creationId xmlns:a16="http://schemas.microsoft.com/office/drawing/2014/main" id="{6F1E2185-25EC-24D3-BE75-C873F46D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67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5647</xdr:row>
      <xdr:rowOff>0</xdr:rowOff>
    </xdr:from>
    <xdr:to>
      <xdr:col>12</xdr:col>
      <xdr:colOff>304800</xdr:colOff>
      <xdr:row>5648</xdr:row>
      <xdr:rowOff>114300</xdr:rowOff>
    </xdr:to>
    <xdr:pic>
      <xdr:nvPicPr>
        <xdr:cNvPr id="5906" name="Imagen 5905" descr="Ver detalle">
          <a:hlinkClick xmlns:r="http://schemas.openxmlformats.org/officeDocument/2006/relationships" r:id="rId5729" tooltip="Ver detalle"/>
          <a:extLst>
            <a:ext uri="{FF2B5EF4-FFF2-40B4-BE49-F238E27FC236}">
              <a16:creationId xmlns:a16="http://schemas.microsoft.com/office/drawing/2014/main" id="{6EAAC3DE-D5ED-24A0-1394-63E9C60C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0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5650</xdr:row>
      <xdr:rowOff>0</xdr:rowOff>
    </xdr:from>
    <xdr:to>
      <xdr:col>12</xdr:col>
      <xdr:colOff>304800</xdr:colOff>
      <xdr:row>5651</xdr:row>
      <xdr:rowOff>114300</xdr:rowOff>
    </xdr:to>
    <xdr:pic>
      <xdr:nvPicPr>
        <xdr:cNvPr id="5907" name="Imagen 5906" descr="Ver detalle">
          <a:hlinkClick xmlns:r="http://schemas.openxmlformats.org/officeDocument/2006/relationships" r:id="rId5730" tooltip="Ver detalle"/>
          <a:extLst>
            <a:ext uri="{FF2B5EF4-FFF2-40B4-BE49-F238E27FC236}">
              <a16:creationId xmlns:a16="http://schemas.microsoft.com/office/drawing/2014/main" id="{00CB2345-C5D4-7BE2-E4C3-E3286663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3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5651</xdr:row>
      <xdr:rowOff>0</xdr:rowOff>
    </xdr:from>
    <xdr:to>
      <xdr:col>12</xdr:col>
      <xdr:colOff>304800</xdr:colOff>
      <xdr:row>5652</xdr:row>
      <xdr:rowOff>114300</xdr:rowOff>
    </xdr:to>
    <xdr:pic>
      <xdr:nvPicPr>
        <xdr:cNvPr id="5908" name="Imagen 5907" descr="Ver detalle">
          <a:hlinkClick xmlns:r="http://schemas.openxmlformats.org/officeDocument/2006/relationships" r:id="rId5731" tooltip="Ver detalle"/>
          <a:extLst>
            <a:ext uri="{FF2B5EF4-FFF2-40B4-BE49-F238E27FC236}">
              <a16:creationId xmlns:a16="http://schemas.microsoft.com/office/drawing/2014/main" id="{E1C9A021-A978-131F-D5E9-C730096C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5652</xdr:row>
      <xdr:rowOff>0</xdr:rowOff>
    </xdr:from>
    <xdr:to>
      <xdr:col>12</xdr:col>
      <xdr:colOff>304800</xdr:colOff>
      <xdr:row>5653</xdr:row>
      <xdr:rowOff>104775</xdr:rowOff>
    </xdr:to>
    <xdr:pic>
      <xdr:nvPicPr>
        <xdr:cNvPr id="5909" name="Imagen 5908" descr="Ver detalle">
          <a:hlinkClick xmlns:r="http://schemas.openxmlformats.org/officeDocument/2006/relationships" r:id="rId5732" tooltip="Ver detalle"/>
          <a:extLst>
            <a:ext uri="{FF2B5EF4-FFF2-40B4-BE49-F238E27FC236}">
              <a16:creationId xmlns:a16="http://schemas.microsoft.com/office/drawing/2014/main" id="{6C7B3A08-63E1-BAE5-476D-34953296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0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5648</xdr:row>
      <xdr:rowOff>0</xdr:rowOff>
    </xdr:from>
    <xdr:to>
      <xdr:col>12</xdr:col>
      <xdr:colOff>304800</xdr:colOff>
      <xdr:row>5649</xdr:row>
      <xdr:rowOff>114300</xdr:rowOff>
    </xdr:to>
    <xdr:pic>
      <xdr:nvPicPr>
        <xdr:cNvPr id="5910" name="Imagen 5909" descr="Ver detalle">
          <a:hlinkClick xmlns:r="http://schemas.openxmlformats.org/officeDocument/2006/relationships" r:id="rId5733" tooltip="Ver detalle"/>
          <a:extLst>
            <a:ext uri="{FF2B5EF4-FFF2-40B4-BE49-F238E27FC236}">
              <a16:creationId xmlns:a16="http://schemas.microsoft.com/office/drawing/2014/main" id="{0600F392-E9CE-80B8-E0D5-764DED58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3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5649</xdr:row>
      <xdr:rowOff>0</xdr:rowOff>
    </xdr:from>
    <xdr:to>
      <xdr:col>12</xdr:col>
      <xdr:colOff>304800</xdr:colOff>
      <xdr:row>5650</xdr:row>
      <xdr:rowOff>114300</xdr:rowOff>
    </xdr:to>
    <xdr:pic>
      <xdr:nvPicPr>
        <xdr:cNvPr id="5911" name="Imagen 5910" descr="Ver detalle">
          <a:hlinkClick xmlns:r="http://schemas.openxmlformats.org/officeDocument/2006/relationships" r:id="rId5734" tooltip="Ver detalle"/>
          <a:extLst>
            <a:ext uri="{FF2B5EF4-FFF2-40B4-BE49-F238E27FC236}">
              <a16:creationId xmlns:a16="http://schemas.microsoft.com/office/drawing/2014/main" id="{482BAD34-2549-B83A-8077-7E59902D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5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5637</xdr:row>
      <xdr:rowOff>0</xdr:rowOff>
    </xdr:from>
    <xdr:to>
      <xdr:col>12</xdr:col>
      <xdr:colOff>304800</xdr:colOff>
      <xdr:row>5638</xdr:row>
      <xdr:rowOff>114300</xdr:rowOff>
    </xdr:to>
    <xdr:pic>
      <xdr:nvPicPr>
        <xdr:cNvPr id="5912" name="Imagen 5911" descr="Ver detalle">
          <a:hlinkClick xmlns:r="http://schemas.openxmlformats.org/officeDocument/2006/relationships" r:id="rId5735" tooltip="Ver detalle"/>
          <a:extLst>
            <a:ext uri="{FF2B5EF4-FFF2-40B4-BE49-F238E27FC236}">
              <a16:creationId xmlns:a16="http://schemas.microsoft.com/office/drawing/2014/main" id="{4C92119F-C177-F7C3-3AA8-92F46FA9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7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5638</xdr:row>
      <xdr:rowOff>0</xdr:rowOff>
    </xdr:from>
    <xdr:to>
      <xdr:col>12</xdr:col>
      <xdr:colOff>304800</xdr:colOff>
      <xdr:row>5639</xdr:row>
      <xdr:rowOff>114300</xdr:rowOff>
    </xdr:to>
    <xdr:pic>
      <xdr:nvPicPr>
        <xdr:cNvPr id="5913" name="Imagen 5912" descr="Ver detalle">
          <a:hlinkClick xmlns:r="http://schemas.openxmlformats.org/officeDocument/2006/relationships" r:id="rId5736" tooltip="Ver detalle"/>
          <a:extLst>
            <a:ext uri="{FF2B5EF4-FFF2-40B4-BE49-F238E27FC236}">
              <a16:creationId xmlns:a16="http://schemas.microsoft.com/office/drawing/2014/main" id="{A193C7B5-8775-5CEA-30E5-D9564A03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0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5639</xdr:row>
      <xdr:rowOff>0</xdr:rowOff>
    </xdr:from>
    <xdr:to>
      <xdr:col>12</xdr:col>
      <xdr:colOff>304800</xdr:colOff>
      <xdr:row>5640</xdr:row>
      <xdr:rowOff>114300</xdr:rowOff>
    </xdr:to>
    <xdr:pic>
      <xdr:nvPicPr>
        <xdr:cNvPr id="5914" name="Imagen 5913" descr="Ver detalle">
          <a:hlinkClick xmlns:r="http://schemas.openxmlformats.org/officeDocument/2006/relationships" r:id="rId5737" tooltip="Ver detalle"/>
          <a:extLst>
            <a:ext uri="{FF2B5EF4-FFF2-40B4-BE49-F238E27FC236}">
              <a16:creationId xmlns:a16="http://schemas.microsoft.com/office/drawing/2014/main" id="{E18CA7C7-828C-B0FF-29F0-A5BD5B73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5640</xdr:row>
      <xdr:rowOff>0</xdr:rowOff>
    </xdr:from>
    <xdr:to>
      <xdr:col>12</xdr:col>
      <xdr:colOff>304800</xdr:colOff>
      <xdr:row>5641</xdr:row>
      <xdr:rowOff>114300</xdr:rowOff>
    </xdr:to>
    <xdr:pic>
      <xdr:nvPicPr>
        <xdr:cNvPr id="5915" name="Imagen 5914" descr="Ver detalle">
          <a:hlinkClick xmlns:r="http://schemas.openxmlformats.org/officeDocument/2006/relationships" r:id="rId5738" tooltip="Ver detalle"/>
          <a:extLst>
            <a:ext uri="{FF2B5EF4-FFF2-40B4-BE49-F238E27FC236}">
              <a16:creationId xmlns:a16="http://schemas.microsoft.com/office/drawing/2014/main" id="{B4F10087-5347-D917-EAF8-71578A73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7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5641</xdr:row>
      <xdr:rowOff>0</xdr:rowOff>
    </xdr:from>
    <xdr:to>
      <xdr:col>12</xdr:col>
      <xdr:colOff>304800</xdr:colOff>
      <xdr:row>5642</xdr:row>
      <xdr:rowOff>114300</xdr:rowOff>
    </xdr:to>
    <xdr:pic>
      <xdr:nvPicPr>
        <xdr:cNvPr id="5916" name="Imagen 5915" descr="Ver detalle">
          <a:hlinkClick xmlns:r="http://schemas.openxmlformats.org/officeDocument/2006/relationships" r:id="rId5739" tooltip="Ver detalle"/>
          <a:extLst>
            <a:ext uri="{FF2B5EF4-FFF2-40B4-BE49-F238E27FC236}">
              <a16:creationId xmlns:a16="http://schemas.microsoft.com/office/drawing/2014/main" id="{74FB2574-B373-22BF-4F7B-AC0290AB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0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5642</xdr:row>
      <xdr:rowOff>0</xdr:rowOff>
    </xdr:from>
    <xdr:to>
      <xdr:col>12</xdr:col>
      <xdr:colOff>304800</xdr:colOff>
      <xdr:row>5643</xdr:row>
      <xdr:rowOff>114300</xdr:rowOff>
    </xdr:to>
    <xdr:pic>
      <xdr:nvPicPr>
        <xdr:cNvPr id="5917" name="Imagen 5916" descr="Ver detalle">
          <a:hlinkClick xmlns:r="http://schemas.openxmlformats.org/officeDocument/2006/relationships" r:id="rId5740" tooltip="Ver detalle"/>
          <a:extLst>
            <a:ext uri="{FF2B5EF4-FFF2-40B4-BE49-F238E27FC236}">
              <a16:creationId xmlns:a16="http://schemas.microsoft.com/office/drawing/2014/main" id="{79E5F562-0F13-4C4A-252C-4AB5D207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5643</xdr:row>
      <xdr:rowOff>0</xdr:rowOff>
    </xdr:from>
    <xdr:to>
      <xdr:col>12</xdr:col>
      <xdr:colOff>304800</xdr:colOff>
      <xdr:row>5644</xdr:row>
      <xdr:rowOff>114300</xdr:rowOff>
    </xdr:to>
    <xdr:pic>
      <xdr:nvPicPr>
        <xdr:cNvPr id="5918" name="Imagen 5917" descr="Ver detalle">
          <a:hlinkClick xmlns:r="http://schemas.openxmlformats.org/officeDocument/2006/relationships" r:id="rId5741" tooltip="Ver detalle"/>
          <a:extLst>
            <a:ext uri="{FF2B5EF4-FFF2-40B4-BE49-F238E27FC236}">
              <a16:creationId xmlns:a16="http://schemas.microsoft.com/office/drawing/2014/main" id="{4D79B887-8549-F2FB-7147-4AC6BB2B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6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5644</xdr:row>
      <xdr:rowOff>0</xdr:rowOff>
    </xdr:from>
    <xdr:to>
      <xdr:col>12</xdr:col>
      <xdr:colOff>304800</xdr:colOff>
      <xdr:row>5645</xdr:row>
      <xdr:rowOff>114300</xdr:rowOff>
    </xdr:to>
    <xdr:pic>
      <xdr:nvPicPr>
        <xdr:cNvPr id="5919" name="Imagen 5918" descr="Ver detalle">
          <a:hlinkClick xmlns:r="http://schemas.openxmlformats.org/officeDocument/2006/relationships" r:id="rId5742" tooltip="Ver detalle"/>
          <a:extLst>
            <a:ext uri="{FF2B5EF4-FFF2-40B4-BE49-F238E27FC236}">
              <a16:creationId xmlns:a16="http://schemas.microsoft.com/office/drawing/2014/main" id="{A5AFD003-50D6-F8D0-C498-AD94D9D5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8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5632</xdr:row>
      <xdr:rowOff>0</xdr:rowOff>
    </xdr:from>
    <xdr:to>
      <xdr:col>12</xdr:col>
      <xdr:colOff>304800</xdr:colOff>
      <xdr:row>5633</xdr:row>
      <xdr:rowOff>114300</xdr:rowOff>
    </xdr:to>
    <xdr:pic>
      <xdr:nvPicPr>
        <xdr:cNvPr id="5920" name="Imagen 5919" descr="Ver detalle">
          <a:hlinkClick xmlns:r="http://schemas.openxmlformats.org/officeDocument/2006/relationships" r:id="rId5743" tooltip="Ver detalle"/>
          <a:extLst>
            <a:ext uri="{FF2B5EF4-FFF2-40B4-BE49-F238E27FC236}">
              <a16:creationId xmlns:a16="http://schemas.microsoft.com/office/drawing/2014/main" id="{1A1047C3-E15D-2C7F-19DB-FDEE1F23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5633</xdr:row>
      <xdr:rowOff>0</xdr:rowOff>
    </xdr:from>
    <xdr:to>
      <xdr:col>12</xdr:col>
      <xdr:colOff>304800</xdr:colOff>
      <xdr:row>5634</xdr:row>
      <xdr:rowOff>114300</xdr:rowOff>
    </xdr:to>
    <xdr:pic>
      <xdr:nvPicPr>
        <xdr:cNvPr id="5921" name="Imagen 5920" descr="Ver detalle">
          <a:hlinkClick xmlns:r="http://schemas.openxmlformats.org/officeDocument/2006/relationships" r:id="rId5744" tooltip="Ver detalle"/>
          <a:extLst>
            <a:ext uri="{FF2B5EF4-FFF2-40B4-BE49-F238E27FC236}">
              <a16:creationId xmlns:a16="http://schemas.microsoft.com/office/drawing/2014/main" id="{D5DAA1FC-51A1-AA36-74D8-818411D6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5634</xdr:row>
      <xdr:rowOff>0</xdr:rowOff>
    </xdr:from>
    <xdr:to>
      <xdr:col>12</xdr:col>
      <xdr:colOff>304800</xdr:colOff>
      <xdr:row>5635</xdr:row>
      <xdr:rowOff>114300</xdr:rowOff>
    </xdr:to>
    <xdr:pic>
      <xdr:nvPicPr>
        <xdr:cNvPr id="5922" name="Imagen 5921" descr="Ver detalle">
          <a:hlinkClick xmlns:r="http://schemas.openxmlformats.org/officeDocument/2006/relationships" r:id="rId5745" tooltip="Ver detalle"/>
          <a:extLst>
            <a:ext uri="{FF2B5EF4-FFF2-40B4-BE49-F238E27FC236}">
              <a16:creationId xmlns:a16="http://schemas.microsoft.com/office/drawing/2014/main" id="{065146F8-05CC-911A-D1C3-62D46FA13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6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5635</xdr:row>
      <xdr:rowOff>0</xdr:rowOff>
    </xdr:from>
    <xdr:to>
      <xdr:col>12</xdr:col>
      <xdr:colOff>304800</xdr:colOff>
      <xdr:row>5636</xdr:row>
      <xdr:rowOff>114300</xdr:rowOff>
    </xdr:to>
    <xdr:pic>
      <xdr:nvPicPr>
        <xdr:cNvPr id="5923" name="Imagen 5922" descr="Ver detalle">
          <a:hlinkClick xmlns:r="http://schemas.openxmlformats.org/officeDocument/2006/relationships" r:id="rId5746" tooltip="Ver detalle"/>
          <a:extLst>
            <a:ext uri="{FF2B5EF4-FFF2-40B4-BE49-F238E27FC236}">
              <a16:creationId xmlns:a16="http://schemas.microsoft.com/office/drawing/2014/main" id="{598C7D23-9C5B-3E6A-0452-A948653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0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5621</xdr:row>
      <xdr:rowOff>0</xdr:rowOff>
    </xdr:from>
    <xdr:to>
      <xdr:col>12</xdr:col>
      <xdr:colOff>304800</xdr:colOff>
      <xdr:row>5622</xdr:row>
      <xdr:rowOff>114300</xdr:rowOff>
    </xdr:to>
    <xdr:pic>
      <xdr:nvPicPr>
        <xdr:cNvPr id="5924" name="Imagen 5923" descr="Ver detalle">
          <a:hlinkClick xmlns:r="http://schemas.openxmlformats.org/officeDocument/2006/relationships" r:id="rId5747" tooltip="Ver detalle"/>
          <a:extLst>
            <a:ext uri="{FF2B5EF4-FFF2-40B4-BE49-F238E27FC236}">
              <a16:creationId xmlns:a16="http://schemas.microsoft.com/office/drawing/2014/main" id="{BF964AD8-ED90-4D80-F9A9-AB33DE81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5609</xdr:row>
      <xdr:rowOff>0</xdr:rowOff>
    </xdr:from>
    <xdr:to>
      <xdr:col>12</xdr:col>
      <xdr:colOff>304800</xdr:colOff>
      <xdr:row>5610</xdr:row>
      <xdr:rowOff>104775</xdr:rowOff>
    </xdr:to>
    <xdr:pic>
      <xdr:nvPicPr>
        <xdr:cNvPr id="5925" name="Imagen 5924" descr="Ver detalle">
          <a:hlinkClick xmlns:r="http://schemas.openxmlformats.org/officeDocument/2006/relationships" r:id="rId5748" tooltip="Ver detalle"/>
          <a:extLst>
            <a:ext uri="{FF2B5EF4-FFF2-40B4-BE49-F238E27FC236}">
              <a16:creationId xmlns:a16="http://schemas.microsoft.com/office/drawing/2014/main" id="{DAFF5DBA-FF74-762B-28A7-D14872FD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6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5604</xdr:row>
      <xdr:rowOff>0</xdr:rowOff>
    </xdr:from>
    <xdr:to>
      <xdr:col>12</xdr:col>
      <xdr:colOff>304800</xdr:colOff>
      <xdr:row>5605</xdr:row>
      <xdr:rowOff>114300</xdr:rowOff>
    </xdr:to>
    <xdr:pic>
      <xdr:nvPicPr>
        <xdr:cNvPr id="5926" name="Imagen 5925" descr="Ver detalle">
          <a:hlinkClick xmlns:r="http://schemas.openxmlformats.org/officeDocument/2006/relationships" r:id="rId5749" tooltip="Ver detalle"/>
          <a:extLst>
            <a:ext uri="{FF2B5EF4-FFF2-40B4-BE49-F238E27FC236}">
              <a16:creationId xmlns:a16="http://schemas.microsoft.com/office/drawing/2014/main" id="{EC1AF2AA-971B-0A9F-3CB9-6C4D020E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5606</xdr:row>
      <xdr:rowOff>0</xdr:rowOff>
    </xdr:from>
    <xdr:to>
      <xdr:col>12</xdr:col>
      <xdr:colOff>304800</xdr:colOff>
      <xdr:row>5607</xdr:row>
      <xdr:rowOff>114300</xdr:rowOff>
    </xdr:to>
    <xdr:pic>
      <xdr:nvPicPr>
        <xdr:cNvPr id="5927" name="Imagen 5926" descr="Ver detalle">
          <a:hlinkClick xmlns:r="http://schemas.openxmlformats.org/officeDocument/2006/relationships" r:id="rId5750" tooltip="Ver detalle"/>
          <a:extLst>
            <a:ext uri="{FF2B5EF4-FFF2-40B4-BE49-F238E27FC236}">
              <a16:creationId xmlns:a16="http://schemas.microsoft.com/office/drawing/2014/main" id="{F23A035B-6E2B-9213-188B-AC77FAB95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2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5605</xdr:row>
      <xdr:rowOff>0</xdr:rowOff>
    </xdr:from>
    <xdr:to>
      <xdr:col>12</xdr:col>
      <xdr:colOff>304800</xdr:colOff>
      <xdr:row>5606</xdr:row>
      <xdr:rowOff>114300</xdr:rowOff>
    </xdr:to>
    <xdr:pic>
      <xdr:nvPicPr>
        <xdr:cNvPr id="5928" name="Imagen 5927" descr="Ver detalle">
          <a:hlinkClick xmlns:r="http://schemas.openxmlformats.org/officeDocument/2006/relationships" r:id="rId5751" tooltip="Ver detalle"/>
          <a:extLst>
            <a:ext uri="{FF2B5EF4-FFF2-40B4-BE49-F238E27FC236}">
              <a16:creationId xmlns:a16="http://schemas.microsoft.com/office/drawing/2014/main" id="{2D661F4C-699A-F27A-C5F5-3FA6F535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5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5602</xdr:row>
      <xdr:rowOff>0</xdr:rowOff>
    </xdr:from>
    <xdr:to>
      <xdr:col>12</xdr:col>
      <xdr:colOff>304800</xdr:colOff>
      <xdr:row>5603</xdr:row>
      <xdr:rowOff>114300</xdr:rowOff>
    </xdr:to>
    <xdr:pic>
      <xdr:nvPicPr>
        <xdr:cNvPr id="5929" name="Imagen 5928" descr="Ver detalle">
          <a:hlinkClick xmlns:r="http://schemas.openxmlformats.org/officeDocument/2006/relationships" r:id="rId5752" tooltip="Ver detalle"/>
          <a:extLst>
            <a:ext uri="{FF2B5EF4-FFF2-40B4-BE49-F238E27FC236}">
              <a16:creationId xmlns:a16="http://schemas.microsoft.com/office/drawing/2014/main" id="{1725A569-58BB-2664-928D-141555F8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8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5625</xdr:row>
      <xdr:rowOff>0</xdr:rowOff>
    </xdr:from>
    <xdr:to>
      <xdr:col>12</xdr:col>
      <xdr:colOff>304800</xdr:colOff>
      <xdr:row>5626</xdr:row>
      <xdr:rowOff>114300</xdr:rowOff>
    </xdr:to>
    <xdr:pic>
      <xdr:nvPicPr>
        <xdr:cNvPr id="5930" name="Imagen 5929" descr="Ver detalle">
          <a:hlinkClick xmlns:r="http://schemas.openxmlformats.org/officeDocument/2006/relationships" r:id="rId5753" tooltip="Ver detalle"/>
          <a:extLst>
            <a:ext uri="{FF2B5EF4-FFF2-40B4-BE49-F238E27FC236}">
              <a16:creationId xmlns:a16="http://schemas.microsoft.com/office/drawing/2014/main" id="{2EC92789-F566-73C3-AAFF-A8719D2A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5626</xdr:row>
      <xdr:rowOff>0</xdr:rowOff>
    </xdr:from>
    <xdr:to>
      <xdr:col>12</xdr:col>
      <xdr:colOff>304800</xdr:colOff>
      <xdr:row>5627</xdr:row>
      <xdr:rowOff>114300</xdr:rowOff>
    </xdr:to>
    <xdr:pic>
      <xdr:nvPicPr>
        <xdr:cNvPr id="5931" name="Imagen 5930" descr="Ver detalle">
          <a:hlinkClick xmlns:r="http://schemas.openxmlformats.org/officeDocument/2006/relationships" r:id="rId5754" tooltip="Ver detalle"/>
          <a:extLst>
            <a:ext uri="{FF2B5EF4-FFF2-40B4-BE49-F238E27FC236}">
              <a16:creationId xmlns:a16="http://schemas.microsoft.com/office/drawing/2014/main" id="{518A95DF-BFA3-7E8F-10D4-DA96B989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5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5627</xdr:row>
      <xdr:rowOff>0</xdr:rowOff>
    </xdr:from>
    <xdr:to>
      <xdr:col>12</xdr:col>
      <xdr:colOff>304800</xdr:colOff>
      <xdr:row>5628</xdr:row>
      <xdr:rowOff>114300</xdr:rowOff>
    </xdr:to>
    <xdr:pic>
      <xdr:nvPicPr>
        <xdr:cNvPr id="5932" name="Imagen 5931" descr="Ver detalle">
          <a:hlinkClick xmlns:r="http://schemas.openxmlformats.org/officeDocument/2006/relationships" r:id="rId5755" tooltip="Ver detalle"/>
          <a:extLst>
            <a:ext uri="{FF2B5EF4-FFF2-40B4-BE49-F238E27FC236}">
              <a16:creationId xmlns:a16="http://schemas.microsoft.com/office/drawing/2014/main" id="{E4633BCC-3172-E600-C5F6-E259E281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8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5628</xdr:row>
      <xdr:rowOff>0</xdr:rowOff>
    </xdr:from>
    <xdr:to>
      <xdr:col>12</xdr:col>
      <xdr:colOff>304800</xdr:colOff>
      <xdr:row>5629</xdr:row>
      <xdr:rowOff>114300</xdr:rowOff>
    </xdr:to>
    <xdr:pic>
      <xdr:nvPicPr>
        <xdr:cNvPr id="5933" name="Imagen 5932" descr="Ver detalle">
          <a:hlinkClick xmlns:r="http://schemas.openxmlformats.org/officeDocument/2006/relationships" r:id="rId5756" tooltip="Ver detalle"/>
          <a:extLst>
            <a:ext uri="{FF2B5EF4-FFF2-40B4-BE49-F238E27FC236}">
              <a16:creationId xmlns:a16="http://schemas.microsoft.com/office/drawing/2014/main" id="{D0DCEBCD-D32B-468F-A139-27FDAFBD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2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5629</xdr:row>
      <xdr:rowOff>0</xdr:rowOff>
    </xdr:from>
    <xdr:to>
      <xdr:col>12</xdr:col>
      <xdr:colOff>304800</xdr:colOff>
      <xdr:row>5630</xdr:row>
      <xdr:rowOff>114300</xdr:rowOff>
    </xdr:to>
    <xdr:pic>
      <xdr:nvPicPr>
        <xdr:cNvPr id="5934" name="Imagen 5933" descr="Ver detalle">
          <a:hlinkClick xmlns:r="http://schemas.openxmlformats.org/officeDocument/2006/relationships" r:id="rId5757" tooltip="Ver detalle"/>
          <a:extLst>
            <a:ext uri="{FF2B5EF4-FFF2-40B4-BE49-F238E27FC236}">
              <a16:creationId xmlns:a16="http://schemas.microsoft.com/office/drawing/2014/main" id="{21FFE56C-436F-43C0-C126-3CC06651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5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5630</xdr:row>
      <xdr:rowOff>0</xdr:rowOff>
    </xdr:from>
    <xdr:to>
      <xdr:col>12</xdr:col>
      <xdr:colOff>304800</xdr:colOff>
      <xdr:row>5631</xdr:row>
      <xdr:rowOff>114300</xdr:rowOff>
    </xdr:to>
    <xdr:pic>
      <xdr:nvPicPr>
        <xdr:cNvPr id="5935" name="Imagen 5934" descr="Ver detalle">
          <a:hlinkClick xmlns:r="http://schemas.openxmlformats.org/officeDocument/2006/relationships" r:id="rId5758" tooltip="Ver detalle"/>
          <a:extLst>
            <a:ext uri="{FF2B5EF4-FFF2-40B4-BE49-F238E27FC236}">
              <a16:creationId xmlns:a16="http://schemas.microsoft.com/office/drawing/2014/main" id="{4DDA7407-EFEA-0FC9-0826-478ECE8C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7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5631</xdr:row>
      <xdr:rowOff>0</xdr:rowOff>
    </xdr:from>
    <xdr:to>
      <xdr:col>12</xdr:col>
      <xdr:colOff>304800</xdr:colOff>
      <xdr:row>5632</xdr:row>
      <xdr:rowOff>114300</xdr:rowOff>
    </xdr:to>
    <xdr:pic>
      <xdr:nvPicPr>
        <xdr:cNvPr id="5936" name="Imagen 5935" descr="Ver detalle">
          <a:hlinkClick xmlns:r="http://schemas.openxmlformats.org/officeDocument/2006/relationships" r:id="rId5759" tooltip="Ver detalle"/>
          <a:extLst>
            <a:ext uri="{FF2B5EF4-FFF2-40B4-BE49-F238E27FC236}">
              <a16:creationId xmlns:a16="http://schemas.microsoft.com/office/drawing/2014/main" id="{3B99DB8C-DC12-C961-314F-138BEB51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0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5599</xdr:row>
      <xdr:rowOff>0</xdr:rowOff>
    </xdr:from>
    <xdr:to>
      <xdr:col>12</xdr:col>
      <xdr:colOff>304800</xdr:colOff>
      <xdr:row>5600</xdr:row>
      <xdr:rowOff>114300</xdr:rowOff>
    </xdr:to>
    <xdr:pic>
      <xdr:nvPicPr>
        <xdr:cNvPr id="5937" name="Imagen 5936" descr="Ver detalle">
          <a:hlinkClick xmlns:r="http://schemas.openxmlformats.org/officeDocument/2006/relationships" r:id="rId5760" tooltip="Ver detalle"/>
          <a:extLst>
            <a:ext uri="{FF2B5EF4-FFF2-40B4-BE49-F238E27FC236}">
              <a16:creationId xmlns:a16="http://schemas.microsoft.com/office/drawing/2014/main" id="{005DD230-BBDB-0FE7-1FE1-BF176896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4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5622</xdr:row>
      <xdr:rowOff>0</xdr:rowOff>
    </xdr:from>
    <xdr:to>
      <xdr:col>12</xdr:col>
      <xdr:colOff>304800</xdr:colOff>
      <xdr:row>5623</xdr:row>
      <xdr:rowOff>114300</xdr:rowOff>
    </xdr:to>
    <xdr:pic>
      <xdr:nvPicPr>
        <xdr:cNvPr id="5938" name="Imagen 5937" descr="Ver detalle">
          <a:hlinkClick xmlns:r="http://schemas.openxmlformats.org/officeDocument/2006/relationships" r:id="rId5761" tooltip="Ver detalle"/>
          <a:extLst>
            <a:ext uri="{FF2B5EF4-FFF2-40B4-BE49-F238E27FC236}">
              <a16:creationId xmlns:a16="http://schemas.microsoft.com/office/drawing/2014/main" id="{EE491CD2-2B9C-EC3D-6EE9-1E473A78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5623</xdr:row>
      <xdr:rowOff>0</xdr:rowOff>
    </xdr:from>
    <xdr:to>
      <xdr:col>12</xdr:col>
      <xdr:colOff>304800</xdr:colOff>
      <xdr:row>5624</xdr:row>
      <xdr:rowOff>114300</xdr:rowOff>
    </xdr:to>
    <xdr:pic>
      <xdr:nvPicPr>
        <xdr:cNvPr id="5939" name="Imagen 5938" descr="Ver detalle">
          <a:hlinkClick xmlns:r="http://schemas.openxmlformats.org/officeDocument/2006/relationships" r:id="rId5762" tooltip="Ver detalle"/>
          <a:extLst>
            <a:ext uri="{FF2B5EF4-FFF2-40B4-BE49-F238E27FC236}">
              <a16:creationId xmlns:a16="http://schemas.microsoft.com/office/drawing/2014/main" id="{2B44A00B-A41B-5564-A185-1142C963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0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5624</xdr:row>
      <xdr:rowOff>0</xdr:rowOff>
    </xdr:from>
    <xdr:to>
      <xdr:col>12</xdr:col>
      <xdr:colOff>304800</xdr:colOff>
      <xdr:row>5625</xdr:row>
      <xdr:rowOff>114300</xdr:rowOff>
    </xdr:to>
    <xdr:pic>
      <xdr:nvPicPr>
        <xdr:cNvPr id="5940" name="Imagen 5939" descr="Ver detalle">
          <a:hlinkClick xmlns:r="http://schemas.openxmlformats.org/officeDocument/2006/relationships" r:id="rId5763" tooltip="Ver detalle"/>
          <a:extLst>
            <a:ext uri="{FF2B5EF4-FFF2-40B4-BE49-F238E27FC236}">
              <a16:creationId xmlns:a16="http://schemas.microsoft.com/office/drawing/2014/main" id="{8721C87C-0B3E-4D2C-BC34-1F0F953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4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5594</xdr:row>
      <xdr:rowOff>0</xdr:rowOff>
    </xdr:from>
    <xdr:to>
      <xdr:col>12</xdr:col>
      <xdr:colOff>304800</xdr:colOff>
      <xdr:row>5595</xdr:row>
      <xdr:rowOff>114300</xdr:rowOff>
    </xdr:to>
    <xdr:pic>
      <xdr:nvPicPr>
        <xdr:cNvPr id="5941" name="Imagen 5940" descr="Ver detalle">
          <a:hlinkClick xmlns:r="http://schemas.openxmlformats.org/officeDocument/2006/relationships" r:id="rId5764" tooltip="Ver detalle"/>
          <a:extLst>
            <a:ext uri="{FF2B5EF4-FFF2-40B4-BE49-F238E27FC236}">
              <a16:creationId xmlns:a16="http://schemas.microsoft.com/office/drawing/2014/main" id="{C177D91F-89ED-9C4E-AC53-E5D0B1E4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74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5607</xdr:row>
      <xdr:rowOff>0</xdr:rowOff>
    </xdr:from>
    <xdr:to>
      <xdr:col>12</xdr:col>
      <xdr:colOff>304800</xdr:colOff>
      <xdr:row>5608</xdr:row>
      <xdr:rowOff>114300</xdr:rowOff>
    </xdr:to>
    <xdr:pic>
      <xdr:nvPicPr>
        <xdr:cNvPr id="5942" name="Imagen 5941" descr="Ver detalle">
          <a:hlinkClick xmlns:r="http://schemas.openxmlformats.org/officeDocument/2006/relationships" r:id="rId5765" tooltip="Ver detalle"/>
          <a:extLst>
            <a:ext uri="{FF2B5EF4-FFF2-40B4-BE49-F238E27FC236}">
              <a16:creationId xmlns:a16="http://schemas.microsoft.com/office/drawing/2014/main" id="{4F662194-A2B0-D0BA-0AB9-8A9F2397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5617</xdr:row>
      <xdr:rowOff>0</xdr:rowOff>
    </xdr:from>
    <xdr:to>
      <xdr:col>12</xdr:col>
      <xdr:colOff>304800</xdr:colOff>
      <xdr:row>5618</xdr:row>
      <xdr:rowOff>114300</xdr:rowOff>
    </xdr:to>
    <xdr:pic>
      <xdr:nvPicPr>
        <xdr:cNvPr id="5943" name="Imagen 5942" descr="Ver detalle">
          <a:hlinkClick xmlns:r="http://schemas.openxmlformats.org/officeDocument/2006/relationships" r:id="rId5766" tooltip="Ver detalle"/>
          <a:extLst>
            <a:ext uri="{FF2B5EF4-FFF2-40B4-BE49-F238E27FC236}">
              <a16:creationId xmlns:a16="http://schemas.microsoft.com/office/drawing/2014/main" id="{4B4123B0-968B-2839-C553-00E2CC77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5618</xdr:row>
      <xdr:rowOff>0</xdr:rowOff>
    </xdr:from>
    <xdr:to>
      <xdr:col>12</xdr:col>
      <xdr:colOff>304800</xdr:colOff>
      <xdr:row>5619</xdr:row>
      <xdr:rowOff>114300</xdr:rowOff>
    </xdr:to>
    <xdr:pic>
      <xdr:nvPicPr>
        <xdr:cNvPr id="5944" name="Imagen 5943" descr="Ver detalle">
          <a:hlinkClick xmlns:r="http://schemas.openxmlformats.org/officeDocument/2006/relationships" r:id="rId5767" tooltip="Ver detalle"/>
          <a:extLst>
            <a:ext uri="{FF2B5EF4-FFF2-40B4-BE49-F238E27FC236}">
              <a16:creationId xmlns:a16="http://schemas.microsoft.com/office/drawing/2014/main" id="{15216FAF-9AA4-45CD-FF26-F2245245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7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5619</xdr:row>
      <xdr:rowOff>0</xdr:rowOff>
    </xdr:from>
    <xdr:to>
      <xdr:col>12</xdr:col>
      <xdr:colOff>304800</xdr:colOff>
      <xdr:row>5620</xdr:row>
      <xdr:rowOff>114300</xdr:rowOff>
    </xdr:to>
    <xdr:pic>
      <xdr:nvPicPr>
        <xdr:cNvPr id="5945" name="Imagen 5944" descr="Ver detalle">
          <a:hlinkClick xmlns:r="http://schemas.openxmlformats.org/officeDocument/2006/relationships" r:id="rId5768" tooltip="Ver detalle"/>
          <a:extLst>
            <a:ext uri="{FF2B5EF4-FFF2-40B4-BE49-F238E27FC236}">
              <a16:creationId xmlns:a16="http://schemas.microsoft.com/office/drawing/2014/main" id="{5BC3DD88-8F5D-320D-D5ED-5BCFF1B5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1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5620</xdr:row>
      <xdr:rowOff>0</xdr:rowOff>
    </xdr:from>
    <xdr:to>
      <xdr:col>12</xdr:col>
      <xdr:colOff>304800</xdr:colOff>
      <xdr:row>5621</xdr:row>
      <xdr:rowOff>114300</xdr:rowOff>
    </xdr:to>
    <xdr:pic>
      <xdr:nvPicPr>
        <xdr:cNvPr id="5946" name="Imagen 5945" descr="Ver detalle">
          <a:hlinkClick xmlns:r="http://schemas.openxmlformats.org/officeDocument/2006/relationships" r:id="rId5769" tooltip="Ver detalle"/>
          <a:extLst>
            <a:ext uri="{FF2B5EF4-FFF2-40B4-BE49-F238E27FC236}">
              <a16:creationId xmlns:a16="http://schemas.microsoft.com/office/drawing/2014/main" id="{7CEC5199-D17D-2631-66AC-E82CCD11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4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5595</xdr:row>
      <xdr:rowOff>0</xdr:rowOff>
    </xdr:from>
    <xdr:to>
      <xdr:col>12</xdr:col>
      <xdr:colOff>304800</xdr:colOff>
      <xdr:row>5596</xdr:row>
      <xdr:rowOff>114300</xdr:rowOff>
    </xdr:to>
    <xdr:pic>
      <xdr:nvPicPr>
        <xdr:cNvPr id="5947" name="Imagen 5946" descr="Ver detalle">
          <a:hlinkClick xmlns:r="http://schemas.openxmlformats.org/officeDocument/2006/relationships" r:id="rId5770" tooltip="Ver detalle"/>
          <a:extLst>
            <a:ext uri="{FF2B5EF4-FFF2-40B4-BE49-F238E27FC236}">
              <a16:creationId xmlns:a16="http://schemas.microsoft.com/office/drawing/2014/main" id="{98190508-E7EF-D088-8839-36CF7AB0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7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5596</xdr:row>
      <xdr:rowOff>0</xdr:rowOff>
    </xdr:from>
    <xdr:to>
      <xdr:col>12</xdr:col>
      <xdr:colOff>304800</xdr:colOff>
      <xdr:row>5597</xdr:row>
      <xdr:rowOff>114300</xdr:rowOff>
    </xdr:to>
    <xdr:pic>
      <xdr:nvPicPr>
        <xdr:cNvPr id="5948" name="Imagen 5947" descr="Ver detalle">
          <a:hlinkClick xmlns:r="http://schemas.openxmlformats.org/officeDocument/2006/relationships" r:id="rId5771" tooltip="Ver detalle"/>
          <a:extLst>
            <a:ext uri="{FF2B5EF4-FFF2-40B4-BE49-F238E27FC236}">
              <a16:creationId xmlns:a16="http://schemas.microsoft.com/office/drawing/2014/main" id="{B67ABEDE-864C-23A2-17EE-ADC6A426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1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5612</xdr:row>
      <xdr:rowOff>0</xdr:rowOff>
    </xdr:from>
    <xdr:to>
      <xdr:col>12</xdr:col>
      <xdr:colOff>304800</xdr:colOff>
      <xdr:row>5613</xdr:row>
      <xdr:rowOff>114300</xdr:rowOff>
    </xdr:to>
    <xdr:pic>
      <xdr:nvPicPr>
        <xdr:cNvPr id="5949" name="Imagen 5948" descr="Ver detalle">
          <a:hlinkClick xmlns:r="http://schemas.openxmlformats.org/officeDocument/2006/relationships" r:id="rId5772" tooltip="Ver detalle"/>
          <a:extLst>
            <a:ext uri="{FF2B5EF4-FFF2-40B4-BE49-F238E27FC236}">
              <a16:creationId xmlns:a16="http://schemas.microsoft.com/office/drawing/2014/main" id="{403BB54A-7E39-6093-FA7A-435EFAFD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4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5613</xdr:row>
      <xdr:rowOff>0</xdr:rowOff>
    </xdr:from>
    <xdr:to>
      <xdr:col>12</xdr:col>
      <xdr:colOff>304800</xdr:colOff>
      <xdr:row>5614</xdr:row>
      <xdr:rowOff>114300</xdr:rowOff>
    </xdr:to>
    <xdr:pic>
      <xdr:nvPicPr>
        <xdr:cNvPr id="5950" name="Imagen 5949" descr="Ver detalle">
          <a:hlinkClick xmlns:r="http://schemas.openxmlformats.org/officeDocument/2006/relationships" r:id="rId5773" tooltip="Ver detalle"/>
          <a:extLst>
            <a:ext uri="{FF2B5EF4-FFF2-40B4-BE49-F238E27FC236}">
              <a16:creationId xmlns:a16="http://schemas.microsoft.com/office/drawing/2014/main" id="{D40D4A06-5651-A9BF-065B-32FC8009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7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5614</xdr:row>
      <xdr:rowOff>0</xdr:rowOff>
    </xdr:from>
    <xdr:to>
      <xdr:col>12</xdr:col>
      <xdr:colOff>304800</xdr:colOff>
      <xdr:row>5615</xdr:row>
      <xdr:rowOff>114300</xdr:rowOff>
    </xdr:to>
    <xdr:pic>
      <xdr:nvPicPr>
        <xdr:cNvPr id="5951" name="Imagen 5950" descr="Ver detalle">
          <a:hlinkClick xmlns:r="http://schemas.openxmlformats.org/officeDocument/2006/relationships" r:id="rId5774" tooltip="Ver detalle"/>
          <a:extLst>
            <a:ext uri="{FF2B5EF4-FFF2-40B4-BE49-F238E27FC236}">
              <a16:creationId xmlns:a16="http://schemas.microsoft.com/office/drawing/2014/main" id="{70F4B1B2-FA3E-65FD-DD6E-BBE824EA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1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5616</xdr:row>
      <xdr:rowOff>0</xdr:rowOff>
    </xdr:from>
    <xdr:to>
      <xdr:col>12</xdr:col>
      <xdr:colOff>304800</xdr:colOff>
      <xdr:row>5617</xdr:row>
      <xdr:rowOff>114300</xdr:rowOff>
    </xdr:to>
    <xdr:pic>
      <xdr:nvPicPr>
        <xdr:cNvPr id="5952" name="Imagen 5951" descr="Ver detalle">
          <a:hlinkClick xmlns:r="http://schemas.openxmlformats.org/officeDocument/2006/relationships" r:id="rId5775" tooltip="Ver detalle"/>
          <a:extLst>
            <a:ext uri="{FF2B5EF4-FFF2-40B4-BE49-F238E27FC236}">
              <a16:creationId xmlns:a16="http://schemas.microsoft.com/office/drawing/2014/main" id="{369EB5C2-FFD3-2010-6137-B9740E2B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6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5603</xdr:row>
      <xdr:rowOff>0</xdr:rowOff>
    </xdr:from>
    <xdr:to>
      <xdr:col>12</xdr:col>
      <xdr:colOff>304800</xdr:colOff>
      <xdr:row>5604</xdr:row>
      <xdr:rowOff>114300</xdr:rowOff>
    </xdr:to>
    <xdr:pic>
      <xdr:nvPicPr>
        <xdr:cNvPr id="5953" name="Imagen 5952" descr="Ver detalle">
          <a:hlinkClick xmlns:r="http://schemas.openxmlformats.org/officeDocument/2006/relationships" r:id="rId5776" tooltip="Ver detalle"/>
          <a:extLst>
            <a:ext uri="{FF2B5EF4-FFF2-40B4-BE49-F238E27FC236}">
              <a16:creationId xmlns:a16="http://schemas.microsoft.com/office/drawing/2014/main" id="{E3ECA18A-41BB-3EC1-1402-8A0523521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9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5587</xdr:row>
      <xdr:rowOff>0</xdr:rowOff>
    </xdr:from>
    <xdr:to>
      <xdr:col>12</xdr:col>
      <xdr:colOff>304800</xdr:colOff>
      <xdr:row>5588</xdr:row>
      <xdr:rowOff>114300</xdr:rowOff>
    </xdr:to>
    <xdr:pic>
      <xdr:nvPicPr>
        <xdr:cNvPr id="5954" name="Imagen 5953" descr="Ver detalle">
          <a:hlinkClick xmlns:r="http://schemas.openxmlformats.org/officeDocument/2006/relationships" r:id="rId5777" tooltip="Ver detalle"/>
          <a:extLst>
            <a:ext uri="{FF2B5EF4-FFF2-40B4-BE49-F238E27FC236}">
              <a16:creationId xmlns:a16="http://schemas.microsoft.com/office/drawing/2014/main" id="{E1BA4E3A-7C97-D8AF-259D-35393B5E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5586</xdr:row>
      <xdr:rowOff>0</xdr:rowOff>
    </xdr:from>
    <xdr:to>
      <xdr:col>12</xdr:col>
      <xdr:colOff>304800</xdr:colOff>
      <xdr:row>5587</xdr:row>
      <xdr:rowOff>114300</xdr:rowOff>
    </xdr:to>
    <xdr:pic>
      <xdr:nvPicPr>
        <xdr:cNvPr id="5955" name="Imagen 5954" descr="Ver detalle">
          <a:hlinkClick xmlns:r="http://schemas.openxmlformats.org/officeDocument/2006/relationships" r:id="rId5778" tooltip="Ver detalle"/>
          <a:extLst>
            <a:ext uri="{FF2B5EF4-FFF2-40B4-BE49-F238E27FC236}">
              <a16:creationId xmlns:a16="http://schemas.microsoft.com/office/drawing/2014/main" id="{79021A6A-F827-EC15-0AB0-EC9DF282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63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5600</xdr:row>
      <xdr:rowOff>0</xdr:rowOff>
    </xdr:from>
    <xdr:to>
      <xdr:col>12</xdr:col>
      <xdr:colOff>304800</xdr:colOff>
      <xdr:row>5601</xdr:row>
      <xdr:rowOff>114300</xdr:rowOff>
    </xdr:to>
    <xdr:pic>
      <xdr:nvPicPr>
        <xdr:cNvPr id="5956" name="Imagen 5955" descr="Ver detalle">
          <a:hlinkClick xmlns:r="http://schemas.openxmlformats.org/officeDocument/2006/relationships" r:id="rId5779" tooltip="Ver detalle"/>
          <a:extLst>
            <a:ext uri="{FF2B5EF4-FFF2-40B4-BE49-F238E27FC236}">
              <a16:creationId xmlns:a16="http://schemas.microsoft.com/office/drawing/2014/main" id="{9F8F8D63-77E9-B3AC-F7D8-1D41FE50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9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5588</xdr:row>
      <xdr:rowOff>0</xdr:rowOff>
    </xdr:from>
    <xdr:to>
      <xdr:col>12</xdr:col>
      <xdr:colOff>304800</xdr:colOff>
      <xdr:row>5589</xdr:row>
      <xdr:rowOff>114300</xdr:rowOff>
    </xdr:to>
    <xdr:pic>
      <xdr:nvPicPr>
        <xdr:cNvPr id="5957" name="Imagen 5956" descr="Ver detalle">
          <a:hlinkClick xmlns:r="http://schemas.openxmlformats.org/officeDocument/2006/relationships" r:id="rId5780" tooltip="Ver detalle"/>
          <a:extLst>
            <a:ext uri="{FF2B5EF4-FFF2-40B4-BE49-F238E27FC236}">
              <a16:creationId xmlns:a16="http://schemas.microsoft.com/office/drawing/2014/main" id="{D3F9C693-D221-4AA6-8E84-81C449D2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3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5589</xdr:row>
      <xdr:rowOff>0</xdr:rowOff>
    </xdr:from>
    <xdr:to>
      <xdr:col>12</xdr:col>
      <xdr:colOff>304800</xdr:colOff>
      <xdr:row>5590</xdr:row>
      <xdr:rowOff>114300</xdr:rowOff>
    </xdr:to>
    <xdr:pic>
      <xdr:nvPicPr>
        <xdr:cNvPr id="5958" name="Imagen 5957" descr="Ver detalle">
          <a:hlinkClick xmlns:r="http://schemas.openxmlformats.org/officeDocument/2006/relationships" r:id="rId5781" tooltip="Ver detalle"/>
          <a:extLst>
            <a:ext uri="{FF2B5EF4-FFF2-40B4-BE49-F238E27FC236}">
              <a16:creationId xmlns:a16="http://schemas.microsoft.com/office/drawing/2014/main" id="{738BA1EA-20EE-2742-F5D7-47D0C6612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5597</xdr:row>
      <xdr:rowOff>0</xdr:rowOff>
    </xdr:from>
    <xdr:to>
      <xdr:col>12</xdr:col>
      <xdr:colOff>304800</xdr:colOff>
      <xdr:row>5598</xdr:row>
      <xdr:rowOff>114300</xdr:rowOff>
    </xdr:to>
    <xdr:pic>
      <xdr:nvPicPr>
        <xdr:cNvPr id="5959" name="Imagen 5958" descr="Ver detalle">
          <a:hlinkClick xmlns:r="http://schemas.openxmlformats.org/officeDocument/2006/relationships" r:id="rId5782" tooltip="Ver detalle"/>
          <a:extLst>
            <a:ext uri="{FF2B5EF4-FFF2-40B4-BE49-F238E27FC236}">
              <a16:creationId xmlns:a16="http://schemas.microsoft.com/office/drawing/2014/main" id="{6598739A-7B49-2586-4AA5-76F225B3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9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5598</xdr:row>
      <xdr:rowOff>0</xdr:rowOff>
    </xdr:from>
    <xdr:to>
      <xdr:col>12</xdr:col>
      <xdr:colOff>304800</xdr:colOff>
      <xdr:row>5599</xdr:row>
      <xdr:rowOff>114300</xdr:rowOff>
    </xdr:to>
    <xdr:pic>
      <xdr:nvPicPr>
        <xdr:cNvPr id="5960" name="Imagen 5959" descr="Ver detalle">
          <a:hlinkClick xmlns:r="http://schemas.openxmlformats.org/officeDocument/2006/relationships" r:id="rId5783" tooltip="Ver detalle"/>
          <a:extLst>
            <a:ext uri="{FF2B5EF4-FFF2-40B4-BE49-F238E27FC236}">
              <a16:creationId xmlns:a16="http://schemas.microsoft.com/office/drawing/2014/main" id="{A3061F31-1ABE-876E-0B99-8F11A31B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1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5601</xdr:row>
      <xdr:rowOff>0</xdr:rowOff>
    </xdr:from>
    <xdr:to>
      <xdr:col>12</xdr:col>
      <xdr:colOff>304800</xdr:colOff>
      <xdr:row>5602</xdr:row>
      <xdr:rowOff>114300</xdr:rowOff>
    </xdr:to>
    <xdr:pic>
      <xdr:nvPicPr>
        <xdr:cNvPr id="5961" name="Imagen 5960" descr="Ver detalle">
          <a:hlinkClick xmlns:r="http://schemas.openxmlformats.org/officeDocument/2006/relationships" r:id="rId5784" tooltip="Ver detalle"/>
          <a:extLst>
            <a:ext uri="{FF2B5EF4-FFF2-40B4-BE49-F238E27FC236}">
              <a16:creationId xmlns:a16="http://schemas.microsoft.com/office/drawing/2014/main" id="{61E22736-B64A-26DC-FE07-993F755E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3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5590</xdr:row>
      <xdr:rowOff>0</xdr:rowOff>
    </xdr:from>
    <xdr:to>
      <xdr:col>12</xdr:col>
      <xdr:colOff>304800</xdr:colOff>
      <xdr:row>5591</xdr:row>
      <xdr:rowOff>114300</xdr:rowOff>
    </xdr:to>
    <xdr:pic>
      <xdr:nvPicPr>
        <xdr:cNvPr id="5962" name="Imagen 5961" descr="Ver detalle">
          <a:hlinkClick xmlns:r="http://schemas.openxmlformats.org/officeDocument/2006/relationships" r:id="rId5785" tooltip="Ver detalle"/>
          <a:extLst>
            <a:ext uri="{FF2B5EF4-FFF2-40B4-BE49-F238E27FC236}">
              <a16:creationId xmlns:a16="http://schemas.microsoft.com/office/drawing/2014/main" id="{DE707DBA-2C5A-2448-98BE-A0199321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5583</xdr:row>
      <xdr:rowOff>0</xdr:rowOff>
    </xdr:from>
    <xdr:to>
      <xdr:col>12</xdr:col>
      <xdr:colOff>304800</xdr:colOff>
      <xdr:row>5584</xdr:row>
      <xdr:rowOff>114300</xdr:rowOff>
    </xdr:to>
    <xdr:pic>
      <xdr:nvPicPr>
        <xdr:cNvPr id="5963" name="Imagen 5962" descr="Ver detalle">
          <a:hlinkClick xmlns:r="http://schemas.openxmlformats.org/officeDocument/2006/relationships" r:id="rId5786" tooltip="Ver detalle"/>
          <a:extLst>
            <a:ext uri="{FF2B5EF4-FFF2-40B4-BE49-F238E27FC236}">
              <a16:creationId xmlns:a16="http://schemas.microsoft.com/office/drawing/2014/main" id="{8BE8A2D8-B944-DEF0-7368-E4D472C60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5580</xdr:row>
      <xdr:rowOff>0</xdr:rowOff>
    </xdr:from>
    <xdr:to>
      <xdr:col>12</xdr:col>
      <xdr:colOff>304800</xdr:colOff>
      <xdr:row>5581</xdr:row>
      <xdr:rowOff>114300</xdr:rowOff>
    </xdr:to>
    <xdr:pic>
      <xdr:nvPicPr>
        <xdr:cNvPr id="5964" name="Imagen 5963" descr="Ver detalle">
          <a:hlinkClick xmlns:r="http://schemas.openxmlformats.org/officeDocument/2006/relationships" r:id="rId5787" tooltip="Ver detalle"/>
          <a:extLst>
            <a:ext uri="{FF2B5EF4-FFF2-40B4-BE49-F238E27FC236}">
              <a16:creationId xmlns:a16="http://schemas.microsoft.com/office/drawing/2014/main" id="{F9943021-E8DF-F870-4A0F-9FB4614F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1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5591</xdr:row>
      <xdr:rowOff>0</xdr:rowOff>
    </xdr:from>
    <xdr:to>
      <xdr:col>12</xdr:col>
      <xdr:colOff>304800</xdr:colOff>
      <xdr:row>5592</xdr:row>
      <xdr:rowOff>114300</xdr:rowOff>
    </xdr:to>
    <xdr:pic>
      <xdr:nvPicPr>
        <xdr:cNvPr id="5965" name="Imagen 5964" descr="Ver detalle">
          <a:hlinkClick xmlns:r="http://schemas.openxmlformats.org/officeDocument/2006/relationships" r:id="rId5788" tooltip="Ver detalle"/>
          <a:extLst>
            <a:ext uri="{FF2B5EF4-FFF2-40B4-BE49-F238E27FC236}">
              <a16:creationId xmlns:a16="http://schemas.microsoft.com/office/drawing/2014/main" id="{CB2F1D79-C4D0-72EE-327F-0B24A264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5592</xdr:row>
      <xdr:rowOff>0</xdr:rowOff>
    </xdr:from>
    <xdr:to>
      <xdr:col>12</xdr:col>
      <xdr:colOff>304800</xdr:colOff>
      <xdr:row>5593</xdr:row>
      <xdr:rowOff>114300</xdr:rowOff>
    </xdr:to>
    <xdr:pic>
      <xdr:nvPicPr>
        <xdr:cNvPr id="5966" name="Imagen 5965" descr="Ver detalle">
          <a:hlinkClick xmlns:r="http://schemas.openxmlformats.org/officeDocument/2006/relationships" r:id="rId5789" tooltip="Ver detalle"/>
          <a:extLst>
            <a:ext uri="{FF2B5EF4-FFF2-40B4-BE49-F238E27FC236}">
              <a16:creationId xmlns:a16="http://schemas.microsoft.com/office/drawing/2014/main" id="{272A3B23-F022-7C40-8EC5-806AFE4D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5593</xdr:row>
      <xdr:rowOff>0</xdr:rowOff>
    </xdr:from>
    <xdr:to>
      <xdr:col>12</xdr:col>
      <xdr:colOff>304800</xdr:colOff>
      <xdr:row>5594</xdr:row>
      <xdr:rowOff>114300</xdr:rowOff>
    </xdr:to>
    <xdr:pic>
      <xdr:nvPicPr>
        <xdr:cNvPr id="5967" name="Imagen 5966" descr="Ver detalle">
          <a:hlinkClick xmlns:r="http://schemas.openxmlformats.org/officeDocument/2006/relationships" r:id="rId5790" tooltip="Ver detalle"/>
          <a:extLst>
            <a:ext uri="{FF2B5EF4-FFF2-40B4-BE49-F238E27FC236}">
              <a16:creationId xmlns:a16="http://schemas.microsoft.com/office/drawing/2014/main" id="{2EE11DC7-20FB-90A8-BFFA-58B1645F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5581</xdr:row>
      <xdr:rowOff>0</xdr:rowOff>
    </xdr:from>
    <xdr:to>
      <xdr:col>12</xdr:col>
      <xdr:colOff>304800</xdr:colOff>
      <xdr:row>5582</xdr:row>
      <xdr:rowOff>114300</xdr:rowOff>
    </xdr:to>
    <xdr:pic>
      <xdr:nvPicPr>
        <xdr:cNvPr id="5968" name="Imagen 5967" descr="Ver detalle">
          <a:hlinkClick xmlns:r="http://schemas.openxmlformats.org/officeDocument/2006/relationships" r:id="rId5791" tooltip="Ver detalle"/>
          <a:extLst>
            <a:ext uri="{FF2B5EF4-FFF2-40B4-BE49-F238E27FC236}">
              <a16:creationId xmlns:a16="http://schemas.microsoft.com/office/drawing/2014/main" id="{0B873FF4-6F42-44DF-C37C-1FC3A42F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5584</xdr:row>
      <xdr:rowOff>0</xdr:rowOff>
    </xdr:from>
    <xdr:to>
      <xdr:col>12</xdr:col>
      <xdr:colOff>304800</xdr:colOff>
      <xdr:row>5585</xdr:row>
      <xdr:rowOff>114300</xdr:rowOff>
    </xdr:to>
    <xdr:pic>
      <xdr:nvPicPr>
        <xdr:cNvPr id="5969" name="Imagen 5968" descr="Ver detalle">
          <a:hlinkClick xmlns:r="http://schemas.openxmlformats.org/officeDocument/2006/relationships" r:id="rId5792" tooltip="Ver detalle"/>
          <a:extLst>
            <a:ext uri="{FF2B5EF4-FFF2-40B4-BE49-F238E27FC236}">
              <a16:creationId xmlns:a16="http://schemas.microsoft.com/office/drawing/2014/main" id="{1BC7B526-52DD-0B93-BF45-1BB9AED7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8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5579</xdr:row>
      <xdr:rowOff>0</xdr:rowOff>
    </xdr:from>
    <xdr:to>
      <xdr:col>12</xdr:col>
      <xdr:colOff>304800</xdr:colOff>
      <xdr:row>5580</xdr:row>
      <xdr:rowOff>114300</xdr:rowOff>
    </xdr:to>
    <xdr:pic>
      <xdr:nvPicPr>
        <xdr:cNvPr id="5970" name="Imagen 5969" descr="Ver detalle">
          <a:hlinkClick xmlns:r="http://schemas.openxmlformats.org/officeDocument/2006/relationships" r:id="rId5793" tooltip="Ver detalle"/>
          <a:extLst>
            <a:ext uri="{FF2B5EF4-FFF2-40B4-BE49-F238E27FC236}">
              <a16:creationId xmlns:a16="http://schemas.microsoft.com/office/drawing/2014/main" id="{969C8F98-1F93-85B8-8AD3-EDD34319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5585</xdr:row>
      <xdr:rowOff>0</xdr:rowOff>
    </xdr:from>
    <xdr:to>
      <xdr:col>12</xdr:col>
      <xdr:colOff>304800</xdr:colOff>
      <xdr:row>5586</xdr:row>
      <xdr:rowOff>114300</xdr:rowOff>
    </xdr:to>
    <xdr:pic>
      <xdr:nvPicPr>
        <xdr:cNvPr id="5971" name="Imagen 5970" descr="Ver detalle">
          <a:hlinkClick xmlns:r="http://schemas.openxmlformats.org/officeDocument/2006/relationships" r:id="rId5794" tooltip="Ver detalle"/>
          <a:extLst>
            <a:ext uri="{FF2B5EF4-FFF2-40B4-BE49-F238E27FC236}">
              <a16:creationId xmlns:a16="http://schemas.microsoft.com/office/drawing/2014/main" id="{78C0A986-8F25-74C6-0463-4A5FAE50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4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5576</xdr:row>
      <xdr:rowOff>0</xdr:rowOff>
    </xdr:from>
    <xdr:to>
      <xdr:col>12</xdr:col>
      <xdr:colOff>304800</xdr:colOff>
      <xdr:row>5577</xdr:row>
      <xdr:rowOff>114300</xdr:rowOff>
    </xdr:to>
    <xdr:pic>
      <xdr:nvPicPr>
        <xdr:cNvPr id="5972" name="Imagen 5971" descr="Ver detalle">
          <a:hlinkClick xmlns:r="http://schemas.openxmlformats.org/officeDocument/2006/relationships" r:id="rId5795" tooltip="Ver detalle"/>
          <a:extLst>
            <a:ext uri="{FF2B5EF4-FFF2-40B4-BE49-F238E27FC236}">
              <a16:creationId xmlns:a16="http://schemas.microsoft.com/office/drawing/2014/main" id="{D674078D-39B3-FCA7-BE4E-C17A42514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6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5577</xdr:row>
      <xdr:rowOff>0</xdr:rowOff>
    </xdr:from>
    <xdr:to>
      <xdr:col>12</xdr:col>
      <xdr:colOff>304800</xdr:colOff>
      <xdr:row>5578</xdr:row>
      <xdr:rowOff>114300</xdr:rowOff>
    </xdr:to>
    <xdr:pic>
      <xdr:nvPicPr>
        <xdr:cNvPr id="5973" name="Imagen 5972" descr="Ver detalle">
          <a:hlinkClick xmlns:r="http://schemas.openxmlformats.org/officeDocument/2006/relationships" r:id="rId5796" tooltip="Ver detalle"/>
          <a:extLst>
            <a:ext uri="{FF2B5EF4-FFF2-40B4-BE49-F238E27FC236}">
              <a16:creationId xmlns:a16="http://schemas.microsoft.com/office/drawing/2014/main" id="{00E1AAE3-350B-E5F0-FBFB-3CB08A93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5572</xdr:row>
      <xdr:rowOff>0</xdr:rowOff>
    </xdr:from>
    <xdr:to>
      <xdr:col>12</xdr:col>
      <xdr:colOff>304800</xdr:colOff>
      <xdr:row>5573</xdr:row>
      <xdr:rowOff>114300</xdr:rowOff>
    </xdr:to>
    <xdr:pic>
      <xdr:nvPicPr>
        <xdr:cNvPr id="5974" name="Imagen 5973" descr="Ver detalle">
          <a:hlinkClick xmlns:r="http://schemas.openxmlformats.org/officeDocument/2006/relationships" r:id="rId5797" tooltip="Ver detalle"/>
          <a:extLst>
            <a:ext uri="{FF2B5EF4-FFF2-40B4-BE49-F238E27FC236}">
              <a16:creationId xmlns:a16="http://schemas.microsoft.com/office/drawing/2014/main" id="{9547B759-3779-879A-4C2F-01145FEA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3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5573</xdr:row>
      <xdr:rowOff>0</xdr:rowOff>
    </xdr:from>
    <xdr:to>
      <xdr:col>12</xdr:col>
      <xdr:colOff>304800</xdr:colOff>
      <xdr:row>5574</xdr:row>
      <xdr:rowOff>114300</xdr:rowOff>
    </xdr:to>
    <xdr:pic>
      <xdr:nvPicPr>
        <xdr:cNvPr id="5975" name="Imagen 5974" descr="Ver detalle">
          <a:hlinkClick xmlns:r="http://schemas.openxmlformats.org/officeDocument/2006/relationships" r:id="rId5798" tooltip="Ver detalle"/>
          <a:extLst>
            <a:ext uri="{FF2B5EF4-FFF2-40B4-BE49-F238E27FC236}">
              <a16:creationId xmlns:a16="http://schemas.microsoft.com/office/drawing/2014/main" id="{03457251-0652-7CDE-ED39-11A500F6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5582</xdr:row>
      <xdr:rowOff>0</xdr:rowOff>
    </xdr:from>
    <xdr:to>
      <xdr:col>12</xdr:col>
      <xdr:colOff>304800</xdr:colOff>
      <xdr:row>5583</xdr:row>
      <xdr:rowOff>114300</xdr:rowOff>
    </xdr:to>
    <xdr:pic>
      <xdr:nvPicPr>
        <xdr:cNvPr id="5976" name="Imagen 5975" descr="Ver detalle">
          <a:hlinkClick xmlns:r="http://schemas.openxmlformats.org/officeDocument/2006/relationships" r:id="rId5799" tooltip="Ver detalle"/>
          <a:extLst>
            <a:ext uri="{FF2B5EF4-FFF2-40B4-BE49-F238E27FC236}">
              <a16:creationId xmlns:a16="http://schemas.microsoft.com/office/drawing/2014/main" id="{271093EE-B02F-8C58-2384-ECA9DEB4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5574</xdr:row>
      <xdr:rowOff>0</xdr:rowOff>
    </xdr:from>
    <xdr:to>
      <xdr:col>12</xdr:col>
      <xdr:colOff>304800</xdr:colOff>
      <xdr:row>5575</xdr:row>
      <xdr:rowOff>114300</xdr:rowOff>
    </xdr:to>
    <xdr:pic>
      <xdr:nvPicPr>
        <xdr:cNvPr id="5977" name="Imagen 5976" descr="Ver detalle">
          <a:hlinkClick xmlns:r="http://schemas.openxmlformats.org/officeDocument/2006/relationships" r:id="rId5800" tooltip="Ver detalle"/>
          <a:extLst>
            <a:ext uri="{FF2B5EF4-FFF2-40B4-BE49-F238E27FC236}">
              <a16:creationId xmlns:a16="http://schemas.microsoft.com/office/drawing/2014/main" id="{AF29B4A6-2E4C-E76D-B274-9462DFC7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5564</xdr:row>
      <xdr:rowOff>0</xdr:rowOff>
    </xdr:from>
    <xdr:to>
      <xdr:col>12</xdr:col>
      <xdr:colOff>304800</xdr:colOff>
      <xdr:row>5565</xdr:row>
      <xdr:rowOff>114300</xdr:rowOff>
    </xdr:to>
    <xdr:pic>
      <xdr:nvPicPr>
        <xdr:cNvPr id="5978" name="Imagen 5977" descr="Ver detalle">
          <a:hlinkClick xmlns:r="http://schemas.openxmlformats.org/officeDocument/2006/relationships" r:id="rId5801" tooltip="Ver detalle"/>
          <a:extLst>
            <a:ext uri="{FF2B5EF4-FFF2-40B4-BE49-F238E27FC236}">
              <a16:creationId xmlns:a16="http://schemas.microsoft.com/office/drawing/2014/main" id="{C1B6611C-BDFE-46A6-4ACA-554374DD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7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5567</xdr:row>
      <xdr:rowOff>0</xdr:rowOff>
    </xdr:from>
    <xdr:to>
      <xdr:col>12</xdr:col>
      <xdr:colOff>304800</xdr:colOff>
      <xdr:row>5568</xdr:row>
      <xdr:rowOff>114300</xdr:rowOff>
    </xdr:to>
    <xdr:pic>
      <xdr:nvPicPr>
        <xdr:cNvPr id="5979" name="Imagen 5978" descr="Ver detalle">
          <a:hlinkClick xmlns:r="http://schemas.openxmlformats.org/officeDocument/2006/relationships" r:id="rId5802" tooltip="Ver detalle"/>
          <a:extLst>
            <a:ext uri="{FF2B5EF4-FFF2-40B4-BE49-F238E27FC236}">
              <a16:creationId xmlns:a16="http://schemas.microsoft.com/office/drawing/2014/main" id="{ECF27FC6-C094-0B89-C0E6-49EFF980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0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5575</xdr:row>
      <xdr:rowOff>0</xdr:rowOff>
    </xdr:from>
    <xdr:to>
      <xdr:col>12</xdr:col>
      <xdr:colOff>304800</xdr:colOff>
      <xdr:row>5576</xdr:row>
      <xdr:rowOff>114300</xdr:rowOff>
    </xdr:to>
    <xdr:pic>
      <xdr:nvPicPr>
        <xdr:cNvPr id="5980" name="Imagen 5979" descr="Ver detalle">
          <a:hlinkClick xmlns:r="http://schemas.openxmlformats.org/officeDocument/2006/relationships" r:id="rId5803" tooltip="Ver detalle"/>
          <a:extLst>
            <a:ext uri="{FF2B5EF4-FFF2-40B4-BE49-F238E27FC236}">
              <a16:creationId xmlns:a16="http://schemas.microsoft.com/office/drawing/2014/main" id="{6D6537C0-21E8-DB78-C11B-9166054FC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4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5565</xdr:row>
      <xdr:rowOff>0</xdr:rowOff>
    </xdr:from>
    <xdr:to>
      <xdr:col>12</xdr:col>
      <xdr:colOff>304800</xdr:colOff>
      <xdr:row>5566</xdr:row>
      <xdr:rowOff>114300</xdr:rowOff>
    </xdr:to>
    <xdr:pic>
      <xdr:nvPicPr>
        <xdr:cNvPr id="5981" name="Imagen 5980" descr="Ver detalle">
          <a:hlinkClick xmlns:r="http://schemas.openxmlformats.org/officeDocument/2006/relationships" r:id="rId5804" tooltip="Ver detalle"/>
          <a:extLst>
            <a:ext uri="{FF2B5EF4-FFF2-40B4-BE49-F238E27FC236}">
              <a16:creationId xmlns:a16="http://schemas.microsoft.com/office/drawing/2014/main" id="{CC24FE2E-C8B6-DEAA-38C7-290ED7377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5566</xdr:row>
      <xdr:rowOff>0</xdr:rowOff>
    </xdr:from>
    <xdr:to>
      <xdr:col>12</xdr:col>
      <xdr:colOff>304800</xdr:colOff>
      <xdr:row>5567</xdr:row>
      <xdr:rowOff>114300</xdr:rowOff>
    </xdr:to>
    <xdr:pic>
      <xdr:nvPicPr>
        <xdr:cNvPr id="5982" name="Imagen 5981" descr="Ver detalle">
          <a:hlinkClick xmlns:r="http://schemas.openxmlformats.org/officeDocument/2006/relationships" r:id="rId5805" tooltip="Ver detalle"/>
          <a:extLst>
            <a:ext uri="{FF2B5EF4-FFF2-40B4-BE49-F238E27FC236}">
              <a16:creationId xmlns:a16="http://schemas.microsoft.com/office/drawing/2014/main" id="{10797254-189C-3A9E-4A13-453418F5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0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5568</xdr:row>
      <xdr:rowOff>0</xdr:rowOff>
    </xdr:from>
    <xdr:to>
      <xdr:col>12</xdr:col>
      <xdr:colOff>304800</xdr:colOff>
      <xdr:row>5569</xdr:row>
      <xdr:rowOff>114300</xdr:rowOff>
    </xdr:to>
    <xdr:pic>
      <xdr:nvPicPr>
        <xdr:cNvPr id="5983" name="Imagen 5982" descr="Ver detalle">
          <a:hlinkClick xmlns:r="http://schemas.openxmlformats.org/officeDocument/2006/relationships" r:id="rId5806" tooltip="Ver detalle"/>
          <a:extLst>
            <a:ext uri="{FF2B5EF4-FFF2-40B4-BE49-F238E27FC236}">
              <a16:creationId xmlns:a16="http://schemas.microsoft.com/office/drawing/2014/main" id="{DA056CFD-2DF4-CAC7-B2EE-7194E33B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4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5569</xdr:row>
      <xdr:rowOff>0</xdr:rowOff>
    </xdr:from>
    <xdr:to>
      <xdr:col>12</xdr:col>
      <xdr:colOff>304800</xdr:colOff>
      <xdr:row>5570</xdr:row>
      <xdr:rowOff>114300</xdr:rowOff>
    </xdr:to>
    <xdr:pic>
      <xdr:nvPicPr>
        <xdr:cNvPr id="5984" name="Imagen 5983" descr="Ver detalle">
          <a:hlinkClick xmlns:r="http://schemas.openxmlformats.org/officeDocument/2006/relationships" r:id="rId5807" tooltip="Ver detalle"/>
          <a:extLst>
            <a:ext uri="{FF2B5EF4-FFF2-40B4-BE49-F238E27FC236}">
              <a16:creationId xmlns:a16="http://schemas.microsoft.com/office/drawing/2014/main" id="{8ECB2FE3-77F9-3F81-BA22-754DBC4A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7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5570</xdr:row>
      <xdr:rowOff>0</xdr:rowOff>
    </xdr:from>
    <xdr:to>
      <xdr:col>12</xdr:col>
      <xdr:colOff>304800</xdr:colOff>
      <xdr:row>5571</xdr:row>
      <xdr:rowOff>114300</xdr:rowOff>
    </xdr:to>
    <xdr:pic>
      <xdr:nvPicPr>
        <xdr:cNvPr id="5985" name="Imagen 5984" descr="Ver detalle">
          <a:hlinkClick xmlns:r="http://schemas.openxmlformats.org/officeDocument/2006/relationships" r:id="rId5808" tooltip="Ver detalle"/>
          <a:extLst>
            <a:ext uri="{FF2B5EF4-FFF2-40B4-BE49-F238E27FC236}">
              <a16:creationId xmlns:a16="http://schemas.microsoft.com/office/drawing/2014/main" id="{BF096B22-81D5-FF17-9BEE-93EEB2A9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9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5571</xdr:row>
      <xdr:rowOff>0</xdr:rowOff>
    </xdr:from>
    <xdr:to>
      <xdr:col>12</xdr:col>
      <xdr:colOff>304800</xdr:colOff>
      <xdr:row>5572</xdr:row>
      <xdr:rowOff>114300</xdr:rowOff>
    </xdr:to>
    <xdr:pic>
      <xdr:nvPicPr>
        <xdr:cNvPr id="5986" name="Imagen 5985" descr="Ver detalle">
          <a:hlinkClick xmlns:r="http://schemas.openxmlformats.org/officeDocument/2006/relationships" r:id="rId5809" tooltip="Ver detalle"/>
          <a:extLst>
            <a:ext uri="{FF2B5EF4-FFF2-40B4-BE49-F238E27FC236}">
              <a16:creationId xmlns:a16="http://schemas.microsoft.com/office/drawing/2014/main" id="{14494690-20FB-09D5-5DD9-925F3ED78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5741</xdr:row>
      <xdr:rowOff>0</xdr:rowOff>
    </xdr:from>
    <xdr:to>
      <xdr:col>12</xdr:col>
      <xdr:colOff>304800</xdr:colOff>
      <xdr:row>5742</xdr:row>
      <xdr:rowOff>114300</xdr:rowOff>
    </xdr:to>
    <xdr:pic>
      <xdr:nvPicPr>
        <xdr:cNvPr id="5987" name="Imagen 5986" descr="Ver detalle">
          <a:hlinkClick xmlns:r="http://schemas.openxmlformats.org/officeDocument/2006/relationships" r:id="rId5810" tooltip="Ver detalle"/>
          <a:extLst>
            <a:ext uri="{FF2B5EF4-FFF2-40B4-BE49-F238E27FC236}">
              <a16:creationId xmlns:a16="http://schemas.microsoft.com/office/drawing/2014/main" id="{5AEEE58B-B4AE-2EF5-E672-2501325D5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8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5742</xdr:row>
      <xdr:rowOff>0</xdr:rowOff>
    </xdr:from>
    <xdr:to>
      <xdr:col>12</xdr:col>
      <xdr:colOff>304800</xdr:colOff>
      <xdr:row>5743</xdr:row>
      <xdr:rowOff>114300</xdr:rowOff>
    </xdr:to>
    <xdr:pic>
      <xdr:nvPicPr>
        <xdr:cNvPr id="5988" name="Imagen 5987" descr="Ver detalle">
          <a:hlinkClick xmlns:r="http://schemas.openxmlformats.org/officeDocument/2006/relationships" r:id="rId5811" tooltip="Ver detalle"/>
          <a:extLst>
            <a:ext uri="{FF2B5EF4-FFF2-40B4-BE49-F238E27FC236}">
              <a16:creationId xmlns:a16="http://schemas.microsoft.com/office/drawing/2014/main" id="{0F42FA1C-B8BA-5047-E325-2ED0E502E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2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5743</xdr:row>
      <xdr:rowOff>0</xdr:rowOff>
    </xdr:from>
    <xdr:to>
      <xdr:col>12</xdr:col>
      <xdr:colOff>304800</xdr:colOff>
      <xdr:row>5744</xdr:row>
      <xdr:rowOff>114300</xdr:rowOff>
    </xdr:to>
    <xdr:pic>
      <xdr:nvPicPr>
        <xdr:cNvPr id="5989" name="Imagen 5988" descr="Ver detalle">
          <a:hlinkClick xmlns:r="http://schemas.openxmlformats.org/officeDocument/2006/relationships" r:id="rId5812" tooltip="Ver detalle"/>
          <a:extLst>
            <a:ext uri="{FF2B5EF4-FFF2-40B4-BE49-F238E27FC236}">
              <a16:creationId xmlns:a16="http://schemas.microsoft.com/office/drawing/2014/main" id="{B8DDD5B4-C23F-BD29-5C37-FB40A44F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5744</xdr:row>
      <xdr:rowOff>0</xdr:rowOff>
    </xdr:from>
    <xdr:to>
      <xdr:col>12</xdr:col>
      <xdr:colOff>304800</xdr:colOff>
      <xdr:row>5745</xdr:row>
      <xdr:rowOff>104775</xdr:rowOff>
    </xdr:to>
    <xdr:pic>
      <xdr:nvPicPr>
        <xdr:cNvPr id="5990" name="Imagen 5989" descr="Ver detalle">
          <a:hlinkClick xmlns:r="http://schemas.openxmlformats.org/officeDocument/2006/relationships" r:id="rId5813" tooltip="Ver detalle"/>
          <a:extLst>
            <a:ext uri="{FF2B5EF4-FFF2-40B4-BE49-F238E27FC236}">
              <a16:creationId xmlns:a16="http://schemas.microsoft.com/office/drawing/2014/main" id="{B089774D-BB10-4102-972D-ABD79B81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5723</xdr:row>
      <xdr:rowOff>0</xdr:rowOff>
    </xdr:from>
    <xdr:to>
      <xdr:col>12</xdr:col>
      <xdr:colOff>304800</xdr:colOff>
      <xdr:row>5724</xdr:row>
      <xdr:rowOff>114300</xdr:rowOff>
    </xdr:to>
    <xdr:pic>
      <xdr:nvPicPr>
        <xdr:cNvPr id="5991" name="Imagen 5990" descr="Ver detalle">
          <a:hlinkClick xmlns:r="http://schemas.openxmlformats.org/officeDocument/2006/relationships" r:id="rId5814" tooltip="Ver detalle"/>
          <a:extLst>
            <a:ext uri="{FF2B5EF4-FFF2-40B4-BE49-F238E27FC236}">
              <a16:creationId xmlns:a16="http://schemas.microsoft.com/office/drawing/2014/main" id="{DC1CF4D4-2550-8F0F-1351-90425849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9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5724</xdr:row>
      <xdr:rowOff>0</xdr:rowOff>
    </xdr:from>
    <xdr:to>
      <xdr:col>12</xdr:col>
      <xdr:colOff>304800</xdr:colOff>
      <xdr:row>5725</xdr:row>
      <xdr:rowOff>114300</xdr:rowOff>
    </xdr:to>
    <xdr:pic>
      <xdr:nvPicPr>
        <xdr:cNvPr id="5992" name="Imagen 5991" descr="Ver detalle">
          <a:hlinkClick xmlns:r="http://schemas.openxmlformats.org/officeDocument/2006/relationships" r:id="rId5815" tooltip="Ver detalle"/>
          <a:extLst>
            <a:ext uri="{FF2B5EF4-FFF2-40B4-BE49-F238E27FC236}">
              <a16:creationId xmlns:a16="http://schemas.microsoft.com/office/drawing/2014/main" id="{291BDE6A-EB4F-2C5C-DBA2-052E39F8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2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5725</xdr:row>
      <xdr:rowOff>0</xdr:rowOff>
    </xdr:from>
    <xdr:to>
      <xdr:col>12</xdr:col>
      <xdr:colOff>304800</xdr:colOff>
      <xdr:row>5726</xdr:row>
      <xdr:rowOff>114300</xdr:rowOff>
    </xdr:to>
    <xdr:pic>
      <xdr:nvPicPr>
        <xdr:cNvPr id="5993" name="Imagen 5992" descr="Ver detalle">
          <a:hlinkClick xmlns:r="http://schemas.openxmlformats.org/officeDocument/2006/relationships" r:id="rId5816" tooltip="Ver detalle"/>
          <a:extLst>
            <a:ext uri="{FF2B5EF4-FFF2-40B4-BE49-F238E27FC236}">
              <a16:creationId xmlns:a16="http://schemas.microsoft.com/office/drawing/2014/main" id="{E0D8D3E5-68C1-E186-80BF-945E3FB1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5726</xdr:row>
      <xdr:rowOff>0</xdr:rowOff>
    </xdr:from>
    <xdr:to>
      <xdr:col>12</xdr:col>
      <xdr:colOff>304800</xdr:colOff>
      <xdr:row>5727</xdr:row>
      <xdr:rowOff>114300</xdr:rowOff>
    </xdr:to>
    <xdr:pic>
      <xdr:nvPicPr>
        <xdr:cNvPr id="5994" name="Imagen 5993" descr="Ver detalle">
          <a:hlinkClick xmlns:r="http://schemas.openxmlformats.org/officeDocument/2006/relationships" r:id="rId5817" tooltip="Ver detalle"/>
          <a:extLst>
            <a:ext uri="{FF2B5EF4-FFF2-40B4-BE49-F238E27FC236}">
              <a16:creationId xmlns:a16="http://schemas.microsoft.com/office/drawing/2014/main" id="{75B9CC9F-D2F6-53FA-94A9-B8CE75C5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5727</xdr:row>
      <xdr:rowOff>0</xdr:rowOff>
    </xdr:from>
    <xdr:to>
      <xdr:col>12</xdr:col>
      <xdr:colOff>304800</xdr:colOff>
      <xdr:row>5728</xdr:row>
      <xdr:rowOff>114300</xdr:rowOff>
    </xdr:to>
    <xdr:pic>
      <xdr:nvPicPr>
        <xdr:cNvPr id="5995" name="Imagen 5994" descr="Ver detalle">
          <a:hlinkClick xmlns:r="http://schemas.openxmlformats.org/officeDocument/2006/relationships" r:id="rId5818" tooltip="Ver detalle"/>
          <a:extLst>
            <a:ext uri="{FF2B5EF4-FFF2-40B4-BE49-F238E27FC236}">
              <a16:creationId xmlns:a16="http://schemas.microsoft.com/office/drawing/2014/main" id="{7D41F7B6-05A4-1D9F-1864-495F69E6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5728</xdr:row>
      <xdr:rowOff>0</xdr:rowOff>
    </xdr:from>
    <xdr:to>
      <xdr:col>12</xdr:col>
      <xdr:colOff>304800</xdr:colOff>
      <xdr:row>5729</xdr:row>
      <xdr:rowOff>114300</xdr:rowOff>
    </xdr:to>
    <xdr:pic>
      <xdr:nvPicPr>
        <xdr:cNvPr id="5996" name="Imagen 5995" descr="Ver detalle">
          <a:hlinkClick xmlns:r="http://schemas.openxmlformats.org/officeDocument/2006/relationships" r:id="rId5819" tooltip="Ver detalle"/>
          <a:extLst>
            <a:ext uri="{FF2B5EF4-FFF2-40B4-BE49-F238E27FC236}">
              <a16:creationId xmlns:a16="http://schemas.microsoft.com/office/drawing/2014/main" id="{108EB6A6-0282-0722-15CF-7E5AA820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5729</xdr:row>
      <xdr:rowOff>0</xdr:rowOff>
    </xdr:from>
    <xdr:to>
      <xdr:col>12</xdr:col>
      <xdr:colOff>304800</xdr:colOff>
      <xdr:row>5730</xdr:row>
      <xdr:rowOff>114300</xdr:rowOff>
    </xdr:to>
    <xdr:pic>
      <xdr:nvPicPr>
        <xdr:cNvPr id="5997" name="Imagen 5996" descr="Ver detalle">
          <a:hlinkClick xmlns:r="http://schemas.openxmlformats.org/officeDocument/2006/relationships" r:id="rId5820" tooltip="Ver detalle"/>
          <a:extLst>
            <a:ext uri="{FF2B5EF4-FFF2-40B4-BE49-F238E27FC236}">
              <a16:creationId xmlns:a16="http://schemas.microsoft.com/office/drawing/2014/main" id="{C1CE9AA8-0A51-65BE-E866-A245CE45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9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5730</xdr:row>
      <xdr:rowOff>0</xdr:rowOff>
    </xdr:from>
    <xdr:to>
      <xdr:col>12</xdr:col>
      <xdr:colOff>304800</xdr:colOff>
      <xdr:row>5731</xdr:row>
      <xdr:rowOff>114300</xdr:rowOff>
    </xdr:to>
    <xdr:pic>
      <xdr:nvPicPr>
        <xdr:cNvPr id="5998" name="Imagen 5997" descr="Ver detalle">
          <a:hlinkClick xmlns:r="http://schemas.openxmlformats.org/officeDocument/2006/relationships" r:id="rId5821" tooltip="Ver detalle"/>
          <a:extLst>
            <a:ext uri="{FF2B5EF4-FFF2-40B4-BE49-F238E27FC236}">
              <a16:creationId xmlns:a16="http://schemas.microsoft.com/office/drawing/2014/main" id="{6B5C95ED-53EB-6948-487F-15C8C3E8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5731</xdr:row>
      <xdr:rowOff>0</xdr:rowOff>
    </xdr:from>
    <xdr:to>
      <xdr:col>12</xdr:col>
      <xdr:colOff>304800</xdr:colOff>
      <xdr:row>5732</xdr:row>
      <xdr:rowOff>114300</xdr:rowOff>
    </xdr:to>
    <xdr:pic>
      <xdr:nvPicPr>
        <xdr:cNvPr id="5999" name="Imagen 5998" descr="Ver detalle">
          <a:hlinkClick xmlns:r="http://schemas.openxmlformats.org/officeDocument/2006/relationships" r:id="rId5822" tooltip="Ver detalle"/>
          <a:extLst>
            <a:ext uri="{FF2B5EF4-FFF2-40B4-BE49-F238E27FC236}">
              <a16:creationId xmlns:a16="http://schemas.microsoft.com/office/drawing/2014/main" id="{68CCB2D6-7F88-2B54-4996-3644122B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3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5704</xdr:row>
      <xdr:rowOff>0</xdr:rowOff>
    </xdr:from>
    <xdr:to>
      <xdr:col>12</xdr:col>
      <xdr:colOff>304800</xdr:colOff>
      <xdr:row>5705</xdr:row>
      <xdr:rowOff>114300</xdr:rowOff>
    </xdr:to>
    <xdr:pic>
      <xdr:nvPicPr>
        <xdr:cNvPr id="6000" name="Imagen 5999" descr="Ver detalle">
          <a:hlinkClick xmlns:r="http://schemas.openxmlformats.org/officeDocument/2006/relationships" r:id="rId5823" tooltip="Ver detalle"/>
          <a:extLst>
            <a:ext uri="{FF2B5EF4-FFF2-40B4-BE49-F238E27FC236}">
              <a16:creationId xmlns:a16="http://schemas.microsoft.com/office/drawing/2014/main" id="{DEF029E0-4E03-3B76-E394-4ADE6214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5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5705</xdr:row>
      <xdr:rowOff>0</xdr:rowOff>
    </xdr:from>
    <xdr:to>
      <xdr:col>12</xdr:col>
      <xdr:colOff>304800</xdr:colOff>
      <xdr:row>5706</xdr:row>
      <xdr:rowOff>114300</xdr:rowOff>
    </xdr:to>
    <xdr:pic>
      <xdr:nvPicPr>
        <xdr:cNvPr id="6001" name="Imagen 6000" descr="Ver detalle">
          <a:hlinkClick xmlns:r="http://schemas.openxmlformats.org/officeDocument/2006/relationships" r:id="rId5824" tooltip="Ver detalle"/>
          <a:extLst>
            <a:ext uri="{FF2B5EF4-FFF2-40B4-BE49-F238E27FC236}">
              <a16:creationId xmlns:a16="http://schemas.microsoft.com/office/drawing/2014/main" id="{2012FAFC-B2D8-556C-02ED-E560E7EB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8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5706</xdr:row>
      <xdr:rowOff>0</xdr:rowOff>
    </xdr:from>
    <xdr:to>
      <xdr:col>12</xdr:col>
      <xdr:colOff>304800</xdr:colOff>
      <xdr:row>5707</xdr:row>
      <xdr:rowOff>104775</xdr:rowOff>
    </xdr:to>
    <xdr:pic>
      <xdr:nvPicPr>
        <xdr:cNvPr id="6002" name="Imagen 6001" descr="Ver detalle">
          <a:hlinkClick xmlns:r="http://schemas.openxmlformats.org/officeDocument/2006/relationships" r:id="rId5825" tooltip="Ver detalle"/>
          <a:extLst>
            <a:ext uri="{FF2B5EF4-FFF2-40B4-BE49-F238E27FC236}">
              <a16:creationId xmlns:a16="http://schemas.microsoft.com/office/drawing/2014/main" id="{2B02B411-1B45-056A-B6B7-7F0BB5302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2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5703</xdr:row>
      <xdr:rowOff>0</xdr:rowOff>
    </xdr:from>
    <xdr:to>
      <xdr:col>12</xdr:col>
      <xdr:colOff>304800</xdr:colOff>
      <xdr:row>5704</xdr:row>
      <xdr:rowOff>114300</xdr:rowOff>
    </xdr:to>
    <xdr:pic>
      <xdr:nvPicPr>
        <xdr:cNvPr id="6003" name="Imagen 6002" descr="Ver detalle">
          <a:hlinkClick xmlns:r="http://schemas.openxmlformats.org/officeDocument/2006/relationships" r:id="rId5826" tooltip="Ver detalle"/>
          <a:extLst>
            <a:ext uri="{FF2B5EF4-FFF2-40B4-BE49-F238E27FC236}">
              <a16:creationId xmlns:a16="http://schemas.microsoft.com/office/drawing/2014/main" id="{F26AEBAC-3CDD-B101-A571-A12609E1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5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5732</xdr:row>
      <xdr:rowOff>0</xdr:rowOff>
    </xdr:from>
    <xdr:to>
      <xdr:col>12</xdr:col>
      <xdr:colOff>304800</xdr:colOff>
      <xdr:row>5733</xdr:row>
      <xdr:rowOff>114300</xdr:rowOff>
    </xdr:to>
    <xdr:pic>
      <xdr:nvPicPr>
        <xdr:cNvPr id="6004" name="Imagen 6003" descr="Ver detalle">
          <a:hlinkClick xmlns:r="http://schemas.openxmlformats.org/officeDocument/2006/relationships" r:id="rId5827" tooltip="Ver detalle"/>
          <a:extLst>
            <a:ext uri="{FF2B5EF4-FFF2-40B4-BE49-F238E27FC236}">
              <a16:creationId xmlns:a16="http://schemas.microsoft.com/office/drawing/2014/main" id="{79664275-0110-C2A4-E396-98EE020E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8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5733</xdr:row>
      <xdr:rowOff>0</xdr:rowOff>
    </xdr:from>
    <xdr:to>
      <xdr:col>12</xdr:col>
      <xdr:colOff>304800</xdr:colOff>
      <xdr:row>5734</xdr:row>
      <xdr:rowOff>114300</xdr:rowOff>
    </xdr:to>
    <xdr:pic>
      <xdr:nvPicPr>
        <xdr:cNvPr id="6005" name="Imagen 6004" descr="Ver detalle">
          <a:hlinkClick xmlns:r="http://schemas.openxmlformats.org/officeDocument/2006/relationships" r:id="rId5828" tooltip="Ver detalle"/>
          <a:extLst>
            <a:ext uri="{FF2B5EF4-FFF2-40B4-BE49-F238E27FC236}">
              <a16:creationId xmlns:a16="http://schemas.microsoft.com/office/drawing/2014/main" id="{EE768446-4B1F-255A-C339-FE755C77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5734</xdr:row>
      <xdr:rowOff>0</xdr:rowOff>
    </xdr:from>
    <xdr:to>
      <xdr:col>12</xdr:col>
      <xdr:colOff>304800</xdr:colOff>
      <xdr:row>5735</xdr:row>
      <xdr:rowOff>114300</xdr:rowOff>
    </xdr:to>
    <xdr:pic>
      <xdr:nvPicPr>
        <xdr:cNvPr id="6006" name="Imagen 6005" descr="Ver detalle">
          <a:hlinkClick xmlns:r="http://schemas.openxmlformats.org/officeDocument/2006/relationships" r:id="rId5829" tooltip="Ver detalle"/>
          <a:extLst>
            <a:ext uri="{FF2B5EF4-FFF2-40B4-BE49-F238E27FC236}">
              <a16:creationId xmlns:a16="http://schemas.microsoft.com/office/drawing/2014/main" id="{EA55995D-84CA-D2DB-F829-9263C9A0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5735</xdr:row>
      <xdr:rowOff>0</xdr:rowOff>
    </xdr:from>
    <xdr:to>
      <xdr:col>12</xdr:col>
      <xdr:colOff>304800</xdr:colOff>
      <xdr:row>5736</xdr:row>
      <xdr:rowOff>114300</xdr:rowOff>
    </xdr:to>
    <xdr:pic>
      <xdr:nvPicPr>
        <xdr:cNvPr id="6007" name="Imagen 6006" descr="Ver detalle">
          <a:hlinkClick xmlns:r="http://schemas.openxmlformats.org/officeDocument/2006/relationships" r:id="rId5830" tooltip="Ver detalle"/>
          <a:extLst>
            <a:ext uri="{FF2B5EF4-FFF2-40B4-BE49-F238E27FC236}">
              <a16:creationId xmlns:a16="http://schemas.microsoft.com/office/drawing/2014/main" id="{71E1078F-25D9-6A23-329A-5DAC547D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8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5736</xdr:row>
      <xdr:rowOff>0</xdr:rowOff>
    </xdr:from>
    <xdr:to>
      <xdr:col>12</xdr:col>
      <xdr:colOff>304800</xdr:colOff>
      <xdr:row>5737</xdr:row>
      <xdr:rowOff>114300</xdr:rowOff>
    </xdr:to>
    <xdr:pic>
      <xdr:nvPicPr>
        <xdr:cNvPr id="6008" name="Imagen 6007" descr="Ver detalle">
          <a:hlinkClick xmlns:r="http://schemas.openxmlformats.org/officeDocument/2006/relationships" r:id="rId5831" tooltip="Ver detalle"/>
          <a:extLst>
            <a:ext uri="{FF2B5EF4-FFF2-40B4-BE49-F238E27FC236}">
              <a16:creationId xmlns:a16="http://schemas.microsoft.com/office/drawing/2014/main" id="{B32810F2-97B2-FD70-79DB-0F56C095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5737</xdr:row>
      <xdr:rowOff>0</xdr:rowOff>
    </xdr:from>
    <xdr:to>
      <xdr:col>12</xdr:col>
      <xdr:colOff>304800</xdr:colOff>
      <xdr:row>5738</xdr:row>
      <xdr:rowOff>114300</xdr:rowOff>
    </xdr:to>
    <xdr:pic>
      <xdr:nvPicPr>
        <xdr:cNvPr id="6009" name="Imagen 6008" descr="Ver detalle">
          <a:hlinkClick xmlns:r="http://schemas.openxmlformats.org/officeDocument/2006/relationships" r:id="rId5832" tooltip="Ver detalle"/>
          <a:extLst>
            <a:ext uri="{FF2B5EF4-FFF2-40B4-BE49-F238E27FC236}">
              <a16:creationId xmlns:a16="http://schemas.microsoft.com/office/drawing/2014/main" id="{AA06B003-FB92-64B6-C9AD-2D8AB3F98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5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5738</xdr:row>
      <xdr:rowOff>0</xdr:rowOff>
    </xdr:from>
    <xdr:to>
      <xdr:col>12</xdr:col>
      <xdr:colOff>304800</xdr:colOff>
      <xdr:row>5739</xdr:row>
      <xdr:rowOff>114300</xdr:rowOff>
    </xdr:to>
    <xdr:pic>
      <xdr:nvPicPr>
        <xdr:cNvPr id="6010" name="Imagen 6009" descr="Ver detalle">
          <a:hlinkClick xmlns:r="http://schemas.openxmlformats.org/officeDocument/2006/relationships" r:id="rId5833" tooltip="Ver detalle"/>
          <a:extLst>
            <a:ext uri="{FF2B5EF4-FFF2-40B4-BE49-F238E27FC236}">
              <a16:creationId xmlns:a16="http://schemas.microsoft.com/office/drawing/2014/main" id="{C50189CF-91CB-74A5-B7BA-352ACCE6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5740</xdr:row>
      <xdr:rowOff>0</xdr:rowOff>
    </xdr:from>
    <xdr:to>
      <xdr:col>12</xdr:col>
      <xdr:colOff>304800</xdr:colOff>
      <xdr:row>5741</xdr:row>
      <xdr:rowOff>114300</xdr:rowOff>
    </xdr:to>
    <xdr:pic>
      <xdr:nvPicPr>
        <xdr:cNvPr id="6011" name="Imagen 6010" descr="Ver detalle">
          <a:hlinkClick xmlns:r="http://schemas.openxmlformats.org/officeDocument/2006/relationships" r:id="rId5834" tooltip="Ver detalle"/>
          <a:extLst>
            <a:ext uri="{FF2B5EF4-FFF2-40B4-BE49-F238E27FC236}">
              <a16:creationId xmlns:a16="http://schemas.microsoft.com/office/drawing/2014/main" id="{8E776BF6-E0E0-04C3-3E51-79E9ACE5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1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5701</xdr:row>
      <xdr:rowOff>0</xdr:rowOff>
    </xdr:from>
    <xdr:to>
      <xdr:col>12</xdr:col>
      <xdr:colOff>304800</xdr:colOff>
      <xdr:row>5702</xdr:row>
      <xdr:rowOff>114300</xdr:rowOff>
    </xdr:to>
    <xdr:pic>
      <xdr:nvPicPr>
        <xdr:cNvPr id="6012" name="Imagen 6011" descr="Ver detalle">
          <a:hlinkClick xmlns:r="http://schemas.openxmlformats.org/officeDocument/2006/relationships" r:id="rId5835" tooltip="Ver detalle"/>
          <a:extLst>
            <a:ext uri="{FF2B5EF4-FFF2-40B4-BE49-F238E27FC236}">
              <a16:creationId xmlns:a16="http://schemas.microsoft.com/office/drawing/2014/main" id="{22F48217-2840-D87E-42DB-D207604B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3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5698</xdr:row>
      <xdr:rowOff>0</xdr:rowOff>
    </xdr:from>
    <xdr:to>
      <xdr:col>12</xdr:col>
      <xdr:colOff>304800</xdr:colOff>
      <xdr:row>5699</xdr:row>
      <xdr:rowOff>114300</xdr:rowOff>
    </xdr:to>
    <xdr:pic>
      <xdr:nvPicPr>
        <xdr:cNvPr id="6013" name="Imagen 6012" descr="Ver detalle">
          <a:hlinkClick xmlns:r="http://schemas.openxmlformats.org/officeDocument/2006/relationships" r:id="rId5836" tooltip="Ver detalle"/>
          <a:extLst>
            <a:ext uri="{FF2B5EF4-FFF2-40B4-BE49-F238E27FC236}">
              <a16:creationId xmlns:a16="http://schemas.microsoft.com/office/drawing/2014/main" id="{357C3025-FC5A-003C-42E1-4A463A68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6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5699</xdr:row>
      <xdr:rowOff>0</xdr:rowOff>
    </xdr:from>
    <xdr:to>
      <xdr:col>12</xdr:col>
      <xdr:colOff>304800</xdr:colOff>
      <xdr:row>5700</xdr:row>
      <xdr:rowOff>114300</xdr:rowOff>
    </xdr:to>
    <xdr:pic>
      <xdr:nvPicPr>
        <xdr:cNvPr id="6014" name="Imagen 6013" descr="Ver detalle">
          <a:hlinkClick xmlns:r="http://schemas.openxmlformats.org/officeDocument/2006/relationships" r:id="rId5837" tooltip="Ver detalle"/>
          <a:extLst>
            <a:ext uri="{FF2B5EF4-FFF2-40B4-BE49-F238E27FC236}">
              <a16:creationId xmlns:a16="http://schemas.microsoft.com/office/drawing/2014/main" id="{BC838BDB-18F9-FDE5-1BBF-D3553D59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0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5695</xdr:row>
      <xdr:rowOff>0</xdr:rowOff>
    </xdr:from>
    <xdr:to>
      <xdr:col>12</xdr:col>
      <xdr:colOff>304800</xdr:colOff>
      <xdr:row>5696</xdr:row>
      <xdr:rowOff>114300</xdr:rowOff>
    </xdr:to>
    <xdr:pic>
      <xdr:nvPicPr>
        <xdr:cNvPr id="6015" name="Imagen 6014" descr="Ver detalle">
          <a:hlinkClick xmlns:r="http://schemas.openxmlformats.org/officeDocument/2006/relationships" r:id="rId5838" tooltip="Ver detalle"/>
          <a:extLst>
            <a:ext uri="{FF2B5EF4-FFF2-40B4-BE49-F238E27FC236}">
              <a16:creationId xmlns:a16="http://schemas.microsoft.com/office/drawing/2014/main" id="{A6EB6532-7F13-1D2D-A621-6A61389DD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3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5696</xdr:row>
      <xdr:rowOff>0</xdr:rowOff>
    </xdr:from>
    <xdr:to>
      <xdr:col>12</xdr:col>
      <xdr:colOff>304800</xdr:colOff>
      <xdr:row>5697</xdr:row>
      <xdr:rowOff>114300</xdr:rowOff>
    </xdr:to>
    <xdr:pic>
      <xdr:nvPicPr>
        <xdr:cNvPr id="6016" name="Imagen 6015" descr="Ver detalle">
          <a:hlinkClick xmlns:r="http://schemas.openxmlformats.org/officeDocument/2006/relationships" r:id="rId5839" tooltip="Ver detalle"/>
          <a:extLst>
            <a:ext uri="{FF2B5EF4-FFF2-40B4-BE49-F238E27FC236}">
              <a16:creationId xmlns:a16="http://schemas.microsoft.com/office/drawing/2014/main" id="{CF4E9A1C-E24B-43F6-B2F9-EBB5E349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69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5700</xdr:row>
      <xdr:rowOff>0</xdr:rowOff>
    </xdr:from>
    <xdr:to>
      <xdr:col>12</xdr:col>
      <xdr:colOff>304800</xdr:colOff>
      <xdr:row>5701</xdr:row>
      <xdr:rowOff>114300</xdr:rowOff>
    </xdr:to>
    <xdr:pic>
      <xdr:nvPicPr>
        <xdr:cNvPr id="6017" name="Imagen 6016" descr="Ver detalle">
          <a:hlinkClick xmlns:r="http://schemas.openxmlformats.org/officeDocument/2006/relationships" r:id="rId5840" tooltip="Ver detalle"/>
          <a:extLst>
            <a:ext uri="{FF2B5EF4-FFF2-40B4-BE49-F238E27FC236}">
              <a16:creationId xmlns:a16="http://schemas.microsoft.com/office/drawing/2014/main" id="{4136E81C-66EF-9B0C-1ED8-6AC9B985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0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5702</xdr:row>
      <xdr:rowOff>0</xdr:rowOff>
    </xdr:from>
    <xdr:to>
      <xdr:col>12</xdr:col>
      <xdr:colOff>304800</xdr:colOff>
      <xdr:row>5703</xdr:row>
      <xdr:rowOff>114300</xdr:rowOff>
    </xdr:to>
    <xdr:pic>
      <xdr:nvPicPr>
        <xdr:cNvPr id="6018" name="Imagen 6017" descr="Ver detalle">
          <a:hlinkClick xmlns:r="http://schemas.openxmlformats.org/officeDocument/2006/relationships" r:id="rId5841" tooltip="Ver detalle"/>
          <a:extLst>
            <a:ext uri="{FF2B5EF4-FFF2-40B4-BE49-F238E27FC236}">
              <a16:creationId xmlns:a16="http://schemas.microsoft.com/office/drawing/2014/main" id="{B31482BA-B129-7F16-6348-47C30914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3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5697</xdr:row>
      <xdr:rowOff>0</xdr:rowOff>
    </xdr:from>
    <xdr:to>
      <xdr:col>12</xdr:col>
      <xdr:colOff>304800</xdr:colOff>
      <xdr:row>5698</xdr:row>
      <xdr:rowOff>114300</xdr:rowOff>
    </xdr:to>
    <xdr:pic>
      <xdr:nvPicPr>
        <xdr:cNvPr id="6019" name="Imagen 6018" descr="Ver detalle">
          <a:hlinkClick xmlns:r="http://schemas.openxmlformats.org/officeDocument/2006/relationships" r:id="rId5842" tooltip="Ver detalle"/>
          <a:extLst>
            <a:ext uri="{FF2B5EF4-FFF2-40B4-BE49-F238E27FC236}">
              <a16:creationId xmlns:a16="http://schemas.microsoft.com/office/drawing/2014/main" id="{A7BC38D4-4259-6B1F-9770-FBC4759B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6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5718</xdr:row>
      <xdr:rowOff>0</xdr:rowOff>
    </xdr:from>
    <xdr:to>
      <xdr:col>12</xdr:col>
      <xdr:colOff>304800</xdr:colOff>
      <xdr:row>5719</xdr:row>
      <xdr:rowOff>114300</xdr:rowOff>
    </xdr:to>
    <xdr:pic>
      <xdr:nvPicPr>
        <xdr:cNvPr id="6020" name="Imagen 6019" descr="Ver detalle">
          <a:hlinkClick xmlns:r="http://schemas.openxmlformats.org/officeDocument/2006/relationships" r:id="rId5843" tooltip="Ver detalle"/>
          <a:extLst>
            <a:ext uri="{FF2B5EF4-FFF2-40B4-BE49-F238E27FC236}">
              <a16:creationId xmlns:a16="http://schemas.microsoft.com/office/drawing/2014/main" id="{432E46EE-7A6B-98FD-92CC-A97BC0F5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8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5693</xdr:row>
      <xdr:rowOff>0</xdr:rowOff>
    </xdr:from>
    <xdr:to>
      <xdr:col>12</xdr:col>
      <xdr:colOff>304800</xdr:colOff>
      <xdr:row>5694</xdr:row>
      <xdr:rowOff>114300</xdr:rowOff>
    </xdr:to>
    <xdr:pic>
      <xdr:nvPicPr>
        <xdr:cNvPr id="6021" name="Imagen 6020" descr="Ver detalle">
          <a:hlinkClick xmlns:r="http://schemas.openxmlformats.org/officeDocument/2006/relationships" r:id="rId5844" tooltip="Ver detalle"/>
          <a:extLst>
            <a:ext uri="{FF2B5EF4-FFF2-40B4-BE49-F238E27FC236}">
              <a16:creationId xmlns:a16="http://schemas.microsoft.com/office/drawing/2014/main" id="{5DBB8FBA-F752-6318-41BB-713815EA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5719</xdr:row>
      <xdr:rowOff>0</xdr:rowOff>
    </xdr:from>
    <xdr:to>
      <xdr:col>12</xdr:col>
      <xdr:colOff>304800</xdr:colOff>
      <xdr:row>5720</xdr:row>
      <xdr:rowOff>114300</xdr:rowOff>
    </xdr:to>
    <xdr:pic>
      <xdr:nvPicPr>
        <xdr:cNvPr id="6022" name="Imagen 6021" descr="Ver detalle">
          <a:hlinkClick xmlns:r="http://schemas.openxmlformats.org/officeDocument/2006/relationships" r:id="rId5845" tooltip="Ver detalle"/>
          <a:extLst>
            <a:ext uri="{FF2B5EF4-FFF2-40B4-BE49-F238E27FC236}">
              <a16:creationId xmlns:a16="http://schemas.microsoft.com/office/drawing/2014/main" id="{E657E2D3-8985-7D3C-C11F-11088327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5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5720</xdr:row>
      <xdr:rowOff>0</xdr:rowOff>
    </xdr:from>
    <xdr:to>
      <xdr:col>12</xdr:col>
      <xdr:colOff>304800</xdr:colOff>
      <xdr:row>5721</xdr:row>
      <xdr:rowOff>114300</xdr:rowOff>
    </xdr:to>
    <xdr:pic>
      <xdr:nvPicPr>
        <xdr:cNvPr id="6023" name="Imagen 6022" descr="Ver detalle">
          <a:hlinkClick xmlns:r="http://schemas.openxmlformats.org/officeDocument/2006/relationships" r:id="rId5846" tooltip="Ver detalle"/>
          <a:extLst>
            <a:ext uri="{FF2B5EF4-FFF2-40B4-BE49-F238E27FC236}">
              <a16:creationId xmlns:a16="http://schemas.microsoft.com/office/drawing/2014/main" id="{EB9DB9C2-C309-EAD4-316A-0C4D1814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8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5721</xdr:row>
      <xdr:rowOff>0</xdr:rowOff>
    </xdr:from>
    <xdr:to>
      <xdr:col>12</xdr:col>
      <xdr:colOff>304800</xdr:colOff>
      <xdr:row>5722</xdr:row>
      <xdr:rowOff>114300</xdr:rowOff>
    </xdr:to>
    <xdr:pic>
      <xdr:nvPicPr>
        <xdr:cNvPr id="6024" name="Imagen 6023" descr="Ver detalle">
          <a:hlinkClick xmlns:r="http://schemas.openxmlformats.org/officeDocument/2006/relationships" r:id="rId5847" tooltip="Ver detalle"/>
          <a:extLst>
            <a:ext uri="{FF2B5EF4-FFF2-40B4-BE49-F238E27FC236}">
              <a16:creationId xmlns:a16="http://schemas.microsoft.com/office/drawing/2014/main" id="{01CAFEDD-3E3C-E096-7200-00CE25C13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5722</xdr:row>
      <xdr:rowOff>0</xdr:rowOff>
    </xdr:from>
    <xdr:to>
      <xdr:col>12</xdr:col>
      <xdr:colOff>304800</xdr:colOff>
      <xdr:row>5723</xdr:row>
      <xdr:rowOff>114300</xdr:rowOff>
    </xdr:to>
    <xdr:pic>
      <xdr:nvPicPr>
        <xdr:cNvPr id="6025" name="Imagen 6024" descr="Ver detalle">
          <a:hlinkClick xmlns:r="http://schemas.openxmlformats.org/officeDocument/2006/relationships" r:id="rId5848" tooltip="Ver detalle"/>
          <a:extLst>
            <a:ext uri="{FF2B5EF4-FFF2-40B4-BE49-F238E27FC236}">
              <a16:creationId xmlns:a16="http://schemas.microsoft.com/office/drawing/2014/main" id="{F874B80E-DEA0-0266-9691-F4C23ACB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5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5690</xdr:row>
      <xdr:rowOff>0</xdr:rowOff>
    </xdr:from>
    <xdr:to>
      <xdr:col>12</xdr:col>
      <xdr:colOff>304800</xdr:colOff>
      <xdr:row>5691</xdr:row>
      <xdr:rowOff>114300</xdr:rowOff>
    </xdr:to>
    <xdr:pic>
      <xdr:nvPicPr>
        <xdr:cNvPr id="6026" name="Imagen 6025" descr="Ver detalle">
          <a:hlinkClick xmlns:r="http://schemas.openxmlformats.org/officeDocument/2006/relationships" r:id="rId5849" tooltip="Ver detalle"/>
          <a:extLst>
            <a:ext uri="{FF2B5EF4-FFF2-40B4-BE49-F238E27FC236}">
              <a16:creationId xmlns:a16="http://schemas.microsoft.com/office/drawing/2014/main" id="{16F69C8D-488A-6131-5CFE-7E1C8FD9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8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5691</xdr:row>
      <xdr:rowOff>0</xdr:rowOff>
    </xdr:from>
    <xdr:to>
      <xdr:col>12</xdr:col>
      <xdr:colOff>304800</xdr:colOff>
      <xdr:row>5692</xdr:row>
      <xdr:rowOff>114300</xdr:rowOff>
    </xdr:to>
    <xdr:pic>
      <xdr:nvPicPr>
        <xdr:cNvPr id="6027" name="Imagen 6026" descr="Ver detalle">
          <a:hlinkClick xmlns:r="http://schemas.openxmlformats.org/officeDocument/2006/relationships" r:id="rId5850" tooltip="Ver detalle"/>
          <a:extLst>
            <a:ext uri="{FF2B5EF4-FFF2-40B4-BE49-F238E27FC236}">
              <a16:creationId xmlns:a16="http://schemas.microsoft.com/office/drawing/2014/main" id="{95BA0BCC-9050-B804-0581-C9968E5D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2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5712</xdr:row>
      <xdr:rowOff>0</xdr:rowOff>
    </xdr:from>
    <xdr:to>
      <xdr:col>12</xdr:col>
      <xdr:colOff>304800</xdr:colOff>
      <xdr:row>5713</xdr:row>
      <xdr:rowOff>114300</xdr:rowOff>
    </xdr:to>
    <xdr:pic>
      <xdr:nvPicPr>
        <xdr:cNvPr id="6028" name="Imagen 6027" descr="Ver detalle">
          <a:hlinkClick xmlns:r="http://schemas.openxmlformats.org/officeDocument/2006/relationships" r:id="rId5851" tooltip="Ver detalle"/>
          <a:extLst>
            <a:ext uri="{FF2B5EF4-FFF2-40B4-BE49-F238E27FC236}">
              <a16:creationId xmlns:a16="http://schemas.microsoft.com/office/drawing/2014/main" id="{51D70066-6736-2A9F-D775-DD66394B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5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5713</xdr:row>
      <xdr:rowOff>0</xdr:rowOff>
    </xdr:from>
    <xdr:to>
      <xdr:col>12</xdr:col>
      <xdr:colOff>304800</xdr:colOff>
      <xdr:row>5714</xdr:row>
      <xdr:rowOff>114300</xdr:rowOff>
    </xdr:to>
    <xdr:pic>
      <xdr:nvPicPr>
        <xdr:cNvPr id="6029" name="Imagen 6028" descr="Ver detalle">
          <a:hlinkClick xmlns:r="http://schemas.openxmlformats.org/officeDocument/2006/relationships" r:id="rId5852" tooltip="Ver detalle"/>
          <a:extLst>
            <a:ext uri="{FF2B5EF4-FFF2-40B4-BE49-F238E27FC236}">
              <a16:creationId xmlns:a16="http://schemas.microsoft.com/office/drawing/2014/main" id="{3110341E-5B0F-9BFF-850C-E78B07FC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7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5714</xdr:row>
      <xdr:rowOff>0</xdr:rowOff>
    </xdr:from>
    <xdr:to>
      <xdr:col>12</xdr:col>
      <xdr:colOff>304800</xdr:colOff>
      <xdr:row>5715</xdr:row>
      <xdr:rowOff>114300</xdr:rowOff>
    </xdr:to>
    <xdr:pic>
      <xdr:nvPicPr>
        <xdr:cNvPr id="6030" name="Imagen 6029" descr="Ver detalle">
          <a:hlinkClick xmlns:r="http://schemas.openxmlformats.org/officeDocument/2006/relationships" r:id="rId5853" tooltip="Ver detalle"/>
          <a:extLst>
            <a:ext uri="{FF2B5EF4-FFF2-40B4-BE49-F238E27FC236}">
              <a16:creationId xmlns:a16="http://schemas.microsoft.com/office/drawing/2014/main" id="{7D70AFA5-BC6F-51A8-470C-3306DCB02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0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5715</xdr:row>
      <xdr:rowOff>0</xdr:rowOff>
    </xdr:from>
    <xdr:to>
      <xdr:col>12</xdr:col>
      <xdr:colOff>304800</xdr:colOff>
      <xdr:row>5716</xdr:row>
      <xdr:rowOff>114300</xdr:rowOff>
    </xdr:to>
    <xdr:pic>
      <xdr:nvPicPr>
        <xdr:cNvPr id="6031" name="Imagen 6030" descr="Ver detalle">
          <a:hlinkClick xmlns:r="http://schemas.openxmlformats.org/officeDocument/2006/relationships" r:id="rId5854" tooltip="Ver detalle"/>
          <a:extLst>
            <a:ext uri="{FF2B5EF4-FFF2-40B4-BE49-F238E27FC236}">
              <a16:creationId xmlns:a16="http://schemas.microsoft.com/office/drawing/2014/main" id="{89D45B31-41E1-29E4-8841-24EB6887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4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5716</xdr:row>
      <xdr:rowOff>0</xdr:rowOff>
    </xdr:from>
    <xdr:to>
      <xdr:col>12</xdr:col>
      <xdr:colOff>304800</xdr:colOff>
      <xdr:row>5717</xdr:row>
      <xdr:rowOff>114300</xdr:rowOff>
    </xdr:to>
    <xdr:pic>
      <xdr:nvPicPr>
        <xdr:cNvPr id="6032" name="Imagen 6031" descr="Ver detalle">
          <a:hlinkClick xmlns:r="http://schemas.openxmlformats.org/officeDocument/2006/relationships" r:id="rId5855" tooltip="Ver detalle"/>
          <a:extLst>
            <a:ext uri="{FF2B5EF4-FFF2-40B4-BE49-F238E27FC236}">
              <a16:creationId xmlns:a16="http://schemas.microsoft.com/office/drawing/2014/main" id="{95CF88E3-3FD7-8E61-2140-90AD1C30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76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5717</xdr:row>
      <xdr:rowOff>0</xdr:rowOff>
    </xdr:from>
    <xdr:to>
      <xdr:col>12</xdr:col>
      <xdr:colOff>304800</xdr:colOff>
      <xdr:row>5718</xdr:row>
      <xdr:rowOff>114300</xdr:rowOff>
    </xdr:to>
    <xdr:pic>
      <xdr:nvPicPr>
        <xdr:cNvPr id="6033" name="Imagen 6032" descr="Ver detalle">
          <a:hlinkClick xmlns:r="http://schemas.openxmlformats.org/officeDocument/2006/relationships" r:id="rId5856" tooltip="Ver detalle"/>
          <a:extLst>
            <a:ext uri="{FF2B5EF4-FFF2-40B4-BE49-F238E27FC236}">
              <a16:creationId xmlns:a16="http://schemas.microsoft.com/office/drawing/2014/main" id="{BE22E1D8-1433-C4A4-8E6A-45639179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0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5686</xdr:row>
      <xdr:rowOff>0</xdr:rowOff>
    </xdr:from>
    <xdr:to>
      <xdr:col>12</xdr:col>
      <xdr:colOff>304800</xdr:colOff>
      <xdr:row>5687</xdr:row>
      <xdr:rowOff>114300</xdr:rowOff>
    </xdr:to>
    <xdr:pic>
      <xdr:nvPicPr>
        <xdr:cNvPr id="6034" name="Imagen 6033" descr="Ver detalle">
          <a:hlinkClick xmlns:r="http://schemas.openxmlformats.org/officeDocument/2006/relationships" r:id="rId5857" tooltip="Ver detalle"/>
          <a:extLst>
            <a:ext uri="{FF2B5EF4-FFF2-40B4-BE49-F238E27FC236}">
              <a16:creationId xmlns:a16="http://schemas.microsoft.com/office/drawing/2014/main" id="{2F805258-D58A-3B04-738B-40D267CE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4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5688</xdr:row>
      <xdr:rowOff>0</xdr:rowOff>
    </xdr:from>
    <xdr:to>
      <xdr:col>12</xdr:col>
      <xdr:colOff>304800</xdr:colOff>
      <xdr:row>5689</xdr:row>
      <xdr:rowOff>114300</xdr:rowOff>
    </xdr:to>
    <xdr:pic>
      <xdr:nvPicPr>
        <xdr:cNvPr id="6035" name="Imagen 6034" descr="Ver detalle">
          <a:hlinkClick xmlns:r="http://schemas.openxmlformats.org/officeDocument/2006/relationships" r:id="rId5858" tooltip="Ver detalle"/>
          <a:extLst>
            <a:ext uri="{FF2B5EF4-FFF2-40B4-BE49-F238E27FC236}">
              <a16:creationId xmlns:a16="http://schemas.microsoft.com/office/drawing/2014/main" id="{3ECC7F2C-BBDB-DEEA-5B32-19D3E416F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0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5684</xdr:row>
      <xdr:rowOff>0</xdr:rowOff>
    </xdr:from>
    <xdr:to>
      <xdr:col>12</xdr:col>
      <xdr:colOff>304800</xdr:colOff>
      <xdr:row>5685</xdr:row>
      <xdr:rowOff>114300</xdr:rowOff>
    </xdr:to>
    <xdr:pic>
      <xdr:nvPicPr>
        <xdr:cNvPr id="6036" name="Imagen 6035" descr="Ver detalle">
          <a:hlinkClick xmlns:r="http://schemas.openxmlformats.org/officeDocument/2006/relationships" r:id="rId5859" tooltip="Ver detalle"/>
          <a:extLst>
            <a:ext uri="{FF2B5EF4-FFF2-40B4-BE49-F238E27FC236}">
              <a16:creationId xmlns:a16="http://schemas.microsoft.com/office/drawing/2014/main" id="{3BA288AA-7C33-F493-E532-139C8947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4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5689</xdr:row>
      <xdr:rowOff>0</xdr:rowOff>
    </xdr:from>
    <xdr:to>
      <xdr:col>12</xdr:col>
      <xdr:colOff>304800</xdr:colOff>
      <xdr:row>5690</xdr:row>
      <xdr:rowOff>114300</xdr:rowOff>
    </xdr:to>
    <xdr:pic>
      <xdr:nvPicPr>
        <xdr:cNvPr id="6037" name="Imagen 6036" descr="Ver detalle">
          <a:hlinkClick xmlns:r="http://schemas.openxmlformats.org/officeDocument/2006/relationships" r:id="rId5860" tooltip="Ver detalle"/>
          <a:extLst>
            <a:ext uri="{FF2B5EF4-FFF2-40B4-BE49-F238E27FC236}">
              <a16:creationId xmlns:a16="http://schemas.microsoft.com/office/drawing/2014/main" id="{353AC8B7-64C1-4E1F-36FB-5AD3E5D1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7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5685</xdr:row>
      <xdr:rowOff>0</xdr:rowOff>
    </xdr:from>
    <xdr:to>
      <xdr:col>12</xdr:col>
      <xdr:colOff>304800</xdr:colOff>
      <xdr:row>5686</xdr:row>
      <xdr:rowOff>114300</xdr:rowOff>
    </xdr:to>
    <xdr:pic>
      <xdr:nvPicPr>
        <xdr:cNvPr id="6038" name="Imagen 6037" descr="Ver detalle">
          <a:hlinkClick xmlns:r="http://schemas.openxmlformats.org/officeDocument/2006/relationships" r:id="rId5861" tooltip="Ver detalle"/>
          <a:extLst>
            <a:ext uri="{FF2B5EF4-FFF2-40B4-BE49-F238E27FC236}">
              <a16:creationId xmlns:a16="http://schemas.microsoft.com/office/drawing/2014/main" id="{91698E80-E135-E93C-346E-DF81FE2A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0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5710</xdr:row>
      <xdr:rowOff>0</xdr:rowOff>
    </xdr:from>
    <xdr:to>
      <xdr:col>12</xdr:col>
      <xdr:colOff>304800</xdr:colOff>
      <xdr:row>5711</xdr:row>
      <xdr:rowOff>114300</xdr:rowOff>
    </xdr:to>
    <xdr:pic>
      <xdr:nvPicPr>
        <xdr:cNvPr id="6039" name="Imagen 6038" descr="Ver detalle">
          <a:hlinkClick xmlns:r="http://schemas.openxmlformats.org/officeDocument/2006/relationships" r:id="rId5862" tooltip="Ver detalle"/>
          <a:extLst>
            <a:ext uri="{FF2B5EF4-FFF2-40B4-BE49-F238E27FC236}">
              <a16:creationId xmlns:a16="http://schemas.microsoft.com/office/drawing/2014/main" id="{60F9A00C-1C88-DB42-EF0D-B57BEFBB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4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5711</xdr:row>
      <xdr:rowOff>0</xdr:rowOff>
    </xdr:from>
    <xdr:to>
      <xdr:col>12</xdr:col>
      <xdr:colOff>304800</xdr:colOff>
      <xdr:row>5712</xdr:row>
      <xdr:rowOff>114300</xdr:rowOff>
    </xdr:to>
    <xdr:pic>
      <xdr:nvPicPr>
        <xdr:cNvPr id="6040" name="Imagen 6039" descr="Ver detalle">
          <a:hlinkClick xmlns:r="http://schemas.openxmlformats.org/officeDocument/2006/relationships" r:id="rId5863" tooltip="Ver detalle"/>
          <a:extLst>
            <a:ext uri="{FF2B5EF4-FFF2-40B4-BE49-F238E27FC236}">
              <a16:creationId xmlns:a16="http://schemas.microsoft.com/office/drawing/2014/main" id="{91E001A9-B82D-4AAB-5186-36230A45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7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5708</xdr:row>
      <xdr:rowOff>0</xdr:rowOff>
    </xdr:from>
    <xdr:to>
      <xdr:col>12</xdr:col>
      <xdr:colOff>304800</xdr:colOff>
      <xdr:row>5709</xdr:row>
      <xdr:rowOff>114300</xdr:rowOff>
    </xdr:to>
    <xdr:pic>
      <xdr:nvPicPr>
        <xdr:cNvPr id="6041" name="Imagen 6040" descr="Ver detalle">
          <a:hlinkClick xmlns:r="http://schemas.openxmlformats.org/officeDocument/2006/relationships" r:id="rId5864" tooltip="Ver detalle"/>
          <a:extLst>
            <a:ext uri="{FF2B5EF4-FFF2-40B4-BE49-F238E27FC236}">
              <a16:creationId xmlns:a16="http://schemas.microsoft.com/office/drawing/2014/main" id="{651822D8-3195-D7AB-C839-3687AD52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0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5709</xdr:row>
      <xdr:rowOff>0</xdr:rowOff>
    </xdr:from>
    <xdr:to>
      <xdr:col>12</xdr:col>
      <xdr:colOff>304800</xdr:colOff>
      <xdr:row>5710</xdr:row>
      <xdr:rowOff>114300</xdr:rowOff>
    </xdr:to>
    <xdr:pic>
      <xdr:nvPicPr>
        <xdr:cNvPr id="6042" name="Imagen 6041" descr="Ver detalle">
          <a:hlinkClick xmlns:r="http://schemas.openxmlformats.org/officeDocument/2006/relationships" r:id="rId5865" tooltip="Ver detalle"/>
          <a:extLst>
            <a:ext uri="{FF2B5EF4-FFF2-40B4-BE49-F238E27FC236}">
              <a16:creationId xmlns:a16="http://schemas.microsoft.com/office/drawing/2014/main" id="{AE24F1F7-2388-6AF1-104A-FC2DB5F9F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5683</xdr:row>
      <xdr:rowOff>0</xdr:rowOff>
    </xdr:from>
    <xdr:to>
      <xdr:col>12</xdr:col>
      <xdr:colOff>304800</xdr:colOff>
      <xdr:row>5684</xdr:row>
      <xdr:rowOff>114300</xdr:rowOff>
    </xdr:to>
    <xdr:pic>
      <xdr:nvPicPr>
        <xdr:cNvPr id="6043" name="Imagen 6042" descr="Ver detalle">
          <a:hlinkClick xmlns:r="http://schemas.openxmlformats.org/officeDocument/2006/relationships" r:id="rId5866" tooltip="Ver detalle"/>
          <a:extLst>
            <a:ext uri="{FF2B5EF4-FFF2-40B4-BE49-F238E27FC236}">
              <a16:creationId xmlns:a16="http://schemas.microsoft.com/office/drawing/2014/main" id="{AA35B3BB-17A6-8278-98F7-CDF2976C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5681</xdr:row>
      <xdr:rowOff>0</xdr:rowOff>
    </xdr:from>
    <xdr:to>
      <xdr:col>12</xdr:col>
      <xdr:colOff>304800</xdr:colOff>
      <xdr:row>5682</xdr:row>
      <xdr:rowOff>114300</xdr:rowOff>
    </xdr:to>
    <xdr:pic>
      <xdr:nvPicPr>
        <xdr:cNvPr id="6044" name="Imagen 6043" descr="Ver detalle">
          <a:hlinkClick xmlns:r="http://schemas.openxmlformats.org/officeDocument/2006/relationships" r:id="rId5867" tooltip="Ver detalle"/>
          <a:extLst>
            <a:ext uri="{FF2B5EF4-FFF2-40B4-BE49-F238E27FC236}">
              <a16:creationId xmlns:a16="http://schemas.microsoft.com/office/drawing/2014/main" id="{941F7AFD-D027-3289-CDC9-6FDE1FD3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0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5674</xdr:row>
      <xdr:rowOff>0</xdr:rowOff>
    </xdr:from>
    <xdr:to>
      <xdr:col>12</xdr:col>
      <xdr:colOff>304800</xdr:colOff>
      <xdr:row>5675</xdr:row>
      <xdr:rowOff>114300</xdr:rowOff>
    </xdr:to>
    <xdr:pic>
      <xdr:nvPicPr>
        <xdr:cNvPr id="6045" name="Imagen 6044" descr="Ver detalle">
          <a:hlinkClick xmlns:r="http://schemas.openxmlformats.org/officeDocument/2006/relationships" r:id="rId5868" tooltip="Ver detalle"/>
          <a:extLst>
            <a:ext uri="{FF2B5EF4-FFF2-40B4-BE49-F238E27FC236}">
              <a16:creationId xmlns:a16="http://schemas.microsoft.com/office/drawing/2014/main" id="{0879FC05-1D11-B15A-8726-516E555A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5675</xdr:row>
      <xdr:rowOff>0</xdr:rowOff>
    </xdr:from>
    <xdr:to>
      <xdr:col>12</xdr:col>
      <xdr:colOff>304800</xdr:colOff>
      <xdr:row>5676</xdr:row>
      <xdr:rowOff>114300</xdr:rowOff>
    </xdr:to>
    <xdr:pic>
      <xdr:nvPicPr>
        <xdr:cNvPr id="6046" name="Imagen 6045" descr="Ver detalle">
          <a:hlinkClick xmlns:r="http://schemas.openxmlformats.org/officeDocument/2006/relationships" r:id="rId5869" tooltip="Ver detalle"/>
          <a:extLst>
            <a:ext uri="{FF2B5EF4-FFF2-40B4-BE49-F238E27FC236}">
              <a16:creationId xmlns:a16="http://schemas.microsoft.com/office/drawing/2014/main" id="{FE325A43-F8E2-AB12-A01A-6A1AF008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5667</xdr:row>
      <xdr:rowOff>0</xdr:rowOff>
    </xdr:from>
    <xdr:to>
      <xdr:col>12</xdr:col>
      <xdr:colOff>304800</xdr:colOff>
      <xdr:row>5668</xdr:row>
      <xdr:rowOff>114300</xdr:rowOff>
    </xdr:to>
    <xdr:pic>
      <xdr:nvPicPr>
        <xdr:cNvPr id="6047" name="Imagen 6046" descr="Ver detalle">
          <a:hlinkClick xmlns:r="http://schemas.openxmlformats.org/officeDocument/2006/relationships" r:id="rId5870" tooltip="Ver detalle"/>
          <a:extLst>
            <a:ext uri="{FF2B5EF4-FFF2-40B4-BE49-F238E27FC236}">
              <a16:creationId xmlns:a16="http://schemas.microsoft.com/office/drawing/2014/main" id="{54DCAC70-EF65-069A-293E-E19FD0E3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0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5676</xdr:row>
      <xdr:rowOff>0</xdr:rowOff>
    </xdr:from>
    <xdr:to>
      <xdr:col>12</xdr:col>
      <xdr:colOff>304800</xdr:colOff>
      <xdr:row>5677</xdr:row>
      <xdr:rowOff>114300</xdr:rowOff>
    </xdr:to>
    <xdr:pic>
      <xdr:nvPicPr>
        <xdr:cNvPr id="6048" name="Imagen 6047" descr="Ver detalle">
          <a:hlinkClick xmlns:r="http://schemas.openxmlformats.org/officeDocument/2006/relationships" r:id="rId5871" tooltip="Ver detalle"/>
          <a:extLst>
            <a:ext uri="{FF2B5EF4-FFF2-40B4-BE49-F238E27FC236}">
              <a16:creationId xmlns:a16="http://schemas.microsoft.com/office/drawing/2014/main" id="{C42075BE-EEAC-6B6C-CA27-D54D47F8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5682</xdr:row>
      <xdr:rowOff>0</xdr:rowOff>
    </xdr:from>
    <xdr:to>
      <xdr:col>12</xdr:col>
      <xdr:colOff>304800</xdr:colOff>
      <xdr:row>5683</xdr:row>
      <xdr:rowOff>114300</xdr:rowOff>
    </xdr:to>
    <xdr:pic>
      <xdr:nvPicPr>
        <xdr:cNvPr id="6049" name="Imagen 6048" descr="Ver detalle">
          <a:hlinkClick xmlns:r="http://schemas.openxmlformats.org/officeDocument/2006/relationships" r:id="rId5872" tooltip="Ver detalle"/>
          <a:extLst>
            <a:ext uri="{FF2B5EF4-FFF2-40B4-BE49-F238E27FC236}">
              <a16:creationId xmlns:a16="http://schemas.microsoft.com/office/drawing/2014/main" id="{5E9FCCB0-4502-2ABD-1A85-AAECB670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7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5687</xdr:row>
      <xdr:rowOff>0</xdr:rowOff>
    </xdr:from>
    <xdr:to>
      <xdr:col>12</xdr:col>
      <xdr:colOff>304800</xdr:colOff>
      <xdr:row>5688</xdr:row>
      <xdr:rowOff>114300</xdr:rowOff>
    </xdr:to>
    <xdr:pic>
      <xdr:nvPicPr>
        <xdr:cNvPr id="6050" name="Imagen 6049" descr="Ver detalle">
          <a:hlinkClick xmlns:r="http://schemas.openxmlformats.org/officeDocument/2006/relationships" r:id="rId5873" tooltip="Ver detalle"/>
          <a:extLst>
            <a:ext uri="{FF2B5EF4-FFF2-40B4-BE49-F238E27FC236}">
              <a16:creationId xmlns:a16="http://schemas.microsoft.com/office/drawing/2014/main" id="{C9A746E0-7F22-E580-9C0F-0A8F6647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5668</xdr:row>
      <xdr:rowOff>0</xdr:rowOff>
    </xdr:from>
    <xdr:to>
      <xdr:col>12</xdr:col>
      <xdr:colOff>304800</xdr:colOff>
      <xdr:row>5669</xdr:row>
      <xdr:rowOff>114300</xdr:rowOff>
    </xdr:to>
    <xdr:pic>
      <xdr:nvPicPr>
        <xdr:cNvPr id="6051" name="Imagen 6050" descr="Ver detalle">
          <a:hlinkClick xmlns:r="http://schemas.openxmlformats.org/officeDocument/2006/relationships" r:id="rId5874" tooltip="Ver detalle"/>
          <a:extLst>
            <a:ext uri="{FF2B5EF4-FFF2-40B4-BE49-F238E27FC236}">
              <a16:creationId xmlns:a16="http://schemas.microsoft.com/office/drawing/2014/main" id="{4896EE58-8C20-A63C-CEC0-879945BA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43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5677</xdr:row>
      <xdr:rowOff>0</xdr:rowOff>
    </xdr:from>
    <xdr:to>
      <xdr:col>12</xdr:col>
      <xdr:colOff>304800</xdr:colOff>
      <xdr:row>5678</xdr:row>
      <xdr:rowOff>114300</xdr:rowOff>
    </xdr:to>
    <xdr:pic>
      <xdr:nvPicPr>
        <xdr:cNvPr id="6052" name="Imagen 6051" descr="Ver detalle">
          <a:hlinkClick xmlns:r="http://schemas.openxmlformats.org/officeDocument/2006/relationships" r:id="rId5875" tooltip="Ver detalle"/>
          <a:extLst>
            <a:ext uri="{FF2B5EF4-FFF2-40B4-BE49-F238E27FC236}">
              <a16:creationId xmlns:a16="http://schemas.microsoft.com/office/drawing/2014/main" id="{B5F06990-EB65-9EB1-A46D-CA2FCA57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7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5663</xdr:row>
      <xdr:rowOff>0</xdr:rowOff>
    </xdr:from>
    <xdr:to>
      <xdr:col>12</xdr:col>
      <xdr:colOff>304800</xdr:colOff>
      <xdr:row>5664</xdr:row>
      <xdr:rowOff>114300</xdr:rowOff>
    </xdr:to>
    <xdr:pic>
      <xdr:nvPicPr>
        <xdr:cNvPr id="6053" name="Imagen 6052" descr="Ver detalle">
          <a:hlinkClick xmlns:r="http://schemas.openxmlformats.org/officeDocument/2006/relationships" r:id="rId5876" tooltip="Ver detalle"/>
          <a:extLst>
            <a:ext uri="{FF2B5EF4-FFF2-40B4-BE49-F238E27FC236}">
              <a16:creationId xmlns:a16="http://schemas.microsoft.com/office/drawing/2014/main" id="{4D7135B4-4EC3-3E06-6A8F-DA629C4AA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9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5664</xdr:row>
      <xdr:rowOff>0</xdr:rowOff>
    </xdr:from>
    <xdr:to>
      <xdr:col>12</xdr:col>
      <xdr:colOff>304800</xdr:colOff>
      <xdr:row>5665</xdr:row>
      <xdr:rowOff>114300</xdr:rowOff>
    </xdr:to>
    <xdr:pic>
      <xdr:nvPicPr>
        <xdr:cNvPr id="6054" name="Imagen 6053" descr="Ver detalle">
          <a:hlinkClick xmlns:r="http://schemas.openxmlformats.org/officeDocument/2006/relationships" r:id="rId5877" tooltip="Ver detalle"/>
          <a:extLst>
            <a:ext uri="{FF2B5EF4-FFF2-40B4-BE49-F238E27FC236}">
              <a16:creationId xmlns:a16="http://schemas.microsoft.com/office/drawing/2014/main" id="{C5236542-6194-F63A-4D71-15D5F6BEC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2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5659</xdr:row>
      <xdr:rowOff>0</xdr:rowOff>
    </xdr:from>
    <xdr:to>
      <xdr:col>12</xdr:col>
      <xdr:colOff>304800</xdr:colOff>
      <xdr:row>5660</xdr:row>
      <xdr:rowOff>114300</xdr:rowOff>
    </xdr:to>
    <xdr:pic>
      <xdr:nvPicPr>
        <xdr:cNvPr id="6055" name="Imagen 6054" descr="Ver detalle">
          <a:hlinkClick xmlns:r="http://schemas.openxmlformats.org/officeDocument/2006/relationships" r:id="rId5878" tooltip="Ver detalle"/>
          <a:extLst>
            <a:ext uri="{FF2B5EF4-FFF2-40B4-BE49-F238E27FC236}">
              <a16:creationId xmlns:a16="http://schemas.microsoft.com/office/drawing/2014/main" id="{6992C3A3-2DCA-3050-F5AE-2D0A0B14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6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5669</xdr:row>
      <xdr:rowOff>0</xdr:rowOff>
    </xdr:from>
    <xdr:to>
      <xdr:col>12</xdr:col>
      <xdr:colOff>304800</xdr:colOff>
      <xdr:row>5670</xdr:row>
      <xdr:rowOff>114300</xdr:rowOff>
    </xdr:to>
    <xdr:pic>
      <xdr:nvPicPr>
        <xdr:cNvPr id="6056" name="Imagen 6055" descr="Ver detalle">
          <a:hlinkClick xmlns:r="http://schemas.openxmlformats.org/officeDocument/2006/relationships" r:id="rId5879" tooltip="Ver detalle"/>
          <a:extLst>
            <a:ext uri="{FF2B5EF4-FFF2-40B4-BE49-F238E27FC236}">
              <a16:creationId xmlns:a16="http://schemas.microsoft.com/office/drawing/2014/main" id="{47396154-897A-08ED-5081-EC43F4D8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5670</xdr:row>
      <xdr:rowOff>0</xdr:rowOff>
    </xdr:from>
    <xdr:to>
      <xdr:col>12</xdr:col>
      <xdr:colOff>304800</xdr:colOff>
      <xdr:row>5671</xdr:row>
      <xdr:rowOff>114300</xdr:rowOff>
    </xdr:to>
    <xdr:pic>
      <xdr:nvPicPr>
        <xdr:cNvPr id="6057" name="Imagen 6056" descr="Ver detalle">
          <a:hlinkClick xmlns:r="http://schemas.openxmlformats.org/officeDocument/2006/relationships" r:id="rId5880" tooltip="Ver detalle"/>
          <a:extLst>
            <a:ext uri="{FF2B5EF4-FFF2-40B4-BE49-F238E27FC236}">
              <a16:creationId xmlns:a16="http://schemas.microsoft.com/office/drawing/2014/main" id="{52C8A109-46C7-7D44-6E00-D8D6B890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5671</xdr:row>
      <xdr:rowOff>0</xdr:rowOff>
    </xdr:from>
    <xdr:to>
      <xdr:col>12</xdr:col>
      <xdr:colOff>304800</xdr:colOff>
      <xdr:row>5672</xdr:row>
      <xdr:rowOff>114300</xdr:rowOff>
    </xdr:to>
    <xdr:pic>
      <xdr:nvPicPr>
        <xdr:cNvPr id="6058" name="Imagen 6057" descr="Ver detalle">
          <a:hlinkClick xmlns:r="http://schemas.openxmlformats.org/officeDocument/2006/relationships" r:id="rId5881" tooltip="Ver detalle"/>
          <a:extLst>
            <a:ext uri="{FF2B5EF4-FFF2-40B4-BE49-F238E27FC236}">
              <a16:creationId xmlns:a16="http://schemas.microsoft.com/office/drawing/2014/main" id="{2AD7A949-0705-4FC8-EC6C-A540F58A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6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5657</xdr:row>
      <xdr:rowOff>0</xdr:rowOff>
    </xdr:from>
    <xdr:to>
      <xdr:col>12</xdr:col>
      <xdr:colOff>304800</xdr:colOff>
      <xdr:row>5658</xdr:row>
      <xdr:rowOff>114300</xdr:rowOff>
    </xdr:to>
    <xdr:pic>
      <xdr:nvPicPr>
        <xdr:cNvPr id="6059" name="Imagen 6058" descr="Ver detalle">
          <a:hlinkClick xmlns:r="http://schemas.openxmlformats.org/officeDocument/2006/relationships" r:id="rId5882" tooltip="Ver detalle"/>
          <a:extLst>
            <a:ext uri="{FF2B5EF4-FFF2-40B4-BE49-F238E27FC236}">
              <a16:creationId xmlns:a16="http://schemas.microsoft.com/office/drawing/2014/main" id="{F0658289-D071-2678-2DD1-04AA8780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5658</xdr:row>
      <xdr:rowOff>0</xdr:rowOff>
    </xdr:from>
    <xdr:to>
      <xdr:col>12</xdr:col>
      <xdr:colOff>304800</xdr:colOff>
      <xdr:row>5659</xdr:row>
      <xdr:rowOff>114300</xdr:rowOff>
    </xdr:to>
    <xdr:pic>
      <xdr:nvPicPr>
        <xdr:cNvPr id="6060" name="Imagen 6059" descr="Ver detalle">
          <a:hlinkClick xmlns:r="http://schemas.openxmlformats.org/officeDocument/2006/relationships" r:id="rId5883" tooltip="Ver detalle"/>
          <a:extLst>
            <a:ext uri="{FF2B5EF4-FFF2-40B4-BE49-F238E27FC236}">
              <a16:creationId xmlns:a16="http://schemas.microsoft.com/office/drawing/2014/main" id="{AE0640CA-246C-9FBC-FEA1-F9DFD66D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6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5678</xdr:row>
      <xdr:rowOff>0</xdr:rowOff>
    </xdr:from>
    <xdr:to>
      <xdr:col>12</xdr:col>
      <xdr:colOff>304800</xdr:colOff>
      <xdr:row>5679</xdr:row>
      <xdr:rowOff>114300</xdr:rowOff>
    </xdr:to>
    <xdr:pic>
      <xdr:nvPicPr>
        <xdr:cNvPr id="6061" name="Imagen 6060" descr="Ver detalle">
          <a:hlinkClick xmlns:r="http://schemas.openxmlformats.org/officeDocument/2006/relationships" r:id="rId5884" tooltip="Ver detalle"/>
          <a:extLst>
            <a:ext uri="{FF2B5EF4-FFF2-40B4-BE49-F238E27FC236}">
              <a16:creationId xmlns:a16="http://schemas.microsoft.com/office/drawing/2014/main" id="{2D84F6AE-AA16-5A96-25EF-DC0F49C1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9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5679</xdr:row>
      <xdr:rowOff>0</xdr:rowOff>
    </xdr:from>
    <xdr:to>
      <xdr:col>12</xdr:col>
      <xdr:colOff>304800</xdr:colOff>
      <xdr:row>5680</xdr:row>
      <xdr:rowOff>114300</xdr:rowOff>
    </xdr:to>
    <xdr:pic>
      <xdr:nvPicPr>
        <xdr:cNvPr id="6062" name="Imagen 6061" descr="Ver detalle">
          <a:hlinkClick xmlns:r="http://schemas.openxmlformats.org/officeDocument/2006/relationships" r:id="rId5885" tooltip="Ver detalle"/>
          <a:extLst>
            <a:ext uri="{FF2B5EF4-FFF2-40B4-BE49-F238E27FC236}">
              <a16:creationId xmlns:a16="http://schemas.microsoft.com/office/drawing/2014/main" id="{B7D8CCC7-6AFF-A45A-C461-CD635BC6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2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5680</xdr:row>
      <xdr:rowOff>0</xdr:rowOff>
    </xdr:from>
    <xdr:to>
      <xdr:col>12</xdr:col>
      <xdr:colOff>304800</xdr:colOff>
      <xdr:row>5681</xdr:row>
      <xdr:rowOff>114300</xdr:rowOff>
    </xdr:to>
    <xdr:pic>
      <xdr:nvPicPr>
        <xdr:cNvPr id="6063" name="Imagen 6062" descr="Ver detalle">
          <a:hlinkClick xmlns:r="http://schemas.openxmlformats.org/officeDocument/2006/relationships" r:id="rId5886" tooltip="Ver detalle"/>
          <a:extLst>
            <a:ext uri="{FF2B5EF4-FFF2-40B4-BE49-F238E27FC236}">
              <a16:creationId xmlns:a16="http://schemas.microsoft.com/office/drawing/2014/main" id="{CB5EA4D2-495D-AC64-E0E7-377F81B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6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5692</xdr:row>
      <xdr:rowOff>0</xdr:rowOff>
    </xdr:from>
    <xdr:to>
      <xdr:col>12</xdr:col>
      <xdr:colOff>304800</xdr:colOff>
      <xdr:row>5693</xdr:row>
      <xdr:rowOff>114300</xdr:rowOff>
    </xdr:to>
    <xdr:pic>
      <xdr:nvPicPr>
        <xdr:cNvPr id="6064" name="Imagen 6063" descr="Ver detalle">
          <a:hlinkClick xmlns:r="http://schemas.openxmlformats.org/officeDocument/2006/relationships" r:id="rId5887" tooltip="Ver detalle"/>
          <a:extLst>
            <a:ext uri="{FF2B5EF4-FFF2-40B4-BE49-F238E27FC236}">
              <a16:creationId xmlns:a16="http://schemas.microsoft.com/office/drawing/2014/main" id="{F698EC98-3CAB-EB9F-3407-314F0354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9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5665</xdr:row>
      <xdr:rowOff>0</xdr:rowOff>
    </xdr:from>
    <xdr:to>
      <xdr:col>12</xdr:col>
      <xdr:colOff>304800</xdr:colOff>
      <xdr:row>5666</xdr:row>
      <xdr:rowOff>114300</xdr:rowOff>
    </xdr:to>
    <xdr:pic>
      <xdr:nvPicPr>
        <xdr:cNvPr id="6065" name="Imagen 6064" descr="Ver detalle">
          <a:hlinkClick xmlns:r="http://schemas.openxmlformats.org/officeDocument/2006/relationships" r:id="rId5888" tooltip="Ver detalle"/>
          <a:extLst>
            <a:ext uri="{FF2B5EF4-FFF2-40B4-BE49-F238E27FC236}">
              <a16:creationId xmlns:a16="http://schemas.microsoft.com/office/drawing/2014/main" id="{A7ABA5E4-DEDD-14E4-FA7A-87D0D909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5673</xdr:row>
      <xdr:rowOff>0</xdr:rowOff>
    </xdr:from>
    <xdr:to>
      <xdr:col>12</xdr:col>
      <xdr:colOff>304800</xdr:colOff>
      <xdr:row>5674</xdr:row>
      <xdr:rowOff>114300</xdr:rowOff>
    </xdr:to>
    <xdr:pic>
      <xdr:nvPicPr>
        <xdr:cNvPr id="6066" name="Imagen 6065" descr="Ver detalle">
          <a:hlinkClick xmlns:r="http://schemas.openxmlformats.org/officeDocument/2006/relationships" r:id="rId5889" tooltip="Ver detalle"/>
          <a:extLst>
            <a:ext uri="{FF2B5EF4-FFF2-40B4-BE49-F238E27FC236}">
              <a16:creationId xmlns:a16="http://schemas.microsoft.com/office/drawing/2014/main" id="{F68958B6-FD7A-524A-345D-F5DA4BE9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3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5660</xdr:row>
      <xdr:rowOff>0</xdr:rowOff>
    </xdr:from>
    <xdr:to>
      <xdr:col>12</xdr:col>
      <xdr:colOff>304800</xdr:colOff>
      <xdr:row>5661</xdr:row>
      <xdr:rowOff>114300</xdr:rowOff>
    </xdr:to>
    <xdr:pic>
      <xdr:nvPicPr>
        <xdr:cNvPr id="6067" name="Imagen 6066" descr="Ver detalle">
          <a:hlinkClick xmlns:r="http://schemas.openxmlformats.org/officeDocument/2006/relationships" r:id="rId5890" tooltip="Ver detalle"/>
          <a:extLst>
            <a:ext uri="{FF2B5EF4-FFF2-40B4-BE49-F238E27FC236}">
              <a16:creationId xmlns:a16="http://schemas.microsoft.com/office/drawing/2014/main" id="{56C349DD-1B9D-0D56-8F5E-7D1F6368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5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5661</xdr:row>
      <xdr:rowOff>0</xdr:rowOff>
    </xdr:from>
    <xdr:to>
      <xdr:col>12</xdr:col>
      <xdr:colOff>304800</xdr:colOff>
      <xdr:row>5662</xdr:row>
      <xdr:rowOff>114300</xdr:rowOff>
    </xdr:to>
    <xdr:pic>
      <xdr:nvPicPr>
        <xdr:cNvPr id="6068" name="Imagen 6067" descr="Ver detalle">
          <a:hlinkClick xmlns:r="http://schemas.openxmlformats.org/officeDocument/2006/relationships" r:id="rId5891" tooltip="Ver detalle"/>
          <a:extLst>
            <a:ext uri="{FF2B5EF4-FFF2-40B4-BE49-F238E27FC236}">
              <a16:creationId xmlns:a16="http://schemas.microsoft.com/office/drawing/2014/main" id="{2B6835BF-B0D8-8C84-40A0-E58812C1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9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5662</xdr:row>
      <xdr:rowOff>0</xdr:rowOff>
    </xdr:from>
    <xdr:to>
      <xdr:col>12</xdr:col>
      <xdr:colOff>304800</xdr:colOff>
      <xdr:row>5663</xdr:row>
      <xdr:rowOff>114300</xdr:rowOff>
    </xdr:to>
    <xdr:pic>
      <xdr:nvPicPr>
        <xdr:cNvPr id="6069" name="Imagen 6068" descr="Ver detalle">
          <a:hlinkClick xmlns:r="http://schemas.openxmlformats.org/officeDocument/2006/relationships" r:id="rId5892" tooltip="Ver detalle"/>
          <a:extLst>
            <a:ext uri="{FF2B5EF4-FFF2-40B4-BE49-F238E27FC236}">
              <a16:creationId xmlns:a16="http://schemas.microsoft.com/office/drawing/2014/main" id="{556B8491-4A38-CF68-E5D5-14071AF1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2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5834</xdr:row>
      <xdr:rowOff>0</xdr:rowOff>
    </xdr:from>
    <xdr:to>
      <xdr:col>12</xdr:col>
      <xdr:colOff>304800</xdr:colOff>
      <xdr:row>5835</xdr:row>
      <xdr:rowOff>114300</xdr:rowOff>
    </xdr:to>
    <xdr:pic>
      <xdr:nvPicPr>
        <xdr:cNvPr id="6070" name="Imagen 6069" descr="Ver detalle">
          <a:hlinkClick xmlns:r="http://schemas.openxmlformats.org/officeDocument/2006/relationships" r:id="rId5893" tooltip="Ver detalle"/>
          <a:extLst>
            <a:ext uri="{FF2B5EF4-FFF2-40B4-BE49-F238E27FC236}">
              <a16:creationId xmlns:a16="http://schemas.microsoft.com/office/drawing/2014/main" id="{0C68DE72-B5EF-ABF5-F436-DED7F31F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5793</xdr:row>
      <xdr:rowOff>0</xdr:rowOff>
    </xdr:from>
    <xdr:to>
      <xdr:col>12</xdr:col>
      <xdr:colOff>304800</xdr:colOff>
      <xdr:row>5794</xdr:row>
      <xdr:rowOff>114300</xdr:rowOff>
    </xdr:to>
    <xdr:pic>
      <xdr:nvPicPr>
        <xdr:cNvPr id="6071" name="Imagen 6070" descr="Ver detalle">
          <a:hlinkClick xmlns:r="http://schemas.openxmlformats.org/officeDocument/2006/relationships" r:id="rId5894" tooltip="Ver detalle"/>
          <a:extLst>
            <a:ext uri="{FF2B5EF4-FFF2-40B4-BE49-F238E27FC236}">
              <a16:creationId xmlns:a16="http://schemas.microsoft.com/office/drawing/2014/main" id="{2500C950-1B6B-74AE-E84B-32B9F4E6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5855</xdr:row>
      <xdr:rowOff>0</xdr:rowOff>
    </xdr:from>
    <xdr:to>
      <xdr:col>12</xdr:col>
      <xdr:colOff>304800</xdr:colOff>
      <xdr:row>5856</xdr:row>
      <xdr:rowOff>114300</xdr:rowOff>
    </xdr:to>
    <xdr:pic>
      <xdr:nvPicPr>
        <xdr:cNvPr id="6072" name="Imagen 6071" descr="Ver detalle">
          <a:hlinkClick xmlns:r="http://schemas.openxmlformats.org/officeDocument/2006/relationships" r:id="rId5895" tooltip="Ver detalle"/>
          <a:extLst>
            <a:ext uri="{FF2B5EF4-FFF2-40B4-BE49-F238E27FC236}">
              <a16:creationId xmlns:a16="http://schemas.microsoft.com/office/drawing/2014/main" id="{45620CAB-F496-A276-CBDC-129E707C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1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5856</xdr:row>
      <xdr:rowOff>0</xdr:rowOff>
    </xdr:from>
    <xdr:to>
      <xdr:col>12</xdr:col>
      <xdr:colOff>304800</xdr:colOff>
      <xdr:row>5857</xdr:row>
      <xdr:rowOff>114300</xdr:rowOff>
    </xdr:to>
    <xdr:pic>
      <xdr:nvPicPr>
        <xdr:cNvPr id="6073" name="Imagen 6072" descr="Ver detalle">
          <a:hlinkClick xmlns:r="http://schemas.openxmlformats.org/officeDocument/2006/relationships" r:id="rId5896" tooltip="Ver detalle"/>
          <a:extLst>
            <a:ext uri="{FF2B5EF4-FFF2-40B4-BE49-F238E27FC236}">
              <a16:creationId xmlns:a16="http://schemas.microsoft.com/office/drawing/2014/main" id="{D7DDFCE5-4389-D0CD-8737-388E0805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5857</xdr:row>
      <xdr:rowOff>0</xdr:rowOff>
    </xdr:from>
    <xdr:to>
      <xdr:col>12</xdr:col>
      <xdr:colOff>304800</xdr:colOff>
      <xdr:row>5858</xdr:row>
      <xdr:rowOff>114300</xdr:rowOff>
    </xdr:to>
    <xdr:pic>
      <xdr:nvPicPr>
        <xdr:cNvPr id="6074" name="Imagen 6073" descr="Ver detalle">
          <a:hlinkClick xmlns:r="http://schemas.openxmlformats.org/officeDocument/2006/relationships" r:id="rId5897" tooltip="Ver detalle"/>
          <a:extLst>
            <a:ext uri="{FF2B5EF4-FFF2-40B4-BE49-F238E27FC236}">
              <a16:creationId xmlns:a16="http://schemas.microsoft.com/office/drawing/2014/main" id="{46227EAE-DA1F-2D4B-8D60-2375932D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5858</xdr:row>
      <xdr:rowOff>0</xdr:rowOff>
    </xdr:from>
    <xdr:to>
      <xdr:col>12</xdr:col>
      <xdr:colOff>304800</xdr:colOff>
      <xdr:row>5859</xdr:row>
      <xdr:rowOff>114300</xdr:rowOff>
    </xdr:to>
    <xdr:pic>
      <xdr:nvPicPr>
        <xdr:cNvPr id="6075" name="Imagen 6074" descr="Ver detalle">
          <a:hlinkClick xmlns:r="http://schemas.openxmlformats.org/officeDocument/2006/relationships" r:id="rId5898" tooltip="Ver detalle"/>
          <a:extLst>
            <a:ext uri="{FF2B5EF4-FFF2-40B4-BE49-F238E27FC236}">
              <a16:creationId xmlns:a16="http://schemas.microsoft.com/office/drawing/2014/main" id="{F28ADDD6-209B-D755-D0E8-9303FD1B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5859</xdr:row>
      <xdr:rowOff>0</xdr:rowOff>
    </xdr:from>
    <xdr:to>
      <xdr:col>12</xdr:col>
      <xdr:colOff>304800</xdr:colOff>
      <xdr:row>5860</xdr:row>
      <xdr:rowOff>104775</xdr:rowOff>
    </xdr:to>
    <xdr:pic>
      <xdr:nvPicPr>
        <xdr:cNvPr id="6076" name="Imagen 6075" descr="Ver detalle">
          <a:hlinkClick xmlns:r="http://schemas.openxmlformats.org/officeDocument/2006/relationships" r:id="rId5899" tooltip="Ver detalle"/>
          <a:extLst>
            <a:ext uri="{FF2B5EF4-FFF2-40B4-BE49-F238E27FC236}">
              <a16:creationId xmlns:a16="http://schemas.microsoft.com/office/drawing/2014/main" id="{F52B4E3C-C4A5-1465-BD00-801EE9E8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5851</xdr:row>
      <xdr:rowOff>0</xdr:rowOff>
    </xdr:from>
    <xdr:to>
      <xdr:col>12</xdr:col>
      <xdr:colOff>304800</xdr:colOff>
      <xdr:row>5852</xdr:row>
      <xdr:rowOff>114300</xdr:rowOff>
    </xdr:to>
    <xdr:pic>
      <xdr:nvPicPr>
        <xdr:cNvPr id="6077" name="Imagen 6076" descr="Ver detalle">
          <a:hlinkClick xmlns:r="http://schemas.openxmlformats.org/officeDocument/2006/relationships" r:id="rId5900" tooltip="Ver detalle"/>
          <a:extLst>
            <a:ext uri="{FF2B5EF4-FFF2-40B4-BE49-F238E27FC236}">
              <a16:creationId xmlns:a16="http://schemas.microsoft.com/office/drawing/2014/main" id="{50F9031E-7515-C3A1-AB53-38716E61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6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5852</xdr:row>
      <xdr:rowOff>0</xdr:rowOff>
    </xdr:from>
    <xdr:to>
      <xdr:col>12</xdr:col>
      <xdr:colOff>304800</xdr:colOff>
      <xdr:row>5853</xdr:row>
      <xdr:rowOff>114300</xdr:rowOff>
    </xdr:to>
    <xdr:pic>
      <xdr:nvPicPr>
        <xdr:cNvPr id="6078" name="Imagen 6077" descr="Ver detalle">
          <a:hlinkClick xmlns:r="http://schemas.openxmlformats.org/officeDocument/2006/relationships" r:id="rId5901" tooltip="Ver detalle"/>
          <a:extLst>
            <a:ext uri="{FF2B5EF4-FFF2-40B4-BE49-F238E27FC236}">
              <a16:creationId xmlns:a16="http://schemas.microsoft.com/office/drawing/2014/main" id="{937219C9-E5D9-49F2-66DB-8BA8E353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9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5853</xdr:row>
      <xdr:rowOff>0</xdr:rowOff>
    </xdr:from>
    <xdr:to>
      <xdr:col>12</xdr:col>
      <xdr:colOff>304800</xdr:colOff>
      <xdr:row>5854</xdr:row>
      <xdr:rowOff>114300</xdr:rowOff>
    </xdr:to>
    <xdr:pic>
      <xdr:nvPicPr>
        <xdr:cNvPr id="6079" name="Imagen 6078" descr="Ver detalle">
          <a:hlinkClick xmlns:r="http://schemas.openxmlformats.org/officeDocument/2006/relationships" r:id="rId5902" tooltip="Ver detalle"/>
          <a:extLst>
            <a:ext uri="{FF2B5EF4-FFF2-40B4-BE49-F238E27FC236}">
              <a16:creationId xmlns:a16="http://schemas.microsoft.com/office/drawing/2014/main" id="{F1A15FC3-C51B-61B7-395C-BE55592F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5854</xdr:row>
      <xdr:rowOff>0</xdr:rowOff>
    </xdr:from>
    <xdr:to>
      <xdr:col>12</xdr:col>
      <xdr:colOff>304800</xdr:colOff>
      <xdr:row>5855</xdr:row>
      <xdr:rowOff>114300</xdr:rowOff>
    </xdr:to>
    <xdr:pic>
      <xdr:nvPicPr>
        <xdr:cNvPr id="6080" name="Imagen 6079" descr="Ver detalle">
          <a:hlinkClick xmlns:r="http://schemas.openxmlformats.org/officeDocument/2006/relationships" r:id="rId5903" tooltip="Ver detalle"/>
          <a:extLst>
            <a:ext uri="{FF2B5EF4-FFF2-40B4-BE49-F238E27FC236}">
              <a16:creationId xmlns:a16="http://schemas.microsoft.com/office/drawing/2014/main" id="{D7BA24AB-6CC6-C51E-D7B9-2BA73D7F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6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5803</xdr:row>
      <xdr:rowOff>0</xdr:rowOff>
    </xdr:from>
    <xdr:to>
      <xdr:col>12</xdr:col>
      <xdr:colOff>304800</xdr:colOff>
      <xdr:row>5804</xdr:row>
      <xdr:rowOff>114300</xdr:rowOff>
    </xdr:to>
    <xdr:pic>
      <xdr:nvPicPr>
        <xdr:cNvPr id="6081" name="Imagen 6080" descr="Ver detalle">
          <a:hlinkClick xmlns:r="http://schemas.openxmlformats.org/officeDocument/2006/relationships" r:id="rId5904" tooltip="Ver detalle"/>
          <a:extLst>
            <a:ext uri="{FF2B5EF4-FFF2-40B4-BE49-F238E27FC236}">
              <a16:creationId xmlns:a16="http://schemas.microsoft.com/office/drawing/2014/main" id="{D1076968-F879-64C7-A0E4-E68BA991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8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5809</xdr:row>
      <xdr:rowOff>0</xdr:rowOff>
    </xdr:from>
    <xdr:to>
      <xdr:col>12</xdr:col>
      <xdr:colOff>304800</xdr:colOff>
      <xdr:row>5810</xdr:row>
      <xdr:rowOff>114300</xdr:rowOff>
    </xdr:to>
    <xdr:pic>
      <xdr:nvPicPr>
        <xdr:cNvPr id="6082" name="Imagen 6081" descr="Ver detalle">
          <a:hlinkClick xmlns:r="http://schemas.openxmlformats.org/officeDocument/2006/relationships" r:id="rId5905" tooltip="Ver detalle"/>
          <a:extLst>
            <a:ext uri="{FF2B5EF4-FFF2-40B4-BE49-F238E27FC236}">
              <a16:creationId xmlns:a16="http://schemas.microsoft.com/office/drawing/2014/main" id="{747397DF-653E-A30E-8021-3B3CCE63D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1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5844</xdr:row>
      <xdr:rowOff>0</xdr:rowOff>
    </xdr:from>
    <xdr:to>
      <xdr:col>12</xdr:col>
      <xdr:colOff>304800</xdr:colOff>
      <xdr:row>5845</xdr:row>
      <xdr:rowOff>114300</xdr:rowOff>
    </xdr:to>
    <xdr:pic>
      <xdr:nvPicPr>
        <xdr:cNvPr id="6083" name="Imagen 6082" descr="Ver detalle">
          <a:hlinkClick xmlns:r="http://schemas.openxmlformats.org/officeDocument/2006/relationships" r:id="rId5906" tooltip="Ver detalle"/>
          <a:extLst>
            <a:ext uri="{FF2B5EF4-FFF2-40B4-BE49-F238E27FC236}">
              <a16:creationId xmlns:a16="http://schemas.microsoft.com/office/drawing/2014/main" id="{5C3F1949-8434-B562-9A7E-D3B130F0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5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5845</xdr:row>
      <xdr:rowOff>0</xdr:rowOff>
    </xdr:from>
    <xdr:to>
      <xdr:col>12</xdr:col>
      <xdr:colOff>304800</xdr:colOff>
      <xdr:row>5846</xdr:row>
      <xdr:rowOff>114300</xdr:rowOff>
    </xdr:to>
    <xdr:pic>
      <xdr:nvPicPr>
        <xdr:cNvPr id="6084" name="Imagen 6083" descr="Ver detalle">
          <a:hlinkClick xmlns:r="http://schemas.openxmlformats.org/officeDocument/2006/relationships" r:id="rId5907" tooltip="Ver detalle"/>
          <a:extLst>
            <a:ext uri="{FF2B5EF4-FFF2-40B4-BE49-F238E27FC236}">
              <a16:creationId xmlns:a16="http://schemas.microsoft.com/office/drawing/2014/main" id="{2848141F-F8DE-2A3A-5982-401A6D02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5846</xdr:row>
      <xdr:rowOff>0</xdr:rowOff>
    </xdr:from>
    <xdr:to>
      <xdr:col>12</xdr:col>
      <xdr:colOff>304800</xdr:colOff>
      <xdr:row>5847</xdr:row>
      <xdr:rowOff>114300</xdr:rowOff>
    </xdr:to>
    <xdr:pic>
      <xdr:nvPicPr>
        <xdr:cNvPr id="6085" name="Imagen 6084" descr="Ver detalle">
          <a:hlinkClick xmlns:r="http://schemas.openxmlformats.org/officeDocument/2006/relationships" r:id="rId5908" tooltip="Ver detalle"/>
          <a:extLst>
            <a:ext uri="{FF2B5EF4-FFF2-40B4-BE49-F238E27FC236}">
              <a16:creationId xmlns:a16="http://schemas.microsoft.com/office/drawing/2014/main" id="{95F2FE0B-4BDD-08B4-59CD-0B5A0713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5847</xdr:row>
      <xdr:rowOff>0</xdr:rowOff>
    </xdr:from>
    <xdr:to>
      <xdr:col>12</xdr:col>
      <xdr:colOff>304800</xdr:colOff>
      <xdr:row>5848</xdr:row>
      <xdr:rowOff>114300</xdr:rowOff>
    </xdr:to>
    <xdr:pic>
      <xdr:nvPicPr>
        <xdr:cNvPr id="6086" name="Imagen 6085" descr="Ver detalle">
          <a:hlinkClick xmlns:r="http://schemas.openxmlformats.org/officeDocument/2006/relationships" r:id="rId5909" tooltip="Ver detalle"/>
          <a:extLst>
            <a:ext uri="{FF2B5EF4-FFF2-40B4-BE49-F238E27FC236}">
              <a16:creationId xmlns:a16="http://schemas.microsoft.com/office/drawing/2014/main" id="{FB6BD341-F5B7-F905-E688-484B0847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5848</xdr:row>
      <xdr:rowOff>0</xdr:rowOff>
    </xdr:from>
    <xdr:to>
      <xdr:col>12</xdr:col>
      <xdr:colOff>304800</xdr:colOff>
      <xdr:row>5849</xdr:row>
      <xdr:rowOff>114300</xdr:rowOff>
    </xdr:to>
    <xdr:pic>
      <xdr:nvPicPr>
        <xdr:cNvPr id="6087" name="Imagen 6086" descr="Ver detalle">
          <a:hlinkClick xmlns:r="http://schemas.openxmlformats.org/officeDocument/2006/relationships" r:id="rId5910" tooltip="Ver detalle"/>
          <a:extLst>
            <a:ext uri="{FF2B5EF4-FFF2-40B4-BE49-F238E27FC236}">
              <a16:creationId xmlns:a16="http://schemas.microsoft.com/office/drawing/2014/main" id="{AFC8A4C9-0D59-E6CE-F837-A020F894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5849</xdr:row>
      <xdr:rowOff>0</xdr:rowOff>
    </xdr:from>
    <xdr:to>
      <xdr:col>12</xdr:col>
      <xdr:colOff>304800</xdr:colOff>
      <xdr:row>5850</xdr:row>
      <xdr:rowOff>114300</xdr:rowOff>
    </xdr:to>
    <xdr:pic>
      <xdr:nvPicPr>
        <xdr:cNvPr id="6088" name="Imagen 6087" descr="Ver detalle">
          <a:hlinkClick xmlns:r="http://schemas.openxmlformats.org/officeDocument/2006/relationships" r:id="rId5911" tooltip="Ver detalle"/>
          <a:extLst>
            <a:ext uri="{FF2B5EF4-FFF2-40B4-BE49-F238E27FC236}">
              <a16:creationId xmlns:a16="http://schemas.microsoft.com/office/drawing/2014/main" id="{F78DD9AD-527F-07AB-C18D-286F69F9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9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5850</xdr:row>
      <xdr:rowOff>0</xdr:rowOff>
    </xdr:from>
    <xdr:to>
      <xdr:col>12</xdr:col>
      <xdr:colOff>304800</xdr:colOff>
      <xdr:row>5851</xdr:row>
      <xdr:rowOff>114300</xdr:rowOff>
    </xdr:to>
    <xdr:pic>
      <xdr:nvPicPr>
        <xdr:cNvPr id="6089" name="Imagen 6088" descr="Ver detalle">
          <a:hlinkClick xmlns:r="http://schemas.openxmlformats.org/officeDocument/2006/relationships" r:id="rId5912" tooltip="Ver detalle"/>
          <a:extLst>
            <a:ext uri="{FF2B5EF4-FFF2-40B4-BE49-F238E27FC236}">
              <a16:creationId xmlns:a16="http://schemas.microsoft.com/office/drawing/2014/main" id="{7F739534-F253-880C-7DE3-4511D600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5802</xdr:row>
      <xdr:rowOff>0</xdr:rowOff>
    </xdr:from>
    <xdr:to>
      <xdr:col>12</xdr:col>
      <xdr:colOff>304800</xdr:colOff>
      <xdr:row>5803</xdr:row>
      <xdr:rowOff>114300</xdr:rowOff>
    </xdr:to>
    <xdr:pic>
      <xdr:nvPicPr>
        <xdr:cNvPr id="6090" name="Imagen 6089" descr="Ver detalle">
          <a:hlinkClick xmlns:r="http://schemas.openxmlformats.org/officeDocument/2006/relationships" r:id="rId5913" tooltip="Ver detalle"/>
          <a:extLst>
            <a:ext uri="{FF2B5EF4-FFF2-40B4-BE49-F238E27FC236}">
              <a16:creationId xmlns:a16="http://schemas.microsoft.com/office/drawing/2014/main" id="{9BDB0201-C827-C586-8286-AA58535B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5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5808</xdr:row>
      <xdr:rowOff>0</xdr:rowOff>
    </xdr:from>
    <xdr:to>
      <xdr:col>12</xdr:col>
      <xdr:colOff>304800</xdr:colOff>
      <xdr:row>5809</xdr:row>
      <xdr:rowOff>114300</xdr:rowOff>
    </xdr:to>
    <xdr:pic>
      <xdr:nvPicPr>
        <xdr:cNvPr id="6091" name="Imagen 6090" descr="Ver detalle">
          <a:hlinkClick xmlns:r="http://schemas.openxmlformats.org/officeDocument/2006/relationships" r:id="rId5914" tooltip="Ver detalle"/>
          <a:extLst>
            <a:ext uri="{FF2B5EF4-FFF2-40B4-BE49-F238E27FC236}">
              <a16:creationId xmlns:a16="http://schemas.microsoft.com/office/drawing/2014/main" id="{137FD69A-C31A-EC0C-900A-84B2EB86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5792</xdr:row>
      <xdr:rowOff>0</xdr:rowOff>
    </xdr:from>
    <xdr:to>
      <xdr:col>12</xdr:col>
      <xdr:colOff>304800</xdr:colOff>
      <xdr:row>5793</xdr:row>
      <xdr:rowOff>114300</xdr:rowOff>
    </xdr:to>
    <xdr:pic>
      <xdr:nvPicPr>
        <xdr:cNvPr id="6092" name="Imagen 6091" descr="Ver detalle">
          <a:hlinkClick xmlns:r="http://schemas.openxmlformats.org/officeDocument/2006/relationships" r:id="rId5915" tooltip="Ver detalle"/>
          <a:extLst>
            <a:ext uri="{FF2B5EF4-FFF2-40B4-BE49-F238E27FC236}">
              <a16:creationId xmlns:a16="http://schemas.microsoft.com/office/drawing/2014/main" id="{6F0FB244-BF44-DFF5-0146-BE853E72D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1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5840</xdr:row>
      <xdr:rowOff>0</xdr:rowOff>
    </xdr:from>
    <xdr:to>
      <xdr:col>12</xdr:col>
      <xdr:colOff>304800</xdr:colOff>
      <xdr:row>5841</xdr:row>
      <xdr:rowOff>114300</xdr:rowOff>
    </xdr:to>
    <xdr:pic>
      <xdr:nvPicPr>
        <xdr:cNvPr id="6093" name="Imagen 6092" descr="Ver detalle">
          <a:hlinkClick xmlns:r="http://schemas.openxmlformats.org/officeDocument/2006/relationships" r:id="rId5916" tooltip="Ver detalle"/>
          <a:extLst>
            <a:ext uri="{FF2B5EF4-FFF2-40B4-BE49-F238E27FC236}">
              <a16:creationId xmlns:a16="http://schemas.microsoft.com/office/drawing/2014/main" id="{67AA7C62-4E93-331C-CAE3-B1F7652F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4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5842</xdr:row>
      <xdr:rowOff>0</xdr:rowOff>
    </xdr:from>
    <xdr:to>
      <xdr:col>12</xdr:col>
      <xdr:colOff>304800</xdr:colOff>
      <xdr:row>5843</xdr:row>
      <xdr:rowOff>114300</xdr:rowOff>
    </xdr:to>
    <xdr:pic>
      <xdr:nvPicPr>
        <xdr:cNvPr id="6094" name="Imagen 6093" descr="Ver detalle">
          <a:hlinkClick xmlns:r="http://schemas.openxmlformats.org/officeDocument/2006/relationships" r:id="rId5917" tooltip="Ver detalle"/>
          <a:extLst>
            <a:ext uri="{FF2B5EF4-FFF2-40B4-BE49-F238E27FC236}">
              <a16:creationId xmlns:a16="http://schemas.microsoft.com/office/drawing/2014/main" id="{8E7573A9-5EDD-D56D-AA7D-8443A4EF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5843</xdr:row>
      <xdr:rowOff>0</xdr:rowOff>
    </xdr:from>
    <xdr:to>
      <xdr:col>12</xdr:col>
      <xdr:colOff>304800</xdr:colOff>
      <xdr:row>5844</xdr:row>
      <xdr:rowOff>114300</xdr:rowOff>
    </xdr:to>
    <xdr:pic>
      <xdr:nvPicPr>
        <xdr:cNvPr id="6095" name="Imagen 6094" descr="Ver detalle">
          <a:hlinkClick xmlns:r="http://schemas.openxmlformats.org/officeDocument/2006/relationships" r:id="rId5918" tooltip="Ver detalle"/>
          <a:extLst>
            <a:ext uri="{FF2B5EF4-FFF2-40B4-BE49-F238E27FC236}">
              <a16:creationId xmlns:a16="http://schemas.microsoft.com/office/drawing/2014/main" id="{DE4A3999-7D7D-56B3-F495-862EAA89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4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5797</xdr:row>
      <xdr:rowOff>0</xdr:rowOff>
    </xdr:from>
    <xdr:to>
      <xdr:col>12</xdr:col>
      <xdr:colOff>304800</xdr:colOff>
      <xdr:row>5798</xdr:row>
      <xdr:rowOff>114300</xdr:rowOff>
    </xdr:to>
    <xdr:pic>
      <xdr:nvPicPr>
        <xdr:cNvPr id="6096" name="Imagen 6095" descr="Ver detalle">
          <a:hlinkClick xmlns:r="http://schemas.openxmlformats.org/officeDocument/2006/relationships" r:id="rId5919" tooltip="Ver detalle"/>
          <a:extLst>
            <a:ext uri="{FF2B5EF4-FFF2-40B4-BE49-F238E27FC236}">
              <a16:creationId xmlns:a16="http://schemas.microsoft.com/office/drawing/2014/main" id="{8D3C9FE3-E202-04F9-2F6C-94ED05D8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7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5788</xdr:row>
      <xdr:rowOff>0</xdr:rowOff>
    </xdr:from>
    <xdr:to>
      <xdr:col>12</xdr:col>
      <xdr:colOff>304800</xdr:colOff>
      <xdr:row>5789</xdr:row>
      <xdr:rowOff>114300</xdr:rowOff>
    </xdr:to>
    <xdr:pic>
      <xdr:nvPicPr>
        <xdr:cNvPr id="6097" name="Imagen 6096" descr="Ver detalle">
          <a:hlinkClick xmlns:r="http://schemas.openxmlformats.org/officeDocument/2006/relationships" r:id="rId5920" tooltip="Ver detalle"/>
          <a:extLst>
            <a:ext uri="{FF2B5EF4-FFF2-40B4-BE49-F238E27FC236}">
              <a16:creationId xmlns:a16="http://schemas.microsoft.com/office/drawing/2014/main" id="{58A65085-E953-F763-6660-38DDDC033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12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5801</xdr:row>
      <xdr:rowOff>0</xdr:rowOff>
    </xdr:from>
    <xdr:to>
      <xdr:col>12</xdr:col>
      <xdr:colOff>304800</xdr:colOff>
      <xdr:row>5802</xdr:row>
      <xdr:rowOff>114300</xdr:rowOff>
    </xdr:to>
    <xdr:pic>
      <xdr:nvPicPr>
        <xdr:cNvPr id="6098" name="Imagen 6097" descr="Ver detalle">
          <a:hlinkClick xmlns:r="http://schemas.openxmlformats.org/officeDocument/2006/relationships" r:id="rId5921" tooltip="Ver detalle"/>
          <a:extLst>
            <a:ext uri="{FF2B5EF4-FFF2-40B4-BE49-F238E27FC236}">
              <a16:creationId xmlns:a16="http://schemas.microsoft.com/office/drawing/2014/main" id="{2FDC787B-BCB6-CD4A-ABAB-FED9E32B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5800</xdr:row>
      <xdr:rowOff>0</xdr:rowOff>
    </xdr:from>
    <xdr:to>
      <xdr:col>12</xdr:col>
      <xdr:colOff>304800</xdr:colOff>
      <xdr:row>5801</xdr:row>
      <xdr:rowOff>114300</xdr:rowOff>
    </xdr:to>
    <xdr:pic>
      <xdr:nvPicPr>
        <xdr:cNvPr id="6099" name="Imagen 6098" descr="Ver detalle">
          <a:hlinkClick xmlns:r="http://schemas.openxmlformats.org/officeDocument/2006/relationships" r:id="rId5922" tooltip="Ver detalle"/>
          <a:extLst>
            <a:ext uri="{FF2B5EF4-FFF2-40B4-BE49-F238E27FC236}">
              <a16:creationId xmlns:a16="http://schemas.microsoft.com/office/drawing/2014/main" id="{F3D990CC-80C7-1013-6280-48E5CC76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6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5798</xdr:row>
      <xdr:rowOff>0</xdr:rowOff>
    </xdr:from>
    <xdr:to>
      <xdr:col>12</xdr:col>
      <xdr:colOff>304800</xdr:colOff>
      <xdr:row>5799</xdr:row>
      <xdr:rowOff>114300</xdr:rowOff>
    </xdr:to>
    <xdr:pic>
      <xdr:nvPicPr>
        <xdr:cNvPr id="6100" name="Imagen 6099" descr="Ver detalle">
          <a:hlinkClick xmlns:r="http://schemas.openxmlformats.org/officeDocument/2006/relationships" r:id="rId5923" tooltip="Ver detalle"/>
          <a:extLst>
            <a:ext uri="{FF2B5EF4-FFF2-40B4-BE49-F238E27FC236}">
              <a16:creationId xmlns:a16="http://schemas.microsoft.com/office/drawing/2014/main" id="{23B1CD53-6C6D-1820-9E74-BE32860A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8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5789</xdr:row>
      <xdr:rowOff>0</xdr:rowOff>
    </xdr:from>
    <xdr:to>
      <xdr:col>12</xdr:col>
      <xdr:colOff>304800</xdr:colOff>
      <xdr:row>5790</xdr:row>
      <xdr:rowOff>114300</xdr:rowOff>
    </xdr:to>
    <xdr:pic>
      <xdr:nvPicPr>
        <xdr:cNvPr id="6101" name="Imagen 6100" descr="Ver detalle">
          <a:hlinkClick xmlns:r="http://schemas.openxmlformats.org/officeDocument/2006/relationships" r:id="rId5924" tooltip="Ver detalle"/>
          <a:extLst>
            <a:ext uri="{FF2B5EF4-FFF2-40B4-BE49-F238E27FC236}">
              <a16:creationId xmlns:a16="http://schemas.microsoft.com/office/drawing/2014/main" id="{E53CAA56-7EC8-D787-6DDD-CD439B37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1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5790</xdr:row>
      <xdr:rowOff>0</xdr:rowOff>
    </xdr:from>
    <xdr:to>
      <xdr:col>12</xdr:col>
      <xdr:colOff>304800</xdr:colOff>
      <xdr:row>5791</xdr:row>
      <xdr:rowOff>114300</xdr:rowOff>
    </xdr:to>
    <xdr:pic>
      <xdr:nvPicPr>
        <xdr:cNvPr id="6102" name="Imagen 6101" descr="Ver detalle">
          <a:hlinkClick xmlns:r="http://schemas.openxmlformats.org/officeDocument/2006/relationships" r:id="rId5925" tooltip="Ver detalle"/>
          <a:extLst>
            <a:ext uri="{FF2B5EF4-FFF2-40B4-BE49-F238E27FC236}">
              <a16:creationId xmlns:a16="http://schemas.microsoft.com/office/drawing/2014/main" id="{BE91F68F-65C1-B1C2-E410-F6A18DD0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5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5799</xdr:row>
      <xdr:rowOff>0</xdr:rowOff>
    </xdr:from>
    <xdr:to>
      <xdr:col>12</xdr:col>
      <xdr:colOff>304800</xdr:colOff>
      <xdr:row>5800</xdr:row>
      <xdr:rowOff>114300</xdr:rowOff>
    </xdr:to>
    <xdr:pic>
      <xdr:nvPicPr>
        <xdr:cNvPr id="6103" name="Imagen 6102" descr="Ver detalle">
          <a:hlinkClick xmlns:r="http://schemas.openxmlformats.org/officeDocument/2006/relationships" r:id="rId5926" tooltip="Ver detalle"/>
          <a:extLst>
            <a:ext uri="{FF2B5EF4-FFF2-40B4-BE49-F238E27FC236}">
              <a16:creationId xmlns:a16="http://schemas.microsoft.com/office/drawing/2014/main" id="{52C466C2-0FD6-DE2C-457A-36D11619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8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5791</xdr:row>
      <xdr:rowOff>0</xdr:rowOff>
    </xdr:from>
    <xdr:to>
      <xdr:col>12</xdr:col>
      <xdr:colOff>304800</xdr:colOff>
      <xdr:row>5792</xdr:row>
      <xdr:rowOff>114300</xdr:rowOff>
    </xdr:to>
    <xdr:pic>
      <xdr:nvPicPr>
        <xdr:cNvPr id="6104" name="Imagen 6103" descr="Ver detalle">
          <a:hlinkClick xmlns:r="http://schemas.openxmlformats.org/officeDocument/2006/relationships" r:id="rId5927" tooltip="Ver detalle"/>
          <a:extLst>
            <a:ext uri="{FF2B5EF4-FFF2-40B4-BE49-F238E27FC236}">
              <a16:creationId xmlns:a16="http://schemas.microsoft.com/office/drawing/2014/main" id="{92688A5D-F801-8555-445C-9D75F324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0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5786</xdr:row>
      <xdr:rowOff>0</xdr:rowOff>
    </xdr:from>
    <xdr:to>
      <xdr:col>12</xdr:col>
      <xdr:colOff>304800</xdr:colOff>
      <xdr:row>5787</xdr:row>
      <xdr:rowOff>114300</xdr:rowOff>
    </xdr:to>
    <xdr:pic>
      <xdr:nvPicPr>
        <xdr:cNvPr id="6105" name="Imagen 6104" descr="Ver detalle">
          <a:hlinkClick xmlns:r="http://schemas.openxmlformats.org/officeDocument/2006/relationships" r:id="rId5928" tooltip="Ver detalle"/>
          <a:extLst>
            <a:ext uri="{FF2B5EF4-FFF2-40B4-BE49-F238E27FC236}">
              <a16:creationId xmlns:a16="http://schemas.microsoft.com/office/drawing/2014/main" id="{89E8E8D5-4684-7E6C-99B5-E3D395A6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3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5780</xdr:row>
      <xdr:rowOff>0</xdr:rowOff>
    </xdr:from>
    <xdr:to>
      <xdr:col>12</xdr:col>
      <xdr:colOff>304800</xdr:colOff>
      <xdr:row>5781</xdr:row>
      <xdr:rowOff>114300</xdr:rowOff>
    </xdr:to>
    <xdr:pic>
      <xdr:nvPicPr>
        <xdr:cNvPr id="6106" name="Imagen 6105" descr="Ver detalle">
          <a:hlinkClick xmlns:r="http://schemas.openxmlformats.org/officeDocument/2006/relationships" r:id="rId5929" tooltip="Ver detalle"/>
          <a:extLst>
            <a:ext uri="{FF2B5EF4-FFF2-40B4-BE49-F238E27FC236}">
              <a16:creationId xmlns:a16="http://schemas.microsoft.com/office/drawing/2014/main" id="{8305E8A3-ECF4-2AF4-4E1D-C3E6F44F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7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5807</xdr:row>
      <xdr:rowOff>0</xdr:rowOff>
    </xdr:from>
    <xdr:to>
      <xdr:col>12</xdr:col>
      <xdr:colOff>304800</xdr:colOff>
      <xdr:row>5808</xdr:row>
      <xdr:rowOff>114300</xdr:rowOff>
    </xdr:to>
    <xdr:pic>
      <xdr:nvPicPr>
        <xdr:cNvPr id="6107" name="Imagen 6106" descr="Ver detalle">
          <a:hlinkClick xmlns:r="http://schemas.openxmlformats.org/officeDocument/2006/relationships" r:id="rId5930" tooltip="Ver detalle"/>
          <a:extLst>
            <a:ext uri="{FF2B5EF4-FFF2-40B4-BE49-F238E27FC236}">
              <a16:creationId xmlns:a16="http://schemas.microsoft.com/office/drawing/2014/main" id="{7CBBDD6C-1574-223A-6BC6-180F360A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06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5804</xdr:row>
      <xdr:rowOff>0</xdr:rowOff>
    </xdr:from>
    <xdr:to>
      <xdr:col>12</xdr:col>
      <xdr:colOff>304800</xdr:colOff>
      <xdr:row>5805</xdr:row>
      <xdr:rowOff>114300</xdr:rowOff>
    </xdr:to>
    <xdr:pic>
      <xdr:nvPicPr>
        <xdr:cNvPr id="6108" name="Imagen 6107" descr="Ver detalle">
          <a:hlinkClick xmlns:r="http://schemas.openxmlformats.org/officeDocument/2006/relationships" r:id="rId5931" tooltip="Ver detalle"/>
          <a:extLst>
            <a:ext uri="{FF2B5EF4-FFF2-40B4-BE49-F238E27FC236}">
              <a16:creationId xmlns:a16="http://schemas.microsoft.com/office/drawing/2014/main" id="{D1859799-1EA3-84CF-BF2C-47ED290DB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3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5805</xdr:row>
      <xdr:rowOff>0</xdr:rowOff>
    </xdr:from>
    <xdr:to>
      <xdr:col>12</xdr:col>
      <xdr:colOff>304800</xdr:colOff>
      <xdr:row>5806</xdr:row>
      <xdr:rowOff>114300</xdr:rowOff>
    </xdr:to>
    <xdr:pic>
      <xdr:nvPicPr>
        <xdr:cNvPr id="6109" name="Imagen 6108" descr="Ver detalle">
          <a:hlinkClick xmlns:r="http://schemas.openxmlformats.org/officeDocument/2006/relationships" r:id="rId5932" tooltip="Ver detalle"/>
          <a:extLst>
            <a:ext uri="{FF2B5EF4-FFF2-40B4-BE49-F238E27FC236}">
              <a16:creationId xmlns:a16="http://schemas.microsoft.com/office/drawing/2014/main" id="{F797F764-A023-5FD1-638D-52EB20DF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7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5806</xdr:row>
      <xdr:rowOff>0</xdr:rowOff>
    </xdr:from>
    <xdr:to>
      <xdr:col>12</xdr:col>
      <xdr:colOff>304800</xdr:colOff>
      <xdr:row>5807</xdr:row>
      <xdr:rowOff>114300</xdr:rowOff>
    </xdr:to>
    <xdr:pic>
      <xdr:nvPicPr>
        <xdr:cNvPr id="6110" name="Imagen 6109" descr="Ver detalle">
          <a:hlinkClick xmlns:r="http://schemas.openxmlformats.org/officeDocument/2006/relationships" r:id="rId5933" tooltip="Ver detalle"/>
          <a:extLst>
            <a:ext uri="{FF2B5EF4-FFF2-40B4-BE49-F238E27FC236}">
              <a16:creationId xmlns:a16="http://schemas.microsoft.com/office/drawing/2014/main" id="{780924C4-D618-0C04-3945-634660A4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0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5835</xdr:row>
      <xdr:rowOff>0</xdr:rowOff>
    </xdr:from>
    <xdr:to>
      <xdr:col>12</xdr:col>
      <xdr:colOff>304800</xdr:colOff>
      <xdr:row>5836</xdr:row>
      <xdr:rowOff>114300</xdr:rowOff>
    </xdr:to>
    <xdr:pic>
      <xdr:nvPicPr>
        <xdr:cNvPr id="6111" name="Imagen 6110" descr="Ver detalle">
          <a:hlinkClick xmlns:r="http://schemas.openxmlformats.org/officeDocument/2006/relationships" r:id="rId5934" tooltip="Ver detalle"/>
          <a:extLst>
            <a:ext uri="{FF2B5EF4-FFF2-40B4-BE49-F238E27FC236}">
              <a16:creationId xmlns:a16="http://schemas.microsoft.com/office/drawing/2014/main" id="{F113F653-AA06-996C-02D9-560359AC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3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5836</xdr:row>
      <xdr:rowOff>0</xdr:rowOff>
    </xdr:from>
    <xdr:to>
      <xdr:col>12</xdr:col>
      <xdr:colOff>304800</xdr:colOff>
      <xdr:row>5837</xdr:row>
      <xdr:rowOff>114300</xdr:rowOff>
    </xdr:to>
    <xdr:pic>
      <xdr:nvPicPr>
        <xdr:cNvPr id="6112" name="Imagen 6111" descr="Ver detalle">
          <a:hlinkClick xmlns:r="http://schemas.openxmlformats.org/officeDocument/2006/relationships" r:id="rId5935" tooltip="Ver detalle"/>
          <a:extLst>
            <a:ext uri="{FF2B5EF4-FFF2-40B4-BE49-F238E27FC236}">
              <a16:creationId xmlns:a16="http://schemas.microsoft.com/office/drawing/2014/main" id="{D7C10395-6ADB-6877-F2A0-1F38A68D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7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5837</xdr:row>
      <xdr:rowOff>0</xdr:rowOff>
    </xdr:from>
    <xdr:to>
      <xdr:col>12</xdr:col>
      <xdr:colOff>304800</xdr:colOff>
      <xdr:row>5838</xdr:row>
      <xdr:rowOff>114300</xdr:rowOff>
    </xdr:to>
    <xdr:pic>
      <xdr:nvPicPr>
        <xdr:cNvPr id="6113" name="Imagen 6112" descr="Ver detalle">
          <a:hlinkClick xmlns:r="http://schemas.openxmlformats.org/officeDocument/2006/relationships" r:id="rId5936" tooltip="Ver detalle"/>
          <a:extLst>
            <a:ext uri="{FF2B5EF4-FFF2-40B4-BE49-F238E27FC236}">
              <a16:creationId xmlns:a16="http://schemas.microsoft.com/office/drawing/2014/main" id="{0BF561BB-29C4-8DAF-F186-2C344736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0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5838</xdr:row>
      <xdr:rowOff>0</xdr:rowOff>
    </xdr:from>
    <xdr:to>
      <xdr:col>12</xdr:col>
      <xdr:colOff>304800</xdr:colOff>
      <xdr:row>5839</xdr:row>
      <xdr:rowOff>114300</xdr:rowOff>
    </xdr:to>
    <xdr:pic>
      <xdr:nvPicPr>
        <xdr:cNvPr id="6114" name="Imagen 6113" descr="Ver detalle">
          <a:hlinkClick xmlns:r="http://schemas.openxmlformats.org/officeDocument/2006/relationships" r:id="rId5937" tooltip="Ver detalle"/>
          <a:extLst>
            <a:ext uri="{FF2B5EF4-FFF2-40B4-BE49-F238E27FC236}">
              <a16:creationId xmlns:a16="http://schemas.microsoft.com/office/drawing/2014/main" id="{EF5F2780-D2BC-692A-7FA9-BA3568A8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3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5839</xdr:row>
      <xdr:rowOff>0</xdr:rowOff>
    </xdr:from>
    <xdr:to>
      <xdr:col>12</xdr:col>
      <xdr:colOff>304800</xdr:colOff>
      <xdr:row>5840</xdr:row>
      <xdr:rowOff>114300</xdr:rowOff>
    </xdr:to>
    <xdr:pic>
      <xdr:nvPicPr>
        <xdr:cNvPr id="6115" name="Imagen 6114" descr="Ver detalle">
          <a:hlinkClick xmlns:r="http://schemas.openxmlformats.org/officeDocument/2006/relationships" r:id="rId5938" tooltip="Ver detalle"/>
          <a:extLst>
            <a:ext uri="{FF2B5EF4-FFF2-40B4-BE49-F238E27FC236}">
              <a16:creationId xmlns:a16="http://schemas.microsoft.com/office/drawing/2014/main" id="{0057798A-FE6D-CB61-09C6-651C9583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5776</xdr:row>
      <xdr:rowOff>0</xdr:rowOff>
    </xdr:from>
    <xdr:to>
      <xdr:col>12</xdr:col>
      <xdr:colOff>304800</xdr:colOff>
      <xdr:row>5777</xdr:row>
      <xdr:rowOff>114300</xdr:rowOff>
    </xdr:to>
    <xdr:pic>
      <xdr:nvPicPr>
        <xdr:cNvPr id="6116" name="Imagen 6115" descr="Ver detalle">
          <a:hlinkClick xmlns:r="http://schemas.openxmlformats.org/officeDocument/2006/relationships" r:id="rId5939" tooltip="Ver detalle"/>
          <a:extLst>
            <a:ext uri="{FF2B5EF4-FFF2-40B4-BE49-F238E27FC236}">
              <a16:creationId xmlns:a16="http://schemas.microsoft.com/office/drawing/2014/main" id="{B54752ED-D2A7-ECF3-E58B-502DA1BF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0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5777</xdr:row>
      <xdr:rowOff>0</xdr:rowOff>
    </xdr:from>
    <xdr:to>
      <xdr:col>12</xdr:col>
      <xdr:colOff>304800</xdr:colOff>
      <xdr:row>5778</xdr:row>
      <xdr:rowOff>114300</xdr:rowOff>
    </xdr:to>
    <xdr:pic>
      <xdr:nvPicPr>
        <xdr:cNvPr id="6117" name="Imagen 6116" descr="Ver detalle">
          <a:hlinkClick xmlns:r="http://schemas.openxmlformats.org/officeDocument/2006/relationships" r:id="rId5940" tooltip="Ver detalle"/>
          <a:extLst>
            <a:ext uri="{FF2B5EF4-FFF2-40B4-BE49-F238E27FC236}">
              <a16:creationId xmlns:a16="http://schemas.microsoft.com/office/drawing/2014/main" id="{CE260E08-A879-81E9-C265-D7E1B3B5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2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5783</xdr:row>
      <xdr:rowOff>0</xdr:rowOff>
    </xdr:from>
    <xdr:to>
      <xdr:col>12</xdr:col>
      <xdr:colOff>304800</xdr:colOff>
      <xdr:row>5784</xdr:row>
      <xdr:rowOff>114300</xdr:rowOff>
    </xdr:to>
    <xdr:pic>
      <xdr:nvPicPr>
        <xdr:cNvPr id="6118" name="Imagen 6117" descr="Ver detalle">
          <a:hlinkClick xmlns:r="http://schemas.openxmlformats.org/officeDocument/2006/relationships" r:id="rId5941" tooltip="Ver detalle"/>
          <a:extLst>
            <a:ext uri="{FF2B5EF4-FFF2-40B4-BE49-F238E27FC236}">
              <a16:creationId xmlns:a16="http://schemas.microsoft.com/office/drawing/2014/main" id="{42A7D817-C55E-C071-B3EF-779E01CC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7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5784</xdr:row>
      <xdr:rowOff>0</xdr:rowOff>
    </xdr:from>
    <xdr:to>
      <xdr:col>12</xdr:col>
      <xdr:colOff>304800</xdr:colOff>
      <xdr:row>5785</xdr:row>
      <xdr:rowOff>114300</xdr:rowOff>
    </xdr:to>
    <xdr:pic>
      <xdr:nvPicPr>
        <xdr:cNvPr id="6119" name="Imagen 6118" descr="Ver detalle">
          <a:hlinkClick xmlns:r="http://schemas.openxmlformats.org/officeDocument/2006/relationships" r:id="rId5942" tooltip="Ver detalle"/>
          <a:extLst>
            <a:ext uri="{FF2B5EF4-FFF2-40B4-BE49-F238E27FC236}">
              <a16:creationId xmlns:a16="http://schemas.microsoft.com/office/drawing/2014/main" id="{543B401C-95A2-611C-A9C0-E8F581AD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9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5785</xdr:row>
      <xdr:rowOff>0</xdr:rowOff>
    </xdr:from>
    <xdr:to>
      <xdr:col>12</xdr:col>
      <xdr:colOff>304800</xdr:colOff>
      <xdr:row>5786</xdr:row>
      <xdr:rowOff>114300</xdr:rowOff>
    </xdr:to>
    <xdr:pic>
      <xdr:nvPicPr>
        <xdr:cNvPr id="6120" name="Imagen 6119" descr="Ver detalle">
          <a:hlinkClick xmlns:r="http://schemas.openxmlformats.org/officeDocument/2006/relationships" r:id="rId5943" tooltip="Ver detalle"/>
          <a:extLst>
            <a:ext uri="{FF2B5EF4-FFF2-40B4-BE49-F238E27FC236}">
              <a16:creationId xmlns:a16="http://schemas.microsoft.com/office/drawing/2014/main" id="{FCC4EEF1-10E8-F827-73D2-D7F8609C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1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5781</xdr:row>
      <xdr:rowOff>0</xdr:rowOff>
    </xdr:from>
    <xdr:to>
      <xdr:col>12</xdr:col>
      <xdr:colOff>304800</xdr:colOff>
      <xdr:row>5782</xdr:row>
      <xdr:rowOff>114300</xdr:rowOff>
    </xdr:to>
    <xdr:pic>
      <xdr:nvPicPr>
        <xdr:cNvPr id="6121" name="Imagen 6120" descr="Ver detalle">
          <a:hlinkClick xmlns:r="http://schemas.openxmlformats.org/officeDocument/2006/relationships" r:id="rId5944" tooltip="Ver detalle"/>
          <a:extLst>
            <a:ext uri="{FF2B5EF4-FFF2-40B4-BE49-F238E27FC236}">
              <a16:creationId xmlns:a16="http://schemas.microsoft.com/office/drawing/2014/main" id="{8A06495C-8CB5-55CB-001F-06B54EBB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5775</xdr:row>
      <xdr:rowOff>0</xdr:rowOff>
    </xdr:from>
    <xdr:to>
      <xdr:col>12</xdr:col>
      <xdr:colOff>304800</xdr:colOff>
      <xdr:row>5776</xdr:row>
      <xdr:rowOff>114300</xdr:rowOff>
    </xdr:to>
    <xdr:pic>
      <xdr:nvPicPr>
        <xdr:cNvPr id="6122" name="Imagen 6121" descr="Ver detalle">
          <a:hlinkClick xmlns:r="http://schemas.openxmlformats.org/officeDocument/2006/relationships" r:id="rId5945" tooltip="Ver detalle"/>
          <a:extLst>
            <a:ext uri="{FF2B5EF4-FFF2-40B4-BE49-F238E27FC236}">
              <a16:creationId xmlns:a16="http://schemas.microsoft.com/office/drawing/2014/main" id="{88B9C046-5D90-3ED3-1B49-C8F80773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5769</xdr:row>
      <xdr:rowOff>0</xdr:rowOff>
    </xdr:from>
    <xdr:to>
      <xdr:col>12</xdr:col>
      <xdr:colOff>304800</xdr:colOff>
      <xdr:row>5770</xdr:row>
      <xdr:rowOff>114300</xdr:rowOff>
    </xdr:to>
    <xdr:pic>
      <xdr:nvPicPr>
        <xdr:cNvPr id="6123" name="Imagen 6122" descr="Ver detalle">
          <a:hlinkClick xmlns:r="http://schemas.openxmlformats.org/officeDocument/2006/relationships" r:id="rId5946" tooltip="Ver detalle"/>
          <a:extLst>
            <a:ext uri="{FF2B5EF4-FFF2-40B4-BE49-F238E27FC236}">
              <a16:creationId xmlns:a16="http://schemas.microsoft.com/office/drawing/2014/main" id="{CE23C876-666E-E4DA-F7F9-0E9A6878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0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5770</xdr:row>
      <xdr:rowOff>0</xdr:rowOff>
    </xdr:from>
    <xdr:to>
      <xdr:col>12</xdr:col>
      <xdr:colOff>304800</xdr:colOff>
      <xdr:row>5771</xdr:row>
      <xdr:rowOff>114300</xdr:rowOff>
    </xdr:to>
    <xdr:pic>
      <xdr:nvPicPr>
        <xdr:cNvPr id="6124" name="Imagen 6123" descr="Ver detalle">
          <a:hlinkClick xmlns:r="http://schemas.openxmlformats.org/officeDocument/2006/relationships" r:id="rId5947" tooltip="Ver detalle"/>
          <a:extLst>
            <a:ext uri="{FF2B5EF4-FFF2-40B4-BE49-F238E27FC236}">
              <a16:creationId xmlns:a16="http://schemas.microsoft.com/office/drawing/2014/main" id="{A0F96C13-900D-6658-9003-DA9E5B4C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3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5782</xdr:row>
      <xdr:rowOff>0</xdr:rowOff>
    </xdr:from>
    <xdr:to>
      <xdr:col>12</xdr:col>
      <xdr:colOff>304800</xdr:colOff>
      <xdr:row>5783</xdr:row>
      <xdr:rowOff>114300</xdr:rowOff>
    </xdr:to>
    <xdr:pic>
      <xdr:nvPicPr>
        <xdr:cNvPr id="6125" name="Imagen 6124" descr="Ver detalle">
          <a:hlinkClick xmlns:r="http://schemas.openxmlformats.org/officeDocument/2006/relationships" r:id="rId5948" tooltip="Ver detalle"/>
          <a:extLst>
            <a:ext uri="{FF2B5EF4-FFF2-40B4-BE49-F238E27FC236}">
              <a16:creationId xmlns:a16="http://schemas.microsoft.com/office/drawing/2014/main" id="{415945ED-3325-3741-4BC7-F301A50E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5829</xdr:row>
      <xdr:rowOff>0</xdr:rowOff>
    </xdr:from>
    <xdr:to>
      <xdr:col>12</xdr:col>
      <xdr:colOff>304800</xdr:colOff>
      <xdr:row>5830</xdr:row>
      <xdr:rowOff>114300</xdr:rowOff>
    </xdr:to>
    <xdr:pic>
      <xdr:nvPicPr>
        <xdr:cNvPr id="6126" name="Imagen 6125" descr="Ver detalle">
          <a:hlinkClick xmlns:r="http://schemas.openxmlformats.org/officeDocument/2006/relationships" r:id="rId5949" tooltip="Ver detalle"/>
          <a:extLst>
            <a:ext uri="{FF2B5EF4-FFF2-40B4-BE49-F238E27FC236}">
              <a16:creationId xmlns:a16="http://schemas.microsoft.com/office/drawing/2014/main" id="{B5399423-E654-3D70-8A67-473E0365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0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5830</xdr:row>
      <xdr:rowOff>0</xdr:rowOff>
    </xdr:from>
    <xdr:to>
      <xdr:col>12</xdr:col>
      <xdr:colOff>304800</xdr:colOff>
      <xdr:row>5831</xdr:row>
      <xdr:rowOff>114300</xdr:rowOff>
    </xdr:to>
    <xdr:pic>
      <xdr:nvPicPr>
        <xdr:cNvPr id="6127" name="Imagen 6126" descr="Ver detalle">
          <a:hlinkClick xmlns:r="http://schemas.openxmlformats.org/officeDocument/2006/relationships" r:id="rId5950" tooltip="Ver detalle"/>
          <a:extLst>
            <a:ext uri="{FF2B5EF4-FFF2-40B4-BE49-F238E27FC236}">
              <a16:creationId xmlns:a16="http://schemas.microsoft.com/office/drawing/2014/main" id="{978B56FD-4A8F-96DB-3BF9-0FD46313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3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5831</xdr:row>
      <xdr:rowOff>0</xdr:rowOff>
    </xdr:from>
    <xdr:to>
      <xdr:col>12</xdr:col>
      <xdr:colOff>304800</xdr:colOff>
      <xdr:row>5832</xdr:row>
      <xdr:rowOff>114300</xdr:rowOff>
    </xdr:to>
    <xdr:pic>
      <xdr:nvPicPr>
        <xdr:cNvPr id="6128" name="Imagen 6127" descr="Ver detalle">
          <a:hlinkClick xmlns:r="http://schemas.openxmlformats.org/officeDocument/2006/relationships" r:id="rId5951" tooltip="Ver detalle"/>
          <a:extLst>
            <a:ext uri="{FF2B5EF4-FFF2-40B4-BE49-F238E27FC236}">
              <a16:creationId xmlns:a16="http://schemas.microsoft.com/office/drawing/2014/main" id="{16BA17D1-1BBB-457B-B43A-F1F58B4E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7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5832</xdr:row>
      <xdr:rowOff>0</xdr:rowOff>
    </xdr:from>
    <xdr:to>
      <xdr:col>12</xdr:col>
      <xdr:colOff>304800</xdr:colOff>
      <xdr:row>5833</xdr:row>
      <xdr:rowOff>114300</xdr:rowOff>
    </xdr:to>
    <xdr:pic>
      <xdr:nvPicPr>
        <xdr:cNvPr id="6129" name="Imagen 6128" descr="Ver detalle">
          <a:hlinkClick xmlns:r="http://schemas.openxmlformats.org/officeDocument/2006/relationships" r:id="rId5952" tooltip="Ver detalle"/>
          <a:extLst>
            <a:ext uri="{FF2B5EF4-FFF2-40B4-BE49-F238E27FC236}">
              <a16:creationId xmlns:a16="http://schemas.microsoft.com/office/drawing/2014/main" id="{95C3081A-A2D0-9AFD-E704-DE8B132A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0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5833</xdr:row>
      <xdr:rowOff>0</xdr:rowOff>
    </xdr:from>
    <xdr:to>
      <xdr:col>12</xdr:col>
      <xdr:colOff>304800</xdr:colOff>
      <xdr:row>5834</xdr:row>
      <xdr:rowOff>114300</xdr:rowOff>
    </xdr:to>
    <xdr:pic>
      <xdr:nvPicPr>
        <xdr:cNvPr id="6130" name="Imagen 6129" descr="Ver detalle">
          <a:hlinkClick xmlns:r="http://schemas.openxmlformats.org/officeDocument/2006/relationships" r:id="rId5953" tooltip="Ver detalle"/>
          <a:extLst>
            <a:ext uri="{FF2B5EF4-FFF2-40B4-BE49-F238E27FC236}">
              <a16:creationId xmlns:a16="http://schemas.microsoft.com/office/drawing/2014/main" id="{D21BF2A0-A1D9-B8C2-68CA-6F320B504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3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5774</xdr:row>
      <xdr:rowOff>0</xdr:rowOff>
    </xdr:from>
    <xdr:to>
      <xdr:col>12</xdr:col>
      <xdr:colOff>304800</xdr:colOff>
      <xdr:row>5775</xdr:row>
      <xdr:rowOff>114300</xdr:rowOff>
    </xdr:to>
    <xdr:pic>
      <xdr:nvPicPr>
        <xdr:cNvPr id="6131" name="Imagen 6130" descr="Ver detalle">
          <a:hlinkClick xmlns:r="http://schemas.openxmlformats.org/officeDocument/2006/relationships" r:id="rId5954" tooltip="Ver detalle"/>
          <a:extLst>
            <a:ext uri="{FF2B5EF4-FFF2-40B4-BE49-F238E27FC236}">
              <a16:creationId xmlns:a16="http://schemas.microsoft.com/office/drawing/2014/main" id="{FCB02298-D02A-26B4-BB3A-6A0AE97E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5821</xdr:row>
      <xdr:rowOff>0</xdr:rowOff>
    </xdr:from>
    <xdr:to>
      <xdr:col>12</xdr:col>
      <xdr:colOff>304800</xdr:colOff>
      <xdr:row>5822</xdr:row>
      <xdr:rowOff>114300</xdr:rowOff>
    </xdr:to>
    <xdr:pic>
      <xdr:nvPicPr>
        <xdr:cNvPr id="6132" name="Imagen 6131" descr="Ver detalle">
          <a:hlinkClick xmlns:r="http://schemas.openxmlformats.org/officeDocument/2006/relationships" r:id="rId5955" tooltip="Ver detalle"/>
          <a:extLst>
            <a:ext uri="{FF2B5EF4-FFF2-40B4-BE49-F238E27FC236}">
              <a16:creationId xmlns:a16="http://schemas.microsoft.com/office/drawing/2014/main" id="{EAF40958-A8DE-B12F-F0F0-BA9AAEB3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9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5822</xdr:row>
      <xdr:rowOff>0</xdr:rowOff>
    </xdr:from>
    <xdr:to>
      <xdr:col>12</xdr:col>
      <xdr:colOff>304800</xdr:colOff>
      <xdr:row>5823</xdr:row>
      <xdr:rowOff>114300</xdr:rowOff>
    </xdr:to>
    <xdr:pic>
      <xdr:nvPicPr>
        <xdr:cNvPr id="6133" name="Imagen 6132" descr="Ver detalle">
          <a:hlinkClick xmlns:r="http://schemas.openxmlformats.org/officeDocument/2006/relationships" r:id="rId5956" tooltip="Ver detalle"/>
          <a:extLst>
            <a:ext uri="{FF2B5EF4-FFF2-40B4-BE49-F238E27FC236}">
              <a16:creationId xmlns:a16="http://schemas.microsoft.com/office/drawing/2014/main" id="{58689025-019F-0FFA-A62A-4445EEE9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2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5823</xdr:row>
      <xdr:rowOff>0</xdr:rowOff>
    </xdr:from>
    <xdr:to>
      <xdr:col>12</xdr:col>
      <xdr:colOff>304800</xdr:colOff>
      <xdr:row>5824</xdr:row>
      <xdr:rowOff>114300</xdr:rowOff>
    </xdr:to>
    <xdr:pic>
      <xdr:nvPicPr>
        <xdr:cNvPr id="6134" name="Imagen 6133" descr="Ver detalle">
          <a:hlinkClick xmlns:r="http://schemas.openxmlformats.org/officeDocument/2006/relationships" r:id="rId5957" tooltip="Ver detalle"/>
          <a:extLst>
            <a:ext uri="{FF2B5EF4-FFF2-40B4-BE49-F238E27FC236}">
              <a16:creationId xmlns:a16="http://schemas.microsoft.com/office/drawing/2014/main" id="{DE001D5E-E4A2-CD51-1925-5FD6C6C7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5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5824</xdr:row>
      <xdr:rowOff>0</xdr:rowOff>
    </xdr:from>
    <xdr:to>
      <xdr:col>12</xdr:col>
      <xdr:colOff>304800</xdr:colOff>
      <xdr:row>5825</xdr:row>
      <xdr:rowOff>114300</xdr:rowOff>
    </xdr:to>
    <xdr:pic>
      <xdr:nvPicPr>
        <xdr:cNvPr id="6135" name="Imagen 6134" descr="Ver detalle">
          <a:hlinkClick xmlns:r="http://schemas.openxmlformats.org/officeDocument/2006/relationships" r:id="rId5958" tooltip="Ver detalle"/>
          <a:extLst>
            <a:ext uri="{FF2B5EF4-FFF2-40B4-BE49-F238E27FC236}">
              <a16:creationId xmlns:a16="http://schemas.microsoft.com/office/drawing/2014/main" id="{62CCFC3A-2344-CF55-38AE-5E6D37B31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9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5825</xdr:row>
      <xdr:rowOff>0</xdr:rowOff>
    </xdr:from>
    <xdr:to>
      <xdr:col>12</xdr:col>
      <xdr:colOff>304800</xdr:colOff>
      <xdr:row>5826</xdr:row>
      <xdr:rowOff>114300</xdr:rowOff>
    </xdr:to>
    <xdr:pic>
      <xdr:nvPicPr>
        <xdr:cNvPr id="6136" name="Imagen 6135" descr="Ver detalle">
          <a:hlinkClick xmlns:r="http://schemas.openxmlformats.org/officeDocument/2006/relationships" r:id="rId5959" tooltip="Ver detalle"/>
          <a:extLst>
            <a:ext uri="{FF2B5EF4-FFF2-40B4-BE49-F238E27FC236}">
              <a16:creationId xmlns:a16="http://schemas.microsoft.com/office/drawing/2014/main" id="{6FE995C5-BF27-21F3-D0B8-08B59D75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2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5826</xdr:row>
      <xdr:rowOff>0</xdr:rowOff>
    </xdr:from>
    <xdr:to>
      <xdr:col>12</xdr:col>
      <xdr:colOff>304800</xdr:colOff>
      <xdr:row>5827</xdr:row>
      <xdr:rowOff>114300</xdr:rowOff>
    </xdr:to>
    <xdr:pic>
      <xdr:nvPicPr>
        <xdr:cNvPr id="6137" name="Imagen 6136" descr="Ver detalle">
          <a:hlinkClick xmlns:r="http://schemas.openxmlformats.org/officeDocument/2006/relationships" r:id="rId5960" tooltip="Ver detalle"/>
          <a:extLst>
            <a:ext uri="{FF2B5EF4-FFF2-40B4-BE49-F238E27FC236}">
              <a16:creationId xmlns:a16="http://schemas.microsoft.com/office/drawing/2014/main" id="{05BE1A4E-D02B-A7AE-3832-3EBBE38D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5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5827</xdr:row>
      <xdr:rowOff>0</xdr:rowOff>
    </xdr:from>
    <xdr:to>
      <xdr:col>12</xdr:col>
      <xdr:colOff>304800</xdr:colOff>
      <xdr:row>5828</xdr:row>
      <xdr:rowOff>114300</xdr:rowOff>
    </xdr:to>
    <xdr:pic>
      <xdr:nvPicPr>
        <xdr:cNvPr id="6138" name="Imagen 6137" descr="Ver detalle">
          <a:hlinkClick xmlns:r="http://schemas.openxmlformats.org/officeDocument/2006/relationships" r:id="rId5961" tooltip="Ver detalle"/>
          <a:extLst>
            <a:ext uri="{FF2B5EF4-FFF2-40B4-BE49-F238E27FC236}">
              <a16:creationId xmlns:a16="http://schemas.microsoft.com/office/drawing/2014/main" id="{D80D008C-0BDD-1418-1B7C-0DC839EA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9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5828</xdr:row>
      <xdr:rowOff>0</xdr:rowOff>
    </xdr:from>
    <xdr:to>
      <xdr:col>12</xdr:col>
      <xdr:colOff>304800</xdr:colOff>
      <xdr:row>5829</xdr:row>
      <xdr:rowOff>114300</xdr:rowOff>
    </xdr:to>
    <xdr:pic>
      <xdr:nvPicPr>
        <xdr:cNvPr id="6139" name="Imagen 6138" descr="Ver detalle">
          <a:hlinkClick xmlns:r="http://schemas.openxmlformats.org/officeDocument/2006/relationships" r:id="rId5962" tooltip="Ver detalle"/>
          <a:extLst>
            <a:ext uri="{FF2B5EF4-FFF2-40B4-BE49-F238E27FC236}">
              <a16:creationId xmlns:a16="http://schemas.microsoft.com/office/drawing/2014/main" id="{1A02E594-4D45-6FF4-35E4-FD7D1B92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2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5787</xdr:row>
      <xdr:rowOff>0</xdr:rowOff>
    </xdr:from>
    <xdr:to>
      <xdr:col>12</xdr:col>
      <xdr:colOff>304800</xdr:colOff>
      <xdr:row>5788</xdr:row>
      <xdr:rowOff>114300</xdr:rowOff>
    </xdr:to>
    <xdr:pic>
      <xdr:nvPicPr>
        <xdr:cNvPr id="6140" name="Imagen 6139" descr="Ver detalle">
          <a:hlinkClick xmlns:r="http://schemas.openxmlformats.org/officeDocument/2006/relationships" r:id="rId5963" tooltip="Ver detalle"/>
          <a:extLst>
            <a:ext uri="{FF2B5EF4-FFF2-40B4-BE49-F238E27FC236}">
              <a16:creationId xmlns:a16="http://schemas.microsoft.com/office/drawing/2014/main" id="{9F449CD8-8D16-8348-6E7D-8F13D545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5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5813</xdr:row>
      <xdr:rowOff>0</xdr:rowOff>
    </xdr:from>
    <xdr:to>
      <xdr:col>12</xdr:col>
      <xdr:colOff>304800</xdr:colOff>
      <xdr:row>5814</xdr:row>
      <xdr:rowOff>114300</xdr:rowOff>
    </xdr:to>
    <xdr:pic>
      <xdr:nvPicPr>
        <xdr:cNvPr id="6141" name="Imagen 6140" descr="Ver detalle">
          <a:hlinkClick xmlns:r="http://schemas.openxmlformats.org/officeDocument/2006/relationships" r:id="rId5964" tooltip="Ver detalle"/>
          <a:extLst>
            <a:ext uri="{FF2B5EF4-FFF2-40B4-BE49-F238E27FC236}">
              <a16:creationId xmlns:a16="http://schemas.microsoft.com/office/drawing/2014/main" id="{D8054DC0-20FC-BF69-2E8A-F5BF48D8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9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5815</xdr:row>
      <xdr:rowOff>0</xdr:rowOff>
    </xdr:from>
    <xdr:to>
      <xdr:col>12</xdr:col>
      <xdr:colOff>304800</xdr:colOff>
      <xdr:row>5816</xdr:row>
      <xdr:rowOff>114300</xdr:rowOff>
    </xdr:to>
    <xdr:pic>
      <xdr:nvPicPr>
        <xdr:cNvPr id="6142" name="Imagen 6141" descr="Ver detalle">
          <a:hlinkClick xmlns:r="http://schemas.openxmlformats.org/officeDocument/2006/relationships" r:id="rId5965" tooltip="Ver detalle"/>
          <a:extLst>
            <a:ext uri="{FF2B5EF4-FFF2-40B4-BE49-F238E27FC236}">
              <a16:creationId xmlns:a16="http://schemas.microsoft.com/office/drawing/2014/main" id="{896598D3-72B2-8F22-1BE3-CF10EFFD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5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5816</xdr:row>
      <xdr:rowOff>0</xdr:rowOff>
    </xdr:from>
    <xdr:to>
      <xdr:col>12</xdr:col>
      <xdr:colOff>304800</xdr:colOff>
      <xdr:row>5817</xdr:row>
      <xdr:rowOff>114300</xdr:rowOff>
    </xdr:to>
    <xdr:pic>
      <xdr:nvPicPr>
        <xdr:cNvPr id="6143" name="Imagen 6142" descr="Ver detalle">
          <a:hlinkClick xmlns:r="http://schemas.openxmlformats.org/officeDocument/2006/relationships" r:id="rId5966" tooltip="Ver detalle"/>
          <a:extLst>
            <a:ext uri="{FF2B5EF4-FFF2-40B4-BE49-F238E27FC236}">
              <a16:creationId xmlns:a16="http://schemas.microsoft.com/office/drawing/2014/main" id="{916B5D58-3CB2-FB7E-8E8F-D28327D4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9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5817</xdr:row>
      <xdr:rowOff>0</xdr:rowOff>
    </xdr:from>
    <xdr:to>
      <xdr:col>12</xdr:col>
      <xdr:colOff>304800</xdr:colOff>
      <xdr:row>5818</xdr:row>
      <xdr:rowOff>114300</xdr:rowOff>
    </xdr:to>
    <xdr:pic>
      <xdr:nvPicPr>
        <xdr:cNvPr id="6144" name="Imagen 6143" descr="Ver detalle">
          <a:hlinkClick xmlns:r="http://schemas.openxmlformats.org/officeDocument/2006/relationships" r:id="rId5967" tooltip="Ver detalle"/>
          <a:extLst>
            <a:ext uri="{FF2B5EF4-FFF2-40B4-BE49-F238E27FC236}">
              <a16:creationId xmlns:a16="http://schemas.microsoft.com/office/drawing/2014/main" id="{DED416EE-2FEB-B5EA-79A8-3DDAD75C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2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5818</xdr:row>
      <xdr:rowOff>0</xdr:rowOff>
    </xdr:from>
    <xdr:to>
      <xdr:col>12</xdr:col>
      <xdr:colOff>304800</xdr:colOff>
      <xdr:row>5819</xdr:row>
      <xdr:rowOff>114300</xdr:rowOff>
    </xdr:to>
    <xdr:pic>
      <xdr:nvPicPr>
        <xdr:cNvPr id="6145" name="Imagen 6144" descr="Ver detalle">
          <a:hlinkClick xmlns:r="http://schemas.openxmlformats.org/officeDocument/2006/relationships" r:id="rId5968" tooltip="Ver detalle"/>
          <a:extLst>
            <a:ext uri="{FF2B5EF4-FFF2-40B4-BE49-F238E27FC236}">
              <a16:creationId xmlns:a16="http://schemas.microsoft.com/office/drawing/2014/main" id="{ADE08175-0221-8DE4-5C7D-F1B86A1B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5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5794</xdr:row>
      <xdr:rowOff>0</xdr:rowOff>
    </xdr:from>
    <xdr:to>
      <xdr:col>12</xdr:col>
      <xdr:colOff>304800</xdr:colOff>
      <xdr:row>5795</xdr:row>
      <xdr:rowOff>114300</xdr:rowOff>
    </xdr:to>
    <xdr:pic>
      <xdr:nvPicPr>
        <xdr:cNvPr id="6146" name="Imagen 6145" descr="Ver detalle">
          <a:hlinkClick xmlns:r="http://schemas.openxmlformats.org/officeDocument/2006/relationships" r:id="rId5969" tooltip="Ver detalle"/>
          <a:extLst>
            <a:ext uri="{FF2B5EF4-FFF2-40B4-BE49-F238E27FC236}">
              <a16:creationId xmlns:a16="http://schemas.microsoft.com/office/drawing/2014/main" id="{8854B9BC-E5A8-D142-A22E-BABD19E9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5795</xdr:row>
      <xdr:rowOff>0</xdr:rowOff>
    </xdr:from>
    <xdr:to>
      <xdr:col>12</xdr:col>
      <xdr:colOff>304800</xdr:colOff>
      <xdr:row>5796</xdr:row>
      <xdr:rowOff>114300</xdr:rowOff>
    </xdr:to>
    <xdr:pic>
      <xdr:nvPicPr>
        <xdr:cNvPr id="6147" name="Imagen 6146" descr="Ver detalle">
          <a:hlinkClick xmlns:r="http://schemas.openxmlformats.org/officeDocument/2006/relationships" r:id="rId5970" tooltip="Ver detalle"/>
          <a:extLst>
            <a:ext uri="{FF2B5EF4-FFF2-40B4-BE49-F238E27FC236}">
              <a16:creationId xmlns:a16="http://schemas.microsoft.com/office/drawing/2014/main" id="{854C0632-D976-1A13-ECC1-9DFCE25C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1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5796</xdr:row>
      <xdr:rowOff>0</xdr:rowOff>
    </xdr:from>
    <xdr:to>
      <xdr:col>12</xdr:col>
      <xdr:colOff>304800</xdr:colOff>
      <xdr:row>5797</xdr:row>
      <xdr:rowOff>114300</xdr:rowOff>
    </xdr:to>
    <xdr:pic>
      <xdr:nvPicPr>
        <xdr:cNvPr id="6148" name="Imagen 6147" descr="Ver detalle">
          <a:hlinkClick xmlns:r="http://schemas.openxmlformats.org/officeDocument/2006/relationships" r:id="rId5971" tooltip="Ver detalle"/>
          <a:extLst>
            <a:ext uri="{FF2B5EF4-FFF2-40B4-BE49-F238E27FC236}">
              <a16:creationId xmlns:a16="http://schemas.microsoft.com/office/drawing/2014/main" id="{19AA7A23-7996-674D-228A-7DFB3B83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3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5771</xdr:row>
      <xdr:rowOff>0</xdr:rowOff>
    </xdr:from>
    <xdr:to>
      <xdr:col>12</xdr:col>
      <xdr:colOff>304800</xdr:colOff>
      <xdr:row>5772</xdr:row>
      <xdr:rowOff>114300</xdr:rowOff>
    </xdr:to>
    <xdr:pic>
      <xdr:nvPicPr>
        <xdr:cNvPr id="6149" name="Imagen 6148" descr="Ver detalle">
          <a:hlinkClick xmlns:r="http://schemas.openxmlformats.org/officeDocument/2006/relationships" r:id="rId5972" tooltip="Ver detalle"/>
          <a:extLst>
            <a:ext uri="{FF2B5EF4-FFF2-40B4-BE49-F238E27FC236}">
              <a16:creationId xmlns:a16="http://schemas.microsoft.com/office/drawing/2014/main" id="{FC7FCC50-96E3-D337-571F-CA2B0453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5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5810</xdr:row>
      <xdr:rowOff>0</xdr:rowOff>
    </xdr:from>
    <xdr:to>
      <xdr:col>12</xdr:col>
      <xdr:colOff>304800</xdr:colOff>
      <xdr:row>5811</xdr:row>
      <xdr:rowOff>104775</xdr:rowOff>
    </xdr:to>
    <xdr:pic>
      <xdr:nvPicPr>
        <xdr:cNvPr id="6150" name="Imagen 6149" descr="Ver detalle">
          <a:hlinkClick xmlns:r="http://schemas.openxmlformats.org/officeDocument/2006/relationships" r:id="rId5973" tooltip="Ver detalle"/>
          <a:extLst>
            <a:ext uri="{FF2B5EF4-FFF2-40B4-BE49-F238E27FC236}">
              <a16:creationId xmlns:a16="http://schemas.microsoft.com/office/drawing/2014/main" id="{44555AD7-15E2-4EA5-931E-4E29E511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8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5779</xdr:row>
      <xdr:rowOff>0</xdr:rowOff>
    </xdr:from>
    <xdr:to>
      <xdr:col>12</xdr:col>
      <xdr:colOff>304800</xdr:colOff>
      <xdr:row>5780</xdr:row>
      <xdr:rowOff>114300</xdr:rowOff>
    </xdr:to>
    <xdr:pic>
      <xdr:nvPicPr>
        <xdr:cNvPr id="6151" name="Imagen 6150" descr="Ver detalle">
          <a:hlinkClick xmlns:r="http://schemas.openxmlformats.org/officeDocument/2006/relationships" r:id="rId5974" tooltip="Ver detalle"/>
          <a:extLst>
            <a:ext uri="{FF2B5EF4-FFF2-40B4-BE49-F238E27FC236}">
              <a16:creationId xmlns:a16="http://schemas.microsoft.com/office/drawing/2014/main" id="{6BCF47FE-9D1F-7D58-929A-EB29A254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1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5819</xdr:row>
      <xdr:rowOff>0</xdr:rowOff>
    </xdr:from>
    <xdr:to>
      <xdr:col>12</xdr:col>
      <xdr:colOff>304800</xdr:colOff>
      <xdr:row>5820</xdr:row>
      <xdr:rowOff>114300</xdr:rowOff>
    </xdr:to>
    <xdr:pic>
      <xdr:nvPicPr>
        <xdr:cNvPr id="6152" name="Imagen 6151" descr="Ver detalle">
          <a:hlinkClick xmlns:r="http://schemas.openxmlformats.org/officeDocument/2006/relationships" r:id="rId5975" tooltip="Ver detalle"/>
          <a:extLst>
            <a:ext uri="{FF2B5EF4-FFF2-40B4-BE49-F238E27FC236}">
              <a16:creationId xmlns:a16="http://schemas.microsoft.com/office/drawing/2014/main" id="{CEABD873-7E46-1A28-099A-75D12678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3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5820</xdr:row>
      <xdr:rowOff>0</xdr:rowOff>
    </xdr:from>
    <xdr:to>
      <xdr:col>12</xdr:col>
      <xdr:colOff>304800</xdr:colOff>
      <xdr:row>5821</xdr:row>
      <xdr:rowOff>114300</xdr:rowOff>
    </xdr:to>
    <xdr:pic>
      <xdr:nvPicPr>
        <xdr:cNvPr id="6153" name="Imagen 6152" descr="Ver detalle">
          <a:hlinkClick xmlns:r="http://schemas.openxmlformats.org/officeDocument/2006/relationships" r:id="rId5976" tooltip="Ver detalle"/>
          <a:extLst>
            <a:ext uri="{FF2B5EF4-FFF2-40B4-BE49-F238E27FC236}">
              <a16:creationId xmlns:a16="http://schemas.microsoft.com/office/drawing/2014/main" id="{AE21ABFA-6DD6-570A-C4C0-E0ADA402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73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5765</xdr:row>
      <xdr:rowOff>0</xdr:rowOff>
    </xdr:from>
    <xdr:to>
      <xdr:col>12</xdr:col>
      <xdr:colOff>304800</xdr:colOff>
      <xdr:row>5766</xdr:row>
      <xdr:rowOff>114300</xdr:rowOff>
    </xdr:to>
    <xdr:pic>
      <xdr:nvPicPr>
        <xdr:cNvPr id="6154" name="Imagen 6153" descr="Ver detalle">
          <a:hlinkClick xmlns:r="http://schemas.openxmlformats.org/officeDocument/2006/relationships" r:id="rId5977" tooltip="Ver detalle"/>
          <a:extLst>
            <a:ext uri="{FF2B5EF4-FFF2-40B4-BE49-F238E27FC236}">
              <a16:creationId xmlns:a16="http://schemas.microsoft.com/office/drawing/2014/main" id="{E2352C9A-61F7-BD3B-35F0-B9FC682A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0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5760</xdr:row>
      <xdr:rowOff>0</xdr:rowOff>
    </xdr:from>
    <xdr:to>
      <xdr:col>12</xdr:col>
      <xdr:colOff>304800</xdr:colOff>
      <xdr:row>5761</xdr:row>
      <xdr:rowOff>114300</xdr:rowOff>
    </xdr:to>
    <xdr:pic>
      <xdr:nvPicPr>
        <xdr:cNvPr id="6155" name="Imagen 6154" descr="Ver detalle">
          <a:hlinkClick xmlns:r="http://schemas.openxmlformats.org/officeDocument/2006/relationships" r:id="rId5978" tooltip="Ver detalle"/>
          <a:extLst>
            <a:ext uri="{FF2B5EF4-FFF2-40B4-BE49-F238E27FC236}">
              <a16:creationId xmlns:a16="http://schemas.microsoft.com/office/drawing/2014/main" id="{3C3A7BC8-E4F5-B962-19C0-C3F8B603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3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5772</xdr:row>
      <xdr:rowOff>0</xdr:rowOff>
    </xdr:from>
    <xdr:to>
      <xdr:col>12</xdr:col>
      <xdr:colOff>304800</xdr:colOff>
      <xdr:row>5773</xdr:row>
      <xdr:rowOff>114300</xdr:rowOff>
    </xdr:to>
    <xdr:pic>
      <xdr:nvPicPr>
        <xdr:cNvPr id="6156" name="Imagen 6155" descr="Ver detalle">
          <a:hlinkClick xmlns:r="http://schemas.openxmlformats.org/officeDocument/2006/relationships" r:id="rId5979" tooltip="Ver detalle"/>
          <a:extLst>
            <a:ext uri="{FF2B5EF4-FFF2-40B4-BE49-F238E27FC236}">
              <a16:creationId xmlns:a16="http://schemas.microsoft.com/office/drawing/2014/main" id="{DFE643F5-64F0-E05F-11A4-18D11F7E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5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5761</xdr:row>
      <xdr:rowOff>0</xdr:rowOff>
    </xdr:from>
    <xdr:to>
      <xdr:col>12</xdr:col>
      <xdr:colOff>304800</xdr:colOff>
      <xdr:row>5762</xdr:row>
      <xdr:rowOff>114300</xdr:rowOff>
    </xdr:to>
    <xdr:pic>
      <xdr:nvPicPr>
        <xdr:cNvPr id="6157" name="Imagen 6156" descr="Ver detalle">
          <a:hlinkClick xmlns:r="http://schemas.openxmlformats.org/officeDocument/2006/relationships" r:id="rId5980" tooltip="Ver detalle"/>
          <a:extLst>
            <a:ext uri="{FF2B5EF4-FFF2-40B4-BE49-F238E27FC236}">
              <a16:creationId xmlns:a16="http://schemas.microsoft.com/office/drawing/2014/main" id="{D2BCC1FC-47D7-F199-1DE1-24430135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9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5759</xdr:row>
      <xdr:rowOff>0</xdr:rowOff>
    </xdr:from>
    <xdr:to>
      <xdr:col>12</xdr:col>
      <xdr:colOff>304800</xdr:colOff>
      <xdr:row>5760</xdr:row>
      <xdr:rowOff>114300</xdr:rowOff>
    </xdr:to>
    <xdr:pic>
      <xdr:nvPicPr>
        <xdr:cNvPr id="6158" name="Imagen 6157" descr="Ver detalle">
          <a:hlinkClick xmlns:r="http://schemas.openxmlformats.org/officeDocument/2006/relationships" r:id="rId5981" tooltip="Ver detalle"/>
          <a:extLst>
            <a:ext uri="{FF2B5EF4-FFF2-40B4-BE49-F238E27FC236}">
              <a16:creationId xmlns:a16="http://schemas.microsoft.com/office/drawing/2014/main" id="{36175D36-2BA7-FF4F-E26C-BB0B292F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2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5773</xdr:row>
      <xdr:rowOff>0</xdr:rowOff>
    </xdr:from>
    <xdr:to>
      <xdr:col>12</xdr:col>
      <xdr:colOff>304800</xdr:colOff>
      <xdr:row>5774</xdr:row>
      <xdr:rowOff>114300</xdr:rowOff>
    </xdr:to>
    <xdr:pic>
      <xdr:nvPicPr>
        <xdr:cNvPr id="6159" name="Imagen 6158" descr="Ver detalle">
          <a:hlinkClick xmlns:r="http://schemas.openxmlformats.org/officeDocument/2006/relationships" r:id="rId5982" tooltip="Ver detalle"/>
          <a:extLst>
            <a:ext uri="{FF2B5EF4-FFF2-40B4-BE49-F238E27FC236}">
              <a16:creationId xmlns:a16="http://schemas.microsoft.com/office/drawing/2014/main" id="{5C7DEFDF-3F99-35A3-4834-EE9BC97B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5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5764</xdr:row>
      <xdr:rowOff>0</xdr:rowOff>
    </xdr:from>
    <xdr:to>
      <xdr:col>12</xdr:col>
      <xdr:colOff>304800</xdr:colOff>
      <xdr:row>5765</xdr:row>
      <xdr:rowOff>114300</xdr:rowOff>
    </xdr:to>
    <xdr:pic>
      <xdr:nvPicPr>
        <xdr:cNvPr id="6160" name="Imagen 6159" descr="Ver detalle">
          <a:hlinkClick xmlns:r="http://schemas.openxmlformats.org/officeDocument/2006/relationships" r:id="rId5983" tooltip="Ver detalle"/>
          <a:extLst>
            <a:ext uri="{FF2B5EF4-FFF2-40B4-BE49-F238E27FC236}">
              <a16:creationId xmlns:a16="http://schemas.microsoft.com/office/drawing/2014/main" id="{5571C00C-65C6-F591-8014-9BBAF831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9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5768</xdr:row>
      <xdr:rowOff>0</xdr:rowOff>
    </xdr:from>
    <xdr:to>
      <xdr:col>12</xdr:col>
      <xdr:colOff>304800</xdr:colOff>
      <xdr:row>5769</xdr:row>
      <xdr:rowOff>114300</xdr:rowOff>
    </xdr:to>
    <xdr:pic>
      <xdr:nvPicPr>
        <xdr:cNvPr id="6161" name="Imagen 6160" descr="Ver detalle">
          <a:hlinkClick xmlns:r="http://schemas.openxmlformats.org/officeDocument/2006/relationships" r:id="rId5984" tooltip="Ver detalle"/>
          <a:extLst>
            <a:ext uri="{FF2B5EF4-FFF2-40B4-BE49-F238E27FC236}">
              <a16:creationId xmlns:a16="http://schemas.microsoft.com/office/drawing/2014/main" id="{AE3EFF24-6128-4453-D00F-3881F989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2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5766</xdr:row>
      <xdr:rowOff>0</xdr:rowOff>
    </xdr:from>
    <xdr:to>
      <xdr:col>12</xdr:col>
      <xdr:colOff>304800</xdr:colOff>
      <xdr:row>5767</xdr:row>
      <xdr:rowOff>114300</xdr:rowOff>
    </xdr:to>
    <xdr:pic>
      <xdr:nvPicPr>
        <xdr:cNvPr id="6162" name="Imagen 6161" descr="Ver detalle">
          <a:hlinkClick xmlns:r="http://schemas.openxmlformats.org/officeDocument/2006/relationships" r:id="rId5985" tooltip="Ver detalle"/>
          <a:extLst>
            <a:ext uri="{FF2B5EF4-FFF2-40B4-BE49-F238E27FC236}">
              <a16:creationId xmlns:a16="http://schemas.microsoft.com/office/drawing/2014/main" id="{B9BA96D1-6272-D31B-090F-401C3CEB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5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5767</xdr:row>
      <xdr:rowOff>0</xdr:rowOff>
    </xdr:from>
    <xdr:to>
      <xdr:col>12</xdr:col>
      <xdr:colOff>304800</xdr:colOff>
      <xdr:row>5768</xdr:row>
      <xdr:rowOff>114300</xdr:rowOff>
    </xdr:to>
    <xdr:pic>
      <xdr:nvPicPr>
        <xdr:cNvPr id="6163" name="Imagen 6162" descr="Ver detalle">
          <a:hlinkClick xmlns:r="http://schemas.openxmlformats.org/officeDocument/2006/relationships" r:id="rId5986" tooltip="Ver detalle"/>
          <a:extLst>
            <a:ext uri="{FF2B5EF4-FFF2-40B4-BE49-F238E27FC236}">
              <a16:creationId xmlns:a16="http://schemas.microsoft.com/office/drawing/2014/main" id="{2BE3ABD2-EB39-328E-C0CF-89553E16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9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5755</xdr:row>
      <xdr:rowOff>0</xdr:rowOff>
    </xdr:from>
    <xdr:to>
      <xdr:col>12</xdr:col>
      <xdr:colOff>304800</xdr:colOff>
      <xdr:row>5756</xdr:row>
      <xdr:rowOff>114300</xdr:rowOff>
    </xdr:to>
    <xdr:pic>
      <xdr:nvPicPr>
        <xdr:cNvPr id="6164" name="Imagen 6163" descr="Ver detalle">
          <a:hlinkClick xmlns:r="http://schemas.openxmlformats.org/officeDocument/2006/relationships" r:id="rId5987" tooltip="Ver detalle"/>
          <a:extLst>
            <a:ext uri="{FF2B5EF4-FFF2-40B4-BE49-F238E27FC236}">
              <a16:creationId xmlns:a16="http://schemas.microsoft.com/office/drawing/2014/main" id="{EA275628-B64A-AD51-AF33-6E6E5625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5756</xdr:row>
      <xdr:rowOff>0</xdr:rowOff>
    </xdr:from>
    <xdr:to>
      <xdr:col>12</xdr:col>
      <xdr:colOff>304800</xdr:colOff>
      <xdr:row>5757</xdr:row>
      <xdr:rowOff>114300</xdr:rowOff>
    </xdr:to>
    <xdr:pic>
      <xdr:nvPicPr>
        <xdr:cNvPr id="6165" name="Imagen 6164" descr="Ver detalle">
          <a:hlinkClick xmlns:r="http://schemas.openxmlformats.org/officeDocument/2006/relationships" r:id="rId5988" tooltip="Ver detalle"/>
          <a:extLst>
            <a:ext uri="{FF2B5EF4-FFF2-40B4-BE49-F238E27FC236}">
              <a16:creationId xmlns:a16="http://schemas.microsoft.com/office/drawing/2014/main" id="{E8A7AFDB-2128-4D7A-7B7B-26AD87BA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5752</xdr:row>
      <xdr:rowOff>0</xdr:rowOff>
    </xdr:from>
    <xdr:to>
      <xdr:col>12</xdr:col>
      <xdr:colOff>304800</xdr:colOff>
      <xdr:row>5753</xdr:row>
      <xdr:rowOff>114300</xdr:rowOff>
    </xdr:to>
    <xdr:pic>
      <xdr:nvPicPr>
        <xdr:cNvPr id="6166" name="Imagen 6165" descr="Ver detalle">
          <a:hlinkClick xmlns:r="http://schemas.openxmlformats.org/officeDocument/2006/relationships" r:id="rId5989" tooltip="Ver detalle"/>
          <a:extLst>
            <a:ext uri="{FF2B5EF4-FFF2-40B4-BE49-F238E27FC236}">
              <a16:creationId xmlns:a16="http://schemas.microsoft.com/office/drawing/2014/main" id="{670A4E96-2CCC-590D-5368-C17EE762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5753</xdr:row>
      <xdr:rowOff>0</xdr:rowOff>
    </xdr:from>
    <xdr:to>
      <xdr:col>12</xdr:col>
      <xdr:colOff>304800</xdr:colOff>
      <xdr:row>5754</xdr:row>
      <xdr:rowOff>114300</xdr:rowOff>
    </xdr:to>
    <xdr:pic>
      <xdr:nvPicPr>
        <xdr:cNvPr id="6167" name="Imagen 6166" descr="Ver detalle">
          <a:hlinkClick xmlns:r="http://schemas.openxmlformats.org/officeDocument/2006/relationships" r:id="rId5990" tooltip="Ver detalle"/>
          <a:extLst>
            <a:ext uri="{FF2B5EF4-FFF2-40B4-BE49-F238E27FC236}">
              <a16:creationId xmlns:a16="http://schemas.microsoft.com/office/drawing/2014/main" id="{F6ABEB69-B49F-5EEE-97D3-F583A2F8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5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5749</xdr:row>
      <xdr:rowOff>0</xdr:rowOff>
    </xdr:from>
    <xdr:to>
      <xdr:col>12</xdr:col>
      <xdr:colOff>304800</xdr:colOff>
      <xdr:row>5750</xdr:row>
      <xdr:rowOff>114300</xdr:rowOff>
    </xdr:to>
    <xdr:pic>
      <xdr:nvPicPr>
        <xdr:cNvPr id="6168" name="Imagen 6167" descr="Ver detalle">
          <a:hlinkClick xmlns:r="http://schemas.openxmlformats.org/officeDocument/2006/relationships" r:id="rId5991" tooltip="Ver detalle"/>
          <a:extLst>
            <a:ext uri="{FF2B5EF4-FFF2-40B4-BE49-F238E27FC236}">
              <a16:creationId xmlns:a16="http://schemas.microsoft.com/office/drawing/2014/main" id="{BA469BF7-DC57-AD0C-A52D-F0CDAD4A7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5750</xdr:row>
      <xdr:rowOff>0</xdr:rowOff>
    </xdr:from>
    <xdr:to>
      <xdr:col>12</xdr:col>
      <xdr:colOff>304800</xdr:colOff>
      <xdr:row>5751</xdr:row>
      <xdr:rowOff>114300</xdr:rowOff>
    </xdr:to>
    <xdr:pic>
      <xdr:nvPicPr>
        <xdr:cNvPr id="6169" name="Imagen 6168" descr="Ver detalle">
          <a:hlinkClick xmlns:r="http://schemas.openxmlformats.org/officeDocument/2006/relationships" r:id="rId5992" tooltip="Ver detalle"/>
          <a:extLst>
            <a:ext uri="{FF2B5EF4-FFF2-40B4-BE49-F238E27FC236}">
              <a16:creationId xmlns:a16="http://schemas.microsoft.com/office/drawing/2014/main" id="{EDA5059C-6A04-2C4D-F62A-63D0105E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5757</xdr:row>
      <xdr:rowOff>0</xdr:rowOff>
    </xdr:from>
    <xdr:to>
      <xdr:col>12</xdr:col>
      <xdr:colOff>304800</xdr:colOff>
      <xdr:row>5758</xdr:row>
      <xdr:rowOff>114300</xdr:rowOff>
    </xdr:to>
    <xdr:pic>
      <xdr:nvPicPr>
        <xdr:cNvPr id="6170" name="Imagen 6169" descr="Ver detalle">
          <a:hlinkClick xmlns:r="http://schemas.openxmlformats.org/officeDocument/2006/relationships" r:id="rId5993" tooltip="Ver detalle"/>
          <a:extLst>
            <a:ext uri="{FF2B5EF4-FFF2-40B4-BE49-F238E27FC236}">
              <a16:creationId xmlns:a16="http://schemas.microsoft.com/office/drawing/2014/main" id="{1820D5F6-D647-59A0-38A2-5092A3F3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5751</xdr:row>
      <xdr:rowOff>0</xdr:rowOff>
    </xdr:from>
    <xdr:to>
      <xdr:col>12</xdr:col>
      <xdr:colOff>304800</xdr:colOff>
      <xdr:row>5752</xdr:row>
      <xdr:rowOff>114300</xdr:rowOff>
    </xdr:to>
    <xdr:pic>
      <xdr:nvPicPr>
        <xdr:cNvPr id="6171" name="Imagen 6170" descr="Ver detalle">
          <a:hlinkClick xmlns:r="http://schemas.openxmlformats.org/officeDocument/2006/relationships" r:id="rId5994" tooltip="Ver detalle"/>
          <a:extLst>
            <a:ext uri="{FF2B5EF4-FFF2-40B4-BE49-F238E27FC236}">
              <a16:creationId xmlns:a16="http://schemas.microsoft.com/office/drawing/2014/main" id="{23FB3080-CC46-4B1A-9533-94D3059B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7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5763</xdr:row>
      <xdr:rowOff>0</xdr:rowOff>
    </xdr:from>
    <xdr:to>
      <xdr:col>12</xdr:col>
      <xdr:colOff>304800</xdr:colOff>
      <xdr:row>5764</xdr:row>
      <xdr:rowOff>114300</xdr:rowOff>
    </xdr:to>
    <xdr:pic>
      <xdr:nvPicPr>
        <xdr:cNvPr id="6172" name="Imagen 6171" descr="Ver detalle">
          <a:hlinkClick xmlns:r="http://schemas.openxmlformats.org/officeDocument/2006/relationships" r:id="rId5995" tooltip="Ver detalle"/>
          <a:extLst>
            <a:ext uri="{FF2B5EF4-FFF2-40B4-BE49-F238E27FC236}">
              <a16:creationId xmlns:a16="http://schemas.microsoft.com/office/drawing/2014/main" id="{746B0F24-99A5-08A0-26E3-E79E9986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9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5762</xdr:row>
      <xdr:rowOff>0</xdr:rowOff>
    </xdr:from>
    <xdr:to>
      <xdr:col>12</xdr:col>
      <xdr:colOff>304800</xdr:colOff>
      <xdr:row>5763</xdr:row>
      <xdr:rowOff>114300</xdr:rowOff>
    </xdr:to>
    <xdr:pic>
      <xdr:nvPicPr>
        <xdr:cNvPr id="6173" name="Imagen 6172" descr="Ver detalle">
          <a:hlinkClick xmlns:r="http://schemas.openxmlformats.org/officeDocument/2006/relationships" r:id="rId5996" tooltip="Ver detalle"/>
          <a:extLst>
            <a:ext uri="{FF2B5EF4-FFF2-40B4-BE49-F238E27FC236}">
              <a16:creationId xmlns:a16="http://schemas.microsoft.com/office/drawing/2014/main" id="{2F036A24-AC08-8D74-A397-00978721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301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23172-1" TargetMode="External"/><Relationship Id="rId18" Type="http://schemas.openxmlformats.org/officeDocument/2006/relationships/hyperlink" Target="https://webagentes.canaldirecto.com.ar/incidents/view/822809-1" TargetMode="External"/><Relationship Id="rId26" Type="http://schemas.openxmlformats.org/officeDocument/2006/relationships/hyperlink" Target="https://webagentes.canaldirecto.com.ar/incidents/view/821112-5" TargetMode="External"/><Relationship Id="rId39" Type="http://schemas.openxmlformats.org/officeDocument/2006/relationships/hyperlink" Target="https://webagentes.canaldirecto.com.ar/incidents/view/825829-6" TargetMode="External"/><Relationship Id="rId21" Type="http://schemas.openxmlformats.org/officeDocument/2006/relationships/hyperlink" Target="https://webagentes.canaldirecto.com.ar/incidents/view/822661-3" TargetMode="External"/><Relationship Id="rId34" Type="http://schemas.openxmlformats.org/officeDocument/2006/relationships/hyperlink" Target="https://webagentes.canaldirecto.com.ar/incidents/view/819717-1" TargetMode="External"/><Relationship Id="rId42" Type="http://schemas.openxmlformats.org/officeDocument/2006/relationships/hyperlink" Target="https://webagentes.canaldirecto.com.ar/incidents/view/825559-0" TargetMode="External"/><Relationship Id="rId47" Type="http://schemas.openxmlformats.org/officeDocument/2006/relationships/hyperlink" Target="https://webagentes.canaldirecto.com.ar/incidents/view/825547-5" TargetMode="External"/><Relationship Id="rId50" Type="http://schemas.openxmlformats.org/officeDocument/2006/relationships/hyperlink" Target="https://webagentes.canaldirecto.com.ar/incidents/view/825544-8" TargetMode="External"/><Relationship Id="rId55" Type="http://schemas.openxmlformats.org/officeDocument/2006/relationships/hyperlink" Target="https://webagentes.canaldirecto.com.ar/incidents/view/825296-4" TargetMode="External"/><Relationship Id="rId63" Type="http://schemas.openxmlformats.org/officeDocument/2006/relationships/hyperlink" Target="https://webagentes.canaldirecto.com.ar/incidents/view/825218-6" TargetMode="External"/><Relationship Id="rId68" Type="http://schemas.openxmlformats.org/officeDocument/2006/relationships/hyperlink" Target="https://webagentes.canaldirecto.com.ar/incidents/view/824747-6" TargetMode="External"/><Relationship Id="rId76" Type="http://schemas.openxmlformats.org/officeDocument/2006/relationships/hyperlink" Target="https://webagentes.canaldirecto.com.ar/incidents/view/824474-3" TargetMode="External"/><Relationship Id="rId84" Type="http://schemas.openxmlformats.org/officeDocument/2006/relationships/hyperlink" Target="https://webagentes.canaldirecto.com.ar/incidents/view/824357-7" TargetMode="External"/><Relationship Id="rId89" Type="http://schemas.openxmlformats.org/officeDocument/2006/relationships/hyperlink" Target="https://webagentes.canaldirecto.com.ar/incidents/view/824348-9" TargetMode="External"/><Relationship Id="rId7" Type="http://schemas.openxmlformats.org/officeDocument/2006/relationships/hyperlink" Target="https://webagentes.canaldirecto.com.ar/incidents/view/824366-5" TargetMode="External"/><Relationship Id="rId71" Type="http://schemas.openxmlformats.org/officeDocument/2006/relationships/hyperlink" Target="https://webagentes.canaldirecto.com.ar/incidents/view/824744-9" TargetMode="External"/><Relationship Id="rId2" Type="http://schemas.openxmlformats.org/officeDocument/2006/relationships/hyperlink" Target="https://webagentes.canaldirecto.com.ar/incidents/view/825026-7" TargetMode="External"/><Relationship Id="rId16" Type="http://schemas.openxmlformats.org/officeDocument/2006/relationships/hyperlink" Target="https://webagentes.canaldirecto.com.ar/incidents/view/823026-3" TargetMode="External"/><Relationship Id="rId29" Type="http://schemas.openxmlformats.org/officeDocument/2006/relationships/hyperlink" Target="https://webagentes.canaldirecto.com.ar/incidents/view/821109-1" TargetMode="External"/><Relationship Id="rId11" Type="http://schemas.openxmlformats.org/officeDocument/2006/relationships/hyperlink" Target="https://webagentes.canaldirecto.com.ar/incidents/view/823778-9" TargetMode="External"/><Relationship Id="rId24" Type="http://schemas.openxmlformats.org/officeDocument/2006/relationships/hyperlink" Target="https://webagentes.canaldirecto.com.ar/incidents/view/822134-4" TargetMode="External"/><Relationship Id="rId32" Type="http://schemas.openxmlformats.org/officeDocument/2006/relationships/hyperlink" Target="https://webagentes.canaldirecto.com.ar/incidents/view/820717-7" TargetMode="External"/><Relationship Id="rId37" Type="http://schemas.openxmlformats.org/officeDocument/2006/relationships/hyperlink" Target="https://webagentes.canaldirecto.com.ar/incidents/view/817046-6" TargetMode="External"/><Relationship Id="rId40" Type="http://schemas.openxmlformats.org/officeDocument/2006/relationships/hyperlink" Target="https://webagentes.canaldirecto.com.ar/incidents/view/825824-1" TargetMode="External"/><Relationship Id="rId45" Type="http://schemas.openxmlformats.org/officeDocument/2006/relationships/hyperlink" Target="https://webagentes.canaldirecto.com.ar/incidents/view/825549-3" TargetMode="External"/><Relationship Id="rId53" Type="http://schemas.openxmlformats.org/officeDocument/2006/relationships/hyperlink" Target="https://webagentes.canaldirecto.com.ar/incidents/view/825541-1" TargetMode="External"/><Relationship Id="rId58" Type="http://schemas.openxmlformats.org/officeDocument/2006/relationships/hyperlink" Target="https://webagentes.canaldirecto.com.ar/incidents/view/825293-7" TargetMode="External"/><Relationship Id="rId66" Type="http://schemas.openxmlformats.org/officeDocument/2006/relationships/hyperlink" Target="https://webagentes.canaldirecto.com.ar/incidents/view/825056-8" TargetMode="External"/><Relationship Id="rId74" Type="http://schemas.openxmlformats.org/officeDocument/2006/relationships/hyperlink" Target="https://webagentes.canaldirecto.com.ar/incidents/view/824500-7" TargetMode="External"/><Relationship Id="rId79" Type="http://schemas.openxmlformats.org/officeDocument/2006/relationships/hyperlink" Target="https://webagentes.canaldirecto.com.ar/incidents/view/824471-6" TargetMode="External"/><Relationship Id="rId87" Type="http://schemas.openxmlformats.org/officeDocument/2006/relationships/hyperlink" Target="https://webagentes.canaldirecto.com.ar/incidents/view/824350-4" TargetMode="External"/><Relationship Id="rId5" Type="http://schemas.openxmlformats.org/officeDocument/2006/relationships/hyperlink" Target="https://webagentes.canaldirecto.com.ar/incidents/view/824817-4" TargetMode="External"/><Relationship Id="rId61" Type="http://schemas.openxmlformats.org/officeDocument/2006/relationships/hyperlink" Target="https://webagentes.canaldirecto.com.ar/incidents/view/825220-1" TargetMode="External"/><Relationship Id="rId82" Type="http://schemas.openxmlformats.org/officeDocument/2006/relationships/hyperlink" Target="https://webagentes.canaldirecto.com.ar/incidents/view/824359-5" TargetMode="External"/><Relationship Id="rId90" Type="http://schemas.openxmlformats.org/officeDocument/2006/relationships/printerSettings" Target="../printerSettings/printerSettings1.bin"/><Relationship Id="rId19" Type="http://schemas.openxmlformats.org/officeDocument/2006/relationships/hyperlink" Target="https://webagentes.canaldirecto.com.ar/incidents/view/822807-3" TargetMode="External"/><Relationship Id="rId4" Type="http://schemas.openxmlformats.org/officeDocument/2006/relationships/hyperlink" Target="https://webagentes.canaldirecto.com.ar/incidents/view/824839-6" TargetMode="External"/><Relationship Id="rId9" Type="http://schemas.openxmlformats.org/officeDocument/2006/relationships/hyperlink" Target="https://webagentes.canaldirecto.com.ar/incidents/view/823984-8" TargetMode="External"/><Relationship Id="rId14" Type="http://schemas.openxmlformats.org/officeDocument/2006/relationships/hyperlink" Target="https://webagentes.canaldirecto.com.ar/incidents/view/823168-8" TargetMode="External"/><Relationship Id="rId22" Type="http://schemas.openxmlformats.org/officeDocument/2006/relationships/hyperlink" Target="https://webagentes.canaldirecto.com.ar/incidents/view/822364-3" TargetMode="External"/><Relationship Id="rId27" Type="http://schemas.openxmlformats.org/officeDocument/2006/relationships/hyperlink" Target="https://webagentes.canaldirecto.com.ar/incidents/view/821111-6" TargetMode="External"/><Relationship Id="rId30" Type="http://schemas.openxmlformats.org/officeDocument/2006/relationships/hyperlink" Target="https://webagentes.canaldirecto.com.ar/incidents/view/821108-2" TargetMode="External"/><Relationship Id="rId35" Type="http://schemas.openxmlformats.org/officeDocument/2006/relationships/hyperlink" Target="https://webagentes.canaldirecto.com.ar/incidents/view/817049-3" TargetMode="External"/><Relationship Id="rId43" Type="http://schemas.openxmlformats.org/officeDocument/2006/relationships/hyperlink" Target="https://webagentes.canaldirecto.com.ar/incidents/view/825558-1" TargetMode="External"/><Relationship Id="rId48" Type="http://schemas.openxmlformats.org/officeDocument/2006/relationships/hyperlink" Target="https://webagentes.canaldirecto.com.ar/incidents/view/825546-6" TargetMode="External"/><Relationship Id="rId56" Type="http://schemas.openxmlformats.org/officeDocument/2006/relationships/hyperlink" Target="https://webagentes.canaldirecto.com.ar/incidents/view/825295-5" TargetMode="External"/><Relationship Id="rId64" Type="http://schemas.openxmlformats.org/officeDocument/2006/relationships/hyperlink" Target="https://webagentes.canaldirecto.com.ar/incidents/view/825058-6" TargetMode="External"/><Relationship Id="rId69" Type="http://schemas.openxmlformats.org/officeDocument/2006/relationships/hyperlink" Target="https://webagentes.canaldirecto.com.ar/incidents/view/824746-7" TargetMode="External"/><Relationship Id="rId77" Type="http://schemas.openxmlformats.org/officeDocument/2006/relationships/hyperlink" Target="https://webagentes.canaldirecto.com.ar/incidents/view/824473-4" TargetMode="External"/><Relationship Id="rId8" Type="http://schemas.openxmlformats.org/officeDocument/2006/relationships/hyperlink" Target="https://webagentes.canaldirecto.com.ar/incidents/view/823985-7" TargetMode="External"/><Relationship Id="rId51" Type="http://schemas.openxmlformats.org/officeDocument/2006/relationships/hyperlink" Target="https://webagentes.canaldirecto.com.ar/incidents/view/825543-9" TargetMode="External"/><Relationship Id="rId72" Type="http://schemas.openxmlformats.org/officeDocument/2006/relationships/hyperlink" Target="https://webagentes.canaldirecto.com.ar/incidents/view/824645-9" TargetMode="External"/><Relationship Id="rId80" Type="http://schemas.openxmlformats.org/officeDocument/2006/relationships/hyperlink" Target="https://webagentes.canaldirecto.com.ar/incidents/view/824361-0" TargetMode="External"/><Relationship Id="rId85" Type="http://schemas.openxmlformats.org/officeDocument/2006/relationships/hyperlink" Target="https://webagentes.canaldirecto.com.ar/incidents/view/824352-2" TargetMode="External"/><Relationship Id="rId3" Type="http://schemas.openxmlformats.org/officeDocument/2006/relationships/hyperlink" Target="https://webagentes.canaldirecto.com.ar/incidents/view/824863-3" TargetMode="External"/><Relationship Id="rId12" Type="http://schemas.openxmlformats.org/officeDocument/2006/relationships/hyperlink" Target="https://webagentes.canaldirecto.com.ar/incidents/view/823192-5" TargetMode="External"/><Relationship Id="rId17" Type="http://schemas.openxmlformats.org/officeDocument/2006/relationships/hyperlink" Target="https://webagentes.canaldirecto.com.ar/incidents/view/822938-2" TargetMode="External"/><Relationship Id="rId25" Type="http://schemas.openxmlformats.org/officeDocument/2006/relationships/hyperlink" Target="https://webagentes.canaldirecto.com.ar/incidents/view/821113-4" TargetMode="External"/><Relationship Id="rId33" Type="http://schemas.openxmlformats.org/officeDocument/2006/relationships/hyperlink" Target="https://webagentes.canaldirecto.com.ar/incidents/view/820716-8" TargetMode="External"/><Relationship Id="rId38" Type="http://schemas.openxmlformats.org/officeDocument/2006/relationships/hyperlink" Target="https://webagentes.canaldirecto.com.ar/incidents/view/817044-8" TargetMode="External"/><Relationship Id="rId46" Type="http://schemas.openxmlformats.org/officeDocument/2006/relationships/hyperlink" Target="https://webagentes.canaldirecto.com.ar/incidents/view/825548-4" TargetMode="External"/><Relationship Id="rId59" Type="http://schemas.openxmlformats.org/officeDocument/2006/relationships/hyperlink" Target="https://webagentes.canaldirecto.com.ar/incidents/view/825222-9" TargetMode="External"/><Relationship Id="rId67" Type="http://schemas.openxmlformats.org/officeDocument/2006/relationships/hyperlink" Target="https://webagentes.canaldirecto.com.ar/incidents/view/825055-9" TargetMode="External"/><Relationship Id="rId20" Type="http://schemas.openxmlformats.org/officeDocument/2006/relationships/hyperlink" Target="https://webagentes.canaldirecto.com.ar/incidents/view/822732-0" TargetMode="External"/><Relationship Id="rId41" Type="http://schemas.openxmlformats.org/officeDocument/2006/relationships/hyperlink" Target="https://webagentes.canaldirecto.com.ar/incidents/view/825675-7" TargetMode="External"/><Relationship Id="rId54" Type="http://schemas.openxmlformats.org/officeDocument/2006/relationships/hyperlink" Target="https://webagentes.canaldirecto.com.ar/incidents/view/825297-3" TargetMode="External"/><Relationship Id="rId62" Type="http://schemas.openxmlformats.org/officeDocument/2006/relationships/hyperlink" Target="https://webagentes.canaldirecto.com.ar/incidents/view/825219-5" TargetMode="External"/><Relationship Id="rId70" Type="http://schemas.openxmlformats.org/officeDocument/2006/relationships/hyperlink" Target="https://webagentes.canaldirecto.com.ar/incidents/view/824745-8" TargetMode="External"/><Relationship Id="rId75" Type="http://schemas.openxmlformats.org/officeDocument/2006/relationships/hyperlink" Target="https://webagentes.canaldirecto.com.ar/incidents/view/824499-2" TargetMode="External"/><Relationship Id="rId83" Type="http://schemas.openxmlformats.org/officeDocument/2006/relationships/hyperlink" Target="https://webagentes.canaldirecto.com.ar/incidents/view/824358-6" TargetMode="External"/><Relationship Id="rId88" Type="http://schemas.openxmlformats.org/officeDocument/2006/relationships/hyperlink" Target="https://webagentes.canaldirecto.com.ar/incidents/view/824349-8" TargetMode="External"/><Relationship Id="rId1" Type="http://schemas.openxmlformats.org/officeDocument/2006/relationships/hyperlink" Target="https://webagentes.canaldirecto.com.ar/incidents/view/825146-0" TargetMode="External"/><Relationship Id="rId6" Type="http://schemas.openxmlformats.org/officeDocument/2006/relationships/hyperlink" Target="https://webagentes.canaldirecto.com.ar/incidents/view/824517-7" TargetMode="External"/><Relationship Id="rId15" Type="http://schemas.openxmlformats.org/officeDocument/2006/relationships/hyperlink" Target="https://webagentes.canaldirecto.com.ar/incidents/view/823033-3" TargetMode="External"/><Relationship Id="rId23" Type="http://schemas.openxmlformats.org/officeDocument/2006/relationships/hyperlink" Target="https://webagentes.canaldirecto.com.ar/incidents/view/822202-4" TargetMode="External"/><Relationship Id="rId28" Type="http://schemas.openxmlformats.org/officeDocument/2006/relationships/hyperlink" Target="https://webagentes.canaldirecto.com.ar/incidents/view/821110-7" TargetMode="External"/><Relationship Id="rId36" Type="http://schemas.openxmlformats.org/officeDocument/2006/relationships/hyperlink" Target="https://webagentes.canaldirecto.com.ar/incidents/view/817047-5" TargetMode="External"/><Relationship Id="rId49" Type="http://schemas.openxmlformats.org/officeDocument/2006/relationships/hyperlink" Target="https://webagentes.canaldirecto.com.ar/incidents/view/825545-7" TargetMode="External"/><Relationship Id="rId57" Type="http://schemas.openxmlformats.org/officeDocument/2006/relationships/hyperlink" Target="https://webagentes.canaldirecto.com.ar/incidents/view/825294-6" TargetMode="External"/><Relationship Id="rId10" Type="http://schemas.openxmlformats.org/officeDocument/2006/relationships/hyperlink" Target="https://webagentes.canaldirecto.com.ar/incidents/view/823879-7" TargetMode="External"/><Relationship Id="rId31" Type="http://schemas.openxmlformats.org/officeDocument/2006/relationships/hyperlink" Target="https://webagentes.canaldirecto.com.ar/incidents/view/820718-6" TargetMode="External"/><Relationship Id="rId44" Type="http://schemas.openxmlformats.org/officeDocument/2006/relationships/hyperlink" Target="https://webagentes.canaldirecto.com.ar/incidents/view/825557-2" TargetMode="External"/><Relationship Id="rId52" Type="http://schemas.openxmlformats.org/officeDocument/2006/relationships/hyperlink" Target="https://webagentes.canaldirecto.com.ar/incidents/view/825542-0" TargetMode="External"/><Relationship Id="rId60" Type="http://schemas.openxmlformats.org/officeDocument/2006/relationships/hyperlink" Target="https://webagentes.canaldirecto.com.ar/incidents/view/825221-0" TargetMode="External"/><Relationship Id="rId65" Type="http://schemas.openxmlformats.org/officeDocument/2006/relationships/hyperlink" Target="https://webagentes.canaldirecto.com.ar/incidents/view/825057-7" TargetMode="External"/><Relationship Id="rId73" Type="http://schemas.openxmlformats.org/officeDocument/2006/relationships/hyperlink" Target="https://webagentes.canaldirecto.com.ar/incidents/view/824644-0" TargetMode="External"/><Relationship Id="rId78" Type="http://schemas.openxmlformats.org/officeDocument/2006/relationships/hyperlink" Target="https://webagentes.canaldirecto.com.ar/incidents/view/824472-5" TargetMode="External"/><Relationship Id="rId81" Type="http://schemas.openxmlformats.org/officeDocument/2006/relationships/hyperlink" Target="https://webagentes.canaldirecto.com.ar/incidents/view/824360-1" TargetMode="External"/><Relationship Id="rId86" Type="http://schemas.openxmlformats.org/officeDocument/2006/relationships/hyperlink" Target="https://webagentes.canaldirecto.com.ar/incidents/view/824351-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79507-6" TargetMode="External"/><Relationship Id="rId671" Type="http://schemas.openxmlformats.org/officeDocument/2006/relationships/hyperlink" Target="https://webagentes.canaldirecto.com.ar/incidents/view/758235-4" TargetMode="External"/><Relationship Id="rId769" Type="http://schemas.openxmlformats.org/officeDocument/2006/relationships/hyperlink" Target="https://webagentes.canaldirecto.com.ar/incidents/view/769964-5" TargetMode="External"/><Relationship Id="rId976" Type="http://schemas.openxmlformats.org/officeDocument/2006/relationships/hyperlink" Target="https://webagentes.canaldirecto.com.ar/incidents/view/797407-8" TargetMode="External"/><Relationship Id="rId21" Type="http://schemas.openxmlformats.org/officeDocument/2006/relationships/hyperlink" Target="http://webagentes.canaldirecto.com.ar/incidents/view/654171-2" TargetMode="External"/><Relationship Id="rId324" Type="http://schemas.openxmlformats.org/officeDocument/2006/relationships/hyperlink" Target="https://webagentes.canaldirecto.com.ar/incidents/view/707288-4" TargetMode="External"/><Relationship Id="rId531" Type="http://schemas.openxmlformats.org/officeDocument/2006/relationships/hyperlink" Target="https://webagentes.canaldirecto.com.ar/incidents/view/740256-2" TargetMode="External"/><Relationship Id="rId629" Type="http://schemas.openxmlformats.org/officeDocument/2006/relationships/hyperlink" Target="https://webagentes.canaldirecto.com.ar/incidents/view/752045-1" TargetMode="External"/><Relationship Id="rId1161" Type="http://schemas.openxmlformats.org/officeDocument/2006/relationships/hyperlink" Target="https://webagentes.canaldirecto.com.ar/incidents/view/816335-0" TargetMode="External"/><Relationship Id="rId170" Type="http://schemas.openxmlformats.org/officeDocument/2006/relationships/hyperlink" Target="https://webagentes.canaldirecto.com.ar/incidents/view/686597-7" TargetMode="External"/><Relationship Id="rId836" Type="http://schemas.openxmlformats.org/officeDocument/2006/relationships/hyperlink" Target="https://webagentes.canaldirecto.com.ar/incidents/view/778297-2" TargetMode="External"/><Relationship Id="rId1021" Type="http://schemas.openxmlformats.org/officeDocument/2006/relationships/hyperlink" Target="https://webagentes.canaldirecto.com.ar/incidents/view/802794-2" TargetMode="External"/><Relationship Id="rId1119" Type="http://schemas.openxmlformats.org/officeDocument/2006/relationships/hyperlink" Target="https://www.google.com/maps/dir/Pentacom+S.A.+-+Centro+Servicios+y+Reparaciones+IT/Av.+V%C3%A9lez+Sarsfield+4950/Hip%C3%B3lito+Yrigoyen+590,+Ciudad+de+C%C3%B3rdoba,+Provincia+de+C%C3%B3rdoba/Nutrien+Ag+Solutions+R%C3%ADo+Segundo,+Rene+Favaloro,+R%C3%ADo+Segundo,+Provincia+de+C%C3%B3rdoba/Pentacom+S.A.+-+Centro+Servicios+y+Reparaciones+IT,+Avenida+La+Voz+del+Interior,+Ciudad+de+C%C3%B3rdoba,+Provincia+de+C%C3%B3rdoba/@-31.4879752,-64.3901122,83472m/data=!3m1!1e3!4m32!4m31!1m5!1m1!1s0x9432980a04ddf563:0x6ac301bf7366cbae!2m2!1d-64.2229115!2d-31.3129596!1m5!1m1!1s0x9432a3a51412226b:0x482f0af43320701f!2m2!1d-64.2051803!2d-31.4717825!1m5!1m1!1s0x9432a28e71e49fe9:0x449b645b6a16bade!2m2!1d-64.1852894!2d-31.4279564!1m5!1m1!1s0x9432cded1b83529d:0x362af809eb6846f8!2m2!1d-63.8513096!2d-31.6608598!1m5!1m1!1s0x9432980a04ddf563:0x6ac301bf7366cbae!2m2!1d-64.2229115!2d-31.3129596!3e0?entry=ttu&amp;g_ep=EgoyMDI1MTAxNC4wIKXMDSoASAFQAw%3D%3D" TargetMode="External"/><Relationship Id="rId268" Type="http://schemas.openxmlformats.org/officeDocument/2006/relationships/hyperlink" Target="https://webagentes.canaldirecto.com.ar/incidents/view/701128-1" TargetMode="External"/><Relationship Id="rId475" Type="http://schemas.openxmlformats.org/officeDocument/2006/relationships/hyperlink" Target="https://webagentes.canaldirecto.com.ar/incidents/view/732316-8" TargetMode="External"/><Relationship Id="rId682" Type="http://schemas.openxmlformats.org/officeDocument/2006/relationships/hyperlink" Target="https://webagentes.canaldirecto.com.ar/incidents/view/759112-1" TargetMode="External"/><Relationship Id="rId903" Type="http://schemas.openxmlformats.org/officeDocument/2006/relationships/hyperlink" Target="https://webagentes.canaldirecto.com.ar/incidents/view/789891-8" TargetMode="External"/><Relationship Id="rId32" Type="http://schemas.openxmlformats.org/officeDocument/2006/relationships/hyperlink" Target="http://webagentes.canaldirecto.com.ar/incidents/view/658528-4" TargetMode="External"/><Relationship Id="rId128" Type="http://schemas.openxmlformats.org/officeDocument/2006/relationships/hyperlink" Target="https://webagentes.canaldirecto.com.ar/incidents/view/680512-4" TargetMode="External"/><Relationship Id="rId335" Type="http://schemas.openxmlformats.org/officeDocument/2006/relationships/hyperlink" Target="https://webagentes.canaldirecto.com.ar/incidents/view/709730-6" TargetMode="External"/><Relationship Id="rId542" Type="http://schemas.openxmlformats.org/officeDocument/2006/relationships/hyperlink" Target="https://webagentes.canaldirecto.com.ar/incidents/view/741417-8" TargetMode="External"/><Relationship Id="rId987" Type="http://schemas.openxmlformats.org/officeDocument/2006/relationships/hyperlink" Target="https://www.google.com.ar/maps/dir/Pentacom+S.A.+-+Centro+Servicios+y+Reparaciones+IT,+Avenida+La+Voz+del+Interior,+Ciudad+de+C%C3%B3rdoba,+Provincia+de+C%C3%B3rdoba/Av.+Rafael+N%C3%BA%C3%B1ez+4174,+Ciudad+de+C%C3%B3rdoba,+Provincia+de+C%C3%B3rdoba/Av.+las+Malvinas+8847,+Ciudad+de+C%C3%B3rdoba,+Provincia+de+C%C3%B3rdoba/Pentacom+S.A.+-+Centro+Servicios+y+Reparaciones+IT,+Avenida+La+Voz+del+Interior,+Ciudad+de+C%C3%B3rdoba,+Provincia+de+C%C3%B3rdoba/@-31.3491201,-64.2382216,12z/data=!3m1!4b1!4m26!4m25!1m5!1m1!1s0x9432980a04ddf563:0x6ac301bf7366cbae!2m2!1d-64.2229115!2d-31.3129596!1m5!1m1!1s0x9432992fe4f80fd7:0xd241f6aecd338996!2m2!1d-64.2315713!2d-31.3697725!1m5!1m1!1s0x94329616bf994adf:0x7e83339298d6a92!2m2!1d-64.0722466!2d-31.3735745!1m5!1m1!1s0x9432980a04ddf563:0x6ac301bf7366cbae!2m2!1d-64.2229115!2d-31.3129596!3e0?hl=es&amp;entry=ttu&amp;g_ep=EgoyMDI1MDUxMi4wIKXMDSoASAFQAw%3D%3D" TargetMode="External"/><Relationship Id="rId1172" Type="http://schemas.openxmlformats.org/officeDocument/2006/relationships/hyperlink" Target="https://webagentes.canaldirecto.com.ar/incidents/view/821959-8" TargetMode="External"/><Relationship Id="rId181" Type="http://schemas.openxmlformats.org/officeDocument/2006/relationships/hyperlink" Target="https://webagentes.canaldirecto.com.ar/incidents/view/688219-6" TargetMode="External"/><Relationship Id="rId402" Type="http://schemas.openxmlformats.org/officeDocument/2006/relationships/hyperlink" Target="https://webagentes.canaldirecto.com.ar/incidents/view/719730-5" TargetMode="External"/><Relationship Id="rId847" Type="http://schemas.openxmlformats.org/officeDocument/2006/relationships/hyperlink" Target="https://webagentes.canaldirecto.com.ar/incidents/view/780213-3" TargetMode="External"/><Relationship Id="rId1032" Type="http://schemas.openxmlformats.org/officeDocument/2006/relationships/hyperlink" Target="https://webagentes.canaldirecto.com.ar/incidents/view/800655-0" TargetMode="External"/><Relationship Id="rId279" Type="http://schemas.openxmlformats.org/officeDocument/2006/relationships/hyperlink" Target="https://webagentes.canaldirecto.com.ar/incidents/view/701673-6" TargetMode="External"/><Relationship Id="rId486" Type="http://schemas.openxmlformats.org/officeDocument/2006/relationships/hyperlink" Target="https://webagentes.canaldirecto.com.ar/incidents/view/733953-0" TargetMode="External"/><Relationship Id="rId693" Type="http://schemas.openxmlformats.org/officeDocument/2006/relationships/hyperlink" Target="https://webagentes.canaldirecto.com.ar/incidents/view/760083-6" TargetMode="External"/><Relationship Id="rId707" Type="http://schemas.openxmlformats.org/officeDocument/2006/relationships/hyperlink" Target="https://webagentes.canaldirecto.com.ar/incidents/view/762642-7" TargetMode="External"/><Relationship Id="rId914" Type="http://schemas.openxmlformats.org/officeDocument/2006/relationships/hyperlink" Target="https://webagentes.canaldirecto.com.ar/incidents/view/787792-4" TargetMode="External"/><Relationship Id="rId43" Type="http://schemas.openxmlformats.org/officeDocument/2006/relationships/hyperlink" Target="http://webagentes.canaldirecto.com.ar/incidents/view/662269-1" TargetMode="External"/><Relationship Id="rId139" Type="http://schemas.openxmlformats.org/officeDocument/2006/relationships/hyperlink" Target="https://webagentes.canaldirecto.com.ar/incidents/view/681900-2" TargetMode="External"/><Relationship Id="rId346" Type="http://schemas.openxmlformats.org/officeDocument/2006/relationships/hyperlink" Target="https://webagentes.canaldirecto.com.ar/incidents/view/709265-7" TargetMode="External"/><Relationship Id="rId553" Type="http://schemas.openxmlformats.org/officeDocument/2006/relationships/hyperlink" Target="https://webagentes.canaldirecto.com.ar/incidents/view/742502-2" TargetMode="External"/><Relationship Id="rId760" Type="http://schemas.openxmlformats.org/officeDocument/2006/relationships/hyperlink" Target="https://webagentes.canaldirecto.com.ar/incidents/view/770908-5" TargetMode="External"/><Relationship Id="rId998" Type="http://schemas.openxmlformats.org/officeDocument/2006/relationships/hyperlink" Target="https://webagentes.canaldirecto.com.ar/incidents/view/799130-3" TargetMode="External"/><Relationship Id="rId1183" Type="http://schemas.openxmlformats.org/officeDocument/2006/relationships/hyperlink" Target="https://webagentes.canaldirecto.com.ar/incidents/view/818944-6" TargetMode="External"/><Relationship Id="rId192" Type="http://schemas.openxmlformats.org/officeDocument/2006/relationships/hyperlink" Target="https://webagentes.canaldirecto.com.ar/incidents/view/689984-0" TargetMode="External"/><Relationship Id="rId206" Type="http://schemas.openxmlformats.org/officeDocument/2006/relationships/hyperlink" Target="https://webagentes.canaldirecto.com.ar/incidents/view/691550-0" TargetMode="External"/><Relationship Id="rId413" Type="http://schemas.openxmlformats.org/officeDocument/2006/relationships/hyperlink" Target="https://webagentes.canaldirecto.com.ar/incidents/view/718885-7" TargetMode="External"/><Relationship Id="rId858" Type="http://schemas.openxmlformats.org/officeDocument/2006/relationships/hyperlink" Target="https://webagentes.canaldirecto.com.ar/incidents/view/781378-6" TargetMode="External"/><Relationship Id="rId1043" Type="http://schemas.openxmlformats.org/officeDocument/2006/relationships/hyperlink" Target="https://webagentes.canaldirecto.com.ar/incidents/view/806800-0" TargetMode="External"/><Relationship Id="rId497" Type="http://schemas.openxmlformats.org/officeDocument/2006/relationships/hyperlink" Target="https://webagentes.canaldirecto.com.ar/incidents/view/735795-2" TargetMode="External"/><Relationship Id="rId620" Type="http://schemas.openxmlformats.org/officeDocument/2006/relationships/hyperlink" Target="https://webagentes.canaldirecto.com.ar/incidents/view/750397-7" TargetMode="External"/><Relationship Id="rId718" Type="http://schemas.openxmlformats.org/officeDocument/2006/relationships/hyperlink" Target="https://webagentes.canaldirecto.com.ar/incidents/view/766596-7" TargetMode="External"/><Relationship Id="rId925" Type="http://schemas.openxmlformats.org/officeDocument/2006/relationships/hyperlink" Target="https://webagentes.canaldirecto.com.ar/incidents/view/791109-7" TargetMode="External"/><Relationship Id="rId357" Type="http://schemas.openxmlformats.org/officeDocument/2006/relationships/hyperlink" Target="https://webagentes.canaldirecto.com.ar/incidents/view/713384-8" TargetMode="External"/><Relationship Id="rId1110" Type="http://schemas.openxmlformats.org/officeDocument/2006/relationships/hyperlink" Target="https://webagentes.canaldirecto.com.ar/incidents/view/811581-2" TargetMode="External"/><Relationship Id="rId1194" Type="http://schemas.openxmlformats.org/officeDocument/2006/relationships/hyperlink" Target="https://www.google.com/maps/dir/Pentacom+S.A.+-+Centro+Servicios+y+Reparaciones+IT,+Av.+La+Voz+del+Interior+8821,+X5008+C%C3%B3rdoba/Calico+S.A.,+C%C3%B3rdoba/Av.+Juan+B+Justo+5278,+X5000+C%C3%B3rdoba/Pentacom+S.A.+-+Centro+Servicios+y+Reparaciones+IT,+Av.+La+Voz+del+Interior+8821,+X5008+C%C3%B3rdoba/@-31.3985289,-64.2741507,20887m/data=!3m2!1e3!4b1!4m26!4m25!1m5!1m1!1s0x9432980a04ddf563:0x6ac301bf7366cbae!2m2!1d-64.2229115!2d-31.3129596!1m5!1m1!1s0x9432a39c0ecd7cfb:0x261c692014730976!2m2!1d-64.2007738!2d-31.4861078!1m5!1m1!1s0x943299b690b9cae9:0x9fd17ad80ee79949!2m2!1d-64.175624!2d-31.361709!1m5!1m1!1s0x9432980a04ddf563:0x6ac301bf7366cbae!2m2!1d-64.2229115!2d-31.3129596!3e0?entry=ttu&amp;g_ep=EgoyMDI2MDEyOC4wIKXMDSoASAFQAw%3D%3D" TargetMode="External"/><Relationship Id="rId1208" Type="http://schemas.openxmlformats.org/officeDocument/2006/relationships/hyperlink" Target="https://webagentes.canaldirecto.com.ar/incidents/view/820718-6" TargetMode="External"/><Relationship Id="rId54" Type="http://schemas.openxmlformats.org/officeDocument/2006/relationships/hyperlink" Target="https://webagentes.canaldirecto.com.ar/incidents/view/663041-4" TargetMode="External"/><Relationship Id="rId217" Type="http://schemas.openxmlformats.org/officeDocument/2006/relationships/hyperlink" Target="https://webagentes.canaldirecto.com.ar/incidents/view/692950-3" TargetMode="External"/><Relationship Id="rId564" Type="http://schemas.openxmlformats.org/officeDocument/2006/relationships/hyperlink" Target="https://webagentes.canaldirecto.com.ar/incidents/view/744970-3" TargetMode="External"/><Relationship Id="rId771" Type="http://schemas.openxmlformats.org/officeDocument/2006/relationships/hyperlink" Target="https://webagentes.canaldirecto.com.ar/incidents/view/769912-2" TargetMode="External"/><Relationship Id="rId869" Type="http://schemas.openxmlformats.org/officeDocument/2006/relationships/hyperlink" Target="https://webagentes.canaldirecto.com.ar/incidents/view/782934-3" TargetMode="External"/><Relationship Id="rId424" Type="http://schemas.openxmlformats.org/officeDocument/2006/relationships/hyperlink" Target="https://webagentes.canaldirecto.com.ar/incidents/view/725353-1" TargetMode="External"/><Relationship Id="rId631" Type="http://schemas.openxmlformats.org/officeDocument/2006/relationships/hyperlink" Target="https://webagentes.canaldirecto.com.ar/incidents/view/751768-8" TargetMode="External"/><Relationship Id="rId729" Type="http://schemas.openxmlformats.org/officeDocument/2006/relationships/hyperlink" Target="https://webagentes.canaldirecto.com.ar/incidents/view/765162-7" TargetMode="External"/><Relationship Id="rId1054" Type="http://schemas.openxmlformats.org/officeDocument/2006/relationships/hyperlink" Target="https://webagentes.canaldirecto.com.ar/incidents/view/805396-5" TargetMode="External"/><Relationship Id="rId270" Type="http://schemas.openxmlformats.org/officeDocument/2006/relationships/hyperlink" Target="https://webagentes.canaldirecto.com.ar/incidents/view/700960-2" TargetMode="External"/><Relationship Id="rId936" Type="http://schemas.openxmlformats.org/officeDocument/2006/relationships/hyperlink" Target="http://webagentes.canaldirecto.com.ar/incidents/view/794462-4" TargetMode="External"/><Relationship Id="rId1121" Type="http://schemas.openxmlformats.org/officeDocument/2006/relationships/hyperlink" Target="https://www.google.com/maps/dir/Pentacom+S.A.+-+Centro+Servicios+y+Reparaciones+IT,+La+Voz+del+Interior,+Ciudad+de+C%C3%B3rdoba,+Provincia+de+C%C3%B3rdoba/Central+Nuclear+Embalse,+Embalse,+Provincia+de+C%C3%B3rdoba/Atanor+Planta+Rio+Tercero,+R%C3%ADo+Tercero,+C%C3%B3rdoba/Pentacom+S.A.+-+Centro+Servicios+y+Reparaciones+IT,+Avenida+La+Voz+del+Interior,+Ciudad+de+C%C3%B3rdoba,+Provincia+de+C%C3%B3rdoba/@-31.9442564,-64.7427977,9z/data=!4m26!4m25!1m5!1m1!1s0x9432980a04ddf563:0x6ac301bf7366cbae!2m2!1d-64.2229115!2d-31.3129596!1m5!1m1!1s0x95d29957e7ca8b07:0x3a26f10c39d667f4!2m2!1d-64.442428!2d-32.232355!1m5!1m1!1s0x95cd6f5484f25f03:0xe755dda117e82612!2m2!1d-64.142383!2d-32.169917!1m5!1m1!1s0x9432980a04ddf563:0x6ac301bf7366cbae!2m2!1d-64.2229115!2d-31.3129596!3e0?hl=es&amp;entry=ttu&amp;g_ep=EgoyMDI1MTAyMC4wIKXMDSoASAFQAw%3D%3D" TargetMode="External"/><Relationship Id="rId65" Type="http://schemas.openxmlformats.org/officeDocument/2006/relationships/hyperlink" Target="https://webagentes.canaldirecto.com.ar/incidents/view/667460-3" TargetMode="External"/><Relationship Id="rId130" Type="http://schemas.openxmlformats.org/officeDocument/2006/relationships/hyperlink" Target="https://webagentes.canaldirecto.com.ar/incidents/view/681523-7" TargetMode="External"/><Relationship Id="rId368" Type="http://schemas.openxmlformats.org/officeDocument/2006/relationships/hyperlink" Target="https://webagentes.canaldirecto.com.ar/incidents/view/714305-8" TargetMode="External"/><Relationship Id="rId575" Type="http://schemas.openxmlformats.org/officeDocument/2006/relationships/hyperlink" Target="https://webagentes.canaldirecto.com.ar/incidents/view/745477-8" TargetMode="External"/><Relationship Id="rId782" Type="http://schemas.openxmlformats.org/officeDocument/2006/relationships/hyperlink" Target="https://webagentes.canaldirecto.com.ar/incidents/view/773798-1" TargetMode="External"/><Relationship Id="rId228" Type="http://schemas.openxmlformats.org/officeDocument/2006/relationships/hyperlink" Target="https://webagentes.canaldirecto.com.ar/incidents/view/694543-1" TargetMode="External"/><Relationship Id="rId435" Type="http://schemas.openxmlformats.org/officeDocument/2006/relationships/hyperlink" Target="https://webagentes.canaldirecto.com.ar/incidents/view/727077-8" TargetMode="External"/><Relationship Id="rId642" Type="http://schemas.openxmlformats.org/officeDocument/2006/relationships/hyperlink" Target="https://webagentes.canaldirecto.com.ar/incidents/view/752933-7" TargetMode="External"/><Relationship Id="rId1065" Type="http://schemas.openxmlformats.org/officeDocument/2006/relationships/hyperlink" Target="https://www.google.com/maps/dir/Pentacom+S.A.+-+Centro+Servicios+y+Reparaciones+IT,+La+Voz+del+Interior+8821,+C%C3%B3rdoba/Domingo+F.+Sarmiento+274,+X5021+EYF,+C%C3%B3rdoba/Pentacom+S.A.+-+Centro+Servicios+y+Reparaciones+IT,+Avenida+La+Voz+del+Interior,+Ciudad+de+C%C3%B3rdoba,+Provincia+de+C%C3%B3rdoba/@-31.3618341,-64.2581417,27220m/data=!3m2!1e3!4b1!4m20!4m19!1m5!1m1!1s0x9432980a04ddf563:0x6ac301bf7366cbae!2m2!1d-64.2229115!2d-31.3129596!1m5!1m1!1s0x9432a29dfa8ad335:0xf6802ec62a5f9eeb!2m2!1d-64.1780802!2d-31.4116183!1m5!1m1!1s0x9432980a04ddf563:0x6ac301bf7366cbae!2m2!1d-64.2229115!2d-31.3129596!3e0?entry=ttu&amp;g_ep=EgoyMDI1MDkwMi4wIKXMDSoASAFQAw%3D%3D" TargetMode="External"/><Relationship Id="rId281" Type="http://schemas.openxmlformats.org/officeDocument/2006/relationships/hyperlink" Target="https://webagentes.canaldirecto.com.ar/incidents/view/701306-7" TargetMode="External"/><Relationship Id="rId502" Type="http://schemas.openxmlformats.org/officeDocument/2006/relationships/hyperlink" Target="https://webagentes.canaldirecto.com.ar/incidents/view/734381-6" TargetMode="External"/><Relationship Id="rId947" Type="http://schemas.openxmlformats.org/officeDocument/2006/relationships/hyperlink" Target="http://webagentes.canaldirecto.com.ar/incidents/view/792629-3" TargetMode="External"/><Relationship Id="rId1132" Type="http://schemas.openxmlformats.org/officeDocument/2006/relationships/hyperlink" Target="https://webagentes.canaldirecto.com.ar/incidents/view/813654-1" TargetMode="External"/><Relationship Id="rId76" Type="http://schemas.openxmlformats.org/officeDocument/2006/relationships/hyperlink" Target="https://webagentes.canaldirecto.com.ar/incidents/view/671342-5" TargetMode="External"/><Relationship Id="rId141" Type="http://schemas.openxmlformats.org/officeDocument/2006/relationships/hyperlink" Target="https://webagentes.canaldirecto.com.ar/incidents/view/682057-6" TargetMode="External"/><Relationship Id="rId379" Type="http://schemas.openxmlformats.org/officeDocument/2006/relationships/hyperlink" Target="https://webagentes.canaldirecto.com.ar/incidents/view/716665-1" TargetMode="External"/><Relationship Id="rId586" Type="http://schemas.openxmlformats.org/officeDocument/2006/relationships/hyperlink" Target="https://webagentes.canaldirecto.com.ar/incidents/view/746842-5" TargetMode="External"/><Relationship Id="rId793" Type="http://schemas.openxmlformats.org/officeDocument/2006/relationships/hyperlink" Target="https://webagentes.canaldirecto.com.ar/incidents/view/772577-3" TargetMode="External"/><Relationship Id="rId807" Type="http://schemas.openxmlformats.org/officeDocument/2006/relationships/hyperlink" Target="https://webagentes.canaldirecto.com.ar/incidents/view/776713-1" TargetMode="External"/><Relationship Id="rId7" Type="http://schemas.openxmlformats.org/officeDocument/2006/relationships/hyperlink" Target="http://webagentes.canaldirecto.com.ar/incidents/view/651417-0" TargetMode="External"/><Relationship Id="rId239" Type="http://schemas.openxmlformats.org/officeDocument/2006/relationships/hyperlink" Target="https://webagentes.canaldirecto.com.ar/incidents/view/695093-8" TargetMode="External"/><Relationship Id="rId446" Type="http://schemas.openxmlformats.org/officeDocument/2006/relationships/hyperlink" Target="https://webagentes.canaldirecto.com.ar/incidents/view/728520-2" TargetMode="External"/><Relationship Id="rId653" Type="http://schemas.openxmlformats.org/officeDocument/2006/relationships/hyperlink" Target="https://webagentes.canaldirecto.com.ar/incidents/view/755988-8" TargetMode="External"/><Relationship Id="rId1076" Type="http://schemas.openxmlformats.org/officeDocument/2006/relationships/hyperlink" Target="https://webagentes.canaldirecto.com.ar/incidents/view/809306-0" TargetMode="External"/><Relationship Id="rId292" Type="http://schemas.openxmlformats.org/officeDocument/2006/relationships/hyperlink" Target="https://webagentes.canaldirecto.com.ar/incidents/view/703790-6" TargetMode="External"/><Relationship Id="rId306" Type="http://schemas.openxmlformats.org/officeDocument/2006/relationships/hyperlink" Target="https://webagentes.canaldirecto.com.ar/incidents/view/705397-7" TargetMode="External"/><Relationship Id="rId860" Type="http://schemas.openxmlformats.org/officeDocument/2006/relationships/hyperlink" Target="https://webagentes.canaldirecto.com.ar/incidents/view/779944-0" TargetMode="External"/><Relationship Id="rId958" Type="http://schemas.openxmlformats.org/officeDocument/2006/relationships/hyperlink" Target="https://www.google.com/maps/dir/Trist%C3%A1n+Burgos+456,+R%C3%ADo+Cuarto,+Provincia+de+C%C3%B3rdoba/9+de+Julio+601,+General+Cabrera,+C%C3%B3rdoba/Roque+Saenz+Pe%C3%B1a+595,+X5843+Adelia+Mar%C3%ADa,+C%C3%B3rdoba/Trist%C3%A1n+Burgos+456,+R%C3%ADo+Cuarto,+C%C3%B3rdoba/@-33.2248203,-64.8177252,9z/data=!3m1!4b1!4m26!4m25!1m5!1m1!1s0x95d200f85d35147d:0x48216def77aef722!2m2!1d-64.3749333!2d-33.1029616!1m5!1m1!1s0x95cdc3902fe633c1:0xd1c21b5576c40be8!2m2!1d-63.8765706!2d-32.8134229!1m5!1m1!1s0x95ce36e9250c30eb:0x4ebfbbeb5e7d24bd!2m2!1d-64.0252086!2d-33.6259294!1m5!1m1!1s0x95d200f85d35147d:0x48216def77aef722!2m2!1d-64.3749333!2d-33.1029616!3e0?hl=es&amp;entry=ttu&amp;g_ep=EgoyMDI1MDQyMC4wIKXMDSoASAFQAw%3D%3D" TargetMode="External"/><Relationship Id="rId1143" Type="http://schemas.openxmlformats.org/officeDocument/2006/relationships/hyperlink" Target="https://webagentes.canaldirecto.com.ar/incidents/view/820394-0" TargetMode="External"/><Relationship Id="rId87" Type="http://schemas.openxmlformats.org/officeDocument/2006/relationships/hyperlink" Target="https://webagentes.canaldirecto.com.ar/incidents/view/672459-1" TargetMode="External"/><Relationship Id="rId513" Type="http://schemas.openxmlformats.org/officeDocument/2006/relationships/hyperlink" Target="https://webagentes.canaldirecto.com.ar/incidents/view/738401-7" TargetMode="External"/><Relationship Id="rId597" Type="http://schemas.openxmlformats.org/officeDocument/2006/relationships/hyperlink" Target="https://webagentes.canaldirecto.com.ar/incidents/view/748797-0" TargetMode="External"/><Relationship Id="rId720" Type="http://schemas.openxmlformats.org/officeDocument/2006/relationships/hyperlink" Target="https://webagentes.canaldirecto.com.ar/incidents/view/766182-8" TargetMode="External"/><Relationship Id="rId818" Type="http://schemas.openxmlformats.org/officeDocument/2006/relationships/hyperlink" Target="https://webagentes.canaldirecto.com.ar/incidents/view/774816-3" TargetMode="External"/><Relationship Id="rId152" Type="http://schemas.openxmlformats.org/officeDocument/2006/relationships/hyperlink" Target="https://webagentes.canaldirecto.com.ar/incidents/view/683798-3" TargetMode="External"/><Relationship Id="rId457" Type="http://schemas.openxmlformats.org/officeDocument/2006/relationships/hyperlink" Target="https://webagentes.canaldirecto.com.ar/incidents/view/730014-9" TargetMode="External"/><Relationship Id="rId1003" Type="http://schemas.openxmlformats.org/officeDocument/2006/relationships/hyperlink" Target="https://webagentes.canaldirecto.com.ar/incidents/view/798332-2" TargetMode="External"/><Relationship Id="rId1087" Type="http://schemas.openxmlformats.org/officeDocument/2006/relationships/hyperlink" Target="https://webagentes.canaldirecto.com.ar/incidents/view/807151-8" TargetMode="External"/><Relationship Id="rId1210" Type="http://schemas.openxmlformats.org/officeDocument/2006/relationships/hyperlink" Target="https://www.google.com/maps/dir/Pentacom+S.A.+-+Centro+Servicios+y+Reparaciones+IT,+Av.+La+Voz+del+Interior+8821,+X5008+C%C3%B3rdoba/Ing.+Olmos+71,+X5220CYA+Jesus+Mar%C3%ADa,+C%C3%B3rdoba/Pentacom+S.A.+-+Centro+Servicios+y+Reparaciones+IT,+Av.+La+Voz+del+Interior+8821,+X5008+C%C3%B3rdoba/@-31.1475833,-64.3302231,54563m/data=!3m2!1e3!4b1!4m20!4m19!1m5!1m1!1s0x9432980a04ddf563:0x6ac301bf7366cbae!2m2!1d-64.2229115!2d-31.3129596!1m5!1m1!1s0x9432639c589d6083:0x70b309ff31705b43!2m2!1d-64.0965782!2d-30.9802043!1m5!1m1!1s0x9432980a04ddf563:0x6ac301bf7366cbae!2m2!1d-64.2229115!2d-31.3129596!3e0?entry=ttu&amp;g_ep=EgoyMDI2MDMwNS4wIKXMDSoASAFQAw%3D%3D" TargetMode="External"/><Relationship Id="rId664" Type="http://schemas.openxmlformats.org/officeDocument/2006/relationships/hyperlink" Target="https://webagentes.canaldirecto.com.ar/incidents/view/754005-7" TargetMode="External"/><Relationship Id="rId871" Type="http://schemas.openxmlformats.org/officeDocument/2006/relationships/hyperlink" Target="https://webagentes.canaldirecto.com.ar/incidents/view/783842-0" TargetMode="External"/><Relationship Id="rId969" Type="http://schemas.openxmlformats.org/officeDocument/2006/relationships/hyperlink" Target="https://webagentes.canaldirecto.com.ar/incidents/view/796040-0" TargetMode="External"/><Relationship Id="rId14" Type="http://schemas.openxmlformats.org/officeDocument/2006/relationships/hyperlink" Target="http://webagentes.canaldirecto.com.ar/incidents/view/652734-1" TargetMode="External"/><Relationship Id="rId317" Type="http://schemas.openxmlformats.org/officeDocument/2006/relationships/hyperlink" Target="https://webagentes.canaldirecto.com.ar/incidents/view/706483-0" TargetMode="External"/><Relationship Id="rId524" Type="http://schemas.openxmlformats.org/officeDocument/2006/relationships/hyperlink" Target="https://webagentes.canaldirecto.com.ar/incidents/view/739683-6" TargetMode="External"/><Relationship Id="rId731" Type="http://schemas.openxmlformats.org/officeDocument/2006/relationships/hyperlink" Target="https://webagentes.canaldirecto.com.ar/incidents/view/765087-7" TargetMode="External"/><Relationship Id="rId1154" Type="http://schemas.openxmlformats.org/officeDocument/2006/relationships/hyperlink" Target="https://webagentes.canaldirecto.com.ar/incidents/view/817829-1" TargetMode="External"/><Relationship Id="rId98" Type="http://schemas.openxmlformats.org/officeDocument/2006/relationships/hyperlink" Target="https://webagentes.canaldirecto.com.ar/incidents/view/676855-9" TargetMode="External"/><Relationship Id="rId163" Type="http://schemas.openxmlformats.org/officeDocument/2006/relationships/hyperlink" Target="https://webagentes.canaldirecto.com.ar/incidents/view/686426-0" TargetMode="External"/><Relationship Id="rId370" Type="http://schemas.openxmlformats.org/officeDocument/2006/relationships/hyperlink" Target="https://webagentes.canaldirecto.com.ar/incidents/view/713309-7" TargetMode="External"/><Relationship Id="rId829" Type="http://schemas.openxmlformats.org/officeDocument/2006/relationships/hyperlink" Target="https://webagentes.canaldirecto.com.ar/incidents/view/779096-2" TargetMode="External"/><Relationship Id="rId1014" Type="http://schemas.openxmlformats.org/officeDocument/2006/relationships/hyperlink" Target="https://www.google.com/maps/dir/Pentacom+S.A.+-+Centro+Servicios+y+Reparaciones+IT,+La+Voz+del+Interior+8821,+C%C3%B3rdoba/Gimenez+logistica,+Chachapoyas+4080,+Ciudad+de+C%C3%B3rdoba,+Provincia+de+C%C3%B3rdoba/Calico+S.A.,+C%C3%B3rdoba/M%C3%A9xico+296,+C%C3%B3rdoba/Pentacom+S.A.+-+Centro+Servicios+y+Reparaciones+IT,+Avenida+La+Voz+del+Interior,+Ciudad+de+C%C3%B3rdoba,+Provincia+de+C%C3%B3rdoba/@-31.3946759,-64.2421001,11.75z/data=!4m32!4m31!1m5!1m1!1s0x9432980a04ddf563:0x6ac301bf7366cbae!2m2!1d-64.2229115!2d-31.3129596!1m5!1m1!1s0x9432979a4fc3cecf:0xcfe7447a55b1dda0!2m2!1d-64.1322646!2d-31.3671666!1m5!1m1!1s0x9432a39c0ecd7cfb:0x261c692014730976!2m2!1d-64.2007738!2d-31.4861078!1m5!1m1!1s0x9432a2a899d0ba9d:0xc22c7946636c3352!2m2!1d-64.1589401!2d-31.4107635!1m5!1m1!1s0x9432980a04ddf563:0x6ac301bf7366cbae!2m2!1d-64.2229115!2d-31.3129596!3e0?entry=ttu&amp;g_ep=EgoyMDI1MDYyMy4yIKXMDSoASAFQAw%3D%3D" TargetMode="External"/><Relationship Id="rId230" Type="http://schemas.openxmlformats.org/officeDocument/2006/relationships/hyperlink" Target="https://webagentes.canaldirecto.com.ar/incidents/view/693507-2" TargetMode="External"/><Relationship Id="rId468" Type="http://schemas.openxmlformats.org/officeDocument/2006/relationships/hyperlink" Target="https://webagentes.canaldirecto.com.ar/incidents/view/731278-2" TargetMode="External"/><Relationship Id="rId675" Type="http://schemas.openxmlformats.org/officeDocument/2006/relationships/hyperlink" Target="https://webagentes.canaldirecto.com.ar/incidents/view/758036-5" TargetMode="External"/><Relationship Id="rId882" Type="http://schemas.openxmlformats.org/officeDocument/2006/relationships/hyperlink" Target="https://webagentes.canaldirecto.com.ar/incidents/view/787113-3" TargetMode="External"/><Relationship Id="rId1098" Type="http://schemas.openxmlformats.org/officeDocument/2006/relationships/hyperlink" Target="https://www.google.com/maps/dir/Pentacom+S.A.+-+Centro+Servicios+y+Reparaciones+IT,+La+Voz+del+Interior,+Ciudad+de+C%C3%B3rdoba,+Provincia+de+C%C3%B3rdoba/Avenida+las+Malvinas+8847,+Ciudad+de+C%C3%B3rdoba,+Provincia+de+C%C3%B3rdoba/25+de+Mayo+1370,+X5004+FWP,+C%C3%B3rdoba/Pentacom+S.A.+-+Centro+Servicios+y+Reparaciones+IT,+Av.+La+Voz+del+Interior+8821,+X5008+C%C3%B3rdoba/@-31.3629439,-64.313233,54438m/data=!3m2!1e3!4b1!4m26!4m25!1m5!1m1!1s0x9432980a04ddf563:0x6ac301bf7366cbae!2m2!1d-64.2229115!2d-31.3129596!1m5!1m1!1s0x94329616bf994adf:0x7e83339298d6a92!2m2!1d-64.0722466!2d-31.3735745!1m5!1m1!1s0x9432a2a40d6432ab:0xb92450cc3d0e69ba!2m2!1d-64.1648529!2d-31.4148006!1m5!1m1!1s0x9432980a04ddf563:0x6ac301bf7366cbae!2m2!1d-64.2229115!2d-31.3129596!3e0?hl=es&amp;entry=ttu&amp;g_ep=EgoyMDI1MTAwNC4wIKXMDSoASAFQAw%3D%3D" TargetMode="External"/><Relationship Id="rId25" Type="http://schemas.openxmlformats.org/officeDocument/2006/relationships/hyperlink" Target="http://webagentes.canaldirecto.com.ar/incidents/view/652349-7" TargetMode="External"/><Relationship Id="rId328" Type="http://schemas.openxmlformats.org/officeDocument/2006/relationships/hyperlink" Target="https://webagentes.canaldirecto.com.ar/incidents/view/708901-5" TargetMode="External"/><Relationship Id="rId535" Type="http://schemas.openxmlformats.org/officeDocument/2006/relationships/hyperlink" Target="https://webagentes.canaldirecto.com.ar/incidents/view/740791-0" TargetMode="External"/><Relationship Id="rId742" Type="http://schemas.openxmlformats.org/officeDocument/2006/relationships/hyperlink" Target="https://webagentes.canaldirecto.com.ar/incidents/view/766905-1" TargetMode="External"/><Relationship Id="rId1165" Type="http://schemas.openxmlformats.org/officeDocument/2006/relationships/hyperlink" Target="https://www.google.com/maps/dir/Pentacom+S.A.+-+Centro+Servicios+y+Reparaciones+IT,+La+Voz+del+Interior,+Ciudad+de+C%C3%B3rdoba,+Provincia+de+C%C3%B3rdoba/-31.4704581,-64.1600423/Centro+De+Distribucion+Ilolay+C%C3%B3rdoba,+X5014,+C%C3%B3rdoba/Pentacom+S.A.+-+Centro+Servicios+y+Reparaciones+IT,+Av.+La+Voz+del+Interior+8821,+X5008+C%C3%B3rdoba/@-31.455212,-64.1717129,6206m/data=!3m1!1e3!4m21!4m20!1m5!1m1!1s0x9432980a04ddf563:0x6ac301bf7366cbae!2m2!1d-64.2229115!2d-31.3129596!1m0!1m5!1m1!1s0x9432a33909139ff1:0xcccd60ed10d234e6!2m2!1d-64.1621517!2d-31.4690371!1m5!1m1!1s0x9432980a04ddf563:0x6ac301bf7366cbae!2m2!1d-64.2229115!2d-31.3129596!3e0?hl=es&amp;entry=ttu&amp;g_ep=EgoyMDI1MTIwOS4wIKXMDSoASAFQAw%3D%3D" TargetMode="External"/><Relationship Id="rId174" Type="http://schemas.openxmlformats.org/officeDocument/2006/relationships/hyperlink" Target="https://webagentes.canaldirecto.com.ar/incidents/view/687466-5" TargetMode="External"/><Relationship Id="rId381" Type="http://schemas.openxmlformats.org/officeDocument/2006/relationships/hyperlink" Target="https://webagentes.canaldirecto.com.ar/incidents/view/716829-7" TargetMode="External"/><Relationship Id="rId602" Type="http://schemas.openxmlformats.org/officeDocument/2006/relationships/hyperlink" Target="https://webagentes.canaldirecto.com.ar/incidents/view/747556-8" TargetMode="External"/><Relationship Id="rId1025" Type="http://schemas.openxmlformats.org/officeDocument/2006/relationships/hyperlink" Target="https://webagentes.canaldirecto.com.ar/incidents/view/801859-1" TargetMode="External"/><Relationship Id="rId241" Type="http://schemas.openxmlformats.org/officeDocument/2006/relationships/hyperlink" Target="https://webagentes.canaldirecto.com.ar/incidents/view/694648-5" TargetMode="External"/><Relationship Id="rId479" Type="http://schemas.openxmlformats.org/officeDocument/2006/relationships/hyperlink" Target="https://webagentes.canaldirecto.com.ar/incidents/view/733137-0" TargetMode="External"/><Relationship Id="rId686" Type="http://schemas.openxmlformats.org/officeDocument/2006/relationships/hyperlink" Target="https://webagentes.canaldirecto.com.ar/incidents/view/761043-5" TargetMode="External"/><Relationship Id="rId893" Type="http://schemas.openxmlformats.org/officeDocument/2006/relationships/hyperlink" Target="https://webagentes.canaldirecto.com.ar/incidents/view/785690-3" TargetMode="External"/><Relationship Id="rId907" Type="http://schemas.openxmlformats.org/officeDocument/2006/relationships/hyperlink" Target="https://webagentes.canaldirecto.com.ar/incidents/view/788762-0" TargetMode="External"/><Relationship Id="rId36" Type="http://schemas.openxmlformats.org/officeDocument/2006/relationships/hyperlink" Target="http://webagentes.canaldirecto.com.ar/incidents/view/659504-1" TargetMode="External"/><Relationship Id="rId339" Type="http://schemas.openxmlformats.org/officeDocument/2006/relationships/hyperlink" Target="https://webagentes.canaldirecto.com.ar/incidents/view/709534-4" TargetMode="External"/><Relationship Id="rId546" Type="http://schemas.openxmlformats.org/officeDocument/2006/relationships/hyperlink" Target="https://webagentes.canaldirecto.com.ar/incidents/view/741945-6" TargetMode="External"/><Relationship Id="rId753" Type="http://schemas.openxmlformats.org/officeDocument/2006/relationships/hyperlink" Target="https://webagentes.canaldirecto.com.ar/incidents/view/768160-0" TargetMode="External"/><Relationship Id="rId1176" Type="http://schemas.openxmlformats.org/officeDocument/2006/relationships/hyperlink" Target="https://webagentes.canaldirecto.com.ar/incidents/view/820962-5" TargetMode="External"/><Relationship Id="rId101" Type="http://schemas.openxmlformats.org/officeDocument/2006/relationships/hyperlink" Target="https://webagentes.canaldirecto.com.ar/incidents/view/676597-8" TargetMode="External"/><Relationship Id="rId185" Type="http://schemas.openxmlformats.org/officeDocument/2006/relationships/hyperlink" Target="https://webagentes.canaldirecto.com.ar/incidents/view/688910-8" TargetMode="External"/><Relationship Id="rId406" Type="http://schemas.openxmlformats.org/officeDocument/2006/relationships/hyperlink" Target="https://webagentes.canaldirecto.com.ar/incidents/view/720816-0" TargetMode="External"/><Relationship Id="rId960" Type="http://schemas.openxmlformats.org/officeDocument/2006/relationships/hyperlink" Target="https://www.google.com/maps/dir/Pentacom+S.A.+-+Centro+Servicios+y+Reparaciones+IT,+La+Voz+del+Interior+8821,+C%C3%B3rdoba/Grupo+Bimbo+-+Planta+C%C3%B3rdoba,+Ruta+Nacional,+Malvinas+Argentinas,+Provincia+de+C%C3%B3rdoba/Calico+S.A.,+Ciudad+de+C%C3%B3rdoba,+Provincia+de+C%C3%B3rdoba/Av.+Fuerza+A%C3%A9rea+%26+Zapaleri,+Ciudad+de+C%C3%B3rdoba,+Provincia+de+C%C3%B3rdoba/Pentacom+S.A.+-+Centro+Servicios+y+Reparaciones+IT,+Avenida+La+Voz+del+Interior,+Ciudad+de+C%C3%B3rdoba,+Provincia+de+C%C3%B3rdoba/@-31.3985289,-64.2379327,12z/data=!3m1!4b1!4m32!4m31!1m5!1m1!1s0x9432980a04ddf563:0x6ac301bf7366cbae!2m2!1d-64.2229115!2d-31.3129596!1m5!1m1!1s0x943295f7ae5f99e9:0x36b12b1e1ee4745d!2m2!1d-64.0388412!2d-31.3797786!1m5!1m1!1s0x9432a39c0ecd7cfb:0x261c692014730976!2m2!1d-64.2007738!2d-31.4861078!1m5!1m1!1s0x9432a20fc1b4bf91:0x2abfbd807ae0866d!2m2!1d-64.2290525!2d-31.4315315!1m5!1m1!1s0x9432980a04ddf563:0x6ac301bf7366cbae!2m2!1d-64.2229115!2d-31.3129596!3e0?entry=ttu&amp;g_ep=EgoyMDI1MDQyOC4wIKXMDSoASAFQAw%3D%3D" TargetMode="External"/><Relationship Id="rId1036" Type="http://schemas.openxmlformats.org/officeDocument/2006/relationships/hyperlink" Target="https://webagentes.canaldirecto.com.ar/incidents/view/799014-6" TargetMode="External"/><Relationship Id="rId392" Type="http://schemas.openxmlformats.org/officeDocument/2006/relationships/hyperlink" Target="https://webagentes.canaldirecto.com.ar/incidents/view/717502-0" TargetMode="External"/><Relationship Id="rId613" Type="http://schemas.openxmlformats.org/officeDocument/2006/relationships/hyperlink" Target="https://webagentes.canaldirecto.com.ar/incidents/view/749626-0" TargetMode="External"/><Relationship Id="rId697" Type="http://schemas.openxmlformats.org/officeDocument/2006/relationships/hyperlink" Target="https://webagentes.canaldirecto.com.ar/incidents/view/753719-6" TargetMode="External"/><Relationship Id="rId820" Type="http://schemas.openxmlformats.org/officeDocument/2006/relationships/hyperlink" Target="https://webagentes.canaldirecto.com.ar/incidents/view/772397-9" TargetMode="External"/><Relationship Id="rId918" Type="http://schemas.openxmlformats.org/officeDocument/2006/relationships/hyperlink" Target="https://webagentes.canaldirecto.com.ar/incidents/view/787149-8" TargetMode="External"/><Relationship Id="rId252" Type="http://schemas.openxmlformats.org/officeDocument/2006/relationships/hyperlink" Target="https://webagentes.canaldirecto.com.ar/incidents/view/697288-8" TargetMode="External"/><Relationship Id="rId1103" Type="http://schemas.openxmlformats.org/officeDocument/2006/relationships/hyperlink" Target="https://webagentes.canaldirecto.com.ar/incidents/view/812837-5" TargetMode="External"/><Relationship Id="rId1187" Type="http://schemas.openxmlformats.org/officeDocument/2006/relationships/hyperlink" Target="https://webagentes.canaldirecto.com.ar/incidents/view/798273-0" TargetMode="External"/><Relationship Id="rId47" Type="http://schemas.openxmlformats.org/officeDocument/2006/relationships/hyperlink" Target="https://webagentes.canaldirecto.com.ar/incidents/view/663601-0" TargetMode="External"/><Relationship Id="rId112" Type="http://schemas.openxmlformats.org/officeDocument/2006/relationships/hyperlink" Target="https://webagentes.canaldirecto.com.ar/incidents/view/679026-6" TargetMode="External"/><Relationship Id="rId557" Type="http://schemas.openxmlformats.org/officeDocument/2006/relationships/hyperlink" Target="https://webagentes.canaldirecto.com.ar/incidents/view/743228-0" TargetMode="External"/><Relationship Id="rId764" Type="http://schemas.openxmlformats.org/officeDocument/2006/relationships/hyperlink" Target="https://webagentes.canaldirecto.com.ar/incidents/view/770527-4" TargetMode="External"/><Relationship Id="rId971" Type="http://schemas.openxmlformats.org/officeDocument/2006/relationships/hyperlink" Target="https://webagentes.canaldirecto.com.ar/incidents/view/795761-9" TargetMode="External"/><Relationship Id="rId196" Type="http://schemas.openxmlformats.org/officeDocument/2006/relationships/hyperlink" Target="https://webagentes.canaldirecto.com.ar/incidents/view/689593-2" TargetMode="External"/><Relationship Id="rId417" Type="http://schemas.openxmlformats.org/officeDocument/2006/relationships/hyperlink" Target="https://webagentes.canaldirecto.com.ar/incidents/view/723957-7" TargetMode="External"/><Relationship Id="rId624" Type="http://schemas.openxmlformats.org/officeDocument/2006/relationships/hyperlink" Target="https://webagentes.canaldirecto.com.ar/incidents/view/751540-4" TargetMode="External"/><Relationship Id="rId831" Type="http://schemas.openxmlformats.org/officeDocument/2006/relationships/hyperlink" Target="https://webagentes.canaldirecto.com.ar/incidents/view/778876-3" TargetMode="External"/><Relationship Id="rId1047" Type="http://schemas.openxmlformats.org/officeDocument/2006/relationships/hyperlink" Target="https://webagentes.canaldirecto.com.ar/incidents/view/806126-5" TargetMode="External"/><Relationship Id="rId263" Type="http://schemas.openxmlformats.org/officeDocument/2006/relationships/hyperlink" Target="https://webagentes.canaldirecto.com.ar/incidents/view/700135-4" TargetMode="External"/><Relationship Id="rId470" Type="http://schemas.openxmlformats.org/officeDocument/2006/relationships/hyperlink" Target="https://webagentes.canaldirecto.com.ar/incidents/view/731428-5" TargetMode="External"/><Relationship Id="rId929" Type="http://schemas.openxmlformats.org/officeDocument/2006/relationships/hyperlink" Target="https://webagentes.canaldirecto.com.ar/incidents/view/790173-5" TargetMode="External"/><Relationship Id="rId1114" Type="http://schemas.openxmlformats.org/officeDocument/2006/relationships/hyperlink" Target="https://webagentes.canaldirecto.com.ar/incidents/view/810024-5" TargetMode="External"/><Relationship Id="rId58" Type="http://schemas.openxmlformats.org/officeDocument/2006/relationships/hyperlink" Target="https://webagentes.canaldirecto.com.ar/incidents/view/666986-9" TargetMode="External"/><Relationship Id="rId123" Type="http://schemas.openxmlformats.org/officeDocument/2006/relationships/hyperlink" Target="https://webagentes.canaldirecto.com.ar/incidents/view/679621-5" TargetMode="External"/><Relationship Id="rId330" Type="http://schemas.openxmlformats.org/officeDocument/2006/relationships/hyperlink" Target="https://webagentes.canaldirecto.com.ar/incidents/view/709163-0" TargetMode="External"/><Relationship Id="rId568" Type="http://schemas.openxmlformats.org/officeDocument/2006/relationships/hyperlink" Target="https://webagentes.canaldirecto.com.ar/incidents/view/744320-4" TargetMode="External"/><Relationship Id="rId775" Type="http://schemas.openxmlformats.org/officeDocument/2006/relationships/hyperlink" Target="https://webagentes.canaldirecto.com.ar/incidents/view/769473-8" TargetMode="External"/><Relationship Id="rId982" Type="http://schemas.openxmlformats.org/officeDocument/2006/relationships/hyperlink" Target="https://webagentes.canaldirecto.com.ar/incidents/view/798341-0" TargetMode="External"/><Relationship Id="rId1198" Type="http://schemas.openxmlformats.org/officeDocument/2006/relationships/hyperlink" Target="https://webagentes.canaldirecto.com.ar/incidents/view/825026-7" TargetMode="External"/><Relationship Id="rId428" Type="http://schemas.openxmlformats.org/officeDocument/2006/relationships/hyperlink" Target="https://webagentes.canaldirecto.com.ar/incidents/view/726184-0" TargetMode="External"/><Relationship Id="rId635" Type="http://schemas.openxmlformats.org/officeDocument/2006/relationships/hyperlink" Target="https://webagentes.canaldirecto.com.ar/incidents/view/753054-6" TargetMode="External"/><Relationship Id="rId842" Type="http://schemas.openxmlformats.org/officeDocument/2006/relationships/hyperlink" Target="https://webagentes.canaldirecto.com.ar/incidents/view/777294-8" TargetMode="External"/><Relationship Id="rId1058" Type="http://schemas.openxmlformats.org/officeDocument/2006/relationships/hyperlink" Target="https://webagentes.canaldirecto.com.ar/incidents/view/804152-6" TargetMode="External"/><Relationship Id="rId274" Type="http://schemas.openxmlformats.org/officeDocument/2006/relationships/hyperlink" Target="https://webagentes.canaldirecto.com.ar/incidents/view/700737-6" TargetMode="External"/><Relationship Id="rId481" Type="http://schemas.openxmlformats.org/officeDocument/2006/relationships/hyperlink" Target="https://webagentes.canaldirecto.com.ar/incidents/view/730768-3" TargetMode="External"/><Relationship Id="rId702" Type="http://schemas.openxmlformats.org/officeDocument/2006/relationships/hyperlink" Target="https://webagentes.canaldirecto.com.ar/incidents/view/763119-1" TargetMode="External"/><Relationship Id="rId1125" Type="http://schemas.openxmlformats.org/officeDocument/2006/relationships/hyperlink" Target="https://www.google.com/maps/dir/Pentacom+S.A.+-+Centro+Servicios+y+Reparaciones+IT,+Avenida+La+Voz+del+Interior,+Ciudad+de+C%C3%B3rdoba,+Provincia+de+C%C3%B3rdoba/YAGUAR,+Avenida+Rancagua,+Ciudad+de+C%C3%B3rdoba,+Provincia+de+C%C3%B3rdoba/Gral.+Paz+%26+Jos%C3%A9+Ingenieros,+X5152+Villa+Carlos+Paz,+C%C3%B3rdoba/Pentacom+S.A.+-+Centro+Servicios+y+Reparaciones+IT,+Avenida+La+Voz+del+Interior,+Ciudad+de+C%C3%B3rdoba,+Provincia+de+C%C3%B3rdoba/@-31.3754549,-64.2837554,12.5z/data=!4m26!4m25!1m5!1m1!1s0x9432980a04ddf563:0x6ac301bf7366cbae!2m2!1d-64.2229115!2d-31.3129596!1m5!1m1!1s0x94329781d27a5c13:0x965daecb67326b11!2m2!1d-64.1446161!2d-31.3621935!1m5!1m1!1s0x942d66443d564c5d:0x55f7ee389c530730!2m2!1d-64.4963172!2d-31.4217919!1m5!1m1!1s0x9432980a04ddf563:0x6ac301bf7366cbae!2m2!1d-64.2229115!2d-31.3129596!3e0?entry=ttu&amp;g_ep=EgoyMDI1MTAyOS4yIKXMDSoASAFQAw%3D%3D" TargetMode="External"/><Relationship Id="rId69" Type="http://schemas.openxmlformats.org/officeDocument/2006/relationships/hyperlink" Target="https://webagentes.canaldirecto.com.ar/incidents/view/668060-4" TargetMode="External"/><Relationship Id="rId134" Type="http://schemas.openxmlformats.org/officeDocument/2006/relationships/hyperlink" Target="https://webagentes.canaldirecto.com.ar/incidents/view/673853-0" TargetMode="External"/><Relationship Id="rId579" Type="http://schemas.openxmlformats.org/officeDocument/2006/relationships/hyperlink" Target="https://webagentes.canaldirecto.com.ar/incidents/view/746206-9" TargetMode="External"/><Relationship Id="rId786" Type="http://schemas.openxmlformats.org/officeDocument/2006/relationships/hyperlink" Target="https://webagentes.canaldirecto.com.ar/incidents/view/773374-5" TargetMode="External"/><Relationship Id="rId993" Type="http://schemas.openxmlformats.org/officeDocument/2006/relationships/hyperlink" Target="https://webagentes.canaldirecto.com.ar/incidents/view/800184-7" TargetMode="External"/><Relationship Id="rId341" Type="http://schemas.openxmlformats.org/officeDocument/2006/relationships/hyperlink" Target="https://webagentes.canaldirecto.com.ar/incidents/view/710389-2" TargetMode="External"/><Relationship Id="rId439" Type="http://schemas.openxmlformats.org/officeDocument/2006/relationships/hyperlink" Target="https://webagentes.canaldirecto.com.ar/incidents/view/725997-9" TargetMode="External"/><Relationship Id="rId646" Type="http://schemas.openxmlformats.org/officeDocument/2006/relationships/hyperlink" Target="https://webagentes.canaldirecto.com.ar/incidents/view/757027-0" TargetMode="External"/><Relationship Id="rId1069" Type="http://schemas.openxmlformats.org/officeDocument/2006/relationships/hyperlink" Target="https://www.google.com/maps/dir/Pentacom+S.A.+-+Centro+Servicios+y+Reparaciones+IT,+La+Voz+del+Interior+8821,+C%C3%B3rdoba/Humberto+Primo+650,+Ciudad+de+C%C3%B3rdoba,+Provincia+de+C%C3%B3rdoba/Avenida+V%C3%A9lez+Sarsfield+%26+Boulevard+San+Juan,+Ciudad+de+C%C3%B3rdoba,+Provincia+de+C%C3%B3rdoba/Av.+Amadeo+Sabattini+3250,+Ciudad+de+C%C3%B3rdoba,+Provincia+de+C%C3%B3rdoba/Pentacom+S.A.+-+Centro+Servicios+y+Reparaciones+IT,+Avenida+La+Voz+del+Interior,+Ciudad+de+C%C3%B3rdoba,+Provincia+de+C%C3%B3rdoba/@-31.3781745,-64.2493116,27215m/data=!3m2!1e3!4b1!4m32!4m31!1m5!1m1!1s0x9432980a04ddf563:0x6ac301bf7366cbae!2m2!1d-64.2229115!2d-31.3129596!1m5!1m1!1s0x9432987c43ee4121:0xf61058579df9a017!2m2!1d-64.1909882!2d-31.4067984!1m5!1m1!1s0x9432a284220cdce3:0xf7fe266557f49c16!2m2!1d-64.1886981!2d-31.420024!1m5!1m1!1s0x9432bd3217801a63:0x16007ad14124e90!2m2!1d-64.142613!2d-31.4342475!1m5!1m1!1s0x9432980a04ddf563:0x6ac301bf7366cbae!2m2!1d-64.2229115!2d-31.3129596!3e0?entry=ttu&amp;g_ep=EgoyMDI1MDkwMi4wIKXMDSoASAFQAw%3D%3D" TargetMode="External"/><Relationship Id="rId201" Type="http://schemas.openxmlformats.org/officeDocument/2006/relationships/hyperlink" Target="https://webagentes.canaldirecto.com.ar/incidents/view/691846-4" TargetMode="External"/><Relationship Id="rId285" Type="http://schemas.openxmlformats.org/officeDocument/2006/relationships/hyperlink" Target="https://webagentes.canaldirecto.com.ar/incidents/view/701184-7" TargetMode="External"/><Relationship Id="rId506" Type="http://schemas.openxmlformats.org/officeDocument/2006/relationships/hyperlink" Target="https://webagentes.canaldirecto.com.ar/incidents/view/737661-0" TargetMode="External"/><Relationship Id="rId853" Type="http://schemas.openxmlformats.org/officeDocument/2006/relationships/hyperlink" Target="https://webagentes.canaldirecto.com.ar/incidents/view/781652-5" TargetMode="External"/><Relationship Id="rId1136" Type="http://schemas.openxmlformats.org/officeDocument/2006/relationships/hyperlink" Target="https://webagentes.canaldirecto.com.ar/incidents/view/815924-1" TargetMode="External"/><Relationship Id="rId492" Type="http://schemas.openxmlformats.org/officeDocument/2006/relationships/hyperlink" Target="https://webagentes.canaldirecto.com.ar/incidents/view/733981-3" TargetMode="External"/><Relationship Id="rId713" Type="http://schemas.openxmlformats.org/officeDocument/2006/relationships/hyperlink" Target="https://webagentes.canaldirecto.com.ar/incidents/view/760581-3" TargetMode="External"/><Relationship Id="rId797" Type="http://schemas.openxmlformats.org/officeDocument/2006/relationships/hyperlink" Target="https://webagentes.canaldirecto.com.ar/incidents/view/772064-4" TargetMode="External"/><Relationship Id="rId920" Type="http://schemas.openxmlformats.org/officeDocument/2006/relationships/hyperlink" Target="https://webagentes.canaldirecto.com.ar/incidents/view/791966-4" TargetMode="External"/><Relationship Id="rId145" Type="http://schemas.openxmlformats.org/officeDocument/2006/relationships/hyperlink" Target="https://webagentes.canaldirecto.com.ar/incidents/view/683505-5" TargetMode="External"/><Relationship Id="rId352" Type="http://schemas.openxmlformats.org/officeDocument/2006/relationships/hyperlink" Target="https://webagentes.canaldirecto.com.ar/incidents/view/712122-3" TargetMode="External"/><Relationship Id="rId1203" Type="http://schemas.openxmlformats.org/officeDocument/2006/relationships/hyperlink" Target="https://webagentes.canaldirecto.com.ar/incidents/view/823879-7" TargetMode="External"/><Relationship Id="rId212" Type="http://schemas.openxmlformats.org/officeDocument/2006/relationships/hyperlink" Target="https://webagentes.canaldirecto.com.ar/incidents/view/691463-5" TargetMode="External"/><Relationship Id="rId657" Type="http://schemas.openxmlformats.org/officeDocument/2006/relationships/hyperlink" Target="https://webagentes.canaldirecto.com.ar/incidents/view/755358-3" TargetMode="External"/><Relationship Id="rId864" Type="http://schemas.openxmlformats.org/officeDocument/2006/relationships/hyperlink" Target="https://webagentes.canaldirecto.com.ar/incidents/view/783260-2" TargetMode="External"/><Relationship Id="rId296" Type="http://schemas.openxmlformats.org/officeDocument/2006/relationships/hyperlink" Target="https://webagentes.canaldirecto.com.ar/incidents/view/704197-2" TargetMode="External"/><Relationship Id="rId517" Type="http://schemas.openxmlformats.org/officeDocument/2006/relationships/hyperlink" Target="https://webagentes.canaldirecto.com.ar/incidents/view/737976-9" TargetMode="External"/><Relationship Id="rId724" Type="http://schemas.openxmlformats.org/officeDocument/2006/relationships/hyperlink" Target="https://webagentes.canaldirecto.com.ar/incidents/view/765914-2" TargetMode="External"/><Relationship Id="rId931" Type="http://schemas.openxmlformats.org/officeDocument/2006/relationships/hyperlink" Target="https://webagentes.canaldirecto.com.ar/incidents/view/790107-2" TargetMode="External"/><Relationship Id="rId1147" Type="http://schemas.openxmlformats.org/officeDocument/2006/relationships/hyperlink" Target="https://webagentes.canaldirecto.com.ar/incidents/view/818949-1" TargetMode="External"/><Relationship Id="rId60" Type="http://schemas.openxmlformats.org/officeDocument/2006/relationships/hyperlink" Target="https://webagentes.canaldirecto.com.ar/incidents/view/666994-8" TargetMode="External"/><Relationship Id="rId156" Type="http://schemas.openxmlformats.org/officeDocument/2006/relationships/hyperlink" Target="https://webagentes.canaldirecto.com.ar/incidents/view/684767-0" TargetMode="External"/><Relationship Id="rId363" Type="http://schemas.openxmlformats.org/officeDocument/2006/relationships/hyperlink" Target="https://webagentes.canaldirecto.com.ar/incidents/view/714610-7" TargetMode="External"/><Relationship Id="rId570" Type="http://schemas.openxmlformats.org/officeDocument/2006/relationships/hyperlink" Target="https://webagentes.canaldirecto.com.ar/incidents/view/745818-1" TargetMode="External"/><Relationship Id="rId1007" Type="http://schemas.openxmlformats.org/officeDocument/2006/relationships/hyperlink" Target="https://webagentes.canaldirecto.com.ar/incidents/view/796269-3" TargetMode="External"/><Relationship Id="rId223" Type="http://schemas.openxmlformats.org/officeDocument/2006/relationships/hyperlink" Target="https://webagentes.canaldirecto.com.ar/incidents/view/693366-7" TargetMode="External"/><Relationship Id="rId430" Type="http://schemas.openxmlformats.org/officeDocument/2006/relationships/hyperlink" Target="https://webagentes.canaldirecto.com.ar/incidents/view/725978-4" TargetMode="External"/><Relationship Id="rId668" Type="http://schemas.openxmlformats.org/officeDocument/2006/relationships/hyperlink" Target="https://webagentes.canaldirecto.com.ar/incidents/view/757903-1" TargetMode="External"/><Relationship Id="rId875" Type="http://schemas.openxmlformats.org/officeDocument/2006/relationships/hyperlink" Target="https://webagentes.canaldirecto.com.ar/incidents/view/784641-0" TargetMode="External"/><Relationship Id="rId1060" Type="http://schemas.openxmlformats.org/officeDocument/2006/relationships/hyperlink" Target="https://webagentes.canaldirecto.com.ar/incidents/view/804103-0" TargetMode="External"/><Relationship Id="rId18" Type="http://schemas.openxmlformats.org/officeDocument/2006/relationships/hyperlink" Target="http://webagentes.canaldirecto.com.ar/incidents/view/653606-6" TargetMode="External"/><Relationship Id="rId528" Type="http://schemas.openxmlformats.org/officeDocument/2006/relationships/hyperlink" Target="https://webagentes.canaldirecto.com.ar/incidents/view/739978-1" TargetMode="External"/><Relationship Id="rId735" Type="http://schemas.openxmlformats.org/officeDocument/2006/relationships/hyperlink" Target="https://webagentes.canaldirecto.com.ar/incidents/view/764660-7" TargetMode="External"/><Relationship Id="rId942" Type="http://schemas.openxmlformats.org/officeDocument/2006/relationships/hyperlink" Target="http://webagentes.canaldirecto.com.ar/incidents/view/793529-1" TargetMode="External"/><Relationship Id="rId1158" Type="http://schemas.openxmlformats.org/officeDocument/2006/relationships/hyperlink" Target="https://webagentes.canaldirecto.com.ar/incidents/view/817271-0" TargetMode="External"/><Relationship Id="rId167" Type="http://schemas.openxmlformats.org/officeDocument/2006/relationships/hyperlink" Target="https://webagentes.canaldirecto.com.ar/incidents/view/687527-5" TargetMode="External"/><Relationship Id="rId374" Type="http://schemas.openxmlformats.org/officeDocument/2006/relationships/hyperlink" Target="https://webagentes.canaldirecto.com.ar/incidents/view/715657-5" TargetMode="External"/><Relationship Id="rId581" Type="http://schemas.openxmlformats.org/officeDocument/2006/relationships/hyperlink" Target="https://webagentes.canaldirecto.com.ar/incidents/view/746285-6" TargetMode="External"/><Relationship Id="rId1018" Type="http://schemas.openxmlformats.org/officeDocument/2006/relationships/hyperlink" Target="https://webagentes.canaldirecto.com.ar/incidents/view/803083-0" TargetMode="External"/><Relationship Id="rId71" Type="http://schemas.openxmlformats.org/officeDocument/2006/relationships/hyperlink" Target="https://webagentes.canaldirecto.com.ar/incidents/view/668667-1" TargetMode="External"/><Relationship Id="rId234" Type="http://schemas.openxmlformats.org/officeDocument/2006/relationships/hyperlink" Target="https://webagentes.canaldirecto.com.ar/incidents/view/694061-2" TargetMode="External"/><Relationship Id="rId679" Type="http://schemas.openxmlformats.org/officeDocument/2006/relationships/hyperlink" Target="https://webagentes.canaldirecto.com.ar/incidents/view/758772-0" TargetMode="External"/><Relationship Id="rId802" Type="http://schemas.openxmlformats.org/officeDocument/2006/relationships/hyperlink" Target="https://webagentes.canaldirecto.com.ar/incidents/view/777453-9" TargetMode="External"/><Relationship Id="rId886" Type="http://schemas.openxmlformats.org/officeDocument/2006/relationships/hyperlink" Target="https://webagentes.canaldirecto.com.ar/incidents/view/786455-9" TargetMode="External"/><Relationship Id="rId2" Type="http://schemas.openxmlformats.org/officeDocument/2006/relationships/hyperlink" Target="http://webagentes.canaldirecto.com.ar/incidents/view/650428-9" TargetMode="External"/><Relationship Id="rId29" Type="http://schemas.openxmlformats.org/officeDocument/2006/relationships/hyperlink" Target="http://webagentes.canaldirecto.com.ar/incidents/view/657205-9" TargetMode="External"/><Relationship Id="rId441" Type="http://schemas.openxmlformats.org/officeDocument/2006/relationships/hyperlink" Target="https://webagentes.canaldirecto.com.ar/incidents/view/727652-3" TargetMode="External"/><Relationship Id="rId539" Type="http://schemas.openxmlformats.org/officeDocument/2006/relationships/hyperlink" Target="https://webagentes.canaldirecto.com.ar/incidents/view/739574-9" TargetMode="External"/><Relationship Id="rId746" Type="http://schemas.openxmlformats.org/officeDocument/2006/relationships/hyperlink" Target="https://webagentes.canaldirecto.com.ar/incidents/view/764884-5" TargetMode="External"/><Relationship Id="rId1071" Type="http://schemas.openxmlformats.org/officeDocument/2006/relationships/hyperlink" Target="https://www.google.com/maps/dir/Pentacom+S.A.+-+Centro+Servicios+y+Reparaciones+IT,+La+Voz+del+Interior+8821,+C%C3%B3rdoba/San+Mart%C3%ADn+408-410,+Ciudad+de+C%C3%B3rdoba,+Provincia+de+C%C3%B3rdoba/Hip%C3%B3lito+Yrigoyen+590,+Ciudad+de+C%C3%B3rdoba,+Provincia+de+C%C3%B3rdoba/Pozo+del+tigre,+Pozo+del+Tigre,+C%C3%B3rdoba/Pentacom+S.A.+-+Centro+Servicios+y+Reparaciones+IT,+Avenida+La+Voz+del+Interior,+Ciudad+de+C%C3%B3rdoba,+Provincia+de+C%C3%B3rdoba/@-31.263799,-64.3352698,10.75z/data=!4m32!4m31!1m5!1m1!1s0x9432980a04ddf563:0x6ac301bf7366cbae!2m2!1d-64.2229115!2d-31.3129596!1m5!1m1!1s0x94329877e7a737a7:0x569cb87b894b6d2f!2m2!1d-64.1819488!2d-31.4114075!1m5!1m1!1s0x9432a28e71e49fe9:0x449b645b6a16bade!2m2!1d-64.1852894!2d-31.4279564!1m5!1m1!1s0x9432871758eb2779:0x59f199ada2f9dfbc!2m2!1d-64.169605!2d-31.1202686!1m5!1m1!1s0x9432980a04ddf563:0x6ac301bf7366cbae!2m2!1d-64.2229115!2d-31.3129596!3e0?entry=ttu&amp;g_ep=EgoyMDI1MDgyNS4wIKXMDSoASAFQAw%3D%3D" TargetMode="External"/><Relationship Id="rId1169" Type="http://schemas.openxmlformats.org/officeDocument/2006/relationships/hyperlink" Target="https://webagentes.canaldirecto.com.ar/incidents/view/822500-3" TargetMode="External"/><Relationship Id="rId178" Type="http://schemas.openxmlformats.org/officeDocument/2006/relationships/hyperlink" Target="https://webagentes.canaldirecto.com.ar/incidents/view/686329-8" TargetMode="External"/><Relationship Id="rId301" Type="http://schemas.openxmlformats.org/officeDocument/2006/relationships/hyperlink" Target="https://webagentes.canaldirecto.com.ar/incidents/view/704085-8" TargetMode="External"/><Relationship Id="rId953" Type="http://schemas.openxmlformats.org/officeDocument/2006/relationships/hyperlink" Target="http://webagentes.canaldirecto.com.ar/incidents/view/791503-9" TargetMode="External"/><Relationship Id="rId1029" Type="http://schemas.openxmlformats.org/officeDocument/2006/relationships/hyperlink" Target="https://webagentes.canaldirecto.com.ar/incidents/view/801185-3" TargetMode="External"/><Relationship Id="rId82" Type="http://schemas.openxmlformats.org/officeDocument/2006/relationships/hyperlink" Target="https://webagentes.canaldirecto.com.ar/incidents/view/672484-7" TargetMode="External"/><Relationship Id="rId385" Type="http://schemas.openxmlformats.org/officeDocument/2006/relationships/hyperlink" Target="https://webagentes.canaldirecto.com.ar/incidents/view/717117-6" TargetMode="External"/><Relationship Id="rId592" Type="http://schemas.openxmlformats.org/officeDocument/2006/relationships/hyperlink" Target="https://webagentes.canaldirecto.com.ar/incidents/view/750030-5" TargetMode="External"/><Relationship Id="rId606" Type="http://schemas.openxmlformats.org/officeDocument/2006/relationships/hyperlink" Target="https://webagentes.canaldirecto.com.ar/incidents/view/746889-6" TargetMode="External"/><Relationship Id="rId813" Type="http://schemas.openxmlformats.org/officeDocument/2006/relationships/hyperlink" Target="https://webagentes.canaldirecto.com.ar/incidents/view/775773-6" TargetMode="External"/><Relationship Id="rId245" Type="http://schemas.openxmlformats.org/officeDocument/2006/relationships/hyperlink" Target="https://webagentes.canaldirecto.com.ar/incidents/view/697125-0" TargetMode="External"/><Relationship Id="rId452" Type="http://schemas.openxmlformats.org/officeDocument/2006/relationships/hyperlink" Target="https://webagentes.canaldirecto.com.ar/incidents/view/728938-7" TargetMode="External"/><Relationship Id="rId897" Type="http://schemas.openxmlformats.org/officeDocument/2006/relationships/hyperlink" Target="https://webagentes.canaldirecto.com.ar/incidents/view/785434-9" TargetMode="External"/><Relationship Id="rId1082" Type="http://schemas.openxmlformats.org/officeDocument/2006/relationships/hyperlink" Target="https://webagentes.canaldirecto.com.ar/incidents/view/807907-9" TargetMode="External"/><Relationship Id="rId105" Type="http://schemas.openxmlformats.org/officeDocument/2006/relationships/hyperlink" Target="https://webagentes.canaldirecto.com.ar/incidents/view/677893-6" TargetMode="External"/><Relationship Id="rId312" Type="http://schemas.openxmlformats.org/officeDocument/2006/relationships/hyperlink" Target="https://webagentes.canaldirecto.com.ar/incidents/view/705898-1" TargetMode="External"/><Relationship Id="rId757" Type="http://schemas.openxmlformats.org/officeDocument/2006/relationships/hyperlink" Target="https://webagentes.canaldirecto.com.ar/incidents/view/771247-8" TargetMode="External"/><Relationship Id="rId964" Type="http://schemas.openxmlformats.org/officeDocument/2006/relationships/hyperlink" Target="https://webagentes.canaldirecto.com.ar/incidents/view/793425-6" TargetMode="External"/><Relationship Id="rId93" Type="http://schemas.openxmlformats.org/officeDocument/2006/relationships/hyperlink" Target="https://webagentes.canaldirecto.com.ar/incidents/view/674457-7" TargetMode="External"/><Relationship Id="rId189" Type="http://schemas.openxmlformats.org/officeDocument/2006/relationships/hyperlink" Target="https://webagentes.canaldirecto.com.ar/incidents/view/689645-4" TargetMode="External"/><Relationship Id="rId396" Type="http://schemas.openxmlformats.org/officeDocument/2006/relationships/hyperlink" Target="https://webagentes.canaldirecto.com.ar/incidents/view/719357-6" TargetMode="External"/><Relationship Id="rId617" Type="http://schemas.openxmlformats.org/officeDocument/2006/relationships/hyperlink" Target="https://webagentes.canaldirecto.com.ar/incidents/view/749332-4" TargetMode="External"/><Relationship Id="rId824" Type="http://schemas.openxmlformats.org/officeDocument/2006/relationships/hyperlink" Target="https://webagentes.canaldirecto.com.ar/incidents/view/779526-8" TargetMode="External"/><Relationship Id="rId256" Type="http://schemas.openxmlformats.org/officeDocument/2006/relationships/hyperlink" Target="https://webagentes.canaldirecto.com.ar/incidents/view/698857-9" TargetMode="External"/><Relationship Id="rId463" Type="http://schemas.openxmlformats.org/officeDocument/2006/relationships/hyperlink" Target="https://webagentes.canaldirecto.com.ar/incidents/view/730179-5" TargetMode="External"/><Relationship Id="rId670" Type="http://schemas.openxmlformats.org/officeDocument/2006/relationships/hyperlink" Target="https://webagentes.canaldirecto.com.ar/incidents/view/758276-1" TargetMode="External"/><Relationship Id="rId1093" Type="http://schemas.openxmlformats.org/officeDocument/2006/relationships/hyperlink" Target="https://www.google.com/maps/dir/Pentacom+S.A.+-+Centro+Servicios+y+Reparaciones+IT,+La+Voz+del+Interior+8821,+C%C3%B3rdoba/Av.+Goycoechea+560,+Villa+Allende,+C%C3%B3rdoba/Pedro+J.+Frias+Norte+519,+Jesus+Mar%C3%ADa,+Provincia+de+C%C3%B3rdoba/Pentacom+S.A.+-+Centro+Servicios+y+Reparaciones+IT,+Avenida+La+Voz+del+Interior,+Ciudad+de+C%C3%B3rdoba,+Provincia+de+C%C3%B3rdoba/@-31.1424138,-64.4149743,109131m/data=!3m1!1e3!4m26!4m25!1m5!1m1!1s0x9432980a04ddf563:0x6ac301bf7366cbae!2m2!1d-64.2229115!2d-31.3129596!1m5!1m1!1s0x94329d1cda68eadf:0x63c47241b0528890!2m2!1d-64.2932372!2d-31.2967382!1m5!1m1!1s0x9432638ea46b89bd:0x8eadff5843716e2f!2m2!1d-64.0832439!2d-30.9702656!1m5!1m1!1s0x9432980a04ddf563:0x6ac301bf7366cbae!2m2!1d-64.2229115!2d-31.3129596!3e0?entry=ttu&amp;g_ep=EgoyMDI1MTAwNC4wIKXMDSoASAFQAw%3D%3D" TargetMode="External"/><Relationship Id="rId1107" Type="http://schemas.openxmlformats.org/officeDocument/2006/relationships/hyperlink" Target="https://webagentes.canaldirecto.com.ar/incidents/view/812044-3" TargetMode="External"/><Relationship Id="rId116" Type="http://schemas.openxmlformats.org/officeDocument/2006/relationships/hyperlink" Target="https://webagentes.canaldirecto.com.ar/incidents/view/678575-0" TargetMode="External"/><Relationship Id="rId323" Type="http://schemas.openxmlformats.org/officeDocument/2006/relationships/hyperlink" Target="https://webagentes.canaldirecto.com.ar/incidents/view/707286-6" TargetMode="External"/><Relationship Id="rId530" Type="http://schemas.openxmlformats.org/officeDocument/2006/relationships/hyperlink" Target="https://webagentes.canaldirecto.com.ar/incidents/view/738966-9" TargetMode="External"/><Relationship Id="rId768" Type="http://schemas.openxmlformats.org/officeDocument/2006/relationships/hyperlink" Target="https://webagentes.canaldirecto.com.ar/incidents/view/770087-1" TargetMode="External"/><Relationship Id="rId975" Type="http://schemas.openxmlformats.org/officeDocument/2006/relationships/hyperlink" Target="https://webagentes.canaldirecto.com.ar/incidents/view/797212-2" TargetMode="External"/><Relationship Id="rId1160" Type="http://schemas.openxmlformats.org/officeDocument/2006/relationships/hyperlink" Target="https://webagentes.canaldirecto.com.ar/incidents/view/816612-6" TargetMode="External"/><Relationship Id="rId20" Type="http://schemas.openxmlformats.org/officeDocument/2006/relationships/hyperlink" Target="http://webagentes.canaldirecto.com.ar/incidents/view/654389-9" TargetMode="External"/><Relationship Id="rId628" Type="http://schemas.openxmlformats.org/officeDocument/2006/relationships/hyperlink" Target="https://webagentes.canaldirecto.com.ar/incidents/view/751964-0" TargetMode="External"/><Relationship Id="rId835" Type="http://schemas.openxmlformats.org/officeDocument/2006/relationships/hyperlink" Target="https://webagentes.canaldirecto.com.ar/incidents/view/778556-2" TargetMode="External"/><Relationship Id="rId267" Type="http://schemas.openxmlformats.org/officeDocument/2006/relationships/hyperlink" Target="https://webagentes.canaldirecto.com.ar/incidents/view/700048-9" TargetMode="External"/><Relationship Id="rId474" Type="http://schemas.openxmlformats.org/officeDocument/2006/relationships/hyperlink" Target="https://webagentes.canaldirecto.com.ar/incidents/view/732083-3" TargetMode="External"/><Relationship Id="rId1020" Type="http://schemas.openxmlformats.org/officeDocument/2006/relationships/hyperlink" Target="https://webagentes.canaldirecto.com.ar/incidents/view/802899-6" TargetMode="External"/><Relationship Id="rId1118" Type="http://schemas.openxmlformats.org/officeDocument/2006/relationships/hyperlink" Target="https://www.google.com/maps/dir/Pentacom+S.A.+-+Centro+Servicios+y+Reparaciones+IT/Av.+Juan+B+Justo+5278/YAGUAR/Av.+V%C3%A9lez+Sarsfield+4950/Av.+Rafael+N%C3%BA%C3%B1ez+4764/Pentacom+S.A.+-+Centro+Servicios+y+Reparaciones+IT,+Avenida+La+Voz+del+Interior,+Ciudad+de+C%C3%B3rdoba,+Provincia+de+C%C3%B3rdoba/@-31.3927803,-64.2741549,20889m/data=!3m2!1e3!4b1!4m38!4m37!1m5!1m1!1s0x9432980a04ddf563:0x6ac301bf7366cbae!2m2!1d-64.2229115!2d-31.3129596!1m5!1m1!1s0x943299b690b9cae9:0x9fd17ad80ee79949!2m2!1d-64.175624!2d-31.361709!1m5!1m1!1s0x94329781d27a5c13:0x965daecb67326b11!2m2!1d-64.1446161!2d-31.3621935!1m5!1m1!1s0x9432a3a51412226b:0x482f0af43320701f!2m2!1d-64.2051803!2d-31.4717825!1m5!1m1!1s0x94329935ecbe3dad:0x24bae4ab68c9cc9!2m2!1d-64.2379617!2d-31.36095!1m5!1m1!1s0x9432980a04ddf563:0x6ac301bf7366cbae!2m2!1d-64.2229115!2d-31.3129596!3e0?entry=ttu&amp;g_ep=EgoyMDI1MTAwNC4wIKXMDSoASAFQAw%3D%3D" TargetMode="External"/><Relationship Id="rId127" Type="http://schemas.openxmlformats.org/officeDocument/2006/relationships/hyperlink" Target="https://webagentes.canaldirecto.com.ar/incidents/view/680215-4" TargetMode="External"/><Relationship Id="rId681" Type="http://schemas.openxmlformats.org/officeDocument/2006/relationships/hyperlink" Target="https://webagentes.canaldirecto.com.ar/incidents/view/758899-6" TargetMode="External"/><Relationship Id="rId779" Type="http://schemas.openxmlformats.org/officeDocument/2006/relationships/hyperlink" Target="https://webagentes.canaldirecto.com.ar/incidents/view/768823-2" TargetMode="External"/><Relationship Id="rId902" Type="http://schemas.openxmlformats.org/officeDocument/2006/relationships/hyperlink" Target="https://webagentes.canaldirecto.com.ar/incidents/view/782924-6" TargetMode="External"/><Relationship Id="rId986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31" Type="http://schemas.openxmlformats.org/officeDocument/2006/relationships/hyperlink" Target="http://webagentes.canaldirecto.com.ar/incidents/view/657791-1" TargetMode="External"/><Relationship Id="rId334" Type="http://schemas.openxmlformats.org/officeDocument/2006/relationships/hyperlink" Target="https://webagentes.canaldirecto.com.ar/incidents/view/709572-4" TargetMode="External"/><Relationship Id="rId541" Type="http://schemas.openxmlformats.org/officeDocument/2006/relationships/hyperlink" Target="https://webagentes.canaldirecto.com.ar/incidents/view/741716-6" TargetMode="External"/><Relationship Id="rId639" Type="http://schemas.openxmlformats.org/officeDocument/2006/relationships/hyperlink" Target="https://webagentes.canaldirecto.com.ar/incidents/view/753251-7" TargetMode="External"/><Relationship Id="rId1171" Type="http://schemas.openxmlformats.org/officeDocument/2006/relationships/hyperlink" Target="https://webagentes.canaldirecto.com.ar/incidents/view/822055-8" TargetMode="External"/><Relationship Id="rId180" Type="http://schemas.openxmlformats.org/officeDocument/2006/relationships/hyperlink" Target="https://webagentes.canaldirecto.com.ar/incidents/view/688389-4" TargetMode="External"/><Relationship Id="rId278" Type="http://schemas.openxmlformats.org/officeDocument/2006/relationships/hyperlink" Target="https://webagentes.canaldirecto.com.ar/incidents/view/701845-1" TargetMode="External"/><Relationship Id="rId401" Type="http://schemas.openxmlformats.org/officeDocument/2006/relationships/hyperlink" Target="https://webagentes.canaldirecto.com.ar/incidents/view/719719-2" TargetMode="External"/><Relationship Id="rId846" Type="http://schemas.openxmlformats.org/officeDocument/2006/relationships/hyperlink" Target="https://webagentes.canaldirecto.com.ar/incidents/view/775142-2" TargetMode="External"/><Relationship Id="rId1031" Type="http://schemas.openxmlformats.org/officeDocument/2006/relationships/hyperlink" Target="https://webagentes.canaldirecto.com.ar/incidents/view/801086-3" TargetMode="External"/><Relationship Id="rId1129" Type="http://schemas.openxmlformats.org/officeDocument/2006/relationships/hyperlink" Target="https://webagentes.canaldirecto.com.ar/incidents/view/814665-4" TargetMode="External"/><Relationship Id="rId485" Type="http://schemas.openxmlformats.org/officeDocument/2006/relationships/hyperlink" Target="https://webagentes.canaldirecto.com.ar/incidents/view/733360-6" TargetMode="External"/><Relationship Id="rId692" Type="http://schemas.openxmlformats.org/officeDocument/2006/relationships/hyperlink" Target="https://webagentes.canaldirecto.com.ar/incidents/view/760086-3" TargetMode="External"/><Relationship Id="rId706" Type="http://schemas.openxmlformats.org/officeDocument/2006/relationships/hyperlink" Target="https://webagentes.canaldirecto.com.ar/incidents/view/762673-7" TargetMode="External"/><Relationship Id="rId913" Type="http://schemas.openxmlformats.org/officeDocument/2006/relationships/hyperlink" Target="https://webagentes.canaldirecto.com.ar/incidents/view/787835-8" TargetMode="External"/><Relationship Id="rId42" Type="http://schemas.openxmlformats.org/officeDocument/2006/relationships/hyperlink" Target="http://webagentes.canaldirecto.com.ar/incidents/view/661054-4" TargetMode="External"/><Relationship Id="rId138" Type="http://schemas.openxmlformats.org/officeDocument/2006/relationships/hyperlink" Target="https://webagentes.canaldirecto.com.ar/incidents/view/679986-9" TargetMode="External"/><Relationship Id="rId345" Type="http://schemas.openxmlformats.org/officeDocument/2006/relationships/hyperlink" Target="https://webagentes.canaldirecto.com.ar/incidents/view/710570-2" TargetMode="External"/><Relationship Id="rId552" Type="http://schemas.openxmlformats.org/officeDocument/2006/relationships/hyperlink" Target="https://webagentes.canaldirecto.com.ar/incidents/view/742966-6" TargetMode="External"/><Relationship Id="rId997" Type="http://schemas.openxmlformats.org/officeDocument/2006/relationships/hyperlink" Target="https://webagentes.canaldirecto.com.ar/incidents/view/799402-7" TargetMode="External"/><Relationship Id="rId1182" Type="http://schemas.openxmlformats.org/officeDocument/2006/relationships/hyperlink" Target="https://webagentes.canaldirecto.com.ar/incidents/view/819674-7" TargetMode="External"/><Relationship Id="rId191" Type="http://schemas.openxmlformats.org/officeDocument/2006/relationships/hyperlink" Target="https://webagentes.canaldirecto.com.ar/incidents/view/689670-0" TargetMode="External"/><Relationship Id="rId205" Type="http://schemas.openxmlformats.org/officeDocument/2006/relationships/hyperlink" Target="https://webagentes.canaldirecto.com.ar/incidents/view/692472-0" TargetMode="External"/><Relationship Id="rId412" Type="http://schemas.openxmlformats.org/officeDocument/2006/relationships/hyperlink" Target="https://webagentes.canaldirecto.com.ar/incidents/view/718880-2" TargetMode="External"/><Relationship Id="rId857" Type="http://schemas.openxmlformats.org/officeDocument/2006/relationships/hyperlink" Target="https://webagentes.canaldirecto.com.ar/incidents/view/781265-3" TargetMode="External"/><Relationship Id="rId1042" Type="http://schemas.openxmlformats.org/officeDocument/2006/relationships/hyperlink" Target="https://www.google.com/maps/dir/Pentacom+S.A.+-+Centro+Servicios+y+Reparaciones+IT,+La+Voz+del+Interior+8821,+C%C3%B3rdoba/Balcarce+100,+X5000HWA+C%C3%B3rdoba/Miguel+C.+del+Corro+303,+Ciudad+de+C%C3%B3rdoba,+Provincia+de+C%C3%B3rdoba/Pentacom+S.A.+-+Centro+Servicios+y+Reparaciones+IT,+Avenida+La+Voz+del+Interior,+Ciudad+de+C%C3%B3rdoba,+Provincia+de+C%C3%B3rdoba/@-31.3669023,-64.2824688,12z/data=!3m1!4b1!4m26!4m25!1m5!1m1!1s0x9432980a04ddf563:0x6ac301bf7366cbae!2m2!1d-64.2229115!2d-31.3129596!1m5!1m1!1s0x9432a29975771d89:0x9086b04e28170b23!2m2!1d-64.176519!2d-31.419472!1m5!1m1!1s0x9432a2807bf6c079:0xce35621bc9226dc!2m2!1d-64.1947146!2d-31.4169884!1m5!1m1!1s0x9432980a04ddf563:0x6ac301bf7366cbae!2m2!1d-64.2229115!2d-31.3129596!3e0?entry=ttu&amp;g_ep=EgoyMDI1MDcyOS4wIKXMDSoASAFQAw%3D%3D" TargetMode="External"/><Relationship Id="rId289" Type="http://schemas.openxmlformats.org/officeDocument/2006/relationships/hyperlink" Target="https://webagentes.canaldirecto.com.ar/incidents/view/703249-7" TargetMode="External"/><Relationship Id="rId496" Type="http://schemas.openxmlformats.org/officeDocument/2006/relationships/hyperlink" Target="https://webagentes.canaldirecto.com.ar/incidents/view/735512-1" TargetMode="External"/><Relationship Id="rId717" Type="http://schemas.openxmlformats.org/officeDocument/2006/relationships/hyperlink" Target="https://webagentes.canaldirecto.com.ar/incidents/view/766610-6" TargetMode="External"/><Relationship Id="rId924" Type="http://schemas.openxmlformats.org/officeDocument/2006/relationships/hyperlink" Target="https://webagentes.canaldirecto.com.ar/incidents/view/791299-9" TargetMode="External"/><Relationship Id="rId53" Type="http://schemas.openxmlformats.org/officeDocument/2006/relationships/hyperlink" Target="https://webagentes.canaldirecto.com.ar/incidents/view/664863-5" TargetMode="External"/><Relationship Id="rId149" Type="http://schemas.openxmlformats.org/officeDocument/2006/relationships/hyperlink" Target="https://webagentes.canaldirecto.com.ar/incidents/view/682737-5" TargetMode="External"/><Relationship Id="rId356" Type="http://schemas.openxmlformats.org/officeDocument/2006/relationships/hyperlink" Target="https://webagentes.canaldirecto.com.ar/incidents/view/713401-4" TargetMode="External"/><Relationship Id="rId563" Type="http://schemas.openxmlformats.org/officeDocument/2006/relationships/hyperlink" Target="https://webagentes.canaldirecto.com.ar/incidents/view/743663-9" TargetMode="External"/><Relationship Id="rId770" Type="http://schemas.openxmlformats.org/officeDocument/2006/relationships/hyperlink" Target="https://webagentes.canaldirecto.com.ar/incidents/view/769916-8" TargetMode="External"/><Relationship Id="rId1193" Type="http://schemas.openxmlformats.org/officeDocument/2006/relationships/hyperlink" Target="mailto:google.com/maps/dir/Pentacom+S.A.+-+Centro+Servicios+y+Reparaciones+IT,+Av.+La+Voz+del+Interior+8821,+X5008+C&#243;rdoba/Av.+Eden+655,+X5172+La+Falda,+C&#243;rdoba/Gral.+Paz+%26+Jos&#233;+Ingenieros,+X5152+Villa+Carlos+Paz,+C&#243;rdoba/Pentacom+S.A.+-+Centro+Servicios+y+Reparaciones+IT,+Av.+La+Voz+del+Interior+8821,+X5008+C&#243;rdoba/@-31.2753522,-64.517293,54489m/data=!3m1!1e3!4m26!4m25!1m5!1m1!1s0x9432980a04ddf563:0x6ac301bf7366cbae!2m2!1d-64.2229115!2d-31.3129596!1m5!1m1!1s0x942d82ff8c9188fb:0x5bcab4eb082e5872!2m2!1d-64.4797008!2d-31.0925512!1m5!1m1!1s0x942d66443d564c5d:0x55f7ee389c530730!2m2!1d-64.4963172!2d-31.4217919!1m5!1m1!1s0x9432980a04ddf563:0x6ac301bf7366cbae!2m2!1d-64.2229115!2d-31.3129596!3e0?entry=ttu&amp;g_ep=EgoyMDI2MDIwMy4wIKXMDSoASAFQAw%3D%3D" TargetMode="External"/><Relationship Id="rId1207" Type="http://schemas.openxmlformats.org/officeDocument/2006/relationships/hyperlink" Target="https://webagentes.canaldirecto.com.ar/incidents/view/821110-7" TargetMode="External"/><Relationship Id="rId216" Type="http://schemas.openxmlformats.org/officeDocument/2006/relationships/hyperlink" Target="https://webagentes.canaldirecto.com.ar/incidents/view/692226-3" TargetMode="External"/><Relationship Id="rId423" Type="http://schemas.openxmlformats.org/officeDocument/2006/relationships/hyperlink" Target="https://webagentes.canaldirecto.com.ar/incidents/view/724918-5" TargetMode="External"/><Relationship Id="rId868" Type="http://schemas.openxmlformats.org/officeDocument/2006/relationships/hyperlink" Target="https://webagentes.canaldirecto.com.ar/incidents/view/783556-6" TargetMode="External"/><Relationship Id="rId1053" Type="http://schemas.openxmlformats.org/officeDocument/2006/relationships/hyperlink" Target="https://webagentes.canaldirecto.com.ar/incidents/view/805627-2" TargetMode="External"/><Relationship Id="rId630" Type="http://schemas.openxmlformats.org/officeDocument/2006/relationships/hyperlink" Target="https://webagentes.canaldirecto.com.ar/incidents/view/751885-4" TargetMode="External"/><Relationship Id="rId728" Type="http://schemas.openxmlformats.org/officeDocument/2006/relationships/hyperlink" Target="https://webagentes.canaldirecto.com.ar/incidents/view/765518-2" TargetMode="External"/><Relationship Id="rId935" Type="http://schemas.openxmlformats.org/officeDocument/2006/relationships/hyperlink" Target="https://webagentes.canaldirecto.com.ar/incidents/view/781222-8" TargetMode="External"/><Relationship Id="rId64" Type="http://schemas.openxmlformats.org/officeDocument/2006/relationships/hyperlink" Target="https://webagentes.canaldirecto.com.ar/incidents/view/668207-3" TargetMode="External"/><Relationship Id="rId367" Type="http://schemas.openxmlformats.org/officeDocument/2006/relationships/hyperlink" Target="https://webagentes.canaldirecto.com.ar/incidents/view/714461-3" TargetMode="External"/><Relationship Id="rId574" Type="http://schemas.openxmlformats.org/officeDocument/2006/relationships/hyperlink" Target="https://webagentes.canaldirecto.com.ar/incidents/view/745919-9" TargetMode="External"/><Relationship Id="rId1120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7.59z/data=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Mi4wIKXMDSoASAFQAw%3D%3D" TargetMode="External"/><Relationship Id="rId227" Type="http://schemas.openxmlformats.org/officeDocument/2006/relationships/hyperlink" Target="https://webagentes.canaldirecto.com.ar/incidents/view/693039-6" TargetMode="External"/><Relationship Id="rId781" Type="http://schemas.openxmlformats.org/officeDocument/2006/relationships/hyperlink" Target="https://webagentes.canaldirecto.com.ar/incidents/view/774100-9" TargetMode="External"/><Relationship Id="rId879" Type="http://schemas.openxmlformats.org/officeDocument/2006/relationships/hyperlink" Target="https://webagentes.canaldirecto.com.ar/incidents/view/784440-3" TargetMode="External"/><Relationship Id="rId434" Type="http://schemas.openxmlformats.org/officeDocument/2006/relationships/hyperlink" Target="https://webagentes.canaldirecto.com.ar/incidents/view/726836-6" TargetMode="External"/><Relationship Id="rId641" Type="http://schemas.openxmlformats.org/officeDocument/2006/relationships/hyperlink" Target="https://webagentes.canaldirecto.com.ar/incidents/view/754364-7" TargetMode="External"/><Relationship Id="rId739" Type="http://schemas.openxmlformats.org/officeDocument/2006/relationships/hyperlink" Target="https://webagentes.canaldirecto.com.ar/incidents/view/764137-4" TargetMode="External"/><Relationship Id="rId1064" Type="http://schemas.openxmlformats.org/officeDocument/2006/relationships/hyperlink" Target="https://webagentes.canaldirecto.com.ar/incidents/view/803201-4" TargetMode="External"/><Relationship Id="rId33" Type="http://schemas.openxmlformats.org/officeDocument/2006/relationships/hyperlink" Target="http://webagentes.canaldirecto.com.ar/incidents/view/659153-1" TargetMode="External"/><Relationship Id="rId129" Type="http://schemas.openxmlformats.org/officeDocument/2006/relationships/hyperlink" Target="https://webagentes.canaldirecto.com.ar/incidents/view/681513-0" TargetMode="External"/><Relationship Id="rId280" Type="http://schemas.openxmlformats.org/officeDocument/2006/relationships/hyperlink" Target="https://webagentes.canaldirecto.com.ar/incidents/view/702609-8" TargetMode="External"/><Relationship Id="rId336" Type="http://schemas.openxmlformats.org/officeDocument/2006/relationships/hyperlink" Target="https://webagentes.canaldirecto.com.ar/incidents/view/709988-1" TargetMode="External"/><Relationship Id="rId501" Type="http://schemas.openxmlformats.org/officeDocument/2006/relationships/hyperlink" Target="https://webagentes.canaldirecto.com.ar/incidents/view/736263-5" TargetMode="External"/><Relationship Id="rId543" Type="http://schemas.openxmlformats.org/officeDocument/2006/relationships/hyperlink" Target="https://webagentes.canaldirecto.com.ar/incidents/view/742048-9" TargetMode="External"/><Relationship Id="rId946" Type="http://schemas.openxmlformats.org/officeDocument/2006/relationships/hyperlink" Target="http://webagentes.canaldirecto.com.ar/incidents/view/792768-1" TargetMode="External"/><Relationship Id="rId988" Type="http://schemas.openxmlformats.org/officeDocument/2006/relationships/hyperlink" Target="https://www.google.com.ar/maps/dir/Pentacom+S.A.+-+Centro+Servicios+y+Reparaciones+IT,+Avenida+La+Voz+del+Interior,+Ciudad+de+C%C3%B3rdoba,+Provincia+de+C%C3%B3rdoba/Boulevard+Miguel+Georgalos+500,+R%C3%ADo+Segundo,+C%C3%B3rdoba/Gral.+Paz+%26+Jos%C3%A9+Ingenieros,+Villa+Carlos+Paz,+C%C3%B3rdoba/Pentacom+S.A.+-+Centro+Servicios+y+Reparaciones+IT,+Avenida+La+Voz+del+Interior,+C%C3%B3rdoba/@-31.6083277,-64.4413403,10z/data=!3m1!4b1!4m26!4m25!1m5!1m1!1s0x9432980a04ddf563:0x6ac301bf7366cbae!2m2!1d-64.2229115!2d-31.3129596!1m5!1m1!1s0x9432cb03917ff6c3:0x1f82bceed0fa3847!2m2!1d-63.9063445!2d-31.6568378!1m5!1m1!1s0x942d66443d564c5d:0x55f7ee389c530730!2m2!1d-64.4963172!2d-31.4217919!1m5!1m1!1s0x9432980a04ddf563:0x6ac301bf7366cbae!2m2!1d-64.2229115!2d-31.3129596!3e0?hl=es&amp;entry=ttu&amp;g_ep=EgoyMDI1MDUxMy4xIKXMDSoASAFQAw%3D%3D" TargetMode="External"/><Relationship Id="rId1131" Type="http://schemas.openxmlformats.org/officeDocument/2006/relationships/hyperlink" Target="https://webagentes.canaldirecto.com.ar/incidents/view/814265-8" TargetMode="External"/><Relationship Id="rId1173" Type="http://schemas.openxmlformats.org/officeDocument/2006/relationships/hyperlink" Target="https://webagentes.canaldirecto.com.ar/incidents/view/821486-7" TargetMode="External"/><Relationship Id="rId75" Type="http://schemas.openxmlformats.org/officeDocument/2006/relationships/hyperlink" Target="https://webagentes.canaldirecto.com.ar/incidents/view/671343-4" TargetMode="External"/><Relationship Id="rId140" Type="http://schemas.openxmlformats.org/officeDocument/2006/relationships/hyperlink" Target="https://webagentes.canaldirecto.com.ar/incidents/view/681784-6" TargetMode="External"/><Relationship Id="rId182" Type="http://schemas.openxmlformats.org/officeDocument/2006/relationships/hyperlink" Target="https://webagentes.canaldirecto.com.ar/incidents/view/688016-1" TargetMode="External"/><Relationship Id="rId378" Type="http://schemas.openxmlformats.org/officeDocument/2006/relationships/hyperlink" Target="https://webagentes.canaldirecto.com.ar/incidents/view/716808-4" TargetMode="External"/><Relationship Id="rId403" Type="http://schemas.openxmlformats.org/officeDocument/2006/relationships/hyperlink" Target="https://webagentes.canaldirecto.com.ar/incidents/view/721439-2" TargetMode="External"/><Relationship Id="rId585" Type="http://schemas.openxmlformats.org/officeDocument/2006/relationships/hyperlink" Target="https://webagentes.canaldirecto.com.ar/incidents/view/746620-5" TargetMode="External"/><Relationship Id="rId750" Type="http://schemas.openxmlformats.org/officeDocument/2006/relationships/hyperlink" Target="https://webagentes.canaldirecto.com.ar/incidents/view/767987-2" TargetMode="External"/><Relationship Id="rId792" Type="http://schemas.openxmlformats.org/officeDocument/2006/relationships/hyperlink" Target="https://webagentes.canaldirecto.com.ar/incidents/view/772697-6" TargetMode="External"/><Relationship Id="rId806" Type="http://schemas.openxmlformats.org/officeDocument/2006/relationships/hyperlink" Target="https://webagentes.canaldirecto.com.ar/incidents/view/776744-1" TargetMode="External"/><Relationship Id="rId848" Type="http://schemas.openxmlformats.org/officeDocument/2006/relationships/hyperlink" Target="https://webagentes.canaldirecto.com.ar/incidents/view/779448-1" TargetMode="External"/><Relationship Id="rId1033" Type="http://schemas.openxmlformats.org/officeDocument/2006/relationships/hyperlink" Target="https://webagentes.canaldirecto.com.ar/incidents/view/800114-8" TargetMode="External"/><Relationship Id="rId6" Type="http://schemas.openxmlformats.org/officeDocument/2006/relationships/hyperlink" Target="http://webagentes.canaldirecto.com.ar/incidents/view/651044-8" TargetMode="External"/><Relationship Id="rId238" Type="http://schemas.openxmlformats.org/officeDocument/2006/relationships/hyperlink" Target="https://webagentes.canaldirecto.com.ar/incidents/view/696382-6" TargetMode="External"/><Relationship Id="rId445" Type="http://schemas.openxmlformats.org/officeDocument/2006/relationships/hyperlink" Target="https://webagentes.canaldirecto.com.ar/incidents/view/728190-5" TargetMode="External"/><Relationship Id="rId487" Type="http://schemas.openxmlformats.org/officeDocument/2006/relationships/hyperlink" Target="https://webagentes.canaldirecto.com.ar/incidents/view/733424-3" TargetMode="External"/><Relationship Id="rId610" Type="http://schemas.openxmlformats.org/officeDocument/2006/relationships/hyperlink" Target="https://webagentes.canaldirecto.com.ar/incidents/view/748644-9" TargetMode="External"/><Relationship Id="rId652" Type="http://schemas.openxmlformats.org/officeDocument/2006/relationships/hyperlink" Target="https://webagentes.canaldirecto.com.ar/incidents/view/756136-0" TargetMode="External"/><Relationship Id="rId694" Type="http://schemas.openxmlformats.org/officeDocument/2006/relationships/hyperlink" Target="https://webagentes.canaldirecto.com.ar/incidents/view/760082-7" TargetMode="External"/><Relationship Id="rId708" Type="http://schemas.openxmlformats.org/officeDocument/2006/relationships/hyperlink" Target="https://webagentes.canaldirecto.com.ar/incidents/view/762473-9" TargetMode="External"/><Relationship Id="rId915" Type="http://schemas.openxmlformats.org/officeDocument/2006/relationships/hyperlink" Target="https://webagentes.canaldirecto.com.ar/incidents/view/787702-1" TargetMode="External"/><Relationship Id="rId1075" Type="http://schemas.openxmlformats.org/officeDocument/2006/relationships/hyperlink" Target="https://webagentes.canaldirecto.com.ar/incidents/view/809387-5" TargetMode="External"/><Relationship Id="rId291" Type="http://schemas.openxmlformats.org/officeDocument/2006/relationships/hyperlink" Target="https://webagentes.canaldirecto.com.ar/incidents/view/700727-9" TargetMode="External"/><Relationship Id="rId305" Type="http://schemas.openxmlformats.org/officeDocument/2006/relationships/hyperlink" Target="https://webagentes.canaldirecto.com.ar/incidents/view/704476-6" TargetMode="External"/><Relationship Id="rId347" Type="http://schemas.openxmlformats.org/officeDocument/2006/relationships/hyperlink" Target="https://webagentes.canaldirecto.com.ar/incidents/view/711450-6" TargetMode="External"/><Relationship Id="rId512" Type="http://schemas.openxmlformats.org/officeDocument/2006/relationships/hyperlink" Target="https://webagentes.canaldirecto.com.ar/incidents/view/737895-5" TargetMode="External"/><Relationship Id="rId957" Type="http://schemas.openxmlformats.org/officeDocument/2006/relationships/hyperlink" Target="https://www.google.com.ar/maps/dir/Pentacom+S.A.+-+Centro+Servicios+y+Reparaciones+IT,+Avenida+La+Voz+del+Interior,+Ciudad+de+C%C3%B3rdoba,+Provincia+de+C%C3%B3rdoba/Av.+Cjal.+Felipe+Belardinelli+4685,+X5016+C%C3%B3rdoba/Cam.+Chacra+de+la+Merced,+C%C3%B3rdoba/Pentacom+S.A.+-+Centro+Servicios+y+Reparaciones+IT,+Avenida+La+Voz+del+Interior,+Ciudad+de+C%C3%B3rdoba,+Provincia+de+C%C3%B3rdoba/@-31.3900375,-64.2530343,12z/data=!3m1!4b1!4m26!4m25!1m5!1m1!1s0x9432980a04ddf563:0x6ac301bf7366cbae!2m2!1d-64.2229115!2d-31.3129596!1m5!1m1!1s0x9432a3a9058e3971:0xda5e9d4b52eeb595!2m2!1d-64.1985656!2d-31.4653943!1m5!1m1!1s0x9432be87119babb9:0xc54fa9558547efc6!2m2!1d-64.0667308!2d-31.4156892!1m5!1m1!1s0x9432980a04ddf563:0x6ac301bf7366cbae!2m2!1d-64.2229115!2d-31.3129596!3e0?hl=es&amp;entry=ttu&amp;g_ep=EgoyMDI1MDQwOS4wIKXMDSoASAFQAw%3D%3D" TargetMode="External"/><Relationship Id="rId999" Type="http://schemas.openxmlformats.org/officeDocument/2006/relationships/hyperlink" Target="https://webagentes.canaldirecto.com.ar/incidents/view/799074-8" TargetMode="External"/><Relationship Id="rId1100" Type="http://schemas.openxmlformats.org/officeDocument/2006/relationships/hyperlink" Target="https://webagentes.canaldirecto.com.ar/incidents/view/813792-0" TargetMode="External"/><Relationship Id="rId1142" Type="http://schemas.openxmlformats.org/officeDocument/2006/relationships/hyperlink" Target="https://webagentes.canaldirecto.com.ar/incidents/view/817117-3" TargetMode="External"/><Relationship Id="rId1184" Type="http://schemas.openxmlformats.org/officeDocument/2006/relationships/hyperlink" Target="https://webagentes.canaldirecto.com.ar/incidents/view/817978-6" TargetMode="External"/><Relationship Id="rId44" Type="http://schemas.openxmlformats.org/officeDocument/2006/relationships/hyperlink" Target="https://webagentes.canaldirecto.com.ar/incidents/view/661992-5" TargetMode="External"/><Relationship Id="rId86" Type="http://schemas.openxmlformats.org/officeDocument/2006/relationships/hyperlink" Target="https://webagentes.canaldirecto.com.ar/incidents/view/671765-2" TargetMode="External"/><Relationship Id="rId151" Type="http://schemas.openxmlformats.org/officeDocument/2006/relationships/hyperlink" Target="https://webagentes.canaldirecto.com.ar/incidents/view/683660-1" TargetMode="External"/><Relationship Id="rId389" Type="http://schemas.openxmlformats.org/officeDocument/2006/relationships/hyperlink" Target="https://webagentes.canaldirecto.com.ar/incidents/view/718401-9" TargetMode="External"/><Relationship Id="rId554" Type="http://schemas.openxmlformats.org/officeDocument/2006/relationships/hyperlink" Target="https://webagentes.canaldirecto.com.ar/incidents/view/743121-8" TargetMode="External"/><Relationship Id="rId596" Type="http://schemas.openxmlformats.org/officeDocument/2006/relationships/hyperlink" Target="https://webagentes.canaldirecto.com.ar/incidents/view/749022-0" TargetMode="External"/><Relationship Id="rId761" Type="http://schemas.openxmlformats.org/officeDocument/2006/relationships/hyperlink" Target="https://webagentes.canaldirecto.com.ar/incidents/view/770882-8" TargetMode="External"/><Relationship Id="rId817" Type="http://schemas.openxmlformats.org/officeDocument/2006/relationships/hyperlink" Target="https://webagentes.canaldirecto.com.ar/incidents/view/774985-2" TargetMode="External"/><Relationship Id="rId859" Type="http://schemas.openxmlformats.org/officeDocument/2006/relationships/hyperlink" Target="https://webagentes.canaldirecto.com.ar/incidents/view/779946-8" TargetMode="External"/><Relationship Id="rId1002" Type="http://schemas.openxmlformats.org/officeDocument/2006/relationships/hyperlink" Target="https://webagentes.canaldirecto.com.ar/incidents/view/798697-6" TargetMode="External"/><Relationship Id="rId193" Type="http://schemas.openxmlformats.org/officeDocument/2006/relationships/hyperlink" Target="https://webagentes.canaldirecto.com.ar/incidents/view/690245-4" TargetMode="External"/><Relationship Id="rId207" Type="http://schemas.openxmlformats.org/officeDocument/2006/relationships/hyperlink" Target="https://webagentes.canaldirecto.com.ar/incidents/view/692324-4" TargetMode="External"/><Relationship Id="rId249" Type="http://schemas.openxmlformats.org/officeDocument/2006/relationships/hyperlink" Target="https://webagentes.canaldirecto.com.ar/incidents/view/697632-5" TargetMode="External"/><Relationship Id="rId414" Type="http://schemas.openxmlformats.org/officeDocument/2006/relationships/hyperlink" Target="https://webagentes.canaldirecto.com.ar/incidents/view/718883-9" TargetMode="External"/><Relationship Id="rId456" Type="http://schemas.openxmlformats.org/officeDocument/2006/relationships/hyperlink" Target="https://webagentes.canaldirecto.com.ar/incidents/view/730026-4" TargetMode="External"/><Relationship Id="rId498" Type="http://schemas.openxmlformats.org/officeDocument/2006/relationships/hyperlink" Target="https://webagentes.canaldirecto.com.ar/incidents/view/736218-5" TargetMode="External"/><Relationship Id="rId621" Type="http://schemas.openxmlformats.org/officeDocument/2006/relationships/hyperlink" Target="https://webagentes.canaldirecto.com.ar/incidents/view/749423-5" TargetMode="External"/><Relationship Id="rId663" Type="http://schemas.openxmlformats.org/officeDocument/2006/relationships/hyperlink" Target="https://webagentes.canaldirecto.com.ar/incidents/view/754891-6" TargetMode="External"/><Relationship Id="rId870" Type="http://schemas.openxmlformats.org/officeDocument/2006/relationships/hyperlink" Target="https://webagentes.canaldirecto.com.ar/incidents/view/782604-5" TargetMode="External"/><Relationship Id="rId1044" Type="http://schemas.openxmlformats.org/officeDocument/2006/relationships/hyperlink" Target="https://webagentes.canaldirecto.com.ar/incidents/view/806664-0" TargetMode="External"/><Relationship Id="rId1086" Type="http://schemas.openxmlformats.org/officeDocument/2006/relationships/hyperlink" Target="https://webagentes.canaldirecto.com.ar/incidents/view/807186-4" TargetMode="External"/><Relationship Id="rId13" Type="http://schemas.openxmlformats.org/officeDocument/2006/relationships/hyperlink" Target="http://webagentes.canaldirecto.com.ar/incidents/view/652762-4" TargetMode="External"/><Relationship Id="rId109" Type="http://schemas.openxmlformats.org/officeDocument/2006/relationships/hyperlink" Target="https://webagentes.canaldirecto.com.ar/incidents/view/677696-5" TargetMode="External"/><Relationship Id="rId260" Type="http://schemas.openxmlformats.org/officeDocument/2006/relationships/hyperlink" Target="https://webagentes.canaldirecto.com.ar/incidents/view/699927-4" TargetMode="External"/><Relationship Id="rId316" Type="http://schemas.openxmlformats.org/officeDocument/2006/relationships/hyperlink" Target="https://webagentes.canaldirecto.com.ar/incidents/view/705870-5" TargetMode="External"/><Relationship Id="rId523" Type="http://schemas.openxmlformats.org/officeDocument/2006/relationships/hyperlink" Target="https://webagentes.canaldirecto.com.ar/incidents/view/738860-6" TargetMode="External"/><Relationship Id="rId719" Type="http://schemas.openxmlformats.org/officeDocument/2006/relationships/hyperlink" Target="https://webagentes.canaldirecto.com.ar/incidents/view/766227-0" TargetMode="External"/><Relationship Id="rId926" Type="http://schemas.openxmlformats.org/officeDocument/2006/relationships/hyperlink" Target="https://webagentes.canaldirecto.com.ar/incidents/view/790950-6" TargetMode="External"/><Relationship Id="rId968" Type="http://schemas.openxmlformats.org/officeDocument/2006/relationships/hyperlink" Target="https://webagentes.canaldirecto.com.ar/incidents/view/796066-8" TargetMode="External"/><Relationship Id="rId1111" Type="http://schemas.openxmlformats.org/officeDocument/2006/relationships/hyperlink" Target="https://webagentes.canaldirecto.com.ar/incidents/view/810973-2" TargetMode="External"/><Relationship Id="rId1153" Type="http://schemas.openxmlformats.org/officeDocument/2006/relationships/hyperlink" Target="https://webagentes.canaldirecto.com.ar/incidents/view/817922-7" TargetMode="External"/><Relationship Id="rId55" Type="http://schemas.openxmlformats.org/officeDocument/2006/relationships/hyperlink" Target="https://webagentes.canaldirecto.com.ar/incidents/view/665018-0" TargetMode="External"/><Relationship Id="rId97" Type="http://schemas.openxmlformats.org/officeDocument/2006/relationships/hyperlink" Target="https://webagentes.canaldirecto.com.ar/incidents/view/676642-7" TargetMode="External"/><Relationship Id="rId120" Type="http://schemas.openxmlformats.org/officeDocument/2006/relationships/hyperlink" Target="https://webagentes.canaldirecto.com.ar/incidents/view/678825-2" TargetMode="External"/><Relationship Id="rId358" Type="http://schemas.openxmlformats.org/officeDocument/2006/relationships/hyperlink" Target="https://webagentes.canaldirecto.com.ar/incidents/view/712374-4" TargetMode="External"/><Relationship Id="rId565" Type="http://schemas.openxmlformats.org/officeDocument/2006/relationships/hyperlink" Target="https://webagentes.canaldirecto.com.ar/incidents/view/745025-9" TargetMode="External"/><Relationship Id="rId730" Type="http://schemas.openxmlformats.org/officeDocument/2006/relationships/hyperlink" Target="https://webagentes.canaldirecto.com.ar/incidents/view/765151-1" TargetMode="External"/><Relationship Id="rId772" Type="http://schemas.openxmlformats.org/officeDocument/2006/relationships/hyperlink" Target="https://webagentes.canaldirecto.com.ar/incidents/view/769901-6" TargetMode="External"/><Relationship Id="rId828" Type="http://schemas.openxmlformats.org/officeDocument/2006/relationships/hyperlink" Target="https://webagentes.canaldirecto.com.ar/incidents/view/779099-9" TargetMode="External"/><Relationship Id="rId1013" Type="http://schemas.openxmlformats.org/officeDocument/2006/relationships/hyperlink" Target="https://www.google.com.ar/maps/dir/Pentacom+S.A.+-+Centro+Servicios+y+Reparaciones+IT,+Avenida+La+Voz+del+Interior,+C%C3%B3rdoba/Calico+S.A.,+C%C3%B3rdoba/OPDEA+Obra+Social+del+Personal+de+Direcci%C3%B3n,+C%C3%B3rdoba/Pentacom+S.A.+-+Centro+Servicios+y+Reparaciones+IT,+Avenida+La+Voz+del+Interior,+C%C3%B3rdoba/@-31.3985289,-64.3153485,12z/data=!3m1!4b1!4m26!4m25!1m5!1m1!1s0x9432980a04ddf563:0x6ac301bf7366cbae!2m2!1d-64.2229115!2d-31.3129596!1m5!1m1!1s0x9432a39c0ecd7cfb:0x261c692014730976!2m2!1d-64.2007738!2d-31.4861078!1m5!1m1!1s0x9432a280783dbad7:0xd2f5d5d0f41f7aff!2m2!1d-64.1947129!2d-31.416998!1m5!1m1!1s0x9432980a04ddf563:0x6ac301bf7366cbae!2m2!1d-64.2229115!2d-31.3129596!3e0?hl=es&amp;entry=ttu&amp;g_ep=EgoyMDI1MDYxNy4wIKXMDSoASAFQAw%3D%3D" TargetMode="External"/><Relationship Id="rId1195" Type="http://schemas.openxmlformats.org/officeDocument/2006/relationships/hyperlink" Target="https://webagentes.canaldirecto.com.ar/incidents/view/825829-6" TargetMode="External"/><Relationship Id="rId1209" Type="http://schemas.openxmlformats.org/officeDocument/2006/relationships/hyperlink" Target="https://webagentes.canaldirecto.com.ar/incidents/view/817049-3" TargetMode="External"/><Relationship Id="rId162" Type="http://schemas.openxmlformats.org/officeDocument/2006/relationships/hyperlink" Target="https://webagentes.canaldirecto.com.ar/incidents/view/685695-1" TargetMode="External"/><Relationship Id="rId218" Type="http://schemas.openxmlformats.org/officeDocument/2006/relationships/hyperlink" Target="https://webagentes.canaldirecto.com.ar/incidents/view/693093-4" TargetMode="External"/><Relationship Id="rId425" Type="http://schemas.openxmlformats.org/officeDocument/2006/relationships/hyperlink" Target="https://webagentes.canaldirecto.com.ar/incidents/view/725819-2" TargetMode="External"/><Relationship Id="rId467" Type="http://schemas.openxmlformats.org/officeDocument/2006/relationships/hyperlink" Target="https://webagentes.canaldirecto.com.ar/incidents/view/731343-5" TargetMode="External"/><Relationship Id="rId632" Type="http://schemas.openxmlformats.org/officeDocument/2006/relationships/hyperlink" Target="https://webagentes.canaldirecto.com.ar/incidents/view/751394-7" TargetMode="External"/><Relationship Id="rId1055" Type="http://schemas.openxmlformats.org/officeDocument/2006/relationships/hyperlink" Target="https://webagentes.canaldirecto.com.ar/incidents/view/805304-4" TargetMode="External"/><Relationship Id="rId1097" Type="http://schemas.openxmlformats.org/officeDocument/2006/relationships/hyperlink" Target="https://www.google.com/maps/dir/Pentacom+S.A.+-+Centro+Servicios+y+Reparaciones+IT,+La+Voz+del+Interior,+Ciudad+de+C%C3%B3rdoba,+Provincia+de+C%C3%B3rdoba/Rayo+Cortado+2278,+X5006+C%C3%B3rdoba/Calico+S.A.,+C%C3%B3rdoba/Av.+Rafael+N%C3%BA%C3%B1ez+4174,+C%C3%B3rdoba/Pentacom+S.A.+-+Centro+Servicios+y+Reparaciones+IT,+Avenida+La+Voz+del+Interior,+Ciudad+de+C%C3%B3rdoba,+Provincia+de+C%C3%B3rdoba/@-31.3985289,-64.2741549,20887m/data=!3m2!1e3!4b1!4m32!4m31!1m5!1m1!1s0x9432980a04ddf563:0x6ac301bf7366cbae!2m2!1d-64.2229115!2d-31.3129596!1m5!1m1!1s0x9432bd24618f081d:0x8157f73138c5352b!2m2!1d-64.1314582!2d-31.4359495!1m5!1m1!1s0x9432a39c0ecd7cfb:0x261c692014730976!2m2!1d-64.2007738!2d-31.4861078!1m5!1m1!1s0x9432992fe4f80fd7:0xbc87562fdc43ca42!2m2!1d-64.2315713!2d-31.3697725!1m5!1m1!1s0x9432980a04ddf563:0x6ac301bf7366cbae!2m2!1d-64.2229115!2d-31.3129596!3e0?hl=es&amp;entry=ttu&amp;g_ep=EgoyMDI1MDkyMy4wIKXMDSoASAFQAw%3D%3D" TargetMode="External"/><Relationship Id="rId271" Type="http://schemas.openxmlformats.org/officeDocument/2006/relationships/hyperlink" Target="https://webagentes.canaldirecto.com.ar/incidents/view/701027-3" TargetMode="External"/><Relationship Id="rId674" Type="http://schemas.openxmlformats.org/officeDocument/2006/relationships/hyperlink" Target="https://webagentes.canaldirecto.com.ar/incidents/view/758859-8" TargetMode="External"/><Relationship Id="rId881" Type="http://schemas.openxmlformats.org/officeDocument/2006/relationships/hyperlink" Target="https://webagentes.canaldirecto.com.ar/incidents/view/787233-6" TargetMode="External"/><Relationship Id="rId937" Type="http://schemas.openxmlformats.org/officeDocument/2006/relationships/hyperlink" Target="http://webagentes.canaldirecto.com.ar/incidents/view/794265-3" TargetMode="External"/><Relationship Id="rId979" Type="http://schemas.openxmlformats.org/officeDocument/2006/relationships/hyperlink" Target="https://webagentes.canaldirecto.com.ar/incidents/view/796682-0" TargetMode="External"/><Relationship Id="rId1122" Type="http://schemas.openxmlformats.org/officeDocument/2006/relationships/hyperlink" Target="https://www.google.com/maps/dir/Pentacom+S.A.+-+Centro+Servicios+y+Reparaciones+IT,+La+Voz+del+Interior,+Ciudad+de+C%C3%B3rdoba,+Provincia+de+C%C3%B3rdoba/-31.3657925,-64.217899/Olegario+Correa+261,+X5002JEE+C%C3%B3rdoba/Calico+S.A.,+C%C3%B3rdoba/Pentacom+S.A.+-+Centro+Servicios+y+Reparaciones+IT,+Avenida+La+Voz+del+Interior,+C%C3%B3rdoba/@-31.3670392,-64.2154411,16z/data=!3m1!5s0x94329922a3e0ec79:0xe2f4c0795f644a5d!4m27!4m26!1m5!1m1!1s0x9432980a04ddf563:0x6ac301bf7366cbae!2m2!1d-64.2229115!2d-31.3129596!1m0!1m5!1m1!1s0x943298982cc1d30d:0x983ec235b73620eb!2m2!1d-64.2159463!2d-31.4090124!1m5!1m1!1s0x9432a39c0ecd7cfb:0x261c692014730976!2m2!1d-64.2007738!2d-31.4861078!1m5!1m1!1s0x9432980a04ddf563:0x6ac301bf7366cbae!2m2!1d-64.2229115!2d-31.3129596!3e0?hl=es&amp;entry=ttu&amp;g_ep=EgoyMDI1MTAyMC4wIKXMDSoASAFQAw%3D%3D" TargetMode="External"/><Relationship Id="rId24" Type="http://schemas.openxmlformats.org/officeDocument/2006/relationships/hyperlink" Target="http://webagentes.canaldirecto.com.ar/incidents/view/656513-8" TargetMode="External"/><Relationship Id="rId66" Type="http://schemas.openxmlformats.org/officeDocument/2006/relationships/hyperlink" Target="https://webagentes.canaldirecto.com.ar/incidents/view/668209-1" TargetMode="External"/><Relationship Id="rId131" Type="http://schemas.openxmlformats.org/officeDocument/2006/relationships/hyperlink" Target="https://webagentes.canaldirecto.com.ar/incidents/view/680837-0" TargetMode="External"/><Relationship Id="rId327" Type="http://schemas.openxmlformats.org/officeDocument/2006/relationships/hyperlink" Target="https://webagentes.canaldirecto.com.ar/incidents/view/707707-4" TargetMode="External"/><Relationship Id="rId369" Type="http://schemas.openxmlformats.org/officeDocument/2006/relationships/hyperlink" Target="https://webagentes.canaldirecto.com.ar/incidents/view/715367-5" TargetMode="External"/><Relationship Id="rId534" Type="http://schemas.openxmlformats.org/officeDocument/2006/relationships/hyperlink" Target="https://webagentes.canaldirecto.com.ar/incidents/view/740800-7" TargetMode="External"/><Relationship Id="rId576" Type="http://schemas.openxmlformats.org/officeDocument/2006/relationships/hyperlink" Target="https://webagentes.canaldirecto.com.ar/incidents/view/746199-0" TargetMode="External"/><Relationship Id="rId741" Type="http://schemas.openxmlformats.org/officeDocument/2006/relationships/hyperlink" Target="https://webagentes.canaldirecto.com.ar/incidents/view/760090-6" TargetMode="External"/><Relationship Id="rId783" Type="http://schemas.openxmlformats.org/officeDocument/2006/relationships/hyperlink" Target="https://webagentes.canaldirecto.com.ar/incidents/view/773742-2" TargetMode="External"/><Relationship Id="rId839" Type="http://schemas.openxmlformats.org/officeDocument/2006/relationships/hyperlink" Target="https://webagentes.canaldirecto.com.ar/incidents/view/777962-2" TargetMode="External"/><Relationship Id="rId990" Type="http://schemas.openxmlformats.org/officeDocument/2006/relationships/hyperlink" Target="https://www.google.com.ar/maps/dir/Pentacom+S.A.+-+Centro+Servicios+y+Reparaciones+IT,+Avenida+La+Voz+del+Interior,+C%C3%B3rdoba/Blvd.+Miguel+Georgalos+500,+R%C3%ADo+Segundo,+Provincia+de+C%C3%B3rdoba/Calico+S.A.,+Ciudad+de+C%C3%B3rdoba,+Provincia+de+C%C3%B3rdoba/Pentacom+S.A.+-+Centro+Servicios+y+Reparaciones+IT,+Avenida+La+Voz+del+Interior,+C%C3%B3rdoba/@-31.3403049,-64.5086976,9.67z/data=!4m26!4m25!1m5!1m1!1s0x9432980a04ddf563:0x6ac301bf7366cbae!2m2!1d-64.2229115!2d-31.3129596!1m5!1m1!1s0x9432cb03917ff6c3:0x1f82bceed0fa3847!2m2!1d-63.9063445!2d-31.6568378!1m5!1m1!1s0x9432a39c0ecd7cfb:0x261c692014730976!2m2!1d-64.2007738!2d-31.4861078!1m5!1m1!1s0x9432980a04ddf563:0x6ac301bf7366cbae!2m2!1d-64.2229115!2d-31.3129596!3e0?hl=es&amp;entry=ttu&amp;g_ep=EgoyMDI1MDUxMy4xIKXMDSoASAFQAw%3D%3D" TargetMode="External"/><Relationship Id="rId1164" Type="http://schemas.openxmlformats.org/officeDocument/2006/relationships/hyperlink" Target="https://www.google.com/maps/dir/Pentacom+S.A.+-+Centro+Servicios+y+Reparaciones+IT,+Avenida+La+Voz+del+Interior,+Ciudad+de+C%C3%B3rdoba,+Provincia+de+C%C3%B3rdoba/Avenida+Duarte+Quir%C3%B3s+1400,+Ciudad+de+C%C3%B3rdoba,+Provincia+de+C%C3%B3rdoba/Av.+V%C3%A9lez+Sarsfield+1100,+Ciudad+de+C%C3%B3rdoba,+Provincia+de+C%C3%B3rdoba/Pentacom+S.A.+-+Centro+Servicios+y+Reparaciones+IT,+Avenida+La+Voz+del+Interior,+Ciudad+de+C%C3%B3rdoba,+Provincia+de+C%C3%B3rdoba/@-31.387211,-64.3152548,27212m/data=!3m2!1e3!4b1!4m26!4m25!1m5!1m1!1s0x9432980a04ddf563:0x6ac301bf7366cbae!2m2!1d-64.2229115!2d-31.3129596!1m5!1m1!1s0x9432988374d72d99:0xcec9ef18c0e2036!2m2!1d-64.2045224!2d-31.4129505!1m5!1m1!1s0x9432a28907297c21:0x18960bfc39ec50a1!2m2!1d-64.1921212!2d-31.4278366!1m5!1m1!1s0x9432980a04ddf563:0x6ac301bf7366cbae!2m2!1d-64.2229115!2d-31.3129596!3e0?entry=ttu&amp;g_ep=EgoyMDI1MTIwOS4wIKXMDSoASAFQAw%3D%3D" TargetMode="External"/><Relationship Id="rId173" Type="http://schemas.openxmlformats.org/officeDocument/2006/relationships/hyperlink" Target="https://webagentes.canaldirecto.com.ar/incidents/view/686950-2" TargetMode="External"/><Relationship Id="rId229" Type="http://schemas.openxmlformats.org/officeDocument/2006/relationships/hyperlink" Target="https://webagentes.canaldirecto.com.ar/incidents/view/694436-2" TargetMode="External"/><Relationship Id="rId380" Type="http://schemas.openxmlformats.org/officeDocument/2006/relationships/hyperlink" Target="https://webagentes.canaldirecto.com.ar/incidents/view/716853-4" TargetMode="External"/><Relationship Id="rId436" Type="http://schemas.openxmlformats.org/officeDocument/2006/relationships/hyperlink" Target="https://webagentes.canaldirecto.com.ar/incidents/view/726818-0" TargetMode="External"/><Relationship Id="rId601" Type="http://schemas.openxmlformats.org/officeDocument/2006/relationships/hyperlink" Target="https://webagentes.canaldirecto.com.ar/incidents/view/747799-1" TargetMode="External"/><Relationship Id="rId643" Type="http://schemas.openxmlformats.org/officeDocument/2006/relationships/hyperlink" Target="https://webagentes.canaldirecto.com.ar/incidents/view/753423-2" TargetMode="External"/><Relationship Id="rId1024" Type="http://schemas.openxmlformats.org/officeDocument/2006/relationships/hyperlink" Target="https://webagentes.canaldirecto.com.ar/incidents/view/801974-9" TargetMode="External"/><Relationship Id="rId1066" Type="http://schemas.openxmlformats.org/officeDocument/2006/relationships/hyperlink" Target="https://www.google.com/maps/dir/Pentacom+S.A.+-+Centro+Servicios+y+Reparaciones+IT,+La+Voz+del+Interior+8821,+C%C3%B3rdoba/Juan+B+Justo+5278,+C%C3%B3rdoba/Av.+Hip%C3%B3lito+Yrigoyen+590,+X5000+C%C3%B3rdoba/Pentacom+S.A.+-+Centro+Servicios+y+Reparaciones+IT,+Avenida+La+Voz+del+Interior,+Ciudad+de+C%C3%B3rdoba,+Provincia+de+C%C3%B3rdoba/@-31.3621497,-64.219627,13610m/data=!3m1!1e3!4m26!4m25!1m5!1m1!1s0x9432980a04ddf563:0x6ac301bf7366cbae!2m2!1d-64.2229115!2d-31.3129596!1m5!1m1!1s0x943299b690b9cae9:0x9fd17ad80ee79949!2m2!1d-64.175624!2d-31.361709!1m5!1m1!1s0x9432a28e71e49fe9:0x449b645b6a16bade!2m2!1d-64.1852894!2d-31.4279564!1m5!1m1!1s0x9432980a04ddf563:0x6ac301bf7366cbae!2m2!1d-64.2229115!2d-31.3129596!3e0?entry=ttu&amp;g_ep=EgoyMDI1MDkwMi4wIKXMDSoASAFQAw%3D%3D" TargetMode="External"/><Relationship Id="rId240" Type="http://schemas.openxmlformats.org/officeDocument/2006/relationships/hyperlink" Target="https://webagentes.canaldirecto.com.ar/incidents/view/696491-3" TargetMode="External"/><Relationship Id="rId478" Type="http://schemas.openxmlformats.org/officeDocument/2006/relationships/hyperlink" Target="https://webagentes.canaldirecto.com.ar/incidents/view/732703-0" TargetMode="External"/><Relationship Id="rId685" Type="http://schemas.openxmlformats.org/officeDocument/2006/relationships/hyperlink" Target="https://webagentes.canaldirecto.com.ar/incidents/view/761053-2" TargetMode="External"/><Relationship Id="rId850" Type="http://schemas.openxmlformats.org/officeDocument/2006/relationships/hyperlink" Target="https://webagentes.canaldirecto.com.ar/incidents/view/780585-7" TargetMode="External"/><Relationship Id="rId892" Type="http://schemas.openxmlformats.org/officeDocument/2006/relationships/hyperlink" Target="https://webagentes.canaldirecto.com.ar/incidents/view/785826-6" TargetMode="External"/><Relationship Id="rId906" Type="http://schemas.openxmlformats.org/officeDocument/2006/relationships/hyperlink" Target="https://webagentes.canaldirecto.com.ar/incidents/view/789217-2" TargetMode="External"/><Relationship Id="rId948" Type="http://schemas.openxmlformats.org/officeDocument/2006/relationships/hyperlink" Target="http://webagentes.canaldirecto.com.ar/incidents/view/792611-4" TargetMode="External"/><Relationship Id="rId1133" Type="http://schemas.openxmlformats.org/officeDocument/2006/relationships/hyperlink" Target="https://webagentes.canaldirecto.com.ar/incidents/view/813369-6" TargetMode="External"/><Relationship Id="rId35" Type="http://schemas.openxmlformats.org/officeDocument/2006/relationships/hyperlink" Target="http://webagentes.canaldirecto.com.ar/incidents/view/659990-4" TargetMode="External"/><Relationship Id="rId77" Type="http://schemas.openxmlformats.org/officeDocument/2006/relationships/hyperlink" Target="https://webagentes.canaldirecto.com.ar/incidents/view/671009-3" TargetMode="External"/><Relationship Id="rId100" Type="http://schemas.openxmlformats.org/officeDocument/2006/relationships/hyperlink" Target="https://webagentes.canaldirecto.com.ar/incidents/view/676598-7" TargetMode="External"/><Relationship Id="rId282" Type="http://schemas.openxmlformats.org/officeDocument/2006/relationships/hyperlink" Target="https://webagentes.canaldirecto.com.ar/incidents/view/702689-4" TargetMode="External"/><Relationship Id="rId338" Type="http://schemas.openxmlformats.org/officeDocument/2006/relationships/hyperlink" Target="https://webagentes.canaldirecto.com.ar/incidents/view/710125-6" TargetMode="External"/><Relationship Id="rId503" Type="http://schemas.openxmlformats.org/officeDocument/2006/relationships/hyperlink" Target="https://webagentes.canaldirecto.com.ar/incidents/view/736481-9" TargetMode="External"/><Relationship Id="rId545" Type="http://schemas.openxmlformats.org/officeDocument/2006/relationships/hyperlink" Target="https://webagentes.canaldirecto.com.ar/incidents/view/742072-6" TargetMode="External"/><Relationship Id="rId587" Type="http://schemas.openxmlformats.org/officeDocument/2006/relationships/hyperlink" Target="https://webagentes.canaldirecto.com.ar/incidents/view/746635-7" TargetMode="External"/><Relationship Id="rId710" Type="http://schemas.openxmlformats.org/officeDocument/2006/relationships/hyperlink" Target="https://webagentes.canaldirecto.com.ar/incidents/view/761753-5" TargetMode="External"/><Relationship Id="rId752" Type="http://schemas.openxmlformats.org/officeDocument/2006/relationships/hyperlink" Target="https://webagentes.canaldirecto.com.ar/incidents/view/768768-6" TargetMode="External"/><Relationship Id="rId808" Type="http://schemas.openxmlformats.org/officeDocument/2006/relationships/hyperlink" Target="https://webagentes.canaldirecto.com.ar/incidents/view/776663-7" TargetMode="External"/><Relationship Id="rId1175" Type="http://schemas.openxmlformats.org/officeDocument/2006/relationships/hyperlink" Target="https://webagentes.canaldirecto.com.ar/incidents/view/821133-8" TargetMode="External"/><Relationship Id="rId8" Type="http://schemas.openxmlformats.org/officeDocument/2006/relationships/hyperlink" Target="http://webagentes.canaldirecto.com.ar/incidents/view/651286-2" TargetMode="External"/><Relationship Id="rId142" Type="http://schemas.openxmlformats.org/officeDocument/2006/relationships/hyperlink" Target="https://webagentes.canaldirecto.com.ar/incidents/view/681910-9" TargetMode="External"/><Relationship Id="rId184" Type="http://schemas.openxmlformats.org/officeDocument/2006/relationships/hyperlink" Target="https://webagentes.canaldirecto.com.ar/incidents/view/689128-2" TargetMode="External"/><Relationship Id="rId391" Type="http://schemas.openxmlformats.org/officeDocument/2006/relationships/hyperlink" Target="https://webagentes.canaldirecto.com.ar/incidents/view/718732-6" TargetMode="External"/><Relationship Id="rId405" Type="http://schemas.openxmlformats.org/officeDocument/2006/relationships/hyperlink" Target="https://webagentes.canaldirecto.com.ar/incidents/view/721134-0" TargetMode="External"/><Relationship Id="rId447" Type="http://schemas.openxmlformats.org/officeDocument/2006/relationships/hyperlink" Target="https://webagentes.canaldirecto.com.ar/incidents/view/727389-0" TargetMode="External"/><Relationship Id="rId612" Type="http://schemas.openxmlformats.org/officeDocument/2006/relationships/hyperlink" Target="https://webagentes.canaldirecto.com.ar/incidents/view/749593-3" TargetMode="External"/><Relationship Id="rId794" Type="http://schemas.openxmlformats.org/officeDocument/2006/relationships/hyperlink" Target="https://webagentes.canaldirecto.com.ar/incidents/view/772369-6" TargetMode="External"/><Relationship Id="rId1035" Type="http://schemas.openxmlformats.org/officeDocument/2006/relationships/hyperlink" Target="https://webagentes.canaldirecto.com.ar/incidents/view/799199-6" TargetMode="External"/><Relationship Id="rId1077" Type="http://schemas.openxmlformats.org/officeDocument/2006/relationships/hyperlink" Target="https://webagentes.canaldirecto.com.ar/incidents/view/809246-9" TargetMode="External"/><Relationship Id="rId1200" Type="http://schemas.openxmlformats.org/officeDocument/2006/relationships/hyperlink" Target="https://webagentes.canaldirecto.com.ar/incidents/view/824645-9" TargetMode="External"/><Relationship Id="rId251" Type="http://schemas.openxmlformats.org/officeDocument/2006/relationships/hyperlink" Target="https://webagentes.canaldirecto.com.ar/incidents/view/696082-9" TargetMode="External"/><Relationship Id="rId489" Type="http://schemas.openxmlformats.org/officeDocument/2006/relationships/hyperlink" Target="https://webagentes.canaldirecto.com.ar/incidents/view/734515-1" TargetMode="External"/><Relationship Id="rId654" Type="http://schemas.openxmlformats.org/officeDocument/2006/relationships/hyperlink" Target="https://webagentes.canaldirecto.com.ar/incidents/view/755903-7" TargetMode="External"/><Relationship Id="rId696" Type="http://schemas.openxmlformats.org/officeDocument/2006/relationships/hyperlink" Target="https://webagentes.canaldirecto.com.ar/incidents/view/759480-9" TargetMode="External"/><Relationship Id="rId861" Type="http://schemas.openxmlformats.org/officeDocument/2006/relationships/hyperlink" Target="https://webagentes.canaldirecto.com.ar/incidents/view/779951-0" TargetMode="External"/><Relationship Id="rId917" Type="http://schemas.openxmlformats.org/officeDocument/2006/relationships/hyperlink" Target="https://webagentes.canaldirecto.com.ar/incidents/view/787279-8" TargetMode="External"/><Relationship Id="rId959" Type="http://schemas.openxmlformats.org/officeDocument/2006/relationships/hyperlink" Target="https://www.google.com/maps/dir/Pentacom+S.A.+-+Centro+Servicios+y+Reparaciones+IT,+La+Voz+del+Interior,+Ciudad+de+C%C3%B3rdoba,+Provincia+de+C%C3%B3rdoba/-31.4704581,-64.1600423/Luis+Jose+de+Tejeda+4217,+Ciudad+de+C%C3%B3rdoba,+Provincia+de+C%C3%B3rdoba/Pentacom+S.A.+-+Centro+Servicios+y+Reparaciones+IT,+Avenida+La+Voz+del+Interior,+C%C3%B3rdoba/@-31.391016,-64.2741549,12z/data=!3m1!4b1!4m21!4m20!1m5!1m1!1s0x9432980a04ddf563:0x6ac301bf7366cbae!2m2!1d-64.2229115!2d-31.3129596!1m0!1m5!1m1!1s0x9432992e31668f09:0xf0a4cd54c9d459c!2m2!1d-64.2340073!2d-31.3707282!1m5!1m1!1s0x9432980a04ddf563:0x6ac301bf7366cbae!2m2!1d-64.2229115!2d-31.3129596!3e0?hl=es&amp;entry=ttu&amp;g_ep=EgoyMDI1MDQyMC4wIKXMDSoASAFQAw%3D%3D" TargetMode="External"/><Relationship Id="rId1102" Type="http://schemas.openxmlformats.org/officeDocument/2006/relationships/hyperlink" Target="https://webagentes.canaldirecto.com.ar/incidents/view/813358-0" TargetMode="External"/><Relationship Id="rId46" Type="http://schemas.openxmlformats.org/officeDocument/2006/relationships/hyperlink" Target="https://webagentes.canaldirecto.com.ar/incidents/view/659841-9" TargetMode="External"/><Relationship Id="rId293" Type="http://schemas.openxmlformats.org/officeDocument/2006/relationships/hyperlink" Target="https://webagentes.canaldirecto.com.ar/incidents/view/703975-5" TargetMode="External"/><Relationship Id="rId307" Type="http://schemas.openxmlformats.org/officeDocument/2006/relationships/hyperlink" Target="https://webagentes.canaldirecto.com.ar/incidents/view/705753-9" TargetMode="External"/><Relationship Id="rId349" Type="http://schemas.openxmlformats.org/officeDocument/2006/relationships/hyperlink" Target="https://webagentes.canaldirecto.com.ar/incidents/view/712016-3" TargetMode="External"/><Relationship Id="rId514" Type="http://schemas.openxmlformats.org/officeDocument/2006/relationships/hyperlink" Target="https://webagentes.canaldirecto.com.ar/incidents/view/738473-4" TargetMode="External"/><Relationship Id="rId556" Type="http://schemas.openxmlformats.org/officeDocument/2006/relationships/hyperlink" Target="https://webagentes.canaldirecto.com.ar/incidents/view/743608-2" TargetMode="External"/><Relationship Id="rId721" Type="http://schemas.openxmlformats.org/officeDocument/2006/relationships/hyperlink" Target="https://webagentes.canaldirecto.com.ar/incidents/view/766116-5" TargetMode="External"/><Relationship Id="rId763" Type="http://schemas.openxmlformats.org/officeDocument/2006/relationships/hyperlink" Target="https://webagentes.canaldirecto.com.ar/incidents/view/770692-7" TargetMode="External"/><Relationship Id="rId1144" Type="http://schemas.openxmlformats.org/officeDocument/2006/relationships/hyperlink" Target="https://webagentes.canaldirecto.com.ar/incidents/view/819703-8" TargetMode="External"/><Relationship Id="rId1186" Type="http://schemas.openxmlformats.org/officeDocument/2006/relationships/hyperlink" Target="https://webagentes.canaldirecto.com.ar/incidents/view/814942-0" TargetMode="External"/><Relationship Id="rId88" Type="http://schemas.openxmlformats.org/officeDocument/2006/relationships/hyperlink" Target="https://webagentes.canaldirecto.com.ar/incidents/view/673626-8" TargetMode="External"/><Relationship Id="rId111" Type="http://schemas.openxmlformats.org/officeDocument/2006/relationships/hyperlink" Target="https://webagentes.canaldirecto.com.ar/incidents/view/678302-6" TargetMode="External"/><Relationship Id="rId153" Type="http://schemas.openxmlformats.org/officeDocument/2006/relationships/hyperlink" Target="https://webagentes.canaldirecto.com.ar/incidents/view/683792-9" TargetMode="External"/><Relationship Id="rId195" Type="http://schemas.openxmlformats.org/officeDocument/2006/relationships/hyperlink" Target="https://webagentes.canaldirecto.com.ar/incidents/view/690334-7" TargetMode="External"/><Relationship Id="rId209" Type="http://schemas.openxmlformats.org/officeDocument/2006/relationships/hyperlink" Target="https://webagentes.canaldirecto.com.ar/incidents/view/692399-8" TargetMode="External"/><Relationship Id="rId360" Type="http://schemas.openxmlformats.org/officeDocument/2006/relationships/hyperlink" Target="https://webagentes.canaldirecto.com.ar/incidents/view/713729-7" TargetMode="External"/><Relationship Id="rId416" Type="http://schemas.openxmlformats.org/officeDocument/2006/relationships/hyperlink" Target="https://webagentes.canaldirecto.com.ar/incidents/view/722533-4" TargetMode="External"/><Relationship Id="rId598" Type="http://schemas.openxmlformats.org/officeDocument/2006/relationships/hyperlink" Target="https://webagentes.canaldirecto.com.ar/incidents/view/748080-7" TargetMode="External"/><Relationship Id="rId819" Type="http://schemas.openxmlformats.org/officeDocument/2006/relationships/hyperlink" Target="https://webagentes.canaldirecto.com.ar/incidents/view/774733-1" TargetMode="External"/><Relationship Id="rId970" Type="http://schemas.openxmlformats.org/officeDocument/2006/relationships/hyperlink" Target="https://webagentes.canaldirecto.com.ar/incidents/view/795943-1" TargetMode="External"/><Relationship Id="rId1004" Type="http://schemas.openxmlformats.org/officeDocument/2006/relationships/hyperlink" Target="https://webagentes.canaldirecto.com.ar/incidents/view/798268-8" TargetMode="External"/><Relationship Id="rId1046" Type="http://schemas.openxmlformats.org/officeDocument/2006/relationships/hyperlink" Target="https://webagentes.canaldirecto.com.ar/incidents/view/806134-4" TargetMode="External"/><Relationship Id="rId1211" Type="http://schemas.openxmlformats.org/officeDocument/2006/relationships/hyperlink" Target="https://www.google.com/maps/dir/Pentacom+S.A.+-+Centro+Servicios+y+Reparaciones+IT,+Av.+La+Voz+del+Interior+8821,+X5008+C%C3%B3rdoba/Bernardo+O'Higgins+%26+Calmayo,+X5000+C%C3%B3rdoba/Bv+Elias+Yofre+1050,+X5016BVQ+C%C3%B3rdoba/Pentacom+S.A.+-+Centro+Servicios+y+Reparaciones+IT,+Av.+La+Voz+del+Interior+8821,+X5008+C%C3%B3rdoba/@-31.3904443,-64.2493123,20889m/data=!3m2!1e3!4b1!4m26!4m25!1m5!1m1!1s0x9432980a04ddf563:0x6ac301bf7366cbae!2m2!1d-64.2229115!2d-31.3129596!1m5!1m1!1s0x9432a32054391285:0xf33dc540e58ab6e2!2m2!1d-64.1687409!2d-31.4540926!1m5!1m1!1s0x9432a2e309c49aeb:0x274580ce0cb7fa14!2m2!1d-64.1799815!2d-31.4509758!1m5!1m1!1s0x9432980a04ddf563:0x6ac301bf7366cbae!2m2!1d-64.2229115!2d-31.3129596!3e0?entry=ttu&amp;g_ep=EgoyMDI2MDIxMS4wIKXMDSoASAFQAw%3D%3D" TargetMode="External"/><Relationship Id="rId220" Type="http://schemas.openxmlformats.org/officeDocument/2006/relationships/hyperlink" Target="https://webagentes.canaldirecto.com.ar/incidents/view/693445-3" TargetMode="External"/><Relationship Id="rId458" Type="http://schemas.openxmlformats.org/officeDocument/2006/relationships/hyperlink" Target="https://webagentes.canaldirecto.com.ar/incidents/view/729952-4" TargetMode="External"/><Relationship Id="rId623" Type="http://schemas.openxmlformats.org/officeDocument/2006/relationships/hyperlink" Target="https://webagentes.canaldirecto.com.ar/incidents/view/751638-8" TargetMode="External"/><Relationship Id="rId665" Type="http://schemas.openxmlformats.org/officeDocument/2006/relationships/hyperlink" Target="https://webagentes.canaldirecto.com.ar/incidents/view/753772-5" TargetMode="External"/><Relationship Id="rId830" Type="http://schemas.openxmlformats.org/officeDocument/2006/relationships/hyperlink" Target="https://webagentes.canaldirecto.com.ar/incidents/view/778960-1" TargetMode="External"/><Relationship Id="rId872" Type="http://schemas.openxmlformats.org/officeDocument/2006/relationships/hyperlink" Target="https://webagentes.canaldirecto.com.ar/incidents/view/783785-6" TargetMode="External"/><Relationship Id="rId928" Type="http://schemas.openxmlformats.org/officeDocument/2006/relationships/hyperlink" Target="https://webagentes.canaldirecto.com.ar/incidents/view/790521-8" TargetMode="External"/><Relationship Id="rId1088" Type="http://schemas.openxmlformats.org/officeDocument/2006/relationships/hyperlink" Target="https://webagentes.canaldirecto.com.ar/incidents/view/807095-3" TargetMode="External"/><Relationship Id="rId15" Type="http://schemas.openxmlformats.org/officeDocument/2006/relationships/hyperlink" Target="http://webagentes.canaldirecto.com.ar/incidents/view/650255-5" TargetMode="External"/><Relationship Id="rId57" Type="http://schemas.openxmlformats.org/officeDocument/2006/relationships/hyperlink" Target="https://webagentes.canaldirecto.com.ar/incidents/view/666213-0" TargetMode="External"/><Relationship Id="rId262" Type="http://schemas.openxmlformats.org/officeDocument/2006/relationships/hyperlink" Target="https://webagentes.canaldirecto.com.ar/incidents/view/698083-2" TargetMode="External"/><Relationship Id="rId318" Type="http://schemas.openxmlformats.org/officeDocument/2006/relationships/hyperlink" Target="https://webagentes.canaldirecto.com.ar/incidents/view/704675-5" TargetMode="External"/><Relationship Id="rId525" Type="http://schemas.openxmlformats.org/officeDocument/2006/relationships/hyperlink" Target="https://webagentes.canaldirecto.com.ar/incidents/view/738836-9" TargetMode="External"/><Relationship Id="rId567" Type="http://schemas.openxmlformats.org/officeDocument/2006/relationships/hyperlink" Target="https://webagentes.canaldirecto.com.ar/incidents/view/744485-0" TargetMode="External"/><Relationship Id="rId732" Type="http://schemas.openxmlformats.org/officeDocument/2006/relationships/hyperlink" Target="https://webagentes.canaldirecto.com.ar/incidents/view/765007-1" TargetMode="External"/><Relationship Id="rId1113" Type="http://schemas.openxmlformats.org/officeDocument/2006/relationships/hyperlink" Target="https://webagentes.canaldirecto.com.ar/incidents/view/810171-2" TargetMode="External"/><Relationship Id="rId1155" Type="http://schemas.openxmlformats.org/officeDocument/2006/relationships/hyperlink" Target="https://webagentes.canaldirecto.com.ar/incidents/view/817574-4" TargetMode="External"/><Relationship Id="rId1197" Type="http://schemas.openxmlformats.org/officeDocument/2006/relationships/hyperlink" Target="https://webagentes.canaldirecto.com.ar/incidents/view/825542-0" TargetMode="External"/><Relationship Id="rId99" Type="http://schemas.openxmlformats.org/officeDocument/2006/relationships/hyperlink" Target="https://webagentes.canaldirecto.com.ar/incidents/view/677634-5" TargetMode="External"/><Relationship Id="rId122" Type="http://schemas.openxmlformats.org/officeDocument/2006/relationships/hyperlink" Target="https://webagentes.canaldirecto.com.ar/incidents/view/678818-2" TargetMode="External"/><Relationship Id="rId164" Type="http://schemas.openxmlformats.org/officeDocument/2006/relationships/hyperlink" Target="https://webagentes.canaldirecto.com.ar/incidents/view/686274-9" TargetMode="External"/><Relationship Id="rId371" Type="http://schemas.openxmlformats.org/officeDocument/2006/relationships/hyperlink" Target="https://webagentes.canaldirecto.com.ar/incidents/view/715841-2" TargetMode="External"/><Relationship Id="rId774" Type="http://schemas.openxmlformats.org/officeDocument/2006/relationships/hyperlink" Target="https://webagentes.canaldirecto.com.ar/incidents/view/769685-1" TargetMode="External"/><Relationship Id="rId981" Type="http://schemas.openxmlformats.org/officeDocument/2006/relationships/hyperlink" Target="https://webagentes.canaldirecto.com.ar/incidents/view/796837-8" TargetMode="External"/><Relationship Id="rId1015" Type="http://schemas.openxmlformats.org/officeDocument/2006/relationships/hyperlink" Target="https://webagentes.canaldirecto.com.ar/incidents/view/803840-7" TargetMode="External"/><Relationship Id="rId1057" Type="http://schemas.openxmlformats.org/officeDocument/2006/relationships/hyperlink" Target="https://webagentes.canaldirecto.com.ar/incidents/view/804192-4" TargetMode="External"/><Relationship Id="rId427" Type="http://schemas.openxmlformats.org/officeDocument/2006/relationships/hyperlink" Target="https://webagentes.canaldirecto.com.ar/incidents/view/725875-8" TargetMode="External"/><Relationship Id="rId469" Type="http://schemas.openxmlformats.org/officeDocument/2006/relationships/hyperlink" Target="https://webagentes.canaldirecto.com.ar/incidents/view/731213-5" TargetMode="External"/><Relationship Id="rId634" Type="http://schemas.openxmlformats.org/officeDocument/2006/relationships/hyperlink" Target="https://webagentes.canaldirecto.com.ar/incidents/view/752600-2" TargetMode="External"/><Relationship Id="rId676" Type="http://schemas.openxmlformats.org/officeDocument/2006/relationships/hyperlink" Target="https://webagentes.canaldirecto.com.ar/incidents/view/758763-2" TargetMode="External"/><Relationship Id="rId841" Type="http://schemas.openxmlformats.org/officeDocument/2006/relationships/hyperlink" Target="https://webagentes.canaldirecto.com.ar/incidents/view/777785-5" TargetMode="External"/><Relationship Id="rId883" Type="http://schemas.openxmlformats.org/officeDocument/2006/relationships/hyperlink" Target="https://webagentes.canaldirecto.com.ar/incidents/view/787040-8" TargetMode="External"/><Relationship Id="rId1099" Type="http://schemas.openxmlformats.org/officeDocument/2006/relationships/hyperlink" Target="https://webagentes.canaldirecto.com.ar/incidents/view/814068-7" TargetMode="External"/><Relationship Id="rId26" Type="http://schemas.openxmlformats.org/officeDocument/2006/relationships/hyperlink" Target="http://webagentes.canaldirecto.com.ar/incidents/view/657007-9" TargetMode="External"/><Relationship Id="rId231" Type="http://schemas.openxmlformats.org/officeDocument/2006/relationships/hyperlink" Target="https://webagentes.canaldirecto.com.ar/incidents/view/695096-5" TargetMode="External"/><Relationship Id="rId273" Type="http://schemas.openxmlformats.org/officeDocument/2006/relationships/hyperlink" Target="https://webagentes.canaldirecto.com.ar/incidents/view/701456-1" TargetMode="External"/><Relationship Id="rId329" Type="http://schemas.openxmlformats.org/officeDocument/2006/relationships/hyperlink" Target="https://webagentes.canaldirecto.com.ar/incidents/view/707017-8" TargetMode="External"/><Relationship Id="rId480" Type="http://schemas.openxmlformats.org/officeDocument/2006/relationships/hyperlink" Target="https://webagentes.canaldirecto.com.ar/incidents/view/731676-0" TargetMode="External"/><Relationship Id="rId536" Type="http://schemas.openxmlformats.org/officeDocument/2006/relationships/hyperlink" Target="https://webagentes.canaldirecto.com.ar/incidents/view/741067-7" TargetMode="External"/><Relationship Id="rId701" Type="http://schemas.openxmlformats.org/officeDocument/2006/relationships/hyperlink" Target="https://webagentes.canaldirecto.com.ar/incidents/view/763241-9" TargetMode="External"/><Relationship Id="rId939" Type="http://schemas.openxmlformats.org/officeDocument/2006/relationships/hyperlink" Target="http://webagentes.canaldirecto.com.ar/incidents/view/793782-8" TargetMode="External"/><Relationship Id="rId1124" Type="http://schemas.openxmlformats.org/officeDocument/2006/relationships/hyperlink" Target="https://www.google.com/maps/dir/Pentacom+S.A.+-+Centro+Servicios+y+Reparaciones+IT,+La+Voz+del+Interior,+Ciudad+de+C%C3%B3rdoba,+Provincia+de+C%C3%B3rdoba/Nutrien+Ag+Solutions+R%C3%ADo+Segundo,+Rene+Favaloro,+R%C3%ADo+Segundo,+Provincia+de+C%C3%B3rdoba/Blvd.+Belgrano+941,+Oncativo,+C%C3%B3rdoba/Pentacom+S.A.+-+Centro+Servicios+y+Reparaciones+IT,+Avenida+La+Voz+del+Interior,+C%C3%B3rdoba/@-31.6125156,-64.2648445,10z/data=!3m1!4b1!4m26!4m25!1m5!1m1!1s0x9432980a04ddf563:0x6ac301bf7366cbae!2m2!1d-64.2229115!2d-31.3129596!1m5!1m1!1s0x9432cded1b83529d:0x362af809eb6846f8!2m2!1d-63.8513096!2d-31.6608598!1m5!1m1!1s0x95cd23e0e16ce7fb:0xcd427b68ad4eaf4f!2m2!1d-63.6790976!2d-31.9150855!1m5!1m1!1s0x9432980a04ddf563:0x6ac301bf7366cbae!2m2!1d-64.2229115!2d-31.3129596!3e0?hl=es&amp;entry=ttu&amp;g_ep=EgoyMDI1MTAyOC4wIKXMDSoASAFQAw%3D%3D" TargetMode="External"/><Relationship Id="rId1166" Type="http://schemas.openxmlformats.org/officeDocument/2006/relationships/hyperlink" Target="https://www.google.com/maps/dir/Av.+La+Voz+del+Interior+8821,+X5008+C%C3%B3rdoba/Av.+V%C3%A9lez+Sarsfield+1100,+X5000JJY+C%C3%B3rdoba/Av.+La+Voz+del+Interior+8821,+X5008+C%C3%B3rdoba/@-31.3876945,-64.3155893,27212m/data=!3m1!1e3!4m19!4m18!1m5!1m1!1s0x94329b950a62e24d:0x5c5611d54485d86a!2m2!1d-64.2205374!2d-31.3109999!1m5!1m1!1s0x9432a28900c73217:0xe1ae5026d895678b!2m2!1d-64.1920891!2d-31.4276963!1m5!1m1!1s0x94329b950a62e24d:0x5c5611d54485d86a!2m2!1d-64.2205374!2d-31.3109999?entry=ttu&amp;g_ep=EgoyMDI1MTIwOS4wIKXMDSoASAFQAw%3D%3D" TargetMode="External"/><Relationship Id="rId68" Type="http://schemas.openxmlformats.org/officeDocument/2006/relationships/hyperlink" Target="https://webagentes.canaldirecto.com.ar/incidents/view/667932-5" TargetMode="External"/><Relationship Id="rId133" Type="http://schemas.openxmlformats.org/officeDocument/2006/relationships/hyperlink" Target="https://webagentes.canaldirecto.com.ar/incidents/view/680697-4" TargetMode="External"/><Relationship Id="rId175" Type="http://schemas.openxmlformats.org/officeDocument/2006/relationships/hyperlink" Target="https://webagentes.canaldirecto.com.ar/incidents/view/688085-1" TargetMode="External"/><Relationship Id="rId340" Type="http://schemas.openxmlformats.org/officeDocument/2006/relationships/hyperlink" Target="https://webagentes.canaldirecto.com.ar/incidents/view/709535-3" TargetMode="External"/><Relationship Id="rId578" Type="http://schemas.openxmlformats.org/officeDocument/2006/relationships/hyperlink" Target="https://webagentes.canaldirecto.com.ar/incidents/view/746208-7" TargetMode="External"/><Relationship Id="rId743" Type="http://schemas.openxmlformats.org/officeDocument/2006/relationships/hyperlink" Target="https://webagentes.canaldirecto.com.ar/incidents/view/765344-9" TargetMode="External"/><Relationship Id="rId785" Type="http://schemas.openxmlformats.org/officeDocument/2006/relationships/hyperlink" Target="https://webagentes.canaldirecto.com.ar/incidents/view/773391-2" TargetMode="External"/><Relationship Id="rId950" Type="http://schemas.openxmlformats.org/officeDocument/2006/relationships/hyperlink" Target="http://webagentes.canaldirecto.com.ar/incidents/view/791786-0" TargetMode="External"/><Relationship Id="rId992" Type="http://schemas.openxmlformats.org/officeDocument/2006/relationships/hyperlink" Target="https://www.google.com/maps/dir/Pentacom+S.A.+-+Centro+Servicios+y+Reparaciones+IT,+La+Voz+del+Interior+8821,+C%C3%B3rdoba/Juan+Jos%C3%A9+Olleros+221,+Ciudad+de+C%C3%B3rdoba,+Provincia+de+C%C3%B3rdoba/La+Rioja+1142,+Ciudad+de+C%C3%B3rdoba,+Provincia+de+C%C3%B3rdoba/Pentacom+S.A.+-+Centro+Servicios+y+Reparaciones+IT,+Avenida+La+Voz+del+Interior,+Ciudad+de+C%C3%B3rdoba,+Provincia+de+C%C3%B3rdoba/@-31.360726,-64.3072048,12z/data=!3m1!4b1!4m26!4m25!1m5!1m1!1s0x9432980a04ddf563:0x6ac301bf7366cbae!2m2!1d-64.2229115!2d-31.3129596!1m5!1m1!1s0x943298c88980348b:0xb00d64360eed156c!2m2!1d-64.2318989!2d-31.3982576!1m5!1m1!1s0x94329887ae4d1e79:0xe801e6c5561817c1!2m2!1d-64.1974518!2d-31.4068073!1m5!1m1!1s0x9432980a04ddf563:0x6ac301bf7366cbae!2m2!1d-64.2229115!2d-31.3129596!3e0?entry=ttu&amp;g_ep=EgoyMDI1MDUyMS4wIKXMDSoASAFQAw%3D%3D" TargetMode="External"/><Relationship Id="rId1026" Type="http://schemas.openxmlformats.org/officeDocument/2006/relationships/hyperlink" Target="https://webagentes.canaldirecto.com.ar/incidents/view/801759-2" TargetMode="External"/><Relationship Id="rId200" Type="http://schemas.openxmlformats.org/officeDocument/2006/relationships/hyperlink" Target="https://webagentes.canaldirecto.com.ar/incidents/view/691511-1" TargetMode="External"/><Relationship Id="rId382" Type="http://schemas.openxmlformats.org/officeDocument/2006/relationships/hyperlink" Target="https://webagentes.canaldirecto.com.ar/incidents/view/716741-0" TargetMode="External"/><Relationship Id="rId438" Type="http://schemas.openxmlformats.org/officeDocument/2006/relationships/hyperlink" Target="https://webagentes.canaldirecto.com.ar/incidents/view/727128-1" TargetMode="External"/><Relationship Id="rId603" Type="http://schemas.openxmlformats.org/officeDocument/2006/relationships/hyperlink" Target="https://webagentes.canaldirecto.com.ar/incidents/view/747417-0" TargetMode="External"/><Relationship Id="rId645" Type="http://schemas.openxmlformats.org/officeDocument/2006/relationships/hyperlink" Target="https://webagentes.canaldirecto.com.ar/incidents/view/754221-3" TargetMode="External"/><Relationship Id="rId687" Type="http://schemas.openxmlformats.org/officeDocument/2006/relationships/hyperlink" Target="https://webagentes.canaldirecto.com.ar/incidents/view/760615-9" TargetMode="External"/><Relationship Id="rId810" Type="http://schemas.openxmlformats.org/officeDocument/2006/relationships/hyperlink" Target="https://webagentes.canaldirecto.com.ar/incidents/view/776284-4" TargetMode="External"/><Relationship Id="rId852" Type="http://schemas.openxmlformats.org/officeDocument/2006/relationships/hyperlink" Target="https://webagentes.canaldirecto.com.ar/incidents/view/781042-4" TargetMode="External"/><Relationship Id="rId908" Type="http://schemas.openxmlformats.org/officeDocument/2006/relationships/hyperlink" Target="https://webagentes.canaldirecto.com.ar/incidents/view/788666-7" TargetMode="External"/><Relationship Id="rId1068" Type="http://schemas.openxmlformats.org/officeDocument/2006/relationships/hyperlink" Target="https://www.google.com/maps/dir/Pentacom+S.A.+-+Centro+Servicios+y+Reparaciones+IT,+La+Voz+del+Interior+8821,+C%C3%B3rdoba/Atanor+Planta+Rio+Tercero,+R%C3%ADo+Tercero,+Provincia+de+C%C3%B3rdoba/Central+Nuclear+Embalse,+Embalse,+Provincia+de+C%C3%B3rdoba/Pentacom+S.A.+-+Centro+Servicios+y+Reparaciones+IT,+Avenida+La+Voz+del+Interior,+Ciudad+de+C%C3%B3rdoba,+Provincia+de+C%C3%B3rdoba/@-31.773696,-64.9518122,9z/data=!3m1!4b1!4m26!4m25!1m5!1m1!1s0x9432980a04ddf563:0x6ac301bf7366cbae!2m2!1d-64.2229115!2d-31.3129596!1m5!1m1!1s0x95cd6f5484f25f03:0xe755dda117e82612!2m2!1d-64.142383!2d-32.169917!1m5!1m1!1s0x95d29957e7ca8b07:0x3a26f10c39d667f4!2m2!1d-64.442428!2d-32.232355!1m5!1m1!1s0x9432980a04ddf563:0x6ac301bf7366cbae!2m2!1d-64.2229115!2d-31.3129596!3e0?entry=ttu&amp;g_ep=EgoyMDI1MDgxOS4wIKXMDSoASAFQAw%3D%3D" TargetMode="External"/><Relationship Id="rId242" Type="http://schemas.openxmlformats.org/officeDocument/2006/relationships/hyperlink" Target="https://webagentes.canaldirecto.com.ar/incidents/view/696984-8" TargetMode="External"/><Relationship Id="rId284" Type="http://schemas.openxmlformats.org/officeDocument/2006/relationships/hyperlink" Target="https://webagentes.canaldirecto.com.ar/incidents/view/701844-2" TargetMode="External"/><Relationship Id="rId491" Type="http://schemas.openxmlformats.org/officeDocument/2006/relationships/hyperlink" Target="https://webagentes.canaldirecto.com.ar/incidents/view/734328-7" TargetMode="External"/><Relationship Id="rId505" Type="http://schemas.openxmlformats.org/officeDocument/2006/relationships/hyperlink" Target="https://webagentes.canaldirecto.com.ar/incidents/view/737264-1" TargetMode="External"/><Relationship Id="rId712" Type="http://schemas.openxmlformats.org/officeDocument/2006/relationships/hyperlink" Target="https://webagentes.canaldirecto.com.ar/incidents/view/761375-1" TargetMode="External"/><Relationship Id="rId894" Type="http://schemas.openxmlformats.org/officeDocument/2006/relationships/hyperlink" Target="https://webagentes.canaldirecto.com.ar/incidents/view/785681-5" TargetMode="External"/><Relationship Id="rId1135" Type="http://schemas.openxmlformats.org/officeDocument/2006/relationships/hyperlink" Target="https://webagentes.canaldirecto.com.ar/incidents/view/814651-1" TargetMode="External"/><Relationship Id="rId1177" Type="http://schemas.openxmlformats.org/officeDocument/2006/relationships/hyperlink" Target="https://webagentes.canaldirecto.com.ar/incidents/view/820848-6" TargetMode="External"/><Relationship Id="rId37" Type="http://schemas.openxmlformats.org/officeDocument/2006/relationships/hyperlink" Target="http://webagentes.canaldirecto.com.ar/incidents/view/660428-8" TargetMode="External"/><Relationship Id="rId79" Type="http://schemas.openxmlformats.org/officeDocument/2006/relationships/hyperlink" Target="https://webagentes.canaldirecto.com.ar/incidents/view/670030-6" TargetMode="External"/><Relationship Id="rId102" Type="http://schemas.openxmlformats.org/officeDocument/2006/relationships/hyperlink" Target="https://webagentes.canaldirecto.com.ar/incidents/view/676624-1" TargetMode="External"/><Relationship Id="rId144" Type="http://schemas.openxmlformats.org/officeDocument/2006/relationships/hyperlink" Target="https://webagentes.canaldirecto.com.ar/incidents/view/683238-6" TargetMode="External"/><Relationship Id="rId547" Type="http://schemas.openxmlformats.org/officeDocument/2006/relationships/hyperlink" Target="https://webagentes.canaldirecto.com.ar/incidents/view/741760-7" TargetMode="External"/><Relationship Id="rId589" Type="http://schemas.openxmlformats.org/officeDocument/2006/relationships/hyperlink" Target="https://webagentes.canaldirecto.com.ar/incidents/view/746672-8" TargetMode="External"/><Relationship Id="rId754" Type="http://schemas.openxmlformats.org/officeDocument/2006/relationships/hyperlink" Target="https://webagentes.canaldirecto.com.ar/incidents/view/771707-5" TargetMode="External"/><Relationship Id="rId796" Type="http://schemas.openxmlformats.org/officeDocument/2006/relationships/hyperlink" Target="https://webagentes.canaldirecto.com.ar/incidents/view/772288-2" TargetMode="External"/><Relationship Id="rId961" Type="http://schemas.openxmlformats.org/officeDocument/2006/relationships/hyperlink" Target="https://webagentes.canaldirecto.com.ar/incidents/view/796456-7" TargetMode="External"/><Relationship Id="rId1202" Type="http://schemas.openxmlformats.org/officeDocument/2006/relationships/hyperlink" Target="https://webagentes.canaldirecto.com.ar/incidents/view/824349-8" TargetMode="External"/><Relationship Id="rId90" Type="http://schemas.openxmlformats.org/officeDocument/2006/relationships/hyperlink" Target="https://webagentes.canaldirecto.com.ar/incidents/view/672820-5" TargetMode="External"/><Relationship Id="rId186" Type="http://schemas.openxmlformats.org/officeDocument/2006/relationships/hyperlink" Target="https://webagentes.canaldirecto.com.ar/incidents/view/686333-1" TargetMode="External"/><Relationship Id="rId351" Type="http://schemas.openxmlformats.org/officeDocument/2006/relationships/hyperlink" Target="https://webagentes.canaldirecto.com.ar/incidents/view/712566-3" TargetMode="External"/><Relationship Id="rId393" Type="http://schemas.openxmlformats.org/officeDocument/2006/relationships/hyperlink" Target="https://webagentes.canaldirecto.com.ar/incidents/view/718002-2" TargetMode="External"/><Relationship Id="rId407" Type="http://schemas.openxmlformats.org/officeDocument/2006/relationships/hyperlink" Target="https://webagentes.canaldirecto.com.ar/incidents/view/721844-0" TargetMode="External"/><Relationship Id="rId449" Type="http://schemas.openxmlformats.org/officeDocument/2006/relationships/hyperlink" Target="https://webagentes.canaldirecto.com.ar/incidents/view/729087-9" TargetMode="External"/><Relationship Id="rId614" Type="http://schemas.openxmlformats.org/officeDocument/2006/relationships/hyperlink" Target="https://webagentes.canaldirecto.com.ar/incidents/view/750237-6" TargetMode="External"/><Relationship Id="rId656" Type="http://schemas.openxmlformats.org/officeDocument/2006/relationships/hyperlink" Target="https://webagentes.canaldirecto.com.ar/incidents/view/755487-4" TargetMode="External"/><Relationship Id="rId821" Type="http://schemas.openxmlformats.org/officeDocument/2006/relationships/hyperlink" Target="https://webagentes.canaldirecto.com.ar/incidents/view/771500-4" TargetMode="External"/><Relationship Id="rId863" Type="http://schemas.openxmlformats.org/officeDocument/2006/relationships/hyperlink" Target="https://webagentes.canaldirecto.com.ar/incidents/view/782852-0" TargetMode="External"/><Relationship Id="rId1037" Type="http://schemas.openxmlformats.org/officeDocument/2006/relationships/hyperlink" Target="https://www.google.com.ar/maps/dir/Trist%C3%A1n+Burgos+456,+R%C3%ADo+Cuarto,+Provincia+de+C%C3%B3rdoba/Sarmiento+601,+Alejo+Ledesma,+Provincia+de+C%C3%B3rdoba/Trist%C3%A1n+Burgos+456,+R%C3%ADo+Cuarto,+Provincia+de+C%C3%B3rdoba/@-33.3424482,-64.8170351,8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1MDgwNi4wIKXMDSoASAFQAw%3D%3D" TargetMode="External"/><Relationship Id="rId1079" Type="http://schemas.openxmlformats.org/officeDocument/2006/relationships/hyperlink" Target="https://webagentes.canaldirecto.com.ar/incidents/view/808267-5" TargetMode="External"/><Relationship Id="rId211" Type="http://schemas.openxmlformats.org/officeDocument/2006/relationships/hyperlink" Target="https://webagentes.canaldirecto.com.ar/incidents/view/691461-7" TargetMode="External"/><Relationship Id="rId253" Type="http://schemas.openxmlformats.org/officeDocument/2006/relationships/hyperlink" Target="https://webagentes.canaldirecto.com.ar/incidents/view/697289-7" TargetMode="External"/><Relationship Id="rId295" Type="http://schemas.openxmlformats.org/officeDocument/2006/relationships/hyperlink" Target="https://webagentes.canaldirecto.com.ar/incidents/view/704204-1" TargetMode="External"/><Relationship Id="rId309" Type="http://schemas.openxmlformats.org/officeDocument/2006/relationships/hyperlink" Target="https://webagentes.canaldirecto.com.ar/incidents/view/706149-9" TargetMode="External"/><Relationship Id="rId460" Type="http://schemas.openxmlformats.org/officeDocument/2006/relationships/hyperlink" Target="https://webagentes.canaldirecto.com.ar/incidents/view/730412-7" TargetMode="External"/><Relationship Id="rId516" Type="http://schemas.openxmlformats.org/officeDocument/2006/relationships/hyperlink" Target="https://webagentes.canaldirecto.com.ar/incidents/view/738572-4" TargetMode="External"/><Relationship Id="rId698" Type="http://schemas.openxmlformats.org/officeDocument/2006/relationships/hyperlink" Target="https://webagentes.canaldirecto.com.ar/incidents/view/763984-7" TargetMode="External"/><Relationship Id="rId919" Type="http://schemas.openxmlformats.org/officeDocument/2006/relationships/hyperlink" Target="https://webagentes.canaldirecto.com.ar/incidents/view/792038-7" TargetMode="External"/><Relationship Id="rId1090" Type="http://schemas.openxmlformats.org/officeDocument/2006/relationships/hyperlink" Target="https://webagentes.canaldirecto.com.ar/incidents/view/806767-6" TargetMode="External"/><Relationship Id="rId1104" Type="http://schemas.openxmlformats.org/officeDocument/2006/relationships/hyperlink" Target="https://webagentes.canaldirecto.com.ar/incidents/view/812784-4" TargetMode="External"/><Relationship Id="rId1146" Type="http://schemas.openxmlformats.org/officeDocument/2006/relationships/hyperlink" Target="https://webagentes.canaldirecto.com.ar/incidents/view/818999-6" TargetMode="External"/><Relationship Id="rId48" Type="http://schemas.openxmlformats.org/officeDocument/2006/relationships/hyperlink" Target="https://webagentes.canaldirecto.com.ar/incidents/view/665216-0" TargetMode="External"/><Relationship Id="rId113" Type="http://schemas.openxmlformats.org/officeDocument/2006/relationships/hyperlink" Target="https://webagentes.canaldirecto.com.ar/incidents/view/678427-4" TargetMode="External"/><Relationship Id="rId320" Type="http://schemas.openxmlformats.org/officeDocument/2006/relationships/hyperlink" Target="https://webagentes.canaldirecto.com.ar/incidents/view/708241-0" TargetMode="External"/><Relationship Id="rId558" Type="http://schemas.openxmlformats.org/officeDocument/2006/relationships/hyperlink" Target="https://webagentes.canaldirecto.com.ar/incidents/view/744026-1" TargetMode="External"/><Relationship Id="rId723" Type="http://schemas.openxmlformats.org/officeDocument/2006/relationships/hyperlink" Target="https://webagentes.canaldirecto.com.ar/incidents/view/765919-7" TargetMode="External"/><Relationship Id="rId765" Type="http://schemas.openxmlformats.org/officeDocument/2006/relationships/hyperlink" Target="https://webagentes.canaldirecto.com.ar/incidents/view/770360-1" TargetMode="External"/><Relationship Id="rId930" Type="http://schemas.openxmlformats.org/officeDocument/2006/relationships/hyperlink" Target="https://webagentes.canaldirecto.com.ar/incidents/view/790149-8" TargetMode="External"/><Relationship Id="rId972" Type="http://schemas.openxmlformats.org/officeDocument/2006/relationships/hyperlink" Target="https://webagentes.canaldirecto.com.ar/incidents/view/796750-0" TargetMode="External"/><Relationship Id="rId1006" Type="http://schemas.openxmlformats.org/officeDocument/2006/relationships/hyperlink" Target="https://webagentes.canaldirecto.com.ar/incidents/view/797881-6" TargetMode="External"/><Relationship Id="rId1188" Type="http://schemas.openxmlformats.org/officeDocument/2006/relationships/hyperlink" Target="https://www.google.com/maps/dir/Pentacom+S.A.+-+Centro+Servicios+y+Reparaciones+IT,+Av.+La+Voz+del+Interior+8821,+X5008+C%C3%B3rdoba/Jose+Pacifico+Otero+1430,+X5009HSL+C%C3%B3rdoba/Bv+Elias+Yofre+800,+X5000+C%C3%B3rdoba/Pentacom+S.A.+-+Centro+Servicios+y+Reparaciones+IT,+Av.+La+Voz+del+Interior+8821,+X5008+C%C3%B3rdoba/@-31.411397,-64.2787203,27205m/data=!3m1!1e3!4m26!4m25!1m5!1m1!1s0x9432980a04ddf563:0x6ac301bf7366cbae!2m2!1d-64.2229115!2d-31.3129596!1m5!1m1!1s0x943298d77e47f9bb:0xfd8757580cb9b673!2m2!1d-64.23074!2d-31.3826672!1m5!1m1!1s0x9432a2fcbda71269:0x7aae45fa2233bc48!2m2!1d-64.1846615!2d-31.4505781!1m5!1m1!1s0x9432980a04ddf563:0x6ac301bf7366cbae!2m2!1d-64.2229115!2d-31.3129596!3e0?entry=ttu&amp;g_ep=EgoyMDI2MDIwMy4wIKXMDSoASAFQAw%3D%3D" TargetMode="External"/><Relationship Id="rId155" Type="http://schemas.openxmlformats.org/officeDocument/2006/relationships/hyperlink" Target="https://webagentes.canaldirecto.com.ar/incidents/view/683620-3" TargetMode="External"/><Relationship Id="rId197" Type="http://schemas.openxmlformats.org/officeDocument/2006/relationships/hyperlink" Target="https://webagentes.canaldirecto.com.ar/incidents/view/690651-1" TargetMode="External"/><Relationship Id="rId362" Type="http://schemas.openxmlformats.org/officeDocument/2006/relationships/hyperlink" Target="https://webagentes.canaldirecto.com.ar/incidents/view/714246-6" TargetMode="External"/><Relationship Id="rId418" Type="http://schemas.openxmlformats.org/officeDocument/2006/relationships/hyperlink" Target="https://webagentes.canaldirecto.com.ar/incidents/view/724104-0" TargetMode="External"/><Relationship Id="rId625" Type="http://schemas.openxmlformats.org/officeDocument/2006/relationships/hyperlink" Target="https://webagentes.canaldirecto.com.ar/incidents/view/751475-1" TargetMode="External"/><Relationship Id="rId832" Type="http://schemas.openxmlformats.org/officeDocument/2006/relationships/hyperlink" Target="https://webagentes.canaldirecto.com.ar/incidents/view/778842-6" TargetMode="External"/><Relationship Id="rId1048" Type="http://schemas.openxmlformats.org/officeDocument/2006/relationships/hyperlink" Target="https://webagentes.canaldirecto.com.ar/incidents/view/805939-4" TargetMode="External"/><Relationship Id="rId222" Type="http://schemas.openxmlformats.org/officeDocument/2006/relationships/hyperlink" Target="https://webagentes.canaldirecto.com.ar/incidents/view/694005-6" TargetMode="External"/><Relationship Id="rId264" Type="http://schemas.openxmlformats.org/officeDocument/2006/relationships/hyperlink" Target="https://webagentes.canaldirecto.com.ar/incidents/view/700568-8" TargetMode="External"/><Relationship Id="rId471" Type="http://schemas.openxmlformats.org/officeDocument/2006/relationships/hyperlink" Target="https://webagentes.canaldirecto.com.ar/incidents/view/731505-3" TargetMode="External"/><Relationship Id="rId667" Type="http://schemas.openxmlformats.org/officeDocument/2006/relationships/hyperlink" Target="https://webagentes.canaldirecto.com.ar/incidents/view/757450-4" TargetMode="External"/><Relationship Id="rId874" Type="http://schemas.openxmlformats.org/officeDocument/2006/relationships/hyperlink" Target="https://webagentes.canaldirecto.com.ar/incidents/view/782927-3" TargetMode="External"/><Relationship Id="rId1115" Type="http://schemas.openxmlformats.org/officeDocument/2006/relationships/hyperlink" Target="https://webagentes.canaldirecto.com.ar/incidents/view/807356-1" TargetMode="External"/><Relationship Id="rId17" Type="http://schemas.openxmlformats.org/officeDocument/2006/relationships/hyperlink" Target="http://webagentes.canaldirecto.com.ar/incidents/view/654213-7" TargetMode="External"/><Relationship Id="rId59" Type="http://schemas.openxmlformats.org/officeDocument/2006/relationships/hyperlink" Target="https://webagentes.canaldirecto.com.ar/incidents/view/666991-1" TargetMode="External"/><Relationship Id="rId124" Type="http://schemas.openxmlformats.org/officeDocument/2006/relationships/hyperlink" Target="https://webagentes.canaldirecto.com.ar/incidents/view/679130-8" TargetMode="External"/><Relationship Id="rId527" Type="http://schemas.openxmlformats.org/officeDocument/2006/relationships/hyperlink" Target="https://webagentes.canaldirecto.com.ar/incidents/view/739687-2" TargetMode="External"/><Relationship Id="rId569" Type="http://schemas.openxmlformats.org/officeDocument/2006/relationships/hyperlink" Target="https://webagentes.canaldirecto.com.ar/incidents/view/745326-5" TargetMode="External"/><Relationship Id="rId734" Type="http://schemas.openxmlformats.org/officeDocument/2006/relationships/hyperlink" Target="https://webagentes.canaldirecto.com.ar/incidents/view/764728-0" TargetMode="External"/><Relationship Id="rId776" Type="http://schemas.openxmlformats.org/officeDocument/2006/relationships/hyperlink" Target="https://webagentes.canaldirecto.com.ar/incidents/view/769374-8" TargetMode="External"/><Relationship Id="rId941" Type="http://schemas.openxmlformats.org/officeDocument/2006/relationships/hyperlink" Target="http://webagentes.canaldirecto.com.ar/incidents/view/793717-4" TargetMode="External"/><Relationship Id="rId983" Type="http://schemas.openxmlformats.org/officeDocument/2006/relationships/hyperlink" Target="https://webagentes.canaldirecto.com.ar/incidents/view/798079-6" TargetMode="External"/><Relationship Id="rId1157" Type="http://schemas.openxmlformats.org/officeDocument/2006/relationships/hyperlink" Target="https://webagentes.canaldirecto.com.ar/incidents/view/817483-3" TargetMode="External"/><Relationship Id="rId1199" Type="http://schemas.openxmlformats.org/officeDocument/2006/relationships/hyperlink" Target="https://webagentes.canaldirecto.com.ar/incidents/view/824839-6" TargetMode="External"/><Relationship Id="rId70" Type="http://schemas.openxmlformats.org/officeDocument/2006/relationships/hyperlink" Target="https://webagentes.canaldirecto.com.ar/incidents/view/668660-8" TargetMode="External"/><Relationship Id="rId166" Type="http://schemas.openxmlformats.org/officeDocument/2006/relationships/hyperlink" Target="https://webagentes.canaldirecto.com.ar/incidents/view/687045-6" TargetMode="External"/><Relationship Id="rId331" Type="http://schemas.openxmlformats.org/officeDocument/2006/relationships/hyperlink" Target="https://webagentes.canaldirecto.com.ar/incidents/view/709162-1" TargetMode="External"/><Relationship Id="rId373" Type="http://schemas.openxmlformats.org/officeDocument/2006/relationships/hyperlink" Target="https://webagentes.canaldirecto.com.ar/incidents/view/716147-0" TargetMode="External"/><Relationship Id="rId429" Type="http://schemas.openxmlformats.org/officeDocument/2006/relationships/hyperlink" Target="https://webagentes.canaldirecto.com.ar/incidents/view/725991-5" TargetMode="External"/><Relationship Id="rId580" Type="http://schemas.openxmlformats.org/officeDocument/2006/relationships/hyperlink" Target="https://webagentes.canaldirecto.com.ar/incidents/view/746363-3" TargetMode="External"/><Relationship Id="rId636" Type="http://schemas.openxmlformats.org/officeDocument/2006/relationships/hyperlink" Target="https://webagentes.canaldirecto.com.ar/incidents/view/753133-2" TargetMode="External"/><Relationship Id="rId801" Type="http://schemas.openxmlformats.org/officeDocument/2006/relationships/hyperlink" Target="https://webagentes.canaldirecto.com.ar/incidents/view/777464-5" TargetMode="External"/><Relationship Id="rId1017" Type="http://schemas.openxmlformats.org/officeDocument/2006/relationships/hyperlink" Target="https://webagentes.canaldirecto.com.ar/incidents/view/803460-5" TargetMode="External"/><Relationship Id="rId1059" Type="http://schemas.openxmlformats.org/officeDocument/2006/relationships/hyperlink" Target="https://webagentes.canaldirecto.com.ar/incidents/view/804138-6" TargetMode="External"/><Relationship Id="rId1" Type="http://schemas.openxmlformats.org/officeDocument/2006/relationships/hyperlink" Target="http://webagentes.canaldirecto.com.ar/incidents/view/650542-8" TargetMode="External"/><Relationship Id="rId233" Type="http://schemas.openxmlformats.org/officeDocument/2006/relationships/hyperlink" Target="https://webagentes.canaldirecto.com.ar/incidents/view/693433-8" TargetMode="External"/><Relationship Id="rId440" Type="http://schemas.openxmlformats.org/officeDocument/2006/relationships/hyperlink" Target="https://webagentes.canaldirecto.com.ar/incidents/view/726641-0" TargetMode="External"/><Relationship Id="rId678" Type="http://schemas.openxmlformats.org/officeDocument/2006/relationships/hyperlink" Target="https://webagentes.canaldirecto.com.ar/incidents/view/758569-8" TargetMode="External"/><Relationship Id="rId843" Type="http://schemas.openxmlformats.org/officeDocument/2006/relationships/hyperlink" Target="https://webagentes.canaldirecto.com.ar/incidents/view/777115-2" TargetMode="External"/><Relationship Id="rId885" Type="http://schemas.openxmlformats.org/officeDocument/2006/relationships/hyperlink" Target="https://webagentes.canaldirecto.com.ar/incidents/view/786752-9" TargetMode="External"/><Relationship Id="rId1070" Type="http://schemas.openxmlformats.org/officeDocument/2006/relationships/hyperlink" Target="https://www.google.com/maps/dir/Pentacom+S.A.+-+Centro+Servicios+y+Reparaciones+IT,+La+Voz+del+Interior+8821,+C%C3%B3rdoba/Av.+las+Malvinas+8847,+Ciudad+de+C%C3%B3rdoba,+Provincia+de+C%C3%B3rdoba/Mariano+Fragueiro+142,+X5000KRD,+Provincia+de+C%C3%B3rdoba/Pentacom+S.A.+-+Centro+Servicios+y+Reparaciones+IT,+Avenida+La+Voz+del+Interior,+Ciudad+de+C%C3%B3rdoba,+Provincia+de+C%C3%B3rdoba/@-31.3638667,-64.20186,12.5z/data=!4m26!4m25!1m5!1m1!1s0x9432980a04ddf563:0x6ac301bf7366cbae!2m2!1d-64.2229115!2d-31.3129596!1m5!1m1!1s0x94329616bf994adf:0x7e83339298d6a92!2m2!1d-64.0722466!2d-31.3735745!1m5!1m1!1s0x9432987facdd9077:0xb3cd2e084b85c4f2!2m2!1d-64.1927108!2d-31.4116581!1m5!1m1!1s0x9432980a04ddf563:0x6ac301bf7366cbae!2m2!1d-64.2229115!2d-31.3129596!3e0?entry=ttu&amp;g_ep=EgoyMDI1MDgxOS4wIKXMDSoASAFQAw%3D%3D" TargetMode="External"/><Relationship Id="rId1126" Type="http://schemas.openxmlformats.org/officeDocument/2006/relationships/hyperlink" Target="https://webagentes.canaldirecto.com.ar/incidents/view/813996-4" TargetMode="External"/><Relationship Id="rId28" Type="http://schemas.openxmlformats.org/officeDocument/2006/relationships/hyperlink" Target="http://webagentes.canaldirecto.com.ar/incidents/view/656922-2" TargetMode="External"/><Relationship Id="rId275" Type="http://schemas.openxmlformats.org/officeDocument/2006/relationships/hyperlink" Target="https://webagentes.canaldirecto.com.ar/incidents/view/701301-2" TargetMode="External"/><Relationship Id="rId300" Type="http://schemas.openxmlformats.org/officeDocument/2006/relationships/hyperlink" Target="https://webagentes.canaldirecto.com.ar/incidents/view/704233-3" TargetMode="External"/><Relationship Id="rId482" Type="http://schemas.openxmlformats.org/officeDocument/2006/relationships/hyperlink" Target="https://webagentes.canaldirecto.com.ar/incidents/view/730440-0" TargetMode="External"/><Relationship Id="rId538" Type="http://schemas.openxmlformats.org/officeDocument/2006/relationships/hyperlink" Target="https://webagentes.canaldirecto.com.ar/incidents/view/741570-6" TargetMode="External"/><Relationship Id="rId703" Type="http://schemas.openxmlformats.org/officeDocument/2006/relationships/hyperlink" Target="https://webagentes.canaldirecto.com.ar/incidents/view/763068-8" TargetMode="External"/><Relationship Id="rId745" Type="http://schemas.openxmlformats.org/officeDocument/2006/relationships/hyperlink" Target="https://webagentes.canaldirecto.com.ar/incidents/view/767100-1" TargetMode="External"/><Relationship Id="rId910" Type="http://schemas.openxmlformats.org/officeDocument/2006/relationships/hyperlink" Target="https://webagentes.canaldirecto.com.ar/incidents/view/788456-2" TargetMode="External"/><Relationship Id="rId952" Type="http://schemas.openxmlformats.org/officeDocument/2006/relationships/hyperlink" Target="http://webagentes.canaldirecto.com.ar/incidents/view/791669-4" TargetMode="External"/><Relationship Id="rId1168" Type="http://schemas.openxmlformats.org/officeDocument/2006/relationships/hyperlink" Target="https://webagentes.canaldirecto.com.ar/incidents/view/822810-7" TargetMode="External"/><Relationship Id="rId81" Type="http://schemas.openxmlformats.org/officeDocument/2006/relationships/hyperlink" Target="https://webagentes.canaldirecto.com.ar/incidents/view/672496-2" TargetMode="External"/><Relationship Id="rId135" Type="http://schemas.openxmlformats.org/officeDocument/2006/relationships/hyperlink" Target="https://webagentes.canaldirecto.com.ar/incidents/view/681763-3" TargetMode="External"/><Relationship Id="rId177" Type="http://schemas.openxmlformats.org/officeDocument/2006/relationships/hyperlink" Target="https://webagentes.canaldirecto.com.ar/incidents/view/687740-4" TargetMode="External"/><Relationship Id="rId342" Type="http://schemas.openxmlformats.org/officeDocument/2006/relationships/hyperlink" Target="https://webagentes.canaldirecto.com.ar/incidents/view/708445-4" TargetMode="External"/><Relationship Id="rId384" Type="http://schemas.openxmlformats.org/officeDocument/2006/relationships/hyperlink" Target="https://webagentes.canaldirecto.com.ar/incidents/view/716992-2" TargetMode="External"/><Relationship Id="rId591" Type="http://schemas.openxmlformats.org/officeDocument/2006/relationships/hyperlink" Target="https://webagentes.canaldirecto.com.ar/incidents/view/750031-4" TargetMode="External"/><Relationship Id="rId605" Type="http://schemas.openxmlformats.org/officeDocument/2006/relationships/hyperlink" Target="https://webagentes.canaldirecto.com.ar/incidents/view/747063-3" TargetMode="External"/><Relationship Id="rId787" Type="http://schemas.openxmlformats.org/officeDocument/2006/relationships/hyperlink" Target="https://webagentes.canaldirecto.com.ar/incidents/view/773002-1" TargetMode="External"/><Relationship Id="rId812" Type="http://schemas.openxmlformats.org/officeDocument/2006/relationships/hyperlink" Target="https://webagentes.canaldirecto.com.ar/incidents/view/775886-9" TargetMode="External"/><Relationship Id="rId994" Type="http://schemas.openxmlformats.org/officeDocument/2006/relationships/hyperlink" Target="https://webagentes.canaldirecto.com.ar/incidents/view/799619-5" TargetMode="External"/><Relationship Id="rId1028" Type="http://schemas.openxmlformats.org/officeDocument/2006/relationships/hyperlink" Target="https://webagentes.canaldirecto.com.ar/incidents/view/801537-2" TargetMode="External"/><Relationship Id="rId202" Type="http://schemas.openxmlformats.org/officeDocument/2006/relationships/hyperlink" Target="https://webagentes.canaldirecto.com.ar/incidents/view/691824-2" TargetMode="External"/><Relationship Id="rId244" Type="http://schemas.openxmlformats.org/officeDocument/2006/relationships/hyperlink" Target="https://webagentes.canaldirecto.com.ar/incidents/view/697105-6" TargetMode="External"/><Relationship Id="rId647" Type="http://schemas.openxmlformats.org/officeDocument/2006/relationships/hyperlink" Target="https://webagentes.canaldirecto.com.ar/incidents/view/757025-2" TargetMode="External"/><Relationship Id="rId689" Type="http://schemas.openxmlformats.org/officeDocument/2006/relationships/hyperlink" Target="https://webagentes.canaldirecto.com.ar/incidents/view/760467-4" TargetMode="External"/><Relationship Id="rId854" Type="http://schemas.openxmlformats.org/officeDocument/2006/relationships/hyperlink" Target="https://webagentes.canaldirecto.com.ar/incidents/view/781937-3" TargetMode="External"/><Relationship Id="rId896" Type="http://schemas.openxmlformats.org/officeDocument/2006/relationships/hyperlink" Target="https://webagentes.canaldirecto.com.ar/incidents/view/785486-2" TargetMode="External"/><Relationship Id="rId1081" Type="http://schemas.openxmlformats.org/officeDocument/2006/relationships/hyperlink" Target="https://webagentes.canaldirecto.com.ar/incidents/view/807924-6" TargetMode="External"/><Relationship Id="rId39" Type="http://schemas.openxmlformats.org/officeDocument/2006/relationships/hyperlink" Target="http://webagentes.canaldirecto.com.ar/incidents/view/659268-2" TargetMode="External"/><Relationship Id="rId286" Type="http://schemas.openxmlformats.org/officeDocument/2006/relationships/hyperlink" Target="https://webagentes.canaldirecto.com.ar/incidents/view/702122-4" TargetMode="External"/><Relationship Id="rId451" Type="http://schemas.openxmlformats.org/officeDocument/2006/relationships/hyperlink" Target="https://webagentes.canaldirecto.com.ar/incidents/view/728978-5" TargetMode="External"/><Relationship Id="rId493" Type="http://schemas.openxmlformats.org/officeDocument/2006/relationships/hyperlink" Target="https://webagentes.canaldirecto.com.ar/incidents/view/734909-6" TargetMode="External"/><Relationship Id="rId507" Type="http://schemas.openxmlformats.org/officeDocument/2006/relationships/hyperlink" Target="https://webagentes.canaldirecto.com.ar/incidents/view/737930-7" TargetMode="External"/><Relationship Id="rId549" Type="http://schemas.openxmlformats.org/officeDocument/2006/relationships/hyperlink" Target="https://webagentes.canaldirecto.com.ar/incidents/view/742771-0" TargetMode="External"/><Relationship Id="rId714" Type="http://schemas.openxmlformats.org/officeDocument/2006/relationships/hyperlink" Target="https://webagentes.canaldirecto.com.ar/incidents/view/757322-2" TargetMode="External"/><Relationship Id="rId756" Type="http://schemas.openxmlformats.org/officeDocument/2006/relationships/hyperlink" Target="https://webagentes.canaldirecto.com.ar/incidents/view/771275-1" TargetMode="External"/><Relationship Id="rId921" Type="http://schemas.openxmlformats.org/officeDocument/2006/relationships/hyperlink" Target="https://webagentes.canaldirecto.com.ar/incidents/view/791837-3" TargetMode="External"/><Relationship Id="rId1137" Type="http://schemas.openxmlformats.org/officeDocument/2006/relationships/hyperlink" Target="https://webagentes.canaldirecto.com.ar/incidents/view/814649-6" TargetMode="External"/><Relationship Id="rId1179" Type="http://schemas.openxmlformats.org/officeDocument/2006/relationships/hyperlink" Target="https://webagentes.canaldirecto.com.ar/incidents/view/820639-0" TargetMode="External"/><Relationship Id="rId50" Type="http://schemas.openxmlformats.org/officeDocument/2006/relationships/hyperlink" Target="https://webagentes.canaldirecto.com.ar/incidents/view/664570-8" TargetMode="External"/><Relationship Id="rId104" Type="http://schemas.openxmlformats.org/officeDocument/2006/relationships/hyperlink" Target="https://webagentes.canaldirecto.com.ar/incidents/view/679056-7" TargetMode="External"/><Relationship Id="rId146" Type="http://schemas.openxmlformats.org/officeDocument/2006/relationships/hyperlink" Target="https://webagentes.canaldirecto.com.ar/incidents/view/683690-2" TargetMode="External"/><Relationship Id="rId188" Type="http://schemas.openxmlformats.org/officeDocument/2006/relationships/hyperlink" Target="https://webagentes.canaldirecto.com.ar/incidents/view/686326-1" TargetMode="External"/><Relationship Id="rId311" Type="http://schemas.openxmlformats.org/officeDocument/2006/relationships/hyperlink" Target="https://webagentes.canaldirecto.com.ar/incidents/view/706209-0" TargetMode="External"/><Relationship Id="rId353" Type="http://schemas.openxmlformats.org/officeDocument/2006/relationships/hyperlink" Target="https://webagentes.canaldirecto.com.ar/incidents/view/712743-0" TargetMode="External"/><Relationship Id="rId395" Type="http://schemas.openxmlformats.org/officeDocument/2006/relationships/hyperlink" Target="https://webagentes.canaldirecto.com.ar/incidents/view/719148-0" TargetMode="External"/><Relationship Id="rId409" Type="http://schemas.openxmlformats.org/officeDocument/2006/relationships/hyperlink" Target="https://webagentes.canaldirecto.com.ar/incidents/view/722870-2" TargetMode="External"/><Relationship Id="rId560" Type="http://schemas.openxmlformats.org/officeDocument/2006/relationships/hyperlink" Target="https://webagentes.canaldirecto.com.ar/incidents/view/744221-4" TargetMode="External"/><Relationship Id="rId798" Type="http://schemas.openxmlformats.org/officeDocument/2006/relationships/hyperlink" Target="https://webagentes.canaldirecto.com.ar/incidents/view/777828-9" TargetMode="External"/><Relationship Id="rId963" Type="http://schemas.openxmlformats.org/officeDocument/2006/relationships/hyperlink" Target="https://webagentes.canaldirecto.com.ar/incidents/view/794545-6" TargetMode="External"/><Relationship Id="rId1039" Type="http://schemas.openxmlformats.org/officeDocument/2006/relationships/hyperlink" Target="https://www.google.com.ar/maps/dir/Pentacom+S.A.+-+Centro+Servicios+y+Reparaciones+IT/Gral.+Paz+%26+Jos%C3%A9+Ingenieros,+Villa+Carlos+Paz,+C%C3%B3rdoba/Ing.+Olmos+71,+Jesus+Mar%C3%ADa,+Provincia+de+C%C3%B3rdoba/Pentacom+S.A.+-+Centro+Servicios+y+Reparaciones+IT,+Avenida+La+Voz+del+Interior,+Ciudad+de+C%C3%B3rdoba,+Provincia+de+C%C3%B3rdoba/@-31.346768,-64.2837626,12.25z/data=!4m26!4m25!1m5!1m1!1s0x9432980a04ddf563:0x6ac301bf7366cbae!2m2!1d-64.2229115!2d-31.3129596!1m5!1m1!1s0x942d66443d564c5d:0x55f7ee389c530730!2m2!1d-64.4963172!2d-31.4217919!1m5!1m1!1s0x9432639c589d6083:0x70b309ff31705b43!2m2!1d-64.0965782!2d-30.9802043!1m5!1m1!1s0x9432980a04ddf563:0x6ac301bf7366cbae!2m2!1d-64.2229115!2d-31.3129596!3e0?hl=es&amp;entry=ttu&amp;g_ep=EgoyMDI1MDYzMC4wIKXMDSoASAFQAw%3D%3D" TargetMode="External"/><Relationship Id="rId1190" Type="http://schemas.openxmlformats.org/officeDocument/2006/relationships/hyperlink" Target="https://www.google.com/maps/dir/Pentacom+S.A.+-+Centro+Servicios+y+Reparaciones+IT,+Av.+La+Voz+del+Interior+8821,+X5008+C%C3%B3rdoba/Independencia+417,+X5000+C%C3%B3rdoba/Av.+Emilio+Caraffa+2620,+X5008+C%C3%B3rdoba/Pentacom+S.A.+-+Centro+Servicios+y+Reparaciones+IT,+Av.+La+Voz+del+Interior+8821,+X5008+C%C3%B3rdoba/@-31.367126,-64.2835829,12z/data=!3m1!4b1!4m26!4m25!1m5!1m1!1s0x9432980a04ddf563:0x6ac301bf7366cbae!2m2!1d-64.2229115!2d-31.3129596!1m5!1m1!1s0x9432a28506faa9d5:0xbab4ded4bcd218d5!2m2!1d-64.1860544!2d-31.4212476!1m5!1m1!1s0x943298e8a16aaaab:0x10be28045610b687!2m2!1d-64.2140984!2d-31.3871265!1m5!1m1!1s0x9432980a04ddf563:0x6ac301bf7366cbae!2m2!1d-64.2229115!2d-31.3129596!3e0?entry=ttu&amp;g_ep=EgoyMDI2MDEyMS4wIKXMDSoASAFQAw%3D%3D" TargetMode="External"/><Relationship Id="rId1204" Type="http://schemas.openxmlformats.org/officeDocument/2006/relationships/hyperlink" Target="https://webagentes.canaldirecto.com.ar/incidents/view/823026-3" TargetMode="External"/><Relationship Id="rId92" Type="http://schemas.openxmlformats.org/officeDocument/2006/relationships/hyperlink" Target="https://webagentes.canaldirecto.com.ar/incidents/view/674175-6" TargetMode="External"/><Relationship Id="rId213" Type="http://schemas.openxmlformats.org/officeDocument/2006/relationships/hyperlink" Target="https://webagentes.canaldirecto.com.ar/incidents/view/691465-3" TargetMode="External"/><Relationship Id="rId420" Type="http://schemas.openxmlformats.org/officeDocument/2006/relationships/hyperlink" Target="https://webagentes.canaldirecto.com.ar/incidents/view/724619-7" TargetMode="External"/><Relationship Id="rId616" Type="http://schemas.openxmlformats.org/officeDocument/2006/relationships/hyperlink" Target="https://webagentes.canaldirecto.com.ar/incidents/view/750456-9" TargetMode="External"/><Relationship Id="rId658" Type="http://schemas.openxmlformats.org/officeDocument/2006/relationships/hyperlink" Target="https://webagentes.canaldirecto.com.ar/incidents/view/755355-6" TargetMode="External"/><Relationship Id="rId823" Type="http://schemas.openxmlformats.org/officeDocument/2006/relationships/hyperlink" Target="https://webagentes.canaldirecto.com.ar/incidents/view/779582-4" TargetMode="External"/><Relationship Id="rId865" Type="http://schemas.openxmlformats.org/officeDocument/2006/relationships/hyperlink" Target="https://webagentes.canaldirecto.com.ar/incidents/view/783303-6" TargetMode="External"/><Relationship Id="rId1050" Type="http://schemas.openxmlformats.org/officeDocument/2006/relationships/hyperlink" Target="https://webagentes.canaldirecto.com.ar/incidents/view/805774-9" TargetMode="External"/><Relationship Id="rId255" Type="http://schemas.openxmlformats.org/officeDocument/2006/relationships/hyperlink" Target="https://webagentes.canaldirecto.com.ar/incidents/view/698989-7" TargetMode="External"/><Relationship Id="rId297" Type="http://schemas.openxmlformats.org/officeDocument/2006/relationships/hyperlink" Target="https://webagentes.canaldirecto.com.ar/incidents/view/704215-7" TargetMode="External"/><Relationship Id="rId462" Type="http://schemas.openxmlformats.org/officeDocument/2006/relationships/hyperlink" Target="https://webagentes.canaldirecto.com.ar/incidents/view/730835-4" TargetMode="External"/><Relationship Id="rId518" Type="http://schemas.openxmlformats.org/officeDocument/2006/relationships/hyperlink" Target="https://webagentes.canaldirecto.com.ar/incidents/view/738821-7" TargetMode="External"/><Relationship Id="rId725" Type="http://schemas.openxmlformats.org/officeDocument/2006/relationships/hyperlink" Target="https://webagentes.canaldirecto.com.ar/incidents/view/765688-0" TargetMode="External"/><Relationship Id="rId932" Type="http://schemas.openxmlformats.org/officeDocument/2006/relationships/hyperlink" Target="https://webagentes.canaldirecto.com.ar/incidents/view/789465-7" TargetMode="External"/><Relationship Id="rId1092" Type="http://schemas.openxmlformats.org/officeDocument/2006/relationships/hyperlink" Target="https://webagentes.canaldirecto.com.ar/incidents/view/805520-0" TargetMode="External"/><Relationship Id="rId1106" Type="http://schemas.openxmlformats.org/officeDocument/2006/relationships/hyperlink" Target="https://webagentes.canaldirecto.com.ar/incidents/view/812568-8" TargetMode="External"/><Relationship Id="rId1148" Type="http://schemas.openxmlformats.org/officeDocument/2006/relationships/hyperlink" Target="https://webagentes.canaldirecto.com.ar/incidents/view/818715-6" TargetMode="External"/><Relationship Id="rId115" Type="http://schemas.openxmlformats.org/officeDocument/2006/relationships/hyperlink" Target="https://webagentes.canaldirecto.com.ar/incidents/view/679322-7" TargetMode="External"/><Relationship Id="rId157" Type="http://schemas.openxmlformats.org/officeDocument/2006/relationships/hyperlink" Target="https://webagentes.canaldirecto.com.ar/incidents/view/684321-2" TargetMode="External"/><Relationship Id="rId322" Type="http://schemas.openxmlformats.org/officeDocument/2006/relationships/hyperlink" Target="https://webagentes.canaldirecto.com.ar/incidents/view/707285-7" TargetMode="External"/><Relationship Id="rId364" Type="http://schemas.openxmlformats.org/officeDocument/2006/relationships/hyperlink" Target="https://webagentes.canaldirecto.com.ar/incidents/view/715673-3" TargetMode="External"/><Relationship Id="rId767" Type="http://schemas.openxmlformats.org/officeDocument/2006/relationships/hyperlink" Target="https://webagentes.canaldirecto.com.ar/incidents/view/770167-6" TargetMode="External"/><Relationship Id="rId974" Type="http://schemas.openxmlformats.org/officeDocument/2006/relationships/hyperlink" Target="https://webagentes.canaldirecto.com.ar/incidents/view/796793-5" TargetMode="External"/><Relationship Id="rId1008" Type="http://schemas.openxmlformats.org/officeDocument/2006/relationships/hyperlink" Target="https://www.google.com/maps/dir/Pentacom+S.A.+-+Centro+Servicios+y+Reparaciones+IT/Grupo+Bimbo+-+Planta+C%C3%B3rdoba,+Ruta+Nacional,+Malvinas+Argentinas,+C%C3%B3rdoba/Av.+Amadeo+Sabattini+5301,+C%C3%B3rdoba/Bv+Elias+Yofre+800,+C%C3%B3rdoba/Pentacom+S.A.+-+Centro+Servicios+y+Reparaciones+IT/@-31.3897217,-64.2379327,12z/data=!3m1!4b1!4m32!4m31!1m5!1m1!1s0x9432980a04ddf563:0x6ac301bf7366cbae!2m2!1d-64.2229115!2d-31.3129596!1m5!1m1!1s0x943295f7ae5f99e9:0x36b12b1e1ee4745d!2m2!1d-64.0388412!2d-31.3797786!1m5!1m1!1s0x9432bce5c9c5f6ff:0xfb574f31d9f02be9!2m2!1d-64.1168356!2d-31.4489151!1m5!1m1!1s0x9432a2fcbda71269:0x7aae45fa2233bc48!2m2!1d-64.1846615!2d-31.4505781!1m5!1m1!1s0x9432980a04ddf563:0x6ac301bf7366cbae!2m2!1d-64.2229115!2d-31.3129596!3e0?hl=es&amp;entry=ttu&amp;g_ep=EgoyMDI1MDYwMS4wIKXMDSoASAFQAw%3D%3D" TargetMode="External"/><Relationship Id="rId61" Type="http://schemas.openxmlformats.org/officeDocument/2006/relationships/hyperlink" Target="https://webagentes.canaldirecto.com.ar/incidents/view/668211-6" TargetMode="External"/><Relationship Id="rId199" Type="http://schemas.openxmlformats.org/officeDocument/2006/relationships/hyperlink" Target="https://webagentes.canaldirecto.com.ar/incidents/view/689411-9" TargetMode="External"/><Relationship Id="rId571" Type="http://schemas.openxmlformats.org/officeDocument/2006/relationships/hyperlink" Target="https://webagentes.canaldirecto.com.ar/incidents/view/745769-6" TargetMode="External"/><Relationship Id="rId627" Type="http://schemas.openxmlformats.org/officeDocument/2006/relationships/hyperlink" Target="https://webagentes.canaldirecto.com.ar/incidents/view/751989-9" TargetMode="External"/><Relationship Id="rId669" Type="http://schemas.openxmlformats.org/officeDocument/2006/relationships/hyperlink" Target="https://webagentes.canaldirecto.com.ar/incidents/view/757530-9" TargetMode="External"/><Relationship Id="rId834" Type="http://schemas.openxmlformats.org/officeDocument/2006/relationships/hyperlink" Target="https://webagentes.canaldirecto.com.ar/incidents/view/778613-6" TargetMode="External"/><Relationship Id="rId876" Type="http://schemas.openxmlformats.org/officeDocument/2006/relationships/hyperlink" Target="https://webagentes.canaldirecto.com.ar/incidents/view/784588-2" TargetMode="External"/><Relationship Id="rId19" Type="http://schemas.openxmlformats.org/officeDocument/2006/relationships/hyperlink" Target="http://webagentes.canaldirecto.com.ar/incidents/view/653798-6" TargetMode="External"/><Relationship Id="rId224" Type="http://schemas.openxmlformats.org/officeDocument/2006/relationships/hyperlink" Target="https://webagentes.canaldirecto.com.ar/incidents/view/694087-0" TargetMode="External"/><Relationship Id="rId266" Type="http://schemas.openxmlformats.org/officeDocument/2006/relationships/hyperlink" Target="https://webagentes.canaldirecto.com.ar/incidents/view/699842-4" TargetMode="External"/><Relationship Id="rId431" Type="http://schemas.openxmlformats.org/officeDocument/2006/relationships/hyperlink" Target="https://webagentes.canaldirecto.com.ar/incidents/view/725974-8" TargetMode="External"/><Relationship Id="rId473" Type="http://schemas.openxmlformats.org/officeDocument/2006/relationships/hyperlink" Target="https://webagentes.canaldirecto.com.ar/incidents/view/731458-6" TargetMode="External"/><Relationship Id="rId529" Type="http://schemas.openxmlformats.org/officeDocument/2006/relationships/hyperlink" Target="https://webagentes.canaldirecto.com.ar/incidents/view/739719-0" TargetMode="External"/><Relationship Id="rId680" Type="http://schemas.openxmlformats.org/officeDocument/2006/relationships/hyperlink" Target="https://webagentes.canaldirecto.com.ar/incidents/view/759102-4" TargetMode="External"/><Relationship Id="rId736" Type="http://schemas.openxmlformats.org/officeDocument/2006/relationships/hyperlink" Target="https://webagentes.canaldirecto.com.ar/incidents/view/764540-4" TargetMode="External"/><Relationship Id="rId901" Type="http://schemas.openxmlformats.org/officeDocument/2006/relationships/hyperlink" Target="https://webagentes.canaldirecto.com.ar/incidents/view/783620-0" TargetMode="External"/><Relationship Id="rId1061" Type="http://schemas.openxmlformats.org/officeDocument/2006/relationships/hyperlink" Target="https://webagentes.canaldirecto.com.ar/incidents/view/804075-8" TargetMode="External"/><Relationship Id="rId1117" Type="http://schemas.openxmlformats.org/officeDocument/2006/relationships/hyperlink" Target="https://www.google.com/maps/dir/Pentacom+S.A.+-+Centro+Servicios+y+Reparaciones+IT,+Avenida+La+Voz+del+Interior,+Ciudad+de+C%C3%B3rdoba,+Provincia+de+C%C3%B3rdoba/Avenida+Emilio+Caraffa+2620,+Ciudad+de+C%C3%B3rdoba,+Provincia+de+C%C3%B3rdoba/Espinosa+Mall,+Bv+Elias+Yofre+1051,+X5000+C%C3%B3rdoba/Pentacom+S.A.+-+Centro+Servicios+y+Reparaciones+IT,+Avenida+La+Voz+del+Interior,+Ciudad+de+C%C3%B3rdoba,+Provincia+de+C%C3%B3rdoba/@-31.3904443,-64.2493123,20889m/data=!3m2!1e3!4b1!4m26!4m25!1m5!1m1!1s0x9432980a04ddf563:0x6ac301bf7366cbae!2m2!1d-64.2229115!2d-31.3129596!1m5!1m1!1s0x943298e8a16aaaab:0x10be28045610b687!2m2!1d-64.2140984!2d-31.3871265!1m5!1m1!1s0x9432a2e18122f0b3:0x521d7b0ff98f7468!2m2!1d-64.1771793!2d-31.4510975!1m5!1m1!1s0x9432980a04ddf563:0x6ac301bf7366cbae!2m2!1d-64.2229115!2d-31.3129596!3e0?entry=ttu&amp;g_ep=EgoyMDI1MTAwNC4wIKXMDSoASAFQAw%3D%3D" TargetMode="External"/><Relationship Id="rId1159" Type="http://schemas.openxmlformats.org/officeDocument/2006/relationships/hyperlink" Target="https://webagentes.canaldirecto.com.ar/incidents/view/816722-2" TargetMode="External"/><Relationship Id="rId30" Type="http://schemas.openxmlformats.org/officeDocument/2006/relationships/hyperlink" Target="http://webagentes.canaldirecto.com.ar/incidents/view/657204-0" TargetMode="External"/><Relationship Id="rId126" Type="http://schemas.openxmlformats.org/officeDocument/2006/relationships/hyperlink" Target="https://webagentes.canaldirecto.com.ar/incidents/view/680542-5" TargetMode="External"/><Relationship Id="rId168" Type="http://schemas.openxmlformats.org/officeDocument/2006/relationships/hyperlink" Target="https://webagentes.canaldirecto.com.ar/incidents/view/686739-1" TargetMode="External"/><Relationship Id="rId333" Type="http://schemas.openxmlformats.org/officeDocument/2006/relationships/hyperlink" Target="https://webagentes.canaldirecto.com.ar/incidents/view/708850-2" TargetMode="External"/><Relationship Id="rId540" Type="http://schemas.openxmlformats.org/officeDocument/2006/relationships/hyperlink" Target="https://webagentes.canaldirecto.com.ar/incidents/view/739576-7" TargetMode="External"/><Relationship Id="rId778" Type="http://schemas.openxmlformats.org/officeDocument/2006/relationships/hyperlink" Target="https://webagentes.canaldirecto.com.ar/incidents/view/769162-5" TargetMode="External"/><Relationship Id="rId943" Type="http://schemas.openxmlformats.org/officeDocument/2006/relationships/hyperlink" Target="http://webagentes.canaldirecto.com.ar/incidents/view/793347-9" TargetMode="External"/><Relationship Id="rId985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1019" Type="http://schemas.openxmlformats.org/officeDocument/2006/relationships/hyperlink" Target="https://webagentes.canaldirecto.com.ar/incidents/view/802901-0" TargetMode="External"/><Relationship Id="rId1170" Type="http://schemas.openxmlformats.org/officeDocument/2006/relationships/hyperlink" Target="https://webagentes.canaldirecto.com.ar/incidents/view/822415-6" TargetMode="External"/><Relationship Id="rId72" Type="http://schemas.openxmlformats.org/officeDocument/2006/relationships/hyperlink" Target="https://webagentes.canaldirecto.com.ar/incidents/view/662778-4" TargetMode="External"/><Relationship Id="rId375" Type="http://schemas.openxmlformats.org/officeDocument/2006/relationships/hyperlink" Target="https://webagentes.canaldirecto.com.ar/incidents/view/716318-6" TargetMode="External"/><Relationship Id="rId582" Type="http://schemas.openxmlformats.org/officeDocument/2006/relationships/hyperlink" Target="https://webagentes.canaldirecto.com.ar/incidents/view/746193-6" TargetMode="External"/><Relationship Id="rId638" Type="http://schemas.openxmlformats.org/officeDocument/2006/relationships/hyperlink" Target="https://webagentes.canaldirecto.com.ar/incidents/view/753254-4" TargetMode="External"/><Relationship Id="rId803" Type="http://schemas.openxmlformats.org/officeDocument/2006/relationships/hyperlink" Target="https://webagentes.canaldirecto.com.ar/incidents/view/777205-4" TargetMode="External"/><Relationship Id="rId845" Type="http://schemas.openxmlformats.org/officeDocument/2006/relationships/hyperlink" Target="https://webagentes.canaldirecto.com.ar/incidents/view/775775-4" TargetMode="External"/><Relationship Id="rId1030" Type="http://schemas.openxmlformats.org/officeDocument/2006/relationships/hyperlink" Target="https://webagentes.canaldirecto.com.ar/incidents/view/801109-3" TargetMode="External"/><Relationship Id="rId3" Type="http://schemas.openxmlformats.org/officeDocument/2006/relationships/hyperlink" Target="http://webagentes.canaldirecto.com.ar/incidents/view/650253-7" TargetMode="External"/><Relationship Id="rId235" Type="http://schemas.openxmlformats.org/officeDocument/2006/relationships/hyperlink" Target="https://webagentes.canaldirecto.com.ar/incidents/view/696175-8" TargetMode="External"/><Relationship Id="rId277" Type="http://schemas.openxmlformats.org/officeDocument/2006/relationships/hyperlink" Target="https://webagentes.canaldirecto.com.ar/incidents/view/702545-1" TargetMode="External"/><Relationship Id="rId400" Type="http://schemas.openxmlformats.org/officeDocument/2006/relationships/hyperlink" Target="https://webagentes.canaldirecto.com.ar/incidents/view/720607-4" TargetMode="External"/><Relationship Id="rId442" Type="http://schemas.openxmlformats.org/officeDocument/2006/relationships/hyperlink" Target="https://webagentes.canaldirecto.com.ar/incidents/view/728164-0" TargetMode="External"/><Relationship Id="rId484" Type="http://schemas.openxmlformats.org/officeDocument/2006/relationships/hyperlink" Target="https://webagentes.canaldirecto.com.ar/incidents/view/732909-2" TargetMode="External"/><Relationship Id="rId705" Type="http://schemas.openxmlformats.org/officeDocument/2006/relationships/hyperlink" Target="https://webagentes.canaldirecto.com.ar/incidents/view/762885-0" TargetMode="External"/><Relationship Id="rId887" Type="http://schemas.openxmlformats.org/officeDocument/2006/relationships/hyperlink" Target="https://webagentes.canaldirecto.com.ar/incidents/view/786349-9" TargetMode="External"/><Relationship Id="rId1072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1128" Type="http://schemas.openxmlformats.org/officeDocument/2006/relationships/hyperlink" Target="https://webagentes.canaldirecto.com.ar/incidents/view/813617-0" TargetMode="External"/><Relationship Id="rId137" Type="http://schemas.openxmlformats.org/officeDocument/2006/relationships/hyperlink" Target="https://webagentes.canaldirecto.com.ar/incidents/view/681228-5" TargetMode="External"/><Relationship Id="rId302" Type="http://schemas.openxmlformats.org/officeDocument/2006/relationships/hyperlink" Target="https://webagentes.canaldirecto.com.ar/incidents/view/704887-8" TargetMode="External"/><Relationship Id="rId344" Type="http://schemas.openxmlformats.org/officeDocument/2006/relationships/hyperlink" Target="https://webagentes.canaldirecto.com.ar/incidents/view/709331-9" TargetMode="External"/><Relationship Id="rId691" Type="http://schemas.openxmlformats.org/officeDocument/2006/relationships/hyperlink" Target="https://webagentes.canaldirecto.com.ar/incidents/view/760264-9" TargetMode="External"/><Relationship Id="rId747" Type="http://schemas.openxmlformats.org/officeDocument/2006/relationships/hyperlink" Target="https://webagentes.canaldirecto.com.ar/incidents/view/767668-0" TargetMode="External"/><Relationship Id="rId789" Type="http://schemas.openxmlformats.org/officeDocument/2006/relationships/hyperlink" Target="https://webagentes.canaldirecto.com.ar/incidents/view/772918-6" TargetMode="External"/><Relationship Id="rId912" Type="http://schemas.openxmlformats.org/officeDocument/2006/relationships/hyperlink" Target="https://webagentes.canaldirecto.com.ar/incidents/view/788061-8" TargetMode="External"/><Relationship Id="rId954" Type="http://schemas.openxmlformats.org/officeDocument/2006/relationships/hyperlink" Target="http://webagentes.canaldirecto.com.ar/incidents/view/790412-1" TargetMode="External"/><Relationship Id="rId996" Type="http://schemas.openxmlformats.org/officeDocument/2006/relationships/hyperlink" Target="https://webagentes.canaldirecto.com.ar/incidents/view/799426-7" TargetMode="External"/><Relationship Id="rId41" Type="http://schemas.openxmlformats.org/officeDocument/2006/relationships/hyperlink" Target="http://webagentes.canaldirecto.com.ar/incidents/view/659883-5" TargetMode="External"/><Relationship Id="rId83" Type="http://schemas.openxmlformats.org/officeDocument/2006/relationships/hyperlink" Target="https://webagentes.canaldirecto.com.ar/incidents/view/671931-3" TargetMode="External"/><Relationship Id="rId179" Type="http://schemas.openxmlformats.org/officeDocument/2006/relationships/hyperlink" Target="https://webagentes.canaldirecto.com.ar/incidents/view/687723-7" TargetMode="External"/><Relationship Id="rId386" Type="http://schemas.openxmlformats.org/officeDocument/2006/relationships/hyperlink" Target="https://webagentes.canaldirecto.com.ar/incidents/view/718543-4" TargetMode="External"/><Relationship Id="rId551" Type="http://schemas.openxmlformats.org/officeDocument/2006/relationships/hyperlink" Target="https://webagentes.canaldirecto.com.ar/incidents/view/742386-6" TargetMode="External"/><Relationship Id="rId593" Type="http://schemas.openxmlformats.org/officeDocument/2006/relationships/hyperlink" Target="https://webagentes.canaldirecto.com.ar/incidents/view/750023-5" TargetMode="External"/><Relationship Id="rId607" Type="http://schemas.openxmlformats.org/officeDocument/2006/relationships/hyperlink" Target="https://webagentes.canaldirecto.com.ar/incidents/view/750408-2" TargetMode="External"/><Relationship Id="rId649" Type="http://schemas.openxmlformats.org/officeDocument/2006/relationships/hyperlink" Target="https://webagentes.canaldirecto.com.ar/incidents/view/756524-1" TargetMode="External"/><Relationship Id="rId814" Type="http://schemas.openxmlformats.org/officeDocument/2006/relationships/hyperlink" Target="https://webagentes.canaldirecto.com.ar/incidents/view/775369-7" TargetMode="External"/><Relationship Id="rId856" Type="http://schemas.openxmlformats.org/officeDocument/2006/relationships/hyperlink" Target="https://webagentes.canaldirecto.com.ar/incidents/view/777998-7" TargetMode="External"/><Relationship Id="rId1181" Type="http://schemas.openxmlformats.org/officeDocument/2006/relationships/hyperlink" Target="https://webagentes.canaldirecto.com.ar/incidents/view/820469-3" TargetMode="External"/><Relationship Id="rId190" Type="http://schemas.openxmlformats.org/officeDocument/2006/relationships/hyperlink" Target="https://webagentes.canaldirecto.com.ar/incidents/view/689523-3" TargetMode="External"/><Relationship Id="rId204" Type="http://schemas.openxmlformats.org/officeDocument/2006/relationships/hyperlink" Target="https://webagentes.canaldirecto.com.ar/incidents/view/692204-1" TargetMode="External"/><Relationship Id="rId246" Type="http://schemas.openxmlformats.org/officeDocument/2006/relationships/hyperlink" Target="https://webagentes.canaldirecto.com.ar/incidents/view/697515-9" TargetMode="External"/><Relationship Id="rId288" Type="http://schemas.openxmlformats.org/officeDocument/2006/relationships/hyperlink" Target="https://webagentes.canaldirecto.com.ar/incidents/view/700479-5" TargetMode="External"/><Relationship Id="rId411" Type="http://schemas.openxmlformats.org/officeDocument/2006/relationships/hyperlink" Target="https://webagentes.canaldirecto.com.ar/incidents/view/722858-0" TargetMode="External"/><Relationship Id="rId453" Type="http://schemas.openxmlformats.org/officeDocument/2006/relationships/hyperlink" Target="https://webagentes.canaldirecto.com.ar/incidents/view/729006-4" TargetMode="External"/><Relationship Id="rId509" Type="http://schemas.openxmlformats.org/officeDocument/2006/relationships/hyperlink" Target="https://webagentes.canaldirecto.com.ar/incidents/view/737750-3" TargetMode="External"/><Relationship Id="rId660" Type="http://schemas.openxmlformats.org/officeDocument/2006/relationships/hyperlink" Target="https://webagentes.canaldirecto.com.ar/incidents/view/755263-6" TargetMode="External"/><Relationship Id="rId898" Type="http://schemas.openxmlformats.org/officeDocument/2006/relationships/hyperlink" Target="https://webagentes.canaldirecto.com.ar/incidents/view/785406-6" TargetMode="External"/><Relationship Id="rId1041" Type="http://schemas.openxmlformats.org/officeDocument/2006/relationships/hyperlink" Target="https://www.google.com/maps/dir/Pentacom+S.A.+-+Centro+Servicios+y+Reparaciones+IT,+La+Voz+del+Interior+8821,+C%C3%B3rdoba/Elias+Yofre+800,+C%C3%B3rdoba/Av.+Amadeo+Sabattini+3250,+Ciudad+de+C%C3%B3rdoba,+Provincia+de+C%C3%B3rdoba/Pentacom+S.A.+-+Centro+Servicios+y+Reparaciones+IT,+Avenida+La+Voz+del+Interior,+Ciudad+de+C%C3%B3rdoba,+Provincia+de+C%C3%B3rdoba/@-31.3897217,-64.2493123,12z/data=!3m1!4b1!4m26!4m25!1m5!1m1!1s0x9432980a04ddf563:0x6ac301bf7366cbae!2m2!1d-64.2229115!2d-31.3129596!1m5!1m1!1s0x9432a2fcbda71269:0x7aae45fa2233bc48!2m2!1d-64.1846615!2d-31.4505781!1m5!1m1!1s0x9432bd3217801a63:0x16007ad14124e90!2m2!1d-64.142613!2d-31.4342475!1m5!1m1!1s0x9432980a04ddf563:0x6ac301bf7366cbae!2m2!1d-64.2229115!2d-31.3129596!3e0?entry=ttu&amp;g_ep=EgoyMDI1MDcxNi4wIKXMDSoASAFQAw%3D%3D" TargetMode="External"/><Relationship Id="rId1083" Type="http://schemas.openxmlformats.org/officeDocument/2006/relationships/hyperlink" Target="https://webagentes.canaldirecto.com.ar/incidents/view/807783-1" TargetMode="External"/><Relationship Id="rId1139" Type="http://schemas.openxmlformats.org/officeDocument/2006/relationships/hyperlink" Target="https://webagentes.canaldirecto.com.ar/incidents/view/815336-2" TargetMode="External"/><Relationship Id="rId106" Type="http://schemas.openxmlformats.org/officeDocument/2006/relationships/hyperlink" Target="https://webagentes.canaldirecto.com.ar/incidents/view/677615-0" TargetMode="External"/><Relationship Id="rId313" Type="http://schemas.openxmlformats.org/officeDocument/2006/relationships/hyperlink" Target="https://webagentes.canaldirecto.com.ar/incidents/view/706600-5" TargetMode="External"/><Relationship Id="rId495" Type="http://schemas.openxmlformats.org/officeDocument/2006/relationships/hyperlink" Target="https://webagentes.canaldirecto.com.ar/incidents/view/735544-0" TargetMode="External"/><Relationship Id="rId716" Type="http://schemas.openxmlformats.org/officeDocument/2006/relationships/hyperlink" Target="https://webagentes.canaldirecto.com.ar/incidents/view/767093-2" TargetMode="External"/><Relationship Id="rId758" Type="http://schemas.openxmlformats.org/officeDocument/2006/relationships/hyperlink" Target="https://webagentes.canaldirecto.com.ar/incidents/view/771099-3" TargetMode="External"/><Relationship Id="rId923" Type="http://schemas.openxmlformats.org/officeDocument/2006/relationships/hyperlink" Target="https://webagentes.canaldirecto.com.ar/incidents/view/791317-4" TargetMode="External"/><Relationship Id="rId965" Type="http://schemas.openxmlformats.org/officeDocument/2006/relationships/hyperlink" Target="https://webagentes.canaldirecto.com.ar/incidents/view/795455-1" TargetMode="External"/><Relationship Id="rId1150" Type="http://schemas.openxmlformats.org/officeDocument/2006/relationships/hyperlink" Target="https://webagentes.canaldirecto.com.ar/incidents/view/818644-9" TargetMode="External"/><Relationship Id="rId10" Type="http://schemas.openxmlformats.org/officeDocument/2006/relationships/hyperlink" Target="http://webagentes.canaldirecto.com.ar/incidents/view/650256-4" TargetMode="External"/><Relationship Id="rId52" Type="http://schemas.openxmlformats.org/officeDocument/2006/relationships/hyperlink" Target="https://webagentes.canaldirecto.com.ar/incidents/view/664940-3" TargetMode="External"/><Relationship Id="rId94" Type="http://schemas.openxmlformats.org/officeDocument/2006/relationships/hyperlink" Target="https://webagentes.canaldirecto.com.ar/incidents/view/674249-0" TargetMode="External"/><Relationship Id="rId148" Type="http://schemas.openxmlformats.org/officeDocument/2006/relationships/hyperlink" Target="https://webagentes.canaldirecto.com.ar/incidents/view/683843-2" TargetMode="External"/><Relationship Id="rId355" Type="http://schemas.openxmlformats.org/officeDocument/2006/relationships/hyperlink" Target="https://webagentes.canaldirecto.com.ar/incidents/view/713462-5" TargetMode="External"/><Relationship Id="rId397" Type="http://schemas.openxmlformats.org/officeDocument/2006/relationships/hyperlink" Target="https://webagentes.canaldirecto.com.ar/incidents/view/719620-9" TargetMode="External"/><Relationship Id="rId520" Type="http://schemas.openxmlformats.org/officeDocument/2006/relationships/hyperlink" Target="https://webagentes.canaldirecto.com.ar/incidents/view/737628-5" TargetMode="External"/><Relationship Id="rId562" Type="http://schemas.openxmlformats.org/officeDocument/2006/relationships/hyperlink" Target="https://webagentes.canaldirecto.com.ar/incidents/view/740597-6" TargetMode="External"/><Relationship Id="rId618" Type="http://schemas.openxmlformats.org/officeDocument/2006/relationships/hyperlink" Target="https://webagentes.canaldirecto.com.ar/incidents/view/750780-3" TargetMode="External"/><Relationship Id="rId825" Type="http://schemas.openxmlformats.org/officeDocument/2006/relationships/hyperlink" Target="https://webagentes.canaldirecto.com.ar/incidents/view/779473-7" TargetMode="External"/><Relationship Id="rId1192" Type="http://schemas.openxmlformats.org/officeDocument/2006/relationships/hyperlink" Target="https://www.google.com/maps/dir/Bartolom%C3%A9+Mitre+649,+Morrison,+Provincia+de+C%C3%B3rdoba/ATI,+Av.+Belgrano+815,+Marcos+Ju%C3%A1rez,+Provincia+de+C%C3%B3rdoba/Bartolom%C3%A9+Mitre+649,+X2568+Morrison,+C%C3%B3rdoba/@-32.6280409,-62.7941804,10z/data=!3m1!4b1!4m20!4m19!1m5!1m1!1s0x95cc082984057717:0xea746dd2469f9252!2m2!1d-62.829006!2d-32.5925551!1m5!1m1!1s0x95c97f39dd36529d:0x13793076cc0be1f5!2m2!1d-62.1028288!2d-32.6961238!1m5!1m1!1s0x95cc082984057717:0xea746dd2469f9252!2m2!1d-62.829006!2d-32.5925551!3e0?entry=ttu&amp;g_ep=EgoyMDI1MTExNy4wIKXMDSoASAFQAw%3D%3D" TargetMode="External"/><Relationship Id="rId1206" Type="http://schemas.openxmlformats.org/officeDocument/2006/relationships/hyperlink" Target="https://webagentes.canaldirecto.com.ar/incidents/view/822661-3" TargetMode="External"/><Relationship Id="rId215" Type="http://schemas.openxmlformats.org/officeDocument/2006/relationships/hyperlink" Target="https://webagentes.canaldirecto.com.ar/incidents/view/692817-9" TargetMode="External"/><Relationship Id="rId257" Type="http://schemas.openxmlformats.org/officeDocument/2006/relationships/hyperlink" Target="https://webagentes.canaldirecto.com.ar/incidents/view/698564-2" TargetMode="External"/><Relationship Id="rId422" Type="http://schemas.openxmlformats.org/officeDocument/2006/relationships/hyperlink" Target="https://webagentes.canaldirecto.com.ar/incidents/view/725036-7" TargetMode="External"/><Relationship Id="rId464" Type="http://schemas.openxmlformats.org/officeDocument/2006/relationships/hyperlink" Target="https://webagentes.canaldirecto.com.ar/incidents/view/729849-1" TargetMode="External"/><Relationship Id="rId867" Type="http://schemas.openxmlformats.org/officeDocument/2006/relationships/hyperlink" Target="https://webagentes.canaldirecto.com.ar/incidents/view/783280-6" TargetMode="External"/><Relationship Id="rId1010" Type="http://schemas.openxmlformats.org/officeDocument/2006/relationships/hyperlink" Target="https://www.google.com/maps/dir/Pentacom+S.A.+-+Centro+Servicios+y+Reparaciones+IT/Avenida+V%C3%A9lez+Sarsfield+4950,+C%C3%B3rdoba/Calico+S.A.,+C%C3%B3rdoba/San+Jer%C3%B3nimo+2692,+C%C3%B3rdoba/Pentacom+S.A.+-+Centro+Servicios+y+Reparaciones+IT/@-31.4004583,-64.3328213,11.75z/data=!4m32!4m31!1m5!1m1!1s0x9432980a04ddf563:0x6ac301bf7366cbae!2m2!1d-64.2229115!2d-31.3129596!1m5!1m1!1s0x9432a3a51412226b:0x482f0af43320701f!2m2!1d-64.2051803!2d-31.4717825!1m5!1m1!1s0x9432a39c0ecd7cfb:0x261c692014730976!2m2!1d-64.2007738!2d-31.4861078!1m5!1m1!1s0x9432a2b4e08ac7bf:0x453bbe62d995d692!2m2!1d-64.1494402!2d-31.4233708!1m5!1m1!1s0x9432980a04ddf563:0x6ac301bf7366cbae!2m2!1d-64.2229115!2d-31.3129596!3e0?hl=es&amp;entry=ttu&amp;g_ep=EgoyMDI1MDYwMS4wIKXMDSoASAFQAw%3D%3D" TargetMode="External"/><Relationship Id="rId1052" Type="http://schemas.openxmlformats.org/officeDocument/2006/relationships/hyperlink" Target="https://webagentes.canaldirecto.com.ar/incidents/view/805698-0" TargetMode="External"/><Relationship Id="rId1094" Type="http://schemas.openxmlformats.org/officeDocument/2006/relationships/hyperlink" Target="mailto:google.com/maps/dir/Pentacom+S.A.+-+Centro+Servicios+y+Reparaciones+IT,+La+Voz+del+Interior,+Ciudad+de+C&#243;rdoba,+Provincia+de+C&#243;rdoba/YAGUAR,+Avenida+Rancagua,+Ciudad+de+C&#243;rdoba,+Provincia+de+C&#243;rdoba/Camino+a+San+Carlos,+C&#243;rdoba/Pentacom+S.A.+-+Centro+Servicios+y+Reparaciones+IT,+Avenida+La+Voz+del+Interior,+Ciudad+de+C&#243;rdoba,+Provincia+de+C&#243;rdoba/@-31.4104147,-64.2493116,27205m/data=!3m2!1e3!4b1!4m26!4m25!1m5!1m1!1s0x9432980a04ddf563:0x6ac301bf7366cbae!2m2!1d-64.2229115!2d-31.3129596!1m5!1m1!1s0x94329781d27a5c13:0x965daecb67326b11!2m2!1d-64.1446161!2d-31.3621935!1m5!1m1!1s0x9432a4b99c6cf7a7:0xea154c07b43309b6!2m2!1d-64.1690958!2d-31.5095842!1m5!1m1!1s0x9432980a04ddf563:0x6ac301bf7366cbae!2m2!1d-64.2229115!2d-31.3129596!3e0?hl=es&amp;entry=ttu&amp;g_ep=EgoyMDI1MTAwNC4wIKXMDSoASAFQAw%3D%3D" TargetMode="External"/><Relationship Id="rId1108" Type="http://schemas.openxmlformats.org/officeDocument/2006/relationships/hyperlink" Target="https://webagentes.canaldirecto.com.ar/incidents/view/811630-7" TargetMode="External"/><Relationship Id="rId299" Type="http://schemas.openxmlformats.org/officeDocument/2006/relationships/hyperlink" Target="https://webagentes.canaldirecto.com.ar/incidents/view/704896-6" TargetMode="External"/><Relationship Id="rId727" Type="http://schemas.openxmlformats.org/officeDocument/2006/relationships/hyperlink" Target="https://webagentes.canaldirecto.com.ar/incidents/view/765538-6" TargetMode="External"/><Relationship Id="rId934" Type="http://schemas.openxmlformats.org/officeDocument/2006/relationships/hyperlink" Target="https://webagentes.canaldirecto.com.ar/incidents/view/789164-1" TargetMode="External"/><Relationship Id="rId63" Type="http://schemas.openxmlformats.org/officeDocument/2006/relationships/hyperlink" Target="https://webagentes.canaldirecto.com.ar/incidents/view/668213-4" TargetMode="External"/><Relationship Id="rId159" Type="http://schemas.openxmlformats.org/officeDocument/2006/relationships/hyperlink" Target="https://webagentes.canaldirecto.com.ar/incidents/view/685158-5" TargetMode="External"/><Relationship Id="rId366" Type="http://schemas.openxmlformats.org/officeDocument/2006/relationships/hyperlink" Target="https://webagentes.canaldirecto.com.ar/incidents/view/713308-8" TargetMode="External"/><Relationship Id="rId573" Type="http://schemas.openxmlformats.org/officeDocument/2006/relationships/hyperlink" Target="https://webagentes.canaldirecto.com.ar/incidents/view/745998-6" TargetMode="External"/><Relationship Id="rId780" Type="http://schemas.openxmlformats.org/officeDocument/2006/relationships/hyperlink" Target="https://webagentes.canaldirecto.com.ar/incidents/view/774159-5" TargetMode="External"/><Relationship Id="rId226" Type="http://schemas.openxmlformats.org/officeDocument/2006/relationships/hyperlink" Target="https://webagentes.canaldirecto.com.ar/incidents/view/691407-9" TargetMode="External"/><Relationship Id="rId433" Type="http://schemas.openxmlformats.org/officeDocument/2006/relationships/hyperlink" Target="https://webagentes.canaldirecto.com.ar/incidents/view/726419-3" TargetMode="External"/><Relationship Id="rId878" Type="http://schemas.openxmlformats.org/officeDocument/2006/relationships/hyperlink" Target="https://webagentes.canaldirecto.com.ar/incidents/view/785178-6" TargetMode="External"/><Relationship Id="rId1063" Type="http://schemas.openxmlformats.org/officeDocument/2006/relationships/hyperlink" Target="https://webagentes.canaldirecto.com.ar/incidents/view/803430-4" TargetMode="External"/><Relationship Id="rId640" Type="http://schemas.openxmlformats.org/officeDocument/2006/relationships/hyperlink" Target="https://webagentes.canaldirecto.com.ar/incidents/view/753255-3" TargetMode="External"/><Relationship Id="rId738" Type="http://schemas.openxmlformats.org/officeDocument/2006/relationships/hyperlink" Target="https://webagentes.canaldirecto.com.ar/incidents/view/764488-5" TargetMode="External"/><Relationship Id="rId945" Type="http://schemas.openxmlformats.org/officeDocument/2006/relationships/hyperlink" Target="http://webagentes.canaldirecto.com.ar/incidents/view/792930-6" TargetMode="External"/><Relationship Id="rId74" Type="http://schemas.openxmlformats.org/officeDocument/2006/relationships/hyperlink" Target="https://webagentes.canaldirecto.com.ar/incidents/view/669668-7" TargetMode="External"/><Relationship Id="rId377" Type="http://schemas.openxmlformats.org/officeDocument/2006/relationships/hyperlink" Target="https://webagentes.canaldirecto.com.ar/incidents/view/716314-0" TargetMode="External"/><Relationship Id="rId500" Type="http://schemas.openxmlformats.org/officeDocument/2006/relationships/hyperlink" Target="https://webagentes.canaldirecto.com.ar/incidents/view/737245-6" TargetMode="External"/><Relationship Id="rId584" Type="http://schemas.openxmlformats.org/officeDocument/2006/relationships/hyperlink" Target="https://webagentes.canaldirecto.com.ar/incidents/view/746245-8" TargetMode="External"/><Relationship Id="rId805" Type="http://schemas.openxmlformats.org/officeDocument/2006/relationships/hyperlink" Target="https://webagentes.canaldirecto.com.ar/incidents/view/776773-3" TargetMode="External"/><Relationship Id="rId1130" Type="http://schemas.openxmlformats.org/officeDocument/2006/relationships/hyperlink" Target="https://webagentes.canaldirecto.com.ar/incidents/view/814562-8" TargetMode="External"/><Relationship Id="rId5" Type="http://schemas.openxmlformats.org/officeDocument/2006/relationships/hyperlink" Target="http://webagentes.canaldirecto.com.ar/incidents/view/651298-7" TargetMode="External"/><Relationship Id="rId237" Type="http://schemas.openxmlformats.org/officeDocument/2006/relationships/hyperlink" Target="https://webagentes.canaldirecto.com.ar/incidents/view/695090-1" TargetMode="External"/><Relationship Id="rId791" Type="http://schemas.openxmlformats.org/officeDocument/2006/relationships/hyperlink" Target="https://webagentes.canaldirecto.com.ar/incidents/view/772805-3" TargetMode="External"/><Relationship Id="rId889" Type="http://schemas.openxmlformats.org/officeDocument/2006/relationships/hyperlink" Target="https://webagentes.canaldirecto.com.ar/incidents/view/786122-4" TargetMode="External"/><Relationship Id="rId1074" Type="http://schemas.openxmlformats.org/officeDocument/2006/relationships/hyperlink" Target="https://webagentes.canaldirecto.com.ar/incidents/view/809529-9" TargetMode="External"/><Relationship Id="rId444" Type="http://schemas.openxmlformats.org/officeDocument/2006/relationships/hyperlink" Target="https://webagentes.canaldirecto.com.ar/incidents/view/728641-4" TargetMode="External"/><Relationship Id="rId651" Type="http://schemas.openxmlformats.org/officeDocument/2006/relationships/hyperlink" Target="https://webagentes.canaldirecto.com.ar/incidents/view/756251-8" TargetMode="External"/><Relationship Id="rId749" Type="http://schemas.openxmlformats.org/officeDocument/2006/relationships/hyperlink" Target="https://webagentes.canaldirecto.com.ar/incidents/view/764542-2" TargetMode="External"/><Relationship Id="rId290" Type="http://schemas.openxmlformats.org/officeDocument/2006/relationships/hyperlink" Target="https://webagentes.canaldirecto.com.ar/incidents/view/702182-6" TargetMode="External"/><Relationship Id="rId304" Type="http://schemas.openxmlformats.org/officeDocument/2006/relationships/hyperlink" Target="https://webagentes.canaldirecto.com.ar/incidents/view/704432-2" TargetMode="External"/><Relationship Id="rId388" Type="http://schemas.openxmlformats.org/officeDocument/2006/relationships/hyperlink" Target="https://webagentes.canaldirecto.com.ar/incidents/view/717957-6" TargetMode="External"/><Relationship Id="rId511" Type="http://schemas.openxmlformats.org/officeDocument/2006/relationships/hyperlink" Target="https://webagentes.canaldirecto.com.ar/incidents/view/738097-8" TargetMode="External"/><Relationship Id="rId609" Type="http://schemas.openxmlformats.org/officeDocument/2006/relationships/hyperlink" Target="https://webagentes.canaldirecto.com.ar/incidents/view/749496-1" TargetMode="External"/><Relationship Id="rId956" Type="http://schemas.openxmlformats.org/officeDocument/2006/relationships/hyperlink" Target="https://www.google.com/maps/dir/Pentacom+S.A.+-+Centro+Servicios+y+Reparaciones+IT,+Avenida+La+Voz+del+Interior,+C%C3%B3rdoba/Avenida+Rafael+N%C3%BA%C3%B1ez+4663,+Ciudad+de+C%C3%B3rdoba,+Provincia+de+C%C3%B3rdoba/Av.+V%C3%A9lez+Sarsfield+4950,+X5017+C%C3%B3rdoba/San+Jer%C3%B3nimo+2692,+Ciudad+de+C%C3%B3rdoba,+Provincia+de+C%C3%B3rdoba/YAGUAR,+Avenida+Rancagua,+Ciudad+de+C%C3%B3rdoba,+Provincia+de+C%C3%B3rdoba/Pentacom+S.A.+-+Centro+Servicios+y+Reparaciones+IT,+Avenida+La+Voz+del+Interior,+Ciudad+de+C%C3%B3rdoba,+Provincia+de+C%C3%B3rdoba/@-31.4176372,-64.2997521,11.5z/data=!4m38!4m37!1m5!1m1!1s0x9432980a04ddf563:0x6ac301bf7366cbae!2m2!1d-64.2229115!2d-31.3129596!1m5!1m1!1s0x9432993432140ad5:0x9ad1dfc1ba1ee7b8!2m2!1d-64.237373!2d-31.3628278!1m5!1m1!1s0x9432a3a50e0d2f83:0x13fc3d519b709f5!2m2!1d-64.2046749!2d-31.4717711!1m5!1m1!1s0x9432a2b4e08ac7bf:0x453bbe62d995d692!2m2!1d-64.1491163!2d-31.4231742!1m5!1m1!1s0x94329781d27a5c13:0x965daecb67326b11!2m2!1d-64.1446161!2d-31.3621935!1m5!1m1!1s0x9432980a04ddf563:0x6ac301bf7366cbae!2m2!1d-64.2229115!2d-31.3129596!3e0?entry=ttu&amp;g_ep=EgoyMDI1MDQwOC4wIKXMDSoJLDEwMjExNDU1SAFQAw%3D%3D" TargetMode="External"/><Relationship Id="rId1141" Type="http://schemas.openxmlformats.org/officeDocument/2006/relationships/hyperlink" Target="https://webagentes.canaldirecto.com.ar/incidents/view/816137-0" TargetMode="External"/><Relationship Id="rId85" Type="http://schemas.openxmlformats.org/officeDocument/2006/relationships/hyperlink" Target="https://webagentes.canaldirecto.com.ar/incidents/view/671475-2" TargetMode="External"/><Relationship Id="rId150" Type="http://schemas.openxmlformats.org/officeDocument/2006/relationships/hyperlink" Target="https://webagentes.canaldirecto.com.ar/incidents/view/682734-8" TargetMode="External"/><Relationship Id="rId595" Type="http://schemas.openxmlformats.org/officeDocument/2006/relationships/hyperlink" Target="https://webagentes.canaldirecto.com.ar/incidents/view/749109-8" TargetMode="External"/><Relationship Id="rId816" Type="http://schemas.openxmlformats.org/officeDocument/2006/relationships/hyperlink" Target="https://webagentes.canaldirecto.com.ar/incidents/view/775148-6" TargetMode="External"/><Relationship Id="rId1001" Type="http://schemas.openxmlformats.org/officeDocument/2006/relationships/hyperlink" Target="https://webagentes.canaldirecto.com.ar/incidents/view/798829-3" TargetMode="External"/><Relationship Id="rId248" Type="http://schemas.openxmlformats.org/officeDocument/2006/relationships/hyperlink" Target="https://webagentes.canaldirecto.com.ar/incidents/view/697778-6" TargetMode="External"/><Relationship Id="rId455" Type="http://schemas.openxmlformats.org/officeDocument/2006/relationships/hyperlink" Target="https://webagentes.canaldirecto.com.ar/incidents/view/729392-8" TargetMode="External"/><Relationship Id="rId662" Type="http://schemas.openxmlformats.org/officeDocument/2006/relationships/hyperlink" Target="https://webagentes.canaldirecto.com.ar/incidents/view/755014-2" TargetMode="External"/><Relationship Id="rId1085" Type="http://schemas.openxmlformats.org/officeDocument/2006/relationships/hyperlink" Target="https://webagentes.canaldirecto.com.ar/incidents/view/807460-3" TargetMode="External"/><Relationship Id="rId12" Type="http://schemas.openxmlformats.org/officeDocument/2006/relationships/hyperlink" Target="http://webagentes.canaldirecto.com.ar/incidents/view/653345-8" TargetMode="External"/><Relationship Id="rId108" Type="http://schemas.openxmlformats.org/officeDocument/2006/relationships/hyperlink" Target="https://webagentes.canaldirecto.com.ar/incidents/view/677770-6" TargetMode="External"/><Relationship Id="rId315" Type="http://schemas.openxmlformats.org/officeDocument/2006/relationships/hyperlink" Target="https://webagentes.canaldirecto.com.ar/incidents/view/703461-7" TargetMode="External"/><Relationship Id="rId522" Type="http://schemas.openxmlformats.org/officeDocument/2006/relationships/hyperlink" Target="https://webagentes.canaldirecto.com.ar/incidents/view/739117-8" TargetMode="External"/><Relationship Id="rId967" Type="http://schemas.openxmlformats.org/officeDocument/2006/relationships/hyperlink" Target="https://webagentes.canaldirecto.com.ar/incidents/view/792442-6" TargetMode="External"/><Relationship Id="rId1152" Type="http://schemas.openxmlformats.org/officeDocument/2006/relationships/hyperlink" Target="https://webagentes.canaldirecto.com.ar/incidents/view/817954-6" TargetMode="External"/><Relationship Id="rId96" Type="http://schemas.openxmlformats.org/officeDocument/2006/relationships/hyperlink" Target="https://webagentes.canaldirecto.com.ar/incidents/view/675171-7" TargetMode="External"/><Relationship Id="rId161" Type="http://schemas.openxmlformats.org/officeDocument/2006/relationships/hyperlink" Target="https://webagentes.canaldirecto.com.ar/incidents/view/684294-9" TargetMode="External"/><Relationship Id="rId399" Type="http://schemas.openxmlformats.org/officeDocument/2006/relationships/hyperlink" Target="https://webagentes.canaldirecto.com.ar/incidents/view/719402-5" TargetMode="External"/><Relationship Id="rId827" Type="http://schemas.openxmlformats.org/officeDocument/2006/relationships/hyperlink" Target="https://webagentes.canaldirecto.com.ar/incidents/view/779102-2" TargetMode="External"/><Relationship Id="rId1012" Type="http://schemas.openxmlformats.org/officeDocument/2006/relationships/hyperlink" Target="https://www.google.com/maps/dir/Pentacom+S.A.+-+Centro+Servicios+y+Reparaciones+IT/M%C3%A9xico+296,+C%C3%B3rdoba/Calico+S.A.,+C%C3%B3rdoba/Pentacom+S.A.+-+Centro+Servicios+y+Reparaciones+IT,+Avenida+La+Voz+del+Interior,+C%C3%B3rdoba/@-31.3985289,-64.2741549,12z/data=!3m1!4b1!4m26!4m25!1m5!1m1!1s0x9432980a04ddf563:0x6ac301bf7366cbae!2m2!1d-64.2229115!2d-31.3129596!1m5!1m1!1s0x9432a2a899d0ba9d:0xc22c7946636c3352!2m2!1d-64.1589401!2d-31.4107635!1m5!1m1!1s0x9432a39c0ecd7cfb:0x261c692014730976!2m2!1d-64.2007738!2d-31.4861078!1m5!1m1!1s0x9432980a04ddf563:0x6ac301bf7366cbae!2m2!1d-64.2229115!2d-31.3129596!3e0?hl=es&amp;entry=ttu&amp;g_ep=EgoyMDI1MDYwOS4xIKXMDSoASAFQAw%3D%3D" TargetMode="External"/><Relationship Id="rId259" Type="http://schemas.openxmlformats.org/officeDocument/2006/relationships/hyperlink" Target="https://webagentes.canaldirecto.com.ar/incidents/view/699301-2" TargetMode="External"/><Relationship Id="rId466" Type="http://schemas.openxmlformats.org/officeDocument/2006/relationships/hyperlink" Target="https://webagentes.canaldirecto.com.ar/incidents/view/730979-7" TargetMode="External"/><Relationship Id="rId673" Type="http://schemas.openxmlformats.org/officeDocument/2006/relationships/hyperlink" Target="https://webagentes.canaldirecto.com.ar/incidents/view/758985-2" TargetMode="External"/><Relationship Id="rId880" Type="http://schemas.openxmlformats.org/officeDocument/2006/relationships/hyperlink" Target="https://webagentes.canaldirecto.com.ar/incidents/view/784547-5" TargetMode="External"/><Relationship Id="rId1096" Type="http://schemas.openxmlformats.org/officeDocument/2006/relationships/hyperlink" Target="https://www.google.com/maps/dir/Pentacom+S.A.+-+Centro+Servicios+y+Reparaciones+IT,+La+Voz+del+Interior,+Ciudad+de+C%C3%B3rdoba,+Provincia+de+C%C3%B3rdoba/Avenida+las+Malvinas+8847,+C%C3%B3rdoba/Av.+Amadeo+Sabattini+5301,+C%C3%B3rdoba/La+Rioja+1142,+C%C3%B3rdoba/Pentacom+S.A.+-+Centro+Servicios+y+Reparaciones+IT,+Avenida+La+Voz+del+Interior,+C%C3%B3rdoba/@-31.3802794,-64.313233,54428m/data=!3m2!1e3!4b1!4m32!4m31!1m5!1m1!1s0x9432980a04ddf563:0x6ac301bf7366cbae!2m2!1d-64.2229115!2d-31.3129596!1m5!1m1!1s0x94329616bf994adf:0x7e83339298d6a92!2m2!1d-64.0722466!2d-31.3735745!1m5!1m1!1s0x9432bce5c67f48ed:0x558fbfe29c85042c!2m2!1d-64.1171181!2d-31.4493442!1m5!1m1!1s0x94329887ae4d1e79:0xe801e6c5561817c1!2m2!1d-64.1974518!2d-31.4068073!1m5!1m1!1s0x9432980a04ddf563:0x6ac301bf7366cbae!2m2!1d-64.2229115!2d-31.3129596!3e0?hl=es&amp;entry=ttu&amp;g_ep=EgoyMDI1MTAwNC4wIKXMDSoASAFQAw%3D%3D" TargetMode="External"/><Relationship Id="rId23" Type="http://schemas.openxmlformats.org/officeDocument/2006/relationships/hyperlink" Target="http://webagentes.canaldirecto.com.ar/incidents/view/654895-5" TargetMode="External"/><Relationship Id="rId119" Type="http://schemas.openxmlformats.org/officeDocument/2006/relationships/hyperlink" Target="https://webagentes.canaldirecto.com.ar/incidents/view/678335-4" TargetMode="External"/><Relationship Id="rId326" Type="http://schemas.openxmlformats.org/officeDocument/2006/relationships/hyperlink" Target="https://webagentes.canaldirecto.com.ar/incidents/view/707171-5" TargetMode="External"/><Relationship Id="rId533" Type="http://schemas.openxmlformats.org/officeDocument/2006/relationships/hyperlink" Target="https://webagentes.canaldirecto.com.ar/incidents/view/740060-7" TargetMode="External"/><Relationship Id="rId978" Type="http://schemas.openxmlformats.org/officeDocument/2006/relationships/hyperlink" Target="https://webagentes.canaldirecto.com.ar/incidents/view/797155-8" TargetMode="External"/><Relationship Id="rId1163" Type="http://schemas.openxmlformats.org/officeDocument/2006/relationships/hyperlink" Target="https://webagentes.canaldirecto.com.ar/incidents/view/814773-2" TargetMode="External"/><Relationship Id="rId740" Type="http://schemas.openxmlformats.org/officeDocument/2006/relationships/hyperlink" Target="https://webagentes.canaldirecto.com.ar/incidents/view/763400-0" TargetMode="External"/><Relationship Id="rId838" Type="http://schemas.openxmlformats.org/officeDocument/2006/relationships/hyperlink" Target="https://webagentes.canaldirecto.com.ar/incidents/view/778036-3" TargetMode="External"/><Relationship Id="rId1023" Type="http://schemas.openxmlformats.org/officeDocument/2006/relationships/hyperlink" Target="https://webagentes.canaldirecto.com.ar/incidents/view/802008-2" TargetMode="External"/><Relationship Id="rId172" Type="http://schemas.openxmlformats.org/officeDocument/2006/relationships/hyperlink" Target="https://webagentes.canaldirecto.com.ar/incidents/view/686949-6" TargetMode="External"/><Relationship Id="rId477" Type="http://schemas.openxmlformats.org/officeDocument/2006/relationships/hyperlink" Target="https://webagentes.canaldirecto.com.ar/incidents/view/731053-5" TargetMode="External"/><Relationship Id="rId600" Type="http://schemas.openxmlformats.org/officeDocument/2006/relationships/hyperlink" Target="https://webagentes.canaldirecto.com.ar/incidents/view/747847-7" TargetMode="External"/><Relationship Id="rId684" Type="http://schemas.openxmlformats.org/officeDocument/2006/relationships/hyperlink" Target="https://webagentes.canaldirecto.com.ar/incidents/view/761416-7" TargetMode="External"/><Relationship Id="rId337" Type="http://schemas.openxmlformats.org/officeDocument/2006/relationships/hyperlink" Target="https://webagentes.canaldirecto.com.ar/incidents/view/707156-6" TargetMode="External"/><Relationship Id="rId891" Type="http://schemas.openxmlformats.org/officeDocument/2006/relationships/hyperlink" Target="https://webagentes.canaldirecto.com.ar/incidents/view/786102-0" TargetMode="External"/><Relationship Id="rId905" Type="http://schemas.openxmlformats.org/officeDocument/2006/relationships/hyperlink" Target="https://webagentes.canaldirecto.com.ar/incidents/view/789437-4" TargetMode="External"/><Relationship Id="rId989" Type="http://schemas.openxmlformats.org/officeDocument/2006/relationships/hyperlink" Target="https://www.google.com.ar/maps/dir/Pentacom+S.A.+-+Centro+Servicios+y+Reparaciones+IT,+Avenida+La+Voz+del+Interior,+Ciudad+de+C%C3%B3rdoba,+Provincia+de+C%C3%B3rdoba/San+Jeronimo+2692,+Ciudad+de+C%C3%B3rdoba,+Provincia+de+C%C3%B3rdoba/Bv+Elias+Yofre+843,+C%C3%B3rdoba/Pentacom+S.A.+-+Centro+Servicios+y+Reparaciones+IT,+Avenida+La+Voz+del+Interior,+C%C3%B3rdoba/@-31.3893818,-64.2809439,29949m/data=!3m2!1e3!4b1!4m26!4m25!1m5!1m1!1s0x9432980a04ddf563:0x6ac301bf7366cbae!2m2!1d-64.2229115!2d-31.3129596!1m5!1m1!1s0x9432a2b4e08ac7bf:0x453bbe62d995d692!2m2!1d-64.1491406!2d-31.4230638!1m5!1m1!1s0x9432a2fcb0897365:0x22340c5d52a8dcf7!2m2!1d-64.1840093!2d-31.4504393!1m5!1m1!1s0x9432980a04ddf563:0x6ac301bf7366cbae!2m2!1d-64.2229115!2d-31.3129596!3e0?hl=es&amp;entry=ttu&amp;g_ep=EgoyMDI1MDYwNC4wIKXMDSoASAFQAw%3D%3D" TargetMode="External"/><Relationship Id="rId34" Type="http://schemas.openxmlformats.org/officeDocument/2006/relationships/hyperlink" Target="http://webagentes.canaldirecto.com.ar/incidents/view/657850-3" TargetMode="External"/><Relationship Id="rId544" Type="http://schemas.openxmlformats.org/officeDocument/2006/relationships/hyperlink" Target="https://webagentes.canaldirecto.com.ar/incidents/view/741903-0" TargetMode="External"/><Relationship Id="rId751" Type="http://schemas.openxmlformats.org/officeDocument/2006/relationships/hyperlink" Target="https://webagentes.canaldirecto.com.ar/incidents/view/767708-7" TargetMode="External"/><Relationship Id="rId849" Type="http://schemas.openxmlformats.org/officeDocument/2006/relationships/hyperlink" Target="https://webagentes.canaldirecto.com.ar/incidents/view/781336-0" TargetMode="External"/><Relationship Id="rId1174" Type="http://schemas.openxmlformats.org/officeDocument/2006/relationships/hyperlink" Target="https://webagentes.canaldirecto.com.ar/incidents/view/821333-6" TargetMode="External"/><Relationship Id="rId183" Type="http://schemas.openxmlformats.org/officeDocument/2006/relationships/hyperlink" Target="https://webagentes.canaldirecto.com.ar/incidents/view/687979-4" TargetMode="External"/><Relationship Id="rId390" Type="http://schemas.openxmlformats.org/officeDocument/2006/relationships/hyperlink" Target="https://webagentes.canaldirecto.com.ar/incidents/view/718034-1" TargetMode="External"/><Relationship Id="rId404" Type="http://schemas.openxmlformats.org/officeDocument/2006/relationships/hyperlink" Target="https://webagentes.canaldirecto.com.ar/incidents/view/721061-5" TargetMode="External"/><Relationship Id="rId611" Type="http://schemas.openxmlformats.org/officeDocument/2006/relationships/hyperlink" Target="https://webagentes.canaldirecto.com.ar/incidents/view/749672-9" TargetMode="External"/><Relationship Id="rId1034" Type="http://schemas.openxmlformats.org/officeDocument/2006/relationships/hyperlink" Target="https://webagentes.canaldirecto.com.ar/incidents/view/800054-7" TargetMode="External"/><Relationship Id="rId250" Type="http://schemas.openxmlformats.org/officeDocument/2006/relationships/hyperlink" Target="https://webagentes.canaldirecto.com.ar/incidents/view/697343-4" TargetMode="External"/><Relationship Id="rId488" Type="http://schemas.openxmlformats.org/officeDocument/2006/relationships/hyperlink" Target="https://webagentes.canaldirecto.com.ar/incidents/view/734195-1" TargetMode="External"/><Relationship Id="rId695" Type="http://schemas.openxmlformats.org/officeDocument/2006/relationships/hyperlink" Target="https://webagentes.canaldirecto.com.ar/incidents/view/760050-8" TargetMode="External"/><Relationship Id="rId709" Type="http://schemas.openxmlformats.org/officeDocument/2006/relationships/hyperlink" Target="https://webagentes.canaldirecto.com.ar/incidents/view/762157-4" TargetMode="External"/><Relationship Id="rId916" Type="http://schemas.openxmlformats.org/officeDocument/2006/relationships/hyperlink" Target="https://webagentes.canaldirecto.com.ar/incidents/view/787293-8" TargetMode="External"/><Relationship Id="rId1101" Type="http://schemas.openxmlformats.org/officeDocument/2006/relationships/hyperlink" Target="https://webagentes.canaldirecto.com.ar/incidents/view/813385-4" TargetMode="External"/><Relationship Id="rId45" Type="http://schemas.openxmlformats.org/officeDocument/2006/relationships/hyperlink" Target="https://webagentes.canaldirecto.com.ar/incidents/view/662544-9" TargetMode="External"/><Relationship Id="rId110" Type="http://schemas.openxmlformats.org/officeDocument/2006/relationships/hyperlink" Target="https://webagentes.canaldirecto.com.ar/incidents/view/678411-3" TargetMode="External"/><Relationship Id="rId348" Type="http://schemas.openxmlformats.org/officeDocument/2006/relationships/hyperlink" Target="https://webagentes.canaldirecto.com.ar/incidents/view/711776-1" TargetMode="External"/><Relationship Id="rId555" Type="http://schemas.openxmlformats.org/officeDocument/2006/relationships/hyperlink" Target="https://webagentes.canaldirecto.com.ar/incidents/view/739119-6" TargetMode="External"/><Relationship Id="rId762" Type="http://schemas.openxmlformats.org/officeDocument/2006/relationships/hyperlink" Target="https://webagentes.canaldirecto.com.ar/incidents/view/770844-8" TargetMode="External"/><Relationship Id="rId1185" Type="http://schemas.openxmlformats.org/officeDocument/2006/relationships/hyperlink" Target="https://webagentes.canaldirecto.com.ar/incidents/view/814945-7" TargetMode="External"/><Relationship Id="rId194" Type="http://schemas.openxmlformats.org/officeDocument/2006/relationships/hyperlink" Target="https://webagentes.canaldirecto.com.ar/incidents/view/690247-2" TargetMode="External"/><Relationship Id="rId208" Type="http://schemas.openxmlformats.org/officeDocument/2006/relationships/hyperlink" Target="https://webagentes.canaldirecto.com.ar/incidents/view/692685-2" TargetMode="External"/><Relationship Id="rId415" Type="http://schemas.openxmlformats.org/officeDocument/2006/relationships/hyperlink" Target="https://webagentes.canaldirecto.com.ar/incidents/view/718875-0" TargetMode="External"/><Relationship Id="rId622" Type="http://schemas.openxmlformats.org/officeDocument/2006/relationships/hyperlink" Target="https://webagentes.canaldirecto.com.ar/incidents/view/751542-2" TargetMode="External"/><Relationship Id="rId1045" Type="http://schemas.openxmlformats.org/officeDocument/2006/relationships/hyperlink" Target="https://webagentes.canaldirecto.com.ar/incidents/view/806478-5" TargetMode="External"/><Relationship Id="rId261" Type="http://schemas.openxmlformats.org/officeDocument/2006/relationships/hyperlink" Target="https://webagentes.canaldirecto.com.ar/incidents/view/699765-6" TargetMode="External"/><Relationship Id="rId499" Type="http://schemas.openxmlformats.org/officeDocument/2006/relationships/hyperlink" Target="https://webagentes.canaldirecto.com.ar/incidents/view/736795-9" TargetMode="External"/><Relationship Id="rId927" Type="http://schemas.openxmlformats.org/officeDocument/2006/relationships/hyperlink" Target="https://webagentes.canaldirecto.com.ar/incidents/view/790769-6" TargetMode="External"/><Relationship Id="rId1112" Type="http://schemas.openxmlformats.org/officeDocument/2006/relationships/hyperlink" Target="https://webagentes.canaldirecto.com.ar/incidents/view/810599-4" TargetMode="External"/><Relationship Id="rId56" Type="http://schemas.openxmlformats.org/officeDocument/2006/relationships/hyperlink" Target="https://webagentes.canaldirecto.com.ar/incidents/view/666625-1" TargetMode="External"/><Relationship Id="rId359" Type="http://schemas.openxmlformats.org/officeDocument/2006/relationships/hyperlink" Target="https://webagentes.canaldirecto.com.ar/incidents/view/712909-4" TargetMode="External"/><Relationship Id="rId566" Type="http://schemas.openxmlformats.org/officeDocument/2006/relationships/hyperlink" Target="https://webagentes.canaldirecto.com.ar/incidents/view/745007-3" TargetMode="External"/><Relationship Id="rId773" Type="http://schemas.openxmlformats.org/officeDocument/2006/relationships/hyperlink" Target="https://webagentes.canaldirecto.com.ar/incidents/view/769836-3" TargetMode="External"/><Relationship Id="rId1196" Type="http://schemas.openxmlformats.org/officeDocument/2006/relationships/hyperlink" Target="https://webagentes.canaldirecto.com.ar/incidents/view/825557-2" TargetMode="External"/><Relationship Id="rId121" Type="http://schemas.openxmlformats.org/officeDocument/2006/relationships/hyperlink" Target="https://webagentes.canaldirecto.com.ar/incidents/view/678570-5" TargetMode="External"/><Relationship Id="rId219" Type="http://schemas.openxmlformats.org/officeDocument/2006/relationships/hyperlink" Target="https://webagentes.canaldirecto.com.ar/incidents/view/693604-4" TargetMode="External"/><Relationship Id="rId426" Type="http://schemas.openxmlformats.org/officeDocument/2006/relationships/hyperlink" Target="https://webagentes.canaldirecto.com.ar/incidents/view/725303-6" TargetMode="External"/><Relationship Id="rId633" Type="http://schemas.openxmlformats.org/officeDocument/2006/relationships/hyperlink" Target="https://webagentes.canaldirecto.com.ar/incidents/view/752567-8" TargetMode="External"/><Relationship Id="rId980" Type="http://schemas.openxmlformats.org/officeDocument/2006/relationships/hyperlink" Target="https://webagentes.canaldirecto.com.ar/incidents/view/796777-7" TargetMode="External"/><Relationship Id="rId1056" Type="http://schemas.openxmlformats.org/officeDocument/2006/relationships/hyperlink" Target="https://webagentes.canaldirecto.com.ar/incidents/view/805202-7" TargetMode="External"/><Relationship Id="rId840" Type="http://schemas.openxmlformats.org/officeDocument/2006/relationships/hyperlink" Target="https://webagentes.canaldirecto.com.ar/incidents/view/777924-2" TargetMode="External"/><Relationship Id="rId938" Type="http://schemas.openxmlformats.org/officeDocument/2006/relationships/hyperlink" Target="http://webagentes.canaldirecto.com.ar/incidents/view/793860-5" TargetMode="External"/><Relationship Id="rId67" Type="http://schemas.openxmlformats.org/officeDocument/2006/relationships/hyperlink" Target="https://webagentes.canaldirecto.com.ar/incidents/view/667516-1" TargetMode="External"/><Relationship Id="rId272" Type="http://schemas.openxmlformats.org/officeDocument/2006/relationships/hyperlink" Target="https://webagentes.canaldirecto.com.ar/incidents/view/700517-4" TargetMode="External"/><Relationship Id="rId577" Type="http://schemas.openxmlformats.org/officeDocument/2006/relationships/hyperlink" Target="https://webagentes.canaldirecto.com.ar/incidents/view/745922-3" TargetMode="External"/><Relationship Id="rId700" Type="http://schemas.openxmlformats.org/officeDocument/2006/relationships/hyperlink" Target="https://webagentes.canaldirecto.com.ar/incidents/view/763631-8" TargetMode="External"/><Relationship Id="rId1123" Type="http://schemas.openxmlformats.org/officeDocument/2006/relationships/hyperlink" Target="https://www.google.com/maps/dir/Pentacom+S.A.+-+Centro+Servicios+y+Reparaciones+IT,+La+Voz+del+Interior,+Ciudad+de+C%C3%B3rdoba,+Provincia+de+C%C3%B3rdoba/Jos%C3%A9+A+de+Goyechea+2851,+C%C3%B3rdoba/Hiper+Construcci%C3%B3n,+Manuel+Carde%C3%B1osa,+AJI,+C%C3%B3rdoba/Mauricio+Yadarola+1699,+C%C3%B3rdoba/Pentacom+S.A.+-+Centro+Servicios+y+Reparaciones+IT,+Avenida+La+Voz+del+Interior,+C%C3%B3rdoba/@-31.3518121,-64.2269753,13z/data=!3m1!4b1!4m32!4m31!1m5!1m1!1s0x9432980a04ddf563:0x6ac301bf7366cbae!2m2!1d-64.2229115!2d-31.3129596!1m5!1m1!1s0x943298e144cab925:0xffa911584da7d49e!2m2!1d-64.2135899!2d-31.380565!1m5!1m1!1s0x943299ffcc37b09b:0x3eeb40077cb61516!2m2!1d-64.2183586!2d-31.3621087!1m5!1m1!1s0x9432981a40cca35d:0x85c75bc8bdf8e8c8!2m2!1d-64.1578099!2d-31.3921905!1m5!1m1!1s0x9432980a04ddf563:0x6ac301bf7366cbae!2m2!1d-64.2229115!2d-31.3129596!3e0?hl=es&amp;entry=ttu&amp;g_ep=EgoyMDI1MTAyOC4wIKXMDSoASAFQAw%3D%3D" TargetMode="External"/><Relationship Id="rId132" Type="http://schemas.openxmlformats.org/officeDocument/2006/relationships/hyperlink" Target="https://webagentes.canaldirecto.com.ar/incidents/view/680523-0" TargetMode="External"/><Relationship Id="rId784" Type="http://schemas.openxmlformats.org/officeDocument/2006/relationships/hyperlink" Target="https://webagentes.canaldirecto.com.ar/incidents/view/773556-7" TargetMode="External"/><Relationship Id="rId991" Type="http://schemas.openxmlformats.org/officeDocument/2006/relationships/hyperlink" Target="https://www.google.com/maps/dir/Pentacom+S.A.+-+Centro+Servicios+y+Reparaciones+IT,+La+Voz+del+Interior+8821,+C%C3%B3rdoba/Elias+Yofre+843,+Ciudad+de+C%C3%B3rdoba,+Provincia+de+C%C3%B3rdoba/Pedro+J.+Frias+Norte+519,+Jesus+Mar%C3%ADa,+Provincia+de+C%C3%B3rdoba/Pentacom+S.A.+-+Centro+Servicios+y+Reparaciones+IT,+Avenida+La+Voz+del+Interior,+Ciudad+de+C%C3%B3rdoba,+Provincia+de+C%C3%B3rdoba/@-31.2186865,-64.4884191,10z/data=!3m1!4b1!4m26!4m25!1m5!1m1!1s0x9432980a04ddf563:0x6ac301bf7366cbae!2m2!1d-64.2229115!2d-31.3129596!1m5!1m1!1s0x9432a2fcb0897365:0x22340c5d52a8dcf7!2m2!1d-64.1840093!2d-31.4504393!1m5!1m1!1s0x9432638ea46b89bd:0x8eadff5843716e2f!2m2!1d-64.0832439!2d-30.9702656!1m5!1m1!1s0x9432980a04ddf563:0x6ac301bf7366cbae!2m2!1d-64.2229115!2d-31.3129596!3e0?entry=ttu&amp;g_ep=EgoyMDI1MDUyMS4wIKXMDSoASAFQAw%3D%3D" TargetMode="External"/><Relationship Id="rId1067" Type="http://schemas.openxmlformats.org/officeDocument/2006/relationships/hyperlink" Target="https://www.google.com/maps/dir/Pentacom+S.A.+-+Centro+Servicios+y+Reparaciones+IT,+La+Voz+del+Interior+8821,+C%C3%B3rdoba/Av.+las+Malvinas+8847,+C%C3%B3rdoba/Blvd.+Miguel+Georgalos+500,+R%C3%ADo+Segundo,+C%C3%B3rdoba/Pentacom+S.A.+-+Centro+Servicios+y+Reparaciones+IT,+Avenida+La+Voz+del+Interior,+Ciudad+de+C%C3%B3rdoba,+Provincia+de+C%C3%B3rdoba/@-31.4836695,-64.2150283,41737m/data=!3m2!1e3!4b1!4m26!4m25!1m5!1m1!1s0x9432980a04ddf563:0x6ac301bf7366cbae!2m2!1d-64.2229115!2d-31.3129596!1m5!1m1!1s0x94329616bf994adf:0x7e83339298d6a92!2m2!1d-64.0722466!2d-31.3735745!1m5!1m1!1s0x9432cb03917ff6c3:0x1f82bceed0fa3847!2m2!1d-63.9063445!2d-31.6568378!1m5!1m1!1s0x9432980a04ddf563:0x6ac301bf7366cbae!2m2!1d-64.2229115!2d-31.3129596!3e0?entry=ttu&amp;g_ep=EgoyMDI1MDgxOC4wIKXMDSoASAFQAw%3D%3D" TargetMode="External"/><Relationship Id="rId437" Type="http://schemas.openxmlformats.org/officeDocument/2006/relationships/hyperlink" Target="https://webagentes.canaldirecto.com.ar/incidents/view/726619-1" TargetMode="External"/><Relationship Id="rId644" Type="http://schemas.openxmlformats.org/officeDocument/2006/relationships/hyperlink" Target="https://webagentes.canaldirecto.com.ar/incidents/view/752285-7" TargetMode="External"/><Relationship Id="rId851" Type="http://schemas.openxmlformats.org/officeDocument/2006/relationships/hyperlink" Target="https://webagentes.canaldirecto.com.ar/incidents/view/767596-4" TargetMode="External"/><Relationship Id="rId283" Type="http://schemas.openxmlformats.org/officeDocument/2006/relationships/hyperlink" Target="https://webagentes.canaldirecto.com.ar/incidents/view/702005-8" TargetMode="External"/><Relationship Id="rId490" Type="http://schemas.openxmlformats.org/officeDocument/2006/relationships/hyperlink" Target="https://webagentes.canaldirecto.com.ar/incidents/view/734360-3" TargetMode="External"/><Relationship Id="rId504" Type="http://schemas.openxmlformats.org/officeDocument/2006/relationships/hyperlink" Target="https://webagentes.canaldirecto.com.ar/incidents/view/736309-6" TargetMode="External"/><Relationship Id="rId711" Type="http://schemas.openxmlformats.org/officeDocument/2006/relationships/hyperlink" Target="https://webagentes.canaldirecto.com.ar/incidents/view/761474-1" TargetMode="External"/><Relationship Id="rId949" Type="http://schemas.openxmlformats.org/officeDocument/2006/relationships/hyperlink" Target="http://webagentes.canaldirecto.com.ar/incidents/view/792606-2" TargetMode="External"/><Relationship Id="rId1134" Type="http://schemas.openxmlformats.org/officeDocument/2006/relationships/hyperlink" Target="https://webagentes.canaldirecto.com.ar/incidents/view/812753-4" TargetMode="External"/><Relationship Id="rId78" Type="http://schemas.openxmlformats.org/officeDocument/2006/relationships/hyperlink" Target="https://webagentes.canaldirecto.com.ar/incidents/view/671335-5" TargetMode="External"/><Relationship Id="rId143" Type="http://schemas.openxmlformats.org/officeDocument/2006/relationships/hyperlink" Target="https://webagentes.canaldirecto.com.ar/incidents/view/626603-3" TargetMode="External"/><Relationship Id="rId350" Type="http://schemas.openxmlformats.org/officeDocument/2006/relationships/hyperlink" Target="https://webagentes.canaldirecto.com.ar/incidents/view/712574-2" TargetMode="External"/><Relationship Id="rId588" Type="http://schemas.openxmlformats.org/officeDocument/2006/relationships/hyperlink" Target="https://webagentes.canaldirecto.com.ar/incidents/view/746499-7" TargetMode="External"/><Relationship Id="rId795" Type="http://schemas.openxmlformats.org/officeDocument/2006/relationships/hyperlink" Target="https://webagentes.canaldirecto.com.ar/incidents/view/772304-9" TargetMode="External"/><Relationship Id="rId809" Type="http://schemas.openxmlformats.org/officeDocument/2006/relationships/hyperlink" Target="https://webagentes.canaldirecto.com.ar/incidents/view/776661-9" TargetMode="External"/><Relationship Id="rId1201" Type="http://schemas.openxmlformats.org/officeDocument/2006/relationships/hyperlink" Target="https://webagentes.canaldirecto.com.ar/incidents/view/824359-5" TargetMode="External"/><Relationship Id="rId9" Type="http://schemas.openxmlformats.org/officeDocument/2006/relationships/hyperlink" Target="http://webagentes.canaldirecto.com.ar/incidents/view/651435-6" TargetMode="External"/><Relationship Id="rId210" Type="http://schemas.openxmlformats.org/officeDocument/2006/relationships/hyperlink" Target="https://webagentes.canaldirecto.com.ar/incidents/view/690443-4" TargetMode="External"/><Relationship Id="rId448" Type="http://schemas.openxmlformats.org/officeDocument/2006/relationships/hyperlink" Target="https://webagentes.canaldirecto.com.ar/incidents/view/728697-3" TargetMode="External"/><Relationship Id="rId655" Type="http://schemas.openxmlformats.org/officeDocument/2006/relationships/hyperlink" Target="https://webagentes.canaldirecto.com.ar/incidents/view/755489-2" TargetMode="External"/><Relationship Id="rId862" Type="http://schemas.openxmlformats.org/officeDocument/2006/relationships/hyperlink" Target="https://webagentes.canaldirecto.com.ar/incidents/view/779952-9" TargetMode="External"/><Relationship Id="rId1078" Type="http://schemas.openxmlformats.org/officeDocument/2006/relationships/hyperlink" Target="https://webagentes.canaldirecto.com.ar/incidents/view/808578-8" TargetMode="External"/><Relationship Id="rId294" Type="http://schemas.openxmlformats.org/officeDocument/2006/relationships/hyperlink" Target="https://webagentes.canaldirecto.com.ar/incidents/view/703105-4" TargetMode="External"/><Relationship Id="rId308" Type="http://schemas.openxmlformats.org/officeDocument/2006/relationships/hyperlink" Target="https://webagentes.canaldirecto.com.ar/incidents/view/705978-6" TargetMode="External"/><Relationship Id="rId515" Type="http://schemas.openxmlformats.org/officeDocument/2006/relationships/hyperlink" Target="https://webagentes.canaldirecto.com.ar/incidents/view/736967-4" TargetMode="External"/><Relationship Id="rId722" Type="http://schemas.openxmlformats.org/officeDocument/2006/relationships/hyperlink" Target="https://webagentes.canaldirecto.com.ar/incidents/view/765927-6" TargetMode="External"/><Relationship Id="rId1145" Type="http://schemas.openxmlformats.org/officeDocument/2006/relationships/hyperlink" Target="https://webagentes.canaldirecto.com.ar/incidents/view/819272-3" TargetMode="External"/><Relationship Id="rId89" Type="http://schemas.openxmlformats.org/officeDocument/2006/relationships/hyperlink" Target="https://webagentes.canaldirecto.com.ar/incidents/view/673551-5" TargetMode="External"/><Relationship Id="rId154" Type="http://schemas.openxmlformats.org/officeDocument/2006/relationships/hyperlink" Target="https://webagentes.canaldirecto.com.ar/incidents/view/684983-6" TargetMode="External"/><Relationship Id="rId361" Type="http://schemas.openxmlformats.org/officeDocument/2006/relationships/hyperlink" Target="https://webagentes.canaldirecto.com.ar/incidents/view/713901-9" TargetMode="External"/><Relationship Id="rId599" Type="http://schemas.openxmlformats.org/officeDocument/2006/relationships/hyperlink" Target="https://webagentes.canaldirecto.com.ar/incidents/view/747969-8" TargetMode="External"/><Relationship Id="rId1005" Type="http://schemas.openxmlformats.org/officeDocument/2006/relationships/hyperlink" Target="https://webagentes.canaldirecto.com.ar/incidents/view/798148-5" TargetMode="External"/><Relationship Id="rId1212" Type="http://schemas.openxmlformats.org/officeDocument/2006/relationships/printerSettings" Target="../printerSettings/printerSettings2.bin"/><Relationship Id="rId459" Type="http://schemas.openxmlformats.org/officeDocument/2006/relationships/hyperlink" Target="https://webagentes.canaldirecto.com.ar/incidents/view/727178-6" TargetMode="External"/><Relationship Id="rId666" Type="http://schemas.openxmlformats.org/officeDocument/2006/relationships/hyperlink" Target="https://webagentes.canaldirecto.com.ar/incidents/view/757311-6" TargetMode="External"/><Relationship Id="rId873" Type="http://schemas.openxmlformats.org/officeDocument/2006/relationships/hyperlink" Target="https://webagentes.canaldirecto.com.ar/incidents/view/784430-6" TargetMode="External"/><Relationship Id="rId1089" Type="http://schemas.openxmlformats.org/officeDocument/2006/relationships/hyperlink" Target="https://webagentes.canaldirecto.com.ar/incidents/view/806978-0" TargetMode="External"/><Relationship Id="rId16" Type="http://schemas.openxmlformats.org/officeDocument/2006/relationships/hyperlink" Target="http://webagentes.canaldirecto.com.ar/incidents/view/653940-7" TargetMode="External"/><Relationship Id="rId221" Type="http://schemas.openxmlformats.org/officeDocument/2006/relationships/hyperlink" Target="https://webagentes.canaldirecto.com.ar/incidents/view/693616-9" TargetMode="External"/><Relationship Id="rId319" Type="http://schemas.openxmlformats.org/officeDocument/2006/relationships/hyperlink" Target="https://webagentes.canaldirecto.com.ar/incidents/view/704678-2" TargetMode="External"/><Relationship Id="rId526" Type="http://schemas.openxmlformats.org/officeDocument/2006/relationships/hyperlink" Target="https://webagentes.canaldirecto.com.ar/incidents/view/739883-4" TargetMode="External"/><Relationship Id="rId1156" Type="http://schemas.openxmlformats.org/officeDocument/2006/relationships/hyperlink" Target="https://webagentes.canaldirecto.com.ar/incidents/view/817498-5" TargetMode="External"/><Relationship Id="rId733" Type="http://schemas.openxmlformats.org/officeDocument/2006/relationships/hyperlink" Target="https://webagentes.canaldirecto.com.ar/incidents/view/764740-2" TargetMode="External"/><Relationship Id="rId940" Type="http://schemas.openxmlformats.org/officeDocument/2006/relationships/hyperlink" Target="http://webagentes.canaldirecto.com.ar/incidents/view/793746-6" TargetMode="External"/><Relationship Id="rId1016" Type="http://schemas.openxmlformats.org/officeDocument/2006/relationships/hyperlink" Target="https://webagentes.canaldirecto.com.ar/incidents/view/803617-1" TargetMode="External"/><Relationship Id="rId165" Type="http://schemas.openxmlformats.org/officeDocument/2006/relationships/hyperlink" Target="https://webagentes.canaldirecto.com.ar/incidents/view/686121-8" TargetMode="External"/><Relationship Id="rId372" Type="http://schemas.openxmlformats.org/officeDocument/2006/relationships/hyperlink" Target="https://webagentes.canaldirecto.com.ar/incidents/view/716239-0" TargetMode="External"/><Relationship Id="rId677" Type="http://schemas.openxmlformats.org/officeDocument/2006/relationships/hyperlink" Target="https://webagentes.canaldirecto.com.ar/incidents/view/758680-0" TargetMode="External"/><Relationship Id="rId800" Type="http://schemas.openxmlformats.org/officeDocument/2006/relationships/hyperlink" Target="https://webagentes.canaldirecto.com.ar/incidents/view/777646-7" TargetMode="External"/><Relationship Id="rId232" Type="http://schemas.openxmlformats.org/officeDocument/2006/relationships/hyperlink" Target="https://webagentes.canaldirecto.com.ar/incidents/view/694792-5" TargetMode="External"/><Relationship Id="rId884" Type="http://schemas.openxmlformats.org/officeDocument/2006/relationships/hyperlink" Target="https://webagentes.canaldirecto.com.ar/incidents/view/786780-2" TargetMode="External"/><Relationship Id="rId27" Type="http://schemas.openxmlformats.org/officeDocument/2006/relationships/hyperlink" Target="http://webagentes.canaldirecto.com.ar/incidents/view/657929-2" TargetMode="External"/><Relationship Id="rId537" Type="http://schemas.openxmlformats.org/officeDocument/2006/relationships/hyperlink" Target="https://webagentes.canaldirecto.com.ar/incidents/view/741134-8" TargetMode="External"/><Relationship Id="rId744" Type="http://schemas.openxmlformats.org/officeDocument/2006/relationships/hyperlink" Target="https://webagentes.canaldirecto.com.ar/incidents/view/766550-5" TargetMode="External"/><Relationship Id="rId951" Type="http://schemas.openxmlformats.org/officeDocument/2006/relationships/hyperlink" Target="http://webagentes.canaldirecto.com.ar/incidents/view/791683-4" TargetMode="External"/><Relationship Id="rId1167" Type="http://schemas.openxmlformats.org/officeDocument/2006/relationships/hyperlink" Target="https://www.google.com/maps/dir/Pentacom+S.A.+-+Centro+Servicios+y+Reparaciones+IT,+Avenida+La+Voz+del+Interior,+Ciudad+de+C%C3%B3rdoba,+Provincia+de+C%C3%B3rdoba/Av.+las+Malvinas+8847,+Ciudad+de+C%C3%B3rdoba,+Provincia+de+C%C3%B3rdoba/Bv+Elias+Yofre+800,+Ciudad+de+C%C3%B3rdoba,+Provincia+de+C%C3%B3rdoba/Pentacom+S.A.+-+Centro+Servicios+y+Reparaciones+IT,+Avenida+La+Voz+del+Interior,+Ciudad+de+C%C3%B3rdoba,+Provincia+de+C%C3%B3rdoba/@-31.389992,-64.3379081,54423m/data=!3m2!1e3!4b1!4m26!4m25!1m5!1m1!1s0x9432980a04ddf563:0x6ac301bf7366cbae!2m2!1d-64.2229115!2d-31.3129596!1m5!1m1!1s0x94329616bf994adf:0x7e83339298d6a92!2m2!1d-64.0722466!2d-31.3735745!1m5!1m1!1s0x9432a2fcbda71269:0x7aae45fa2233bc48!2m2!1d-64.1846615!2d-31.4505781!1m5!1m1!1s0x9432980a04ddf563:0x6ac301bf7366cbae!2m2!1d-64.2229115!2d-31.3129596!3e0?entry=ttu&amp;g_ep=EgoyMDI1MTIwOS4wIKXMDSoASAFQAw%3D%3D" TargetMode="External"/><Relationship Id="rId80" Type="http://schemas.openxmlformats.org/officeDocument/2006/relationships/hyperlink" Target="https://webagentes.canaldirecto.com.ar/incidents/view/672071-7" TargetMode="External"/><Relationship Id="rId176" Type="http://schemas.openxmlformats.org/officeDocument/2006/relationships/hyperlink" Target="https://webagentes.canaldirecto.com.ar/incidents/view/687947-5" TargetMode="External"/><Relationship Id="rId383" Type="http://schemas.openxmlformats.org/officeDocument/2006/relationships/hyperlink" Target="https://webagentes.canaldirecto.com.ar/incidents/view/717365-1" TargetMode="External"/><Relationship Id="rId590" Type="http://schemas.openxmlformats.org/officeDocument/2006/relationships/hyperlink" Target="https://webagentes.canaldirecto.com.ar/incidents/view/746518-1" TargetMode="External"/><Relationship Id="rId604" Type="http://schemas.openxmlformats.org/officeDocument/2006/relationships/hyperlink" Target="https://webagentes.canaldirecto.com.ar/incidents/view/747351-5" TargetMode="External"/><Relationship Id="rId811" Type="http://schemas.openxmlformats.org/officeDocument/2006/relationships/hyperlink" Target="https://webagentes.canaldirecto.com.ar/incidents/view/776049-3" TargetMode="External"/><Relationship Id="rId1027" Type="http://schemas.openxmlformats.org/officeDocument/2006/relationships/hyperlink" Target="https://webagentes.canaldirecto.com.ar/incidents/view/801719-4" TargetMode="External"/><Relationship Id="rId243" Type="http://schemas.openxmlformats.org/officeDocument/2006/relationships/hyperlink" Target="https://webagentes.canaldirecto.com.ar/incidents/view/697006-6" TargetMode="External"/><Relationship Id="rId450" Type="http://schemas.openxmlformats.org/officeDocument/2006/relationships/hyperlink" Target="https://webagentes.canaldirecto.com.ar/incidents/view/728482-3" TargetMode="External"/><Relationship Id="rId688" Type="http://schemas.openxmlformats.org/officeDocument/2006/relationships/hyperlink" Target="https://webagentes.canaldirecto.com.ar/incidents/view/760534-5" TargetMode="External"/><Relationship Id="rId895" Type="http://schemas.openxmlformats.org/officeDocument/2006/relationships/hyperlink" Target="https://webagentes.canaldirecto.com.ar/incidents/view/785613-4" TargetMode="External"/><Relationship Id="rId909" Type="http://schemas.openxmlformats.org/officeDocument/2006/relationships/hyperlink" Target="https://webagentes.canaldirecto.com.ar/incidents/view/788574-7" TargetMode="External"/><Relationship Id="rId1080" Type="http://schemas.openxmlformats.org/officeDocument/2006/relationships/hyperlink" Target="https://webagentes.canaldirecto.com.ar/incidents/view/808090-5" TargetMode="External"/><Relationship Id="rId38" Type="http://schemas.openxmlformats.org/officeDocument/2006/relationships/hyperlink" Target="http://webagentes.canaldirecto.com.ar/incidents/view/660752-2" TargetMode="External"/><Relationship Id="rId103" Type="http://schemas.openxmlformats.org/officeDocument/2006/relationships/hyperlink" Target="https://webagentes.canaldirecto.com.ar/incidents/view/676542-8" TargetMode="External"/><Relationship Id="rId310" Type="http://schemas.openxmlformats.org/officeDocument/2006/relationships/hyperlink" Target="https://webagentes.canaldirecto.com.ar/incidents/view/706408-9" TargetMode="External"/><Relationship Id="rId548" Type="http://schemas.openxmlformats.org/officeDocument/2006/relationships/hyperlink" Target="https://webagentes.canaldirecto.com.ar/incidents/view/742374-1" TargetMode="External"/><Relationship Id="rId755" Type="http://schemas.openxmlformats.org/officeDocument/2006/relationships/hyperlink" Target="https://webagentes.canaldirecto.com.ar/incidents/view/771440-3" TargetMode="External"/><Relationship Id="rId962" Type="http://schemas.openxmlformats.org/officeDocument/2006/relationships/hyperlink" Target="https://webagentes.canaldirecto.com.ar/incidents/view/794092-9" TargetMode="External"/><Relationship Id="rId1178" Type="http://schemas.openxmlformats.org/officeDocument/2006/relationships/hyperlink" Target="https://webagentes.canaldirecto.com.ar/incidents/view/820730-8" TargetMode="External"/><Relationship Id="rId91" Type="http://schemas.openxmlformats.org/officeDocument/2006/relationships/hyperlink" Target="https://webagentes.canaldirecto.com.ar/incidents/view/674198-7" TargetMode="External"/><Relationship Id="rId187" Type="http://schemas.openxmlformats.org/officeDocument/2006/relationships/hyperlink" Target="https://webagentes.canaldirecto.com.ar/incidents/view/686332-2" TargetMode="External"/><Relationship Id="rId394" Type="http://schemas.openxmlformats.org/officeDocument/2006/relationships/hyperlink" Target="https://webagentes.canaldirecto.com.ar/incidents/view/719190-3" TargetMode="External"/><Relationship Id="rId408" Type="http://schemas.openxmlformats.org/officeDocument/2006/relationships/hyperlink" Target="https://webagentes.canaldirecto.com.ar/incidents/view/722029-6" TargetMode="External"/><Relationship Id="rId615" Type="http://schemas.openxmlformats.org/officeDocument/2006/relationships/hyperlink" Target="https://webagentes.canaldirecto.com.ar/incidents/view/750197-9" TargetMode="External"/><Relationship Id="rId822" Type="http://schemas.openxmlformats.org/officeDocument/2006/relationships/hyperlink" Target="https://webagentes.canaldirecto.com.ar/incidents/view/780218-8" TargetMode="External"/><Relationship Id="rId1038" Type="http://schemas.openxmlformats.org/officeDocument/2006/relationships/hyperlink" Target="https://www.google.com.ar/maps/dir/Pentacom+S.A.+-+Centro+Servicios+y+Reparaciones+IT/Gral.+Paz+%26+Jos%C3%A9+Ingenieros,+Villa+Carlos+Paz,+C%C3%B3rdoba/La+Sevillanita,+Avenida+V%C3%A9lez+Sarsfield,+Ciudad+de+C%C3%B3rdoba,+Provincia+de+C%C3%B3rdoba/Pentacom+S.A.+-+Centro+Servicios+y+Reparaciones+IT,+Avenida+La+Voz+del+Interior,+Ciudad+de+C%C3%B3rdoba,+Provincia+de+C%C3%B3rdoba/@-31.4141104,-64.3858459,11.25z/data=!4m26!4m25!1m5!1m1!1s0x9432980a04ddf563:0x6ac301bf7366cbae!2m2!1d-64.2229115!2d-31.3129596!1m5!1m1!1s0x942d66443d564c5d:0x55f7ee389c530730!2m2!1d-64.4963172!2d-31.4217919!1m5!1m1!1s0x9432a3a50c285b35:0xa01f10392b15057a!2m2!1d-64.2047535!2d-31.4715934!1m5!1m1!1s0x9432980a04ddf563:0x6ac301bf7366cbae!2m2!1d-64.2229115!2d-31.3129596!3e0?hl=es&amp;entry=ttu&amp;g_ep=EgoyMDI1MDYzMC4wIKXMDSoASAFQAw%3D%3D" TargetMode="External"/><Relationship Id="rId254" Type="http://schemas.openxmlformats.org/officeDocument/2006/relationships/hyperlink" Target="https://webagentes.canaldirecto.com.ar/incidents/view/696586-0" TargetMode="External"/><Relationship Id="rId699" Type="http://schemas.openxmlformats.org/officeDocument/2006/relationships/hyperlink" Target="https://webagentes.canaldirecto.com.ar/incidents/view/763673-4" TargetMode="External"/><Relationship Id="rId1091" Type="http://schemas.openxmlformats.org/officeDocument/2006/relationships/hyperlink" Target="https://webagentes.canaldirecto.com.ar/incidents/view/806241-3" TargetMode="External"/><Relationship Id="rId1105" Type="http://schemas.openxmlformats.org/officeDocument/2006/relationships/hyperlink" Target="https://webagentes.canaldirecto.com.ar/incidents/view/812752-5" TargetMode="External"/><Relationship Id="rId49" Type="http://schemas.openxmlformats.org/officeDocument/2006/relationships/hyperlink" Target="https://webagentes.canaldirecto.com.ar/incidents/view/665220-3" TargetMode="External"/><Relationship Id="rId114" Type="http://schemas.openxmlformats.org/officeDocument/2006/relationships/hyperlink" Target="https://webagentes.canaldirecto.com.ar/incidents/view/678396-5" TargetMode="External"/><Relationship Id="rId461" Type="http://schemas.openxmlformats.org/officeDocument/2006/relationships/hyperlink" Target="https://webagentes.canaldirecto.com.ar/incidents/view/729117-9" TargetMode="External"/><Relationship Id="rId559" Type="http://schemas.openxmlformats.org/officeDocument/2006/relationships/hyperlink" Target="https://webagentes.canaldirecto.com.ar/incidents/view/743718-8" TargetMode="External"/><Relationship Id="rId766" Type="http://schemas.openxmlformats.org/officeDocument/2006/relationships/hyperlink" Target="https://webagentes.canaldirecto.com.ar/incidents/view/770329-4" TargetMode="External"/><Relationship Id="rId1189" Type="http://schemas.openxmlformats.org/officeDocument/2006/relationships/hyperlink" Target="https://www.google.com/maps/dir/Pentacom+S.A.+-+Centro+Servicios+y+Reparaciones+IT,+Av.+La+Voz+del+Interior+8821,+X5008+C%C3%B3rdoba/Gral.+Manuel+Savio+4509,+X5014+C%C3%B3rdoba/Pedro+J.+Frias+Nte.+519,+X5220+Jesus+Mar%C3%ADa,+C%C3%B3rdoba/Av.+Amadeo+Sabattini+3250,+X5014AUX+C%C3%B3rdoba/Pentacom+S.A.+-+Centro+Servicios+y+Reparaciones+IT,+Av.+La+Voz+del+Interior+8821,+X5008+C%C3%B3rdoba/@-31.2150963,-64.4836247,109048m/data=!3m2!1e3!4b1!4m32!4m31!1m5!1m1!1s0x9432980a04ddf563:0x6ac301bf7366cbae!2m2!1d-64.2229115!2d-31.3129596!1m5!1m1!1s0x9432bcc5e19618d9:0x3f5aa843f37250ac!2m2!1d-64.135093!2d-31.4599263!1m5!1m1!1s0x9432638ea46b89bd:0x8eadff5843716e2f!2m2!1d-64.0832439!2d-30.9702656!1m5!1m1!1s0x9432bd3217801a63:0x16007ad14124e90!2m2!1d-64.142613!2d-31.4342475!1m5!1m1!1s0x9432980a04ddf563:0x6ac301bf7366cbae!2m2!1d-64.2229115!2d-31.3129596!3e0?entry=ttu&amp;g_ep=EgoyMDI2MDIwMy4wIKXMDSoASAFQAw%3D%3D" TargetMode="External"/><Relationship Id="rId198" Type="http://schemas.openxmlformats.org/officeDocument/2006/relationships/hyperlink" Target="https://webagentes.canaldirecto.com.ar/incidents/view/690726-4" TargetMode="External"/><Relationship Id="rId321" Type="http://schemas.openxmlformats.org/officeDocument/2006/relationships/hyperlink" Target="https://webagentes.canaldirecto.com.ar/incidents/view/708246-5" TargetMode="External"/><Relationship Id="rId419" Type="http://schemas.openxmlformats.org/officeDocument/2006/relationships/hyperlink" Target="https://webagentes.canaldirecto.com.ar/incidents/view/724016-6" TargetMode="External"/><Relationship Id="rId626" Type="http://schemas.openxmlformats.org/officeDocument/2006/relationships/hyperlink" Target="https://webagentes.canaldirecto.com.ar/incidents/view/752304-1" TargetMode="External"/><Relationship Id="rId973" Type="http://schemas.openxmlformats.org/officeDocument/2006/relationships/hyperlink" Target="https://webagentes.canaldirecto.com.ar/incidents/view/796765-2" TargetMode="External"/><Relationship Id="rId1049" Type="http://schemas.openxmlformats.org/officeDocument/2006/relationships/hyperlink" Target="https://webagentes.canaldirecto.com.ar/incidents/view/805836-8" TargetMode="External"/><Relationship Id="rId833" Type="http://schemas.openxmlformats.org/officeDocument/2006/relationships/hyperlink" Target="https://webagentes.canaldirecto.com.ar/incidents/view/778744-5" TargetMode="External"/><Relationship Id="rId1116" Type="http://schemas.openxmlformats.org/officeDocument/2006/relationships/hyperlink" Target="https://webagentes.canaldirecto.com.ar/incidents/view/807188-2" TargetMode="External"/><Relationship Id="rId265" Type="http://schemas.openxmlformats.org/officeDocument/2006/relationships/hyperlink" Target="https://webagentes.canaldirecto.com.ar/incidents/view/700267-2" TargetMode="External"/><Relationship Id="rId472" Type="http://schemas.openxmlformats.org/officeDocument/2006/relationships/hyperlink" Target="https://webagentes.canaldirecto.com.ar/incidents/view/731865-2" TargetMode="External"/><Relationship Id="rId900" Type="http://schemas.openxmlformats.org/officeDocument/2006/relationships/hyperlink" Target="https://webagentes.canaldirecto.com.ar/incidents/view/784691-5" TargetMode="External"/><Relationship Id="rId125" Type="http://schemas.openxmlformats.org/officeDocument/2006/relationships/hyperlink" Target="https://webagentes.canaldirecto.com.ar/incidents/view/678821-6" TargetMode="External"/><Relationship Id="rId332" Type="http://schemas.openxmlformats.org/officeDocument/2006/relationships/hyperlink" Target="https://webagentes.canaldirecto.com.ar/incidents/view/708135-0" TargetMode="External"/><Relationship Id="rId777" Type="http://schemas.openxmlformats.org/officeDocument/2006/relationships/hyperlink" Target="https://webagentes.canaldirecto.com.ar/incidents/view/769193-5" TargetMode="External"/><Relationship Id="rId984" Type="http://schemas.openxmlformats.org/officeDocument/2006/relationships/hyperlink" Target="https://www.google.com/maps/dir/Pentacom+S.A.+-+Centro+Servicios+y+Reparaciones+IT,+La+Voz+del+Interior+8821,+C%C3%B3rdoba/YAGUAR,+Avenida+Rancagua,+Ciudad+de+C%C3%B3rdoba,+Provincia+de+C%C3%B3rdoba/San+Jer%C3%B3nimo+2692,+Ciudad+de+C%C3%B3rdoba,+Provincia+de+C%C3%B3rdoba/Bv+Elias+Yofre+843,+Ciudad+de+C%C3%B3rdoba,+Provincia+de+C%C3%B3rdoba/Humberto+1%C2%BA+650,+Ciudad+de+C%C3%B3rdoba,+Provincia+de+C%C3%B3rdoba/Pentacom+S.A.+-+Centro+Servicios+y+Reparaciones+IT,+Avenida+La+Voz+del+Interior,+Ciudad+de+C%C3%B3rdoba,+Provincia+de+C%C3%B3rdoba/@-31.3622865,-64.2428945,11.5z/data=!4m38!4m37!1m5!1m1!1s0x9432980a04ddf563:0x6ac301bf7366cbae!2m2!1d-64.2229115!2d-31.3129596!1m5!1m1!1s0x94329781d27a5c13:0x965daecb67326b11!2m2!1d-64.1446161!2d-31.3621935!1m5!1m1!1s0x9432a2b4e08ac7bf:0x453bbe62d995d692!2m2!1d-64.1491163!2d-31.4231742!1m5!1m1!1s0x9432a2fcb0897365:0x22340c5d52a8dcf7!2m2!1d-64.1840093!2d-31.4504393!1m5!1m1!1s0x9432987c43ee4121:0xf61058579df9a017!2m2!1d-64.1909882!2d-31.4067984!1m5!1m1!1s0x9432980a04ddf563:0x6ac301bf7366cbae!2m2!1d-64.2229115!2d-31.3129596!3e0?entry=ttu&amp;g_ep=EgoyMDI1MDQyOC4wIKXMDSoASAFQAw%3D%3D" TargetMode="External"/><Relationship Id="rId637" Type="http://schemas.openxmlformats.org/officeDocument/2006/relationships/hyperlink" Target="https://webagentes.canaldirecto.com.ar/incidents/view/753296-0" TargetMode="External"/><Relationship Id="rId844" Type="http://schemas.openxmlformats.org/officeDocument/2006/relationships/hyperlink" Target="https://webagentes.canaldirecto.com.ar/incidents/view/776684-0" TargetMode="External"/><Relationship Id="rId276" Type="http://schemas.openxmlformats.org/officeDocument/2006/relationships/hyperlink" Target="https://webagentes.canaldirecto.com.ar/incidents/view/701841-5" TargetMode="External"/><Relationship Id="rId483" Type="http://schemas.openxmlformats.org/officeDocument/2006/relationships/hyperlink" Target="https://webagentes.canaldirecto.com.ar/incidents/view/733399-8" TargetMode="External"/><Relationship Id="rId690" Type="http://schemas.openxmlformats.org/officeDocument/2006/relationships/hyperlink" Target="https://webagentes.canaldirecto.com.ar/incidents/view/760353-2" TargetMode="External"/><Relationship Id="rId704" Type="http://schemas.openxmlformats.org/officeDocument/2006/relationships/hyperlink" Target="https://webagentes.canaldirecto.com.ar/incidents/view/763001-3" TargetMode="External"/><Relationship Id="rId911" Type="http://schemas.openxmlformats.org/officeDocument/2006/relationships/hyperlink" Target="https://webagentes.canaldirecto.com.ar/incidents/view/788365-1" TargetMode="External"/><Relationship Id="rId1127" Type="http://schemas.openxmlformats.org/officeDocument/2006/relationships/hyperlink" Target="https://webagentes.canaldirecto.com.ar/incidents/view/813499-6" TargetMode="External"/><Relationship Id="rId40" Type="http://schemas.openxmlformats.org/officeDocument/2006/relationships/hyperlink" Target="http://webagentes.canaldirecto.com.ar/incidents/view/659275-2" TargetMode="External"/><Relationship Id="rId136" Type="http://schemas.openxmlformats.org/officeDocument/2006/relationships/hyperlink" Target="https://webagentes.canaldirecto.com.ar/incidents/view/681529-1" TargetMode="External"/><Relationship Id="rId343" Type="http://schemas.openxmlformats.org/officeDocument/2006/relationships/hyperlink" Target="https://webagentes.canaldirecto.com.ar/incidents/view/709332-8" TargetMode="External"/><Relationship Id="rId550" Type="http://schemas.openxmlformats.org/officeDocument/2006/relationships/hyperlink" Target="https://webagentes.canaldirecto.com.ar/incidents/view/742583-7" TargetMode="External"/><Relationship Id="rId788" Type="http://schemas.openxmlformats.org/officeDocument/2006/relationships/hyperlink" Target="https://webagentes.canaldirecto.com.ar/incidents/view/772999-1" TargetMode="External"/><Relationship Id="rId995" Type="http://schemas.openxmlformats.org/officeDocument/2006/relationships/hyperlink" Target="https://webagentes.canaldirecto.com.ar/incidents/view/799597-4" TargetMode="External"/><Relationship Id="rId1180" Type="http://schemas.openxmlformats.org/officeDocument/2006/relationships/hyperlink" Target="https://webagentes.canaldirecto.com.ar/incidents/view/820619-6" TargetMode="External"/><Relationship Id="rId203" Type="http://schemas.openxmlformats.org/officeDocument/2006/relationships/hyperlink" Target="https://webagentes.canaldirecto.com.ar/incidents/view/692211-1" TargetMode="External"/><Relationship Id="rId648" Type="http://schemas.openxmlformats.org/officeDocument/2006/relationships/hyperlink" Target="https://webagentes.canaldirecto.com.ar/incidents/view/756770-8" TargetMode="External"/><Relationship Id="rId855" Type="http://schemas.openxmlformats.org/officeDocument/2006/relationships/hyperlink" Target="https://webagentes.canaldirecto.com.ar/incidents/view/781909-0" TargetMode="External"/><Relationship Id="rId1040" Type="http://schemas.openxmlformats.org/officeDocument/2006/relationships/hyperlink" Target="https://www.google.com/maps/dir/Pentacom+S.A.+-+Centro+Servicios+y+Reparaciones+IT,+La+Voz+del+Interior+8821,+C%C3%B3rdoba/Av.+Eden+655,+La+Falda,+C%C3%B3rdoba/Avenida+Uruguay+108,+Villa+Carlos+Paz,+Provincia+de+C%C3%B3rdoba/Pentacom+S.A.+-+Centro+Servicios+y+Reparaciones+IT,+Avenida+La+Voz+del+Interior,+Ciudad+de+C%C3%B3rdoba,+Provincia+de+C%C3%B3rdoba/@-31.2748362,-64.6893743,10z/data=!3m1!4b1!4m26!4m25!1m5!1m1!1s0x9432980a04ddf563:0x6ac301bf7366cbae!2m2!1d-64.2229115!2d-31.3129596!1m5!1m1!1s0x942d82ff8cf1874f:0xacec0e5d07bfe3ea!2m2!1d-64.4797008!2d-31.0925512!1m5!1m1!1s0x942d666ac79ab2dd:0x7889c9226e925e34!2m2!1d-64.5020974!2d-31.4149282!1m5!1m1!1s0x9432980a04ddf563:0x6ac301bf7366cbae!2m2!1d-64.2229115!2d-31.3129596!3e0?entry=ttu&amp;g_ep=EgoyMDI1MDcxNi4wIKXMDSoASAFQAw%3D%3D" TargetMode="External"/><Relationship Id="rId287" Type="http://schemas.openxmlformats.org/officeDocument/2006/relationships/hyperlink" Target="https://webagentes.canaldirecto.com.ar/incidents/view/702800-5" TargetMode="External"/><Relationship Id="rId410" Type="http://schemas.openxmlformats.org/officeDocument/2006/relationships/hyperlink" Target="https://webagentes.canaldirecto.com.ar/incidents/view/723032-7" TargetMode="External"/><Relationship Id="rId494" Type="http://schemas.openxmlformats.org/officeDocument/2006/relationships/hyperlink" Target="https://webagentes.canaldirecto.com.ar/incidents/view/734481-5" TargetMode="External"/><Relationship Id="rId508" Type="http://schemas.openxmlformats.org/officeDocument/2006/relationships/hyperlink" Target="https://webagentes.canaldirecto.com.ar/incidents/view/737819-5" TargetMode="External"/><Relationship Id="rId715" Type="http://schemas.openxmlformats.org/officeDocument/2006/relationships/hyperlink" Target="https://webagentes.canaldirecto.com.ar/incidents/view/755226-5" TargetMode="External"/><Relationship Id="rId922" Type="http://schemas.openxmlformats.org/officeDocument/2006/relationships/hyperlink" Target="https://webagentes.canaldirecto.com.ar/incidents/view/791706-4" TargetMode="External"/><Relationship Id="rId1138" Type="http://schemas.openxmlformats.org/officeDocument/2006/relationships/hyperlink" Target="https://webagentes.canaldirecto.com.ar/incidents/view/815131-9" TargetMode="External"/><Relationship Id="rId147" Type="http://schemas.openxmlformats.org/officeDocument/2006/relationships/hyperlink" Target="https://webagentes.canaldirecto.com.ar/incidents/view/680852-9" TargetMode="External"/><Relationship Id="rId354" Type="http://schemas.openxmlformats.org/officeDocument/2006/relationships/hyperlink" Target="https://webagentes.canaldirecto.com.ar/incidents/view/712573-3" TargetMode="External"/><Relationship Id="rId799" Type="http://schemas.openxmlformats.org/officeDocument/2006/relationships/hyperlink" Target="https://webagentes.canaldirecto.com.ar/incidents/view/777707-7" TargetMode="External"/><Relationship Id="rId1191" Type="http://schemas.openxmlformats.org/officeDocument/2006/relationships/hyperlink" Target="https://www.google.com/maps/dir/Pentacom+S.A.+-+Centro+Servicios+y+Reparaciones+IT,+Av.+La+Voz+del+Interior+8821,+X5008+C%C3%B3rdoba/Bv+Elias+Yofre+1050,+X5016BVQ+C%C3%B3rdoba/YAGUAR,+Av.+Circunvalaci%C3%B3n+y,+Av.+Rancagua,+X5012+C%C3%B3rdoba/Pentacom+S.A.+-+Centro+Servicios+y+Reparaciones+IT,+Av.+La+Voz+del+Interior+8821,+X5008+C%C3%B3rdoba/@-31.3904443,-64.2741507,12z/data=!3m1!4b1!4m26!4m25!1m5!1m1!1s0x9432980a04ddf563:0x6ac301bf7366cbae!2m2!1d-64.2229115!2d-31.3129596!1m5!1m1!1s0x9432a2e309c49aeb:0x274580ce0cb7fa14!2m2!1d-64.1799815!2d-31.4509758!1m5!1m1!1s0x94329781d27a5c13:0x965daecb67326b11!2m2!1d-64.1446161!2d-31.3621935!1m5!1m1!1s0x9432980a04ddf563:0x6ac301bf7366cbae!2m2!1d-64.2229115!2d-31.3129596!3e0?entry=ttu&amp;g_ep=EgoyMDI2MDEyMS4wIKXMDSoASAFQAw%3D%3D" TargetMode="External"/><Relationship Id="rId1205" Type="http://schemas.openxmlformats.org/officeDocument/2006/relationships/hyperlink" Target="https://webagentes.canaldirecto.com.ar/incidents/view/822809-1" TargetMode="External"/><Relationship Id="rId51" Type="http://schemas.openxmlformats.org/officeDocument/2006/relationships/hyperlink" Target="https://webagentes.canaldirecto.com.ar/incidents/view/658035-9" TargetMode="External"/><Relationship Id="rId561" Type="http://schemas.openxmlformats.org/officeDocument/2006/relationships/hyperlink" Target="https://webagentes.canaldirecto.com.ar/incidents/view/742860-3" TargetMode="External"/><Relationship Id="rId659" Type="http://schemas.openxmlformats.org/officeDocument/2006/relationships/hyperlink" Target="https://webagentes.canaldirecto.com.ar/incidents/view/755343-1" TargetMode="External"/><Relationship Id="rId866" Type="http://schemas.openxmlformats.org/officeDocument/2006/relationships/hyperlink" Target="https://webagentes.canaldirecto.com.ar/incidents/view/783326-7" TargetMode="External"/><Relationship Id="rId214" Type="http://schemas.openxmlformats.org/officeDocument/2006/relationships/hyperlink" Target="https://webagentes.canaldirecto.com.ar/incidents/view/692464-1" TargetMode="External"/><Relationship Id="rId298" Type="http://schemas.openxmlformats.org/officeDocument/2006/relationships/hyperlink" Target="https://webagentes.canaldirecto.com.ar/incidents/view/704554-3" TargetMode="External"/><Relationship Id="rId421" Type="http://schemas.openxmlformats.org/officeDocument/2006/relationships/hyperlink" Target="https://webagentes.canaldirecto.com.ar/incidents/view/724904-2" TargetMode="External"/><Relationship Id="rId519" Type="http://schemas.openxmlformats.org/officeDocument/2006/relationships/hyperlink" Target="https://webagentes.canaldirecto.com.ar/incidents/view/739019-7" TargetMode="External"/><Relationship Id="rId1051" Type="http://schemas.openxmlformats.org/officeDocument/2006/relationships/hyperlink" Target="https://webagentes.canaldirecto.com.ar/incidents/view/805705-9" TargetMode="External"/><Relationship Id="rId1149" Type="http://schemas.openxmlformats.org/officeDocument/2006/relationships/hyperlink" Target="https://webagentes.canaldirecto.com.ar/incidents/view/818673-1" TargetMode="External"/><Relationship Id="rId158" Type="http://schemas.openxmlformats.org/officeDocument/2006/relationships/hyperlink" Target="https://webagentes.canaldirecto.com.ar/incidents/view/683841-4" TargetMode="External"/><Relationship Id="rId726" Type="http://schemas.openxmlformats.org/officeDocument/2006/relationships/hyperlink" Target="https://webagentes.canaldirecto.com.ar/incidents/view/765651-6" TargetMode="External"/><Relationship Id="rId933" Type="http://schemas.openxmlformats.org/officeDocument/2006/relationships/hyperlink" Target="https://webagentes.canaldirecto.com.ar/incidents/view/789316-2" TargetMode="External"/><Relationship Id="rId1009" Type="http://schemas.openxmlformats.org/officeDocument/2006/relationships/hyperlink" Target="https://www.google.com/maps/dir/Pentacom+S.A.+-+Centro+Servicios+y+Reparaciones+IT/Avenida+las+Malvinas+8847,+C%C3%B3rdoba/San+Jeronimo+2692,+C%C3%B3rdoba/La+Rioja+1142,+C%C3%B3rdoba/Pentacom+S.A.+-+Centro+Servicios+y+Reparaciones+IT,+Avenida+La+Voz+del+Interior,+C%C3%B3rdoba/@-31.3674019,-64.2308247,12z/data=!3m1!4b1!4m32!4m31!1m5!1m1!1s0x9432980a04ddf563:0x6ac301bf7366cbae!2m2!1d-64.2229115!2d-31.3129596!1m5!1m1!1s0x94329616bf994adf:0x7e83339298d6a92!2m2!1d-64.0722466!2d-31.3735745!1m5!1m1!1s0x9432a2b4e08ac7bf:0x453bbe62d995d692!2m2!1d-64.1491406!2d-31.4230638!1m5!1m1!1s0x94329887ae4d1e79:0xe801e6c5561817c1!2m2!1d-64.1974518!2d-31.4068073!1m5!1m1!1s0x9432980a04ddf563:0x6ac301bf7366cbae!2m2!1d-64.2229115!2d-31.3129596!3e0?hl=es&amp;entry=ttu&amp;g_ep=EgoyMDI1MDYwMS4wIKXMDSoASAFQAw%3D%3D" TargetMode="External"/><Relationship Id="rId62" Type="http://schemas.openxmlformats.org/officeDocument/2006/relationships/hyperlink" Target="https://webagentes.canaldirecto.com.ar/incidents/view/667426-9" TargetMode="External"/><Relationship Id="rId365" Type="http://schemas.openxmlformats.org/officeDocument/2006/relationships/hyperlink" Target="https://webagentes.canaldirecto.com.ar/incidents/view/714638-3" TargetMode="External"/><Relationship Id="rId572" Type="http://schemas.openxmlformats.org/officeDocument/2006/relationships/hyperlink" Target="https://webagentes.canaldirecto.com.ar/incidents/view/745075-4" TargetMode="External"/><Relationship Id="rId225" Type="http://schemas.openxmlformats.org/officeDocument/2006/relationships/hyperlink" Target="https://webagentes.canaldirecto.com.ar/incidents/view/693371-9" TargetMode="External"/><Relationship Id="rId432" Type="http://schemas.openxmlformats.org/officeDocument/2006/relationships/hyperlink" Target="https://webagentes.canaldirecto.com.ar/incidents/view/725999-7" TargetMode="External"/><Relationship Id="rId877" Type="http://schemas.openxmlformats.org/officeDocument/2006/relationships/hyperlink" Target="https://webagentes.canaldirecto.com.ar/incidents/view/784893-1" TargetMode="External"/><Relationship Id="rId1062" Type="http://schemas.openxmlformats.org/officeDocument/2006/relationships/hyperlink" Target="https://webagentes.canaldirecto.com.ar/incidents/view/803818-8" TargetMode="External"/><Relationship Id="rId737" Type="http://schemas.openxmlformats.org/officeDocument/2006/relationships/hyperlink" Target="https://webagentes.canaldirecto.com.ar/incidents/view/764507-9" TargetMode="External"/><Relationship Id="rId944" Type="http://schemas.openxmlformats.org/officeDocument/2006/relationships/hyperlink" Target="http://webagentes.canaldirecto.com.ar/incidents/view/793103-7" TargetMode="External"/><Relationship Id="rId73" Type="http://schemas.openxmlformats.org/officeDocument/2006/relationships/hyperlink" Target="https://webagentes.canaldirecto.com.ar/incidents/view/669811-7" TargetMode="External"/><Relationship Id="rId169" Type="http://schemas.openxmlformats.org/officeDocument/2006/relationships/hyperlink" Target="https://webagentes.canaldirecto.com.ar/incidents/view/686741-6" TargetMode="External"/><Relationship Id="rId376" Type="http://schemas.openxmlformats.org/officeDocument/2006/relationships/hyperlink" Target="https://webagentes.canaldirecto.com.ar/incidents/view/716016-1" TargetMode="External"/><Relationship Id="rId583" Type="http://schemas.openxmlformats.org/officeDocument/2006/relationships/hyperlink" Target="https://webagentes.canaldirecto.com.ar/incidents/view/745387-6" TargetMode="External"/><Relationship Id="rId790" Type="http://schemas.openxmlformats.org/officeDocument/2006/relationships/hyperlink" Target="https://webagentes.canaldirecto.com.ar/incidents/view/772888-6" TargetMode="External"/><Relationship Id="rId804" Type="http://schemas.openxmlformats.org/officeDocument/2006/relationships/hyperlink" Target="https://webagentes.canaldirecto.com.ar/incidents/view/777114-3" TargetMode="External"/><Relationship Id="rId4" Type="http://schemas.openxmlformats.org/officeDocument/2006/relationships/hyperlink" Target="http://webagentes.canaldirecto.com.ar/incidents/view/651211-8" TargetMode="External"/><Relationship Id="rId236" Type="http://schemas.openxmlformats.org/officeDocument/2006/relationships/hyperlink" Target="https://webagentes.canaldirecto.com.ar/incidents/view/696081-0" TargetMode="External"/><Relationship Id="rId443" Type="http://schemas.openxmlformats.org/officeDocument/2006/relationships/hyperlink" Target="https://webagentes.canaldirecto.com.ar/incidents/view/727263-3" TargetMode="External"/><Relationship Id="rId650" Type="http://schemas.openxmlformats.org/officeDocument/2006/relationships/hyperlink" Target="https://webagentes.canaldirecto.com.ar/incidents/view/756279-4" TargetMode="External"/><Relationship Id="rId888" Type="http://schemas.openxmlformats.org/officeDocument/2006/relationships/hyperlink" Target="https://webagentes.canaldirecto.com.ar/incidents/view/786301-9" TargetMode="External"/><Relationship Id="rId1073" Type="http://schemas.openxmlformats.org/officeDocument/2006/relationships/hyperlink" Target="https://webagentes.canaldirecto.com.ar/incidents/view/809678-4" TargetMode="External"/><Relationship Id="rId303" Type="http://schemas.openxmlformats.org/officeDocument/2006/relationships/hyperlink" Target="https://webagentes.canaldirecto.com.ar/incidents/view/704811-5" TargetMode="External"/><Relationship Id="rId748" Type="http://schemas.openxmlformats.org/officeDocument/2006/relationships/hyperlink" Target="https://webagentes.canaldirecto.com.ar/incidents/view/767999-7" TargetMode="External"/><Relationship Id="rId955" Type="http://schemas.openxmlformats.org/officeDocument/2006/relationships/hyperlink" Target="https://www.google.com/maps/dir/Pentacom+S.A.+-+Centro+Servicios+y+Reparaciones+IT,+Avenida+La+Voz+del+Interior,+C%C3%B3rdoba/Rayo+Cortado+2278,+Ciudad+de+C%C3%B3rdoba,+Provincia+de+C%C3%B3rdoba/Av.+Col%C3%B3n+210,+Ciudad+de+C%C3%B3rdoba,+Provincia+de+C%C3%B3rdoba/Pentacom+S.A.+-+Centro+Servicios+y+Reparaciones+IT,+Avenida+La+Voz+del+Interior,+Ciudad+de+C%C3%B3rdoba,+Provincia+de+C%C3%B3rdoba/@-31.3767443,-64.249479,12z/data=!3m1!4b1!4m26!4m25!1m5!1m1!1s0x9432980a04ddf563:0x6ac301bf7366cbae!2m2!1d-64.2229115!2d-31.3129596!1m5!1m1!1s0x9432bd24618f081d:0x8157f73138c5352b!2m2!1d-64.1314582!2d-31.4359495!1m5!1m1!1s0x943298787ec6a7fb:0x94e8bab4690111ac!2m2!1d-64.1859735!2d-31.412565!1m5!1m1!1s0x9432980a04ddf563:0x6ac301bf7366cbae!2m2!1d-64.2229115!2d-31.3129596!3e0?entry=ttu&amp;g_ep=EgoyMDI1MDUwNS4wIKXMDSoJLDEwMjExNDU1SAFQAw%3D%3D" TargetMode="External"/><Relationship Id="rId1140" Type="http://schemas.openxmlformats.org/officeDocument/2006/relationships/hyperlink" Target="https://webagentes.canaldirecto.com.ar/incidents/view/816110-3" TargetMode="External"/><Relationship Id="rId84" Type="http://schemas.openxmlformats.org/officeDocument/2006/relationships/hyperlink" Target="https://webagentes.canaldirecto.com.ar/incidents/view/673316-4" TargetMode="External"/><Relationship Id="rId387" Type="http://schemas.openxmlformats.org/officeDocument/2006/relationships/hyperlink" Target="https://webagentes.canaldirecto.com.ar/incidents/view/716614-7" TargetMode="External"/><Relationship Id="rId510" Type="http://schemas.openxmlformats.org/officeDocument/2006/relationships/hyperlink" Target="https://webagentes.canaldirecto.com.ar/incidents/view/737899-1" TargetMode="External"/><Relationship Id="rId594" Type="http://schemas.openxmlformats.org/officeDocument/2006/relationships/hyperlink" Target="https://webagentes.canaldirecto.com.ar/incidents/view/749674-7" TargetMode="External"/><Relationship Id="rId608" Type="http://schemas.openxmlformats.org/officeDocument/2006/relationships/hyperlink" Target="https://webagentes.canaldirecto.com.ar/incidents/view/749390-8" TargetMode="External"/><Relationship Id="rId815" Type="http://schemas.openxmlformats.org/officeDocument/2006/relationships/hyperlink" Target="https://webagentes.canaldirecto.com.ar/incidents/view/775284-7" TargetMode="External"/><Relationship Id="rId247" Type="http://schemas.openxmlformats.org/officeDocument/2006/relationships/hyperlink" Target="https://webagentes.canaldirecto.com.ar/incidents/view/697494-7" TargetMode="External"/><Relationship Id="rId899" Type="http://schemas.openxmlformats.org/officeDocument/2006/relationships/hyperlink" Target="https://webagentes.canaldirecto.com.ar/incidents/view/785236-9" TargetMode="External"/><Relationship Id="rId1000" Type="http://schemas.openxmlformats.org/officeDocument/2006/relationships/hyperlink" Target="https://webagentes.canaldirecto.com.ar/incidents/view/798893-8" TargetMode="External"/><Relationship Id="rId1084" Type="http://schemas.openxmlformats.org/officeDocument/2006/relationships/hyperlink" Target="https://webagentes.canaldirecto.com.ar/incidents/view/807610-6" TargetMode="External"/><Relationship Id="rId107" Type="http://schemas.openxmlformats.org/officeDocument/2006/relationships/hyperlink" Target="https://webagentes.canaldirecto.com.ar/incidents/view/677915-7" TargetMode="External"/><Relationship Id="rId454" Type="http://schemas.openxmlformats.org/officeDocument/2006/relationships/hyperlink" Target="https://webagentes.canaldirecto.com.ar/incidents/view/729622-6" TargetMode="External"/><Relationship Id="rId661" Type="http://schemas.openxmlformats.org/officeDocument/2006/relationships/hyperlink" Target="https://webagentes.canaldirecto.com.ar/incidents/view/755249-6" TargetMode="External"/><Relationship Id="rId759" Type="http://schemas.openxmlformats.org/officeDocument/2006/relationships/hyperlink" Target="https://webagentes.canaldirecto.com.ar/incidents/view/771001-8" TargetMode="External"/><Relationship Id="rId966" Type="http://schemas.openxmlformats.org/officeDocument/2006/relationships/hyperlink" Target="https://webagentes.canaldirecto.com.ar/incidents/view/794964-7" TargetMode="External"/><Relationship Id="rId11" Type="http://schemas.openxmlformats.org/officeDocument/2006/relationships/hyperlink" Target="http://webagentes.canaldirecto.com.ar/incidents/view/651743-2" TargetMode="External"/><Relationship Id="rId314" Type="http://schemas.openxmlformats.org/officeDocument/2006/relationships/hyperlink" Target="https://webagentes.canaldirecto.com.ar/incidents/view/703696-1" TargetMode="External"/><Relationship Id="rId398" Type="http://schemas.openxmlformats.org/officeDocument/2006/relationships/hyperlink" Target="https://webagentes.canaldirecto.com.ar/incidents/view/719901-1" TargetMode="External"/><Relationship Id="rId521" Type="http://schemas.openxmlformats.org/officeDocument/2006/relationships/hyperlink" Target="https://webagentes.canaldirecto.com.ar/incidents/view/739235-3" TargetMode="External"/><Relationship Id="rId619" Type="http://schemas.openxmlformats.org/officeDocument/2006/relationships/hyperlink" Target="https://webagentes.canaldirecto.com.ar/incidents/view/750721-0" TargetMode="External"/><Relationship Id="rId1151" Type="http://schemas.openxmlformats.org/officeDocument/2006/relationships/hyperlink" Target="https://webagentes.canaldirecto.com.ar/incidents/view/818323-9" TargetMode="External"/><Relationship Id="rId95" Type="http://schemas.openxmlformats.org/officeDocument/2006/relationships/hyperlink" Target="https://webagentes.canaldirecto.com.ar/incidents/view/675458-3" TargetMode="External"/><Relationship Id="rId160" Type="http://schemas.openxmlformats.org/officeDocument/2006/relationships/hyperlink" Target="https://webagentes.canaldirecto.com.ar/incidents/view/685018-8" TargetMode="External"/><Relationship Id="rId826" Type="http://schemas.openxmlformats.org/officeDocument/2006/relationships/hyperlink" Target="https://webagentes.canaldirecto.com.ar/incidents/view/779169-7" TargetMode="External"/><Relationship Id="rId1011" Type="http://schemas.openxmlformats.org/officeDocument/2006/relationships/hyperlink" Target="https://www.google.com/maps/dir/Pentacom+S.A.+-+Centro+Servicios+y+Reparaciones+IT/Central+Nuclear+Embalse,+Embalse,+C%C3%B3rdoba/Av.+Gral.+Savio+1577,+R%C3%ADo+Tercero,+C%C3%B3rdoba/Pentacom+S.A.+-+Centro+Servicios+y+Reparaciones+IT/@-31.773696,-64.9492761,9z/data=!3m1!4b1!4m26!4m25!1m5!1m1!1s0x9432980a04ddf563:0x6ac301bf7366cbae!2m2!1d-64.2229115!2d-31.3129596!1m5!1m1!1s0x95d29957e7ca8b07:0x3a26f10c39d667f4!2m2!1d-64.442428!2d-32.232355!1m5!1m1!1s0x95cd6f52523fa795:0x887380443c621400!2m2!1d-64.1386657!2d-32.170205!1m5!1m1!1s0x9432980a04ddf563:0x6ac301bf7366cbae!2m2!1d-64.2229115!2d-31.3129596!3e0?hl=es&amp;entry=ttu&amp;g_ep=EgoyMDI1MDYwOS4xIKXMDSoASAFQAw%3D%3D" TargetMode="External"/><Relationship Id="rId1109" Type="http://schemas.openxmlformats.org/officeDocument/2006/relationships/hyperlink" Target="https://webagentes.canaldirecto.com.ar/incidents/view/811629-1" TargetMode="External"/><Relationship Id="rId258" Type="http://schemas.openxmlformats.org/officeDocument/2006/relationships/hyperlink" Target="https://webagentes.canaldirecto.com.ar/incidents/view/697727-2" TargetMode="External"/><Relationship Id="rId465" Type="http://schemas.openxmlformats.org/officeDocument/2006/relationships/hyperlink" Target="https://webagentes.canaldirecto.com.ar/incidents/view/730217-4" TargetMode="External"/><Relationship Id="rId672" Type="http://schemas.openxmlformats.org/officeDocument/2006/relationships/hyperlink" Target="https://webagentes.canaldirecto.com.ar/incidents/view/758701-2" TargetMode="External"/><Relationship Id="rId1095" Type="http://schemas.openxmlformats.org/officeDocument/2006/relationships/hyperlink" Target="https://www.google.com/maps/dir/Pentacom+S.A.+-+Centro+Servicios+y+Reparaciones+IT,+La+Voz+del+Interior,+Ciudad+de+C%C3%B3rdoba,+Provincia+de+C%C3%B3rdoba/YAGUAR,+Avenida+Rancagua,+Ciudad+de+C%C3%B3rdoba,+Provincia+de+C%C3%B3rdoba/Campo+Austral+-+Establecimiento+Degesa,+C%C3%B3rdoba/Pentacom+S.A.+-+Centro+Servicios+y+Reparaciones+IT,+Avenida+La+Voz+del+Interior,+Ciudad+de+C%C3%B3rdoba,+Provincia+de+C%C3%B3rdoba/@-31.2434101,-64.3472297,41843m/data=!3m2!1e3!4b1!4m26!4m25!1m5!1m1!1s0x9432980a04ddf563:0x6ac301bf7366cbae!2m2!1d-64.2229115!2d-31.3129596!1m5!1m1!1s0x94329781d27a5c13:0x965daecb67326b11!2m2!1d-64.1446161!2d-31.3621935!1m5!1m1!1s0x943286faa7cd77b5:0x3349d9cc31e6a634!2m2!1d-64.2061909!2d-31.1290106!1m5!1m1!1s0x9432980a04ddf563:0x6ac301bf7366cbae!2m2!1d-64.2229115!2d-31.3129596!3e0?entry=ttu&amp;g_ep=EgoyMDI1MDkwOC4wIKXMDSoASAFQAw%3D%3D" TargetMode="External"/><Relationship Id="rId22" Type="http://schemas.openxmlformats.org/officeDocument/2006/relationships/hyperlink" Target="http://webagentes.canaldirecto.com.ar/incidents/view/655626-4" TargetMode="External"/><Relationship Id="rId118" Type="http://schemas.openxmlformats.org/officeDocument/2006/relationships/hyperlink" Target="https://webagentes.canaldirecto.com.ar/incidents/view/678578-7" TargetMode="External"/><Relationship Id="rId325" Type="http://schemas.openxmlformats.org/officeDocument/2006/relationships/hyperlink" Target="https://webagentes.canaldirecto.com.ar/incidents/view/708426-9" TargetMode="External"/><Relationship Id="rId532" Type="http://schemas.openxmlformats.org/officeDocument/2006/relationships/hyperlink" Target="https://webagentes.canaldirecto.com.ar/incidents/view/740163-3" TargetMode="External"/><Relationship Id="rId977" Type="http://schemas.openxmlformats.org/officeDocument/2006/relationships/hyperlink" Target="https://webagentes.canaldirecto.com.ar/incidents/view/797375-0" TargetMode="External"/><Relationship Id="rId1162" Type="http://schemas.openxmlformats.org/officeDocument/2006/relationships/hyperlink" Target="https://webagentes.canaldirecto.com.ar/incidents/view/816045-0" TargetMode="External"/><Relationship Id="rId171" Type="http://schemas.openxmlformats.org/officeDocument/2006/relationships/hyperlink" Target="https://webagentes.canaldirecto.com.ar/incidents/view/686947-8" TargetMode="External"/><Relationship Id="rId837" Type="http://schemas.openxmlformats.org/officeDocument/2006/relationships/hyperlink" Target="https://webagentes.canaldirecto.com.ar/incidents/view/778056-7" TargetMode="External"/><Relationship Id="rId1022" Type="http://schemas.openxmlformats.org/officeDocument/2006/relationships/hyperlink" Target="https://webagentes.canaldirecto.com.ar/incidents/view/802074-5" TargetMode="External"/><Relationship Id="rId269" Type="http://schemas.openxmlformats.org/officeDocument/2006/relationships/hyperlink" Target="https://webagentes.canaldirecto.com.ar/incidents/view/701130-6" TargetMode="External"/><Relationship Id="rId476" Type="http://schemas.openxmlformats.org/officeDocument/2006/relationships/hyperlink" Target="https://webagentes.canaldirecto.com.ar/incidents/view/732269-1" TargetMode="External"/><Relationship Id="rId683" Type="http://schemas.openxmlformats.org/officeDocument/2006/relationships/hyperlink" Target="https://webagentes.canaldirecto.com.ar/incidents/view/761667-9" TargetMode="External"/><Relationship Id="rId890" Type="http://schemas.openxmlformats.org/officeDocument/2006/relationships/hyperlink" Target="https://webagentes.canaldirecto.com.ar/incidents/view/786120-6" TargetMode="External"/><Relationship Id="rId904" Type="http://schemas.openxmlformats.org/officeDocument/2006/relationships/hyperlink" Target="https://webagentes.canaldirecto.com.ar/incidents/view/789880-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Pentacom+S.A.+-+Centro+Servicios+y+Reparaciones+IT,+La+Voz+del+Interior,+Ciudad+de+C%C3%B3rdoba,+Provincia+de+C%C3%B3rdoba/Georgalos+Hnos+Saic,+Rayo+Cortado,+C%C3%B3rdoba/Pentacom+S.A.+-+Centro+Servicios+y+Reparaciones+IT,+La+Voz+del+Interior,+Ciudad+de+C%C3%B3rdoba,+Provincia+de+C%C3%B3rdoba/@-31.3780278,-64.2494828,27215m/data=!3m2!1e3!4b1!4m20!4m19!1m5!1m1!1s0x9432980a04ddf563:0x6ac301bf7366cbae!2m2!1d-64.2229115!2d-31.3129596!1m5!1m1!1s0x9432bd245e0d2a69:0xa9843f80f61ee5b0!2m2!1d-64.131952!2d-31.4359814!1m5!1m1!1s0x9432980a04ddf563:0x6ac301bf7366cbae!2m2!1d-64.2229115!2d-31.3129596!3e0?entry=ttu&amp;g_ep=EgoyMDI1MDUwNy4wIKXMDSoJLDEwMjExNDU1SAFQAw%3D%3D" TargetMode="External"/><Relationship Id="rId13" Type="http://schemas.openxmlformats.org/officeDocument/2006/relationships/hyperlink" Target="mailto:google.com/maps/dir/Pentacom+S.A.+-+Centro+Servicios+y+Reparaciones+IT,+La+Voz+del+Interior,+Ciudad+de+C&#243;rdoba,+Provincia+de+C&#243;rdoba/Blvd.+Belgrano+941,+Oncativo,+C&#243;rdoba/Pentacom+S.A.+-+Centro+Servicios+y+Reparaciones+IT,+La+Voz+del+Interior,+Ciudad+de+C&#243;rdoba,+Provincia+de+C&#243;rdoba/@-31.5219707,-64.3458747,108692m/data=!3m1!1e3!4m20!4m19!1m5!1m1!1s0x9432980a04ddf563:0x6ac301bf7366cbae!2m2!1d-64.2229115!2d-31.3129596!1m5!1m1!1s0x95cd23e0e16ce7fb:0xcd427b68ad4eaf4f!2m2!1d-63.6790976!2d-31.9150855!1m5!1m1!1s0x9432980a04ddf563:0x6ac301bf7366cbae!2m2!1d-64.2229115!2d-31.3129596!3e0?entry=ttu&amp;g_ep=EgoyMDI1MTAyOS4yIKXMDSoASAFQAw%3D%3D" TargetMode="External"/><Relationship Id="rId18" Type="http://schemas.openxmlformats.org/officeDocument/2006/relationships/hyperlink" Target="https://www.google.com/maps/dir/Trist%C3%A1n+Burgos+456,+X5806+R%C3%ADo+Cuarto,+C%C3%B3rdoba/Hip%C3%B3lito+Yrigoyen+127,+X2670+La+Carlota,+C%C3%B3rdoba/Trist%C3%A1n+Burgos+456,+X5806+R%C3%ADo+Cuarto,+C%C3%B3rdoba/@-33.252641,-64.1678717,106629m/data=!3m2!1e3!4b1!4m20!4m19!1m5!1m1!1s0x95d200517c19fe63:0x13782c996d4358a2!2m2!1d-64.3786711!2d-33.1127861!1m5!1m1!1s0x95cee608104da683:0x81d25d9f7c45056f!2m2!1d-63.2965435!2d-33.4162786!1m5!1m1!1s0x95d200517c19fe63:0x13782c996d4358a2!2m2!1d-64.3786711!2d-33.1127861!3e0?entry=ttu&amp;g_ep=EgoyMDI1MTIwOS4wIKXMDSoASAFQAw%3D%3D" TargetMode="External"/><Relationship Id="rId26" Type="http://schemas.openxmlformats.org/officeDocument/2006/relationships/hyperlink" Target="https://www.google.com/maps/dir/Pentacom+S.A.+-+Centro+Servicios+y+Reparaciones+IT,+Av.+La+Voz+del+Interior+8821,+X5008+C%C3%B3rdoba/General+Manuel+Savio+%26+Juan+Ram%C3%B3n+Estomba,+X5014+C%C3%B3rdoba/Pentacom+S.A.+-+Centro+Servicios+y+Reparaciones+IT,+Av.+La+Voz+del+Interior+8821,+X5008+C%C3%B3rdoba/@-31.3858598,-64.2494828,27213m/data=!3m1!1e3!4m20!4m19!1m5!1m1!1s0x9432980a04ddf563:0x6ac301bf7366cbae!2m2!1d-64.2229115!2d-31.3129596!1m5!1m1!1s0x9432bcce99cec60b:0x5949cec2128c3b28!2m2!1d-64.1411428!2d-31.4601318!1m5!1m1!1s0x9432980a04ddf563:0x6ac301bf7366cbae!2m2!1d-64.2229115!2d-31.3129596!3e0?entry=ttu&amp;g_ep=EgoyMDI2MDMwNS4wIKXMDSoASAFQAw%3D%3D" TargetMode="External"/><Relationship Id="rId3" Type="http://schemas.openxmlformats.org/officeDocument/2006/relationships/hyperlink" Target="https://www.google.com/maps/dir/Roque+Saenz+Pe%C3%B1a+452,+Arroyito,+C%C3%B3rdoba/Sancor,+Ruta+Provincial+17,+Balnearia,+C%C3%B3rdoba/Roque+Saenz+Pe%C3%B1a+452,+Arroyito,+C%C3%B3rdoba/@-31.2164768,-63.0240281,11z/data=!3m1!4b1!4m20!4m19!1m5!1m1!1s0x94334dd665be4157:0x9ddb3d984f1f4e7!2m2!1d-63.055091!2d-31.4201404!1m5!1m1!1s0x943499951f07e8cd:0x8147cbe252478f95!2m2!1d-62.6634675!2d-31.0090207!1m5!1m1!1s0x94334dd665be4157:0x9ddb3d984f1f4e7!2m2!1d-63.055091!2d-31.4201404!3e0?entry=ttu&amp;g_ep=EgoyMDI0MTIwNC4wIKXMDSoASAFQAw%3D%3D" TargetMode="External"/><Relationship Id="rId21" Type="http://schemas.openxmlformats.org/officeDocument/2006/relationships/hyperlink" Target="https://www.google.com/maps/dir/-31.4381232,-63.1233096/Boulevard+9+de+Julio+845,+Morteros,+C%C3%B3rdoba/-31.4382366,-63.1226162/@-31.44698,-63.1095392,11.75z/data=!4m10!4m9!1m0!1m5!1m1!1s0x943503a06c0c60af:0x619cd5877136f3b!2m2!1d-62.006565!2d-30.7107259!1m0!3e0?hl=es&amp;entry=ttu&amp;g_ep=EgoyMDI1MTIwOS4wIKXMDSoASAFQAw%3D%3D" TargetMode="External"/><Relationship Id="rId7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625,-64.2493116,27211m/data=!3m2!1e3!4b1!4m20!4m19!1m5!1m1!1s0x9432980a04ddf563:0x6ac301bf7366cbae!2m2!1d-64.2229115!2d-31.3129596!1m5!1m1!1s0x9432a33853bfd1c3:0xf7cbb004f9adad5b!2m2!1d-64.1621517!2d-31.4690371!1m5!1m1!1s0x9432980a04ddf563:0x6ac301bf7366cbae!2m2!1d-64.2229115!2d-31.3129596!3e0?entry=ttu&amp;g_ep=EgoyMDI1MDUwNi4wIKXMDSoJLDEwMjExNDU1SAFQAw%3D%3D" TargetMode="External"/><Relationship Id="rId12" Type="http://schemas.openxmlformats.org/officeDocument/2006/relationships/hyperlink" Target="https://www.google.com/maps/dir/Pentacom+S.A.+-+Centro+Servicios+y+Reparaciones+IT,+Avenida+La+Voz+del+Interior,+Ciudad+de+C%C3%B3rdoba,+Provincia+de+C%C3%B3rdoba/Distribuidora+Metropolitana,+C%C3%B3rdoba/Pentacom+S.A.+-+Centro+Servicios+y+Reparaciones+IT,+Avenida+La+Voz+del+Interior,+Ciudad+de+C%C3%B3rdoba,+Provincia+de+C%C3%B3rdoba/@-31.4465624,-64.1176043,850m/data=!3m1!1e3!4m20!4m19!1m5!1m1!1s0x9432980a04ddf563:0x6ac301bf7366cbae!2m2!1d-64.2229115!2d-31.3129596!1m5!1m1!1s0x9432bd0009375c6d:0x14904cf739a8046f!2m2!1d-64.1153982!2d-31.4465242!1m5!1m1!1s0x9432980a04ddf563:0x6ac301bf7366cbae!2m2!1d-64.2229115!2d-31.3129596!3e0?entry=ttu&amp;g_ep=EgoyMDI1MTAwNC4wIKXMDSoASAFQAw%3D%3D" TargetMode="External"/><Relationship Id="rId17" Type="http://schemas.openxmlformats.org/officeDocument/2006/relationships/hyperlink" Target="https://www.google.com/maps/dir/Bartolom%C3%A9+Mitre+649,+Morrison,+C%C3%B3rdoba/ATI,+Av.+Belgrano+815,+X2580+Marcos+Ju%C3%A1rez,+C%C3%B3rdoba/Bartolom%C3%A9+Mitre+649,+Morrison,+C%C3%B3rdoba/@-32.6289419,-62.6296709,11z/data=!3m1!4b1!4m20!4m19!1m5!1m1!1s" TargetMode="External"/><Relationship Id="rId25" Type="http://schemas.openxmlformats.org/officeDocument/2006/relationships/hyperlink" Target="https://www.google.com/maps/dir/Pentacom+S.A.+-+Centro+Servicios+y+Reparaciones+IT,+Av.+La+Voz+del+Interior+8821,+X5008+C%C3%B3rdoba/Gral.+Manuel+Savio+4509,+X5014+C%C3%B3rdoba/Pentacom+S.A.+-+Centro+Servicios+y+Reparaciones+IT,+Av.+La+Voz+del+Interior+8821,+X5008+C%C3%B3rdoba/@-31.3858598,-64.2494828,27213m/data=!3m2!1e3!4b1!4m20!4m19!1m5!1m1!1s0x9432980a04ddf563:0x6ac301bf7366cbae!2m2!1d-64.2229115!2d-31.3129596!1m5!1m1!1s0x9432bcc5e19618d9:0x3f5aa843f37250ac!2m2!1d-64.135093!2d-31.4599251!1m5!1m1!1s0x9432980a04ddf563:0x6ac301bf7366cbae!2m2!1d-64.2229115!2d-31.3129596!3e0?entry=ttu&amp;g_ep=EgoyMDI2MDMwNS4wIKXMDSoASAFQAw%3D%3D" TargetMode="External"/><Relationship Id="rId2" Type="http://schemas.openxmlformats.org/officeDocument/2006/relationships/hyperlink" Target="https://www.google.com/maps/dir/Pentacom+S.A.+-+Centro+Servicios+y+Reparaciones+IT,+Avenida+La+Voz+del+Interior,+Ciudad+de+C%C3%B3rdoba,+Provincia+de+C%C3%B3rdoba/Grupo+Albanesi+Generacion+Mediterranea,+R%C3%ADo+Cuarto,+Provincia+de+C%C3%B3rdoba/Pentacom+S.A.+-+Centro+Servicios+y+Reparaciones+IT,+Avenida+La+Voz+del+Interior,+Ciudad+de+C%C3%B3rdoba,+Provincia+de+C%C3%B3rdoba/@-33.1570265,-64.3738434,15z/data=!4m20!4m19!1m5!1m1!1s0x9432980a04ddf563:0x6ac301bf7366cbae!2m2!1d-64.2229115!2d-31.3129596!1m5!1m1!1s0x95d1ff93f59b1bd1:0x9e91e4aa3fb5024e!2m2!1d-64.3655048!2d-33.1600039!1m5!1m1!1s0x9432980a04ddf563:0x6ac301bf7366cbae!2m2!1d-64.2229115!2d-31.3129596!3e0?entry=ttu&amp;g_ep=EgoyMDI0MTIwNC4wIKXMDSoASAFQAw%3D%3D" TargetMode="External"/><Relationship Id="rId16" Type="http://schemas.openxmlformats.org/officeDocument/2006/relationships/hyperlink" Target="https://www.google.com/maps/dir/Av.+La+Voz+del+Interior+8821,+C%C3%B3rdoba/Rivera+Indarte+136,+X5000+JAD,+C%C3%B3rdoba/Av.+La+Voz+del+Interior+8821,+X5008+C%C3%B3rdoba/@-31.3630571,-64.2149815,13z/data=!3m1!4b1!4m20!4m19!1m5!1m1!1s0x94329b950a62e24d:0x5c5" TargetMode="External"/><Relationship Id="rId20" Type="http://schemas.openxmlformats.org/officeDocument/2006/relationships/hyperlink" Target="https://www.google.com/maps/dir/Pentacom+S.A.+-+Centro+Servicios+y+Reparaciones+IT,+La+Voz+del+Interior+8821,+C%C3%B3rdoba/San+Jer%C3%B3nimo+2692,+C%C3%B3rdoba/Pentacom+S.A.+-+Centro+Servicios+y+Reparaciones+IT,+La+Voz+del+Interior+8821,+C%C3%B3rdoba/@-31.3673037,-64.2555968,27218m/data=!3m2!1e3!4b1!4m20!4m19!1m5!1m1!1s0x9432980a04ddf563:0x6ac301bf7366cbae!2m2!1d-64.2229115!2d-31.3129596!1m5!1m1!1s0x9432a2b4ddae2cc9:0x55e541dcdecccbea!2m2!1d-64.1495112!2d-31.4233621!1m5!1m1!1s0x9432980a04ddf563:0x6ac301bf7366cbae!2m2!1d-64.2229115!2d-31.3129596!3e0?entry=ttu&amp;g_ep=EgoyMDI1MTIwOS4wIKXMDSoASAFQAw%3D%3D" TargetMode="External"/><Relationship Id="rId1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284,-64.2493108,12z/data=!3m1!4b1!4m20!4m19!1m5!1m1!1s0x9432980a04ddf563:0x6ac301bf7366cbae!2m2!1d-64.2229115!2d-31.3129596!1m5!1m1!1s0x9432a33853bfd1c3:0xf7cbb004f9adad5b!2m2!1d-64.161832!2d-31.4690415!1m5!1m1!1s0x9432980a04ddf563:0x6ac301bf7366cbae!2m2!1d-64.2229115!2d-31.3129596!3e0?entry=ttu&amp;g_ep=EgoyMDI0MTAyOS4wIKXMDSoASAFQAw%3D%3D" TargetMode="External"/><Relationship Id="rId6" Type="http://schemas.openxmlformats.org/officeDocument/2006/relationships/hyperlink" Target="https://www.google.com/maps/dir/Pentacom+S.A.+-+Centro+Servicios+y+Reparaciones+IT,+La+Voz+del+Interior+8821,+C%C3%B3rdoba/Cam.+Chacra+de+la+Merced,+C%C3%B3rdoba/Pentacom+S.A.+-+Centro+Servicios+y+Reparaciones+IT,+La+Voz+del+Interior+8821,+C%C3%B3rdoba/@-31.4158089,-64.0695051,16z/data=!4m20!4m19!1m5!1m1!1s0x9432980a04ddf563:0x6ac301bf7366cbae!2m2!1d-64.2229115!2d-31.3129596!1m5!1m1!1s0x9432be87119babb9:0xc54fa9558547efc6!2m2!1d-64.0667308!2d-31.4156892!1m5!1m1!1s0x9432980a04ddf563:0x6ac301bf7366cbae!2m2!1d-64.2229115!2d-31.3129596!3e0?entry=ttu&amp;g_ep=EgoyMDI1MDUwNS4wIKXMDSoJLDEwMjExNDU1SAFQAw%3D%3D" TargetMode="External"/><Relationship Id="rId11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24" Type="http://schemas.openxmlformats.org/officeDocument/2006/relationships/hyperlink" Target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TargetMode="External"/><Relationship Id="rId5" Type="http://schemas.openxmlformats.org/officeDocument/2006/relationships/hyperlink" Target="https://www.google.com/maps/dir/Trist%C3%A1n+Burgos+456,+R%C3%ADo+Cuarto,+Provincia+de+C%C3%B3rdoba/Sancor+La+Carlota,+C%C3%B3rdoba/Trist%C3%A1n+Burgos+456,+R%C3%ADo+Cuarto,+Provincia+de+C%C3%B3rdoba/@-33.2359055,-64.4912608,9z/data=!4m20!4m19!1m5!1m1!1s0x95d200f85d35147d:0x48216def77aef722!2m2!1d-64.3749333!2d-33.1029616!1m5!1m1!1s0x95cee59288a9db75:0x1f047a23601bfbb0!2m2!1d-63.2876923!2d-33.3976396!1m5!1m1!1s0x95d200f85d35147d:0x48216def77aef722!2m2!1d-64.3749333!2d-33.1029616!3e0?entry=ttu&amp;g_ep=EgoyMDI1MDQwNi4wIKXMDSoJLDEwMjExNDU1SAFQAw%3D%3D" TargetMode="External"/><Relationship Id="rId15" Type="http://schemas.openxmlformats.org/officeDocument/2006/relationships/hyperlink" Target="https://www.google.com/maps/dir/Av.+La+Voz+del+Interior+8821,+C%C3%B3rdoba/Av.+V%C3%A9lez+Sarsfield+1100,+X5000JJY+C%C3%B3rdoba/Av.+La+Voz+del+Interior+8821,+C%C3%B3rdoba/@-31.3876945,-64.3155893,12z/data=!3m1!4b1!4m20!4m19!1m5!1m1!1s0x94329b950a62e24d:0x" TargetMode="External"/><Relationship Id="rId23" Type="http://schemas.openxmlformats.org/officeDocument/2006/relationships/hyperlink" Target="https://www.google.com/maps/dir/Trist%C3%A1n+Burgos+456,+X5806+R%C3%ADo+Cuarto,+C%C3%B3rdoba/RN8+559,+Reduccion,+C%C3%B3rdoba/Trist%C3%A1n+Burgos+456,+X5806+R%C3%ADo+Cuarto,+C%C3%B3rdoba/@-33.1439026,-64.2894114,53381m/data=!3m2!1e3!4b1!4m20!4m19!1m5!1m1!1s0x95d200517c19fe63:0x13782c996d4358a2!2m2!1d-64.3786711!2d-33.1127861!1m5!1m1!1s0x95ce7203ddda7a7d:0x982e0b22a18074b5!2m2!1d-63.8683519!2d-33.1959449!1m5!1m1!1s0x95d200517c19fe63:0x13782c996d4358a2!2m2!1d-64.3786711!2d-33.1127861!3e0?entry=ttu&amp;g_ep=EgoyMDI2MDIwMy4wIKXMDSoASAFQAw%3D%3D" TargetMode="External"/><Relationship Id="rId10" Type="http://schemas.openxmlformats.org/officeDocument/2006/relationships/hyperlink" Target="https://www.google.com/maps/dir/Pentacom+S.A.+-+Centro+Servicios+y+Reparaciones+IT,+La+Voz+del+Interior,+Ciudad+de+C%C3%B3rdoba,+Provincia+de+C%C3%B3rdoba/Blvd.+Miguel+Georgalos+500,+R%C3%ADo+Segundo,+C%C3%B3rdoba/Pentacom+S.A.+-+Centro+Servicios+y+Reparaciones+IT,+La+Voz+del+Interior,+Ciudad+de+C%C3%B3rdoba,+Provincia+de+C%C3%B3rdoba/@-31.483669,-64.2153672,54368m/data=!3m2!1e3!4b1!4m20!4m19!1m5!1m1!1s0x9432980a04ddf563:0x6ac301bf7366cbae!2m2!1d-64.2229115!2d-31.3129596!1m5!1m1!1s0x9432cb03917ff6c3:0x1f82bceed0fa3847!2m2!1d-63.9063445!2d-31.6568378!1m5!1m1!1s0x9432980a04ddf563:0x6ac301bf7366cbae!2m2!1d-64.2229115!2d-31.3129596!3e0?entry=ttu&amp;g_ep=EgoyMDI1MDkwMi4wIKXMDSoASAFQAw%3D%3D" TargetMode="External"/><Relationship Id="rId19" Type="http://schemas.openxmlformats.org/officeDocument/2006/relationships/hyperlink" Target="https://www.google.com/maps/dir/Av.+La+Voz+del+Interior+8821,+C%C3%B3rdoba/Blvd.+Rivadavia+300,+X5929+Hernando,+C%C3%B3rdoba/Av.+La+Voz+del+Interior+8821,+C%C3%B3rdoba/@-31.8751954,-64.5386255,9z/data=!3m1!4b1!4m19!4m18!1m5!1m1!1s0x94329b950a62e24d:0x5c56" TargetMode="External"/><Relationship Id="rId4" Type="http://schemas.openxmlformats.org/officeDocument/2006/relationships/hyperlink" Target="https://www.google.com.ar/maps/dir/Pentacom+S.A.+-+Centro+Servicios+y+Reparaciones+IT,+Avenida+La+Voz+del+Interior,+Ciudad+de+C%C3%B3rdoba,+Provincia+de+C%C3%B3rdoba/FIAT+Chrysler+Automobiles,+C%C3%B3rdoba/Pentacom+S.A.+-+Centro+Servicios+y+Reparaciones+IT,+Avenida+La+Voz+del+Interior,+Ciudad+de+C%C3%B3rdoba,+Provincia+de+C%C3%B3rdoba/@-31.3816869,-64.2493108,29951m/data=!3m2!1e3!4b1!4m20!4m19!1m5!1m1!1s0x9432980a04ddf563:0x6ac301bf7366cbae!2m2!1d-64.2229115!2d-31.3129596!1m5!1m1!1s0x9432bce89befac1d:0x1341ed26067c0592!2m2!1d-64.1180944!2d-31.452014!1m5!1m1!1s0x9432980a04ddf563:0x6ac301bf7366cbae!2m2!1d-64.2229115!2d-31.3129596!3e0?entry=ttu&amp;g_ep=EgoyMDI1MDEyOS4xIKXMDSoASAFQAw%3D%3D" TargetMode="External"/><Relationship Id="rId9" Type="http://schemas.openxmlformats.org/officeDocument/2006/relationships/hyperlink" Target="https://www.google.com/maps/dir/Pentacom+S.A.+-+Centro+Servicios+y+Reparaciones+IT,+La+Voz+del+Interior+8821,+C%C3%B3rdoba/Balcarce+136,+HWD,+C%C3%B3rdoba/Pentacom+S.A.+-+Centro+Servicios+y+Reparaciones+IT,+La+Voz+del+Interior+8821,+C%C3%B3rdoba/@-31.3658955,-64.2408182,13609m/data=!3m2!1e3!4b1!4m20!4m19!1m5!1m1!1s0x9432980a04ddf563:0x6ac301bf7366cbae!2m2!1d-64.2229115!2d-31.3129596!1m5!1m1!1s0x9432a2998e437e81:0x508deaaf10509b57!2m2!1d-64.1767944!2d-31.4197128!1m5!1m1!1s0x9432980a04ddf563:0x6ac301bf7366cbae!2m2!1d-64.2229115!2d-31.3129596!3e0?entry=ttu&amp;g_ep=EgoyMDI1MDgwNi4wIKXMDSoASAFQAw%3D%3D" TargetMode="External"/><Relationship Id="rId14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869128m/data=!3m1!1e3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OS4yIKXMDSoASAFQAw%3D%3D" TargetMode="External"/><Relationship Id="rId22" Type="http://schemas.openxmlformats.org/officeDocument/2006/relationships/hyperlink" Target="https://www.google.com/maps/dir/Pentacom+S.A.+-+Centro+Servicios+y+Reparaciones+IT,+La+Voz+del+Interior,+Ciudad+de+C%C3%B3rdoba,+Provincia+de+C%C3%B3rdoba/Gral.+Manuel+Savio+4509,+X5014+C%C3%B3rdoba/Pentacom+S.A.+-+Centro+Servicios+y+Reparaciones+IT,+La+Voz+del+Interior,+Ciudad+de+C%C3%B3rdoba,+Provincia+de+C%C3%B3rdoba/@-31.462355,-64.2236072,17552m/data=!3m1!1e3!4m20!4m19!1m5!1m1!1s0x9432980a04ddf563:0x6ac301bf7366cbae!2m2!1d-64.2229115!2d-31.3129596!1m5!1m1!1s0x9432bcc5e19618d9:0x3f5aa843f37250ac!2m2!1d-64.135093!2d-31.4599263!1m5!1m1!1s0x9432980a04ddf563:0x6ac301bf7366cbae!2m2!1d-64.2229115!2d-31.3129596!3e0?entry=ttu&amp;g_ep=EgoyMDI1MTIwOS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09332-8" TargetMode="External"/><Relationship Id="rId3182" Type="http://schemas.openxmlformats.org/officeDocument/2006/relationships/hyperlink" Target="https://webagentes.canaldirecto.com.ar/incidents/view/746515-4" TargetMode="External"/><Relationship Id="rId4026" Type="http://schemas.openxmlformats.org/officeDocument/2006/relationships/hyperlink" Target="https://webagentes.canaldirecto.com.ar/incidents/view/768778-3" TargetMode="External"/><Relationship Id="rId4233" Type="http://schemas.openxmlformats.org/officeDocument/2006/relationships/hyperlink" Target="https://webagentes.canaldirecto.com.ar/incidents/view/774575-9" TargetMode="External"/><Relationship Id="rId4440" Type="http://schemas.openxmlformats.org/officeDocument/2006/relationships/hyperlink" Target="https://webagentes.canaldirecto.com.ar/incidents/view/774733-1" TargetMode="External"/><Relationship Id="rId3042" Type="http://schemas.openxmlformats.org/officeDocument/2006/relationships/hyperlink" Target="https://webagentes.canaldirecto.com.ar/incidents/view/744190-5" TargetMode="External"/><Relationship Id="rId3999" Type="http://schemas.openxmlformats.org/officeDocument/2006/relationships/hyperlink" Target="https://webagentes.canaldirecto.com.ar/incidents/view/764969-5" TargetMode="External"/><Relationship Id="rId4300" Type="http://schemas.openxmlformats.org/officeDocument/2006/relationships/hyperlink" Target="https://webagentes.canaldirecto.com.ar/incidents/view/772926-5" TargetMode="External"/><Relationship Id="rId170" Type="http://schemas.openxmlformats.org/officeDocument/2006/relationships/hyperlink" Target="https://webagentes.canaldirecto.com.ar/incidents/view/663606-5" TargetMode="External"/><Relationship Id="rId3859" Type="http://schemas.openxmlformats.org/officeDocument/2006/relationships/hyperlink" Target="https://webagentes.canaldirecto.com.ar/incidents/view/762397-0" TargetMode="External"/><Relationship Id="rId5074" Type="http://schemas.openxmlformats.org/officeDocument/2006/relationships/hyperlink" Target="https://webagentes.canaldirecto.com.ar/incidents/view/798359-9" TargetMode="External"/><Relationship Id="rId5281" Type="http://schemas.openxmlformats.org/officeDocument/2006/relationships/hyperlink" Target="https://webagentes.canaldirecto.com.ar/incidents/view/803083-0" TargetMode="External"/><Relationship Id="rId987" Type="http://schemas.openxmlformats.org/officeDocument/2006/relationships/hyperlink" Target="https://webagentes.canaldirecto.com.ar/incidents/view/685537-8" TargetMode="External"/><Relationship Id="rId2668" Type="http://schemas.openxmlformats.org/officeDocument/2006/relationships/hyperlink" Target="https://webagentes.canaldirecto.com.ar/incidents/view/736086-8" TargetMode="External"/><Relationship Id="rId2875" Type="http://schemas.openxmlformats.org/officeDocument/2006/relationships/hyperlink" Target="https://webagentes.canaldirecto.com.ar/incidents/view/737220-7" TargetMode="External"/><Relationship Id="rId3719" Type="http://schemas.openxmlformats.org/officeDocument/2006/relationships/hyperlink" Target="https://webagentes.canaldirecto.com.ar/incidents/view/761493-6" TargetMode="External"/><Relationship Id="rId3926" Type="http://schemas.openxmlformats.org/officeDocument/2006/relationships/hyperlink" Target="https://webagentes.canaldirecto.com.ar/incidents/view/766388-0" TargetMode="External"/><Relationship Id="rId4090" Type="http://schemas.openxmlformats.org/officeDocument/2006/relationships/hyperlink" Target="https://webagentes.canaldirecto.com.ar/incidents/view/765729-6" TargetMode="External"/><Relationship Id="rId847" Type="http://schemas.openxmlformats.org/officeDocument/2006/relationships/hyperlink" Target="https://webagentes.canaldirecto.com.ar/incidents/view/682740-9" TargetMode="External"/><Relationship Id="rId1477" Type="http://schemas.openxmlformats.org/officeDocument/2006/relationships/hyperlink" Target="https://webagentes.canaldirecto.com.ar/incidents/view/700072-6" TargetMode="External"/><Relationship Id="rId1684" Type="http://schemas.openxmlformats.org/officeDocument/2006/relationships/hyperlink" Target="https://webagentes.canaldirecto.com.ar/incidents/view/708238-6" TargetMode="External"/><Relationship Id="rId1891" Type="http://schemas.openxmlformats.org/officeDocument/2006/relationships/hyperlink" Target="https://webagentes.canaldirecto.com.ar/incidents/view/707564-1" TargetMode="External"/><Relationship Id="rId2528" Type="http://schemas.openxmlformats.org/officeDocument/2006/relationships/hyperlink" Target="https://webagentes.canaldirecto.com.ar/incidents/view/729392-8" TargetMode="External"/><Relationship Id="rId2735" Type="http://schemas.openxmlformats.org/officeDocument/2006/relationships/hyperlink" Target="https://webagentes.canaldirecto.com.ar/incidents/view/737201-2" TargetMode="External"/><Relationship Id="rId2942" Type="http://schemas.openxmlformats.org/officeDocument/2006/relationships/hyperlink" Target="https://webagentes.canaldirecto.com.ar/incidents/view/740595-8" TargetMode="External"/><Relationship Id="rId5141" Type="http://schemas.openxmlformats.org/officeDocument/2006/relationships/hyperlink" Target="https://webagentes.canaldirecto.com.ar/incidents/view/796456-7" TargetMode="External"/><Relationship Id="rId707" Type="http://schemas.openxmlformats.org/officeDocument/2006/relationships/hyperlink" Target="https://webagentes.canaldirecto.com.ar/incidents/view/680214-5" TargetMode="External"/><Relationship Id="rId914" Type="http://schemas.openxmlformats.org/officeDocument/2006/relationships/hyperlink" Target="https://webagentes.canaldirecto.com.ar/incidents/view/687610-4" TargetMode="External"/><Relationship Id="rId1337" Type="http://schemas.openxmlformats.org/officeDocument/2006/relationships/hyperlink" Target="https://webagentes.canaldirecto.com.ar/incidents/view/693502-7" TargetMode="External"/><Relationship Id="rId1544" Type="http://schemas.openxmlformats.org/officeDocument/2006/relationships/hyperlink" Target="https://webagentes.canaldirecto.com.ar/incidents/view/704526-0" TargetMode="External"/><Relationship Id="rId1751" Type="http://schemas.openxmlformats.org/officeDocument/2006/relationships/hyperlink" Target="https://webagentes.canaldirecto.com.ar/incidents/view/705328-7" TargetMode="External"/><Relationship Id="rId2802" Type="http://schemas.openxmlformats.org/officeDocument/2006/relationships/hyperlink" Target="https://webagentes.canaldirecto.com.ar/incidents/view/733212-0" TargetMode="External"/><Relationship Id="rId5001" Type="http://schemas.openxmlformats.org/officeDocument/2006/relationships/hyperlink" Target="http://webagentes.canaldirecto.com.ar/incidents/view/794186-7" TargetMode="External"/><Relationship Id="rId5958" Type="http://schemas.openxmlformats.org/officeDocument/2006/relationships/hyperlink" Target="https://webagentes.canaldirecto.com.ar/incidents/view/824744-9" TargetMode="External"/><Relationship Id="rId43" Type="http://schemas.openxmlformats.org/officeDocument/2006/relationships/hyperlink" Target="http://webagentes.canaldirecto.com.ar/incidents/view/659883-5" TargetMode="External"/><Relationship Id="rId1404" Type="http://schemas.openxmlformats.org/officeDocument/2006/relationships/hyperlink" Target="https://webagentes.canaldirecto.com.ar/incidents/view/697301-8" TargetMode="External"/><Relationship Id="rId1611" Type="http://schemas.openxmlformats.org/officeDocument/2006/relationships/hyperlink" Target="https://webagentes.canaldirecto.com.ar/incidents/view/702589-5" TargetMode="External"/><Relationship Id="rId4767" Type="http://schemas.openxmlformats.org/officeDocument/2006/relationships/hyperlink" Target="https://webagentes.canaldirecto.com.ar/incidents/view/785826-6" TargetMode="External"/><Relationship Id="rId5818" Type="http://schemas.openxmlformats.org/officeDocument/2006/relationships/hyperlink" Target="https://webagentes.canaldirecto.com.ar/incidents/view/822913-3" TargetMode="External"/><Relationship Id="rId3369" Type="http://schemas.openxmlformats.org/officeDocument/2006/relationships/hyperlink" Target="https://webagentes.canaldirecto.com.ar/incidents/view/751474-2" TargetMode="External"/><Relationship Id="rId3576" Type="http://schemas.openxmlformats.org/officeDocument/2006/relationships/hyperlink" Target="https://webagentes.canaldirecto.com.ar/incidents/view/755357-4" TargetMode="External"/><Relationship Id="rId4627" Type="http://schemas.openxmlformats.org/officeDocument/2006/relationships/hyperlink" Target="https://webagentes.canaldirecto.com.ar/incidents/view/785424-2" TargetMode="External"/><Relationship Id="rId4974" Type="http://schemas.openxmlformats.org/officeDocument/2006/relationships/hyperlink" Target="https://webagentes.canaldirecto.com.ar/incidents/view/789430-1" TargetMode="External"/><Relationship Id="rId497" Type="http://schemas.openxmlformats.org/officeDocument/2006/relationships/hyperlink" Target="https://webagentes.canaldirecto.com.ar/incidents/view/672455-5" TargetMode="External"/><Relationship Id="rId2178" Type="http://schemas.openxmlformats.org/officeDocument/2006/relationships/hyperlink" Target="https://webagentes.canaldirecto.com.ar/incidents/view/718401-9" TargetMode="External"/><Relationship Id="rId2385" Type="http://schemas.openxmlformats.org/officeDocument/2006/relationships/hyperlink" Target="https://webagentes.canaldirecto.com.ar/incidents/view/724079-5" TargetMode="External"/><Relationship Id="rId3229" Type="http://schemas.openxmlformats.org/officeDocument/2006/relationships/hyperlink" Target="https://webagentes.canaldirecto.com.ar/incidents/view/744320-4" TargetMode="External"/><Relationship Id="rId3783" Type="http://schemas.openxmlformats.org/officeDocument/2006/relationships/hyperlink" Target="https://webagentes.canaldirecto.com.ar/incidents/view/759977-0" TargetMode="External"/><Relationship Id="rId3990" Type="http://schemas.openxmlformats.org/officeDocument/2006/relationships/hyperlink" Target="https://webagentes.canaldirecto.com.ar/incidents/view/765419-2" TargetMode="External"/><Relationship Id="rId4834" Type="http://schemas.openxmlformats.org/officeDocument/2006/relationships/hyperlink" Target="https://webagentes.canaldirecto.com.ar/incidents/view/788751-4" TargetMode="External"/><Relationship Id="rId357" Type="http://schemas.openxmlformats.org/officeDocument/2006/relationships/hyperlink" Target="https://webagentes.canaldirecto.com.ar/incidents/view/671344-3" TargetMode="External"/><Relationship Id="rId1194" Type="http://schemas.openxmlformats.org/officeDocument/2006/relationships/hyperlink" Target="https://webagentes.canaldirecto.com.ar/incidents/view/692212-0" TargetMode="External"/><Relationship Id="rId2038" Type="http://schemas.openxmlformats.org/officeDocument/2006/relationships/hyperlink" Target="https://webagentes.canaldirecto.com.ar/incidents/view/717447-4" TargetMode="External"/><Relationship Id="rId2592" Type="http://schemas.openxmlformats.org/officeDocument/2006/relationships/hyperlink" Target="https://webagentes.canaldirecto.com.ar/incidents/view/732534-2" TargetMode="External"/><Relationship Id="rId3436" Type="http://schemas.openxmlformats.org/officeDocument/2006/relationships/hyperlink" Target="https://webagentes.canaldirecto.com.ar/incidents/view/754218-9" TargetMode="External"/><Relationship Id="rId3643" Type="http://schemas.openxmlformats.org/officeDocument/2006/relationships/hyperlink" Target="https://webagentes.canaldirecto.com.ar/incidents/view/758902-9" TargetMode="External"/><Relationship Id="rId3850" Type="http://schemas.openxmlformats.org/officeDocument/2006/relationships/hyperlink" Target="https://webagentes.canaldirecto.com.ar/incidents/view/762673-7" TargetMode="External"/><Relationship Id="rId4901" Type="http://schemas.openxmlformats.org/officeDocument/2006/relationships/hyperlink" Target="https://webagentes.canaldirecto.com.ar/incidents/view/791493-3" TargetMode="External"/><Relationship Id="rId217" Type="http://schemas.openxmlformats.org/officeDocument/2006/relationships/hyperlink" Target="https://webagentes.canaldirecto.com.ar/incidents/view/660903-4" TargetMode="External"/><Relationship Id="rId564" Type="http://schemas.openxmlformats.org/officeDocument/2006/relationships/hyperlink" Target="https://webagentes.canaldirecto.com.ar/incidents/view/670030-6" TargetMode="External"/><Relationship Id="rId771" Type="http://schemas.openxmlformats.org/officeDocument/2006/relationships/hyperlink" Target="https://webagentes.canaldirecto.com.ar/incidents/view/678576-9" TargetMode="External"/><Relationship Id="rId2245" Type="http://schemas.openxmlformats.org/officeDocument/2006/relationships/hyperlink" Target="https://webagentes.canaldirecto.com.ar/incidents/view/722389-5" TargetMode="External"/><Relationship Id="rId2452" Type="http://schemas.openxmlformats.org/officeDocument/2006/relationships/hyperlink" Target="https://webagentes.canaldirecto.com.ar/incidents/view/726712-7" TargetMode="External"/><Relationship Id="rId3503" Type="http://schemas.openxmlformats.org/officeDocument/2006/relationships/hyperlink" Target="https://webagentes.canaldirecto.com.ar/incidents/view/752933-7" TargetMode="External"/><Relationship Id="rId3710" Type="http://schemas.openxmlformats.org/officeDocument/2006/relationships/hyperlink" Target="https://webagentes.canaldirecto.com.ar/incidents/view/756389-0" TargetMode="External"/><Relationship Id="rId424" Type="http://schemas.openxmlformats.org/officeDocument/2006/relationships/hyperlink" Target="https://webagentes.canaldirecto.com.ar/incidents/view/668660-8" TargetMode="External"/><Relationship Id="rId631" Type="http://schemas.openxmlformats.org/officeDocument/2006/relationships/hyperlink" Target="https://webagentes.canaldirecto.com.ar/incidents/view/674833-3" TargetMode="External"/><Relationship Id="rId1054" Type="http://schemas.openxmlformats.org/officeDocument/2006/relationships/hyperlink" Target="https://webagentes.canaldirecto.com.ar/incidents/view/690237-5" TargetMode="External"/><Relationship Id="rId1261" Type="http://schemas.openxmlformats.org/officeDocument/2006/relationships/hyperlink" Target="https://webagentes.canaldirecto.com.ar/incidents/view/696176-7" TargetMode="External"/><Relationship Id="rId2105" Type="http://schemas.openxmlformats.org/officeDocument/2006/relationships/hyperlink" Target="https://webagentes.canaldirecto.com.ar/incidents/view/720573-8" TargetMode="External"/><Relationship Id="rId2312" Type="http://schemas.openxmlformats.org/officeDocument/2006/relationships/hyperlink" Target="https://webagentes.canaldirecto.com.ar/incidents/view/725981-8" TargetMode="External"/><Relationship Id="rId5468" Type="http://schemas.openxmlformats.org/officeDocument/2006/relationships/hyperlink" Target="https://webagentes.canaldirecto.com.ar/incidents/view/809306-0" TargetMode="External"/><Relationship Id="rId5675" Type="http://schemas.openxmlformats.org/officeDocument/2006/relationships/hyperlink" Target="https://webagentes.canaldirecto.com.ar/incidents/view/815201-7" TargetMode="External"/><Relationship Id="rId5882" Type="http://schemas.openxmlformats.org/officeDocument/2006/relationships/hyperlink" Target="https://webagentes.canaldirecto.com.ar/incidents/view/820680-4" TargetMode="External"/><Relationship Id="rId1121" Type="http://schemas.openxmlformats.org/officeDocument/2006/relationships/hyperlink" Target="https://webagentes.canaldirecto.com.ar/incidents/view/689016-8" TargetMode="External"/><Relationship Id="rId4277" Type="http://schemas.openxmlformats.org/officeDocument/2006/relationships/hyperlink" Target="https://webagentes.canaldirecto.com.ar/incidents/view/773650-2" TargetMode="External"/><Relationship Id="rId4484" Type="http://schemas.openxmlformats.org/officeDocument/2006/relationships/hyperlink" Target="https://webagentes.canaldirecto.com.ar/incidents/view/779526-8" TargetMode="External"/><Relationship Id="rId4691" Type="http://schemas.openxmlformats.org/officeDocument/2006/relationships/hyperlink" Target="https://webagentes.canaldirecto.com.ar/incidents/view/783319-7" TargetMode="External"/><Relationship Id="rId5328" Type="http://schemas.openxmlformats.org/officeDocument/2006/relationships/hyperlink" Target="https://webagentes.canaldirecto.com.ar/incidents/view/801109-3" TargetMode="External"/><Relationship Id="rId5535" Type="http://schemas.openxmlformats.org/officeDocument/2006/relationships/hyperlink" Target="https://webagentes.canaldirecto.com.ar/incidents/view/806818-9" TargetMode="External"/><Relationship Id="rId5742" Type="http://schemas.openxmlformats.org/officeDocument/2006/relationships/hyperlink" Target="https://webagentes.canaldirecto.com.ar/incidents/view/818948-2" TargetMode="External"/><Relationship Id="rId3086" Type="http://schemas.openxmlformats.org/officeDocument/2006/relationships/hyperlink" Target="https://webagentes.canaldirecto.com.ar/incidents/view/743228-0" TargetMode="External"/><Relationship Id="rId3293" Type="http://schemas.openxmlformats.org/officeDocument/2006/relationships/hyperlink" Target="https://webagentes.canaldirecto.com.ar/incidents/view/748091-3" TargetMode="External"/><Relationship Id="rId4137" Type="http://schemas.openxmlformats.org/officeDocument/2006/relationships/hyperlink" Target="https://webagentes.canaldirecto.com.ar/incidents/view/770842-0" TargetMode="External"/><Relationship Id="rId4344" Type="http://schemas.openxmlformats.org/officeDocument/2006/relationships/hyperlink" Target="https://webagentes.canaldirecto.com.ar/incidents/view/777701-3" TargetMode="External"/><Relationship Id="rId4551" Type="http://schemas.openxmlformats.org/officeDocument/2006/relationships/hyperlink" Target="https://webagentes.canaldirecto.com.ar/incidents/view/783155-1" TargetMode="External"/><Relationship Id="rId1938" Type="http://schemas.openxmlformats.org/officeDocument/2006/relationships/hyperlink" Target="https://webagentes.canaldirecto.com.ar/incidents/view/714638-3" TargetMode="External"/><Relationship Id="rId3153" Type="http://schemas.openxmlformats.org/officeDocument/2006/relationships/hyperlink" Target="https://webagentes.canaldirecto.com.ar/incidents/view/746735-6" TargetMode="External"/><Relationship Id="rId3360" Type="http://schemas.openxmlformats.org/officeDocument/2006/relationships/hyperlink" Target="https://webagentes.canaldirecto.com.ar/incidents/view/751513-0" TargetMode="External"/><Relationship Id="rId4204" Type="http://schemas.openxmlformats.org/officeDocument/2006/relationships/hyperlink" Target="https://webagentes.canaldirecto.com.ar/incidents/view/769374-8" TargetMode="External"/><Relationship Id="rId5602" Type="http://schemas.openxmlformats.org/officeDocument/2006/relationships/hyperlink" Target="https://webagentes.canaldirecto.com.ar/incidents/view/811028-8" TargetMode="External"/><Relationship Id="rId281" Type="http://schemas.openxmlformats.org/officeDocument/2006/relationships/hyperlink" Target="https://webagentes.canaldirecto.com.ar/incidents/view/666618-1" TargetMode="External"/><Relationship Id="rId3013" Type="http://schemas.openxmlformats.org/officeDocument/2006/relationships/hyperlink" Target="https://webagentes.canaldirecto.com.ar/incidents/view/744968-8" TargetMode="External"/><Relationship Id="rId4411" Type="http://schemas.openxmlformats.org/officeDocument/2006/relationships/hyperlink" Target="https://webagentes.canaldirecto.com.ar/incidents/view/776131-3" TargetMode="External"/><Relationship Id="rId141" Type="http://schemas.openxmlformats.org/officeDocument/2006/relationships/hyperlink" Target="https://webagentes.canaldirecto.com.ar/incidents/view/664434-7" TargetMode="External"/><Relationship Id="rId3220" Type="http://schemas.openxmlformats.org/officeDocument/2006/relationships/hyperlink" Target="https://webagentes.canaldirecto.com.ar/incidents/view/744972-1" TargetMode="External"/><Relationship Id="rId7" Type="http://schemas.openxmlformats.org/officeDocument/2006/relationships/hyperlink" Target="http://webagentes.canaldirecto.com.ar/incidents/view/662265-5" TargetMode="External"/><Relationship Id="rId2779" Type="http://schemas.openxmlformats.org/officeDocument/2006/relationships/hyperlink" Target="https://webagentes.canaldirecto.com.ar/incidents/view/734857-4" TargetMode="External"/><Relationship Id="rId2986" Type="http://schemas.openxmlformats.org/officeDocument/2006/relationships/hyperlink" Target="https://webagentes.canaldirecto.com.ar/incidents/view/739016-0" TargetMode="External"/><Relationship Id="rId5185" Type="http://schemas.openxmlformats.org/officeDocument/2006/relationships/hyperlink" Target="https://webagentes.canaldirecto.com.ar/incidents/view/800178-6" TargetMode="External"/><Relationship Id="rId5392" Type="http://schemas.openxmlformats.org/officeDocument/2006/relationships/hyperlink" Target="https://webagentes.canaldirecto.com.ar/incidents/view/805697-1" TargetMode="External"/><Relationship Id="rId958" Type="http://schemas.openxmlformats.org/officeDocument/2006/relationships/hyperlink" Target="https://webagentes.canaldirecto.com.ar/incidents/view/686732-8" TargetMode="External"/><Relationship Id="rId1588" Type="http://schemas.openxmlformats.org/officeDocument/2006/relationships/hyperlink" Target="https://webagentes.canaldirecto.com.ar/incidents/view/703105-4" TargetMode="External"/><Relationship Id="rId1795" Type="http://schemas.openxmlformats.org/officeDocument/2006/relationships/hyperlink" Target="https://webagentes.canaldirecto.com.ar/incidents/view/710571-1" TargetMode="External"/><Relationship Id="rId2639" Type="http://schemas.openxmlformats.org/officeDocument/2006/relationships/hyperlink" Target="https://webagentes.canaldirecto.com.ar/incidents/view/737214-6" TargetMode="External"/><Relationship Id="rId2846" Type="http://schemas.openxmlformats.org/officeDocument/2006/relationships/hyperlink" Target="https://webagentes.canaldirecto.com.ar/incidents/view/737974-1" TargetMode="External"/><Relationship Id="rId5045" Type="http://schemas.openxmlformats.org/officeDocument/2006/relationships/hyperlink" Target="http://webagentes.canaldirecto.com.ar/incidents/view/792877-8" TargetMode="External"/><Relationship Id="rId5252" Type="http://schemas.openxmlformats.org/officeDocument/2006/relationships/hyperlink" Target="https://webagentes.canaldirecto.com.ar/incidents/view/797320-0" TargetMode="External"/><Relationship Id="rId87" Type="http://schemas.openxmlformats.org/officeDocument/2006/relationships/hyperlink" Target="http://webagentes.canaldirecto.com.ar/incidents/view/659262-8" TargetMode="External"/><Relationship Id="rId818" Type="http://schemas.openxmlformats.org/officeDocument/2006/relationships/hyperlink" Target="https://webagentes.canaldirecto.com.ar/incidents/view/683799-2" TargetMode="External"/><Relationship Id="rId1448" Type="http://schemas.openxmlformats.org/officeDocument/2006/relationships/hyperlink" Target="https://webagentes.canaldirecto.com.ar/incidents/view/695093-8" TargetMode="External"/><Relationship Id="rId1655" Type="http://schemas.openxmlformats.org/officeDocument/2006/relationships/hyperlink" Target="https://webagentes.canaldirecto.com.ar/incidents/view/700833-9" TargetMode="External"/><Relationship Id="rId2706" Type="http://schemas.openxmlformats.org/officeDocument/2006/relationships/hyperlink" Target="https://webagentes.canaldirecto.com.ar/incidents/view/733952-1" TargetMode="External"/><Relationship Id="rId4061" Type="http://schemas.openxmlformats.org/officeDocument/2006/relationships/hyperlink" Target="https://webagentes.canaldirecto.com.ar/incidents/view/768165-5" TargetMode="External"/><Relationship Id="rId5112" Type="http://schemas.openxmlformats.org/officeDocument/2006/relationships/hyperlink" Target="https://webagentes.canaldirecto.com.ar/incidents/view/797163-7" TargetMode="External"/><Relationship Id="rId1308" Type="http://schemas.openxmlformats.org/officeDocument/2006/relationships/hyperlink" Target="https://webagentes.canaldirecto.com.ar/incidents/view/694344-2" TargetMode="External"/><Relationship Id="rId1862" Type="http://schemas.openxmlformats.org/officeDocument/2006/relationships/hyperlink" Target="https://webagentes.canaldirecto.com.ar/incidents/view/708871-5" TargetMode="External"/><Relationship Id="rId2913" Type="http://schemas.openxmlformats.org/officeDocument/2006/relationships/hyperlink" Target="https://webagentes.canaldirecto.com.ar/incidents/view/741329-4" TargetMode="External"/><Relationship Id="rId1515" Type="http://schemas.openxmlformats.org/officeDocument/2006/relationships/hyperlink" Target="https://webagentes.canaldirecto.com.ar/incidents/view/699323-4" TargetMode="External"/><Relationship Id="rId1722" Type="http://schemas.openxmlformats.org/officeDocument/2006/relationships/hyperlink" Target="https://webagentes.canaldirecto.com.ar/incidents/view/705867-1" TargetMode="External"/><Relationship Id="rId4878" Type="http://schemas.openxmlformats.org/officeDocument/2006/relationships/hyperlink" Target="https://webagentes.canaldirecto.com.ar/incidents/view/792305-6" TargetMode="External"/><Relationship Id="rId5929" Type="http://schemas.openxmlformats.org/officeDocument/2006/relationships/hyperlink" Target="https://webagentes.canaldirecto.com.ar/incidents/view/825547-5" TargetMode="External"/><Relationship Id="rId14" Type="http://schemas.openxmlformats.org/officeDocument/2006/relationships/hyperlink" Target="http://webagentes.canaldirecto.com.ar/incidents/view/662210-5" TargetMode="External"/><Relationship Id="rId3687" Type="http://schemas.openxmlformats.org/officeDocument/2006/relationships/hyperlink" Target="https://webagentes.canaldirecto.com.ar/incidents/view/758353-9" TargetMode="External"/><Relationship Id="rId3894" Type="http://schemas.openxmlformats.org/officeDocument/2006/relationships/hyperlink" Target="https://webagentes.canaldirecto.com.ar/incidents/view/767097-8" TargetMode="External"/><Relationship Id="rId4738" Type="http://schemas.openxmlformats.org/officeDocument/2006/relationships/hyperlink" Target="https://webagentes.canaldirecto.com.ar/incidents/view/786724-6" TargetMode="External"/><Relationship Id="rId4945" Type="http://schemas.openxmlformats.org/officeDocument/2006/relationships/hyperlink" Target="https://webagentes.canaldirecto.com.ar/incidents/view/790942-7" TargetMode="External"/><Relationship Id="rId2289" Type="http://schemas.openxmlformats.org/officeDocument/2006/relationships/hyperlink" Target="https://webagentes.canaldirecto.com.ar/incidents/view/718876-9" TargetMode="External"/><Relationship Id="rId2496" Type="http://schemas.openxmlformats.org/officeDocument/2006/relationships/hyperlink" Target="https://webagentes.canaldirecto.com.ar/incidents/view/730179-5" TargetMode="External"/><Relationship Id="rId3547" Type="http://schemas.openxmlformats.org/officeDocument/2006/relationships/hyperlink" Target="https://webagentes.canaldirecto.com.ar/incidents/view/756278-5" TargetMode="External"/><Relationship Id="rId3754" Type="http://schemas.openxmlformats.org/officeDocument/2006/relationships/hyperlink" Target="https://webagentes.canaldirecto.com.ar/incidents/view/761040-8" TargetMode="External"/><Relationship Id="rId3961" Type="http://schemas.openxmlformats.org/officeDocument/2006/relationships/hyperlink" Target="https://webagentes.canaldirecto.com.ar/incidents/view/766111-0" TargetMode="External"/><Relationship Id="rId4805" Type="http://schemas.openxmlformats.org/officeDocument/2006/relationships/hyperlink" Target="https://webagentes.canaldirecto.com.ar/incidents/view/789876-9" TargetMode="External"/><Relationship Id="rId468" Type="http://schemas.openxmlformats.org/officeDocument/2006/relationships/hyperlink" Target="https://webagentes.canaldirecto.com.ar/incidents/view/673624-0" TargetMode="External"/><Relationship Id="rId675" Type="http://schemas.openxmlformats.org/officeDocument/2006/relationships/hyperlink" Target="https://webagentes.canaldirecto.com.ar/incidents/view/681513-0" TargetMode="External"/><Relationship Id="rId882" Type="http://schemas.openxmlformats.org/officeDocument/2006/relationships/hyperlink" Target="https://webagentes.canaldirecto.com.ar/incidents/view/681745-7" TargetMode="External"/><Relationship Id="rId1098" Type="http://schemas.openxmlformats.org/officeDocument/2006/relationships/hyperlink" Target="https://webagentes.canaldirecto.com.ar/incidents/view/689610-8" TargetMode="External"/><Relationship Id="rId2149" Type="http://schemas.openxmlformats.org/officeDocument/2006/relationships/hyperlink" Target="https://webagentes.canaldirecto.com.ar/incidents/view/719716-5" TargetMode="External"/><Relationship Id="rId2356" Type="http://schemas.openxmlformats.org/officeDocument/2006/relationships/hyperlink" Target="https://webagentes.canaldirecto.com.ar/incidents/view/725036-7" TargetMode="External"/><Relationship Id="rId2563" Type="http://schemas.openxmlformats.org/officeDocument/2006/relationships/hyperlink" Target="https://webagentes.canaldirecto.com.ar/incidents/view/734030-5" TargetMode="External"/><Relationship Id="rId2770" Type="http://schemas.openxmlformats.org/officeDocument/2006/relationships/hyperlink" Target="https://webagentes.canaldirecto.com.ar/incidents/view/735764-2" TargetMode="External"/><Relationship Id="rId3407" Type="http://schemas.openxmlformats.org/officeDocument/2006/relationships/hyperlink" Target="https://webagentes.canaldirecto.com.ar/incidents/view/749306-9" TargetMode="External"/><Relationship Id="rId3614" Type="http://schemas.openxmlformats.org/officeDocument/2006/relationships/hyperlink" Target="https://webagentes.canaldirecto.com.ar/incidents/view/754891-6" TargetMode="External"/><Relationship Id="rId3821" Type="http://schemas.openxmlformats.org/officeDocument/2006/relationships/hyperlink" Target="https://webagentes.canaldirecto.com.ar/incidents/view/763633-6" TargetMode="External"/><Relationship Id="rId328" Type="http://schemas.openxmlformats.org/officeDocument/2006/relationships/hyperlink" Target="https://webagentes.canaldirecto.com.ar/incidents/view/664914-8" TargetMode="External"/><Relationship Id="rId535" Type="http://schemas.openxmlformats.org/officeDocument/2006/relationships/hyperlink" Target="https://webagentes.canaldirecto.com.ar/incidents/view/671480-4" TargetMode="External"/><Relationship Id="rId742" Type="http://schemas.openxmlformats.org/officeDocument/2006/relationships/hyperlink" Target="https://webagentes.canaldirecto.com.ar/incidents/view/679790-4" TargetMode="External"/><Relationship Id="rId1165" Type="http://schemas.openxmlformats.org/officeDocument/2006/relationships/hyperlink" Target="https://webagentes.canaldirecto.com.ar/incidents/view/692502-0" TargetMode="External"/><Relationship Id="rId1372" Type="http://schemas.openxmlformats.org/officeDocument/2006/relationships/hyperlink" Target="https://webagentes.canaldirecto.com.ar/incidents/view/692697-7" TargetMode="External"/><Relationship Id="rId2009" Type="http://schemas.openxmlformats.org/officeDocument/2006/relationships/hyperlink" Target="https://webagentes.canaldirecto.com.ar/incidents/view/712512-2" TargetMode="External"/><Relationship Id="rId2216" Type="http://schemas.openxmlformats.org/officeDocument/2006/relationships/hyperlink" Target="https://webagentes.canaldirecto.com.ar/incidents/view/722946-4" TargetMode="External"/><Relationship Id="rId2423" Type="http://schemas.openxmlformats.org/officeDocument/2006/relationships/hyperlink" Target="https://webagentes.canaldirecto.com.ar/incidents/view/727884-0" TargetMode="External"/><Relationship Id="rId2630" Type="http://schemas.openxmlformats.org/officeDocument/2006/relationships/hyperlink" Target="https://webagentes.canaldirecto.com.ar/incidents/view/737237-7" TargetMode="External"/><Relationship Id="rId5579" Type="http://schemas.openxmlformats.org/officeDocument/2006/relationships/hyperlink" Target="https://webagentes.canaldirecto.com.ar/incidents/view/812837-5" TargetMode="External"/><Relationship Id="rId5786" Type="http://schemas.openxmlformats.org/officeDocument/2006/relationships/hyperlink" Target="https://webagentes.canaldirecto.com.ar/incidents/view/817399-5" TargetMode="External"/><Relationship Id="rId602" Type="http://schemas.openxmlformats.org/officeDocument/2006/relationships/hyperlink" Target="https://webagentes.canaldirecto.com.ar/incidents/view/676855-9" TargetMode="External"/><Relationship Id="rId1025" Type="http://schemas.openxmlformats.org/officeDocument/2006/relationships/hyperlink" Target="https://webagentes.canaldirecto.com.ar/incidents/view/685019-7" TargetMode="External"/><Relationship Id="rId1232" Type="http://schemas.openxmlformats.org/officeDocument/2006/relationships/hyperlink" Target="https://webagentes.canaldirecto.com.ar/incidents/view/691442-2" TargetMode="External"/><Relationship Id="rId4388" Type="http://schemas.openxmlformats.org/officeDocument/2006/relationships/hyperlink" Target="https://webagentes.canaldirecto.com.ar/incidents/view/776861-7" TargetMode="External"/><Relationship Id="rId4595" Type="http://schemas.openxmlformats.org/officeDocument/2006/relationships/hyperlink" Target="https://webagentes.canaldirecto.com.ar/incidents/view/781378-6" TargetMode="External"/><Relationship Id="rId5439" Type="http://schemas.openxmlformats.org/officeDocument/2006/relationships/hyperlink" Target="https://webagentes.canaldirecto.com.ar/incidents/view/809973-6" TargetMode="External"/><Relationship Id="rId5646" Type="http://schemas.openxmlformats.org/officeDocument/2006/relationships/hyperlink" Target="https://webagentes.canaldirecto.com.ar/incidents/view/816631-1" TargetMode="External"/><Relationship Id="rId5993" Type="http://schemas.openxmlformats.org/officeDocument/2006/relationships/hyperlink" Target="https://webagentes.canaldirecto.com.ar/incidents/view/822364-3" TargetMode="External"/><Relationship Id="rId3197" Type="http://schemas.openxmlformats.org/officeDocument/2006/relationships/hyperlink" Target="https://webagentes.canaldirecto.com.ar/incidents/view/746063-6" TargetMode="External"/><Relationship Id="rId4248" Type="http://schemas.openxmlformats.org/officeDocument/2006/relationships/hyperlink" Target="https://webagentes.canaldirecto.com.ar/incidents/view/774162-9" TargetMode="External"/><Relationship Id="rId5853" Type="http://schemas.openxmlformats.org/officeDocument/2006/relationships/hyperlink" Target="https://webagentes.canaldirecto.com.ar/incidents/view/821371-6" TargetMode="External"/><Relationship Id="rId3057" Type="http://schemas.openxmlformats.org/officeDocument/2006/relationships/hyperlink" Target="https://webagentes.canaldirecto.com.ar/incidents/view/744026-1" TargetMode="External"/><Relationship Id="rId4108" Type="http://schemas.openxmlformats.org/officeDocument/2006/relationships/hyperlink" Target="https://webagentes.canaldirecto.com.ar/incidents/view/771247-8" TargetMode="External"/><Relationship Id="rId4455" Type="http://schemas.openxmlformats.org/officeDocument/2006/relationships/hyperlink" Target="https://webagentes.canaldirecto.com.ar/incidents/view/780841-0" TargetMode="External"/><Relationship Id="rId4662" Type="http://schemas.openxmlformats.org/officeDocument/2006/relationships/hyperlink" Target="https://webagentes.canaldirecto.com.ar/incidents/view/784619-1" TargetMode="External"/><Relationship Id="rId5506" Type="http://schemas.openxmlformats.org/officeDocument/2006/relationships/hyperlink" Target="https://webagentes.canaldirecto.com.ar/incidents/view/808110-8" TargetMode="External"/><Relationship Id="rId5713" Type="http://schemas.openxmlformats.org/officeDocument/2006/relationships/hyperlink" Target="https://webagentes.canaldirecto.com.ar/incidents/view/820376-4" TargetMode="External"/><Relationship Id="rId5920" Type="http://schemas.openxmlformats.org/officeDocument/2006/relationships/hyperlink" Target="https://webagentes.canaldirecto.com.ar/incidents/view/798273-0" TargetMode="External"/><Relationship Id="rId185" Type="http://schemas.openxmlformats.org/officeDocument/2006/relationships/hyperlink" Target="https://webagentes.canaldirecto.com.ar/incidents/view/663589-9" TargetMode="External"/><Relationship Id="rId1909" Type="http://schemas.openxmlformats.org/officeDocument/2006/relationships/hyperlink" Target="https://webagentes.canaldirecto.com.ar/incidents/view/706265-6" TargetMode="External"/><Relationship Id="rId3264" Type="http://schemas.openxmlformats.org/officeDocument/2006/relationships/hyperlink" Target="https://webagentes.canaldirecto.com.ar/incidents/view/749038-1" TargetMode="External"/><Relationship Id="rId3471" Type="http://schemas.openxmlformats.org/officeDocument/2006/relationships/hyperlink" Target="https://webagentes.canaldirecto.com.ar/incidents/view/753255-3" TargetMode="External"/><Relationship Id="rId4315" Type="http://schemas.openxmlformats.org/officeDocument/2006/relationships/hyperlink" Target="https://webagentes.canaldirecto.com.ar/incidents/view/772717-9" TargetMode="External"/><Relationship Id="rId4522" Type="http://schemas.openxmlformats.org/officeDocument/2006/relationships/hyperlink" Target="https://webagentes.canaldirecto.com.ar/incidents/view/778112-2" TargetMode="External"/><Relationship Id="rId392" Type="http://schemas.openxmlformats.org/officeDocument/2006/relationships/hyperlink" Target="https://webagentes.canaldirecto.com.ar/incidents/view/669629-8" TargetMode="External"/><Relationship Id="rId2073" Type="http://schemas.openxmlformats.org/officeDocument/2006/relationships/hyperlink" Target="https://webagentes.canaldirecto.com.ar/incidents/view/716016-1" TargetMode="External"/><Relationship Id="rId2280" Type="http://schemas.openxmlformats.org/officeDocument/2006/relationships/hyperlink" Target="https://webagentes.canaldirecto.com.ar/incidents/view/718886-6" TargetMode="External"/><Relationship Id="rId3124" Type="http://schemas.openxmlformats.org/officeDocument/2006/relationships/hyperlink" Target="https://webagentes.canaldirecto.com.ar/incidents/view/740597-6" TargetMode="External"/><Relationship Id="rId3331" Type="http://schemas.openxmlformats.org/officeDocument/2006/relationships/hyperlink" Target="https://webagentes.canaldirecto.com.ar/incidents/view/752306-9" TargetMode="External"/><Relationship Id="rId252" Type="http://schemas.openxmlformats.org/officeDocument/2006/relationships/hyperlink" Target="https://webagentes.canaldirecto.com.ar/incidents/view/667002-3" TargetMode="External"/><Relationship Id="rId2140" Type="http://schemas.openxmlformats.org/officeDocument/2006/relationships/hyperlink" Target="https://webagentes.canaldirecto.com.ar/incidents/view/719735-0" TargetMode="External"/><Relationship Id="rId5089" Type="http://schemas.openxmlformats.org/officeDocument/2006/relationships/hyperlink" Target="https://webagentes.canaldirecto.com.ar/incidents/view/798157-3" TargetMode="External"/><Relationship Id="rId5296" Type="http://schemas.openxmlformats.org/officeDocument/2006/relationships/hyperlink" Target="https://webagentes.canaldirecto.com.ar/incidents/view/802500-5" TargetMode="External"/><Relationship Id="rId112" Type="http://schemas.openxmlformats.org/officeDocument/2006/relationships/hyperlink" Target="https://webagentes.canaldirecto.com.ar/incidents/view/665378-9" TargetMode="External"/><Relationship Id="rId1699" Type="http://schemas.openxmlformats.org/officeDocument/2006/relationships/hyperlink" Target="https://webagentes.canaldirecto.com.ar/incidents/view/706486-7" TargetMode="External"/><Relationship Id="rId2000" Type="http://schemas.openxmlformats.org/officeDocument/2006/relationships/hyperlink" Target="https://webagentes.canaldirecto.com.ar/incidents/view/712573-3" TargetMode="External"/><Relationship Id="rId5156" Type="http://schemas.openxmlformats.org/officeDocument/2006/relationships/hyperlink" Target="https://webagentes.canaldirecto.com.ar/incidents/view/795358-9" TargetMode="External"/><Relationship Id="rId5363" Type="http://schemas.openxmlformats.org/officeDocument/2006/relationships/hyperlink" Target="https://webagentes.canaldirecto.com.ar/incidents/view/806565-0" TargetMode="External"/><Relationship Id="rId5570" Type="http://schemas.openxmlformats.org/officeDocument/2006/relationships/hyperlink" Target="https://webagentes.canaldirecto.com.ar/incidents/view/813042-2" TargetMode="External"/><Relationship Id="rId2957" Type="http://schemas.openxmlformats.org/officeDocument/2006/relationships/hyperlink" Target="https://webagentes.canaldirecto.com.ar/incidents/view/739971-8" TargetMode="External"/><Relationship Id="rId4172" Type="http://schemas.openxmlformats.org/officeDocument/2006/relationships/hyperlink" Target="https://webagentes.canaldirecto.com.ar/incidents/view/770085-3" TargetMode="External"/><Relationship Id="rId5016" Type="http://schemas.openxmlformats.org/officeDocument/2006/relationships/hyperlink" Target="http://webagentes.canaldirecto.com.ar/incidents/view/794104-3" TargetMode="External"/><Relationship Id="rId5223" Type="http://schemas.openxmlformats.org/officeDocument/2006/relationships/hyperlink" Target="https://webagentes.canaldirecto.com.ar/incidents/view/799072-0" TargetMode="External"/><Relationship Id="rId929" Type="http://schemas.openxmlformats.org/officeDocument/2006/relationships/hyperlink" Target="https://webagentes.canaldirecto.com.ar/incidents/view/687068-7" TargetMode="External"/><Relationship Id="rId1559" Type="http://schemas.openxmlformats.org/officeDocument/2006/relationships/hyperlink" Target="https://webagentes.canaldirecto.com.ar/incidents/view/704226-3" TargetMode="External"/><Relationship Id="rId1766" Type="http://schemas.openxmlformats.org/officeDocument/2006/relationships/hyperlink" Target="https://webagentes.canaldirecto.com.ar/incidents/view/704441-0" TargetMode="External"/><Relationship Id="rId1973" Type="http://schemas.openxmlformats.org/officeDocument/2006/relationships/hyperlink" Target="https://webagentes.canaldirecto.com.ar/incidents/view/713933-8" TargetMode="External"/><Relationship Id="rId2817" Type="http://schemas.openxmlformats.org/officeDocument/2006/relationships/hyperlink" Target="https://webagentes.canaldirecto.com.ar/incidents/view/738679-6" TargetMode="External"/><Relationship Id="rId4032" Type="http://schemas.openxmlformats.org/officeDocument/2006/relationships/hyperlink" Target="https://webagentes.canaldirecto.com.ar/incidents/view/768755-2" TargetMode="External"/><Relationship Id="rId5430" Type="http://schemas.openxmlformats.org/officeDocument/2006/relationships/hyperlink" Target="https://webagentes.canaldirecto.com.ar/incidents/view/803197-2" TargetMode="External"/><Relationship Id="rId58" Type="http://schemas.openxmlformats.org/officeDocument/2006/relationships/hyperlink" Target="http://webagentes.canaldirecto.com.ar/incidents/view/659784-5" TargetMode="External"/><Relationship Id="rId1419" Type="http://schemas.openxmlformats.org/officeDocument/2006/relationships/hyperlink" Target="https://webagentes.canaldirecto.com.ar/incidents/view/697285-1" TargetMode="External"/><Relationship Id="rId1626" Type="http://schemas.openxmlformats.org/officeDocument/2006/relationships/hyperlink" Target="https://webagentes.canaldirecto.com.ar/incidents/view/702117-2" TargetMode="External"/><Relationship Id="rId1833" Type="http://schemas.openxmlformats.org/officeDocument/2006/relationships/hyperlink" Target="https://webagentes.canaldirecto.com.ar/incidents/view/709324-9" TargetMode="External"/><Relationship Id="rId4989" Type="http://schemas.openxmlformats.org/officeDocument/2006/relationships/hyperlink" Target="http://webagentes.canaldirecto.com.ar/incidents/view/794683-5" TargetMode="External"/><Relationship Id="rId1900" Type="http://schemas.openxmlformats.org/officeDocument/2006/relationships/hyperlink" Target="https://webagentes.canaldirecto.com.ar/incidents/view/707172-4" TargetMode="External"/><Relationship Id="rId3798" Type="http://schemas.openxmlformats.org/officeDocument/2006/relationships/hyperlink" Target="https://webagentes.canaldirecto.com.ar/incidents/view/764118-9" TargetMode="External"/><Relationship Id="rId4849" Type="http://schemas.openxmlformats.org/officeDocument/2006/relationships/hyperlink" Target="https://webagentes.canaldirecto.com.ar/incidents/view/788511-8" TargetMode="External"/><Relationship Id="rId3658" Type="http://schemas.openxmlformats.org/officeDocument/2006/relationships/hyperlink" Target="https://webagentes.canaldirecto.com.ar/incidents/view/758763-2" TargetMode="External"/><Relationship Id="rId3865" Type="http://schemas.openxmlformats.org/officeDocument/2006/relationships/hyperlink" Target="https://webagentes.canaldirecto.com.ar/incidents/view/762069-0" TargetMode="External"/><Relationship Id="rId4709" Type="http://schemas.openxmlformats.org/officeDocument/2006/relationships/hyperlink" Target="https://webagentes.canaldirecto.com.ar/incidents/view/782885-8" TargetMode="External"/><Relationship Id="rId4916" Type="http://schemas.openxmlformats.org/officeDocument/2006/relationships/hyperlink" Target="https://webagentes.canaldirecto.com.ar/incidents/view/791294-4" TargetMode="External"/><Relationship Id="rId579" Type="http://schemas.openxmlformats.org/officeDocument/2006/relationships/hyperlink" Target="https://webagentes.canaldirecto.com.ar/incidents/view/679045-1" TargetMode="External"/><Relationship Id="rId786" Type="http://schemas.openxmlformats.org/officeDocument/2006/relationships/hyperlink" Target="https://webagentes.canaldirecto.com.ar/incidents/view/677893-6" TargetMode="External"/><Relationship Id="rId993" Type="http://schemas.openxmlformats.org/officeDocument/2006/relationships/hyperlink" Target="https://webagentes.canaldirecto.com.ar/incidents/view/685531-4" TargetMode="External"/><Relationship Id="rId2467" Type="http://schemas.openxmlformats.org/officeDocument/2006/relationships/hyperlink" Target="https://webagentes.canaldirecto.com.ar/incidents/view/726419-3" TargetMode="External"/><Relationship Id="rId2674" Type="http://schemas.openxmlformats.org/officeDocument/2006/relationships/hyperlink" Target="https://webagentes.canaldirecto.com.ar/incidents/view/735782-8" TargetMode="External"/><Relationship Id="rId3518" Type="http://schemas.openxmlformats.org/officeDocument/2006/relationships/hyperlink" Target="https://webagentes.canaldirecto.com.ar/incidents/view/751843-8" TargetMode="External"/><Relationship Id="rId5080" Type="http://schemas.openxmlformats.org/officeDocument/2006/relationships/hyperlink" Target="https://webagentes.canaldirecto.com.ar/incidents/view/798342-9" TargetMode="External"/><Relationship Id="rId439" Type="http://schemas.openxmlformats.org/officeDocument/2006/relationships/hyperlink" Target="https://webagentes.canaldirecto.com.ar/incidents/view/668061-3" TargetMode="External"/><Relationship Id="rId646" Type="http://schemas.openxmlformats.org/officeDocument/2006/relationships/hyperlink" Target="https://webagentes.canaldirecto.com.ar/incidents/view/674814-8" TargetMode="External"/><Relationship Id="rId1069" Type="http://schemas.openxmlformats.org/officeDocument/2006/relationships/hyperlink" Target="https://webagentes.canaldirecto.com.ar/incidents/view/689707-3" TargetMode="External"/><Relationship Id="rId1276" Type="http://schemas.openxmlformats.org/officeDocument/2006/relationships/hyperlink" Target="https://webagentes.canaldirecto.com.ar/incidents/view/695550-8" TargetMode="External"/><Relationship Id="rId1483" Type="http://schemas.openxmlformats.org/officeDocument/2006/relationships/hyperlink" Target="https://webagentes.canaldirecto.com.ar/incidents/view/700043-4" TargetMode="External"/><Relationship Id="rId2327" Type="http://schemas.openxmlformats.org/officeDocument/2006/relationships/hyperlink" Target="https://webagentes.canaldirecto.com.ar/incidents/view/725875-8" TargetMode="External"/><Relationship Id="rId2881" Type="http://schemas.openxmlformats.org/officeDocument/2006/relationships/hyperlink" Target="https://webagentes.canaldirecto.com.ar/incidents/view/736852-3" TargetMode="External"/><Relationship Id="rId3725" Type="http://schemas.openxmlformats.org/officeDocument/2006/relationships/hyperlink" Target="https://webagentes.canaldirecto.com.ar/incidents/view/761413-0" TargetMode="External"/><Relationship Id="rId3932" Type="http://schemas.openxmlformats.org/officeDocument/2006/relationships/hyperlink" Target="https://webagentes.canaldirecto.com.ar/incidents/view/766327-9" TargetMode="External"/><Relationship Id="rId506" Type="http://schemas.openxmlformats.org/officeDocument/2006/relationships/hyperlink" Target="https://webagentes.canaldirecto.com.ar/incidents/view/672446-7" TargetMode="External"/><Relationship Id="rId853" Type="http://schemas.openxmlformats.org/officeDocument/2006/relationships/hyperlink" Target="https://webagentes.canaldirecto.com.ar/incidents/view/682734-8" TargetMode="External"/><Relationship Id="rId1136" Type="http://schemas.openxmlformats.org/officeDocument/2006/relationships/hyperlink" Target="https://webagentes.canaldirecto.com.ar/incidents/view/687731-6" TargetMode="External"/><Relationship Id="rId1690" Type="http://schemas.openxmlformats.org/officeDocument/2006/relationships/hyperlink" Target="https://webagentes.canaldirecto.com.ar/incidents/view/707285-7" TargetMode="External"/><Relationship Id="rId2534" Type="http://schemas.openxmlformats.org/officeDocument/2006/relationships/hyperlink" Target="https://webagentes.canaldirecto.com.ar/incidents/view/729018-9" TargetMode="External"/><Relationship Id="rId2741" Type="http://schemas.openxmlformats.org/officeDocument/2006/relationships/hyperlink" Target="https://webagentes.canaldirecto.com.ar/incidents/view/736588-1" TargetMode="External"/><Relationship Id="rId5897" Type="http://schemas.openxmlformats.org/officeDocument/2006/relationships/hyperlink" Target="https://webagentes.canaldirecto.com.ar/incidents/view/820220-6" TargetMode="External"/><Relationship Id="rId713" Type="http://schemas.openxmlformats.org/officeDocument/2006/relationships/hyperlink" Target="https://webagentes.canaldirecto.com.ar/incidents/view/680208-4" TargetMode="External"/><Relationship Id="rId920" Type="http://schemas.openxmlformats.org/officeDocument/2006/relationships/hyperlink" Target="https://webagentes.canaldirecto.com.ar/incidents/view/687464-7" TargetMode="External"/><Relationship Id="rId1343" Type="http://schemas.openxmlformats.org/officeDocument/2006/relationships/hyperlink" Target="https://webagentes.canaldirecto.com.ar/incidents/view/693432-9" TargetMode="External"/><Relationship Id="rId1550" Type="http://schemas.openxmlformats.org/officeDocument/2006/relationships/hyperlink" Target="https://webagentes.canaldirecto.com.ar/incidents/view/704412-8" TargetMode="External"/><Relationship Id="rId2601" Type="http://schemas.openxmlformats.org/officeDocument/2006/relationships/hyperlink" Target="https://webagentes.canaldirecto.com.ar/incidents/view/731524-8" TargetMode="External"/><Relationship Id="rId4499" Type="http://schemas.openxmlformats.org/officeDocument/2006/relationships/hyperlink" Target="https://webagentes.canaldirecto.com.ar/incidents/view/779156-3" TargetMode="External"/><Relationship Id="rId5757" Type="http://schemas.openxmlformats.org/officeDocument/2006/relationships/hyperlink" Target="https://webagentes.canaldirecto.com.ar/incidents/view/818713-8" TargetMode="External"/><Relationship Id="rId5964" Type="http://schemas.openxmlformats.org/officeDocument/2006/relationships/hyperlink" Target="https://webagentes.canaldirecto.com.ar/incidents/view/824474-3" TargetMode="External"/><Relationship Id="rId1203" Type="http://schemas.openxmlformats.org/officeDocument/2006/relationships/hyperlink" Target="https://webagentes.canaldirecto.com.ar/incidents/view/691889-9" TargetMode="External"/><Relationship Id="rId1410" Type="http://schemas.openxmlformats.org/officeDocument/2006/relationships/hyperlink" Target="https://webagentes.canaldirecto.com.ar/incidents/view/697294-9" TargetMode="External"/><Relationship Id="rId4359" Type="http://schemas.openxmlformats.org/officeDocument/2006/relationships/hyperlink" Target="https://webagentes.canaldirecto.com.ar/incidents/view/777450-2" TargetMode="External"/><Relationship Id="rId4566" Type="http://schemas.openxmlformats.org/officeDocument/2006/relationships/hyperlink" Target="https://webagentes.canaldirecto.com.ar/incidents/view/782575-4" TargetMode="External"/><Relationship Id="rId4773" Type="http://schemas.openxmlformats.org/officeDocument/2006/relationships/hyperlink" Target="https://webagentes.canaldirecto.com.ar/incidents/view/785681-5" TargetMode="External"/><Relationship Id="rId4980" Type="http://schemas.openxmlformats.org/officeDocument/2006/relationships/hyperlink" Target="http://webagentes.canaldirecto.com.ar/incidents/view/794886-0" TargetMode="External"/><Relationship Id="rId5617" Type="http://schemas.openxmlformats.org/officeDocument/2006/relationships/hyperlink" Target="https://webagentes.canaldirecto.com.ar/incidents/view/810473-7" TargetMode="External"/><Relationship Id="rId5824" Type="http://schemas.openxmlformats.org/officeDocument/2006/relationships/hyperlink" Target="https://webagentes.canaldirecto.com.ar/incidents/view/822810-7" TargetMode="External"/><Relationship Id="rId3168" Type="http://schemas.openxmlformats.org/officeDocument/2006/relationships/hyperlink" Target="https://webagentes.canaldirecto.com.ar/incidents/view/746636-6" TargetMode="External"/><Relationship Id="rId3375" Type="http://schemas.openxmlformats.org/officeDocument/2006/relationships/hyperlink" Target="https://webagentes.canaldirecto.com.ar/incidents/view/750831-6" TargetMode="External"/><Relationship Id="rId3582" Type="http://schemas.openxmlformats.org/officeDocument/2006/relationships/hyperlink" Target="https://webagentes.canaldirecto.com.ar/incidents/view/755345-9" TargetMode="External"/><Relationship Id="rId4219" Type="http://schemas.openxmlformats.org/officeDocument/2006/relationships/hyperlink" Target="https://webagentes.canaldirecto.com.ar/incidents/view/775065-4" TargetMode="External"/><Relationship Id="rId4426" Type="http://schemas.openxmlformats.org/officeDocument/2006/relationships/hyperlink" Target="https://webagentes.canaldirecto.com.ar/incidents/view/775255-5" TargetMode="External"/><Relationship Id="rId4633" Type="http://schemas.openxmlformats.org/officeDocument/2006/relationships/hyperlink" Target="https://webagentes.canaldirecto.com.ar/incidents/view/784994-9" TargetMode="External"/><Relationship Id="rId4840" Type="http://schemas.openxmlformats.org/officeDocument/2006/relationships/hyperlink" Target="https://webagentes.canaldirecto.com.ar/incidents/view/788662-1" TargetMode="External"/><Relationship Id="rId296" Type="http://schemas.openxmlformats.org/officeDocument/2006/relationships/hyperlink" Target="https://webagentes.canaldirecto.com.ar/incidents/view/666385-6" TargetMode="External"/><Relationship Id="rId2184" Type="http://schemas.openxmlformats.org/officeDocument/2006/relationships/hyperlink" Target="https://webagentes.canaldirecto.com.ar/incidents/view/718007-7" TargetMode="External"/><Relationship Id="rId2391" Type="http://schemas.openxmlformats.org/officeDocument/2006/relationships/hyperlink" Target="https://webagentes.canaldirecto.com.ar/incidents/view/723518-2" TargetMode="External"/><Relationship Id="rId3028" Type="http://schemas.openxmlformats.org/officeDocument/2006/relationships/hyperlink" Target="https://webagentes.canaldirecto.com.ar/incidents/view/744739-8" TargetMode="External"/><Relationship Id="rId3235" Type="http://schemas.openxmlformats.org/officeDocument/2006/relationships/hyperlink" Target="https://webagentes.canaldirecto.com.ar/incidents/view/750030-5" TargetMode="External"/><Relationship Id="rId3442" Type="http://schemas.openxmlformats.org/officeDocument/2006/relationships/hyperlink" Target="https://webagentes.canaldirecto.com.ar/incidents/view/754061-3" TargetMode="External"/><Relationship Id="rId156" Type="http://schemas.openxmlformats.org/officeDocument/2006/relationships/hyperlink" Target="https://webagentes.canaldirecto.com.ar/incidents/view/664362-1" TargetMode="External"/><Relationship Id="rId363" Type="http://schemas.openxmlformats.org/officeDocument/2006/relationships/hyperlink" Target="https://webagentes.canaldirecto.com.ar/incidents/view/671338-2" TargetMode="External"/><Relationship Id="rId570" Type="http://schemas.openxmlformats.org/officeDocument/2006/relationships/hyperlink" Target="https://webagentes.canaldirecto.com.ar/incidents/view/679054-9" TargetMode="External"/><Relationship Id="rId2044" Type="http://schemas.openxmlformats.org/officeDocument/2006/relationships/hyperlink" Target="https://webagentes.canaldirecto.com.ar/incidents/view/717150-1" TargetMode="External"/><Relationship Id="rId2251" Type="http://schemas.openxmlformats.org/officeDocument/2006/relationships/hyperlink" Target="https://webagentes.canaldirecto.com.ar/incidents/view/722133-8" TargetMode="External"/><Relationship Id="rId3302" Type="http://schemas.openxmlformats.org/officeDocument/2006/relationships/hyperlink" Target="https://webagentes.canaldirecto.com.ar/incidents/view/747799-1" TargetMode="External"/><Relationship Id="rId4700" Type="http://schemas.openxmlformats.org/officeDocument/2006/relationships/hyperlink" Target="https://webagentes.canaldirecto.com.ar/incidents/view/782934-3" TargetMode="External"/><Relationship Id="rId223" Type="http://schemas.openxmlformats.org/officeDocument/2006/relationships/hyperlink" Target="https://webagentes.canaldirecto.com.ar/incidents/view/668216-1" TargetMode="External"/><Relationship Id="rId430" Type="http://schemas.openxmlformats.org/officeDocument/2006/relationships/hyperlink" Target="https://webagentes.canaldirecto.com.ar/incidents/view/668235-6" TargetMode="External"/><Relationship Id="rId1060" Type="http://schemas.openxmlformats.org/officeDocument/2006/relationships/hyperlink" Target="https://webagentes.canaldirecto.com.ar/incidents/view/689987-7" TargetMode="External"/><Relationship Id="rId2111" Type="http://schemas.openxmlformats.org/officeDocument/2006/relationships/hyperlink" Target="https://webagentes.canaldirecto.com.ar/incidents/view/720527-9" TargetMode="External"/><Relationship Id="rId5267" Type="http://schemas.openxmlformats.org/officeDocument/2006/relationships/hyperlink" Target="https://webagentes.canaldirecto.com.ar/incidents/view/803617-1" TargetMode="External"/><Relationship Id="rId4076" Type="http://schemas.openxmlformats.org/officeDocument/2006/relationships/hyperlink" Target="https://webagentes.canaldirecto.com.ar/incidents/view/767589-4" TargetMode="External"/><Relationship Id="rId5474" Type="http://schemas.openxmlformats.org/officeDocument/2006/relationships/hyperlink" Target="https://webagentes.canaldirecto.com.ar/incidents/view/808992-4" TargetMode="External"/><Relationship Id="rId5681" Type="http://schemas.openxmlformats.org/officeDocument/2006/relationships/hyperlink" Target="https://webagentes.canaldirecto.com.ar/incidents/view/814781-1" TargetMode="External"/><Relationship Id="rId1877" Type="http://schemas.openxmlformats.org/officeDocument/2006/relationships/hyperlink" Target="https://webagentes.canaldirecto.com.ar/incidents/view/707707-4" TargetMode="External"/><Relationship Id="rId2928" Type="http://schemas.openxmlformats.org/officeDocument/2006/relationships/hyperlink" Target="https://webagentes.canaldirecto.com.ar/incidents/view/741065-9" TargetMode="External"/><Relationship Id="rId4283" Type="http://schemas.openxmlformats.org/officeDocument/2006/relationships/hyperlink" Target="https://webagentes.canaldirecto.com.ar/incidents/view/773391-2" TargetMode="External"/><Relationship Id="rId4490" Type="http://schemas.openxmlformats.org/officeDocument/2006/relationships/hyperlink" Target="https://webagentes.canaldirecto.com.ar/incidents/view/779338-5" TargetMode="External"/><Relationship Id="rId5127" Type="http://schemas.openxmlformats.org/officeDocument/2006/relationships/hyperlink" Target="https://webagentes.canaldirecto.com.ar/incidents/view/796793-5" TargetMode="External"/><Relationship Id="rId5334" Type="http://schemas.openxmlformats.org/officeDocument/2006/relationships/hyperlink" Target="https://webagentes.canaldirecto.com.ar/incidents/view/800548-1" TargetMode="External"/><Relationship Id="rId5541" Type="http://schemas.openxmlformats.org/officeDocument/2006/relationships/hyperlink" Target="https://webagentes.canaldirecto.com.ar/incidents/view/802793-3" TargetMode="External"/><Relationship Id="rId1737" Type="http://schemas.openxmlformats.org/officeDocument/2006/relationships/hyperlink" Target="https://webagentes.canaldirecto.com.ar/incidents/view/705852-9" TargetMode="External"/><Relationship Id="rId1944" Type="http://schemas.openxmlformats.org/officeDocument/2006/relationships/hyperlink" Target="https://webagentes.canaldirecto.com.ar/incidents/view/714609-1" TargetMode="External"/><Relationship Id="rId3092" Type="http://schemas.openxmlformats.org/officeDocument/2006/relationships/hyperlink" Target="https://webagentes.canaldirecto.com.ar/incidents/view/742972-7" TargetMode="External"/><Relationship Id="rId4143" Type="http://schemas.openxmlformats.org/officeDocument/2006/relationships/hyperlink" Target="https://webagentes.canaldirecto.com.ar/incidents/view/770693-6" TargetMode="External"/><Relationship Id="rId4350" Type="http://schemas.openxmlformats.org/officeDocument/2006/relationships/hyperlink" Target="https://webagentes.canaldirecto.com.ar/incidents/view/777647-6" TargetMode="External"/><Relationship Id="rId5401" Type="http://schemas.openxmlformats.org/officeDocument/2006/relationships/hyperlink" Target="https://webagentes.canaldirecto.com.ar/incidents/view/805202-7" TargetMode="External"/><Relationship Id="rId29" Type="http://schemas.openxmlformats.org/officeDocument/2006/relationships/hyperlink" Target="http://webagentes.canaldirecto.com.ar/incidents/view/660825-7" TargetMode="External"/><Relationship Id="rId4003" Type="http://schemas.openxmlformats.org/officeDocument/2006/relationships/hyperlink" Target="https://webagentes.canaldirecto.com.ar/incidents/view/764740-2" TargetMode="External"/><Relationship Id="rId4210" Type="http://schemas.openxmlformats.org/officeDocument/2006/relationships/hyperlink" Target="https://webagentes.canaldirecto.com.ar/incidents/view/768698-8" TargetMode="External"/><Relationship Id="rId1804" Type="http://schemas.openxmlformats.org/officeDocument/2006/relationships/hyperlink" Target="https://webagentes.canaldirecto.com.ar/incidents/view/710389-2" TargetMode="External"/><Relationship Id="rId3769" Type="http://schemas.openxmlformats.org/officeDocument/2006/relationships/hyperlink" Target="https://webagentes.canaldirecto.com.ar/incidents/view/760354-1" TargetMode="External"/><Relationship Id="rId3976" Type="http://schemas.openxmlformats.org/officeDocument/2006/relationships/hyperlink" Target="https://webagentes.canaldirecto.com.ar/incidents/view/765689-9" TargetMode="External"/><Relationship Id="rId5191" Type="http://schemas.openxmlformats.org/officeDocument/2006/relationships/hyperlink" Target="https://webagentes.canaldirecto.com.ar/incidents/view/800102-3" TargetMode="External"/><Relationship Id="rId897" Type="http://schemas.openxmlformats.org/officeDocument/2006/relationships/hyperlink" Target="https://webagentes.canaldirecto.com.ar/incidents/view/678206-3" TargetMode="External"/><Relationship Id="rId2578" Type="http://schemas.openxmlformats.org/officeDocument/2006/relationships/hyperlink" Target="https://webagentes.canaldirecto.com.ar/incidents/view/733399-8" TargetMode="External"/><Relationship Id="rId2785" Type="http://schemas.openxmlformats.org/officeDocument/2006/relationships/hyperlink" Target="https://webagentes.canaldirecto.com.ar/incidents/view/734360-3" TargetMode="External"/><Relationship Id="rId2992" Type="http://schemas.openxmlformats.org/officeDocument/2006/relationships/hyperlink" Target="https://webagentes.canaldirecto.com.ar/incidents/view/738860-6" TargetMode="External"/><Relationship Id="rId3629" Type="http://schemas.openxmlformats.org/officeDocument/2006/relationships/hyperlink" Target="https://webagentes.canaldirecto.com.ar/incidents/view/759111-2" TargetMode="External"/><Relationship Id="rId3836" Type="http://schemas.openxmlformats.org/officeDocument/2006/relationships/hyperlink" Target="https://webagentes.canaldirecto.com.ar/incidents/view/762962-8" TargetMode="External"/><Relationship Id="rId5051" Type="http://schemas.openxmlformats.org/officeDocument/2006/relationships/hyperlink" Target="http://webagentes.canaldirecto.com.ar/incidents/view/792606-2" TargetMode="External"/><Relationship Id="rId757" Type="http://schemas.openxmlformats.org/officeDocument/2006/relationships/hyperlink" Target="https://webagentes.canaldirecto.com.ar/incidents/view/679026-6" TargetMode="External"/><Relationship Id="rId964" Type="http://schemas.openxmlformats.org/officeDocument/2006/relationships/hyperlink" Target="https://webagentes.canaldirecto.com.ar/incidents/view/686596-8" TargetMode="External"/><Relationship Id="rId1387" Type="http://schemas.openxmlformats.org/officeDocument/2006/relationships/hyperlink" Target="https://webagentes.canaldirecto.com.ar/incidents/view/697783-8" TargetMode="External"/><Relationship Id="rId1594" Type="http://schemas.openxmlformats.org/officeDocument/2006/relationships/hyperlink" Target="https://webagentes.canaldirecto.com.ar/incidents/view/703092-1" TargetMode="External"/><Relationship Id="rId2438" Type="http://schemas.openxmlformats.org/officeDocument/2006/relationships/hyperlink" Target="https://webagentes.canaldirecto.com.ar/incidents/view/727076-9" TargetMode="External"/><Relationship Id="rId2645" Type="http://schemas.openxmlformats.org/officeDocument/2006/relationships/hyperlink" Target="https://webagentes.canaldirecto.com.ar/incidents/view/737201-2" TargetMode="External"/><Relationship Id="rId2852" Type="http://schemas.openxmlformats.org/officeDocument/2006/relationships/hyperlink" Target="https://webagentes.canaldirecto.com.ar/incidents/view/737960-8" TargetMode="External"/><Relationship Id="rId3903" Type="http://schemas.openxmlformats.org/officeDocument/2006/relationships/hyperlink" Target="https://webagentes.canaldirecto.com.ar/incidents/view/766614-2" TargetMode="External"/><Relationship Id="rId93" Type="http://schemas.openxmlformats.org/officeDocument/2006/relationships/hyperlink" Target="http://webagentes.canaldirecto.com.ar/incidents/view/659153-1" TargetMode="External"/><Relationship Id="rId617" Type="http://schemas.openxmlformats.org/officeDocument/2006/relationships/hyperlink" Target="https://webagentes.canaldirecto.com.ar/incidents/view/676598-7" TargetMode="External"/><Relationship Id="rId824" Type="http://schemas.openxmlformats.org/officeDocument/2006/relationships/hyperlink" Target="https://webagentes.canaldirecto.com.ar/incidents/view/683789-5" TargetMode="External"/><Relationship Id="rId1247" Type="http://schemas.openxmlformats.org/officeDocument/2006/relationships/hyperlink" Target="https://webagentes.canaldirecto.com.ar/incidents/view/690444-3" TargetMode="External"/><Relationship Id="rId1454" Type="http://schemas.openxmlformats.org/officeDocument/2006/relationships/hyperlink" Target="https://webagentes.canaldirecto.com.ar/incidents/view/701862-8" TargetMode="External"/><Relationship Id="rId1661" Type="http://schemas.openxmlformats.org/officeDocument/2006/relationships/hyperlink" Target="https://webagentes.canaldirecto.com.ar/incidents/view/700821-4" TargetMode="External"/><Relationship Id="rId2505" Type="http://schemas.openxmlformats.org/officeDocument/2006/relationships/hyperlink" Target="https://webagentes.canaldirecto.com.ar/incidents/view/730036-1" TargetMode="External"/><Relationship Id="rId2712" Type="http://schemas.openxmlformats.org/officeDocument/2006/relationships/hyperlink" Target="https://webagentes.canaldirecto.com.ar/incidents/view/733265-2" TargetMode="External"/><Relationship Id="rId5868" Type="http://schemas.openxmlformats.org/officeDocument/2006/relationships/hyperlink" Target="https://webagentes.canaldirecto.com.ar/incidents/view/821060-3" TargetMode="External"/><Relationship Id="rId1107" Type="http://schemas.openxmlformats.org/officeDocument/2006/relationships/hyperlink" Target="https://webagentes.canaldirecto.com.ar/incidents/view/689342-0" TargetMode="External"/><Relationship Id="rId1314" Type="http://schemas.openxmlformats.org/officeDocument/2006/relationships/hyperlink" Target="https://webagentes.canaldirecto.com.ar/incidents/view/694070-0" TargetMode="External"/><Relationship Id="rId1521" Type="http://schemas.openxmlformats.org/officeDocument/2006/relationships/hyperlink" Target="https://webagentes.canaldirecto.com.ar/incidents/view/699055-6" TargetMode="External"/><Relationship Id="rId4677" Type="http://schemas.openxmlformats.org/officeDocument/2006/relationships/hyperlink" Target="https://webagentes.canaldirecto.com.ar/incidents/view/784386-6" TargetMode="External"/><Relationship Id="rId4884" Type="http://schemas.openxmlformats.org/officeDocument/2006/relationships/hyperlink" Target="https://webagentes.canaldirecto.com.ar/incidents/view/792047-5" TargetMode="External"/><Relationship Id="rId5728" Type="http://schemas.openxmlformats.org/officeDocument/2006/relationships/hyperlink" Target="https://webagentes.canaldirecto.com.ar/incidents/view/819644-6" TargetMode="External"/><Relationship Id="rId5935" Type="http://schemas.openxmlformats.org/officeDocument/2006/relationships/hyperlink" Target="https://webagentes.canaldirecto.com.ar/incidents/view/825541-1" TargetMode="External"/><Relationship Id="rId3279" Type="http://schemas.openxmlformats.org/officeDocument/2006/relationships/hyperlink" Target="https://webagentes.canaldirecto.com.ar/incidents/view/748513-0" TargetMode="External"/><Relationship Id="rId3486" Type="http://schemas.openxmlformats.org/officeDocument/2006/relationships/hyperlink" Target="https://webagentes.canaldirecto.com.ar/incidents/view/753133-2" TargetMode="External"/><Relationship Id="rId3693" Type="http://schemas.openxmlformats.org/officeDocument/2006/relationships/hyperlink" Target="https://webagentes.canaldirecto.com.ar/incidents/view/758036-5" TargetMode="External"/><Relationship Id="rId4537" Type="http://schemas.openxmlformats.org/officeDocument/2006/relationships/hyperlink" Target="https://webagentes.canaldirecto.com.ar/incidents/view/777192-1" TargetMode="External"/><Relationship Id="rId20" Type="http://schemas.openxmlformats.org/officeDocument/2006/relationships/hyperlink" Target="http://webagentes.canaldirecto.com.ar/incidents/view/661060-5" TargetMode="External"/><Relationship Id="rId2088" Type="http://schemas.openxmlformats.org/officeDocument/2006/relationships/hyperlink" Target="https://webagentes.canaldirecto.com.ar/incidents/view/714689-7" TargetMode="External"/><Relationship Id="rId2295" Type="http://schemas.openxmlformats.org/officeDocument/2006/relationships/hyperlink" Target="https://webagentes.canaldirecto.com.ar/incidents/view/726184-0" TargetMode="External"/><Relationship Id="rId3139" Type="http://schemas.openxmlformats.org/officeDocument/2006/relationships/hyperlink" Target="https://webagentes.canaldirecto.com.ar/incidents/view/747203-9" TargetMode="External"/><Relationship Id="rId3346" Type="http://schemas.openxmlformats.org/officeDocument/2006/relationships/hyperlink" Target="https://webagentes.canaldirecto.com.ar/incidents/view/751750-9" TargetMode="External"/><Relationship Id="rId4744" Type="http://schemas.openxmlformats.org/officeDocument/2006/relationships/hyperlink" Target="https://webagentes.canaldirecto.com.ar/incidents/view/786349-9" TargetMode="External"/><Relationship Id="rId4951" Type="http://schemas.openxmlformats.org/officeDocument/2006/relationships/hyperlink" Target="https://webagentes.canaldirecto.com.ar/incidents/view/790521-8" TargetMode="External"/><Relationship Id="rId267" Type="http://schemas.openxmlformats.org/officeDocument/2006/relationships/hyperlink" Target="https://webagentes.canaldirecto.com.ar/incidents/view/666987-8" TargetMode="External"/><Relationship Id="rId474" Type="http://schemas.openxmlformats.org/officeDocument/2006/relationships/hyperlink" Target="https://webagentes.canaldirecto.com.ar/incidents/view/673618-9" TargetMode="External"/><Relationship Id="rId2155" Type="http://schemas.openxmlformats.org/officeDocument/2006/relationships/hyperlink" Target="https://webagentes.canaldirecto.com.ar/incidents/view/719419-5" TargetMode="External"/><Relationship Id="rId3553" Type="http://schemas.openxmlformats.org/officeDocument/2006/relationships/hyperlink" Target="https://webagentes.canaldirecto.com.ar/incidents/view/755989-7" TargetMode="External"/><Relationship Id="rId3760" Type="http://schemas.openxmlformats.org/officeDocument/2006/relationships/hyperlink" Target="https://webagentes.canaldirecto.com.ar/incidents/view/760649-6" TargetMode="External"/><Relationship Id="rId4604" Type="http://schemas.openxmlformats.org/officeDocument/2006/relationships/hyperlink" Target="https://webagentes.canaldirecto.com.ar/incidents/view/780604-1" TargetMode="External"/><Relationship Id="rId4811" Type="http://schemas.openxmlformats.org/officeDocument/2006/relationships/hyperlink" Target="https://webagentes.canaldirecto.com.ar/incidents/view/789219-0" TargetMode="External"/><Relationship Id="rId127" Type="http://schemas.openxmlformats.org/officeDocument/2006/relationships/hyperlink" Target="https://webagentes.canaldirecto.com.ar/incidents/view/664585-0" TargetMode="External"/><Relationship Id="rId681" Type="http://schemas.openxmlformats.org/officeDocument/2006/relationships/hyperlink" Target="https://webagentes.canaldirecto.com.ar/incidents/view/681500-6" TargetMode="External"/><Relationship Id="rId2362" Type="http://schemas.openxmlformats.org/officeDocument/2006/relationships/hyperlink" Target="https://webagentes.canaldirecto.com.ar/incidents/view/724882-1" TargetMode="External"/><Relationship Id="rId3206" Type="http://schemas.openxmlformats.org/officeDocument/2006/relationships/hyperlink" Target="https://webagentes.canaldirecto.com.ar/incidents/view/745905-6" TargetMode="External"/><Relationship Id="rId3413" Type="http://schemas.openxmlformats.org/officeDocument/2006/relationships/hyperlink" Target="https://webagentes.canaldirecto.com.ar/incidents/view/754770-4" TargetMode="External"/><Relationship Id="rId3620" Type="http://schemas.openxmlformats.org/officeDocument/2006/relationships/hyperlink" Target="https://webagentes.canaldirecto.com.ar/incidents/view/751884-5" TargetMode="External"/><Relationship Id="rId334" Type="http://schemas.openxmlformats.org/officeDocument/2006/relationships/hyperlink" Target="https://webagentes.canaldirecto.com.ar/incidents/view/664675-2" TargetMode="External"/><Relationship Id="rId541" Type="http://schemas.openxmlformats.org/officeDocument/2006/relationships/hyperlink" Target="https://webagentes.canaldirecto.com.ar/incidents/view/671474-3" TargetMode="External"/><Relationship Id="rId1171" Type="http://schemas.openxmlformats.org/officeDocument/2006/relationships/hyperlink" Target="https://webagentes.canaldirecto.com.ar/incidents/view/692471-1" TargetMode="External"/><Relationship Id="rId2015" Type="http://schemas.openxmlformats.org/officeDocument/2006/relationships/hyperlink" Target="https://webagentes.canaldirecto.com.ar/incidents/view/712135-7" TargetMode="External"/><Relationship Id="rId2222" Type="http://schemas.openxmlformats.org/officeDocument/2006/relationships/hyperlink" Target="https://webagentes.canaldirecto.com.ar/incidents/view/722736-9" TargetMode="External"/><Relationship Id="rId5378" Type="http://schemas.openxmlformats.org/officeDocument/2006/relationships/hyperlink" Target="https://webagentes.canaldirecto.com.ar/incidents/view/805939-4" TargetMode="External"/><Relationship Id="rId5585" Type="http://schemas.openxmlformats.org/officeDocument/2006/relationships/hyperlink" Target="https://webagentes.canaldirecto.com.ar/incidents/view/812571-2" TargetMode="External"/><Relationship Id="rId5792" Type="http://schemas.openxmlformats.org/officeDocument/2006/relationships/hyperlink" Target="https://webagentes.canaldirecto.com.ar/incidents/view/816552-5" TargetMode="External"/><Relationship Id="rId401" Type="http://schemas.openxmlformats.org/officeDocument/2006/relationships/hyperlink" Target="https://webagentes.canaldirecto.com.ar/incidents/view/669343-1" TargetMode="External"/><Relationship Id="rId1031" Type="http://schemas.openxmlformats.org/officeDocument/2006/relationships/hyperlink" Target="https://webagentes.canaldirecto.com.ar/incidents/view/684294-9" TargetMode="External"/><Relationship Id="rId1988" Type="http://schemas.openxmlformats.org/officeDocument/2006/relationships/hyperlink" Target="https://webagentes.canaldirecto.com.ar/incidents/view/713330-7" TargetMode="External"/><Relationship Id="rId4187" Type="http://schemas.openxmlformats.org/officeDocument/2006/relationships/hyperlink" Target="https://webagentes.canaldirecto.com.ar/incidents/view/769686-0" TargetMode="External"/><Relationship Id="rId4394" Type="http://schemas.openxmlformats.org/officeDocument/2006/relationships/hyperlink" Target="https://webagentes.canaldirecto.com.ar/incidents/view/776773-3" TargetMode="External"/><Relationship Id="rId5238" Type="http://schemas.openxmlformats.org/officeDocument/2006/relationships/hyperlink" Target="https://webagentes.canaldirecto.com.ar/incidents/view/798332-2" TargetMode="External"/><Relationship Id="rId5445" Type="http://schemas.openxmlformats.org/officeDocument/2006/relationships/hyperlink" Target="https://webagentes.canaldirecto.com.ar/incidents/view/809872-8" TargetMode="External"/><Relationship Id="rId5652" Type="http://schemas.openxmlformats.org/officeDocument/2006/relationships/hyperlink" Target="https://webagentes.canaldirecto.com.ar/incidents/view/816625-0" TargetMode="External"/><Relationship Id="rId4047" Type="http://schemas.openxmlformats.org/officeDocument/2006/relationships/hyperlink" Target="https://webagentes.canaldirecto.com.ar/incidents/view/768353-8" TargetMode="External"/><Relationship Id="rId4254" Type="http://schemas.openxmlformats.org/officeDocument/2006/relationships/hyperlink" Target="https://webagentes.canaldirecto.com.ar/incidents/view/774156-8" TargetMode="External"/><Relationship Id="rId4461" Type="http://schemas.openxmlformats.org/officeDocument/2006/relationships/hyperlink" Target="https://webagentes.canaldirecto.com.ar/incidents/view/780164-8" TargetMode="External"/><Relationship Id="rId5305" Type="http://schemas.openxmlformats.org/officeDocument/2006/relationships/hyperlink" Target="https://webagentes.canaldirecto.com.ar/incidents/view/802012-5" TargetMode="External"/><Relationship Id="rId5512" Type="http://schemas.openxmlformats.org/officeDocument/2006/relationships/hyperlink" Target="https://webagentes.canaldirecto.com.ar/incidents/view/808102-9" TargetMode="External"/><Relationship Id="rId1848" Type="http://schemas.openxmlformats.org/officeDocument/2006/relationships/hyperlink" Target="https://webagentes.canaldirecto.com.ar/incidents/view/709306-3" TargetMode="External"/><Relationship Id="rId3063" Type="http://schemas.openxmlformats.org/officeDocument/2006/relationships/hyperlink" Target="https://webagentes.canaldirecto.com.ar/incidents/view/744020-7" TargetMode="External"/><Relationship Id="rId3270" Type="http://schemas.openxmlformats.org/officeDocument/2006/relationships/hyperlink" Target="https://webagentes.canaldirecto.com.ar/incidents/view/748804-9" TargetMode="External"/><Relationship Id="rId4114" Type="http://schemas.openxmlformats.org/officeDocument/2006/relationships/hyperlink" Target="https://webagentes.canaldirecto.com.ar/incidents/view/770973-9" TargetMode="External"/><Relationship Id="rId4321" Type="http://schemas.openxmlformats.org/officeDocument/2006/relationships/hyperlink" Target="https://webagentes.canaldirecto.com.ar/incidents/view/772288-2" TargetMode="External"/><Relationship Id="rId191" Type="http://schemas.openxmlformats.org/officeDocument/2006/relationships/hyperlink" Target="https://webagentes.canaldirecto.com.ar/incidents/view/663043-2" TargetMode="External"/><Relationship Id="rId1708" Type="http://schemas.openxmlformats.org/officeDocument/2006/relationships/hyperlink" Target="https://webagentes.canaldirecto.com.ar/incidents/view/706209-0" TargetMode="External"/><Relationship Id="rId1915" Type="http://schemas.openxmlformats.org/officeDocument/2006/relationships/hyperlink" Target="https://webagentes.canaldirecto.com.ar/incidents/view/715676-0" TargetMode="External"/><Relationship Id="rId3130" Type="http://schemas.openxmlformats.org/officeDocument/2006/relationships/hyperlink" Target="https://webagentes.canaldirecto.com.ar/incidents/view/739668-7" TargetMode="External"/><Relationship Id="rId5095" Type="http://schemas.openxmlformats.org/officeDocument/2006/relationships/hyperlink" Target="https://webagentes.canaldirecto.com.ar/incidents/view/798078-7" TargetMode="External"/><Relationship Id="rId2689" Type="http://schemas.openxmlformats.org/officeDocument/2006/relationships/hyperlink" Target="https://webagentes.canaldirecto.com.ar/incidents/view/734857-4" TargetMode="External"/><Relationship Id="rId2896" Type="http://schemas.openxmlformats.org/officeDocument/2006/relationships/hyperlink" Target="https://webagentes.canaldirecto.com.ar/incidents/view/741765-2" TargetMode="External"/><Relationship Id="rId3947" Type="http://schemas.openxmlformats.org/officeDocument/2006/relationships/hyperlink" Target="https://webagentes.canaldirecto.com.ar/incidents/view/766178-5" TargetMode="External"/><Relationship Id="rId868" Type="http://schemas.openxmlformats.org/officeDocument/2006/relationships/hyperlink" Target="https://webagentes.canaldirecto.com.ar/incidents/view/682403-1" TargetMode="External"/><Relationship Id="rId1498" Type="http://schemas.openxmlformats.org/officeDocument/2006/relationships/hyperlink" Target="https://webagentes.canaldirecto.com.ar/incidents/view/699836-3" TargetMode="External"/><Relationship Id="rId2549" Type="http://schemas.openxmlformats.org/officeDocument/2006/relationships/hyperlink" Target="https://webagentes.canaldirecto.com.ar/incidents/view/728405-4" TargetMode="External"/><Relationship Id="rId2756" Type="http://schemas.openxmlformats.org/officeDocument/2006/relationships/hyperlink" Target="https://webagentes.canaldirecto.com.ar/incidents/view/736214-9" TargetMode="External"/><Relationship Id="rId2963" Type="http://schemas.openxmlformats.org/officeDocument/2006/relationships/hyperlink" Target="https://webagentes.canaldirecto.com.ar/incidents/view/739683-6" TargetMode="External"/><Relationship Id="rId3807" Type="http://schemas.openxmlformats.org/officeDocument/2006/relationships/hyperlink" Target="https://webagentes.canaldirecto.com.ar/incidents/view/763930-6" TargetMode="External"/><Relationship Id="rId5162" Type="http://schemas.openxmlformats.org/officeDocument/2006/relationships/hyperlink" Target="https://webagentes.canaldirecto.com.ar/incidents/view/794687-1" TargetMode="External"/><Relationship Id="rId6006" Type="http://schemas.openxmlformats.org/officeDocument/2006/relationships/hyperlink" Target="https://webagentes.canaldirecto.com.ar/incidents/view/817049-3" TargetMode="External"/><Relationship Id="rId728" Type="http://schemas.openxmlformats.org/officeDocument/2006/relationships/hyperlink" Target="https://webagentes.canaldirecto.com.ar/incidents/view/680193-3" TargetMode="External"/><Relationship Id="rId935" Type="http://schemas.openxmlformats.org/officeDocument/2006/relationships/hyperlink" Target="https://webagentes.canaldirecto.com.ar/incidents/view/687062-3" TargetMode="External"/><Relationship Id="rId1358" Type="http://schemas.openxmlformats.org/officeDocument/2006/relationships/hyperlink" Target="https://webagentes.canaldirecto.com.ar/incidents/view/693366-7" TargetMode="External"/><Relationship Id="rId1565" Type="http://schemas.openxmlformats.org/officeDocument/2006/relationships/hyperlink" Target="https://webagentes.canaldirecto.com.ar/incidents/view/704215-7" TargetMode="External"/><Relationship Id="rId1772" Type="http://schemas.openxmlformats.org/officeDocument/2006/relationships/hyperlink" Target="https://webagentes.canaldirecto.com.ar/incidents/view/704312-9" TargetMode="External"/><Relationship Id="rId2409" Type="http://schemas.openxmlformats.org/officeDocument/2006/relationships/hyperlink" Target="https://webagentes.canaldirecto.com.ar/incidents/view/728319-8" TargetMode="External"/><Relationship Id="rId2616" Type="http://schemas.openxmlformats.org/officeDocument/2006/relationships/hyperlink" Target="https://webagentes.canaldirecto.com.ar/incidents/view/731160-4" TargetMode="External"/><Relationship Id="rId5022" Type="http://schemas.openxmlformats.org/officeDocument/2006/relationships/hyperlink" Target="http://webagentes.canaldirecto.com.ar/incidents/view/793871-1" TargetMode="External"/><Relationship Id="rId5979" Type="http://schemas.openxmlformats.org/officeDocument/2006/relationships/hyperlink" Target="https://webagentes.canaldirecto.com.ar/incidents/view/823985-7" TargetMode="External"/><Relationship Id="rId64" Type="http://schemas.openxmlformats.org/officeDocument/2006/relationships/hyperlink" Target="http://webagentes.canaldirecto.com.ar/incidents/view/659565-2" TargetMode="External"/><Relationship Id="rId1218" Type="http://schemas.openxmlformats.org/officeDocument/2006/relationships/hyperlink" Target="https://webagentes.canaldirecto.com.ar/incidents/view/691457-4" TargetMode="External"/><Relationship Id="rId1425" Type="http://schemas.openxmlformats.org/officeDocument/2006/relationships/hyperlink" Target="https://webagentes.canaldirecto.com.ar/incidents/view/697006-6" TargetMode="External"/><Relationship Id="rId2823" Type="http://schemas.openxmlformats.org/officeDocument/2006/relationships/hyperlink" Target="https://webagentes.canaldirecto.com.ar/incidents/view/738671-4" TargetMode="External"/><Relationship Id="rId1632" Type="http://schemas.openxmlformats.org/officeDocument/2006/relationships/hyperlink" Target="https://webagentes.canaldirecto.com.ar/incidents/view/701841-5" TargetMode="External"/><Relationship Id="rId4788" Type="http://schemas.openxmlformats.org/officeDocument/2006/relationships/hyperlink" Target="https://webagentes.canaldirecto.com.ar/incidents/view/783456-7" TargetMode="External"/><Relationship Id="rId4995" Type="http://schemas.openxmlformats.org/officeDocument/2006/relationships/hyperlink" Target="http://webagentes.canaldirecto.com.ar/incidents/view/794465-1" TargetMode="External"/><Relationship Id="rId5839" Type="http://schemas.openxmlformats.org/officeDocument/2006/relationships/hyperlink" Target="https://webagentes.canaldirecto.com.ar/incidents/view/822203-3" TargetMode="External"/><Relationship Id="rId2199" Type="http://schemas.openxmlformats.org/officeDocument/2006/relationships/hyperlink" Target="https://webagentes.canaldirecto.com.ar/incidents/view/723323-6" TargetMode="External"/><Relationship Id="rId3597" Type="http://schemas.openxmlformats.org/officeDocument/2006/relationships/hyperlink" Target="https://webagentes.canaldirecto.com.ar/incidents/view/755144-2" TargetMode="External"/><Relationship Id="rId4648" Type="http://schemas.openxmlformats.org/officeDocument/2006/relationships/hyperlink" Target="https://webagentes.canaldirecto.com.ar/incidents/view/784949-9" TargetMode="External"/><Relationship Id="rId4855" Type="http://schemas.openxmlformats.org/officeDocument/2006/relationships/hyperlink" Target="https://webagentes.canaldirecto.com.ar/incidents/view/788359-0" TargetMode="External"/><Relationship Id="rId5906" Type="http://schemas.openxmlformats.org/officeDocument/2006/relationships/hyperlink" Target="https://webagentes.canaldirecto.com.ar/incidents/view/820211-8" TargetMode="External"/><Relationship Id="rId3457" Type="http://schemas.openxmlformats.org/officeDocument/2006/relationships/hyperlink" Target="https://webagentes.canaldirecto.com.ar/incidents/view/753513-4" TargetMode="External"/><Relationship Id="rId3664" Type="http://schemas.openxmlformats.org/officeDocument/2006/relationships/hyperlink" Target="https://webagentes.canaldirecto.com.ar/incidents/view/758572-2" TargetMode="External"/><Relationship Id="rId3871" Type="http://schemas.openxmlformats.org/officeDocument/2006/relationships/hyperlink" Target="https://webagentes.canaldirecto.com.ar/incidents/view/761861-3" TargetMode="External"/><Relationship Id="rId4508" Type="http://schemas.openxmlformats.org/officeDocument/2006/relationships/hyperlink" Target="https://webagentes.canaldirecto.com.ar/incidents/view/778876-3" TargetMode="External"/><Relationship Id="rId4715" Type="http://schemas.openxmlformats.org/officeDocument/2006/relationships/hyperlink" Target="https://webagentes.canaldirecto.com.ar/incidents/view/780512-1" TargetMode="External"/><Relationship Id="rId4922" Type="http://schemas.openxmlformats.org/officeDocument/2006/relationships/hyperlink" Target="https://webagentes.canaldirecto.com.ar/incidents/view/791227-2" TargetMode="External"/><Relationship Id="rId378" Type="http://schemas.openxmlformats.org/officeDocument/2006/relationships/hyperlink" Target="https://webagentes.canaldirecto.com.ar/incidents/view/671007-5" TargetMode="External"/><Relationship Id="rId585" Type="http://schemas.openxmlformats.org/officeDocument/2006/relationships/hyperlink" Target="https://webagentes.canaldirecto.com.ar/incidents/view/679039-0" TargetMode="External"/><Relationship Id="rId792" Type="http://schemas.openxmlformats.org/officeDocument/2006/relationships/hyperlink" Target="https://webagentes.canaldirecto.com.ar/incidents/view/677470-9" TargetMode="External"/><Relationship Id="rId2059" Type="http://schemas.openxmlformats.org/officeDocument/2006/relationships/hyperlink" Target="https://webagentes.canaldirecto.com.ar/incidents/view/716551-9" TargetMode="External"/><Relationship Id="rId2266" Type="http://schemas.openxmlformats.org/officeDocument/2006/relationships/hyperlink" Target="https://webagentes.canaldirecto.com.ar/incidents/view/721369-4" TargetMode="External"/><Relationship Id="rId2473" Type="http://schemas.openxmlformats.org/officeDocument/2006/relationships/hyperlink" Target="https://webagentes.canaldirecto.com.ar/incidents/view/725778-6" TargetMode="External"/><Relationship Id="rId2680" Type="http://schemas.openxmlformats.org/officeDocument/2006/relationships/hyperlink" Target="https://webagentes.canaldirecto.com.ar/incidents/view/735764-2" TargetMode="External"/><Relationship Id="rId3317" Type="http://schemas.openxmlformats.org/officeDocument/2006/relationships/hyperlink" Target="https://webagentes.canaldirecto.com.ar/incidents/view/752331-5" TargetMode="External"/><Relationship Id="rId3524" Type="http://schemas.openxmlformats.org/officeDocument/2006/relationships/hyperlink" Target="https://webagentes.canaldirecto.com.ar/incidents/view/757027-0" TargetMode="External"/><Relationship Id="rId3731" Type="http://schemas.openxmlformats.org/officeDocument/2006/relationships/hyperlink" Target="https://webagentes.canaldirecto.com.ar/incidents/view/761360-9" TargetMode="External"/><Relationship Id="rId238" Type="http://schemas.openxmlformats.org/officeDocument/2006/relationships/hyperlink" Target="https://webagentes.canaldirecto.com.ar/incidents/view/667489-8" TargetMode="External"/><Relationship Id="rId445" Type="http://schemas.openxmlformats.org/officeDocument/2006/relationships/hyperlink" Target="https://webagentes.canaldirecto.com.ar/incidents/view/667903-3" TargetMode="External"/><Relationship Id="rId652" Type="http://schemas.openxmlformats.org/officeDocument/2006/relationships/hyperlink" Target="https://webagentes.canaldirecto.com.ar/incidents/view/674552-1" TargetMode="External"/><Relationship Id="rId1075" Type="http://schemas.openxmlformats.org/officeDocument/2006/relationships/hyperlink" Target="https://webagentes.canaldirecto.com.ar/incidents/view/689667-6" TargetMode="External"/><Relationship Id="rId1282" Type="http://schemas.openxmlformats.org/officeDocument/2006/relationships/hyperlink" Target="https://webagentes.canaldirecto.com.ar/incidents/view/695464-2" TargetMode="External"/><Relationship Id="rId2126" Type="http://schemas.openxmlformats.org/officeDocument/2006/relationships/hyperlink" Target="https://webagentes.canaldirecto.com.ar/incidents/view/720364-2" TargetMode="External"/><Relationship Id="rId2333" Type="http://schemas.openxmlformats.org/officeDocument/2006/relationships/hyperlink" Target="https://webagentes.canaldirecto.com.ar/incidents/view/725303-6" TargetMode="External"/><Relationship Id="rId2540" Type="http://schemas.openxmlformats.org/officeDocument/2006/relationships/hyperlink" Target="https://webagentes.canaldirecto.com.ar/incidents/view/728938-7" TargetMode="External"/><Relationship Id="rId5489" Type="http://schemas.openxmlformats.org/officeDocument/2006/relationships/hyperlink" Target="https://webagentes.canaldirecto.com.ar/incidents/view/808485-9" TargetMode="External"/><Relationship Id="rId5696" Type="http://schemas.openxmlformats.org/officeDocument/2006/relationships/hyperlink" Target="https://webagentes.canaldirecto.com.ar/incidents/view/813654-1" TargetMode="External"/><Relationship Id="rId305" Type="http://schemas.openxmlformats.org/officeDocument/2006/relationships/hyperlink" Target="https://webagentes.canaldirecto.com.ar/incidents/view/666215-8" TargetMode="External"/><Relationship Id="rId512" Type="http://schemas.openxmlformats.org/officeDocument/2006/relationships/hyperlink" Target="https://webagentes.canaldirecto.com.ar/incidents/view/671931-3" TargetMode="External"/><Relationship Id="rId1142" Type="http://schemas.openxmlformats.org/officeDocument/2006/relationships/hyperlink" Target="https://webagentes.canaldirecto.com.ar/incidents/view/686332-2" TargetMode="External"/><Relationship Id="rId2400" Type="http://schemas.openxmlformats.org/officeDocument/2006/relationships/hyperlink" Target="https://webagentes.canaldirecto.com.ar/incidents/view/728328-6" TargetMode="External"/><Relationship Id="rId4298" Type="http://schemas.openxmlformats.org/officeDocument/2006/relationships/hyperlink" Target="https://webagentes.canaldirecto.com.ar/incidents/view/772928-3" TargetMode="External"/><Relationship Id="rId5349" Type="http://schemas.openxmlformats.org/officeDocument/2006/relationships/hyperlink" Target="https://webagentes.canaldirecto.com.ar/incidents/view/806959-5" TargetMode="External"/><Relationship Id="rId5556" Type="http://schemas.openxmlformats.org/officeDocument/2006/relationships/hyperlink" Target="https://webagentes.canaldirecto.com.ar/incidents/view/813362-3" TargetMode="External"/><Relationship Id="rId1002" Type="http://schemas.openxmlformats.org/officeDocument/2006/relationships/hyperlink" Target="https://webagentes.canaldirecto.com.ar/incidents/view/685522-6" TargetMode="External"/><Relationship Id="rId4158" Type="http://schemas.openxmlformats.org/officeDocument/2006/relationships/hyperlink" Target="https://webagentes.canaldirecto.com.ar/incidents/view/770329-4" TargetMode="External"/><Relationship Id="rId4365" Type="http://schemas.openxmlformats.org/officeDocument/2006/relationships/hyperlink" Target="https://webagentes.canaldirecto.com.ar/incidents/view/777252-2" TargetMode="External"/><Relationship Id="rId5209" Type="http://schemas.openxmlformats.org/officeDocument/2006/relationships/hyperlink" Target="https://webagentes.canaldirecto.com.ar/incidents/view/799327-7" TargetMode="External"/><Relationship Id="rId5763" Type="http://schemas.openxmlformats.org/officeDocument/2006/relationships/hyperlink" Target="https://webagentes.canaldirecto.com.ar/incidents/view/818647-6" TargetMode="External"/><Relationship Id="rId5970" Type="http://schemas.openxmlformats.org/officeDocument/2006/relationships/hyperlink" Target="https://webagentes.canaldirecto.com.ar/incidents/view/824360-1" TargetMode="External"/><Relationship Id="rId1959" Type="http://schemas.openxmlformats.org/officeDocument/2006/relationships/hyperlink" Target="https://webagentes.canaldirecto.com.ar/incidents/view/714227-1" TargetMode="External"/><Relationship Id="rId3174" Type="http://schemas.openxmlformats.org/officeDocument/2006/relationships/hyperlink" Target="https://webagentes.canaldirecto.com.ar/incidents/view/746630-2" TargetMode="External"/><Relationship Id="rId4018" Type="http://schemas.openxmlformats.org/officeDocument/2006/relationships/hyperlink" Target="https://webagentes.canaldirecto.com.ar/incidents/view/760090-6" TargetMode="External"/><Relationship Id="rId4572" Type="http://schemas.openxmlformats.org/officeDocument/2006/relationships/hyperlink" Target="https://webagentes.canaldirecto.com.ar/incidents/view/782548-0" TargetMode="External"/><Relationship Id="rId5416" Type="http://schemas.openxmlformats.org/officeDocument/2006/relationships/hyperlink" Target="https://webagentes.canaldirecto.com.ar/incidents/view/803951-2" TargetMode="External"/><Relationship Id="rId5623" Type="http://schemas.openxmlformats.org/officeDocument/2006/relationships/hyperlink" Target="https://webagentes.canaldirecto.com.ar/incidents/view/810024-5" TargetMode="External"/><Relationship Id="rId5830" Type="http://schemas.openxmlformats.org/officeDocument/2006/relationships/hyperlink" Target="https://webagentes.canaldirecto.com.ar/incidents/view/822518-2" TargetMode="External"/><Relationship Id="rId1819" Type="http://schemas.openxmlformats.org/officeDocument/2006/relationships/hyperlink" Target="https://webagentes.canaldirecto.com.ar/incidents/view/709721-8" TargetMode="External"/><Relationship Id="rId3381" Type="http://schemas.openxmlformats.org/officeDocument/2006/relationships/hyperlink" Target="https://webagentes.canaldirecto.com.ar/incidents/view/750638-1" TargetMode="External"/><Relationship Id="rId4225" Type="http://schemas.openxmlformats.org/officeDocument/2006/relationships/hyperlink" Target="https://webagentes.canaldirecto.com.ar/incidents/view/775059-3" TargetMode="External"/><Relationship Id="rId4432" Type="http://schemas.openxmlformats.org/officeDocument/2006/relationships/hyperlink" Target="https://webagentes.canaldirecto.com.ar/incidents/view/775094-6" TargetMode="External"/><Relationship Id="rId2190" Type="http://schemas.openxmlformats.org/officeDocument/2006/relationships/hyperlink" Target="https://webagentes.canaldirecto.com.ar/incidents/view/717453-5" TargetMode="External"/><Relationship Id="rId3034" Type="http://schemas.openxmlformats.org/officeDocument/2006/relationships/hyperlink" Target="https://webagentes.canaldirecto.com.ar/incidents/view/744653-9" TargetMode="External"/><Relationship Id="rId3241" Type="http://schemas.openxmlformats.org/officeDocument/2006/relationships/hyperlink" Target="https://webagentes.canaldirecto.com.ar/incidents/view/749480-0" TargetMode="External"/><Relationship Id="rId162" Type="http://schemas.openxmlformats.org/officeDocument/2006/relationships/hyperlink" Target="https://webagentes.canaldirecto.com.ar/incidents/view/663614-4" TargetMode="External"/><Relationship Id="rId2050" Type="http://schemas.openxmlformats.org/officeDocument/2006/relationships/hyperlink" Target="https://webagentes.canaldirecto.com.ar/incidents/view/716962-1" TargetMode="External"/><Relationship Id="rId3101" Type="http://schemas.openxmlformats.org/officeDocument/2006/relationships/hyperlink" Target="https://webagentes.canaldirecto.com.ar/incidents/view/742583-7" TargetMode="External"/><Relationship Id="rId979" Type="http://schemas.openxmlformats.org/officeDocument/2006/relationships/hyperlink" Target="https://webagentes.canaldirecto.com.ar/incidents/view/686274-9" TargetMode="External"/><Relationship Id="rId5066" Type="http://schemas.openxmlformats.org/officeDocument/2006/relationships/hyperlink" Target="http://webagentes.canaldirecto.com.ar/incidents/view/791669-4" TargetMode="External"/><Relationship Id="rId5273" Type="http://schemas.openxmlformats.org/officeDocument/2006/relationships/hyperlink" Target="https://webagentes.canaldirecto.com.ar/incidents/view/803506-6" TargetMode="External"/><Relationship Id="rId5480" Type="http://schemas.openxmlformats.org/officeDocument/2006/relationships/hyperlink" Target="https://webagentes.canaldirecto.com.ar/incidents/view/808815-6" TargetMode="External"/><Relationship Id="rId839" Type="http://schemas.openxmlformats.org/officeDocument/2006/relationships/hyperlink" Target="https://webagentes.canaldirecto.com.ar/incidents/view/683523-1" TargetMode="External"/><Relationship Id="rId1469" Type="http://schemas.openxmlformats.org/officeDocument/2006/relationships/hyperlink" Target="https://webagentes.canaldirecto.com.ar/incidents/view/700706-6" TargetMode="External"/><Relationship Id="rId2867" Type="http://schemas.openxmlformats.org/officeDocument/2006/relationships/hyperlink" Target="https://webagentes.canaldirecto.com.ar/incidents/view/737609-0" TargetMode="External"/><Relationship Id="rId3918" Type="http://schemas.openxmlformats.org/officeDocument/2006/relationships/hyperlink" Target="https://webagentes.canaldirecto.com.ar/incidents/view/766466-7" TargetMode="External"/><Relationship Id="rId4082" Type="http://schemas.openxmlformats.org/officeDocument/2006/relationships/hyperlink" Target="https://webagentes.canaldirecto.com.ar/incidents/view/767100-1" TargetMode="External"/><Relationship Id="rId5133" Type="http://schemas.openxmlformats.org/officeDocument/2006/relationships/hyperlink" Target="https://webagentes.canaldirecto.com.ar/incidents/view/796682-0" TargetMode="External"/><Relationship Id="rId5340" Type="http://schemas.openxmlformats.org/officeDocument/2006/relationships/hyperlink" Target="https://webagentes.canaldirecto.com.ar/incidents/view/799199-6" TargetMode="External"/><Relationship Id="rId1676" Type="http://schemas.openxmlformats.org/officeDocument/2006/relationships/hyperlink" Target="https://webagentes.canaldirecto.com.ar/incidents/view/708389-9" TargetMode="External"/><Relationship Id="rId1883" Type="http://schemas.openxmlformats.org/officeDocument/2006/relationships/hyperlink" Target="https://webagentes.canaldirecto.com.ar/incidents/view/707572-0" TargetMode="External"/><Relationship Id="rId2727" Type="http://schemas.openxmlformats.org/officeDocument/2006/relationships/hyperlink" Target="https://webagentes.canaldirecto.com.ar/incidents/view/737216-4" TargetMode="External"/><Relationship Id="rId2934" Type="http://schemas.openxmlformats.org/officeDocument/2006/relationships/hyperlink" Target="https://webagentes.canaldirecto.com.ar/incidents/view/740941-3" TargetMode="External"/><Relationship Id="rId906" Type="http://schemas.openxmlformats.org/officeDocument/2006/relationships/hyperlink" Target="https://webagentes.canaldirecto.com.ar/incidents/view/687956-3" TargetMode="External"/><Relationship Id="rId1329" Type="http://schemas.openxmlformats.org/officeDocument/2006/relationships/hyperlink" Target="https://webagentes.canaldirecto.com.ar/incidents/view/693711-3" TargetMode="External"/><Relationship Id="rId1536" Type="http://schemas.openxmlformats.org/officeDocument/2006/relationships/hyperlink" Target="https://webagentes.canaldirecto.com.ar/incidents/view/704890-2" TargetMode="External"/><Relationship Id="rId1743" Type="http://schemas.openxmlformats.org/officeDocument/2006/relationships/hyperlink" Target="https://webagentes.canaldirecto.com.ar/incidents/view/705753-9" TargetMode="External"/><Relationship Id="rId1950" Type="http://schemas.openxmlformats.org/officeDocument/2006/relationships/hyperlink" Target="https://webagentes.canaldirecto.com.ar/incidents/view/714295-2" TargetMode="External"/><Relationship Id="rId4899" Type="http://schemas.openxmlformats.org/officeDocument/2006/relationships/hyperlink" Target="https://webagentes.canaldirecto.com.ar/incidents/view/791495-1" TargetMode="External"/><Relationship Id="rId5200" Type="http://schemas.openxmlformats.org/officeDocument/2006/relationships/hyperlink" Target="https://webagentes.canaldirecto.com.ar/incidents/view/799688-5" TargetMode="External"/><Relationship Id="rId35" Type="http://schemas.openxmlformats.org/officeDocument/2006/relationships/hyperlink" Target="http://webagentes.canaldirecto.com.ar/incidents/view/660596-8" TargetMode="External"/><Relationship Id="rId1603" Type="http://schemas.openxmlformats.org/officeDocument/2006/relationships/hyperlink" Target="https://webagentes.canaldirecto.com.ar/incidents/view/702617-7" TargetMode="External"/><Relationship Id="rId1810" Type="http://schemas.openxmlformats.org/officeDocument/2006/relationships/hyperlink" Target="https://webagentes.canaldirecto.com.ar/incidents/view/710207-9" TargetMode="External"/><Relationship Id="rId4759" Type="http://schemas.openxmlformats.org/officeDocument/2006/relationships/hyperlink" Target="https://webagentes.canaldirecto.com.ar/incidents/view/786102-0" TargetMode="External"/><Relationship Id="rId4966" Type="http://schemas.openxmlformats.org/officeDocument/2006/relationships/hyperlink" Target="https://webagentes.canaldirecto.com.ar/incidents/view/790107-2" TargetMode="External"/><Relationship Id="rId3568" Type="http://schemas.openxmlformats.org/officeDocument/2006/relationships/hyperlink" Target="https://webagentes.canaldirecto.com.ar/incidents/view/755422-7" TargetMode="External"/><Relationship Id="rId3775" Type="http://schemas.openxmlformats.org/officeDocument/2006/relationships/hyperlink" Target="https://webagentes.canaldirecto.com.ar/incidents/view/760087-2" TargetMode="External"/><Relationship Id="rId3982" Type="http://schemas.openxmlformats.org/officeDocument/2006/relationships/hyperlink" Target="https://webagentes.canaldirecto.com.ar/incidents/view/765578-4" TargetMode="External"/><Relationship Id="rId4619" Type="http://schemas.openxmlformats.org/officeDocument/2006/relationships/hyperlink" Target="https://webagentes.canaldirecto.com.ar/incidents/view/779944-0" TargetMode="External"/><Relationship Id="rId4826" Type="http://schemas.openxmlformats.org/officeDocument/2006/relationships/hyperlink" Target="https://webagentes.canaldirecto.com.ar/incidents/view/788779-0" TargetMode="External"/><Relationship Id="rId489" Type="http://schemas.openxmlformats.org/officeDocument/2006/relationships/hyperlink" Target="https://webagentes.canaldirecto.com.ar/incidents/view/672463-4" TargetMode="External"/><Relationship Id="rId696" Type="http://schemas.openxmlformats.org/officeDocument/2006/relationships/hyperlink" Target="https://webagentes.canaldirecto.com.ar/incidents/view/680930-6" TargetMode="External"/><Relationship Id="rId2377" Type="http://schemas.openxmlformats.org/officeDocument/2006/relationships/hyperlink" Target="https://webagentes.canaldirecto.com.ar/incidents/view/724104-0" TargetMode="External"/><Relationship Id="rId2584" Type="http://schemas.openxmlformats.org/officeDocument/2006/relationships/hyperlink" Target="https://webagentes.canaldirecto.com.ar/incidents/view/732782-7" TargetMode="External"/><Relationship Id="rId2791" Type="http://schemas.openxmlformats.org/officeDocument/2006/relationships/hyperlink" Target="https://webagentes.canaldirecto.com.ar/incidents/view/734138-6" TargetMode="External"/><Relationship Id="rId3428" Type="http://schemas.openxmlformats.org/officeDocument/2006/relationships/hyperlink" Target="https://webagentes.canaldirecto.com.ar/incidents/view/754336-4" TargetMode="External"/><Relationship Id="rId3635" Type="http://schemas.openxmlformats.org/officeDocument/2006/relationships/hyperlink" Target="https://webagentes.canaldirecto.com.ar/incidents/view/759057-5" TargetMode="External"/><Relationship Id="rId349" Type="http://schemas.openxmlformats.org/officeDocument/2006/relationships/hyperlink" Target="https://webagentes.canaldirecto.com.ar/incidents/view/658035-9" TargetMode="External"/><Relationship Id="rId556" Type="http://schemas.openxmlformats.org/officeDocument/2006/relationships/hyperlink" Target="https://webagentes.canaldirecto.com.ar/incidents/view/671019-0" TargetMode="External"/><Relationship Id="rId763" Type="http://schemas.openxmlformats.org/officeDocument/2006/relationships/hyperlink" Target="https://webagentes.canaldirecto.com.ar/incidents/view/678823-4" TargetMode="External"/><Relationship Id="rId1186" Type="http://schemas.openxmlformats.org/officeDocument/2006/relationships/hyperlink" Target="https://webagentes.canaldirecto.com.ar/incidents/view/692389-1" TargetMode="External"/><Relationship Id="rId1393" Type="http://schemas.openxmlformats.org/officeDocument/2006/relationships/hyperlink" Target="https://webagentes.canaldirecto.com.ar/incidents/view/697380-5" TargetMode="External"/><Relationship Id="rId2237" Type="http://schemas.openxmlformats.org/officeDocument/2006/relationships/hyperlink" Target="https://webagentes.canaldirecto.com.ar/incidents/view/722398-3" TargetMode="External"/><Relationship Id="rId2444" Type="http://schemas.openxmlformats.org/officeDocument/2006/relationships/hyperlink" Target="https://webagentes.canaldirecto.com.ar/incidents/view/726818-0" TargetMode="External"/><Relationship Id="rId3842" Type="http://schemas.openxmlformats.org/officeDocument/2006/relationships/hyperlink" Target="https://webagentes.canaldirecto.com.ar/incidents/view/762956-7" TargetMode="External"/><Relationship Id="rId209" Type="http://schemas.openxmlformats.org/officeDocument/2006/relationships/hyperlink" Target="https://webagentes.canaldirecto.com.ar/incidents/view/661736-1" TargetMode="External"/><Relationship Id="rId416" Type="http://schemas.openxmlformats.org/officeDocument/2006/relationships/hyperlink" Target="https://webagentes.canaldirecto.com.ar/incidents/view/669316-7" TargetMode="External"/><Relationship Id="rId970" Type="http://schemas.openxmlformats.org/officeDocument/2006/relationships/hyperlink" Target="https://webagentes.canaldirecto.com.ar/incidents/view/686339-5" TargetMode="External"/><Relationship Id="rId1046" Type="http://schemas.openxmlformats.org/officeDocument/2006/relationships/hyperlink" Target="https://webagentes.canaldirecto.com.ar/incidents/view/690248-1" TargetMode="External"/><Relationship Id="rId1253" Type="http://schemas.openxmlformats.org/officeDocument/2006/relationships/hyperlink" Target="https://webagentes.canaldirecto.com.ar/incidents/view/689937-2" TargetMode="External"/><Relationship Id="rId2651" Type="http://schemas.openxmlformats.org/officeDocument/2006/relationships/hyperlink" Target="https://webagentes.canaldirecto.com.ar/incidents/view/736588-1" TargetMode="External"/><Relationship Id="rId3702" Type="http://schemas.openxmlformats.org/officeDocument/2006/relationships/hyperlink" Target="https://webagentes.canaldirecto.com.ar/incidents/view/757530-9" TargetMode="External"/><Relationship Id="rId623" Type="http://schemas.openxmlformats.org/officeDocument/2006/relationships/hyperlink" Target="https://webagentes.canaldirecto.com.ar/incidents/view/676255-5" TargetMode="External"/><Relationship Id="rId830" Type="http://schemas.openxmlformats.org/officeDocument/2006/relationships/hyperlink" Target="https://webagentes.canaldirecto.com.ar/incidents/view/683659-5" TargetMode="External"/><Relationship Id="rId1460" Type="http://schemas.openxmlformats.org/officeDocument/2006/relationships/hyperlink" Target="https://webagentes.canaldirecto.com.ar/incidents/view/701129-0" TargetMode="External"/><Relationship Id="rId2304" Type="http://schemas.openxmlformats.org/officeDocument/2006/relationships/hyperlink" Target="https://webagentes.canaldirecto.com.ar/incidents/view/725990-6" TargetMode="External"/><Relationship Id="rId2511" Type="http://schemas.openxmlformats.org/officeDocument/2006/relationships/hyperlink" Target="https://webagentes.canaldirecto.com.ar/incidents/view/730021-9" TargetMode="External"/><Relationship Id="rId5667" Type="http://schemas.openxmlformats.org/officeDocument/2006/relationships/hyperlink" Target="https://webagentes.canaldirecto.com.ar/incidents/view/816060-9" TargetMode="External"/><Relationship Id="rId5874" Type="http://schemas.openxmlformats.org/officeDocument/2006/relationships/hyperlink" Target="https://webagentes.canaldirecto.com.ar/incidents/view/820879-6" TargetMode="External"/><Relationship Id="rId1113" Type="http://schemas.openxmlformats.org/officeDocument/2006/relationships/hyperlink" Target="https://webagentes.canaldirecto.com.ar/incidents/view/689024-7" TargetMode="External"/><Relationship Id="rId1320" Type="http://schemas.openxmlformats.org/officeDocument/2006/relationships/hyperlink" Target="https://webagentes.canaldirecto.com.ar/incidents/view/694064-9" TargetMode="External"/><Relationship Id="rId4269" Type="http://schemas.openxmlformats.org/officeDocument/2006/relationships/hyperlink" Target="https://webagentes.canaldirecto.com.ar/incidents/view/773705-1" TargetMode="External"/><Relationship Id="rId4476" Type="http://schemas.openxmlformats.org/officeDocument/2006/relationships/hyperlink" Target="https://webagentes.canaldirecto.com.ar/incidents/view/779537-4" TargetMode="External"/><Relationship Id="rId4683" Type="http://schemas.openxmlformats.org/officeDocument/2006/relationships/hyperlink" Target="https://webagentes.canaldirecto.com.ar/incidents/view/783785-6" TargetMode="External"/><Relationship Id="rId4890" Type="http://schemas.openxmlformats.org/officeDocument/2006/relationships/hyperlink" Target="https://webagentes.canaldirecto.com.ar/incidents/view/791967-3" TargetMode="External"/><Relationship Id="rId5527" Type="http://schemas.openxmlformats.org/officeDocument/2006/relationships/hyperlink" Target="https://webagentes.canaldirecto.com.ar/incidents/view/807460-3" TargetMode="External"/><Relationship Id="rId5734" Type="http://schemas.openxmlformats.org/officeDocument/2006/relationships/hyperlink" Target="https://webagentes.canaldirecto.com.ar/incidents/view/819272-3" TargetMode="External"/><Relationship Id="rId5941" Type="http://schemas.openxmlformats.org/officeDocument/2006/relationships/hyperlink" Target="https://webagentes.canaldirecto.com.ar/incidents/view/825222-9" TargetMode="External"/><Relationship Id="rId3078" Type="http://schemas.openxmlformats.org/officeDocument/2006/relationships/hyperlink" Target="https://webagentes.canaldirecto.com.ar/incidents/view/743608-2" TargetMode="External"/><Relationship Id="rId3285" Type="http://schemas.openxmlformats.org/officeDocument/2006/relationships/hyperlink" Target="https://webagentes.canaldirecto.com.ar/incidents/view/748274-4" TargetMode="External"/><Relationship Id="rId3492" Type="http://schemas.openxmlformats.org/officeDocument/2006/relationships/hyperlink" Target="https://webagentes.canaldirecto.com.ar/incidents/view/752971-7" TargetMode="External"/><Relationship Id="rId4129" Type="http://schemas.openxmlformats.org/officeDocument/2006/relationships/hyperlink" Target="https://webagentes.canaldirecto.com.ar/incidents/view/770914-6" TargetMode="External"/><Relationship Id="rId4336" Type="http://schemas.openxmlformats.org/officeDocument/2006/relationships/hyperlink" Target="https://webagentes.canaldirecto.com.ar/incidents/view/777797-0" TargetMode="External"/><Relationship Id="rId4543" Type="http://schemas.openxmlformats.org/officeDocument/2006/relationships/hyperlink" Target="https://webagentes.canaldirecto.com.ar/incidents/view/783223-1" TargetMode="External"/><Relationship Id="rId4750" Type="http://schemas.openxmlformats.org/officeDocument/2006/relationships/hyperlink" Target="https://webagentes.canaldirecto.com.ar/incidents/view/786210-8" TargetMode="External"/><Relationship Id="rId5801" Type="http://schemas.openxmlformats.org/officeDocument/2006/relationships/hyperlink" Target="https://webagentes.canaldirecto.com.ar/incidents/view/816037-1" TargetMode="External"/><Relationship Id="rId2094" Type="http://schemas.openxmlformats.org/officeDocument/2006/relationships/hyperlink" Target="https://webagentes.canaldirecto.com.ar/incidents/view/714089-3" TargetMode="External"/><Relationship Id="rId3145" Type="http://schemas.openxmlformats.org/officeDocument/2006/relationships/hyperlink" Target="https://webagentes.canaldirecto.com.ar/incidents/view/746962-8" TargetMode="External"/><Relationship Id="rId3352" Type="http://schemas.openxmlformats.org/officeDocument/2006/relationships/hyperlink" Target="https://webagentes.canaldirecto.com.ar/incidents/view/751638-8" TargetMode="External"/><Relationship Id="rId4403" Type="http://schemas.openxmlformats.org/officeDocument/2006/relationships/hyperlink" Target="https://webagentes.canaldirecto.com.ar/incidents/view/776663-7" TargetMode="External"/><Relationship Id="rId4610" Type="http://schemas.openxmlformats.org/officeDocument/2006/relationships/hyperlink" Target="https://webagentes.canaldirecto.com.ar/incidents/view/779953-8" TargetMode="External"/><Relationship Id="rId273" Type="http://schemas.openxmlformats.org/officeDocument/2006/relationships/hyperlink" Target="https://webagentes.canaldirecto.com.ar/incidents/view/666981-4" TargetMode="External"/><Relationship Id="rId480" Type="http://schemas.openxmlformats.org/officeDocument/2006/relationships/hyperlink" Target="https://webagentes.canaldirecto.com.ar/incidents/view/672800-1" TargetMode="External"/><Relationship Id="rId2161" Type="http://schemas.openxmlformats.org/officeDocument/2006/relationships/hyperlink" Target="https://webagentes.canaldirecto.com.ar/incidents/view/719193-0" TargetMode="External"/><Relationship Id="rId3005" Type="http://schemas.openxmlformats.org/officeDocument/2006/relationships/hyperlink" Target="https://webagentes.canaldirecto.com.ar/incidents/view/745011-6" TargetMode="External"/><Relationship Id="rId3212" Type="http://schemas.openxmlformats.org/officeDocument/2006/relationships/hyperlink" Target="https://webagentes.canaldirecto.com.ar/incidents/view/745640-2" TargetMode="External"/><Relationship Id="rId133" Type="http://schemas.openxmlformats.org/officeDocument/2006/relationships/hyperlink" Target="https://webagentes.canaldirecto.com.ar/incidents/view/664562-9" TargetMode="External"/><Relationship Id="rId340" Type="http://schemas.openxmlformats.org/officeDocument/2006/relationships/hyperlink" Target="https://webagentes.canaldirecto.com.ar/incidents/view/664535-5" TargetMode="External"/><Relationship Id="rId2021" Type="http://schemas.openxmlformats.org/officeDocument/2006/relationships/hyperlink" Target="https://webagentes.canaldirecto.com.ar/incidents/view/711769-1" TargetMode="External"/><Relationship Id="rId5177" Type="http://schemas.openxmlformats.org/officeDocument/2006/relationships/hyperlink" Target="https://webagentes.canaldirecto.com.ar/incidents/view/800524-1" TargetMode="External"/><Relationship Id="rId5384" Type="http://schemas.openxmlformats.org/officeDocument/2006/relationships/hyperlink" Target="https://webagentes.canaldirecto.com.ar/incidents/view/805783-7" TargetMode="External"/><Relationship Id="rId200" Type="http://schemas.openxmlformats.org/officeDocument/2006/relationships/hyperlink" Target="https://webagentes.canaldirecto.com.ar/incidents/view/662498-1" TargetMode="External"/><Relationship Id="rId2978" Type="http://schemas.openxmlformats.org/officeDocument/2006/relationships/hyperlink" Target="https://webagentes.canaldirecto.com.ar/incidents/view/739323-7" TargetMode="External"/><Relationship Id="rId4193" Type="http://schemas.openxmlformats.org/officeDocument/2006/relationships/hyperlink" Target="https://webagentes.canaldirecto.com.ar/incidents/view/769677-2" TargetMode="External"/><Relationship Id="rId5037" Type="http://schemas.openxmlformats.org/officeDocument/2006/relationships/hyperlink" Target="http://webagentes.canaldirecto.com.ar/incidents/view/792926-3" TargetMode="External"/><Relationship Id="rId5591" Type="http://schemas.openxmlformats.org/officeDocument/2006/relationships/hyperlink" Target="https://webagentes.canaldirecto.com.ar/incidents/view/812044-3" TargetMode="External"/><Relationship Id="rId1787" Type="http://schemas.openxmlformats.org/officeDocument/2006/relationships/hyperlink" Target="https://webagentes.canaldirecto.com.ar/incidents/view/710833-8" TargetMode="External"/><Relationship Id="rId1994" Type="http://schemas.openxmlformats.org/officeDocument/2006/relationships/hyperlink" Target="https://webagentes.canaldirecto.com.ar/incidents/view/712909-4" TargetMode="External"/><Relationship Id="rId2838" Type="http://schemas.openxmlformats.org/officeDocument/2006/relationships/hyperlink" Target="https://webagentes.canaldirecto.com.ar/incidents/view/738374-4" TargetMode="External"/><Relationship Id="rId5244" Type="http://schemas.openxmlformats.org/officeDocument/2006/relationships/hyperlink" Target="https://webagentes.canaldirecto.com.ar/incidents/view/798006-0" TargetMode="External"/><Relationship Id="rId5451" Type="http://schemas.openxmlformats.org/officeDocument/2006/relationships/hyperlink" Target="https://webagentes.canaldirecto.com.ar/incidents/view/809838-4" TargetMode="External"/><Relationship Id="rId79" Type="http://schemas.openxmlformats.org/officeDocument/2006/relationships/hyperlink" Target="http://webagentes.canaldirecto.com.ar/incidents/view/659270-7" TargetMode="External"/><Relationship Id="rId1647" Type="http://schemas.openxmlformats.org/officeDocument/2006/relationships/hyperlink" Target="https://webagentes.canaldirecto.com.ar/incidents/view/701454-3" TargetMode="External"/><Relationship Id="rId1854" Type="http://schemas.openxmlformats.org/officeDocument/2006/relationships/hyperlink" Target="https://webagentes.canaldirecto.com.ar/incidents/view/709260-2" TargetMode="External"/><Relationship Id="rId2905" Type="http://schemas.openxmlformats.org/officeDocument/2006/relationships/hyperlink" Target="https://webagentes.canaldirecto.com.ar/incidents/view/741567-2" TargetMode="External"/><Relationship Id="rId4053" Type="http://schemas.openxmlformats.org/officeDocument/2006/relationships/hyperlink" Target="https://webagentes.canaldirecto.com.ar/incidents/view/768347-7" TargetMode="External"/><Relationship Id="rId4260" Type="http://schemas.openxmlformats.org/officeDocument/2006/relationships/hyperlink" Target="https://webagentes.canaldirecto.com.ar/incidents/view/773788-4" TargetMode="External"/><Relationship Id="rId5104" Type="http://schemas.openxmlformats.org/officeDocument/2006/relationships/hyperlink" Target="https://webagentes.canaldirecto.com.ar/incidents/view/797458-2" TargetMode="External"/><Relationship Id="rId5311" Type="http://schemas.openxmlformats.org/officeDocument/2006/relationships/hyperlink" Target="https://webagentes.canaldirecto.com.ar/incidents/view/801931-4" TargetMode="External"/><Relationship Id="rId1507" Type="http://schemas.openxmlformats.org/officeDocument/2006/relationships/hyperlink" Target="https://webagentes.canaldirecto.com.ar/incidents/view/699826-6" TargetMode="External"/><Relationship Id="rId1714" Type="http://schemas.openxmlformats.org/officeDocument/2006/relationships/hyperlink" Target="https://webagentes.canaldirecto.com.ar/incidents/view/705887-5" TargetMode="External"/><Relationship Id="rId4120" Type="http://schemas.openxmlformats.org/officeDocument/2006/relationships/hyperlink" Target="https://webagentes.canaldirecto.com.ar/incidents/view/770946-5" TargetMode="External"/><Relationship Id="rId1921" Type="http://schemas.openxmlformats.org/officeDocument/2006/relationships/hyperlink" Target="https://webagentes.canaldirecto.com.ar/incidents/view/715667-2" TargetMode="External"/><Relationship Id="rId3679" Type="http://schemas.openxmlformats.org/officeDocument/2006/relationships/hyperlink" Target="https://webagentes.canaldirecto.com.ar/incidents/view/758361-8" TargetMode="External"/><Relationship Id="rId2488" Type="http://schemas.openxmlformats.org/officeDocument/2006/relationships/hyperlink" Target="https://webagentes.canaldirecto.com.ar/incidents/view/730217-4" TargetMode="External"/><Relationship Id="rId3886" Type="http://schemas.openxmlformats.org/officeDocument/2006/relationships/hyperlink" Target="https://webagentes.canaldirecto.com.ar/incidents/view/767287-9" TargetMode="External"/><Relationship Id="rId4937" Type="http://schemas.openxmlformats.org/officeDocument/2006/relationships/hyperlink" Target="https://webagentes.canaldirecto.com.ar/incidents/view/791097-3" TargetMode="External"/><Relationship Id="rId1297" Type="http://schemas.openxmlformats.org/officeDocument/2006/relationships/hyperlink" Target="https://webagentes.canaldirecto.com.ar/incidents/view/694599-0" TargetMode="External"/><Relationship Id="rId2695" Type="http://schemas.openxmlformats.org/officeDocument/2006/relationships/hyperlink" Target="https://webagentes.canaldirecto.com.ar/incidents/view/734360-3" TargetMode="External"/><Relationship Id="rId3539" Type="http://schemas.openxmlformats.org/officeDocument/2006/relationships/hyperlink" Target="https://webagentes.canaldirecto.com.ar/incidents/view/756555-1" TargetMode="External"/><Relationship Id="rId3746" Type="http://schemas.openxmlformats.org/officeDocument/2006/relationships/hyperlink" Target="https://webagentes.canaldirecto.com.ar/incidents/view/761051-4" TargetMode="External"/><Relationship Id="rId3953" Type="http://schemas.openxmlformats.org/officeDocument/2006/relationships/hyperlink" Target="https://webagentes.canaldirecto.com.ar/incidents/view/766119-2" TargetMode="External"/><Relationship Id="rId667" Type="http://schemas.openxmlformats.org/officeDocument/2006/relationships/hyperlink" Target="https://webagentes.canaldirecto.com.ar/incidents/view/673201-3" TargetMode="External"/><Relationship Id="rId874" Type="http://schemas.openxmlformats.org/officeDocument/2006/relationships/hyperlink" Target="https://webagentes.canaldirecto.com.ar/incidents/view/681925-1" TargetMode="External"/><Relationship Id="rId2348" Type="http://schemas.openxmlformats.org/officeDocument/2006/relationships/hyperlink" Target="https://webagentes.canaldirecto.com.ar/incidents/view/725108-3" TargetMode="External"/><Relationship Id="rId2555" Type="http://schemas.openxmlformats.org/officeDocument/2006/relationships/hyperlink" Target="https://webagentes.canaldirecto.com.ar/incidents/view/727745-2" TargetMode="External"/><Relationship Id="rId2762" Type="http://schemas.openxmlformats.org/officeDocument/2006/relationships/hyperlink" Target="https://webagentes.canaldirecto.com.ar/incidents/view/735784-6" TargetMode="External"/><Relationship Id="rId3606" Type="http://schemas.openxmlformats.org/officeDocument/2006/relationships/hyperlink" Target="https://webagentes.canaldirecto.com.ar/incidents/view/755135-4" TargetMode="External"/><Relationship Id="rId3813" Type="http://schemas.openxmlformats.org/officeDocument/2006/relationships/hyperlink" Target="https://webagentes.canaldirecto.com.ar/incidents/view/763687-7" TargetMode="External"/><Relationship Id="rId527" Type="http://schemas.openxmlformats.org/officeDocument/2006/relationships/hyperlink" Target="https://webagentes.canaldirecto.com.ar/incidents/view/671752-8" TargetMode="External"/><Relationship Id="rId734" Type="http://schemas.openxmlformats.org/officeDocument/2006/relationships/hyperlink" Target="https://webagentes.canaldirecto.com.ar/incidents/view/680187-2" TargetMode="External"/><Relationship Id="rId941" Type="http://schemas.openxmlformats.org/officeDocument/2006/relationships/hyperlink" Target="https://webagentes.canaldirecto.com.ar/incidents/view/686952-0" TargetMode="External"/><Relationship Id="rId1157" Type="http://schemas.openxmlformats.org/officeDocument/2006/relationships/hyperlink" Target="https://webagentes.canaldirecto.com.ar/incidents/view/692510-9" TargetMode="External"/><Relationship Id="rId1364" Type="http://schemas.openxmlformats.org/officeDocument/2006/relationships/hyperlink" Target="https://webagentes.canaldirecto.com.ar/incidents/view/693092-5" TargetMode="External"/><Relationship Id="rId1571" Type="http://schemas.openxmlformats.org/officeDocument/2006/relationships/hyperlink" Target="https://webagentes.canaldirecto.com.ar/incidents/view/704085-8" TargetMode="External"/><Relationship Id="rId2208" Type="http://schemas.openxmlformats.org/officeDocument/2006/relationships/hyperlink" Target="https://webagentes.canaldirecto.com.ar/incidents/view/722960-4" TargetMode="External"/><Relationship Id="rId2415" Type="http://schemas.openxmlformats.org/officeDocument/2006/relationships/hyperlink" Target="https://webagentes.canaldirecto.com.ar/incidents/view/728108-4" TargetMode="External"/><Relationship Id="rId2622" Type="http://schemas.openxmlformats.org/officeDocument/2006/relationships/hyperlink" Target="https://webagentes.canaldirecto.com.ar/incidents/view/730442-8" TargetMode="External"/><Relationship Id="rId5778" Type="http://schemas.openxmlformats.org/officeDocument/2006/relationships/hyperlink" Target="https://webagentes.canaldirecto.com.ar/incidents/view/817879-6" TargetMode="External"/><Relationship Id="rId5985" Type="http://schemas.openxmlformats.org/officeDocument/2006/relationships/hyperlink" Target="https://webagentes.canaldirecto.com.ar/incidents/view/823168-8" TargetMode="External"/><Relationship Id="rId70" Type="http://schemas.openxmlformats.org/officeDocument/2006/relationships/hyperlink" Target="http://webagentes.canaldirecto.com.ar/incidents/view/659279-8" TargetMode="External"/><Relationship Id="rId801" Type="http://schemas.openxmlformats.org/officeDocument/2006/relationships/hyperlink" Target="https://webagentes.canaldirecto.com.ar/incidents/view/684985-4" TargetMode="External"/><Relationship Id="rId1017" Type="http://schemas.openxmlformats.org/officeDocument/2006/relationships/hyperlink" Target="https://webagentes.canaldirecto.com.ar/incidents/view/685490-8" TargetMode="External"/><Relationship Id="rId1224" Type="http://schemas.openxmlformats.org/officeDocument/2006/relationships/hyperlink" Target="https://webagentes.canaldirecto.com.ar/incidents/view/691451-0" TargetMode="External"/><Relationship Id="rId1431" Type="http://schemas.openxmlformats.org/officeDocument/2006/relationships/hyperlink" Target="https://webagentes.canaldirecto.com.ar/incidents/view/696586-0" TargetMode="External"/><Relationship Id="rId4587" Type="http://schemas.openxmlformats.org/officeDocument/2006/relationships/hyperlink" Target="https://webagentes.canaldirecto.com.ar/incidents/view/781589-0" TargetMode="External"/><Relationship Id="rId4794" Type="http://schemas.openxmlformats.org/officeDocument/2006/relationships/hyperlink" Target="https://webagentes.canaldirecto.com.ar/incidents/view/789890-9" TargetMode="External"/><Relationship Id="rId5638" Type="http://schemas.openxmlformats.org/officeDocument/2006/relationships/hyperlink" Target="https://webagentes.canaldirecto.com.ar/incidents/view/816777-2" TargetMode="External"/><Relationship Id="rId5845" Type="http://schemas.openxmlformats.org/officeDocument/2006/relationships/hyperlink" Target="https://webagentes.canaldirecto.com.ar/incidents/view/821545-9" TargetMode="External"/><Relationship Id="rId3189" Type="http://schemas.openxmlformats.org/officeDocument/2006/relationships/hyperlink" Target="https://webagentes.canaldirecto.com.ar/incidents/view/746266-1" TargetMode="External"/><Relationship Id="rId3396" Type="http://schemas.openxmlformats.org/officeDocument/2006/relationships/hyperlink" Target="https://webagentes.canaldirecto.com.ar/incidents/view/750007-7" TargetMode="External"/><Relationship Id="rId4447" Type="http://schemas.openxmlformats.org/officeDocument/2006/relationships/hyperlink" Target="https://webagentes.canaldirecto.com.ar/incidents/view/774264-6" TargetMode="External"/><Relationship Id="rId4654" Type="http://schemas.openxmlformats.org/officeDocument/2006/relationships/hyperlink" Target="https://webagentes.canaldirecto.com.ar/incidents/view/784845-4" TargetMode="External"/><Relationship Id="rId3049" Type="http://schemas.openxmlformats.org/officeDocument/2006/relationships/hyperlink" Target="https://webagentes.canaldirecto.com.ar/incidents/view/744037-7" TargetMode="External"/><Relationship Id="rId3256" Type="http://schemas.openxmlformats.org/officeDocument/2006/relationships/hyperlink" Target="https://webagentes.canaldirecto.com.ar/incidents/view/749170-6" TargetMode="External"/><Relationship Id="rId3463" Type="http://schemas.openxmlformats.org/officeDocument/2006/relationships/hyperlink" Target="https://webagentes.canaldirecto.com.ar/incidents/view/753426-9" TargetMode="External"/><Relationship Id="rId4307" Type="http://schemas.openxmlformats.org/officeDocument/2006/relationships/hyperlink" Target="https://webagentes.canaldirecto.com.ar/incidents/view/772917-7" TargetMode="External"/><Relationship Id="rId4861" Type="http://schemas.openxmlformats.org/officeDocument/2006/relationships/hyperlink" Target="https://webagentes.canaldirecto.com.ar/incidents/view/788093-7" TargetMode="External"/><Relationship Id="rId5705" Type="http://schemas.openxmlformats.org/officeDocument/2006/relationships/hyperlink" Target="https://webagentes.canaldirecto.com.ar/incidents/view/812165-5" TargetMode="External"/><Relationship Id="rId5912" Type="http://schemas.openxmlformats.org/officeDocument/2006/relationships/hyperlink" Target="https://webagentes.canaldirecto.com.ar/incidents/view/820063-3" TargetMode="External"/><Relationship Id="rId177" Type="http://schemas.openxmlformats.org/officeDocument/2006/relationships/hyperlink" Target="https://webagentes.canaldirecto.com.ar/incidents/view/663598-7" TargetMode="External"/><Relationship Id="rId384" Type="http://schemas.openxmlformats.org/officeDocument/2006/relationships/hyperlink" Target="https://webagentes.canaldirecto.com.ar/incidents/view/669862-1" TargetMode="External"/><Relationship Id="rId591" Type="http://schemas.openxmlformats.org/officeDocument/2006/relationships/hyperlink" Target="https://webagentes.canaldirecto.com.ar/incidents/view/678223-0" TargetMode="External"/><Relationship Id="rId2065" Type="http://schemas.openxmlformats.org/officeDocument/2006/relationships/hyperlink" Target="https://webagentes.canaldirecto.com.ar/incidents/view/716314-0" TargetMode="External"/><Relationship Id="rId2272" Type="http://schemas.openxmlformats.org/officeDocument/2006/relationships/hyperlink" Target="https://webagentes.canaldirecto.com.ar/incidents/view/720970-7" TargetMode="External"/><Relationship Id="rId3116" Type="http://schemas.openxmlformats.org/officeDocument/2006/relationships/hyperlink" Target="https://webagentes.canaldirecto.com.ar/incidents/view/741716-6" TargetMode="External"/><Relationship Id="rId3670" Type="http://schemas.openxmlformats.org/officeDocument/2006/relationships/hyperlink" Target="https://webagentes.canaldirecto.com.ar/incidents/view/758443-1" TargetMode="External"/><Relationship Id="rId4514" Type="http://schemas.openxmlformats.org/officeDocument/2006/relationships/hyperlink" Target="https://webagentes.canaldirecto.com.ar/incidents/view/778524-3" TargetMode="External"/><Relationship Id="rId4721" Type="http://schemas.openxmlformats.org/officeDocument/2006/relationships/hyperlink" Target="https://webagentes.canaldirecto.com.ar/incidents/view/787040-8" TargetMode="External"/><Relationship Id="rId244" Type="http://schemas.openxmlformats.org/officeDocument/2006/relationships/hyperlink" Target="https://webagentes.canaldirecto.com.ar/incidents/view/667431-1" TargetMode="External"/><Relationship Id="rId1081" Type="http://schemas.openxmlformats.org/officeDocument/2006/relationships/hyperlink" Target="https://webagentes.canaldirecto.com.ar/incidents/view/689661-2" TargetMode="External"/><Relationship Id="rId3323" Type="http://schemas.openxmlformats.org/officeDocument/2006/relationships/hyperlink" Target="https://webagentes.canaldirecto.com.ar/incidents/view/752325-4" TargetMode="External"/><Relationship Id="rId3530" Type="http://schemas.openxmlformats.org/officeDocument/2006/relationships/hyperlink" Target="https://webagentes.canaldirecto.com.ar/incidents/view/756698-5" TargetMode="External"/><Relationship Id="rId451" Type="http://schemas.openxmlformats.org/officeDocument/2006/relationships/hyperlink" Target="https://webagentes.canaldirecto.com.ar/incidents/view/667455-1" TargetMode="External"/><Relationship Id="rId2132" Type="http://schemas.openxmlformats.org/officeDocument/2006/relationships/hyperlink" Target="https://webagentes.canaldirecto.com.ar/incidents/view/719898-8" TargetMode="External"/><Relationship Id="rId5288" Type="http://schemas.openxmlformats.org/officeDocument/2006/relationships/hyperlink" Target="https://webagentes.canaldirecto.com.ar/incidents/view/802559-1" TargetMode="External"/><Relationship Id="rId5495" Type="http://schemas.openxmlformats.org/officeDocument/2006/relationships/hyperlink" Target="https://webagentes.canaldirecto.com.ar/incidents/view/808401-7" TargetMode="External"/><Relationship Id="rId104" Type="http://schemas.openxmlformats.org/officeDocument/2006/relationships/hyperlink" Target="http://webagentes.canaldirecto.com.ar/incidents/view/658499-3" TargetMode="External"/><Relationship Id="rId311" Type="http://schemas.openxmlformats.org/officeDocument/2006/relationships/hyperlink" Target="https://webagentes.canaldirecto.com.ar/incidents/view/666209-7" TargetMode="External"/><Relationship Id="rId1898" Type="http://schemas.openxmlformats.org/officeDocument/2006/relationships/hyperlink" Target="https://webagentes.canaldirecto.com.ar/incidents/view/707357-3" TargetMode="External"/><Relationship Id="rId2949" Type="http://schemas.openxmlformats.org/officeDocument/2006/relationships/hyperlink" Target="https://webagentes.canaldirecto.com.ar/incidents/view/740256-2" TargetMode="External"/><Relationship Id="rId4097" Type="http://schemas.openxmlformats.org/officeDocument/2006/relationships/hyperlink" Target="https://webagentes.canaldirecto.com.ar/incidents/view/771923-1" TargetMode="External"/><Relationship Id="rId5148" Type="http://schemas.openxmlformats.org/officeDocument/2006/relationships/hyperlink" Target="https://webagentes.canaldirecto.com.ar/incidents/view/796071-0" TargetMode="External"/><Relationship Id="rId5355" Type="http://schemas.openxmlformats.org/officeDocument/2006/relationships/hyperlink" Target="https://webagentes.canaldirecto.com.ar/incidents/view/806803-7" TargetMode="External"/><Relationship Id="rId5562" Type="http://schemas.openxmlformats.org/officeDocument/2006/relationships/hyperlink" Target="https://webagentes.canaldirecto.com.ar/incidents/view/813353-5" TargetMode="External"/><Relationship Id="rId1758" Type="http://schemas.openxmlformats.org/officeDocument/2006/relationships/hyperlink" Target="https://webagentes.canaldirecto.com.ar/incidents/view/704676-4" TargetMode="External"/><Relationship Id="rId2809" Type="http://schemas.openxmlformats.org/officeDocument/2006/relationships/hyperlink" Target="https://webagentes.canaldirecto.com.ar/incidents/view/738871-2" TargetMode="External"/><Relationship Id="rId4164" Type="http://schemas.openxmlformats.org/officeDocument/2006/relationships/hyperlink" Target="https://webagentes.canaldirecto.com.ar/incidents/view/770319-7" TargetMode="External"/><Relationship Id="rId4371" Type="http://schemas.openxmlformats.org/officeDocument/2006/relationships/hyperlink" Target="https://webagentes.canaldirecto.com.ar/incidents/view/777202-7" TargetMode="External"/><Relationship Id="rId5008" Type="http://schemas.openxmlformats.org/officeDocument/2006/relationships/hyperlink" Target="http://webagentes.canaldirecto.com.ar/incidents/view/794179-7" TargetMode="External"/><Relationship Id="rId5215" Type="http://schemas.openxmlformats.org/officeDocument/2006/relationships/hyperlink" Target="https://webagentes.canaldirecto.com.ar/incidents/view/799252-4" TargetMode="External"/><Relationship Id="rId5422" Type="http://schemas.openxmlformats.org/officeDocument/2006/relationships/hyperlink" Target="https://webagentes.canaldirecto.com.ar/incidents/view/803633-9" TargetMode="External"/><Relationship Id="rId1965" Type="http://schemas.openxmlformats.org/officeDocument/2006/relationships/hyperlink" Target="https://webagentes.canaldirecto.com.ar/incidents/view/714221-7" TargetMode="External"/><Relationship Id="rId3180" Type="http://schemas.openxmlformats.org/officeDocument/2006/relationships/hyperlink" Target="https://webagentes.canaldirecto.com.ar/incidents/view/746519-0" TargetMode="External"/><Relationship Id="rId4024" Type="http://schemas.openxmlformats.org/officeDocument/2006/relationships/hyperlink" Target="https://webagentes.canaldirecto.com.ar/incidents/view/769184-7" TargetMode="External"/><Relationship Id="rId4231" Type="http://schemas.openxmlformats.org/officeDocument/2006/relationships/hyperlink" Target="https://webagentes.canaldirecto.com.ar/incidents/view/774710-0" TargetMode="External"/><Relationship Id="rId1618" Type="http://schemas.openxmlformats.org/officeDocument/2006/relationships/hyperlink" Target="https://webagentes.canaldirecto.com.ar/incidents/view/702578-9" TargetMode="External"/><Relationship Id="rId1825" Type="http://schemas.openxmlformats.org/officeDocument/2006/relationships/hyperlink" Target="https://webagentes.canaldirecto.com.ar/incidents/view/709533-5" TargetMode="External"/><Relationship Id="rId3040" Type="http://schemas.openxmlformats.org/officeDocument/2006/relationships/hyperlink" Target="https://webagentes.canaldirecto.com.ar/incidents/view/744221-4" TargetMode="External"/><Relationship Id="rId3997" Type="http://schemas.openxmlformats.org/officeDocument/2006/relationships/hyperlink" Target="https://webagentes.canaldirecto.com.ar/incidents/view/765087-7" TargetMode="External"/><Relationship Id="rId2599" Type="http://schemas.openxmlformats.org/officeDocument/2006/relationships/hyperlink" Target="https://webagentes.canaldirecto.com.ar/incidents/view/731865-2" TargetMode="External"/><Relationship Id="rId3857" Type="http://schemas.openxmlformats.org/officeDocument/2006/relationships/hyperlink" Target="https://webagentes.canaldirecto.com.ar/incidents/view/762421-6" TargetMode="External"/><Relationship Id="rId4908" Type="http://schemas.openxmlformats.org/officeDocument/2006/relationships/hyperlink" Target="https://webagentes.canaldirecto.com.ar/incidents/view/791467-8" TargetMode="External"/><Relationship Id="rId778" Type="http://schemas.openxmlformats.org/officeDocument/2006/relationships/hyperlink" Target="https://webagentes.canaldirecto.com.ar/incidents/view/678396-5" TargetMode="External"/><Relationship Id="rId985" Type="http://schemas.openxmlformats.org/officeDocument/2006/relationships/hyperlink" Target="https://webagentes.canaldirecto.com.ar/incidents/view/685614-6" TargetMode="External"/><Relationship Id="rId2459" Type="http://schemas.openxmlformats.org/officeDocument/2006/relationships/hyperlink" Target="https://webagentes.canaldirecto.com.ar/incidents/view/726701-1" TargetMode="External"/><Relationship Id="rId2666" Type="http://schemas.openxmlformats.org/officeDocument/2006/relationships/hyperlink" Target="https://webagentes.canaldirecto.com.ar/incidents/view/736214-9" TargetMode="External"/><Relationship Id="rId2873" Type="http://schemas.openxmlformats.org/officeDocument/2006/relationships/hyperlink" Target="https://webagentes.canaldirecto.com.ar/incidents/view/737264-1" TargetMode="External"/><Relationship Id="rId3717" Type="http://schemas.openxmlformats.org/officeDocument/2006/relationships/hyperlink" Target="https://webagentes.canaldirecto.com.ar/incidents/view/761665-1" TargetMode="External"/><Relationship Id="rId3924" Type="http://schemas.openxmlformats.org/officeDocument/2006/relationships/hyperlink" Target="https://webagentes.canaldirecto.com.ar/incidents/view/766390-5" TargetMode="External"/><Relationship Id="rId5072" Type="http://schemas.openxmlformats.org/officeDocument/2006/relationships/hyperlink" Target="https://webagentes.canaldirecto.com.ar/incidents/view/798361-4" TargetMode="External"/><Relationship Id="rId638" Type="http://schemas.openxmlformats.org/officeDocument/2006/relationships/hyperlink" Target="https://webagentes.canaldirecto.com.ar/incidents/view/674826-3" TargetMode="External"/><Relationship Id="rId845" Type="http://schemas.openxmlformats.org/officeDocument/2006/relationships/hyperlink" Target="https://webagentes.canaldirecto.com.ar/incidents/view/682766-7" TargetMode="External"/><Relationship Id="rId1268" Type="http://schemas.openxmlformats.org/officeDocument/2006/relationships/hyperlink" Target="https://webagentes.canaldirecto.com.ar/incidents/view/696061-6" TargetMode="External"/><Relationship Id="rId1475" Type="http://schemas.openxmlformats.org/officeDocument/2006/relationships/hyperlink" Target="https://webagentes.canaldirecto.com.ar/incidents/view/700267-2" TargetMode="External"/><Relationship Id="rId1682" Type="http://schemas.openxmlformats.org/officeDocument/2006/relationships/hyperlink" Target="https://webagentes.canaldirecto.com.ar/incidents/view/708240-1" TargetMode="External"/><Relationship Id="rId2319" Type="http://schemas.openxmlformats.org/officeDocument/2006/relationships/hyperlink" Target="https://webagentes.canaldirecto.com.ar/incidents/view/725974-8" TargetMode="External"/><Relationship Id="rId2526" Type="http://schemas.openxmlformats.org/officeDocument/2006/relationships/hyperlink" Target="https://webagentes.canaldirecto.com.ar/incidents/view/729576-8" TargetMode="External"/><Relationship Id="rId2733" Type="http://schemas.openxmlformats.org/officeDocument/2006/relationships/hyperlink" Target="https://webagentes.canaldirecto.com.ar/incidents/view/737203-0" TargetMode="External"/><Relationship Id="rId5889" Type="http://schemas.openxmlformats.org/officeDocument/2006/relationships/hyperlink" Target="https://webagentes.canaldirecto.com.ar/incidents/view/820619-6" TargetMode="External"/><Relationship Id="rId705" Type="http://schemas.openxmlformats.org/officeDocument/2006/relationships/hyperlink" Target="https://webagentes.canaldirecto.com.ar/incidents/view/680216-3" TargetMode="External"/><Relationship Id="rId1128" Type="http://schemas.openxmlformats.org/officeDocument/2006/relationships/hyperlink" Target="https://webagentes.canaldirecto.com.ar/incidents/view/688902-9" TargetMode="External"/><Relationship Id="rId1335" Type="http://schemas.openxmlformats.org/officeDocument/2006/relationships/hyperlink" Target="https://webagentes.canaldirecto.com.ar/incidents/view/693507-2" TargetMode="External"/><Relationship Id="rId1542" Type="http://schemas.openxmlformats.org/officeDocument/2006/relationships/hyperlink" Target="https://webagentes.canaldirecto.com.ar/incidents/view/704555-2" TargetMode="External"/><Relationship Id="rId2940" Type="http://schemas.openxmlformats.org/officeDocument/2006/relationships/hyperlink" Target="https://webagentes.canaldirecto.com.ar/incidents/view/740800-7" TargetMode="External"/><Relationship Id="rId4698" Type="http://schemas.openxmlformats.org/officeDocument/2006/relationships/hyperlink" Target="https://webagentes.canaldirecto.com.ar/incidents/view/783176-4" TargetMode="External"/><Relationship Id="rId5749" Type="http://schemas.openxmlformats.org/officeDocument/2006/relationships/hyperlink" Target="https://webagentes.canaldirecto.com.ar/incidents/view/818933-0" TargetMode="External"/><Relationship Id="rId912" Type="http://schemas.openxmlformats.org/officeDocument/2006/relationships/hyperlink" Target="https://webagentes.canaldirecto.com.ar/incidents/view/687738-9" TargetMode="External"/><Relationship Id="rId2800" Type="http://schemas.openxmlformats.org/officeDocument/2006/relationships/hyperlink" Target="https://webagentes.canaldirecto.com.ar/incidents/view/733349-3" TargetMode="External"/><Relationship Id="rId5956" Type="http://schemas.openxmlformats.org/officeDocument/2006/relationships/hyperlink" Target="https://webagentes.canaldirecto.com.ar/incidents/view/824746-7" TargetMode="External"/><Relationship Id="rId41" Type="http://schemas.openxmlformats.org/officeDocument/2006/relationships/hyperlink" Target="http://webagentes.canaldirecto.com.ar/incidents/view/659922-3" TargetMode="External"/><Relationship Id="rId1402" Type="http://schemas.openxmlformats.org/officeDocument/2006/relationships/hyperlink" Target="https://webagentes.canaldirecto.com.ar/incidents/view/697305-4" TargetMode="External"/><Relationship Id="rId4558" Type="http://schemas.openxmlformats.org/officeDocument/2006/relationships/hyperlink" Target="https://webagentes.canaldirecto.com.ar/incidents/view/782890-0" TargetMode="External"/><Relationship Id="rId4765" Type="http://schemas.openxmlformats.org/officeDocument/2006/relationships/hyperlink" Target="https://webagentes.canaldirecto.com.ar/incidents/view/785828-4" TargetMode="External"/><Relationship Id="rId4972" Type="http://schemas.openxmlformats.org/officeDocument/2006/relationships/hyperlink" Target="https://webagentes.canaldirecto.com.ar/incidents/view/789467-5" TargetMode="External"/><Relationship Id="rId5609" Type="http://schemas.openxmlformats.org/officeDocument/2006/relationships/hyperlink" Target="https://webagentes.canaldirecto.com.ar/incidents/view/810842-3" TargetMode="External"/><Relationship Id="rId5816" Type="http://schemas.openxmlformats.org/officeDocument/2006/relationships/hyperlink" Target="https://webagentes.canaldirecto.com.ar/incidents/view/823070-4" TargetMode="External"/><Relationship Id="rId288" Type="http://schemas.openxmlformats.org/officeDocument/2006/relationships/hyperlink" Target="https://webagentes.canaldirecto.com.ar/incidents/view/666394-4" TargetMode="External"/><Relationship Id="rId3367" Type="http://schemas.openxmlformats.org/officeDocument/2006/relationships/hyperlink" Target="https://webagentes.canaldirecto.com.ar/incidents/view/751476-0" TargetMode="External"/><Relationship Id="rId3574" Type="http://schemas.openxmlformats.org/officeDocument/2006/relationships/hyperlink" Target="https://webagentes.canaldirecto.com.ar/incidents/view/755364-4" TargetMode="External"/><Relationship Id="rId3781" Type="http://schemas.openxmlformats.org/officeDocument/2006/relationships/hyperlink" Target="https://webagentes.canaldirecto.com.ar/incidents/view/760079-3" TargetMode="External"/><Relationship Id="rId4418" Type="http://schemas.openxmlformats.org/officeDocument/2006/relationships/hyperlink" Target="https://webagentes.canaldirecto.com.ar/incidents/view/775756-9" TargetMode="External"/><Relationship Id="rId4625" Type="http://schemas.openxmlformats.org/officeDocument/2006/relationships/hyperlink" Target="https://webagentes.canaldirecto.com.ar/incidents/view/767596-4" TargetMode="External"/><Relationship Id="rId4832" Type="http://schemas.openxmlformats.org/officeDocument/2006/relationships/hyperlink" Target="https://webagentes.canaldirecto.com.ar/incidents/view/788753-2" TargetMode="External"/><Relationship Id="rId495" Type="http://schemas.openxmlformats.org/officeDocument/2006/relationships/hyperlink" Target="https://webagentes.canaldirecto.com.ar/incidents/view/672457-3" TargetMode="External"/><Relationship Id="rId2176" Type="http://schemas.openxmlformats.org/officeDocument/2006/relationships/hyperlink" Target="https://webagentes.canaldirecto.com.ar/incidents/view/718543-4" TargetMode="External"/><Relationship Id="rId2383" Type="http://schemas.openxmlformats.org/officeDocument/2006/relationships/hyperlink" Target="https://webagentes.canaldirecto.com.ar/incidents/view/724081-0" TargetMode="External"/><Relationship Id="rId2590" Type="http://schemas.openxmlformats.org/officeDocument/2006/relationships/hyperlink" Target="https://webagentes.canaldirecto.com.ar/incidents/view/732572-2" TargetMode="External"/><Relationship Id="rId3227" Type="http://schemas.openxmlformats.org/officeDocument/2006/relationships/hyperlink" Target="https://webagentes.canaldirecto.com.ar/incidents/view/744443-4" TargetMode="External"/><Relationship Id="rId3434" Type="http://schemas.openxmlformats.org/officeDocument/2006/relationships/hyperlink" Target="https://webagentes.canaldirecto.com.ar/incidents/view/754220-4" TargetMode="External"/><Relationship Id="rId3641" Type="http://schemas.openxmlformats.org/officeDocument/2006/relationships/hyperlink" Target="https://webagentes.canaldirecto.com.ar/incidents/view/759051-1" TargetMode="External"/><Relationship Id="rId148" Type="http://schemas.openxmlformats.org/officeDocument/2006/relationships/hyperlink" Target="https://webagentes.canaldirecto.com.ar/incidents/view/664400-0" TargetMode="External"/><Relationship Id="rId355" Type="http://schemas.openxmlformats.org/officeDocument/2006/relationships/hyperlink" Target="https://webagentes.canaldirecto.com.ar/incidents/view/671347-0" TargetMode="External"/><Relationship Id="rId562" Type="http://schemas.openxmlformats.org/officeDocument/2006/relationships/hyperlink" Target="https://webagentes.canaldirecto.com.ar/incidents/view/670202-1" TargetMode="External"/><Relationship Id="rId1192" Type="http://schemas.openxmlformats.org/officeDocument/2006/relationships/hyperlink" Target="https://webagentes.canaldirecto.com.ar/incidents/view/692275-9" TargetMode="External"/><Relationship Id="rId2036" Type="http://schemas.openxmlformats.org/officeDocument/2006/relationships/hyperlink" Target="https://webagentes.canaldirecto.com.ar/incidents/view/718102-1" TargetMode="External"/><Relationship Id="rId2243" Type="http://schemas.openxmlformats.org/officeDocument/2006/relationships/hyperlink" Target="https://webagentes.canaldirecto.com.ar/incidents/view/722391-0" TargetMode="External"/><Relationship Id="rId2450" Type="http://schemas.openxmlformats.org/officeDocument/2006/relationships/hyperlink" Target="https://webagentes.canaldirecto.com.ar/incidents/view/726733-0" TargetMode="External"/><Relationship Id="rId3501" Type="http://schemas.openxmlformats.org/officeDocument/2006/relationships/hyperlink" Target="https://webagentes.canaldirecto.com.ar/incidents/view/752935-5" TargetMode="External"/><Relationship Id="rId5399" Type="http://schemas.openxmlformats.org/officeDocument/2006/relationships/hyperlink" Target="https://webagentes.canaldirecto.com.ar/incidents/view/805304-4" TargetMode="External"/><Relationship Id="rId215" Type="http://schemas.openxmlformats.org/officeDocument/2006/relationships/hyperlink" Target="https://webagentes.canaldirecto.com.ar/incidents/view/661410-6" TargetMode="External"/><Relationship Id="rId422" Type="http://schemas.openxmlformats.org/officeDocument/2006/relationships/hyperlink" Target="https://webagentes.canaldirecto.com.ar/incidents/view/668853-6" TargetMode="External"/><Relationship Id="rId1052" Type="http://schemas.openxmlformats.org/officeDocument/2006/relationships/hyperlink" Target="https://webagentes.canaldirecto.com.ar/incidents/view/690239-3" TargetMode="External"/><Relationship Id="rId2103" Type="http://schemas.openxmlformats.org/officeDocument/2006/relationships/hyperlink" Target="https://webagentes.canaldirecto.com.ar/incidents/view/720693-1" TargetMode="External"/><Relationship Id="rId2310" Type="http://schemas.openxmlformats.org/officeDocument/2006/relationships/hyperlink" Target="https://webagentes.canaldirecto.com.ar/incidents/view/725983-6" TargetMode="External"/><Relationship Id="rId5259" Type="http://schemas.openxmlformats.org/officeDocument/2006/relationships/hyperlink" Target="https://webagentes.canaldirecto.com.ar/incidents/view/804689-5" TargetMode="External"/><Relationship Id="rId5466" Type="http://schemas.openxmlformats.org/officeDocument/2006/relationships/hyperlink" Target="https://webagentes.canaldirecto.com.ar/incidents/view/809321-9" TargetMode="External"/><Relationship Id="rId5673" Type="http://schemas.openxmlformats.org/officeDocument/2006/relationships/hyperlink" Target="https://webagentes.canaldirecto.com.ar/incidents/view/815566-1" TargetMode="External"/><Relationship Id="rId4068" Type="http://schemas.openxmlformats.org/officeDocument/2006/relationships/hyperlink" Target="https://webagentes.canaldirecto.com.ar/incidents/view/768133-6" TargetMode="External"/><Relationship Id="rId4275" Type="http://schemas.openxmlformats.org/officeDocument/2006/relationships/hyperlink" Target="https://webagentes.canaldirecto.com.ar/incidents/view/773652-0" TargetMode="External"/><Relationship Id="rId4482" Type="http://schemas.openxmlformats.org/officeDocument/2006/relationships/hyperlink" Target="https://webagentes.canaldirecto.com.ar/incidents/view/779531-0" TargetMode="External"/><Relationship Id="rId5119" Type="http://schemas.openxmlformats.org/officeDocument/2006/relationships/hyperlink" Target="https://webagentes.canaldirecto.com.ar/incidents/view/796925-2" TargetMode="External"/><Relationship Id="rId5326" Type="http://schemas.openxmlformats.org/officeDocument/2006/relationships/hyperlink" Target="https://webagentes.canaldirecto.com.ar/incidents/view/801185-3" TargetMode="External"/><Relationship Id="rId5880" Type="http://schemas.openxmlformats.org/officeDocument/2006/relationships/hyperlink" Target="https://webagentes.canaldirecto.com.ar/incidents/view/820731-7" TargetMode="External"/><Relationship Id="rId1869" Type="http://schemas.openxmlformats.org/officeDocument/2006/relationships/hyperlink" Target="https://webagentes.canaldirecto.com.ar/incidents/view/708444-5" TargetMode="External"/><Relationship Id="rId3084" Type="http://schemas.openxmlformats.org/officeDocument/2006/relationships/hyperlink" Target="https://webagentes.canaldirecto.com.ar/incidents/view/743383-6" TargetMode="External"/><Relationship Id="rId3291" Type="http://schemas.openxmlformats.org/officeDocument/2006/relationships/hyperlink" Target="https://webagentes.canaldirecto.com.ar/incidents/view/748132-9" TargetMode="External"/><Relationship Id="rId4135" Type="http://schemas.openxmlformats.org/officeDocument/2006/relationships/hyperlink" Target="https://webagentes.canaldirecto.com.ar/incidents/view/770844-8" TargetMode="External"/><Relationship Id="rId5533" Type="http://schemas.openxmlformats.org/officeDocument/2006/relationships/hyperlink" Target="https://webagentes.canaldirecto.com.ar/incidents/view/806978-0" TargetMode="External"/><Relationship Id="rId5740" Type="http://schemas.openxmlformats.org/officeDocument/2006/relationships/hyperlink" Target="https://webagentes.canaldirecto.com.ar/incidents/view/818950-7" TargetMode="External"/><Relationship Id="rId1729" Type="http://schemas.openxmlformats.org/officeDocument/2006/relationships/hyperlink" Target="https://webagentes.canaldirecto.com.ar/incidents/view/705860-8" TargetMode="External"/><Relationship Id="rId1936" Type="http://schemas.openxmlformats.org/officeDocument/2006/relationships/hyperlink" Target="https://webagentes.canaldirecto.com.ar/incidents/view/714640-8" TargetMode="External"/><Relationship Id="rId4342" Type="http://schemas.openxmlformats.org/officeDocument/2006/relationships/hyperlink" Target="https://webagentes.canaldirecto.com.ar/incidents/view/777703-1" TargetMode="External"/><Relationship Id="rId5600" Type="http://schemas.openxmlformats.org/officeDocument/2006/relationships/hyperlink" Target="https://webagentes.canaldirecto.com.ar/incidents/view/811548-7" TargetMode="External"/><Relationship Id="rId3151" Type="http://schemas.openxmlformats.org/officeDocument/2006/relationships/hyperlink" Target="https://webagentes.canaldirecto.com.ar/incidents/view/746755-0" TargetMode="External"/><Relationship Id="rId4202" Type="http://schemas.openxmlformats.org/officeDocument/2006/relationships/hyperlink" Target="https://webagentes.canaldirecto.com.ar/incidents/view/769481-7" TargetMode="External"/><Relationship Id="rId3011" Type="http://schemas.openxmlformats.org/officeDocument/2006/relationships/hyperlink" Target="https://webagentes.canaldirecto.com.ar/incidents/view/744970-3" TargetMode="External"/><Relationship Id="rId3968" Type="http://schemas.openxmlformats.org/officeDocument/2006/relationships/hyperlink" Target="https://webagentes.canaldirecto.com.ar/incidents/view/765697-8" TargetMode="External"/><Relationship Id="rId5" Type="http://schemas.openxmlformats.org/officeDocument/2006/relationships/hyperlink" Target="http://webagentes.canaldirecto.com.ar/incidents/view/662267-3" TargetMode="External"/><Relationship Id="rId889" Type="http://schemas.openxmlformats.org/officeDocument/2006/relationships/hyperlink" Target="https://webagentes.canaldirecto.com.ar/incidents/view/680852-9" TargetMode="External"/><Relationship Id="rId2777" Type="http://schemas.openxmlformats.org/officeDocument/2006/relationships/hyperlink" Target="https://webagentes.canaldirecto.com.ar/incidents/view/734971-3" TargetMode="External"/><Relationship Id="rId5183" Type="http://schemas.openxmlformats.org/officeDocument/2006/relationships/hyperlink" Target="https://webagentes.canaldirecto.com.ar/incidents/view/800182-9" TargetMode="External"/><Relationship Id="rId5390" Type="http://schemas.openxmlformats.org/officeDocument/2006/relationships/hyperlink" Target="https://webagentes.canaldirecto.com.ar/incidents/view/805699-9" TargetMode="External"/><Relationship Id="rId749" Type="http://schemas.openxmlformats.org/officeDocument/2006/relationships/hyperlink" Target="https://webagentes.canaldirecto.com.ar/incidents/view/679506-7" TargetMode="External"/><Relationship Id="rId1379" Type="http://schemas.openxmlformats.org/officeDocument/2006/relationships/hyperlink" Target="https://webagentes.canaldirecto.com.ar/incidents/view/697943-8" TargetMode="External"/><Relationship Id="rId1586" Type="http://schemas.openxmlformats.org/officeDocument/2006/relationships/hyperlink" Target="https://webagentes.canaldirecto.com.ar/incidents/view/703107-2" TargetMode="External"/><Relationship Id="rId2984" Type="http://schemas.openxmlformats.org/officeDocument/2006/relationships/hyperlink" Target="https://webagentes.canaldirecto.com.ar/incidents/view/739060-1" TargetMode="External"/><Relationship Id="rId3828" Type="http://schemas.openxmlformats.org/officeDocument/2006/relationships/hyperlink" Target="https://webagentes.canaldirecto.com.ar/incidents/view/763119-1" TargetMode="External"/><Relationship Id="rId5043" Type="http://schemas.openxmlformats.org/officeDocument/2006/relationships/hyperlink" Target="http://webagentes.canaldirecto.com.ar/incidents/view/792920-9" TargetMode="External"/><Relationship Id="rId5250" Type="http://schemas.openxmlformats.org/officeDocument/2006/relationships/hyperlink" Target="https://webagentes.canaldirecto.com.ar/incidents/view/797706-6" TargetMode="External"/><Relationship Id="rId609" Type="http://schemas.openxmlformats.org/officeDocument/2006/relationships/hyperlink" Target="https://webagentes.canaldirecto.com.ar/incidents/view/676621-4" TargetMode="External"/><Relationship Id="rId956" Type="http://schemas.openxmlformats.org/officeDocument/2006/relationships/hyperlink" Target="https://webagentes.canaldirecto.com.ar/incidents/view/686734-6" TargetMode="External"/><Relationship Id="rId1239" Type="http://schemas.openxmlformats.org/officeDocument/2006/relationships/hyperlink" Target="https://webagentes.canaldirecto.com.ar/incidents/view/691435-2" TargetMode="External"/><Relationship Id="rId1793" Type="http://schemas.openxmlformats.org/officeDocument/2006/relationships/hyperlink" Target="https://webagentes.canaldirecto.com.ar/incidents/view/710573-9" TargetMode="External"/><Relationship Id="rId2637" Type="http://schemas.openxmlformats.org/officeDocument/2006/relationships/hyperlink" Target="https://webagentes.canaldirecto.com.ar/incidents/view/737216-4" TargetMode="External"/><Relationship Id="rId2844" Type="http://schemas.openxmlformats.org/officeDocument/2006/relationships/hyperlink" Target="https://webagentes.canaldirecto.com.ar/incidents/view/737976-9" TargetMode="External"/><Relationship Id="rId5110" Type="http://schemas.openxmlformats.org/officeDocument/2006/relationships/hyperlink" Target="https://webagentes.canaldirecto.com.ar/incidents/view/797212-2" TargetMode="External"/><Relationship Id="rId85" Type="http://schemas.openxmlformats.org/officeDocument/2006/relationships/hyperlink" Target="http://webagentes.canaldirecto.com.ar/incidents/view/659264-6" TargetMode="External"/><Relationship Id="rId816" Type="http://schemas.openxmlformats.org/officeDocument/2006/relationships/hyperlink" Target="https://webagentes.canaldirecto.com.ar/incidents/view/683801-6" TargetMode="External"/><Relationship Id="rId1446" Type="http://schemas.openxmlformats.org/officeDocument/2006/relationships/hyperlink" Target="https://webagentes.canaldirecto.com.ar/incidents/view/695745-4" TargetMode="External"/><Relationship Id="rId1653" Type="http://schemas.openxmlformats.org/officeDocument/2006/relationships/hyperlink" Target="https://webagentes.canaldirecto.com.ar/incidents/view/700960-2" TargetMode="External"/><Relationship Id="rId1860" Type="http://schemas.openxmlformats.org/officeDocument/2006/relationships/hyperlink" Target="https://webagentes.canaldirecto.com.ar/incidents/view/709121-4" TargetMode="External"/><Relationship Id="rId2704" Type="http://schemas.openxmlformats.org/officeDocument/2006/relationships/hyperlink" Target="https://webagentes.canaldirecto.com.ar/incidents/view/733981-3" TargetMode="External"/><Relationship Id="rId2911" Type="http://schemas.openxmlformats.org/officeDocument/2006/relationships/hyperlink" Target="https://webagentes.canaldirecto.com.ar/incidents/view/741331-9" TargetMode="External"/><Relationship Id="rId1306" Type="http://schemas.openxmlformats.org/officeDocument/2006/relationships/hyperlink" Target="https://webagentes.canaldirecto.com.ar/incidents/view/694435-3" TargetMode="External"/><Relationship Id="rId1513" Type="http://schemas.openxmlformats.org/officeDocument/2006/relationships/hyperlink" Target="https://webagentes.canaldirecto.com.ar/incidents/view/699438-5" TargetMode="External"/><Relationship Id="rId1720" Type="http://schemas.openxmlformats.org/officeDocument/2006/relationships/hyperlink" Target="https://webagentes.canaldirecto.com.ar/incidents/view/705869-9" TargetMode="External"/><Relationship Id="rId4669" Type="http://schemas.openxmlformats.org/officeDocument/2006/relationships/hyperlink" Target="https://webagentes.canaldirecto.com.ar/incidents/view/784546-6" TargetMode="External"/><Relationship Id="rId4876" Type="http://schemas.openxmlformats.org/officeDocument/2006/relationships/hyperlink" Target="https://webagentes.canaldirecto.com.ar/incidents/view/786664-5" TargetMode="External"/><Relationship Id="rId5927" Type="http://schemas.openxmlformats.org/officeDocument/2006/relationships/hyperlink" Target="https://webagentes.canaldirecto.com.ar/incidents/view/825549-3" TargetMode="External"/><Relationship Id="rId12" Type="http://schemas.openxmlformats.org/officeDocument/2006/relationships/hyperlink" Target="http://webagentes.canaldirecto.com.ar/incidents/view/662212-3" TargetMode="External"/><Relationship Id="rId3478" Type="http://schemas.openxmlformats.org/officeDocument/2006/relationships/hyperlink" Target="https://webagentes.canaldirecto.com.ar/incidents/view/753235-9" TargetMode="External"/><Relationship Id="rId3685" Type="http://schemas.openxmlformats.org/officeDocument/2006/relationships/hyperlink" Target="https://webagentes.canaldirecto.com.ar/incidents/view/758355-7" TargetMode="External"/><Relationship Id="rId3892" Type="http://schemas.openxmlformats.org/officeDocument/2006/relationships/hyperlink" Target="https://webagentes.canaldirecto.com.ar/incidents/view/767199-5" TargetMode="External"/><Relationship Id="rId4529" Type="http://schemas.openxmlformats.org/officeDocument/2006/relationships/hyperlink" Target="https://webagentes.canaldirecto.com.ar/incidents/view/777959-8" TargetMode="External"/><Relationship Id="rId4736" Type="http://schemas.openxmlformats.org/officeDocument/2006/relationships/hyperlink" Target="https://webagentes.canaldirecto.com.ar/incidents/view/786764-4" TargetMode="External"/><Relationship Id="rId4943" Type="http://schemas.openxmlformats.org/officeDocument/2006/relationships/hyperlink" Target="https://webagentes.canaldirecto.com.ar/incidents/view/790944-5" TargetMode="External"/><Relationship Id="rId399" Type="http://schemas.openxmlformats.org/officeDocument/2006/relationships/hyperlink" Target="https://webagentes.canaldirecto.com.ar/incidents/view/669348-6" TargetMode="External"/><Relationship Id="rId2287" Type="http://schemas.openxmlformats.org/officeDocument/2006/relationships/hyperlink" Target="https://webagentes.canaldirecto.com.ar/incidents/view/718879-6" TargetMode="External"/><Relationship Id="rId2494" Type="http://schemas.openxmlformats.org/officeDocument/2006/relationships/hyperlink" Target="https://webagentes.canaldirecto.com.ar/incidents/view/730202-2" TargetMode="External"/><Relationship Id="rId3338" Type="http://schemas.openxmlformats.org/officeDocument/2006/relationships/hyperlink" Target="https://webagentes.canaldirecto.com.ar/incidents/view/751989-9" TargetMode="External"/><Relationship Id="rId3545" Type="http://schemas.openxmlformats.org/officeDocument/2006/relationships/hyperlink" Target="https://webagentes.canaldirecto.com.ar/incidents/view/756282-8" TargetMode="External"/><Relationship Id="rId3752" Type="http://schemas.openxmlformats.org/officeDocument/2006/relationships/hyperlink" Target="https://webagentes.canaldirecto.com.ar/incidents/view/761042-6" TargetMode="External"/><Relationship Id="rId259" Type="http://schemas.openxmlformats.org/officeDocument/2006/relationships/hyperlink" Target="https://webagentes.canaldirecto.com.ar/incidents/view/666995-7" TargetMode="External"/><Relationship Id="rId466" Type="http://schemas.openxmlformats.org/officeDocument/2006/relationships/hyperlink" Target="https://webagentes.canaldirecto.com.ar/incidents/view/673626-8" TargetMode="External"/><Relationship Id="rId673" Type="http://schemas.openxmlformats.org/officeDocument/2006/relationships/hyperlink" Target="https://webagentes.canaldirecto.com.ar/incidents/view/681516-7" TargetMode="External"/><Relationship Id="rId880" Type="http://schemas.openxmlformats.org/officeDocument/2006/relationships/hyperlink" Target="https://webagentes.canaldirecto.com.ar/incidents/view/681774-9" TargetMode="External"/><Relationship Id="rId1096" Type="http://schemas.openxmlformats.org/officeDocument/2006/relationships/hyperlink" Target="https://webagentes.canaldirecto.com.ar/incidents/view/689646-3" TargetMode="External"/><Relationship Id="rId2147" Type="http://schemas.openxmlformats.org/officeDocument/2006/relationships/hyperlink" Target="https://webagentes.canaldirecto.com.ar/incidents/view/719718-3" TargetMode="External"/><Relationship Id="rId2354" Type="http://schemas.openxmlformats.org/officeDocument/2006/relationships/hyperlink" Target="https://webagentes.canaldirecto.com.ar/incidents/view/725041-9" TargetMode="External"/><Relationship Id="rId2561" Type="http://schemas.openxmlformats.org/officeDocument/2006/relationships/hyperlink" Target="https://webagentes.canaldirecto.com.ar/incidents/view/726704-8" TargetMode="External"/><Relationship Id="rId3405" Type="http://schemas.openxmlformats.org/officeDocument/2006/relationships/hyperlink" Target="https://webagentes.canaldirecto.com.ar/incidents/view/749332-4" TargetMode="External"/><Relationship Id="rId4803" Type="http://schemas.openxmlformats.org/officeDocument/2006/relationships/hyperlink" Target="https://webagentes.canaldirecto.com.ar/incidents/view/789878-7" TargetMode="External"/><Relationship Id="rId119" Type="http://schemas.openxmlformats.org/officeDocument/2006/relationships/hyperlink" Target="https://webagentes.canaldirecto.com.ar/incidents/view/665371-6" TargetMode="External"/><Relationship Id="rId326" Type="http://schemas.openxmlformats.org/officeDocument/2006/relationships/hyperlink" Target="https://webagentes.canaldirecto.com.ar/incidents/view/664916-6" TargetMode="External"/><Relationship Id="rId533" Type="http://schemas.openxmlformats.org/officeDocument/2006/relationships/hyperlink" Target="https://webagentes.canaldirecto.com.ar/incidents/view/671550-2" TargetMode="External"/><Relationship Id="rId1163" Type="http://schemas.openxmlformats.org/officeDocument/2006/relationships/hyperlink" Target="https://webagentes.canaldirecto.com.ar/incidents/view/692504-8" TargetMode="External"/><Relationship Id="rId1370" Type="http://schemas.openxmlformats.org/officeDocument/2006/relationships/hyperlink" Target="https://webagentes.canaldirecto.com.ar/incidents/view/692817-9" TargetMode="External"/><Relationship Id="rId2007" Type="http://schemas.openxmlformats.org/officeDocument/2006/relationships/hyperlink" Target="https://webagentes.canaldirecto.com.ar/incidents/view/712514-0" TargetMode="External"/><Relationship Id="rId2214" Type="http://schemas.openxmlformats.org/officeDocument/2006/relationships/hyperlink" Target="https://webagentes.canaldirecto.com.ar/incidents/view/722954-3" TargetMode="External"/><Relationship Id="rId3612" Type="http://schemas.openxmlformats.org/officeDocument/2006/relationships/hyperlink" Target="https://webagentes.canaldirecto.com.ar/incidents/view/755050-4" TargetMode="External"/><Relationship Id="rId740" Type="http://schemas.openxmlformats.org/officeDocument/2006/relationships/hyperlink" Target="https://webagentes.canaldirecto.com.ar/incidents/view/679921-2" TargetMode="External"/><Relationship Id="rId1023" Type="http://schemas.openxmlformats.org/officeDocument/2006/relationships/hyperlink" Target="https://webagentes.canaldirecto.com.ar/incidents/view/685158-5" TargetMode="External"/><Relationship Id="rId2421" Type="http://schemas.openxmlformats.org/officeDocument/2006/relationships/hyperlink" Target="https://webagentes.canaldirecto.com.ar/incidents/view/728102-0" TargetMode="External"/><Relationship Id="rId4179" Type="http://schemas.openxmlformats.org/officeDocument/2006/relationships/hyperlink" Target="https://webagentes.canaldirecto.com.ar/incidents/view/769916-8" TargetMode="External"/><Relationship Id="rId5577" Type="http://schemas.openxmlformats.org/officeDocument/2006/relationships/hyperlink" Target="https://webagentes.canaldirecto.com.ar/incidents/view/812869-4" TargetMode="External"/><Relationship Id="rId5784" Type="http://schemas.openxmlformats.org/officeDocument/2006/relationships/hyperlink" Target="https://webagentes.canaldirecto.com.ar/incidents/view/817498-5" TargetMode="External"/><Relationship Id="rId5991" Type="http://schemas.openxmlformats.org/officeDocument/2006/relationships/hyperlink" Target="https://webagentes.canaldirecto.com.ar/incidents/view/822732-0" TargetMode="External"/><Relationship Id="rId600" Type="http://schemas.openxmlformats.org/officeDocument/2006/relationships/hyperlink" Target="https://webagentes.canaldirecto.com.ar/incidents/view/676954-9" TargetMode="External"/><Relationship Id="rId1230" Type="http://schemas.openxmlformats.org/officeDocument/2006/relationships/hyperlink" Target="https://webagentes.canaldirecto.com.ar/incidents/view/691444-0" TargetMode="External"/><Relationship Id="rId4386" Type="http://schemas.openxmlformats.org/officeDocument/2006/relationships/hyperlink" Target="https://webagentes.canaldirecto.com.ar/incidents/view/776863-5" TargetMode="External"/><Relationship Id="rId4593" Type="http://schemas.openxmlformats.org/officeDocument/2006/relationships/hyperlink" Target="https://webagentes.canaldirecto.com.ar/incidents/view/781380-1" TargetMode="External"/><Relationship Id="rId5437" Type="http://schemas.openxmlformats.org/officeDocument/2006/relationships/hyperlink" Target="https://webagentes.canaldirecto.com.ar/incidents/view/809975-4" TargetMode="External"/><Relationship Id="rId5644" Type="http://schemas.openxmlformats.org/officeDocument/2006/relationships/hyperlink" Target="https://webagentes.canaldirecto.com.ar/incidents/view/816733-8" TargetMode="External"/><Relationship Id="rId5851" Type="http://schemas.openxmlformats.org/officeDocument/2006/relationships/hyperlink" Target="https://webagentes.canaldirecto.com.ar/incidents/view/821438-0" TargetMode="External"/><Relationship Id="rId3195" Type="http://schemas.openxmlformats.org/officeDocument/2006/relationships/hyperlink" Target="https://webagentes.canaldirecto.com.ar/incidents/view/746193-6" TargetMode="External"/><Relationship Id="rId4039" Type="http://schemas.openxmlformats.org/officeDocument/2006/relationships/hyperlink" Target="https://webagentes.canaldirecto.com.ar/incidents/view/768745-5" TargetMode="External"/><Relationship Id="rId4246" Type="http://schemas.openxmlformats.org/officeDocument/2006/relationships/hyperlink" Target="https://webagentes.canaldirecto.com.ar/incidents/view/774249-7" TargetMode="External"/><Relationship Id="rId4453" Type="http://schemas.openxmlformats.org/officeDocument/2006/relationships/hyperlink" Target="https://webagentes.canaldirecto.com.ar/incidents/view/770913-7" TargetMode="External"/><Relationship Id="rId4660" Type="http://schemas.openxmlformats.org/officeDocument/2006/relationships/hyperlink" Target="https://webagentes.canaldirecto.com.ar/incidents/view/784623-4" TargetMode="External"/><Relationship Id="rId5504" Type="http://schemas.openxmlformats.org/officeDocument/2006/relationships/hyperlink" Target="https://webagentes.canaldirecto.com.ar/incidents/view/808255-0" TargetMode="External"/><Relationship Id="rId5711" Type="http://schemas.openxmlformats.org/officeDocument/2006/relationships/hyperlink" Target="https://webagentes.canaldirecto.com.ar/incidents/view/820393-1" TargetMode="External"/><Relationship Id="rId3055" Type="http://schemas.openxmlformats.org/officeDocument/2006/relationships/hyperlink" Target="https://webagentes.canaldirecto.com.ar/incidents/view/744031-3" TargetMode="External"/><Relationship Id="rId3262" Type="http://schemas.openxmlformats.org/officeDocument/2006/relationships/hyperlink" Target="https://webagentes.canaldirecto.com.ar/incidents/view/749040-6" TargetMode="External"/><Relationship Id="rId4106" Type="http://schemas.openxmlformats.org/officeDocument/2006/relationships/hyperlink" Target="https://webagentes.canaldirecto.com.ar/incidents/view/771354-7" TargetMode="External"/><Relationship Id="rId4313" Type="http://schemas.openxmlformats.org/officeDocument/2006/relationships/hyperlink" Target="https://webagentes.canaldirecto.com.ar/incidents/view/772805-3" TargetMode="External"/><Relationship Id="rId4520" Type="http://schemas.openxmlformats.org/officeDocument/2006/relationships/hyperlink" Target="https://webagentes.canaldirecto.com.ar/incidents/view/778114-0" TargetMode="External"/><Relationship Id="rId183" Type="http://schemas.openxmlformats.org/officeDocument/2006/relationships/hyperlink" Target="https://webagentes.canaldirecto.com.ar/incidents/view/663591-4" TargetMode="External"/><Relationship Id="rId390" Type="http://schemas.openxmlformats.org/officeDocument/2006/relationships/hyperlink" Target="https://webagentes.canaldirecto.com.ar/incidents/view/669731-2" TargetMode="External"/><Relationship Id="rId1907" Type="http://schemas.openxmlformats.org/officeDocument/2006/relationships/hyperlink" Target="https://webagentes.canaldirecto.com.ar/incidents/view/706618-4" TargetMode="External"/><Relationship Id="rId2071" Type="http://schemas.openxmlformats.org/officeDocument/2006/relationships/hyperlink" Target="https://webagentes.canaldirecto.com.ar/incidents/view/716141-6" TargetMode="External"/><Relationship Id="rId3122" Type="http://schemas.openxmlformats.org/officeDocument/2006/relationships/hyperlink" Target="https://webagentes.canaldirecto.com.ar/incidents/view/741091-4" TargetMode="External"/><Relationship Id="rId250" Type="http://schemas.openxmlformats.org/officeDocument/2006/relationships/hyperlink" Target="https://webagentes.canaldirecto.com.ar/incidents/view/667004-1" TargetMode="External"/><Relationship Id="rId5087" Type="http://schemas.openxmlformats.org/officeDocument/2006/relationships/hyperlink" Target="https://webagentes.canaldirecto.com.ar/incidents/view/798159-1" TargetMode="External"/><Relationship Id="rId5294" Type="http://schemas.openxmlformats.org/officeDocument/2006/relationships/hyperlink" Target="https://webagentes.canaldirecto.com.ar/incidents/view/802502-3" TargetMode="External"/><Relationship Id="rId110" Type="http://schemas.openxmlformats.org/officeDocument/2006/relationships/hyperlink" Target="http://webagentes.canaldirecto.com.ar/incidents/view/657483-5" TargetMode="External"/><Relationship Id="rId2888" Type="http://schemas.openxmlformats.org/officeDocument/2006/relationships/hyperlink" Target="https://webagentes.canaldirecto.com.ar/incidents/view/736306-9" TargetMode="External"/><Relationship Id="rId3939" Type="http://schemas.openxmlformats.org/officeDocument/2006/relationships/hyperlink" Target="https://webagentes.canaldirecto.com.ar/incidents/view/766271-1" TargetMode="External"/><Relationship Id="rId5154" Type="http://schemas.openxmlformats.org/officeDocument/2006/relationships/hyperlink" Target="https://webagentes.canaldirecto.com.ar/incidents/view/795689-6" TargetMode="External"/><Relationship Id="rId1697" Type="http://schemas.openxmlformats.org/officeDocument/2006/relationships/hyperlink" Target="https://webagentes.canaldirecto.com.ar/incidents/view/706488-5" TargetMode="External"/><Relationship Id="rId2748" Type="http://schemas.openxmlformats.org/officeDocument/2006/relationships/hyperlink" Target="https://webagentes.canaldirecto.com.ar/incidents/view/736577-5" TargetMode="External"/><Relationship Id="rId2955" Type="http://schemas.openxmlformats.org/officeDocument/2006/relationships/hyperlink" Target="https://webagentes.canaldirecto.com.ar/incidents/view/740004-1" TargetMode="External"/><Relationship Id="rId5361" Type="http://schemas.openxmlformats.org/officeDocument/2006/relationships/hyperlink" Target="https://webagentes.canaldirecto.com.ar/incidents/view/806664-0" TargetMode="External"/><Relationship Id="rId927" Type="http://schemas.openxmlformats.org/officeDocument/2006/relationships/hyperlink" Target="https://webagentes.canaldirecto.com.ar/incidents/view/687207-4" TargetMode="External"/><Relationship Id="rId1557" Type="http://schemas.openxmlformats.org/officeDocument/2006/relationships/hyperlink" Target="https://webagentes.canaldirecto.com.ar/incidents/view/704228-1" TargetMode="External"/><Relationship Id="rId1764" Type="http://schemas.openxmlformats.org/officeDocument/2006/relationships/hyperlink" Target="https://webagentes.canaldirecto.com.ar/incidents/view/704670-0" TargetMode="External"/><Relationship Id="rId1971" Type="http://schemas.openxmlformats.org/officeDocument/2006/relationships/hyperlink" Target="https://webagentes.canaldirecto.com.ar/incidents/view/714001-5" TargetMode="External"/><Relationship Id="rId2608" Type="http://schemas.openxmlformats.org/officeDocument/2006/relationships/hyperlink" Target="https://webagentes.canaldirecto.com.ar/incidents/view/731429-4" TargetMode="External"/><Relationship Id="rId2815" Type="http://schemas.openxmlformats.org/officeDocument/2006/relationships/hyperlink" Target="https://webagentes.canaldirecto.com.ar/incidents/view/738681-1" TargetMode="External"/><Relationship Id="rId4170" Type="http://schemas.openxmlformats.org/officeDocument/2006/relationships/hyperlink" Target="https://webagentes.canaldirecto.com.ar/incidents/view/770087-1" TargetMode="External"/><Relationship Id="rId5014" Type="http://schemas.openxmlformats.org/officeDocument/2006/relationships/hyperlink" Target="http://webagentes.canaldirecto.com.ar/incidents/view/794106-1" TargetMode="External"/><Relationship Id="rId5221" Type="http://schemas.openxmlformats.org/officeDocument/2006/relationships/hyperlink" Target="https://webagentes.canaldirecto.com.ar/incidents/view/799074-8" TargetMode="External"/><Relationship Id="rId56" Type="http://schemas.openxmlformats.org/officeDocument/2006/relationships/hyperlink" Target="http://webagentes.canaldirecto.com.ar/incidents/view/659786-3" TargetMode="External"/><Relationship Id="rId1417" Type="http://schemas.openxmlformats.org/officeDocument/2006/relationships/hyperlink" Target="https://webagentes.canaldirecto.com.ar/incidents/view/697287-9" TargetMode="External"/><Relationship Id="rId1624" Type="http://schemas.openxmlformats.org/officeDocument/2006/relationships/hyperlink" Target="https://webagentes.canaldirecto.com.ar/incidents/view/702131-2" TargetMode="External"/><Relationship Id="rId1831" Type="http://schemas.openxmlformats.org/officeDocument/2006/relationships/hyperlink" Target="https://webagentes.canaldirecto.com.ar/incidents/view/709327-6" TargetMode="External"/><Relationship Id="rId4030" Type="http://schemas.openxmlformats.org/officeDocument/2006/relationships/hyperlink" Target="https://webagentes.canaldirecto.com.ar/incidents/view/768757-0" TargetMode="External"/><Relationship Id="rId4987" Type="http://schemas.openxmlformats.org/officeDocument/2006/relationships/hyperlink" Target="http://webagentes.canaldirecto.com.ar/incidents/view/794879-0" TargetMode="External"/><Relationship Id="rId3589" Type="http://schemas.openxmlformats.org/officeDocument/2006/relationships/hyperlink" Target="https://webagentes.canaldirecto.com.ar/incidents/view/755251-1" TargetMode="External"/><Relationship Id="rId3796" Type="http://schemas.openxmlformats.org/officeDocument/2006/relationships/hyperlink" Target="https://webagentes.canaldirecto.com.ar/incidents/view/764120-4" TargetMode="External"/><Relationship Id="rId2398" Type="http://schemas.openxmlformats.org/officeDocument/2006/relationships/hyperlink" Target="https://webagentes.canaldirecto.com.ar/incidents/view/728624-7" TargetMode="External"/><Relationship Id="rId3449" Type="http://schemas.openxmlformats.org/officeDocument/2006/relationships/hyperlink" Target="https://webagentes.canaldirecto.com.ar/incidents/view/753728-4" TargetMode="External"/><Relationship Id="rId4847" Type="http://schemas.openxmlformats.org/officeDocument/2006/relationships/hyperlink" Target="https://webagentes.canaldirecto.com.ar/incidents/view/788648-1" TargetMode="External"/><Relationship Id="rId577" Type="http://schemas.openxmlformats.org/officeDocument/2006/relationships/hyperlink" Target="https://webagentes.canaldirecto.com.ar/incidents/view/679047-9" TargetMode="External"/><Relationship Id="rId2258" Type="http://schemas.openxmlformats.org/officeDocument/2006/relationships/hyperlink" Target="https://webagentes.canaldirecto.com.ar/incidents/view/721899-0" TargetMode="External"/><Relationship Id="rId3656" Type="http://schemas.openxmlformats.org/officeDocument/2006/relationships/hyperlink" Target="https://webagentes.canaldirecto.com.ar/incidents/view/758765-0" TargetMode="External"/><Relationship Id="rId3863" Type="http://schemas.openxmlformats.org/officeDocument/2006/relationships/hyperlink" Target="https://webagentes.canaldirecto.com.ar/incidents/view/762154-7" TargetMode="External"/><Relationship Id="rId4707" Type="http://schemas.openxmlformats.org/officeDocument/2006/relationships/hyperlink" Target="https://webagentes.canaldirecto.com.ar/incidents/view/782912-1" TargetMode="External"/><Relationship Id="rId4914" Type="http://schemas.openxmlformats.org/officeDocument/2006/relationships/hyperlink" Target="https://webagentes.canaldirecto.com.ar/incidents/view/791296-2" TargetMode="External"/><Relationship Id="rId784" Type="http://schemas.openxmlformats.org/officeDocument/2006/relationships/hyperlink" Target="https://webagentes.canaldirecto.com.ar/incidents/view/677944-9" TargetMode="External"/><Relationship Id="rId991" Type="http://schemas.openxmlformats.org/officeDocument/2006/relationships/hyperlink" Target="https://webagentes.canaldirecto.com.ar/incidents/view/685533-2" TargetMode="External"/><Relationship Id="rId1067" Type="http://schemas.openxmlformats.org/officeDocument/2006/relationships/hyperlink" Target="https://webagentes.canaldirecto.com.ar/incidents/view/689709-1" TargetMode="External"/><Relationship Id="rId2465" Type="http://schemas.openxmlformats.org/officeDocument/2006/relationships/hyperlink" Target="https://webagentes.canaldirecto.com.ar/incidents/view/726619-1" TargetMode="External"/><Relationship Id="rId2672" Type="http://schemas.openxmlformats.org/officeDocument/2006/relationships/hyperlink" Target="https://webagentes.canaldirecto.com.ar/incidents/view/735784-6" TargetMode="External"/><Relationship Id="rId3309" Type="http://schemas.openxmlformats.org/officeDocument/2006/relationships/hyperlink" Target="https://webagentes.canaldirecto.com.ar/incidents/view/747294-1" TargetMode="External"/><Relationship Id="rId3516" Type="http://schemas.openxmlformats.org/officeDocument/2006/relationships/hyperlink" Target="https://webagentes.canaldirecto.com.ar/incidents/view/751952-5" TargetMode="External"/><Relationship Id="rId3723" Type="http://schemas.openxmlformats.org/officeDocument/2006/relationships/hyperlink" Target="https://webagentes.canaldirecto.com.ar/incidents/view/761415-8" TargetMode="External"/><Relationship Id="rId3930" Type="http://schemas.openxmlformats.org/officeDocument/2006/relationships/hyperlink" Target="https://webagentes.canaldirecto.com.ar/incidents/view/766348-2" TargetMode="External"/><Relationship Id="rId437" Type="http://schemas.openxmlformats.org/officeDocument/2006/relationships/hyperlink" Target="https://webagentes.canaldirecto.com.ar/incidents/view/668228-6" TargetMode="External"/><Relationship Id="rId644" Type="http://schemas.openxmlformats.org/officeDocument/2006/relationships/hyperlink" Target="https://webagentes.canaldirecto.com.ar/incidents/view/674817-5" TargetMode="External"/><Relationship Id="rId851" Type="http://schemas.openxmlformats.org/officeDocument/2006/relationships/hyperlink" Target="https://webagentes.canaldirecto.com.ar/incidents/view/682736-6" TargetMode="External"/><Relationship Id="rId1274" Type="http://schemas.openxmlformats.org/officeDocument/2006/relationships/hyperlink" Target="https://webagentes.canaldirecto.com.ar/incidents/view/695552-6" TargetMode="External"/><Relationship Id="rId1481" Type="http://schemas.openxmlformats.org/officeDocument/2006/relationships/hyperlink" Target="https://webagentes.canaldirecto.com.ar/incidents/view/700045-2" TargetMode="External"/><Relationship Id="rId2118" Type="http://schemas.openxmlformats.org/officeDocument/2006/relationships/hyperlink" Target="https://webagentes.canaldirecto.com.ar/incidents/view/720423-4" TargetMode="External"/><Relationship Id="rId2325" Type="http://schemas.openxmlformats.org/officeDocument/2006/relationships/hyperlink" Target="https://webagentes.canaldirecto.com.ar/incidents/view/725967-8" TargetMode="External"/><Relationship Id="rId2532" Type="http://schemas.openxmlformats.org/officeDocument/2006/relationships/hyperlink" Target="https://webagentes.canaldirecto.com.ar/incidents/view/729087-9" TargetMode="External"/><Relationship Id="rId5688" Type="http://schemas.openxmlformats.org/officeDocument/2006/relationships/hyperlink" Target="https://webagentes.canaldirecto.com.ar/incidents/view/814266-7" TargetMode="External"/><Relationship Id="rId5895" Type="http://schemas.openxmlformats.org/officeDocument/2006/relationships/hyperlink" Target="https://webagentes.canaldirecto.com.ar/incidents/view/820261-3" TargetMode="External"/><Relationship Id="rId504" Type="http://schemas.openxmlformats.org/officeDocument/2006/relationships/hyperlink" Target="https://webagentes.canaldirecto.com.ar/incidents/view/672448-5" TargetMode="External"/><Relationship Id="rId711" Type="http://schemas.openxmlformats.org/officeDocument/2006/relationships/hyperlink" Target="https://webagentes.canaldirecto.com.ar/incidents/view/680210-9" TargetMode="External"/><Relationship Id="rId1134" Type="http://schemas.openxmlformats.org/officeDocument/2006/relationships/hyperlink" Target="https://webagentes.canaldirecto.com.ar/incidents/view/687963-3" TargetMode="External"/><Relationship Id="rId1341" Type="http://schemas.openxmlformats.org/officeDocument/2006/relationships/hyperlink" Target="https://webagentes.canaldirecto.com.ar/incidents/view/693434-7" TargetMode="External"/><Relationship Id="rId4497" Type="http://schemas.openxmlformats.org/officeDocument/2006/relationships/hyperlink" Target="https://webagentes.canaldirecto.com.ar/incidents/view/779169-7" TargetMode="External"/><Relationship Id="rId5548" Type="http://schemas.openxmlformats.org/officeDocument/2006/relationships/hyperlink" Target="https://webagentes.canaldirecto.com.ar/incidents/view/813792-0" TargetMode="External"/><Relationship Id="rId5755" Type="http://schemas.openxmlformats.org/officeDocument/2006/relationships/hyperlink" Target="https://webagentes.canaldirecto.com.ar/incidents/view/818715-6" TargetMode="External"/><Relationship Id="rId5962" Type="http://schemas.openxmlformats.org/officeDocument/2006/relationships/hyperlink" Target="https://webagentes.canaldirecto.com.ar/incidents/view/824500-7" TargetMode="External"/><Relationship Id="rId1201" Type="http://schemas.openxmlformats.org/officeDocument/2006/relationships/hyperlink" Target="https://webagentes.canaldirecto.com.ar/incidents/view/692143-1" TargetMode="External"/><Relationship Id="rId3099" Type="http://schemas.openxmlformats.org/officeDocument/2006/relationships/hyperlink" Target="https://webagentes.canaldirecto.com.ar/incidents/view/742860-3" TargetMode="External"/><Relationship Id="rId4357" Type="http://schemas.openxmlformats.org/officeDocument/2006/relationships/hyperlink" Target="https://webagentes.canaldirecto.com.ar/incidents/view/777452-0" TargetMode="External"/><Relationship Id="rId4564" Type="http://schemas.openxmlformats.org/officeDocument/2006/relationships/hyperlink" Target="https://webagentes.canaldirecto.com.ar/incidents/view/782577-2" TargetMode="External"/><Relationship Id="rId4771" Type="http://schemas.openxmlformats.org/officeDocument/2006/relationships/hyperlink" Target="https://webagentes.canaldirecto.com.ar/incidents/view/785690-3" TargetMode="External"/><Relationship Id="rId5408" Type="http://schemas.openxmlformats.org/officeDocument/2006/relationships/hyperlink" Target="https://webagentes.canaldirecto.com.ar/incidents/view/804346-3" TargetMode="External"/><Relationship Id="rId5615" Type="http://schemas.openxmlformats.org/officeDocument/2006/relationships/hyperlink" Target="https://webagentes.canaldirecto.com.ar/incidents/view/810597-6" TargetMode="External"/><Relationship Id="rId3166" Type="http://schemas.openxmlformats.org/officeDocument/2006/relationships/hyperlink" Target="https://webagentes.canaldirecto.com.ar/incidents/view/746640-9" TargetMode="External"/><Relationship Id="rId3373" Type="http://schemas.openxmlformats.org/officeDocument/2006/relationships/hyperlink" Target="https://webagentes.canaldirecto.com.ar/incidents/view/751065-8" TargetMode="External"/><Relationship Id="rId3580" Type="http://schemas.openxmlformats.org/officeDocument/2006/relationships/hyperlink" Target="https://webagentes.canaldirecto.com.ar/incidents/view/755352-9" TargetMode="External"/><Relationship Id="rId4217" Type="http://schemas.openxmlformats.org/officeDocument/2006/relationships/hyperlink" Target="https://webagentes.canaldirecto.com.ar/incidents/view/775067-2" TargetMode="External"/><Relationship Id="rId4424" Type="http://schemas.openxmlformats.org/officeDocument/2006/relationships/hyperlink" Target="https://webagentes.canaldirecto.com.ar/incidents/view/775325-3" TargetMode="External"/><Relationship Id="rId5822" Type="http://schemas.openxmlformats.org/officeDocument/2006/relationships/hyperlink" Target="https://webagentes.canaldirecto.com.ar/incidents/view/822871-8" TargetMode="External"/><Relationship Id="rId294" Type="http://schemas.openxmlformats.org/officeDocument/2006/relationships/hyperlink" Target="https://webagentes.canaldirecto.com.ar/incidents/view/666387-4" TargetMode="External"/><Relationship Id="rId2182" Type="http://schemas.openxmlformats.org/officeDocument/2006/relationships/hyperlink" Target="https://webagentes.canaldirecto.com.ar/incidents/view/718101-2" TargetMode="External"/><Relationship Id="rId3026" Type="http://schemas.openxmlformats.org/officeDocument/2006/relationships/hyperlink" Target="https://webagentes.canaldirecto.com.ar/incidents/view/744741-3" TargetMode="External"/><Relationship Id="rId3233" Type="http://schemas.openxmlformats.org/officeDocument/2006/relationships/hyperlink" Target="https://webagentes.canaldirecto.com.ar/incidents/view/744084-5" TargetMode="External"/><Relationship Id="rId4631" Type="http://schemas.openxmlformats.org/officeDocument/2006/relationships/hyperlink" Target="https://webagentes.canaldirecto.com.ar/incidents/view/785178-6" TargetMode="External"/><Relationship Id="rId154" Type="http://schemas.openxmlformats.org/officeDocument/2006/relationships/hyperlink" Target="https://webagentes.canaldirecto.com.ar/incidents/view/664364-9" TargetMode="External"/><Relationship Id="rId361" Type="http://schemas.openxmlformats.org/officeDocument/2006/relationships/hyperlink" Target="https://webagentes.canaldirecto.com.ar/incidents/view/671340-7" TargetMode="External"/><Relationship Id="rId2042" Type="http://schemas.openxmlformats.org/officeDocument/2006/relationships/hyperlink" Target="https://webagentes.canaldirecto.com.ar/incidents/view/717152-9" TargetMode="External"/><Relationship Id="rId3440" Type="http://schemas.openxmlformats.org/officeDocument/2006/relationships/hyperlink" Target="https://webagentes.canaldirecto.com.ar/incidents/view/754063-1" TargetMode="External"/><Relationship Id="rId5198" Type="http://schemas.openxmlformats.org/officeDocument/2006/relationships/hyperlink" Target="https://webagentes.canaldirecto.com.ar/incidents/view/800088-4" TargetMode="External"/><Relationship Id="rId2999" Type="http://schemas.openxmlformats.org/officeDocument/2006/relationships/hyperlink" Target="https://webagentes.canaldirecto.com.ar/incidents/view/745026-8" TargetMode="External"/><Relationship Id="rId3300" Type="http://schemas.openxmlformats.org/officeDocument/2006/relationships/hyperlink" Target="https://webagentes.canaldirecto.com.ar/incidents/view/747880-2" TargetMode="External"/><Relationship Id="rId221" Type="http://schemas.openxmlformats.org/officeDocument/2006/relationships/hyperlink" Target="https://webagentes.canaldirecto.com.ar/incidents/view/668218-9" TargetMode="External"/><Relationship Id="rId2859" Type="http://schemas.openxmlformats.org/officeDocument/2006/relationships/hyperlink" Target="https://webagentes.canaldirecto.com.ar/incidents/view/737872-4" TargetMode="External"/><Relationship Id="rId5058" Type="http://schemas.openxmlformats.org/officeDocument/2006/relationships/hyperlink" Target="http://webagentes.canaldirecto.com.ar/incidents/view/792089-1" TargetMode="External"/><Relationship Id="rId5265" Type="http://schemas.openxmlformats.org/officeDocument/2006/relationships/hyperlink" Target="https://webagentes.canaldirecto.com.ar/incidents/view/803840-7" TargetMode="External"/><Relationship Id="rId5472" Type="http://schemas.openxmlformats.org/officeDocument/2006/relationships/hyperlink" Target="https://webagentes.canaldirecto.com.ar/incidents/view/808994-2" TargetMode="External"/><Relationship Id="rId1668" Type="http://schemas.openxmlformats.org/officeDocument/2006/relationships/hyperlink" Target="https://webagentes.canaldirecto.com.ar/incidents/view/700727-9" TargetMode="External"/><Relationship Id="rId1875" Type="http://schemas.openxmlformats.org/officeDocument/2006/relationships/hyperlink" Target="https://webagentes.canaldirecto.com.ar/incidents/view/707838-3" TargetMode="External"/><Relationship Id="rId2719" Type="http://schemas.openxmlformats.org/officeDocument/2006/relationships/hyperlink" Target="https://webagentes.canaldirecto.com.ar/incidents/view/737243-8" TargetMode="External"/><Relationship Id="rId4074" Type="http://schemas.openxmlformats.org/officeDocument/2006/relationships/hyperlink" Target="https://webagentes.canaldirecto.com.ar/incidents/view/767668-0" TargetMode="External"/><Relationship Id="rId4281" Type="http://schemas.openxmlformats.org/officeDocument/2006/relationships/hyperlink" Target="https://webagentes.canaldirecto.com.ar/incidents/view/773540-6" TargetMode="External"/><Relationship Id="rId5125" Type="http://schemas.openxmlformats.org/officeDocument/2006/relationships/hyperlink" Target="https://webagentes.canaldirecto.com.ar/incidents/view/796827-1" TargetMode="External"/><Relationship Id="rId5332" Type="http://schemas.openxmlformats.org/officeDocument/2006/relationships/hyperlink" Target="https://webagentes.canaldirecto.com.ar/incidents/view/800911-3" TargetMode="External"/><Relationship Id="rId1528" Type="http://schemas.openxmlformats.org/officeDocument/2006/relationships/hyperlink" Target="https://webagentes.canaldirecto.com.ar/incidents/view/698083-2" TargetMode="External"/><Relationship Id="rId2926" Type="http://schemas.openxmlformats.org/officeDocument/2006/relationships/hyperlink" Target="https://webagentes.canaldirecto.com.ar/incidents/view/741067-7" TargetMode="External"/><Relationship Id="rId3090" Type="http://schemas.openxmlformats.org/officeDocument/2006/relationships/hyperlink" Target="https://webagentes.canaldirecto.com.ar/incidents/view/742974-5" TargetMode="External"/><Relationship Id="rId4141" Type="http://schemas.openxmlformats.org/officeDocument/2006/relationships/hyperlink" Target="https://webagentes.canaldirecto.com.ar/incidents/view/770695-4" TargetMode="External"/><Relationship Id="rId1735" Type="http://schemas.openxmlformats.org/officeDocument/2006/relationships/hyperlink" Target="https://webagentes.canaldirecto.com.ar/incidents/view/705854-7" TargetMode="External"/><Relationship Id="rId1942" Type="http://schemas.openxmlformats.org/officeDocument/2006/relationships/hyperlink" Target="https://webagentes.canaldirecto.com.ar/incidents/view/714611-6" TargetMode="External"/><Relationship Id="rId4001" Type="http://schemas.openxmlformats.org/officeDocument/2006/relationships/hyperlink" Target="https://webagentes.canaldirecto.com.ar/incidents/view/764872-0" TargetMode="External"/><Relationship Id="rId27" Type="http://schemas.openxmlformats.org/officeDocument/2006/relationships/hyperlink" Target="http://webagentes.canaldirecto.com.ar/incidents/view/661053-5" TargetMode="External"/><Relationship Id="rId1802" Type="http://schemas.openxmlformats.org/officeDocument/2006/relationships/hyperlink" Target="https://webagentes.canaldirecto.com.ar/incidents/view/710564-1" TargetMode="External"/><Relationship Id="rId4958" Type="http://schemas.openxmlformats.org/officeDocument/2006/relationships/hyperlink" Target="https://webagentes.canaldirecto.com.ar/incidents/view/790284-0" TargetMode="External"/><Relationship Id="rId3767" Type="http://schemas.openxmlformats.org/officeDocument/2006/relationships/hyperlink" Target="https://webagentes.canaldirecto.com.ar/incidents/view/760380-6" TargetMode="External"/><Relationship Id="rId3974" Type="http://schemas.openxmlformats.org/officeDocument/2006/relationships/hyperlink" Target="https://webagentes.canaldirecto.com.ar/incidents/view/765691-4" TargetMode="External"/><Relationship Id="rId4818" Type="http://schemas.openxmlformats.org/officeDocument/2006/relationships/hyperlink" Target="https://webagentes.canaldirecto.com.ar/incidents/view/789212-7" TargetMode="External"/><Relationship Id="rId688" Type="http://schemas.openxmlformats.org/officeDocument/2006/relationships/hyperlink" Target="https://webagentes.canaldirecto.com.ar/incidents/view/681463-6" TargetMode="External"/><Relationship Id="rId895" Type="http://schemas.openxmlformats.org/officeDocument/2006/relationships/hyperlink" Target="https://webagentes.canaldirecto.com.ar/incidents/view/679986-9" TargetMode="External"/><Relationship Id="rId2369" Type="http://schemas.openxmlformats.org/officeDocument/2006/relationships/hyperlink" Target="https://webagentes.canaldirecto.com.ar/incidents/view/724697-5" TargetMode="External"/><Relationship Id="rId2576" Type="http://schemas.openxmlformats.org/officeDocument/2006/relationships/hyperlink" Target="https://webagentes.canaldirecto.com.ar/incidents/view/733629-6" TargetMode="External"/><Relationship Id="rId2783" Type="http://schemas.openxmlformats.org/officeDocument/2006/relationships/hyperlink" Target="https://webagentes.canaldirecto.com.ar/incidents/view/734515-1" TargetMode="External"/><Relationship Id="rId2990" Type="http://schemas.openxmlformats.org/officeDocument/2006/relationships/hyperlink" Target="https://webagentes.canaldirecto.com.ar/incidents/view/738911-9" TargetMode="External"/><Relationship Id="rId3627" Type="http://schemas.openxmlformats.org/officeDocument/2006/relationships/hyperlink" Target="https://webagentes.canaldirecto.com.ar/incidents/view/759113-0" TargetMode="External"/><Relationship Id="rId3834" Type="http://schemas.openxmlformats.org/officeDocument/2006/relationships/hyperlink" Target="https://webagentes.canaldirecto.com.ar/incidents/view/763001-3" TargetMode="External"/><Relationship Id="rId548" Type="http://schemas.openxmlformats.org/officeDocument/2006/relationships/hyperlink" Target="https://webagentes.canaldirecto.com.ar/incidents/view/671467-3" TargetMode="External"/><Relationship Id="rId755" Type="http://schemas.openxmlformats.org/officeDocument/2006/relationships/hyperlink" Target="https://webagentes.canaldirecto.com.ar/incidents/view/679130-8" TargetMode="External"/><Relationship Id="rId962" Type="http://schemas.openxmlformats.org/officeDocument/2006/relationships/hyperlink" Target="https://webagentes.canaldirecto.com.ar/incidents/view/686598-6" TargetMode="External"/><Relationship Id="rId1178" Type="http://schemas.openxmlformats.org/officeDocument/2006/relationships/hyperlink" Target="https://webagentes.canaldirecto.com.ar/incidents/view/692454-4" TargetMode="External"/><Relationship Id="rId1385" Type="http://schemas.openxmlformats.org/officeDocument/2006/relationships/hyperlink" Target="https://webagentes.canaldirecto.com.ar/incidents/view/697857-2" TargetMode="External"/><Relationship Id="rId1592" Type="http://schemas.openxmlformats.org/officeDocument/2006/relationships/hyperlink" Target="https://webagentes.canaldirecto.com.ar/incidents/view/703094-9" TargetMode="External"/><Relationship Id="rId2229" Type="http://schemas.openxmlformats.org/officeDocument/2006/relationships/hyperlink" Target="https://webagentes.canaldirecto.com.ar/incidents/view/722528-2" TargetMode="External"/><Relationship Id="rId2436" Type="http://schemas.openxmlformats.org/officeDocument/2006/relationships/hyperlink" Target="https://webagentes.canaldirecto.com.ar/incidents/view/727128-1" TargetMode="External"/><Relationship Id="rId2643" Type="http://schemas.openxmlformats.org/officeDocument/2006/relationships/hyperlink" Target="https://webagentes.canaldirecto.com.ar/incidents/view/737203-0" TargetMode="External"/><Relationship Id="rId2850" Type="http://schemas.openxmlformats.org/officeDocument/2006/relationships/hyperlink" Target="https://webagentes.canaldirecto.com.ar/incidents/view/737962-6" TargetMode="External"/><Relationship Id="rId5799" Type="http://schemas.openxmlformats.org/officeDocument/2006/relationships/hyperlink" Target="https://webagentes.canaldirecto.com.ar/incidents/view/816045-0" TargetMode="External"/><Relationship Id="rId91" Type="http://schemas.openxmlformats.org/officeDocument/2006/relationships/hyperlink" Target="http://webagentes.canaldirecto.com.ar/incidents/view/659166-5" TargetMode="External"/><Relationship Id="rId408" Type="http://schemas.openxmlformats.org/officeDocument/2006/relationships/hyperlink" Target="https://webagentes.canaldirecto.com.ar/incidents/view/669328-2" TargetMode="External"/><Relationship Id="rId615" Type="http://schemas.openxmlformats.org/officeDocument/2006/relationships/hyperlink" Target="https://webagentes.canaldirecto.com.ar/incidents/view/676613-5" TargetMode="External"/><Relationship Id="rId822" Type="http://schemas.openxmlformats.org/officeDocument/2006/relationships/hyperlink" Target="https://webagentes.canaldirecto.com.ar/incidents/view/683791-0" TargetMode="External"/><Relationship Id="rId1038" Type="http://schemas.openxmlformats.org/officeDocument/2006/relationships/hyperlink" Target="https://webagentes.canaldirecto.com.ar/incidents/view/690256-0" TargetMode="External"/><Relationship Id="rId1245" Type="http://schemas.openxmlformats.org/officeDocument/2006/relationships/hyperlink" Target="https://webagentes.canaldirecto.com.ar/incidents/view/690651-1" TargetMode="External"/><Relationship Id="rId1452" Type="http://schemas.openxmlformats.org/officeDocument/2006/relationships/hyperlink" Target="https://webagentes.canaldirecto.com.ar/incidents/view/694648-5" TargetMode="External"/><Relationship Id="rId2503" Type="http://schemas.openxmlformats.org/officeDocument/2006/relationships/hyperlink" Target="https://webagentes.canaldirecto.com.ar/incidents/view/730038-9" TargetMode="External"/><Relationship Id="rId3901" Type="http://schemas.openxmlformats.org/officeDocument/2006/relationships/hyperlink" Target="https://webagentes.canaldirecto.com.ar/incidents/view/766616-0" TargetMode="External"/><Relationship Id="rId5659" Type="http://schemas.openxmlformats.org/officeDocument/2006/relationships/hyperlink" Target="https://webagentes.canaldirecto.com.ar/incidents/view/816135-2" TargetMode="External"/><Relationship Id="rId1105" Type="http://schemas.openxmlformats.org/officeDocument/2006/relationships/hyperlink" Target="https://webagentes.canaldirecto.com.ar/incidents/view/689433-1" TargetMode="External"/><Relationship Id="rId1312" Type="http://schemas.openxmlformats.org/officeDocument/2006/relationships/hyperlink" Target="https://webagentes.canaldirecto.com.ar/incidents/view/694073-7" TargetMode="External"/><Relationship Id="rId2710" Type="http://schemas.openxmlformats.org/officeDocument/2006/relationships/hyperlink" Target="https://webagentes.canaldirecto.com.ar/incidents/view/733360-6" TargetMode="External"/><Relationship Id="rId4468" Type="http://schemas.openxmlformats.org/officeDocument/2006/relationships/hyperlink" Target="https://webagentes.canaldirecto.com.ar/incidents/view/779702-6" TargetMode="External"/><Relationship Id="rId5866" Type="http://schemas.openxmlformats.org/officeDocument/2006/relationships/hyperlink" Target="https://webagentes.canaldirecto.com.ar/incidents/view/821073-7" TargetMode="External"/><Relationship Id="rId3277" Type="http://schemas.openxmlformats.org/officeDocument/2006/relationships/hyperlink" Target="https://webagentes.canaldirecto.com.ar/incidents/view/748711-0" TargetMode="External"/><Relationship Id="rId4675" Type="http://schemas.openxmlformats.org/officeDocument/2006/relationships/hyperlink" Target="https://webagentes.canaldirecto.com.ar/incidents/view/784438-8" TargetMode="External"/><Relationship Id="rId4882" Type="http://schemas.openxmlformats.org/officeDocument/2006/relationships/hyperlink" Target="https://webagentes.canaldirecto.com.ar/incidents/view/792148-3" TargetMode="External"/><Relationship Id="rId5519" Type="http://schemas.openxmlformats.org/officeDocument/2006/relationships/hyperlink" Target="https://webagentes.canaldirecto.com.ar/incidents/view/807906-0" TargetMode="External"/><Relationship Id="rId5726" Type="http://schemas.openxmlformats.org/officeDocument/2006/relationships/hyperlink" Target="https://webagentes.canaldirecto.com.ar/incidents/view/819646-4" TargetMode="External"/><Relationship Id="rId5933" Type="http://schemas.openxmlformats.org/officeDocument/2006/relationships/hyperlink" Target="https://webagentes.canaldirecto.com.ar/incidents/view/825543-9" TargetMode="External"/><Relationship Id="rId198" Type="http://schemas.openxmlformats.org/officeDocument/2006/relationships/hyperlink" Target="https://webagentes.canaldirecto.com.ar/incidents/view/662629-9" TargetMode="External"/><Relationship Id="rId2086" Type="http://schemas.openxmlformats.org/officeDocument/2006/relationships/hyperlink" Target="https://webagentes.canaldirecto.com.ar/incidents/view/715394-9" TargetMode="External"/><Relationship Id="rId3484" Type="http://schemas.openxmlformats.org/officeDocument/2006/relationships/hyperlink" Target="https://webagentes.canaldirecto.com.ar/incidents/view/753183-7" TargetMode="External"/><Relationship Id="rId3691" Type="http://schemas.openxmlformats.org/officeDocument/2006/relationships/hyperlink" Target="https://webagentes.canaldirecto.com.ar/incidents/view/758235-4" TargetMode="External"/><Relationship Id="rId4328" Type="http://schemas.openxmlformats.org/officeDocument/2006/relationships/hyperlink" Target="https://webagentes.canaldirecto.com.ar/incidents/view/771867-6" TargetMode="External"/><Relationship Id="rId4535" Type="http://schemas.openxmlformats.org/officeDocument/2006/relationships/hyperlink" Target="https://webagentes.canaldirecto.com.ar/incidents/view/777327-5" TargetMode="External"/><Relationship Id="rId4742" Type="http://schemas.openxmlformats.org/officeDocument/2006/relationships/hyperlink" Target="https://webagentes.canaldirecto.com.ar/incidents/view/786720-0" TargetMode="External"/><Relationship Id="rId2293" Type="http://schemas.openxmlformats.org/officeDocument/2006/relationships/hyperlink" Target="https://webagentes.canaldirecto.com.ar/incidents/view/726418-4" TargetMode="External"/><Relationship Id="rId3137" Type="http://schemas.openxmlformats.org/officeDocument/2006/relationships/hyperlink" Target="https://webagentes.canaldirecto.com.ar/incidents/view/747205-7" TargetMode="External"/><Relationship Id="rId3344" Type="http://schemas.openxmlformats.org/officeDocument/2006/relationships/hyperlink" Target="https://webagentes.canaldirecto.com.ar/incidents/view/751752-7" TargetMode="External"/><Relationship Id="rId3551" Type="http://schemas.openxmlformats.org/officeDocument/2006/relationships/hyperlink" Target="https://webagentes.canaldirecto.com.ar/incidents/view/756203-1" TargetMode="External"/><Relationship Id="rId4602" Type="http://schemas.openxmlformats.org/officeDocument/2006/relationships/hyperlink" Target="https://webagentes.canaldirecto.com.ar/incidents/view/780895-1" TargetMode="External"/><Relationship Id="rId265" Type="http://schemas.openxmlformats.org/officeDocument/2006/relationships/hyperlink" Target="https://webagentes.canaldirecto.com.ar/incidents/view/666989-6" TargetMode="External"/><Relationship Id="rId472" Type="http://schemas.openxmlformats.org/officeDocument/2006/relationships/hyperlink" Target="https://webagentes.canaldirecto.com.ar/incidents/view/673620-4" TargetMode="External"/><Relationship Id="rId2153" Type="http://schemas.openxmlformats.org/officeDocument/2006/relationships/hyperlink" Target="https://webagentes.canaldirecto.com.ar/incidents/view/719681-0" TargetMode="External"/><Relationship Id="rId2360" Type="http://schemas.openxmlformats.org/officeDocument/2006/relationships/hyperlink" Target="https://webagentes.canaldirecto.com.ar/incidents/view/724886-7" TargetMode="External"/><Relationship Id="rId3204" Type="http://schemas.openxmlformats.org/officeDocument/2006/relationships/hyperlink" Target="https://webagentes.canaldirecto.com.ar/incidents/view/745922-3" TargetMode="External"/><Relationship Id="rId3411" Type="http://schemas.openxmlformats.org/officeDocument/2006/relationships/hyperlink" Target="https://webagentes.canaldirecto.com.ar/incidents/view/748380-4" TargetMode="External"/><Relationship Id="rId125" Type="http://schemas.openxmlformats.org/officeDocument/2006/relationships/hyperlink" Target="https://webagentes.canaldirecto.com.ar/incidents/view/665215-1" TargetMode="External"/><Relationship Id="rId332" Type="http://schemas.openxmlformats.org/officeDocument/2006/relationships/hyperlink" Target="https://webagentes.canaldirecto.com.ar/incidents/view/664684-0" TargetMode="External"/><Relationship Id="rId2013" Type="http://schemas.openxmlformats.org/officeDocument/2006/relationships/hyperlink" Target="https://webagentes.canaldirecto.com.ar/incidents/view/712308-1" TargetMode="External"/><Relationship Id="rId2220" Type="http://schemas.openxmlformats.org/officeDocument/2006/relationships/hyperlink" Target="https://webagentes.canaldirecto.com.ar/incidents/view/722769-7" TargetMode="External"/><Relationship Id="rId5169" Type="http://schemas.openxmlformats.org/officeDocument/2006/relationships/hyperlink" Target="https://webagentes.canaldirecto.com.ar/incidents/view/792442-6" TargetMode="External"/><Relationship Id="rId5376" Type="http://schemas.openxmlformats.org/officeDocument/2006/relationships/hyperlink" Target="https://webagentes.canaldirecto.com.ar/incidents/view/806134-4" TargetMode="External"/><Relationship Id="rId5583" Type="http://schemas.openxmlformats.org/officeDocument/2006/relationships/hyperlink" Target="https://webagentes.canaldirecto.com.ar/incidents/view/812637-7" TargetMode="External"/><Relationship Id="rId5790" Type="http://schemas.openxmlformats.org/officeDocument/2006/relationships/hyperlink" Target="https://webagentes.canaldirecto.com.ar/incidents/view/816722-2" TargetMode="External"/><Relationship Id="rId4185" Type="http://schemas.openxmlformats.org/officeDocument/2006/relationships/hyperlink" Target="https://webagentes.canaldirecto.com.ar/incidents/view/769728-5" TargetMode="External"/><Relationship Id="rId4392" Type="http://schemas.openxmlformats.org/officeDocument/2006/relationships/hyperlink" Target="https://webagentes.canaldirecto.com.ar/incidents/view/776814-9" TargetMode="External"/><Relationship Id="rId5029" Type="http://schemas.openxmlformats.org/officeDocument/2006/relationships/hyperlink" Target="http://webagentes.canaldirecto.com.ar/incidents/view/793529-1" TargetMode="External"/><Relationship Id="rId5236" Type="http://schemas.openxmlformats.org/officeDocument/2006/relationships/hyperlink" Target="https://webagentes.canaldirecto.com.ar/incidents/view/798697-6" TargetMode="External"/><Relationship Id="rId5443" Type="http://schemas.openxmlformats.org/officeDocument/2006/relationships/hyperlink" Target="https://webagentes.canaldirecto.com.ar/incidents/view/809969-3" TargetMode="External"/><Relationship Id="rId1779" Type="http://schemas.openxmlformats.org/officeDocument/2006/relationships/hyperlink" Target="https://webagentes.canaldirecto.com.ar/incidents/view/703461-7" TargetMode="External"/><Relationship Id="rId1986" Type="http://schemas.openxmlformats.org/officeDocument/2006/relationships/hyperlink" Target="https://webagentes.canaldirecto.com.ar/incidents/view/713352-9" TargetMode="External"/><Relationship Id="rId4045" Type="http://schemas.openxmlformats.org/officeDocument/2006/relationships/hyperlink" Target="https://webagentes.canaldirecto.com.ar/incidents/view/768492-6" TargetMode="External"/><Relationship Id="rId4252" Type="http://schemas.openxmlformats.org/officeDocument/2006/relationships/hyperlink" Target="https://webagentes.canaldirecto.com.ar/incidents/view/774158-6" TargetMode="External"/><Relationship Id="rId5650" Type="http://schemas.openxmlformats.org/officeDocument/2006/relationships/hyperlink" Target="https://webagentes.canaldirecto.com.ar/incidents/view/816627-8" TargetMode="External"/><Relationship Id="rId1639" Type="http://schemas.openxmlformats.org/officeDocument/2006/relationships/hyperlink" Target="https://webagentes.canaldirecto.com.ar/incidents/view/701676-3" TargetMode="External"/><Relationship Id="rId1846" Type="http://schemas.openxmlformats.org/officeDocument/2006/relationships/hyperlink" Target="https://webagentes.canaldirecto.com.ar/incidents/view/709308-1" TargetMode="External"/><Relationship Id="rId3061" Type="http://schemas.openxmlformats.org/officeDocument/2006/relationships/hyperlink" Target="https://webagentes.canaldirecto.com.ar/incidents/view/744022-5" TargetMode="External"/><Relationship Id="rId5303" Type="http://schemas.openxmlformats.org/officeDocument/2006/relationships/hyperlink" Target="https://webagentes.canaldirecto.com.ar/incidents/view/802074-5" TargetMode="External"/><Relationship Id="rId5510" Type="http://schemas.openxmlformats.org/officeDocument/2006/relationships/hyperlink" Target="https://webagentes.canaldirecto.com.ar/incidents/view/808106-5" TargetMode="External"/><Relationship Id="rId1706" Type="http://schemas.openxmlformats.org/officeDocument/2006/relationships/hyperlink" Target="https://webagentes.canaldirecto.com.ar/incidents/view/706408-9" TargetMode="External"/><Relationship Id="rId1913" Type="http://schemas.openxmlformats.org/officeDocument/2006/relationships/hyperlink" Target="https://webagentes.canaldirecto.com.ar/incidents/view/715678-8" TargetMode="External"/><Relationship Id="rId4112" Type="http://schemas.openxmlformats.org/officeDocument/2006/relationships/hyperlink" Target="https://webagentes.canaldirecto.com.ar/incidents/view/771077-1" TargetMode="External"/><Relationship Id="rId3878" Type="http://schemas.openxmlformats.org/officeDocument/2006/relationships/hyperlink" Target="https://webagentes.canaldirecto.com.ar/incidents/view/761375-1" TargetMode="External"/><Relationship Id="rId4929" Type="http://schemas.openxmlformats.org/officeDocument/2006/relationships/hyperlink" Target="https://webagentes.canaldirecto.com.ar/incidents/view/791109-7" TargetMode="External"/><Relationship Id="rId799" Type="http://schemas.openxmlformats.org/officeDocument/2006/relationships/hyperlink" Target="https://webagentes.canaldirecto.com.ar/incidents/view/684987-2" TargetMode="External"/><Relationship Id="rId2687" Type="http://schemas.openxmlformats.org/officeDocument/2006/relationships/hyperlink" Target="https://webagentes.canaldirecto.com.ar/incidents/view/734971-3" TargetMode="External"/><Relationship Id="rId2894" Type="http://schemas.openxmlformats.org/officeDocument/2006/relationships/hyperlink" Target="https://webagentes.canaldirecto.com.ar/incidents/view/741911-9" TargetMode="External"/><Relationship Id="rId3738" Type="http://schemas.openxmlformats.org/officeDocument/2006/relationships/hyperlink" Target="https://webagentes.canaldirecto.com.ar/incidents/view/761335-3" TargetMode="External"/><Relationship Id="rId5093" Type="http://schemas.openxmlformats.org/officeDocument/2006/relationships/hyperlink" Target="https://webagentes.canaldirecto.com.ar/incidents/view/798080-2" TargetMode="External"/><Relationship Id="rId659" Type="http://schemas.openxmlformats.org/officeDocument/2006/relationships/hyperlink" Target="https://webagentes.canaldirecto.com.ar/incidents/view/674198-7" TargetMode="External"/><Relationship Id="rId866" Type="http://schemas.openxmlformats.org/officeDocument/2006/relationships/hyperlink" Target="https://webagentes.canaldirecto.com.ar/incidents/view/682420-8" TargetMode="External"/><Relationship Id="rId1289" Type="http://schemas.openxmlformats.org/officeDocument/2006/relationships/hyperlink" Target="https://webagentes.canaldirecto.com.ar/incidents/view/694927-9" TargetMode="External"/><Relationship Id="rId1496" Type="http://schemas.openxmlformats.org/officeDocument/2006/relationships/hyperlink" Target="https://webagentes.canaldirecto.com.ar/incidents/view/699838-1" TargetMode="External"/><Relationship Id="rId2547" Type="http://schemas.openxmlformats.org/officeDocument/2006/relationships/hyperlink" Target="https://webagentes.canaldirecto.com.ar/incidents/view/728520-2" TargetMode="External"/><Relationship Id="rId3945" Type="http://schemas.openxmlformats.org/officeDocument/2006/relationships/hyperlink" Target="https://webagentes.canaldirecto.com.ar/incidents/view/766180-0" TargetMode="External"/><Relationship Id="rId5160" Type="http://schemas.openxmlformats.org/officeDocument/2006/relationships/hyperlink" Target="https://webagentes.canaldirecto.com.ar/incidents/view/794730-2" TargetMode="External"/><Relationship Id="rId6004" Type="http://schemas.openxmlformats.org/officeDocument/2006/relationships/hyperlink" Target="https://webagentes.canaldirecto.com.ar/incidents/view/820716-8" TargetMode="External"/><Relationship Id="rId519" Type="http://schemas.openxmlformats.org/officeDocument/2006/relationships/hyperlink" Target="https://webagentes.canaldirecto.com.ar/incidents/view/671760-7" TargetMode="External"/><Relationship Id="rId1149" Type="http://schemas.openxmlformats.org/officeDocument/2006/relationships/hyperlink" Target="https://webagentes.canaldirecto.com.ar/incidents/view/693811-2" TargetMode="External"/><Relationship Id="rId1356" Type="http://schemas.openxmlformats.org/officeDocument/2006/relationships/hyperlink" Target="https://webagentes.canaldirecto.com.ar/incidents/view/693372-8" TargetMode="External"/><Relationship Id="rId2754" Type="http://schemas.openxmlformats.org/officeDocument/2006/relationships/hyperlink" Target="https://webagentes.canaldirecto.com.ar/incidents/view/736216-7" TargetMode="External"/><Relationship Id="rId2961" Type="http://schemas.openxmlformats.org/officeDocument/2006/relationships/hyperlink" Target="https://webagentes.canaldirecto.com.ar/incidents/view/739719-0" TargetMode="External"/><Relationship Id="rId3805" Type="http://schemas.openxmlformats.org/officeDocument/2006/relationships/hyperlink" Target="https://webagentes.canaldirecto.com.ar/incidents/view/763980-1" TargetMode="External"/><Relationship Id="rId5020" Type="http://schemas.openxmlformats.org/officeDocument/2006/relationships/hyperlink" Target="http://webagentes.canaldirecto.com.ar/incidents/view/794100-7" TargetMode="External"/><Relationship Id="rId726" Type="http://schemas.openxmlformats.org/officeDocument/2006/relationships/hyperlink" Target="https://webagentes.canaldirecto.com.ar/incidents/view/680195-1" TargetMode="External"/><Relationship Id="rId933" Type="http://schemas.openxmlformats.org/officeDocument/2006/relationships/hyperlink" Target="https://webagentes.canaldirecto.com.ar/incidents/view/687064-1" TargetMode="External"/><Relationship Id="rId1009" Type="http://schemas.openxmlformats.org/officeDocument/2006/relationships/hyperlink" Target="https://webagentes.canaldirecto.com.ar/incidents/view/685515-6" TargetMode="External"/><Relationship Id="rId1563" Type="http://schemas.openxmlformats.org/officeDocument/2006/relationships/hyperlink" Target="https://webagentes.canaldirecto.com.ar/incidents/view/704219-3" TargetMode="External"/><Relationship Id="rId1770" Type="http://schemas.openxmlformats.org/officeDocument/2006/relationships/hyperlink" Target="https://webagentes.canaldirecto.com.ar/incidents/view/704432-2" TargetMode="External"/><Relationship Id="rId2407" Type="http://schemas.openxmlformats.org/officeDocument/2006/relationships/hyperlink" Target="https://webagentes.canaldirecto.com.ar/incidents/view/728321-3" TargetMode="External"/><Relationship Id="rId2614" Type="http://schemas.openxmlformats.org/officeDocument/2006/relationships/hyperlink" Target="https://webagentes.canaldirecto.com.ar/incidents/view/731213-5" TargetMode="External"/><Relationship Id="rId2821" Type="http://schemas.openxmlformats.org/officeDocument/2006/relationships/hyperlink" Target="https://webagentes.canaldirecto.com.ar/incidents/view/738675-0" TargetMode="External"/><Relationship Id="rId5977" Type="http://schemas.openxmlformats.org/officeDocument/2006/relationships/hyperlink" Target="https://webagentes.canaldirecto.com.ar/incidents/view/824349-8" TargetMode="External"/><Relationship Id="rId62" Type="http://schemas.openxmlformats.org/officeDocument/2006/relationships/hyperlink" Target="http://webagentes.canaldirecto.com.ar/incidents/view/659633-2" TargetMode="External"/><Relationship Id="rId1216" Type="http://schemas.openxmlformats.org/officeDocument/2006/relationships/hyperlink" Target="https://webagentes.canaldirecto.com.ar/incidents/view/691460-8" TargetMode="External"/><Relationship Id="rId1423" Type="http://schemas.openxmlformats.org/officeDocument/2006/relationships/hyperlink" Target="https://webagentes.canaldirecto.com.ar/incidents/view/697105-6" TargetMode="External"/><Relationship Id="rId1630" Type="http://schemas.openxmlformats.org/officeDocument/2006/relationships/hyperlink" Target="https://webagentes.canaldirecto.com.ar/incidents/view/701845-1" TargetMode="External"/><Relationship Id="rId4579" Type="http://schemas.openxmlformats.org/officeDocument/2006/relationships/hyperlink" Target="https://webagentes.canaldirecto.com.ar/incidents/view/781937-3" TargetMode="External"/><Relationship Id="rId4786" Type="http://schemas.openxmlformats.org/officeDocument/2006/relationships/hyperlink" Target="https://webagentes.canaldirecto.com.ar/incidents/view/783900-3" TargetMode="External"/><Relationship Id="rId4993" Type="http://schemas.openxmlformats.org/officeDocument/2006/relationships/hyperlink" Target="http://webagentes.canaldirecto.com.ar/incidents/view/794679-2" TargetMode="External"/><Relationship Id="rId5837" Type="http://schemas.openxmlformats.org/officeDocument/2006/relationships/hyperlink" Target="https://webagentes.canaldirecto.com.ar/incidents/view/822206-0" TargetMode="External"/><Relationship Id="rId3388" Type="http://schemas.openxmlformats.org/officeDocument/2006/relationships/hyperlink" Target="https://webagentes.canaldirecto.com.ar/incidents/view/750305-6" TargetMode="External"/><Relationship Id="rId3595" Type="http://schemas.openxmlformats.org/officeDocument/2006/relationships/hyperlink" Target="https://webagentes.canaldirecto.com.ar/incidents/view/755245-0" TargetMode="External"/><Relationship Id="rId4439" Type="http://schemas.openxmlformats.org/officeDocument/2006/relationships/hyperlink" Target="https://webagentes.canaldirecto.com.ar/incidents/view/774749-2" TargetMode="External"/><Relationship Id="rId4646" Type="http://schemas.openxmlformats.org/officeDocument/2006/relationships/hyperlink" Target="https://webagentes.canaldirecto.com.ar/incidents/view/784958-7" TargetMode="External"/><Relationship Id="rId4853" Type="http://schemas.openxmlformats.org/officeDocument/2006/relationships/hyperlink" Target="https://webagentes.canaldirecto.com.ar/incidents/view/788365-1" TargetMode="External"/><Relationship Id="rId5904" Type="http://schemas.openxmlformats.org/officeDocument/2006/relationships/hyperlink" Target="https://webagentes.canaldirecto.com.ar/incidents/view/820213-6" TargetMode="External"/><Relationship Id="rId2197" Type="http://schemas.openxmlformats.org/officeDocument/2006/relationships/hyperlink" Target="https://webagentes.canaldirecto.com.ar/incidents/view/714964-5" TargetMode="External"/><Relationship Id="rId3248" Type="http://schemas.openxmlformats.org/officeDocument/2006/relationships/hyperlink" Target="https://webagentes.canaldirecto.com.ar/incidents/view/749364-3" TargetMode="External"/><Relationship Id="rId3455" Type="http://schemas.openxmlformats.org/officeDocument/2006/relationships/hyperlink" Target="https://webagentes.canaldirecto.com.ar/incidents/view/753626-7" TargetMode="External"/><Relationship Id="rId3662" Type="http://schemas.openxmlformats.org/officeDocument/2006/relationships/hyperlink" Target="https://webagentes.canaldirecto.com.ar/incidents/view/758680-0" TargetMode="External"/><Relationship Id="rId4506" Type="http://schemas.openxmlformats.org/officeDocument/2006/relationships/hyperlink" Target="https://webagentes.canaldirecto.com.ar/incidents/view/779095-3" TargetMode="External"/><Relationship Id="rId4713" Type="http://schemas.openxmlformats.org/officeDocument/2006/relationships/hyperlink" Target="https://webagentes.canaldirecto.com.ar/incidents/view/782603-6" TargetMode="External"/><Relationship Id="rId169" Type="http://schemas.openxmlformats.org/officeDocument/2006/relationships/hyperlink" Target="https://webagentes.canaldirecto.com.ar/incidents/view/663607-4" TargetMode="External"/><Relationship Id="rId376" Type="http://schemas.openxmlformats.org/officeDocument/2006/relationships/hyperlink" Target="https://webagentes.canaldirecto.com.ar/incidents/view/671009-3" TargetMode="External"/><Relationship Id="rId583" Type="http://schemas.openxmlformats.org/officeDocument/2006/relationships/hyperlink" Target="https://webagentes.canaldirecto.com.ar/incidents/view/679041-5" TargetMode="External"/><Relationship Id="rId790" Type="http://schemas.openxmlformats.org/officeDocument/2006/relationships/hyperlink" Target="https://webagentes.canaldirecto.com.ar/incidents/view/677684-0" TargetMode="External"/><Relationship Id="rId2057" Type="http://schemas.openxmlformats.org/officeDocument/2006/relationships/hyperlink" Target="https://webagentes.canaldirecto.com.ar/incidents/view/716665-1" TargetMode="External"/><Relationship Id="rId2264" Type="http://schemas.openxmlformats.org/officeDocument/2006/relationships/hyperlink" Target="https://webagentes.canaldirecto.com.ar/incidents/view/721624-8" TargetMode="External"/><Relationship Id="rId2471" Type="http://schemas.openxmlformats.org/officeDocument/2006/relationships/hyperlink" Target="https://webagentes.canaldirecto.com.ar/incidents/view/725999-7" TargetMode="External"/><Relationship Id="rId3108" Type="http://schemas.openxmlformats.org/officeDocument/2006/relationships/hyperlink" Target="https://webagentes.canaldirecto.com.ar/incidents/view/742048-9" TargetMode="External"/><Relationship Id="rId3315" Type="http://schemas.openxmlformats.org/officeDocument/2006/relationships/hyperlink" Target="https://webagentes.canaldirecto.com.ar/incidents/view/746712-5" TargetMode="External"/><Relationship Id="rId3522" Type="http://schemas.openxmlformats.org/officeDocument/2006/relationships/hyperlink" Target="https://webagentes.canaldirecto.com.ar/incidents/view/751394-7" TargetMode="External"/><Relationship Id="rId4920" Type="http://schemas.openxmlformats.org/officeDocument/2006/relationships/hyperlink" Target="https://webagentes.canaldirecto.com.ar/incidents/view/791251-9" TargetMode="External"/><Relationship Id="rId236" Type="http://schemas.openxmlformats.org/officeDocument/2006/relationships/hyperlink" Target="https://webagentes.canaldirecto.com.ar/incidents/view/667491-3" TargetMode="External"/><Relationship Id="rId443" Type="http://schemas.openxmlformats.org/officeDocument/2006/relationships/hyperlink" Target="https://webagentes.canaldirecto.com.ar/incidents/view/667931-6" TargetMode="External"/><Relationship Id="rId650" Type="http://schemas.openxmlformats.org/officeDocument/2006/relationships/hyperlink" Target="https://webagentes.canaldirecto.com.ar/incidents/view/674810-2" TargetMode="External"/><Relationship Id="rId1073" Type="http://schemas.openxmlformats.org/officeDocument/2006/relationships/hyperlink" Target="https://webagentes.canaldirecto.com.ar/incidents/view/689669-4" TargetMode="External"/><Relationship Id="rId1280" Type="http://schemas.openxmlformats.org/officeDocument/2006/relationships/hyperlink" Target="https://webagentes.canaldirecto.com.ar/incidents/view/695546-5" TargetMode="External"/><Relationship Id="rId2124" Type="http://schemas.openxmlformats.org/officeDocument/2006/relationships/hyperlink" Target="https://webagentes.canaldirecto.com.ar/incidents/view/720367-9" TargetMode="External"/><Relationship Id="rId2331" Type="http://schemas.openxmlformats.org/officeDocument/2006/relationships/hyperlink" Target="https://webagentes.canaldirecto.com.ar/incidents/view/725322-1" TargetMode="External"/><Relationship Id="rId5487" Type="http://schemas.openxmlformats.org/officeDocument/2006/relationships/hyperlink" Target="https://webagentes.canaldirecto.com.ar/incidents/view/808543-2" TargetMode="External"/><Relationship Id="rId303" Type="http://schemas.openxmlformats.org/officeDocument/2006/relationships/hyperlink" Target="https://webagentes.canaldirecto.com.ar/incidents/view/666217-6" TargetMode="External"/><Relationship Id="rId1140" Type="http://schemas.openxmlformats.org/officeDocument/2006/relationships/hyperlink" Target="https://webagentes.canaldirecto.com.ar/incidents/view/686335-9" TargetMode="External"/><Relationship Id="rId4089" Type="http://schemas.openxmlformats.org/officeDocument/2006/relationships/hyperlink" Target="https://webagentes.canaldirecto.com.ar/incidents/view/765730-2" TargetMode="External"/><Relationship Id="rId4296" Type="http://schemas.openxmlformats.org/officeDocument/2006/relationships/hyperlink" Target="https://webagentes.canaldirecto.com.ar/incidents/view/772999-1" TargetMode="External"/><Relationship Id="rId5694" Type="http://schemas.openxmlformats.org/officeDocument/2006/relationships/hyperlink" Target="https://webagentes.canaldirecto.com.ar/incidents/view/813793-9" TargetMode="External"/><Relationship Id="rId510" Type="http://schemas.openxmlformats.org/officeDocument/2006/relationships/hyperlink" Target="https://webagentes.canaldirecto.com.ar/incidents/view/672077-1" TargetMode="External"/><Relationship Id="rId5347" Type="http://schemas.openxmlformats.org/officeDocument/2006/relationships/hyperlink" Target="https://webagentes.canaldirecto.com.ar/incidents/view/806961-0" TargetMode="External"/><Relationship Id="rId5554" Type="http://schemas.openxmlformats.org/officeDocument/2006/relationships/hyperlink" Target="https://webagentes.canaldirecto.com.ar/incidents/view/813364-1" TargetMode="External"/><Relationship Id="rId5761" Type="http://schemas.openxmlformats.org/officeDocument/2006/relationships/hyperlink" Target="https://webagentes.canaldirecto.com.ar/incidents/view/818649-4" TargetMode="External"/><Relationship Id="rId1000" Type="http://schemas.openxmlformats.org/officeDocument/2006/relationships/hyperlink" Target="https://webagentes.canaldirecto.com.ar/incidents/view/685524-4" TargetMode="External"/><Relationship Id="rId1957" Type="http://schemas.openxmlformats.org/officeDocument/2006/relationships/hyperlink" Target="https://webagentes.canaldirecto.com.ar/incidents/view/714229-9" TargetMode="External"/><Relationship Id="rId4156" Type="http://schemas.openxmlformats.org/officeDocument/2006/relationships/hyperlink" Target="https://webagentes.canaldirecto.com.ar/incidents/view/770444-2" TargetMode="External"/><Relationship Id="rId4363" Type="http://schemas.openxmlformats.org/officeDocument/2006/relationships/hyperlink" Target="https://webagentes.canaldirecto.com.ar/incidents/view/777315-0" TargetMode="External"/><Relationship Id="rId4570" Type="http://schemas.openxmlformats.org/officeDocument/2006/relationships/hyperlink" Target="https://webagentes.canaldirecto.com.ar/incidents/view/782550-5" TargetMode="External"/><Relationship Id="rId5207" Type="http://schemas.openxmlformats.org/officeDocument/2006/relationships/hyperlink" Target="https://webagentes.canaldirecto.com.ar/incidents/view/799350-5" TargetMode="External"/><Relationship Id="rId5414" Type="http://schemas.openxmlformats.org/officeDocument/2006/relationships/hyperlink" Target="https://webagentes.canaldirecto.com.ar/incidents/view/804075-8" TargetMode="External"/><Relationship Id="rId5621" Type="http://schemas.openxmlformats.org/officeDocument/2006/relationships/hyperlink" Target="https://webagentes.canaldirecto.com.ar/incidents/view/810172-1" TargetMode="External"/><Relationship Id="rId1817" Type="http://schemas.openxmlformats.org/officeDocument/2006/relationships/hyperlink" Target="https://webagentes.canaldirecto.com.ar/incidents/view/709730-6" TargetMode="External"/><Relationship Id="rId3172" Type="http://schemas.openxmlformats.org/officeDocument/2006/relationships/hyperlink" Target="https://webagentes.canaldirecto.com.ar/incidents/view/746632-0" TargetMode="External"/><Relationship Id="rId4016" Type="http://schemas.openxmlformats.org/officeDocument/2006/relationships/hyperlink" Target="https://webagentes.canaldirecto.com.ar/incidents/view/763400-0" TargetMode="External"/><Relationship Id="rId4223" Type="http://schemas.openxmlformats.org/officeDocument/2006/relationships/hyperlink" Target="https://webagentes.canaldirecto.com.ar/incidents/view/775061-8" TargetMode="External"/><Relationship Id="rId4430" Type="http://schemas.openxmlformats.org/officeDocument/2006/relationships/hyperlink" Target="https://webagentes.canaldirecto.com.ar/incidents/view/775130-7" TargetMode="External"/><Relationship Id="rId3032" Type="http://schemas.openxmlformats.org/officeDocument/2006/relationships/hyperlink" Target="https://webagentes.canaldirecto.com.ar/incidents/view/744723-7" TargetMode="External"/><Relationship Id="rId160" Type="http://schemas.openxmlformats.org/officeDocument/2006/relationships/hyperlink" Target="https://webagentes.canaldirecto.com.ar/incidents/view/663616-2" TargetMode="External"/><Relationship Id="rId3989" Type="http://schemas.openxmlformats.org/officeDocument/2006/relationships/hyperlink" Target="https://webagentes.canaldirecto.com.ar/incidents/view/765444-8" TargetMode="External"/><Relationship Id="rId2798" Type="http://schemas.openxmlformats.org/officeDocument/2006/relationships/hyperlink" Target="https://webagentes.canaldirecto.com.ar/incidents/view/733424-3" TargetMode="External"/><Relationship Id="rId3849" Type="http://schemas.openxmlformats.org/officeDocument/2006/relationships/hyperlink" Target="https://webagentes.canaldirecto.com.ar/incidents/view/762725-9" TargetMode="External"/><Relationship Id="rId5064" Type="http://schemas.openxmlformats.org/officeDocument/2006/relationships/hyperlink" Target="http://webagentes.canaldirecto.com.ar/incidents/view/791708-2" TargetMode="External"/><Relationship Id="rId5271" Type="http://schemas.openxmlformats.org/officeDocument/2006/relationships/hyperlink" Target="https://webagentes.canaldirecto.com.ar/incidents/view/803508-4" TargetMode="External"/><Relationship Id="rId977" Type="http://schemas.openxmlformats.org/officeDocument/2006/relationships/hyperlink" Target="https://webagentes.canaldirecto.com.ar/incidents/view/686317-3" TargetMode="External"/><Relationship Id="rId2658" Type="http://schemas.openxmlformats.org/officeDocument/2006/relationships/hyperlink" Target="https://webagentes.canaldirecto.com.ar/incidents/view/736577-5" TargetMode="External"/><Relationship Id="rId2865" Type="http://schemas.openxmlformats.org/officeDocument/2006/relationships/hyperlink" Target="https://webagentes.canaldirecto.com.ar/incidents/view/737661-0" TargetMode="External"/><Relationship Id="rId3709" Type="http://schemas.openxmlformats.org/officeDocument/2006/relationships/hyperlink" Target="https://webagentes.canaldirecto.com.ar/incidents/view/757083-6" TargetMode="External"/><Relationship Id="rId3916" Type="http://schemas.openxmlformats.org/officeDocument/2006/relationships/hyperlink" Target="https://webagentes.canaldirecto.com.ar/incidents/view/766498-6" TargetMode="External"/><Relationship Id="rId4080" Type="http://schemas.openxmlformats.org/officeDocument/2006/relationships/hyperlink" Target="https://webagentes.canaldirecto.com.ar/incidents/view/767195-9" TargetMode="External"/><Relationship Id="rId837" Type="http://schemas.openxmlformats.org/officeDocument/2006/relationships/hyperlink" Target="https://webagentes.canaldirecto.com.ar/incidents/view/683527-7" TargetMode="External"/><Relationship Id="rId1467" Type="http://schemas.openxmlformats.org/officeDocument/2006/relationships/hyperlink" Target="https://webagentes.canaldirecto.com.ar/incidents/view/700780-8" TargetMode="External"/><Relationship Id="rId1674" Type="http://schemas.openxmlformats.org/officeDocument/2006/relationships/hyperlink" Target="https://webagentes.canaldirecto.com.ar/incidents/view/708426-9" TargetMode="External"/><Relationship Id="rId1881" Type="http://schemas.openxmlformats.org/officeDocument/2006/relationships/hyperlink" Target="https://webagentes.canaldirecto.com.ar/incidents/view/707575-7" TargetMode="External"/><Relationship Id="rId2518" Type="http://schemas.openxmlformats.org/officeDocument/2006/relationships/hyperlink" Target="https://webagentes.canaldirecto.com.ar/incidents/view/729997-7" TargetMode="External"/><Relationship Id="rId2725" Type="http://schemas.openxmlformats.org/officeDocument/2006/relationships/hyperlink" Target="https://webagentes.canaldirecto.com.ar/incidents/view/737218-2" TargetMode="External"/><Relationship Id="rId2932" Type="http://schemas.openxmlformats.org/officeDocument/2006/relationships/hyperlink" Target="https://webagentes.canaldirecto.com.ar/incidents/view/740943-1" TargetMode="External"/><Relationship Id="rId5131" Type="http://schemas.openxmlformats.org/officeDocument/2006/relationships/hyperlink" Target="https://webagentes.canaldirecto.com.ar/incidents/view/796750-0" TargetMode="External"/><Relationship Id="rId904" Type="http://schemas.openxmlformats.org/officeDocument/2006/relationships/hyperlink" Target="https://webagentes.canaldirecto.com.ar/incidents/view/687959-0" TargetMode="External"/><Relationship Id="rId1327" Type="http://schemas.openxmlformats.org/officeDocument/2006/relationships/hyperlink" Target="https://webagentes.canaldirecto.com.ar/incidents/view/693992-6" TargetMode="External"/><Relationship Id="rId1534" Type="http://schemas.openxmlformats.org/officeDocument/2006/relationships/hyperlink" Target="https://webagentes.canaldirecto.com.ar/incidents/view/704893-9" TargetMode="External"/><Relationship Id="rId1741" Type="http://schemas.openxmlformats.org/officeDocument/2006/relationships/hyperlink" Target="https://webagentes.canaldirecto.com.ar/incidents/view/705848-6" TargetMode="External"/><Relationship Id="rId4897" Type="http://schemas.openxmlformats.org/officeDocument/2006/relationships/hyperlink" Target="https://webagentes.canaldirecto.com.ar/incidents/view/791596-9" TargetMode="External"/><Relationship Id="rId5948" Type="http://schemas.openxmlformats.org/officeDocument/2006/relationships/hyperlink" Target="https://webagentes.canaldirecto.com.ar/incidents/view/825057-7" TargetMode="External"/><Relationship Id="rId33" Type="http://schemas.openxmlformats.org/officeDocument/2006/relationships/hyperlink" Target="http://webagentes.canaldirecto.com.ar/incidents/view/660706-3" TargetMode="External"/><Relationship Id="rId1601" Type="http://schemas.openxmlformats.org/officeDocument/2006/relationships/hyperlink" Target="https://webagentes.canaldirecto.com.ar/incidents/view/702619-5" TargetMode="External"/><Relationship Id="rId3499" Type="http://schemas.openxmlformats.org/officeDocument/2006/relationships/hyperlink" Target="https://webagentes.canaldirecto.com.ar/incidents/view/752937-3" TargetMode="External"/><Relationship Id="rId4757" Type="http://schemas.openxmlformats.org/officeDocument/2006/relationships/hyperlink" Target="https://webagentes.canaldirecto.com.ar/incidents/view/786119-0" TargetMode="External"/><Relationship Id="rId3359" Type="http://schemas.openxmlformats.org/officeDocument/2006/relationships/hyperlink" Target="https://webagentes.canaldirecto.com.ar/incidents/view/751514-9" TargetMode="External"/><Relationship Id="rId3566" Type="http://schemas.openxmlformats.org/officeDocument/2006/relationships/hyperlink" Target="https://webagentes.canaldirecto.com.ar/incidents/view/755483-8" TargetMode="External"/><Relationship Id="rId4964" Type="http://schemas.openxmlformats.org/officeDocument/2006/relationships/hyperlink" Target="https://webagentes.canaldirecto.com.ar/incidents/view/790173-5" TargetMode="External"/><Relationship Id="rId5808" Type="http://schemas.openxmlformats.org/officeDocument/2006/relationships/hyperlink" Target="https://webagentes.canaldirecto.com.ar/incidents/view/815133-7" TargetMode="External"/><Relationship Id="rId487" Type="http://schemas.openxmlformats.org/officeDocument/2006/relationships/hyperlink" Target="https://webagentes.canaldirecto.com.ar/incidents/view/672465-2" TargetMode="External"/><Relationship Id="rId694" Type="http://schemas.openxmlformats.org/officeDocument/2006/relationships/hyperlink" Target="https://webagentes.canaldirecto.com.ar/incidents/view/680932-4" TargetMode="External"/><Relationship Id="rId2168" Type="http://schemas.openxmlformats.org/officeDocument/2006/relationships/hyperlink" Target="https://webagentes.canaldirecto.com.ar/incidents/view/718733-5" TargetMode="External"/><Relationship Id="rId2375" Type="http://schemas.openxmlformats.org/officeDocument/2006/relationships/hyperlink" Target="https://webagentes.canaldirecto.com.ar/incidents/view/724184-6" TargetMode="External"/><Relationship Id="rId3219" Type="http://schemas.openxmlformats.org/officeDocument/2006/relationships/hyperlink" Target="https://webagentes.canaldirecto.com.ar/incidents/view/745075-4" TargetMode="External"/><Relationship Id="rId3773" Type="http://schemas.openxmlformats.org/officeDocument/2006/relationships/hyperlink" Target="https://webagentes.canaldirecto.com.ar/incidents/view/760250-6" TargetMode="External"/><Relationship Id="rId3980" Type="http://schemas.openxmlformats.org/officeDocument/2006/relationships/hyperlink" Target="https://webagentes.canaldirecto.com.ar/incidents/view/765639-4" TargetMode="External"/><Relationship Id="rId4617" Type="http://schemas.openxmlformats.org/officeDocument/2006/relationships/hyperlink" Target="https://webagentes.canaldirecto.com.ar/incidents/view/779946-8" TargetMode="External"/><Relationship Id="rId4824" Type="http://schemas.openxmlformats.org/officeDocument/2006/relationships/hyperlink" Target="https://webagentes.canaldirecto.com.ar/incidents/view/788795-8" TargetMode="External"/><Relationship Id="rId347" Type="http://schemas.openxmlformats.org/officeDocument/2006/relationships/hyperlink" Target="https://webagentes.canaldirecto.com.ar/incidents/view/663581-7" TargetMode="External"/><Relationship Id="rId1184" Type="http://schemas.openxmlformats.org/officeDocument/2006/relationships/hyperlink" Target="https://webagentes.canaldirecto.com.ar/incidents/view/692399-8" TargetMode="External"/><Relationship Id="rId2028" Type="http://schemas.openxmlformats.org/officeDocument/2006/relationships/hyperlink" Target="https://webagentes.canaldirecto.com.ar/incidents/view/708940-4" TargetMode="External"/><Relationship Id="rId2582" Type="http://schemas.openxmlformats.org/officeDocument/2006/relationships/hyperlink" Target="https://webagentes.canaldirecto.com.ar/incidents/view/732932-0" TargetMode="External"/><Relationship Id="rId3426" Type="http://schemas.openxmlformats.org/officeDocument/2006/relationships/hyperlink" Target="https://webagentes.canaldirecto.com.ar/incidents/view/754338-2" TargetMode="External"/><Relationship Id="rId3633" Type="http://schemas.openxmlformats.org/officeDocument/2006/relationships/hyperlink" Target="https://webagentes.canaldirecto.com.ar/incidents/view/759107-9" TargetMode="External"/><Relationship Id="rId3840" Type="http://schemas.openxmlformats.org/officeDocument/2006/relationships/hyperlink" Target="https://webagentes.canaldirecto.com.ar/incidents/view/762958-5" TargetMode="External"/><Relationship Id="rId554" Type="http://schemas.openxmlformats.org/officeDocument/2006/relationships/hyperlink" Target="https://webagentes.canaldirecto.com.ar/incidents/view/671260-2" TargetMode="External"/><Relationship Id="rId761" Type="http://schemas.openxmlformats.org/officeDocument/2006/relationships/hyperlink" Target="https://webagentes.canaldirecto.com.ar/incidents/view/678825-2" TargetMode="External"/><Relationship Id="rId1391" Type="http://schemas.openxmlformats.org/officeDocument/2006/relationships/hyperlink" Target="https://webagentes.canaldirecto.com.ar/incidents/view/697494-7" TargetMode="External"/><Relationship Id="rId2235" Type="http://schemas.openxmlformats.org/officeDocument/2006/relationships/hyperlink" Target="https://webagentes.canaldirecto.com.ar/incidents/view/722521-9" TargetMode="External"/><Relationship Id="rId2442" Type="http://schemas.openxmlformats.org/officeDocument/2006/relationships/hyperlink" Target="https://webagentes.canaldirecto.com.ar/incidents/view/726839-3" TargetMode="External"/><Relationship Id="rId3700" Type="http://schemas.openxmlformats.org/officeDocument/2006/relationships/hyperlink" Target="https://webagentes.canaldirecto.com.ar/incidents/view/757814-8" TargetMode="External"/><Relationship Id="rId5598" Type="http://schemas.openxmlformats.org/officeDocument/2006/relationships/hyperlink" Target="https://webagentes.canaldirecto.com.ar/incidents/view/811582-1" TargetMode="External"/><Relationship Id="rId207" Type="http://schemas.openxmlformats.org/officeDocument/2006/relationships/hyperlink" Target="https://webagentes.canaldirecto.com.ar/incidents/view/661739-8" TargetMode="External"/><Relationship Id="rId414" Type="http://schemas.openxmlformats.org/officeDocument/2006/relationships/hyperlink" Target="https://webagentes.canaldirecto.com.ar/incidents/view/669321-9" TargetMode="External"/><Relationship Id="rId621" Type="http://schemas.openxmlformats.org/officeDocument/2006/relationships/hyperlink" Target="https://webagentes.canaldirecto.com.ar/incidents/view/676560-4" TargetMode="External"/><Relationship Id="rId1044" Type="http://schemas.openxmlformats.org/officeDocument/2006/relationships/hyperlink" Target="https://webagentes.canaldirecto.com.ar/incidents/view/690250-6" TargetMode="External"/><Relationship Id="rId1251" Type="http://schemas.openxmlformats.org/officeDocument/2006/relationships/hyperlink" Target="https://webagentes.canaldirecto.com.ar/incidents/view/690330-1" TargetMode="External"/><Relationship Id="rId2302" Type="http://schemas.openxmlformats.org/officeDocument/2006/relationships/hyperlink" Target="https://webagentes.canaldirecto.com.ar/incidents/view/725992-4" TargetMode="External"/><Relationship Id="rId5458" Type="http://schemas.openxmlformats.org/officeDocument/2006/relationships/hyperlink" Target="https://webagentes.canaldirecto.com.ar/incidents/view/809530-5" TargetMode="External"/><Relationship Id="rId5665" Type="http://schemas.openxmlformats.org/officeDocument/2006/relationships/hyperlink" Target="https://webagentes.canaldirecto.com.ar/incidents/view/816062-7" TargetMode="External"/><Relationship Id="rId5872" Type="http://schemas.openxmlformats.org/officeDocument/2006/relationships/hyperlink" Target="https://webagentes.canaldirecto.com.ar/incidents/view/820881-1" TargetMode="External"/><Relationship Id="rId1111" Type="http://schemas.openxmlformats.org/officeDocument/2006/relationships/hyperlink" Target="https://webagentes.canaldirecto.com.ar/incidents/view/689026-5" TargetMode="External"/><Relationship Id="rId4267" Type="http://schemas.openxmlformats.org/officeDocument/2006/relationships/hyperlink" Target="https://webagentes.canaldirecto.com.ar/incidents/view/773707-9" TargetMode="External"/><Relationship Id="rId4474" Type="http://schemas.openxmlformats.org/officeDocument/2006/relationships/hyperlink" Target="https://webagentes.canaldirecto.com.ar/incidents/view/779662-9" TargetMode="External"/><Relationship Id="rId4681" Type="http://schemas.openxmlformats.org/officeDocument/2006/relationships/hyperlink" Target="https://webagentes.canaldirecto.com.ar/incidents/view/783842-0" TargetMode="External"/><Relationship Id="rId5318" Type="http://schemas.openxmlformats.org/officeDocument/2006/relationships/hyperlink" Target="https://webagentes.canaldirecto.com.ar/incidents/view/801567-3" TargetMode="External"/><Relationship Id="rId5525" Type="http://schemas.openxmlformats.org/officeDocument/2006/relationships/hyperlink" Target="https://webagentes.canaldirecto.com.ar/incidents/view/807649-8" TargetMode="External"/><Relationship Id="rId5732" Type="http://schemas.openxmlformats.org/officeDocument/2006/relationships/hyperlink" Target="https://webagentes.canaldirecto.com.ar/incidents/view/819301-4" TargetMode="External"/><Relationship Id="rId3076" Type="http://schemas.openxmlformats.org/officeDocument/2006/relationships/hyperlink" Target="https://webagentes.canaldirecto.com.ar/incidents/view/743658-7" TargetMode="External"/><Relationship Id="rId3283" Type="http://schemas.openxmlformats.org/officeDocument/2006/relationships/hyperlink" Target="https://webagentes.canaldirecto.com.ar/incidents/view/748276-2" TargetMode="External"/><Relationship Id="rId3490" Type="http://schemas.openxmlformats.org/officeDocument/2006/relationships/hyperlink" Target="https://webagentes.canaldirecto.com.ar/incidents/view/752973-5" TargetMode="External"/><Relationship Id="rId4127" Type="http://schemas.openxmlformats.org/officeDocument/2006/relationships/hyperlink" Target="https://webagentes.canaldirecto.com.ar/incidents/view/770939-5" TargetMode="External"/><Relationship Id="rId4334" Type="http://schemas.openxmlformats.org/officeDocument/2006/relationships/hyperlink" Target="https://webagentes.canaldirecto.com.ar/incidents/view/777828-9" TargetMode="External"/><Relationship Id="rId4541" Type="http://schemas.openxmlformats.org/officeDocument/2006/relationships/hyperlink" Target="https://webagentes.canaldirecto.com.ar/incidents/view/770555-7" TargetMode="External"/><Relationship Id="rId1928" Type="http://schemas.openxmlformats.org/officeDocument/2006/relationships/hyperlink" Target="https://webagentes.canaldirecto.com.ar/incidents/view/715655-7" TargetMode="External"/><Relationship Id="rId2092" Type="http://schemas.openxmlformats.org/officeDocument/2006/relationships/hyperlink" Target="https://webagentes.canaldirecto.com.ar/incidents/view/714294-3" TargetMode="External"/><Relationship Id="rId3143" Type="http://schemas.openxmlformats.org/officeDocument/2006/relationships/hyperlink" Target="https://webagentes.canaldirecto.com.ar/incidents/view/747199-7" TargetMode="External"/><Relationship Id="rId3350" Type="http://schemas.openxmlformats.org/officeDocument/2006/relationships/hyperlink" Target="https://webagentes.canaldirecto.com.ar/incidents/view/751746-6" TargetMode="External"/><Relationship Id="rId271" Type="http://schemas.openxmlformats.org/officeDocument/2006/relationships/hyperlink" Target="https://webagentes.canaldirecto.com.ar/incidents/view/666983-2" TargetMode="External"/><Relationship Id="rId3003" Type="http://schemas.openxmlformats.org/officeDocument/2006/relationships/hyperlink" Target="https://webagentes.canaldirecto.com.ar/incidents/view/745013-4" TargetMode="External"/><Relationship Id="rId4401" Type="http://schemas.openxmlformats.org/officeDocument/2006/relationships/hyperlink" Target="https://webagentes.canaldirecto.com.ar/incidents/view/776713-1" TargetMode="External"/><Relationship Id="rId131" Type="http://schemas.openxmlformats.org/officeDocument/2006/relationships/hyperlink" Target="https://webagentes.canaldirecto.com.ar/incidents/view/664567-4" TargetMode="External"/><Relationship Id="rId3210" Type="http://schemas.openxmlformats.org/officeDocument/2006/relationships/hyperlink" Target="https://webagentes.canaldirecto.com.ar/incidents/view/745769-6" TargetMode="External"/><Relationship Id="rId2769" Type="http://schemas.openxmlformats.org/officeDocument/2006/relationships/hyperlink" Target="https://webagentes.canaldirecto.com.ar/incidents/view/735777-6" TargetMode="External"/><Relationship Id="rId2976" Type="http://schemas.openxmlformats.org/officeDocument/2006/relationships/hyperlink" Target="https://webagentes.canaldirecto.com.ar/incidents/view/739335-2" TargetMode="External"/><Relationship Id="rId5175" Type="http://schemas.openxmlformats.org/officeDocument/2006/relationships/hyperlink" Target="https://webagentes.canaldirecto.com.ar/incidents/view/800526-9" TargetMode="External"/><Relationship Id="rId5382" Type="http://schemas.openxmlformats.org/officeDocument/2006/relationships/hyperlink" Target="https://webagentes.canaldirecto.com.ar/incidents/view/805785-5" TargetMode="External"/><Relationship Id="rId948" Type="http://schemas.openxmlformats.org/officeDocument/2006/relationships/hyperlink" Target="https://webagentes.canaldirecto.com.ar/incidents/view/686742-5" TargetMode="External"/><Relationship Id="rId1578" Type="http://schemas.openxmlformats.org/officeDocument/2006/relationships/hyperlink" Target="https://webagentes.canaldirecto.com.ar/incidents/view/703281-3" TargetMode="External"/><Relationship Id="rId1785" Type="http://schemas.openxmlformats.org/officeDocument/2006/relationships/hyperlink" Target="https://webagentes.canaldirecto.com.ar/incidents/view/711659-5" TargetMode="External"/><Relationship Id="rId1992" Type="http://schemas.openxmlformats.org/officeDocument/2006/relationships/hyperlink" Target="https://webagentes.canaldirecto.com.ar/incidents/view/712963-2" TargetMode="External"/><Relationship Id="rId2629" Type="http://schemas.openxmlformats.org/officeDocument/2006/relationships/hyperlink" Target="https://webagentes.canaldirecto.com.ar/incidents/view/737243-8" TargetMode="External"/><Relationship Id="rId2836" Type="http://schemas.openxmlformats.org/officeDocument/2006/relationships/hyperlink" Target="https://webagentes.canaldirecto.com.ar/incidents/view/738401-7" TargetMode="External"/><Relationship Id="rId4191" Type="http://schemas.openxmlformats.org/officeDocument/2006/relationships/hyperlink" Target="https://webagentes.canaldirecto.com.ar/incidents/view/769682-4" TargetMode="External"/><Relationship Id="rId5035" Type="http://schemas.openxmlformats.org/officeDocument/2006/relationships/hyperlink" Target="http://webagentes.canaldirecto.com.ar/incidents/view/792930-6" TargetMode="External"/><Relationship Id="rId5242" Type="http://schemas.openxmlformats.org/officeDocument/2006/relationships/hyperlink" Target="https://webagentes.canaldirecto.com.ar/incidents/view/798148-5" TargetMode="External"/><Relationship Id="rId77" Type="http://schemas.openxmlformats.org/officeDocument/2006/relationships/hyperlink" Target="http://webagentes.canaldirecto.com.ar/incidents/view/659272-5" TargetMode="External"/><Relationship Id="rId808" Type="http://schemas.openxmlformats.org/officeDocument/2006/relationships/hyperlink" Target="https://webagentes.canaldirecto.com.ar/incidents/view/684978-4" TargetMode="External"/><Relationship Id="rId1438" Type="http://schemas.openxmlformats.org/officeDocument/2006/relationships/hyperlink" Target="https://webagentes.canaldirecto.com.ar/incidents/view/696491-3" TargetMode="External"/><Relationship Id="rId1645" Type="http://schemas.openxmlformats.org/officeDocument/2006/relationships/hyperlink" Target="https://webagentes.canaldirecto.com.ar/incidents/view/701492-3" TargetMode="External"/><Relationship Id="rId4051" Type="http://schemas.openxmlformats.org/officeDocument/2006/relationships/hyperlink" Target="https://webagentes.canaldirecto.com.ar/incidents/view/768349-5" TargetMode="External"/><Relationship Id="rId5102" Type="http://schemas.openxmlformats.org/officeDocument/2006/relationships/hyperlink" Target="https://webagentes.canaldirecto.com.ar/incidents/view/797660-5" TargetMode="External"/><Relationship Id="rId1852" Type="http://schemas.openxmlformats.org/officeDocument/2006/relationships/hyperlink" Target="https://webagentes.canaldirecto.com.ar/incidents/view/709262-0" TargetMode="External"/><Relationship Id="rId2903" Type="http://schemas.openxmlformats.org/officeDocument/2006/relationships/hyperlink" Target="https://webagentes.canaldirecto.com.ar/incidents/view/741569-0" TargetMode="External"/><Relationship Id="rId1505" Type="http://schemas.openxmlformats.org/officeDocument/2006/relationships/hyperlink" Target="https://webagentes.canaldirecto.com.ar/incidents/view/699828-4" TargetMode="External"/><Relationship Id="rId1712" Type="http://schemas.openxmlformats.org/officeDocument/2006/relationships/hyperlink" Target="https://webagentes.canaldirecto.com.ar/incidents/view/705978-6" TargetMode="External"/><Relationship Id="rId4868" Type="http://schemas.openxmlformats.org/officeDocument/2006/relationships/hyperlink" Target="https://webagentes.canaldirecto.com.ar/incidents/view/787530-6" TargetMode="External"/><Relationship Id="rId5919" Type="http://schemas.openxmlformats.org/officeDocument/2006/relationships/hyperlink" Target="https://webagentes.canaldirecto.com.ar/incidents/view/814942-0" TargetMode="External"/><Relationship Id="rId3677" Type="http://schemas.openxmlformats.org/officeDocument/2006/relationships/hyperlink" Target="https://webagentes.canaldirecto.com.ar/incidents/view/758363-6" TargetMode="External"/><Relationship Id="rId3884" Type="http://schemas.openxmlformats.org/officeDocument/2006/relationships/hyperlink" Target="https://webagentes.canaldirecto.com.ar/incidents/view/755226-5" TargetMode="External"/><Relationship Id="rId4728" Type="http://schemas.openxmlformats.org/officeDocument/2006/relationships/hyperlink" Target="https://webagentes.canaldirecto.com.ar/incidents/view/786946-6" TargetMode="External"/><Relationship Id="rId4935" Type="http://schemas.openxmlformats.org/officeDocument/2006/relationships/hyperlink" Target="https://webagentes.canaldirecto.com.ar/incidents/view/791099-1" TargetMode="External"/><Relationship Id="rId598" Type="http://schemas.openxmlformats.org/officeDocument/2006/relationships/hyperlink" Target="https://webagentes.canaldirecto.com.ar/incidents/view/677181-8" TargetMode="External"/><Relationship Id="rId2279" Type="http://schemas.openxmlformats.org/officeDocument/2006/relationships/hyperlink" Target="https://webagentes.canaldirecto.com.ar/incidents/view/718887-5" TargetMode="External"/><Relationship Id="rId2486" Type="http://schemas.openxmlformats.org/officeDocument/2006/relationships/hyperlink" Target="https://webagentes.canaldirecto.com.ar/incidents/view/730336-8" TargetMode="External"/><Relationship Id="rId2693" Type="http://schemas.openxmlformats.org/officeDocument/2006/relationships/hyperlink" Target="https://webagentes.canaldirecto.com.ar/incidents/view/734515-1" TargetMode="External"/><Relationship Id="rId3537" Type="http://schemas.openxmlformats.org/officeDocument/2006/relationships/hyperlink" Target="https://webagentes.canaldirecto.com.ar/incidents/view/756557-9" TargetMode="External"/><Relationship Id="rId3744" Type="http://schemas.openxmlformats.org/officeDocument/2006/relationships/hyperlink" Target="https://webagentes.canaldirecto.com.ar/incidents/view/761053-2" TargetMode="External"/><Relationship Id="rId3951" Type="http://schemas.openxmlformats.org/officeDocument/2006/relationships/hyperlink" Target="https://webagentes.canaldirecto.com.ar/incidents/view/766174-9" TargetMode="External"/><Relationship Id="rId458" Type="http://schemas.openxmlformats.org/officeDocument/2006/relationships/hyperlink" Target="https://webagentes.canaldirecto.com.ar/incidents/view/666528-9" TargetMode="External"/><Relationship Id="rId665" Type="http://schemas.openxmlformats.org/officeDocument/2006/relationships/hyperlink" Target="https://webagentes.canaldirecto.com.ar/incidents/view/673724-9" TargetMode="External"/><Relationship Id="rId872" Type="http://schemas.openxmlformats.org/officeDocument/2006/relationships/hyperlink" Target="https://webagentes.canaldirecto.com.ar/incidents/view/682057-6" TargetMode="External"/><Relationship Id="rId1088" Type="http://schemas.openxmlformats.org/officeDocument/2006/relationships/hyperlink" Target="https://webagentes.canaldirecto.com.ar/incidents/view/689654-2" TargetMode="External"/><Relationship Id="rId1295" Type="http://schemas.openxmlformats.org/officeDocument/2006/relationships/hyperlink" Target="https://webagentes.canaldirecto.com.ar/incidents/view/694601-4" TargetMode="External"/><Relationship Id="rId2139" Type="http://schemas.openxmlformats.org/officeDocument/2006/relationships/hyperlink" Target="https://webagentes.canaldirecto.com.ar/incidents/view/719739-6" TargetMode="External"/><Relationship Id="rId2346" Type="http://schemas.openxmlformats.org/officeDocument/2006/relationships/hyperlink" Target="https://webagentes.canaldirecto.com.ar/incidents/view/725110-8" TargetMode="External"/><Relationship Id="rId2553" Type="http://schemas.openxmlformats.org/officeDocument/2006/relationships/hyperlink" Target="https://webagentes.canaldirecto.com.ar/incidents/view/728226-9" TargetMode="External"/><Relationship Id="rId2760" Type="http://schemas.openxmlformats.org/officeDocument/2006/relationships/hyperlink" Target="https://webagentes.canaldirecto.com.ar/incidents/view/735795-2" TargetMode="External"/><Relationship Id="rId3604" Type="http://schemas.openxmlformats.org/officeDocument/2006/relationships/hyperlink" Target="https://webagentes.canaldirecto.com.ar/incidents/view/755137-2" TargetMode="External"/><Relationship Id="rId3811" Type="http://schemas.openxmlformats.org/officeDocument/2006/relationships/hyperlink" Target="https://webagentes.canaldirecto.com.ar/incidents/view/763795-5" TargetMode="External"/><Relationship Id="rId6010" Type="http://schemas.openxmlformats.org/officeDocument/2006/relationships/printerSettings" Target="../printerSettings/printerSettings3.bin"/><Relationship Id="rId318" Type="http://schemas.openxmlformats.org/officeDocument/2006/relationships/hyperlink" Target="https://webagentes.canaldirecto.com.ar/incidents/view/665238-2" TargetMode="External"/><Relationship Id="rId525" Type="http://schemas.openxmlformats.org/officeDocument/2006/relationships/hyperlink" Target="https://webagentes.canaldirecto.com.ar/incidents/view/671754-6" TargetMode="External"/><Relationship Id="rId732" Type="http://schemas.openxmlformats.org/officeDocument/2006/relationships/hyperlink" Target="https://webagentes.canaldirecto.com.ar/incidents/view/680189-0" TargetMode="External"/><Relationship Id="rId1155" Type="http://schemas.openxmlformats.org/officeDocument/2006/relationships/hyperlink" Target="https://webagentes.canaldirecto.com.ar/incidents/view/693289-9" TargetMode="External"/><Relationship Id="rId1362" Type="http://schemas.openxmlformats.org/officeDocument/2006/relationships/hyperlink" Target="https://webagentes.canaldirecto.com.ar/incidents/view/693094-3" TargetMode="External"/><Relationship Id="rId2206" Type="http://schemas.openxmlformats.org/officeDocument/2006/relationships/hyperlink" Target="https://webagentes.canaldirecto.com.ar/incidents/view/723316-6" TargetMode="External"/><Relationship Id="rId2413" Type="http://schemas.openxmlformats.org/officeDocument/2006/relationships/hyperlink" Target="https://webagentes.canaldirecto.com.ar/incidents/view/728110-9" TargetMode="External"/><Relationship Id="rId2620" Type="http://schemas.openxmlformats.org/officeDocument/2006/relationships/hyperlink" Target="https://webagentes.canaldirecto.com.ar/incidents/view/730768-3" TargetMode="External"/><Relationship Id="rId5569" Type="http://schemas.openxmlformats.org/officeDocument/2006/relationships/hyperlink" Target="https://webagentes.canaldirecto.com.ar/incidents/view/813043-1" TargetMode="External"/><Relationship Id="rId5776" Type="http://schemas.openxmlformats.org/officeDocument/2006/relationships/hyperlink" Target="https://webagentes.canaldirecto.com.ar/incidents/view/817929-0" TargetMode="External"/><Relationship Id="rId1015" Type="http://schemas.openxmlformats.org/officeDocument/2006/relationships/hyperlink" Target="https://webagentes.canaldirecto.com.ar/incidents/view/685509-5" TargetMode="External"/><Relationship Id="rId1222" Type="http://schemas.openxmlformats.org/officeDocument/2006/relationships/hyperlink" Target="https://webagentes.canaldirecto.com.ar/incidents/view/691453-8" TargetMode="External"/><Relationship Id="rId4378" Type="http://schemas.openxmlformats.org/officeDocument/2006/relationships/hyperlink" Target="https://webagentes.canaldirecto.com.ar/incidents/view/777137-4" TargetMode="External"/><Relationship Id="rId4585" Type="http://schemas.openxmlformats.org/officeDocument/2006/relationships/hyperlink" Target="https://webagentes.canaldirecto.com.ar/incidents/view/781591-5" TargetMode="External"/><Relationship Id="rId5429" Type="http://schemas.openxmlformats.org/officeDocument/2006/relationships/hyperlink" Target="https://webagentes.canaldirecto.com.ar/incidents/view/803201-4" TargetMode="External"/><Relationship Id="rId5983" Type="http://schemas.openxmlformats.org/officeDocument/2006/relationships/hyperlink" Target="https://webagentes.canaldirecto.com.ar/incidents/view/823192-5" TargetMode="External"/><Relationship Id="rId3187" Type="http://schemas.openxmlformats.org/officeDocument/2006/relationships/hyperlink" Target="https://webagentes.canaldirecto.com.ar/incidents/view/746363-3" TargetMode="External"/><Relationship Id="rId3394" Type="http://schemas.openxmlformats.org/officeDocument/2006/relationships/hyperlink" Target="https://webagentes.canaldirecto.com.ar/incidents/view/750097-0" TargetMode="External"/><Relationship Id="rId4238" Type="http://schemas.openxmlformats.org/officeDocument/2006/relationships/hyperlink" Target="https://webagentes.canaldirecto.com.ar/incidents/view/774488-4" TargetMode="External"/><Relationship Id="rId4792" Type="http://schemas.openxmlformats.org/officeDocument/2006/relationships/hyperlink" Target="https://webagentes.canaldirecto.com.ar/incidents/view/782208-5" TargetMode="External"/><Relationship Id="rId5636" Type="http://schemas.openxmlformats.org/officeDocument/2006/relationships/hyperlink" Target="https://webagentes.canaldirecto.com.ar/incidents/view/817117-3" TargetMode="External"/><Relationship Id="rId5843" Type="http://schemas.openxmlformats.org/officeDocument/2006/relationships/hyperlink" Target="https://webagentes.canaldirecto.com.ar/incidents/view/821985-3" TargetMode="External"/><Relationship Id="rId3047" Type="http://schemas.openxmlformats.org/officeDocument/2006/relationships/hyperlink" Target="https://webagentes.canaldirecto.com.ar/incidents/view/744091-5" TargetMode="External"/><Relationship Id="rId4445" Type="http://schemas.openxmlformats.org/officeDocument/2006/relationships/hyperlink" Target="https://webagentes.canaldirecto.com.ar/incidents/view/774297-4" TargetMode="External"/><Relationship Id="rId4652" Type="http://schemas.openxmlformats.org/officeDocument/2006/relationships/hyperlink" Target="https://webagentes.canaldirecto.com.ar/incidents/view/784945-3" TargetMode="External"/><Relationship Id="rId5703" Type="http://schemas.openxmlformats.org/officeDocument/2006/relationships/hyperlink" Target="https://webagentes.canaldirecto.com.ar/incidents/view/812170-7" TargetMode="External"/><Relationship Id="rId5910" Type="http://schemas.openxmlformats.org/officeDocument/2006/relationships/hyperlink" Target="https://webagentes.canaldirecto.com.ar/incidents/view/820207-5" TargetMode="External"/><Relationship Id="rId175" Type="http://schemas.openxmlformats.org/officeDocument/2006/relationships/hyperlink" Target="https://webagentes.canaldirecto.com.ar/incidents/view/663600-1" TargetMode="External"/><Relationship Id="rId3254" Type="http://schemas.openxmlformats.org/officeDocument/2006/relationships/hyperlink" Target="https://webagentes.canaldirecto.com.ar/incidents/view/749325-4" TargetMode="External"/><Relationship Id="rId3461" Type="http://schemas.openxmlformats.org/officeDocument/2006/relationships/hyperlink" Target="https://webagentes.canaldirecto.com.ar/incidents/view/753428-7" TargetMode="External"/><Relationship Id="rId4305" Type="http://schemas.openxmlformats.org/officeDocument/2006/relationships/hyperlink" Target="https://webagentes.canaldirecto.com.ar/incidents/view/772921-0" TargetMode="External"/><Relationship Id="rId4512" Type="http://schemas.openxmlformats.org/officeDocument/2006/relationships/hyperlink" Target="https://webagentes.canaldirecto.com.ar/incidents/view/778613-6" TargetMode="External"/><Relationship Id="rId382" Type="http://schemas.openxmlformats.org/officeDocument/2006/relationships/hyperlink" Target="https://webagentes.canaldirecto.com.ar/incidents/view/669938-3" TargetMode="External"/><Relationship Id="rId2063" Type="http://schemas.openxmlformats.org/officeDocument/2006/relationships/hyperlink" Target="https://webagentes.canaldirecto.com.ar/incidents/view/716322-9" TargetMode="External"/><Relationship Id="rId2270" Type="http://schemas.openxmlformats.org/officeDocument/2006/relationships/hyperlink" Target="https://webagentes.canaldirecto.com.ar/incidents/view/721134-0" TargetMode="External"/><Relationship Id="rId3114" Type="http://schemas.openxmlformats.org/officeDocument/2006/relationships/hyperlink" Target="https://webagentes.canaldirecto.com.ar/incidents/view/741889-1" TargetMode="External"/><Relationship Id="rId3321" Type="http://schemas.openxmlformats.org/officeDocument/2006/relationships/hyperlink" Target="https://webagentes.canaldirecto.com.ar/incidents/view/752327-2" TargetMode="External"/><Relationship Id="rId242" Type="http://schemas.openxmlformats.org/officeDocument/2006/relationships/hyperlink" Target="https://webagentes.canaldirecto.com.ar/incidents/view/667464-9" TargetMode="External"/><Relationship Id="rId2130" Type="http://schemas.openxmlformats.org/officeDocument/2006/relationships/hyperlink" Target="https://webagentes.canaldirecto.com.ar/incidents/view/720096-4" TargetMode="External"/><Relationship Id="rId5079" Type="http://schemas.openxmlformats.org/officeDocument/2006/relationships/hyperlink" Target="https://webagentes.canaldirecto.com.ar/incidents/view/798343-8" TargetMode="External"/><Relationship Id="rId5286" Type="http://schemas.openxmlformats.org/officeDocument/2006/relationships/hyperlink" Target="https://webagentes.canaldirecto.com.ar/incidents/view/802561-6" TargetMode="External"/><Relationship Id="rId5493" Type="http://schemas.openxmlformats.org/officeDocument/2006/relationships/hyperlink" Target="https://webagentes.canaldirecto.com.ar/incidents/view/808403-5" TargetMode="External"/><Relationship Id="rId102" Type="http://schemas.openxmlformats.org/officeDocument/2006/relationships/hyperlink" Target="http://webagentes.canaldirecto.com.ar/incidents/view/658534-5" TargetMode="External"/><Relationship Id="rId1689" Type="http://schemas.openxmlformats.org/officeDocument/2006/relationships/hyperlink" Target="https://webagentes.canaldirecto.com.ar/incidents/view/707286-6" TargetMode="External"/><Relationship Id="rId4095" Type="http://schemas.openxmlformats.org/officeDocument/2006/relationships/hyperlink" Target="https://webagentes.canaldirecto.com.ar/incidents/view/764154-1" TargetMode="External"/><Relationship Id="rId5146" Type="http://schemas.openxmlformats.org/officeDocument/2006/relationships/hyperlink" Target="https://webagentes.canaldirecto.com.ar/incidents/view/796073-8" TargetMode="External"/><Relationship Id="rId5353" Type="http://schemas.openxmlformats.org/officeDocument/2006/relationships/hyperlink" Target="https://webagentes.canaldirecto.com.ar/incidents/view/806805-5" TargetMode="External"/><Relationship Id="rId5560" Type="http://schemas.openxmlformats.org/officeDocument/2006/relationships/hyperlink" Target="https://webagentes.canaldirecto.com.ar/incidents/view/813355-3" TargetMode="External"/><Relationship Id="rId1896" Type="http://schemas.openxmlformats.org/officeDocument/2006/relationships/hyperlink" Target="https://webagentes.canaldirecto.com.ar/incidents/view/707559-9" TargetMode="External"/><Relationship Id="rId2947" Type="http://schemas.openxmlformats.org/officeDocument/2006/relationships/hyperlink" Target="https://webagentes.canaldirecto.com.ar/incidents/view/740349-1" TargetMode="External"/><Relationship Id="rId4162" Type="http://schemas.openxmlformats.org/officeDocument/2006/relationships/hyperlink" Target="https://webagentes.canaldirecto.com.ar/incidents/view/770325-8" TargetMode="External"/><Relationship Id="rId5006" Type="http://schemas.openxmlformats.org/officeDocument/2006/relationships/hyperlink" Target="http://webagentes.canaldirecto.com.ar/incidents/view/794181-2" TargetMode="External"/><Relationship Id="rId5213" Type="http://schemas.openxmlformats.org/officeDocument/2006/relationships/hyperlink" Target="https://webagentes.canaldirecto.com.ar/incidents/view/799323-1" TargetMode="External"/><Relationship Id="rId919" Type="http://schemas.openxmlformats.org/officeDocument/2006/relationships/hyperlink" Target="https://webagentes.canaldirecto.com.ar/incidents/view/687465-6" TargetMode="External"/><Relationship Id="rId1549" Type="http://schemas.openxmlformats.org/officeDocument/2006/relationships/hyperlink" Target="https://webagentes.canaldirecto.com.ar/incidents/view/704413-7" TargetMode="External"/><Relationship Id="rId1756" Type="http://schemas.openxmlformats.org/officeDocument/2006/relationships/hyperlink" Target="https://webagentes.canaldirecto.com.ar/incidents/view/704678-2" TargetMode="External"/><Relationship Id="rId1963" Type="http://schemas.openxmlformats.org/officeDocument/2006/relationships/hyperlink" Target="https://webagentes.canaldirecto.com.ar/incidents/view/714223-5" TargetMode="External"/><Relationship Id="rId2807" Type="http://schemas.openxmlformats.org/officeDocument/2006/relationships/hyperlink" Target="https://webagentes.canaldirecto.com.ar/incidents/view/738873-0" TargetMode="External"/><Relationship Id="rId4022" Type="http://schemas.openxmlformats.org/officeDocument/2006/relationships/hyperlink" Target="https://webagentes.canaldirecto.com.ar/incidents/view/769235-0" TargetMode="External"/><Relationship Id="rId5420" Type="http://schemas.openxmlformats.org/officeDocument/2006/relationships/hyperlink" Target="https://webagentes.canaldirecto.com.ar/incidents/view/803816-0" TargetMode="External"/><Relationship Id="rId48" Type="http://schemas.openxmlformats.org/officeDocument/2006/relationships/hyperlink" Target="http://webagentes.canaldirecto.com.ar/incidents/view/659794-2" TargetMode="External"/><Relationship Id="rId1409" Type="http://schemas.openxmlformats.org/officeDocument/2006/relationships/hyperlink" Target="https://webagentes.canaldirecto.com.ar/incidents/view/697295-8" TargetMode="External"/><Relationship Id="rId1616" Type="http://schemas.openxmlformats.org/officeDocument/2006/relationships/hyperlink" Target="https://webagentes.canaldirecto.com.ar/incidents/view/702584-0" TargetMode="External"/><Relationship Id="rId1823" Type="http://schemas.openxmlformats.org/officeDocument/2006/relationships/hyperlink" Target="https://webagentes.canaldirecto.com.ar/incidents/view/709535-3" TargetMode="External"/><Relationship Id="rId4979" Type="http://schemas.openxmlformats.org/officeDocument/2006/relationships/hyperlink" Target="http://webagentes.canaldirecto.com.ar/incidents/view/795002-3" TargetMode="External"/><Relationship Id="rId3788" Type="http://schemas.openxmlformats.org/officeDocument/2006/relationships/hyperlink" Target="https://webagentes.canaldirecto.com.ar/incidents/view/759415-5" TargetMode="External"/><Relationship Id="rId3995" Type="http://schemas.openxmlformats.org/officeDocument/2006/relationships/hyperlink" Target="https://webagentes.canaldirecto.com.ar/incidents/view/765160-9" TargetMode="External"/><Relationship Id="rId4839" Type="http://schemas.openxmlformats.org/officeDocument/2006/relationships/hyperlink" Target="https://webagentes.canaldirecto.com.ar/incidents/view/788666-7" TargetMode="External"/><Relationship Id="rId2597" Type="http://schemas.openxmlformats.org/officeDocument/2006/relationships/hyperlink" Target="https://webagentes.canaldirecto.com.ar/incidents/view/732083-3" TargetMode="External"/><Relationship Id="rId3648" Type="http://schemas.openxmlformats.org/officeDocument/2006/relationships/hyperlink" Target="https://webagentes.canaldirecto.com.ar/incidents/view/758778-4" TargetMode="External"/><Relationship Id="rId3855" Type="http://schemas.openxmlformats.org/officeDocument/2006/relationships/hyperlink" Target="https://webagentes.canaldirecto.com.ar/incidents/view/762471-1" TargetMode="External"/><Relationship Id="rId569" Type="http://schemas.openxmlformats.org/officeDocument/2006/relationships/hyperlink" Target="https://webagentes.canaldirecto.com.ar/incidents/view/679055-8" TargetMode="External"/><Relationship Id="rId776" Type="http://schemas.openxmlformats.org/officeDocument/2006/relationships/hyperlink" Target="https://webagentes.canaldirecto.com.ar/incidents/view/678427-4" TargetMode="External"/><Relationship Id="rId983" Type="http://schemas.openxmlformats.org/officeDocument/2006/relationships/hyperlink" Target="https://webagentes.canaldirecto.com.ar/incidents/view/685695-1" TargetMode="External"/><Relationship Id="rId1199" Type="http://schemas.openxmlformats.org/officeDocument/2006/relationships/hyperlink" Target="https://webagentes.canaldirecto.com.ar/incidents/view/692145-9" TargetMode="External"/><Relationship Id="rId2457" Type="http://schemas.openxmlformats.org/officeDocument/2006/relationships/hyperlink" Target="https://webagentes.canaldirecto.com.ar/incidents/view/726705-7" TargetMode="External"/><Relationship Id="rId2664" Type="http://schemas.openxmlformats.org/officeDocument/2006/relationships/hyperlink" Target="https://webagentes.canaldirecto.com.ar/incidents/view/736216-7" TargetMode="External"/><Relationship Id="rId3508" Type="http://schemas.openxmlformats.org/officeDocument/2006/relationships/hyperlink" Target="https://webagentes.canaldirecto.com.ar/incidents/view/752498-9" TargetMode="External"/><Relationship Id="rId4906" Type="http://schemas.openxmlformats.org/officeDocument/2006/relationships/hyperlink" Target="https://webagentes.canaldirecto.com.ar/incidents/view/791488-1" TargetMode="External"/><Relationship Id="rId5070" Type="http://schemas.openxmlformats.org/officeDocument/2006/relationships/hyperlink" Target="https://webagentes.canaldirecto.com.ar/incidents/view/798363-2" TargetMode="External"/><Relationship Id="rId429" Type="http://schemas.openxmlformats.org/officeDocument/2006/relationships/hyperlink" Target="https://webagentes.canaldirecto.com.ar/incidents/view/668236-5" TargetMode="External"/><Relationship Id="rId636" Type="http://schemas.openxmlformats.org/officeDocument/2006/relationships/hyperlink" Target="https://webagentes.canaldirecto.com.ar/incidents/view/674828-1" TargetMode="External"/><Relationship Id="rId1059" Type="http://schemas.openxmlformats.org/officeDocument/2006/relationships/hyperlink" Target="https://webagentes.canaldirecto.com.ar/incidents/view/690033-1" TargetMode="External"/><Relationship Id="rId1266" Type="http://schemas.openxmlformats.org/officeDocument/2006/relationships/hyperlink" Target="https://webagentes.canaldirecto.com.ar/incidents/view/696063-4" TargetMode="External"/><Relationship Id="rId1473" Type="http://schemas.openxmlformats.org/officeDocument/2006/relationships/hyperlink" Target="https://webagentes.canaldirecto.com.ar/incidents/view/700502-2" TargetMode="External"/><Relationship Id="rId2317" Type="http://schemas.openxmlformats.org/officeDocument/2006/relationships/hyperlink" Target="https://webagentes.canaldirecto.com.ar/incidents/view/725976-6" TargetMode="External"/><Relationship Id="rId2871" Type="http://schemas.openxmlformats.org/officeDocument/2006/relationships/hyperlink" Target="https://webagentes.canaldirecto.com.ar/incidents/view/737343-7" TargetMode="External"/><Relationship Id="rId3715" Type="http://schemas.openxmlformats.org/officeDocument/2006/relationships/hyperlink" Target="https://webagentes.canaldirecto.com.ar/incidents/view/761667-9" TargetMode="External"/><Relationship Id="rId3922" Type="http://schemas.openxmlformats.org/officeDocument/2006/relationships/hyperlink" Target="https://webagentes.canaldirecto.com.ar/incidents/view/766393-2" TargetMode="External"/><Relationship Id="rId843" Type="http://schemas.openxmlformats.org/officeDocument/2006/relationships/hyperlink" Target="https://webagentes.canaldirecto.com.ar/incidents/view/683273-9" TargetMode="External"/><Relationship Id="rId1126" Type="http://schemas.openxmlformats.org/officeDocument/2006/relationships/hyperlink" Target="https://webagentes.canaldirecto.com.ar/incidents/view/688912-6" TargetMode="External"/><Relationship Id="rId1680" Type="http://schemas.openxmlformats.org/officeDocument/2006/relationships/hyperlink" Target="https://webagentes.canaldirecto.com.ar/incidents/view/708242-9" TargetMode="External"/><Relationship Id="rId2524" Type="http://schemas.openxmlformats.org/officeDocument/2006/relationships/hyperlink" Target="https://webagentes.canaldirecto.com.ar/incidents/view/729622-6" TargetMode="External"/><Relationship Id="rId2731" Type="http://schemas.openxmlformats.org/officeDocument/2006/relationships/hyperlink" Target="https://webagentes.canaldirecto.com.ar/incidents/view/737212-8" TargetMode="External"/><Relationship Id="rId5887" Type="http://schemas.openxmlformats.org/officeDocument/2006/relationships/hyperlink" Target="https://webagentes.canaldirecto.com.ar/incidents/view/820675-2" TargetMode="External"/><Relationship Id="rId703" Type="http://schemas.openxmlformats.org/officeDocument/2006/relationships/hyperlink" Target="https://webagentes.canaldirecto.com.ar/incidents/view/680510-6" TargetMode="External"/><Relationship Id="rId910" Type="http://schemas.openxmlformats.org/officeDocument/2006/relationships/hyperlink" Target="https://webagentes.canaldirecto.com.ar/incidents/view/687740-4" TargetMode="External"/><Relationship Id="rId1333" Type="http://schemas.openxmlformats.org/officeDocument/2006/relationships/hyperlink" Target="https://webagentes.canaldirecto.com.ar/incidents/view/693594-8" TargetMode="External"/><Relationship Id="rId1540" Type="http://schemas.openxmlformats.org/officeDocument/2006/relationships/hyperlink" Target="https://webagentes.canaldirecto.com.ar/incidents/view/704886-9" TargetMode="External"/><Relationship Id="rId4489" Type="http://schemas.openxmlformats.org/officeDocument/2006/relationships/hyperlink" Target="https://webagentes.canaldirecto.com.ar/incidents/view/779339-4" TargetMode="External"/><Relationship Id="rId4696" Type="http://schemas.openxmlformats.org/officeDocument/2006/relationships/hyperlink" Target="https://webagentes.canaldirecto.com.ar/incidents/view/783280-6" TargetMode="External"/><Relationship Id="rId5747" Type="http://schemas.openxmlformats.org/officeDocument/2006/relationships/hyperlink" Target="https://webagentes.canaldirecto.com.ar/incidents/view/818935-8" TargetMode="External"/><Relationship Id="rId5954" Type="http://schemas.openxmlformats.org/officeDocument/2006/relationships/hyperlink" Target="https://webagentes.canaldirecto.com.ar/incidents/view/824817-4" TargetMode="External"/><Relationship Id="rId1400" Type="http://schemas.openxmlformats.org/officeDocument/2006/relationships/hyperlink" Target="https://webagentes.canaldirecto.com.ar/incidents/view/697307-2" TargetMode="External"/><Relationship Id="rId3298" Type="http://schemas.openxmlformats.org/officeDocument/2006/relationships/hyperlink" Target="https://webagentes.canaldirecto.com.ar/incidents/view/747950-0" TargetMode="External"/><Relationship Id="rId4349" Type="http://schemas.openxmlformats.org/officeDocument/2006/relationships/hyperlink" Target="https://webagentes.canaldirecto.com.ar/incidents/view/777657-3" TargetMode="External"/><Relationship Id="rId4556" Type="http://schemas.openxmlformats.org/officeDocument/2006/relationships/hyperlink" Target="https://webagentes.canaldirecto.com.ar/incidents/view/782892-8" TargetMode="External"/><Relationship Id="rId4763" Type="http://schemas.openxmlformats.org/officeDocument/2006/relationships/hyperlink" Target="https://webagentes.canaldirecto.com.ar/incidents/view/785893-8" TargetMode="External"/><Relationship Id="rId4970" Type="http://schemas.openxmlformats.org/officeDocument/2006/relationships/hyperlink" Target="https://webagentes.canaldirecto.com.ar/incidents/view/789526-7" TargetMode="External"/><Relationship Id="rId5607" Type="http://schemas.openxmlformats.org/officeDocument/2006/relationships/hyperlink" Target="https://webagentes.canaldirecto.com.ar/incidents/view/810867-2" TargetMode="External"/><Relationship Id="rId5814" Type="http://schemas.openxmlformats.org/officeDocument/2006/relationships/hyperlink" Target="https://webagentes.canaldirecto.com.ar/incidents/view/823072-2" TargetMode="External"/><Relationship Id="rId3158" Type="http://schemas.openxmlformats.org/officeDocument/2006/relationships/hyperlink" Target="https://webagentes.canaldirecto.com.ar/incidents/view/746728-6" TargetMode="External"/><Relationship Id="rId3365" Type="http://schemas.openxmlformats.org/officeDocument/2006/relationships/hyperlink" Target="https://webagentes.canaldirecto.com.ar/incidents/view/751478-8" TargetMode="External"/><Relationship Id="rId3572" Type="http://schemas.openxmlformats.org/officeDocument/2006/relationships/hyperlink" Target="https://webagentes.canaldirecto.com.ar/incidents/view/755366-2" TargetMode="External"/><Relationship Id="rId4209" Type="http://schemas.openxmlformats.org/officeDocument/2006/relationships/hyperlink" Target="https://webagentes.canaldirecto.com.ar/incidents/view/768823-2" TargetMode="External"/><Relationship Id="rId4416" Type="http://schemas.openxmlformats.org/officeDocument/2006/relationships/hyperlink" Target="https://webagentes.canaldirecto.com.ar/incidents/view/775773-6" TargetMode="External"/><Relationship Id="rId4623" Type="http://schemas.openxmlformats.org/officeDocument/2006/relationships/hyperlink" Target="https://webagentes.canaldirecto.com.ar/incidents/view/777998-7" TargetMode="External"/><Relationship Id="rId4830" Type="http://schemas.openxmlformats.org/officeDocument/2006/relationships/hyperlink" Target="https://webagentes.canaldirecto.com.ar/incidents/view/788755-0" TargetMode="External"/><Relationship Id="rId286" Type="http://schemas.openxmlformats.org/officeDocument/2006/relationships/hyperlink" Target="https://webagentes.canaldirecto.com.ar/incidents/view/666396-2" TargetMode="External"/><Relationship Id="rId493" Type="http://schemas.openxmlformats.org/officeDocument/2006/relationships/hyperlink" Target="https://webagentes.canaldirecto.com.ar/incidents/view/672459-1" TargetMode="External"/><Relationship Id="rId2174" Type="http://schemas.openxmlformats.org/officeDocument/2006/relationships/hyperlink" Target="https://webagentes.canaldirecto.com.ar/incidents/view/718680-4" TargetMode="External"/><Relationship Id="rId2381" Type="http://schemas.openxmlformats.org/officeDocument/2006/relationships/hyperlink" Target="https://webagentes.canaldirecto.com.ar/incidents/view/724083-8" TargetMode="External"/><Relationship Id="rId3018" Type="http://schemas.openxmlformats.org/officeDocument/2006/relationships/hyperlink" Target="https://webagentes.canaldirecto.com.ar/incidents/view/744765-3" TargetMode="External"/><Relationship Id="rId3225" Type="http://schemas.openxmlformats.org/officeDocument/2006/relationships/hyperlink" Target="https://webagentes.canaldirecto.com.ar/incidents/view/744586-8" TargetMode="External"/><Relationship Id="rId3432" Type="http://schemas.openxmlformats.org/officeDocument/2006/relationships/hyperlink" Target="https://webagentes.canaldirecto.com.ar/incidents/view/754297-6" TargetMode="External"/><Relationship Id="rId146" Type="http://schemas.openxmlformats.org/officeDocument/2006/relationships/hyperlink" Target="https://webagentes.canaldirecto.com.ar/incidents/view/664402-8" TargetMode="External"/><Relationship Id="rId353" Type="http://schemas.openxmlformats.org/officeDocument/2006/relationships/hyperlink" Target="https://webagentes.canaldirecto.com.ar/incidents/view/671404-4" TargetMode="External"/><Relationship Id="rId560" Type="http://schemas.openxmlformats.org/officeDocument/2006/relationships/hyperlink" Target="https://webagentes.canaldirecto.com.ar/incidents/view/670699-3" TargetMode="External"/><Relationship Id="rId1190" Type="http://schemas.openxmlformats.org/officeDocument/2006/relationships/hyperlink" Target="https://webagentes.canaldirecto.com.ar/incidents/view/692324-4" TargetMode="External"/><Relationship Id="rId2034" Type="http://schemas.openxmlformats.org/officeDocument/2006/relationships/hyperlink" Target="https://webagentes.canaldirecto.com.ar/incidents/view/718104-9" TargetMode="External"/><Relationship Id="rId2241" Type="http://schemas.openxmlformats.org/officeDocument/2006/relationships/hyperlink" Target="https://webagentes.canaldirecto.com.ar/incidents/view/722394-7" TargetMode="External"/><Relationship Id="rId5397" Type="http://schemas.openxmlformats.org/officeDocument/2006/relationships/hyperlink" Target="https://webagentes.canaldirecto.com.ar/incidents/view/805466-3" TargetMode="External"/><Relationship Id="rId213" Type="http://schemas.openxmlformats.org/officeDocument/2006/relationships/hyperlink" Target="https://webagentes.canaldirecto.com.ar/incidents/view/661661-8" TargetMode="External"/><Relationship Id="rId420" Type="http://schemas.openxmlformats.org/officeDocument/2006/relationships/hyperlink" Target="https://webagentes.canaldirecto.com.ar/incidents/view/668951-7" TargetMode="External"/><Relationship Id="rId1050" Type="http://schemas.openxmlformats.org/officeDocument/2006/relationships/hyperlink" Target="https://webagentes.canaldirecto.com.ar/incidents/view/690241-8" TargetMode="External"/><Relationship Id="rId2101" Type="http://schemas.openxmlformats.org/officeDocument/2006/relationships/hyperlink" Target="https://webagentes.canaldirecto.com.ar/incidents/view/720695-9" TargetMode="External"/><Relationship Id="rId5257" Type="http://schemas.openxmlformats.org/officeDocument/2006/relationships/hyperlink" Target="https://webagentes.canaldirecto.com.ar/incidents/view/796269-3" TargetMode="External"/><Relationship Id="rId4066" Type="http://schemas.openxmlformats.org/officeDocument/2006/relationships/hyperlink" Target="https://webagentes.canaldirecto.com.ar/incidents/view/768159-4" TargetMode="External"/><Relationship Id="rId5464" Type="http://schemas.openxmlformats.org/officeDocument/2006/relationships/hyperlink" Target="https://webagentes.canaldirecto.com.ar/incidents/view/809387-5" TargetMode="External"/><Relationship Id="rId5671" Type="http://schemas.openxmlformats.org/officeDocument/2006/relationships/hyperlink" Target="https://webagentes.canaldirecto.com.ar/incidents/view/815891-4" TargetMode="External"/><Relationship Id="rId1867" Type="http://schemas.openxmlformats.org/officeDocument/2006/relationships/hyperlink" Target="https://webagentes.canaldirecto.com.ar/incidents/view/708461-2" TargetMode="External"/><Relationship Id="rId2918" Type="http://schemas.openxmlformats.org/officeDocument/2006/relationships/hyperlink" Target="https://webagentes.canaldirecto.com.ar/incidents/view/741132-0" TargetMode="External"/><Relationship Id="rId4273" Type="http://schemas.openxmlformats.org/officeDocument/2006/relationships/hyperlink" Target="https://webagentes.canaldirecto.com.ar/incidents/view/773664-5" TargetMode="External"/><Relationship Id="rId4480" Type="http://schemas.openxmlformats.org/officeDocument/2006/relationships/hyperlink" Target="https://webagentes.canaldirecto.com.ar/incidents/view/779533-8" TargetMode="External"/><Relationship Id="rId5117" Type="http://schemas.openxmlformats.org/officeDocument/2006/relationships/hyperlink" Target="https://webagentes.canaldirecto.com.ar/incidents/view/797021-2" TargetMode="External"/><Relationship Id="rId5324" Type="http://schemas.openxmlformats.org/officeDocument/2006/relationships/hyperlink" Target="https://webagentes.canaldirecto.com.ar/incidents/view/801362-0" TargetMode="External"/><Relationship Id="rId5531" Type="http://schemas.openxmlformats.org/officeDocument/2006/relationships/hyperlink" Target="https://webagentes.canaldirecto.com.ar/incidents/view/807151-8" TargetMode="External"/><Relationship Id="rId1727" Type="http://schemas.openxmlformats.org/officeDocument/2006/relationships/hyperlink" Target="https://webagentes.canaldirecto.com.ar/incidents/view/705862-6" TargetMode="External"/><Relationship Id="rId1934" Type="http://schemas.openxmlformats.org/officeDocument/2006/relationships/hyperlink" Target="https://webagentes.canaldirecto.com.ar/incidents/view/714741-6" TargetMode="External"/><Relationship Id="rId3082" Type="http://schemas.openxmlformats.org/officeDocument/2006/relationships/hyperlink" Target="https://webagentes.canaldirecto.com.ar/incidents/view/743448-2" TargetMode="External"/><Relationship Id="rId4133" Type="http://schemas.openxmlformats.org/officeDocument/2006/relationships/hyperlink" Target="https://webagentes.canaldirecto.com.ar/incidents/view/770882-8" TargetMode="External"/><Relationship Id="rId4340" Type="http://schemas.openxmlformats.org/officeDocument/2006/relationships/hyperlink" Target="https://webagentes.canaldirecto.com.ar/incidents/view/777705-9" TargetMode="External"/><Relationship Id="rId19" Type="http://schemas.openxmlformats.org/officeDocument/2006/relationships/hyperlink" Target="http://webagentes.canaldirecto.com.ar/incidents/view/661061-4" TargetMode="External"/><Relationship Id="rId3899" Type="http://schemas.openxmlformats.org/officeDocument/2006/relationships/hyperlink" Target="https://webagentes.canaldirecto.com.ar/incidents/view/766618-8" TargetMode="External"/><Relationship Id="rId4200" Type="http://schemas.openxmlformats.org/officeDocument/2006/relationships/hyperlink" Target="https://webagentes.canaldirecto.com.ar/incidents/view/769563-0" TargetMode="External"/><Relationship Id="rId3759" Type="http://schemas.openxmlformats.org/officeDocument/2006/relationships/hyperlink" Target="https://webagentes.canaldirecto.com.ar/incidents/view/760650-2" TargetMode="External"/><Relationship Id="rId3966" Type="http://schemas.openxmlformats.org/officeDocument/2006/relationships/hyperlink" Target="https://webagentes.canaldirecto.com.ar/incidents/view/765709-2" TargetMode="External"/><Relationship Id="rId5181" Type="http://schemas.openxmlformats.org/officeDocument/2006/relationships/hyperlink" Target="https://webagentes.canaldirecto.com.ar/incidents/view/800184-7" TargetMode="External"/><Relationship Id="rId3" Type="http://schemas.openxmlformats.org/officeDocument/2006/relationships/hyperlink" Target="http://webagentes.canaldirecto.com.ar/incidents/view/662269-1" TargetMode="External"/><Relationship Id="rId887" Type="http://schemas.openxmlformats.org/officeDocument/2006/relationships/hyperlink" Target="https://webagentes.canaldirecto.com.ar/incidents/view/681169-3" TargetMode="External"/><Relationship Id="rId2568" Type="http://schemas.openxmlformats.org/officeDocument/2006/relationships/hyperlink" Target="https://webagentes.canaldirecto.com.ar/incidents/view/733789-7" TargetMode="External"/><Relationship Id="rId2775" Type="http://schemas.openxmlformats.org/officeDocument/2006/relationships/hyperlink" Target="https://webagentes.canaldirecto.com.ar/incidents/view/735512-1" TargetMode="External"/><Relationship Id="rId2982" Type="http://schemas.openxmlformats.org/officeDocument/2006/relationships/hyperlink" Target="https://webagentes.canaldirecto.com.ar/incidents/view/739117-8" TargetMode="External"/><Relationship Id="rId3619" Type="http://schemas.openxmlformats.org/officeDocument/2006/relationships/hyperlink" Target="https://webagentes.canaldirecto.com.ar/incidents/view/753011-1" TargetMode="External"/><Relationship Id="rId3826" Type="http://schemas.openxmlformats.org/officeDocument/2006/relationships/hyperlink" Target="https://webagentes.canaldirecto.com.ar/incidents/view/763241-9" TargetMode="External"/><Relationship Id="rId5041" Type="http://schemas.openxmlformats.org/officeDocument/2006/relationships/hyperlink" Target="http://webagentes.canaldirecto.com.ar/incidents/view/792922-7" TargetMode="External"/><Relationship Id="rId747" Type="http://schemas.openxmlformats.org/officeDocument/2006/relationships/hyperlink" Target="https://webagentes.canaldirecto.com.ar/incidents/view/679621-5" TargetMode="External"/><Relationship Id="rId954" Type="http://schemas.openxmlformats.org/officeDocument/2006/relationships/hyperlink" Target="https://webagentes.canaldirecto.com.ar/incidents/view/686736-4" TargetMode="External"/><Relationship Id="rId1377" Type="http://schemas.openxmlformats.org/officeDocument/2006/relationships/hyperlink" Target="https://webagentes.canaldirecto.com.ar/incidents/view/688613-8" TargetMode="External"/><Relationship Id="rId1584" Type="http://schemas.openxmlformats.org/officeDocument/2006/relationships/hyperlink" Target="https://webagentes.canaldirecto.com.ar/incidents/view/703109-0" TargetMode="External"/><Relationship Id="rId1791" Type="http://schemas.openxmlformats.org/officeDocument/2006/relationships/hyperlink" Target="https://webagentes.canaldirecto.com.ar/incidents/view/710575-7" TargetMode="External"/><Relationship Id="rId2428" Type="http://schemas.openxmlformats.org/officeDocument/2006/relationships/hyperlink" Target="https://webagentes.canaldirecto.com.ar/incidents/view/727654-1" TargetMode="External"/><Relationship Id="rId2635" Type="http://schemas.openxmlformats.org/officeDocument/2006/relationships/hyperlink" Target="https://webagentes.canaldirecto.com.ar/incidents/view/737218-2" TargetMode="External"/><Relationship Id="rId2842" Type="http://schemas.openxmlformats.org/officeDocument/2006/relationships/hyperlink" Target="https://webagentes.canaldirecto.com.ar/incidents/view/738090-5" TargetMode="External"/><Relationship Id="rId5998" Type="http://schemas.openxmlformats.org/officeDocument/2006/relationships/hyperlink" Target="https://webagentes.canaldirecto.com.ar/incidents/view/821111-6" TargetMode="External"/><Relationship Id="rId83" Type="http://schemas.openxmlformats.org/officeDocument/2006/relationships/hyperlink" Target="http://webagentes.canaldirecto.com.ar/incidents/view/659266-4" TargetMode="External"/><Relationship Id="rId607" Type="http://schemas.openxmlformats.org/officeDocument/2006/relationships/hyperlink" Target="https://webagentes.canaldirecto.com.ar/incidents/view/676623-2" TargetMode="External"/><Relationship Id="rId814" Type="http://schemas.openxmlformats.org/officeDocument/2006/relationships/hyperlink" Target="https://webagentes.canaldirecto.com.ar/incidents/view/683807-0" TargetMode="External"/><Relationship Id="rId1237" Type="http://schemas.openxmlformats.org/officeDocument/2006/relationships/hyperlink" Target="https://webagentes.canaldirecto.com.ar/incidents/view/691437-0" TargetMode="External"/><Relationship Id="rId1444" Type="http://schemas.openxmlformats.org/officeDocument/2006/relationships/hyperlink" Target="https://webagentes.canaldirecto.com.ar/incidents/view/695960-1" TargetMode="External"/><Relationship Id="rId1651" Type="http://schemas.openxmlformats.org/officeDocument/2006/relationships/hyperlink" Target="https://webagentes.canaldirecto.com.ar/incidents/view/701184-7" TargetMode="External"/><Relationship Id="rId2702" Type="http://schemas.openxmlformats.org/officeDocument/2006/relationships/hyperlink" Target="https://webagentes.canaldirecto.com.ar/incidents/view/734138-6" TargetMode="External"/><Relationship Id="rId5858" Type="http://schemas.openxmlformats.org/officeDocument/2006/relationships/hyperlink" Target="https://webagentes.canaldirecto.com.ar/incidents/view/821363-7" TargetMode="External"/><Relationship Id="rId1304" Type="http://schemas.openxmlformats.org/officeDocument/2006/relationships/hyperlink" Target="https://webagentes.canaldirecto.com.ar/incidents/view/694507-9" TargetMode="External"/><Relationship Id="rId1511" Type="http://schemas.openxmlformats.org/officeDocument/2006/relationships/hyperlink" Target="https://webagentes.canaldirecto.com.ar/incidents/view/699601-9" TargetMode="External"/><Relationship Id="rId4667" Type="http://schemas.openxmlformats.org/officeDocument/2006/relationships/hyperlink" Target="https://webagentes.canaldirecto.com.ar/incidents/view/784548-4" TargetMode="External"/><Relationship Id="rId4874" Type="http://schemas.openxmlformats.org/officeDocument/2006/relationships/hyperlink" Target="https://webagentes.canaldirecto.com.ar/incidents/view/787158-6" TargetMode="External"/><Relationship Id="rId5718" Type="http://schemas.openxmlformats.org/officeDocument/2006/relationships/hyperlink" Target="https://webagentes.canaldirecto.com.ar/incidents/view/819842-6" TargetMode="External"/><Relationship Id="rId3269" Type="http://schemas.openxmlformats.org/officeDocument/2006/relationships/hyperlink" Target="https://webagentes.canaldirecto.com.ar/incidents/view/748805-8" TargetMode="External"/><Relationship Id="rId3476" Type="http://schemas.openxmlformats.org/officeDocument/2006/relationships/hyperlink" Target="https://webagentes.canaldirecto.com.ar/incidents/view/753237-7" TargetMode="External"/><Relationship Id="rId3683" Type="http://schemas.openxmlformats.org/officeDocument/2006/relationships/hyperlink" Target="https://webagentes.canaldirecto.com.ar/incidents/view/758357-5" TargetMode="External"/><Relationship Id="rId4527" Type="http://schemas.openxmlformats.org/officeDocument/2006/relationships/hyperlink" Target="https://webagentes.canaldirecto.com.ar/incidents/view/777999-6" TargetMode="External"/><Relationship Id="rId5925" Type="http://schemas.openxmlformats.org/officeDocument/2006/relationships/hyperlink" Target="https://webagentes.canaldirecto.com.ar/incidents/view/825558-1" TargetMode="External"/><Relationship Id="rId10" Type="http://schemas.openxmlformats.org/officeDocument/2006/relationships/hyperlink" Target="http://webagentes.canaldirecto.com.ar/incidents/view/662230-9" TargetMode="External"/><Relationship Id="rId397" Type="http://schemas.openxmlformats.org/officeDocument/2006/relationships/hyperlink" Target="https://webagentes.canaldirecto.com.ar/incidents/view/669350-1" TargetMode="External"/><Relationship Id="rId2078" Type="http://schemas.openxmlformats.org/officeDocument/2006/relationships/hyperlink" Target="https://webagentes.canaldirecto.com.ar/incidents/view/715756-5" TargetMode="External"/><Relationship Id="rId2285" Type="http://schemas.openxmlformats.org/officeDocument/2006/relationships/hyperlink" Target="https://webagentes.canaldirecto.com.ar/incidents/view/718881-1" TargetMode="External"/><Relationship Id="rId2492" Type="http://schemas.openxmlformats.org/officeDocument/2006/relationships/hyperlink" Target="https://webagentes.canaldirecto.com.ar/incidents/view/730204-0" TargetMode="External"/><Relationship Id="rId3129" Type="http://schemas.openxmlformats.org/officeDocument/2006/relationships/hyperlink" Target="https://webagentes.canaldirecto.com.ar/incidents/view/739670-2" TargetMode="External"/><Relationship Id="rId3336" Type="http://schemas.openxmlformats.org/officeDocument/2006/relationships/hyperlink" Target="https://webagentes.canaldirecto.com.ar/incidents/view/751991-4" TargetMode="External"/><Relationship Id="rId3890" Type="http://schemas.openxmlformats.org/officeDocument/2006/relationships/hyperlink" Target="https://webagentes.canaldirecto.com.ar/incidents/view/767283-3" TargetMode="External"/><Relationship Id="rId4734" Type="http://schemas.openxmlformats.org/officeDocument/2006/relationships/hyperlink" Target="https://webagentes.canaldirecto.com.ar/incidents/view/786780-2" TargetMode="External"/><Relationship Id="rId4941" Type="http://schemas.openxmlformats.org/officeDocument/2006/relationships/hyperlink" Target="https://webagentes.canaldirecto.com.ar/incidents/view/790950-6" TargetMode="External"/><Relationship Id="rId257" Type="http://schemas.openxmlformats.org/officeDocument/2006/relationships/hyperlink" Target="https://webagentes.canaldirecto.com.ar/incidents/view/666997-5" TargetMode="External"/><Relationship Id="rId464" Type="http://schemas.openxmlformats.org/officeDocument/2006/relationships/hyperlink" Target="https://webagentes.canaldirecto.com.ar/incidents/view/674051-7" TargetMode="External"/><Relationship Id="rId1094" Type="http://schemas.openxmlformats.org/officeDocument/2006/relationships/hyperlink" Target="https://webagentes.canaldirecto.com.ar/incidents/view/689648-1" TargetMode="External"/><Relationship Id="rId2145" Type="http://schemas.openxmlformats.org/officeDocument/2006/relationships/hyperlink" Target="https://webagentes.canaldirecto.com.ar/incidents/view/719730-5" TargetMode="External"/><Relationship Id="rId3543" Type="http://schemas.openxmlformats.org/officeDocument/2006/relationships/hyperlink" Target="https://webagentes.canaldirecto.com.ar/incidents/view/756524-1" TargetMode="External"/><Relationship Id="rId3750" Type="http://schemas.openxmlformats.org/officeDocument/2006/relationships/hyperlink" Target="https://webagentes.canaldirecto.com.ar/incidents/view/761044-4" TargetMode="External"/><Relationship Id="rId4801" Type="http://schemas.openxmlformats.org/officeDocument/2006/relationships/hyperlink" Target="https://webagentes.canaldirecto.com.ar/incidents/view/789880-2" TargetMode="External"/><Relationship Id="rId117" Type="http://schemas.openxmlformats.org/officeDocument/2006/relationships/hyperlink" Target="https://webagentes.canaldirecto.com.ar/incidents/view/665373-4" TargetMode="External"/><Relationship Id="rId671" Type="http://schemas.openxmlformats.org/officeDocument/2006/relationships/hyperlink" Target="https://webagentes.canaldirecto.com.ar/incidents/view/681523-7" TargetMode="External"/><Relationship Id="rId2352" Type="http://schemas.openxmlformats.org/officeDocument/2006/relationships/hyperlink" Target="https://webagentes.canaldirecto.com.ar/incidents/view/725091-4" TargetMode="External"/><Relationship Id="rId3403" Type="http://schemas.openxmlformats.org/officeDocument/2006/relationships/hyperlink" Target="https://webagentes.canaldirecto.com.ar/incidents/view/749423-5" TargetMode="External"/><Relationship Id="rId3610" Type="http://schemas.openxmlformats.org/officeDocument/2006/relationships/hyperlink" Target="https://webagentes.canaldirecto.com.ar/incidents/view/755052-2" TargetMode="External"/><Relationship Id="rId324" Type="http://schemas.openxmlformats.org/officeDocument/2006/relationships/hyperlink" Target="https://webagentes.canaldirecto.com.ar/incidents/view/664940-3" TargetMode="External"/><Relationship Id="rId531" Type="http://schemas.openxmlformats.org/officeDocument/2006/relationships/hyperlink" Target="https://webagentes.canaldirecto.com.ar/incidents/view/671624-6" TargetMode="External"/><Relationship Id="rId1161" Type="http://schemas.openxmlformats.org/officeDocument/2006/relationships/hyperlink" Target="https://webagentes.canaldirecto.com.ar/incidents/view/692506-6" TargetMode="External"/><Relationship Id="rId2005" Type="http://schemas.openxmlformats.org/officeDocument/2006/relationships/hyperlink" Target="https://webagentes.canaldirecto.com.ar/incidents/view/712516-8" TargetMode="External"/><Relationship Id="rId2212" Type="http://schemas.openxmlformats.org/officeDocument/2006/relationships/hyperlink" Target="https://webagentes.canaldirecto.com.ar/incidents/view/722956-1" TargetMode="External"/><Relationship Id="rId5368" Type="http://schemas.openxmlformats.org/officeDocument/2006/relationships/hyperlink" Target="https://webagentes.canaldirecto.com.ar/incidents/view/806560-5" TargetMode="External"/><Relationship Id="rId5575" Type="http://schemas.openxmlformats.org/officeDocument/2006/relationships/hyperlink" Target="https://webagentes.canaldirecto.com.ar/incidents/view/812872-8" TargetMode="External"/><Relationship Id="rId5782" Type="http://schemas.openxmlformats.org/officeDocument/2006/relationships/hyperlink" Target="https://webagentes.canaldirecto.com.ar/incidents/view/817628-4" TargetMode="External"/><Relationship Id="rId1021" Type="http://schemas.openxmlformats.org/officeDocument/2006/relationships/hyperlink" Target="https://webagentes.canaldirecto.com.ar/incidents/view/685309-7" TargetMode="External"/><Relationship Id="rId1978" Type="http://schemas.openxmlformats.org/officeDocument/2006/relationships/hyperlink" Target="https://webagentes.canaldirecto.com.ar/incidents/view/713754-3" TargetMode="External"/><Relationship Id="rId4177" Type="http://schemas.openxmlformats.org/officeDocument/2006/relationships/hyperlink" Target="https://webagentes.canaldirecto.com.ar/incidents/view/769964-5" TargetMode="External"/><Relationship Id="rId4384" Type="http://schemas.openxmlformats.org/officeDocument/2006/relationships/hyperlink" Target="https://webagentes.canaldirecto.com.ar/incidents/view/776865-3" TargetMode="External"/><Relationship Id="rId4591" Type="http://schemas.openxmlformats.org/officeDocument/2006/relationships/hyperlink" Target="https://webagentes.canaldirecto.com.ar/incidents/view/781382-9" TargetMode="External"/><Relationship Id="rId5228" Type="http://schemas.openxmlformats.org/officeDocument/2006/relationships/hyperlink" Target="https://webagentes.canaldirecto.com.ar/incidents/view/798708-1" TargetMode="External"/><Relationship Id="rId5435" Type="http://schemas.openxmlformats.org/officeDocument/2006/relationships/hyperlink" Target="https://webagentes.canaldirecto.com.ar/incidents/view/809977-2" TargetMode="External"/><Relationship Id="rId5642" Type="http://schemas.openxmlformats.org/officeDocument/2006/relationships/hyperlink" Target="https://webagentes.canaldirecto.com.ar/incidents/view/816735-6" TargetMode="External"/><Relationship Id="rId3193" Type="http://schemas.openxmlformats.org/officeDocument/2006/relationships/hyperlink" Target="https://webagentes.canaldirecto.com.ar/incidents/view/746206-9" TargetMode="External"/><Relationship Id="rId4037" Type="http://schemas.openxmlformats.org/officeDocument/2006/relationships/hyperlink" Target="https://webagentes.canaldirecto.com.ar/incidents/view/768747-3" TargetMode="External"/><Relationship Id="rId4244" Type="http://schemas.openxmlformats.org/officeDocument/2006/relationships/hyperlink" Target="https://webagentes.canaldirecto.com.ar/incidents/view/774465-3" TargetMode="External"/><Relationship Id="rId4451" Type="http://schemas.openxmlformats.org/officeDocument/2006/relationships/hyperlink" Target="https://webagentes.canaldirecto.com.ar/incidents/view/772397-9" TargetMode="External"/><Relationship Id="rId5502" Type="http://schemas.openxmlformats.org/officeDocument/2006/relationships/hyperlink" Target="https://webagentes.canaldirecto.com.ar/incidents/view/808257-8" TargetMode="External"/><Relationship Id="rId1838" Type="http://schemas.openxmlformats.org/officeDocument/2006/relationships/hyperlink" Target="https://webagentes.canaldirecto.com.ar/incidents/view/709319-7" TargetMode="External"/><Relationship Id="rId3053" Type="http://schemas.openxmlformats.org/officeDocument/2006/relationships/hyperlink" Target="https://webagentes.canaldirecto.com.ar/incidents/view/744033-1" TargetMode="External"/><Relationship Id="rId3260" Type="http://schemas.openxmlformats.org/officeDocument/2006/relationships/hyperlink" Target="https://webagentes.canaldirecto.com.ar/incidents/view/749109-8" TargetMode="External"/><Relationship Id="rId4104" Type="http://schemas.openxmlformats.org/officeDocument/2006/relationships/hyperlink" Target="https://webagentes.canaldirecto.com.ar/incidents/view/771356-5" TargetMode="External"/><Relationship Id="rId4311" Type="http://schemas.openxmlformats.org/officeDocument/2006/relationships/hyperlink" Target="https://webagentes.canaldirecto.com.ar/incidents/view/772888-6" TargetMode="External"/><Relationship Id="rId181" Type="http://schemas.openxmlformats.org/officeDocument/2006/relationships/hyperlink" Target="https://webagentes.canaldirecto.com.ar/incidents/view/663593-2" TargetMode="External"/><Relationship Id="rId1905" Type="http://schemas.openxmlformats.org/officeDocument/2006/relationships/hyperlink" Target="https://webagentes.canaldirecto.com.ar/incidents/view/707017-8" TargetMode="External"/><Relationship Id="rId3120" Type="http://schemas.openxmlformats.org/officeDocument/2006/relationships/hyperlink" Target="https://webagentes.canaldirecto.com.ar/incidents/view/741426-6" TargetMode="External"/><Relationship Id="rId5085" Type="http://schemas.openxmlformats.org/officeDocument/2006/relationships/hyperlink" Target="https://webagentes.canaldirecto.com.ar/incidents/view/798337-7" TargetMode="External"/><Relationship Id="rId998" Type="http://schemas.openxmlformats.org/officeDocument/2006/relationships/hyperlink" Target="https://webagentes.canaldirecto.com.ar/incidents/view/685526-2" TargetMode="External"/><Relationship Id="rId2679" Type="http://schemas.openxmlformats.org/officeDocument/2006/relationships/hyperlink" Target="https://webagentes.canaldirecto.com.ar/incidents/view/735777-6" TargetMode="External"/><Relationship Id="rId2886" Type="http://schemas.openxmlformats.org/officeDocument/2006/relationships/hyperlink" Target="https://webagentes.canaldirecto.com.ar/incidents/view/736312-0" TargetMode="External"/><Relationship Id="rId3937" Type="http://schemas.openxmlformats.org/officeDocument/2006/relationships/hyperlink" Target="https://webagentes.canaldirecto.com.ar/incidents/view/766273-9" TargetMode="External"/><Relationship Id="rId5292" Type="http://schemas.openxmlformats.org/officeDocument/2006/relationships/hyperlink" Target="https://webagentes.canaldirecto.com.ar/incidents/view/802548-5" TargetMode="External"/><Relationship Id="rId858" Type="http://schemas.openxmlformats.org/officeDocument/2006/relationships/hyperlink" Target="https://webagentes.canaldirecto.com.ar/incidents/view/682729-6" TargetMode="External"/><Relationship Id="rId1488" Type="http://schemas.openxmlformats.org/officeDocument/2006/relationships/hyperlink" Target="https://webagentes.canaldirecto.com.ar/incidents/view/699885-9" TargetMode="External"/><Relationship Id="rId1695" Type="http://schemas.openxmlformats.org/officeDocument/2006/relationships/hyperlink" Target="https://webagentes.canaldirecto.com.ar/incidents/view/706779-4" TargetMode="External"/><Relationship Id="rId2539" Type="http://schemas.openxmlformats.org/officeDocument/2006/relationships/hyperlink" Target="https://webagentes.canaldirecto.com.ar/incidents/view/728943-9" TargetMode="External"/><Relationship Id="rId2746" Type="http://schemas.openxmlformats.org/officeDocument/2006/relationships/hyperlink" Target="https://webagentes.canaldirecto.com.ar/incidents/view/736579-3" TargetMode="External"/><Relationship Id="rId2953" Type="http://schemas.openxmlformats.org/officeDocument/2006/relationships/hyperlink" Target="https://webagentes.canaldirecto.com.ar/incidents/view/740163-3" TargetMode="External"/><Relationship Id="rId5152" Type="http://schemas.openxmlformats.org/officeDocument/2006/relationships/hyperlink" Target="https://webagentes.canaldirecto.com.ar/incidents/view/795823-8" TargetMode="External"/><Relationship Id="rId718" Type="http://schemas.openxmlformats.org/officeDocument/2006/relationships/hyperlink" Target="https://webagentes.canaldirecto.com.ar/incidents/view/680203-9" TargetMode="External"/><Relationship Id="rId925" Type="http://schemas.openxmlformats.org/officeDocument/2006/relationships/hyperlink" Target="https://webagentes.canaldirecto.com.ar/incidents/view/687306-4" TargetMode="External"/><Relationship Id="rId1348" Type="http://schemas.openxmlformats.org/officeDocument/2006/relationships/hyperlink" Target="https://webagentes.canaldirecto.com.ar/incidents/view/693424-0" TargetMode="External"/><Relationship Id="rId1555" Type="http://schemas.openxmlformats.org/officeDocument/2006/relationships/hyperlink" Target="https://webagentes.canaldirecto.com.ar/incidents/view/704230-6" TargetMode="External"/><Relationship Id="rId1762" Type="http://schemas.openxmlformats.org/officeDocument/2006/relationships/hyperlink" Target="https://webagentes.canaldirecto.com.ar/incidents/view/704672-8" TargetMode="External"/><Relationship Id="rId2606" Type="http://schemas.openxmlformats.org/officeDocument/2006/relationships/hyperlink" Target="https://webagentes.canaldirecto.com.ar/incidents/view/731505-3" TargetMode="External"/><Relationship Id="rId5012" Type="http://schemas.openxmlformats.org/officeDocument/2006/relationships/hyperlink" Target="http://webagentes.canaldirecto.com.ar/incidents/view/794175-1" TargetMode="External"/><Relationship Id="rId1208" Type="http://schemas.openxmlformats.org/officeDocument/2006/relationships/hyperlink" Target="https://webagentes.canaldirecto.com.ar/incidents/view/691551-9" TargetMode="External"/><Relationship Id="rId1415" Type="http://schemas.openxmlformats.org/officeDocument/2006/relationships/hyperlink" Target="https://webagentes.canaldirecto.com.ar/incidents/view/697289-7" TargetMode="External"/><Relationship Id="rId2813" Type="http://schemas.openxmlformats.org/officeDocument/2006/relationships/hyperlink" Target="https://webagentes.canaldirecto.com.ar/incidents/view/738867-9" TargetMode="External"/><Relationship Id="rId5969" Type="http://schemas.openxmlformats.org/officeDocument/2006/relationships/hyperlink" Target="https://webagentes.canaldirecto.com.ar/incidents/view/824361-0" TargetMode="External"/><Relationship Id="rId54" Type="http://schemas.openxmlformats.org/officeDocument/2006/relationships/hyperlink" Target="http://webagentes.canaldirecto.com.ar/incidents/view/659788-1" TargetMode="External"/><Relationship Id="rId1622" Type="http://schemas.openxmlformats.org/officeDocument/2006/relationships/hyperlink" Target="https://webagentes.canaldirecto.com.ar/incidents/view/702182-6" TargetMode="External"/><Relationship Id="rId4778" Type="http://schemas.openxmlformats.org/officeDocument/2006/relationships/hyperlink" Target="https://webagentes.canaldirecto.com.ar/incidents/view/785462-2" TargetMode="External"/><Relationship Id="rId4985" Type="http://schemas.openxmlformats.org/officeDocument/2006/relationships/hyperlink" Target="http://webagentes.canaldirecto.com.ar/incidents/view/794881-5" TargetMode="External"/><Relationship Id="rId5829" Type="http://schemas.openxmlformats.org/officeDocument/2006/relationships/hyperlink" Target="https://webagentes.canaldirecto.com.ar/incidents/view/822759-7" TargetMode="External"/><Relationship Id="rId2189" Type="http://schemas.openxmlformats.org/officeDocument/2006/relationships/hyperlink" Target="https://webagentes.canaldirecto.com.ar/incidents/view/717502-0" TargetMode="External"/><Relationship Id="rId3587" Type="http://schemas.openxmlformats.org/officeDocument/2006/relationships/hyperlink" Target="https://webagentes.canaldirecto.com.ar/incidents/view/755253-9" TargetMode="External"/><Relationship Id="rId3794" Type="http://schemas.openxmlformats.org/officeDocument/2006/relationships/hyperlink" Target="https://webagentes.canaldirecto.com.ar/incidents/view/753719-6" TargetMode="External"/><Relationship Id="rId4638" Type="http://schemas.openxmlformats.org/officeDocument/2006/relationships/hyperlink" Target="https://webagentes.canaldirecto.com.ar/incidents/view/784977-2" TargetMode="External"/><Relationship Id="rId4845" Type="http://schemas.openxmlformats.org/officeDocument/2006/relationships/hyperlink" Target="https://webagentes.canaldirecto.com.ar/incidents/view/788654-2" TargetMode="External"/><Relationship Id="rId2396" Type="http://schemas.openxmlformats.org/officeDocument/2006/relationships/hyperlink" Target="https://webagentes.canaldirecto.com.ar/incidents/view/728642-3" TargetMode="External"/><Relationship Id="rId3447" Type="http://schemas.openxmlformats.org/officeDocument/2006/relationships/hyperlink" Target="https://webagentes.canaldirecto.com.ar/incidents/view/753732-7" TargetMode="External"/><Relationship Id="rId3654" Type="http://schemas.openxmlformats.org/officeDocument/2006/relationships/hyperlink" Target="https://webagentes.canaldirecto.com.ar/incidents/view/758767-8" TargetMode="External"/><Relationship Id="rId3861" Type="http://schemas.openxmlformats.org/officeDocument/2006/relationships/hyperlink" Target="https://webagentes.canaldirecto.com.ar/incidents/view/762157-4" TargetMode="External"/><Relationship Id="rId4705" Type="http://schemas.openxmlformats.org/officeDocument/2006/relationships/hyperlink" Target="https://webagentes.canaldirecto.com.ar/incidents/view/782923-7" TargetMode="External"/><Relationship Id="rId4912" Type="http://schemas.openxmlformats.org/officeDocument/2006/relationships/hyperlink" Target="https://webagentes.canaldirecto.com.ar/incidents/view/791313-8" TargetMode="External"/><Relationship Id="rId368" Type="http://schemas.openxmlformats.org/officeDocument/2006/relationships/hyperlink" Target="https://webagentes.canaldirecto.com.ar/incidents/view/671333-7" TargetMode="External"/><Relationship Id="rId575" Type="http://schemas.openxmlformats.org/officeDocument/2006/relationships/hyperlink" Target="https://webagentes.canaldirecto.com.ar/incidents/view/679049-7" TargetMode="External"/><Relationship Id="rId782" Type="http://schemas.openxmlformats.org/officeDocument/2006/relationships/hyperlink" Target="https://webagentes.canaldirecto.com.ar/incidents/view/678105-5" TargetMode="External"/><Relationship Id="rId2049" Type="http://schemas.openxmlformats.org/officeDocument/2006/relationships/hyperlink" Target="https://webagentes.canaldirecto.com.ar/incidents/view/717027-4" TargetMode="External"/><Relationship Id="rId2256" Type="http://schemas.openxmlformats.org/officeDocument/2006/relationships/hyperlink" Target="https://webagentes.canaldirecto.com.ar/incidents/view/721998-0" TargetMode="External"/><Relationship Id="rId2463" Type="http://schemas.openxmlformats.org/officeDocument/2006/relationships/hyperlink" Target="https://webagentes.canaldirecto.com.ar/incidents/view/726643-8" TargetMode="External"/><Relationship Id="rId2670" Type="http://schemas.openxmlformats.org/officeDocument/2006/relationships/hyperlink" Target="https://webagentes.canaldirecto.com.ar/incidents/view/735795-2" TargetMode="External"/><Relationship Id="rId3307" Type="http://schemas.openxmlformats.org/officeDocument/2006/relationships/hyperlink" Target="https://webagentes.canaldirecto.com.ar/incidents/view/747351-5" TargetMode="External"/><Relationship Id="rId3514" Type="http://schemas.openxmlformats.org/officeDocument/2006/relationships/hyperlink" Target="https://webagentes.canaldirecto.com.ar/incidents/view/752255-6" TargetMode="External"/><Relationship Id="rId3721" Type="http://schemas.openxmlformats.org/officeDocument/2006/relationships/hyperlink" Target="https://webagentes.canaldirecto.com.ar/incidents/view/761417-6" TargetMode="External"/><Relationship Id="rId228" Type="http://schemas.openxmlformats.org/officeDocument/2006/relationships/hyperlink" Target="https://webagentes.canaldirecto.com.ar/incidents/view/668211-6" TargetMode="External"/><Relationship Id="rId435" Type="http://schemas.openxmlformats.org/officeDocument/2006/relationships/hyperlink" Target="https://webagentes.canaldirecto.com.ar/incidents/view/668230-1" TargetMode="External"/><Relationship Id="rId642" Type="http://schemas.openxmlformats.org/officeDocument/2006/relationships/hyperlink" Target="https://webagentes.canaldirecto.com.ar/incidents/view/674819-3" TargetMode="External"/><Relationship Id="rId1065" Type="http://schemas.openxmlformats.org/officeDocument/2006/relationships/hyperlink" Target="https://webagentes.canaldirecto.com.ar/incidents/view/689982-2" TargetMode="External"/><Relationship Id="rId1272" Type="http://schemas.openxmlformats.org/officeDocument/2006/relationships/hyperlink" Target="https://webagentes.canaldirecto.com.ar/incidents/view/695632-1" TargetMode="External"/><Relationship Id="rId2116" Type="http://schemas.openxmlformats.org/officeDocument/2006/relationships/hyperlink" Target="https://webagentes.canaldirecto.com.ar/incidents/view/720494-2" TargetMode="External"/><Relationship Id="rId2323" Type="http://schemas.openxmlformats.org/officeDocument/2006/relationships/hyperlink" Target="https://webagentes.canaldirecto.com.ar/incidents/view/725969-6" TargetMode="External"/><Relationship Id="rId2530" Type="http://schemas.openxmlformats.org/officeDocument/2006/relationships/hyperlink" Target="https://webagentes.canaldirecto.com.ar/incidents/view/729123-0" TargetMode="External"/><Relationship Id="rId5479" Type="http://schemas.openxmlformats.org/officeDocument/2006/relationships/hyperlink" Target="https://webagentes.canaldirecto.com.ar/incidents/view/808824-4" TargetMode="External"/><Relationship Id="rId5686" Type="http://schemas.openxmlformats.org/officeDocument/2006/relationships/hyperlink" Target="https://webagentes.canaldirecto.com.ar/incidents/view/814562-8" TargetMode="External"/><Relationship Id="rId5893" Type="http://schemas.openxmlformats.org/officeDocument/2006/relationships/hyperlink" Target="https://webagentes.canaldirecto.com.ar/incidents/view/820397-7" TargetMode="External"/><Relationship Id="rId502" Type="http://schemas.openxmlformats.org/officeDocument/2006/relationships/hyperlink" Target="https://webagentes.canaldirecto.com.ar/incidents/view/672450-0" TargetMode="External"/><Relationship Id="rId1132" Type="http://schemas.openxmlformats.org/officeDocument/2006/relationships/hyperlink" Target="https://webagentes.canaldirecto.com.ar/incidents/view/688016-1" TargetMode="External"/><Relationship Id="rId4288" Type="http://schemas.openxmlformats.org/officeDocument/2006/relationships/hyperlink" Target="https://webagentes.canaldirecto.com.ar/incidents/view/773217-1" TargetMode="External"/><Relationship Id="rId4495" Type="http://schemas.openxmlformats.org/officeDocument/2006/relationships/hyperlink" Target="https://webagentes.canaldirecto.com.ar/incidents/view/779326-0" TargetMode="External"/><Relationship Id="rId5339" Type="http://schemas.openxmlformats.org/officeDocument/2006/relationships/hyperlink" Target="https://webagentes.canaldirecto.com.ar/incidents/view/799796-3" TargetMode="External"/><Relationship Id="rId5546" Type="http://schemas.openxmlformats.org/officeDocument/2006/relationships/hyperlink" Target="https://webagentes.canaldirecto.com.ar/incidents/view/813948-7" TargetMode="External"/><Relationship Id="rId3097" Type="http://schemas.openxmlformats.org/officeDocument/2006/relationships/hyperlink" Target="https://webagentes.canaldirecto.com.ar/incidents/view/742918-9" TargetMode="External"/><Relationship Id="rId4148" Type="http://schemas.openxmlformats.org/officeDocument/2006/relationships/hyperlink" Target="https://webagentes.canaldirecto.com.ar/incidents/view/770526-5" TargetMode="External"/><Relationship Id="rId4355" Type="http://schemas.openxmlformats.org/officeDocument/2006/relationships/hyperlink" Target="https://webagentes.canaldirecto.com.ar/incidents/view/777454-8" TargetMode="External"/><Relationship Id="rId5753" Type="http://schemas.openxmlformats.org/officeDocument/2006/relationships/hyperlink" Target="https://webagentes.canaldirecto.com.ar/incidents/view/818728-0" TargetMode="External"/><Relationship Id="rId5960" Type="http://schemas.openxmlformats.org/officeDocument/2006/relationships/hyperlink" Target="https://webagentes.canaldirecto.com.ar/incidents/view/824644-0" TargetMode="External"/><Relationship Id="rId1949" Type="http://schemas.openxmlformats.org/officeDocument/2006/relationships/hyperlink" Target="https://webagentes.canaldirecto.com.ar/incidents/view/714490-5" TargetMode="External"/><Relationship Id="rId3164" Type="http://schemas.openxmlformats.org/officeDocument/2006/relationships/hyperlink" Target="https://webagentes.canaldirecto.com.ar/incidents/view/746647-2" TargetMode="External"/><Relationship Id="rId4008" Type="http://schemas.openxmlformats.org/officeDocument/2006/relationships/hyperlink" Target="https://webagentes.canaldirecto.com.ar/incidents/view/764495-5" TargetMode="External"/><Relationship Id="rId4562" Type="http://schemas.openxmlformats.org/officeDocument/2006/relationships/hyperlink" Target="https://webagentes.canaldirecto.com.ar/incidents/view/782624-9" TargetMode="External"/><Relationship Id="rId5406" Type="http://schemas.openxmlformats.org/officeDocument/2006/relationships/hyperlink" Target="https://webagentes.canaldirecto.com.ar/incidents/view/804592-0" TargetMode="External"/><Relationship Id="rId5613" Type="http://schemas.openxmlformats.org/officeDocument/2006/relationships/hyperlink" Target="https://webagentes.canaldirecto.com.ar/incidents/view/810599-4" TargetMode="External"/><Relationship Id="rId5820" Type="http://schemas.openxmlformats.org/officeDocument/2006/relationships/hyperlink" Target="https://webagentes.canaldirecto.com.ar/incidents/view/822873-6" TargetMode="External"/><Relationship Id="rId292" Type="http://schemas.openxmlformats.org/officeDocument/2006/relationships/hyperlink" Target="https://webagentes.canaldirecto.com.ar/incidents/view/666389-2" TargetMode="External"/><Relationship Id="rId1809" Type="http://schemas.openxmlformats.org/officeDocument/2006/relationships/hyperlink" Target="https://webagentes.canaldirecto.com.ar/incidents/view/710209-7" TargetMode="External"/><Relationship Id="rId3371" Type="http://schemas.openxmlformats.org/officeDocument/2006/relationships/hyperlink" Target="https://webagentes.canaldirecto.com.ar/incidents/view/751372-5" TargetMode="External"/><Relationship Id="rId4215" Type="http://schemas.openxmlformats.org/officeDocument/2006/relationships/hyperlink" Target="https://webagentes.canaldirecto.com.ar/incidents/view/767613-0" TargetMode="External"/><Relationship Id="rId4422" Type="http://schemas.openxmlformats.org/officeDocument/2006/relationships/hyperlink" Target="https://webagentes.canaldirecto.com.ar/incidents/view/775348-4" TargetMode="External"/><Relationship Id="rId2180" Type="http://schemas.openxmlformats.org/officeDocument/2006/relationships/hyperlink" Target="https://webagentes.canaldirecto.com.ar/incidents/view/718158-0" TargetMode="External"/><Relationship Id="rId3024" Type="http://schemas.openxmlformats.org/officeDocument/2006/relationships/hyperlink" Target="https://webagentes.canaldirecto.com.ar/incidents/view/744759-2" TargetMode="External"/><Relationship Id="rId3231" Type="http://schemas.openxmlformats.org/officeDocument/2006/relationships/hyperlink" Target="https://webagentes.canaldirecto.com.ar/incidents/view/744095-1" TargetMode="External"/><Relationship Id="rId152" Type="http://schemas.openxmlformats.org/officeDocument/2006/relationships/hyperlink" Target="https://webagentes.canaldirecto.com.ar/incidents/view/664388-9" TargetMode="External"/><Relationship Id="rId2040" Type="http://schemas.openxmlformats.org/officeDocument/2006/relationships/hyperlink" Target="https://webagentes.canaldirecto.com.ar/incidents/view/717191-8" TargetMode="External"/><Relationship Id="rId2997" Type="http://schemas.openxmlformats.org/officeDocument/2006/relationships/hyperlink" Target="https://webagentes.canaldirecto.com.ar/incidents/view/737628-5" TargetMode="External"/><Relationship Id="rId5196" Type="http://schemas.openxmlformats.org/officeDocument/2006/relationships/hyperlink" Target="https://webagentes.canaldirecto.com.ar/incidents/view/800097-2" TargetMode="External"/><Relationship Id="rId969" Type="http://schemas.openxmlformats.org/officeDocument/2006/relationships/hyperlink" Target="https://webagentes.canaldirecto.com.ar/incidents/view/686426-0" TargetMode="External"/><Relationship Id="rId1599" Type="http://schemas.openxmlformats.org/officeDocument/2006/relationships/hyperlink" Target="https://webagentes.canaldirecto.com.ar/incidents/view/702800-5" TargetMode="External"/><Relationship Id="rId5056" Type="http://schemas.openxmlformats.org/officeDocument/2006/relationships/hyperlink" Target="http://webagentes.canaldirecto.com.ar/incidents/view/792165-0" TargetMode="External"/><Relationship Id="rId5263" Type="http://schemas.openxmlformats.org/officeDocument/2006/relationships/hyperlink" Target="https://webagentes.canaldirecto.com.ar/incidents/view/803842-5" TargetMode="External"/><Relationship Id="rId5470" Type="http://schemas.openxmlformats.org/officeDocument/2006/relationships/hyperlink" Target="https://webagentes.canaldirecto.com.ar/incidents/view/809023-0" TargetMode="External"/><Relationship Id="rId1459" Type="http://schemas.openxmlformats.org/officeDocument/2006/relationships/hyperlink" Target="https://webagentes.canaldirecto.com.ar/incidents/view/701130-6" TargetMode="External"/><Relationship Id="rId2857" Type="http://schemas.openxmlformats.org/officeDocument/2006/relationships/hyperlink" Target="https://webagentes.canaldirecto.com.ar/incidents/view/737899-1" TargetMode="External"/><Relationship Id="rId3908" Type="http://schemas.openxmlformats.org/officeDocument/2006/relationships/hyperlink" Target="https://webagentes.canaldirecto.com.ar/incidents/view/766596-7" TargetMode="External"/><Relationship Id="rId4072" Type="http://schemas.openxmlformats.org/officeDocument/2006/relationships/hyperlink" Target="https://webagentes.canaldirecto.com.ar/incidents/view/767708-7" TargetMode="External"/><Relationship Id="rId5123" Type="http://schemas.openxmlformats.org/officeDocument/2006/relationships/hyperlink" Target="https://webagentes.canaldirecto.com.ar/incidents/view/796829-9" TargetMode="External"/><Relationship Id="rId5330" Type="http://schemas.openxmlformats.org/officeDocument/2006/relationships/hyperlink" Target="https://webagentes.canaldirecto.com.ar/incidents/view/800972-4" TargetMode="External"/><Relationship Id="rId98" Type="http://schemas.openxmlformats.org/officeDocument/2006/relationships/hyperlink" Target="http://webagentes.canaldirecto.com.ar/incidents/view/658966-0" TargetMode="External"/><Relationship Id="rId829" Type="http://schemas.openxmlformats.org/officeDocument/2006/relationships/hyperlink" Target="https://webagentes.canaldirecto.com.ar/incidents/view/683660-1" TargetMode="External"/><Relationship Id="rId1666" Type="http://schemas.openxmlformats.org/officeDocument/2006/relationships/hyperlink" Target="https://webagentes.canaldirecto.com.ar/incidents/view/700814-4" TargetMode="External"/><Relationship Id="rId1873" Type="http://schemas.openxmlformats.org/officeDocument/2006/relationships/hyperlink" Target="https://webagentes.canaldirecto.com.ar/incidents/view/708135-0" TargetMode="External"/><Relationship Id="rId2717" Type="http://schemas.openxmlformats.org/officeDocument/2006/relationships/hyperlink" Target="https://webagentes.canaldirecto.com.ar/incidents/view/737245-6" TargetMode="External"/><Relationship Id="rId2924" Type="http://schemas.openxmlformats.org/officeDocument/2006/relationships/hyperlink" Target="https://webagentes.canaldirecto.com.ar/incidents/view/741069-5" TargetMode="External"/><Relationship Id="rId1319" Type="http://schemas.openxmlformats.org/officeDocument/2006/relationships/hyperlink" Target="https://webagentes.canaldirecto.com.ar/incidents/view/694065-8" TargetMode="External"/><Relationship Id="rId1526" Type="http://schemas.openxmlformats.org/officeDocument/2006/relationships/hyperlink" Target="https://webagentes.canaldirecto.com.ar/incidents/view/698758-9" TargetMode="External"/><Relationship Id="rId1733" Type="http://schemas.openxmlformats.org/officeDocument/2006/relationships/hyperlink" Target="https://webagentes.canaldirecto.com.ar/incidents/view/705856-5" TargetMode="External"/><Relationship Id="rId1940" Type="http://schemas.openxmlformats.org/officeDocument/2006/relationships/hyperlink" Target="https://webagentes.canaldirecto.com.ar/incidents/view/714613-4" TargetMode="External"/><Relationship Id="rId4889" Type="http://schemas.openxmlformats.org/officeDocument/2006/relationships/hyperlink" Target="https://webagentes.canaldirecto.com.ar/incidents/view/791968-2" TargetMode="External"/><Relationship Id="rId25" Type="http://schemas.openxmlformats.org/officeDocument/2006/relationships/hyperlink" Target="http://webagentes.canaldirecto.com.ar/incidents/view/661055-3" TargetMode="External"/><Relationship Id="rId1800" Type="http://schemas.openxmlformats.org/officeDocument/2006/relationships/hyperlink" Target="https://webagentes.canaldirecto.com.ar/incidents/view/710566-9" TargetMode="External"/><Relationship Id="rId3698" Type="http://schemas.openxmlformats.org/officeDocument/2006/relationships/hyperlink" Target="https://webagentes.canaldirecto.com.ar/incidents/view/757824-5" TargetMode="External"/><Relationship Id="rId4749" Type="http://schemas.openxmlformats.org/officeDocument/2006/relationships/hyperlink" Target="https://webagentes.canaldirecto.com.ar/incidents/view/786301-9" TargetMode="External"/><Relationship Id="rId4956" Type="http://schemas.openxmlformats.org/officeDocument/2006/relationships/hyperlink" Target="https://webagentes.canaldirecto.com.ar/incidents/view/790340-5" TargetMode="External"/><Relationship Id="rId3558" Type="http://schemas.openxmlformats.org/officeDocument/2006/relationships/hyperlink" Target="https://webagentes.canaldirecto.com.ar/incidents/view/755936-5" TargetMode="External"/><Relationship Id="rId3765" Type="http://schemas.openxmlformats.org/officeDocument/2006/relationships/hyperlink" Target="https://webagentes.canaldirecto.com.ar/incidents/view/760496-6" TargetMode="External"/><Relationship Id="rId3972" Type="http://schemas.openxmlformats.org/officeDocument/2006/relationships/hyperlink" Target="https://webagentes.canaldirecto.com.ar/incidents/view/765693-2" TargetMode="External"/><Relationship Id="rId4609" Type="http://schemas.openxmlformats.org/officeDocument/2006/relationships/hyperlink" Target="https://webagentes.canaldirecto.com.ar/incidents/view/779954-7" TargetMode="External"/><Relationship Id="rId4816" Type="http://schemas.openxmlformats.org/officeDocument/2006/relationships/hyperlink" Target="https://webagentes.canaldirecto.com.ar/incidents/view/789214-5" TargetMode="External"/><Relationship Id="rId479" Type="http://schemas.openxmlformats.org/officeDocument/2006/relationships/hyperlink" Target="https://webagentes.canaldirecto.com.ar/incidents/view/672872-8" TargetMode="External"/><Relationship Id="rId686" Type="http://schemas.openxmlformats.org/officeDocument/2006/relationships/hyperlink" Target="https://webagentes.canaldirecto.com.ar/incidents/view/681465-4" TargetMode="External"/><Relationship Id="rId893" Type="http://schemas.openxmlformats.org/officeDocument/2006/relationships/hyperlink" Target="https://webagentes.canaldirecto.com.ar/incidents/view/680665-5" TargetMode="External"/><Relationship Id="rId2367" Type="http://schemas.openxmlformats.org/officeDocument/2006/relationships/hyperlink" Target="https://webagentes.canaldirecto.com.ar/incidents/view/724699-3" TargetMode="External"/><Relationship Id="rId2574" Type="http://schemas.openxmlformats.org/officeDocument/2006/relationships/hyperlink" Target="https://webagentes.canaldirecto.com.ar/incidents/view/733773-6" TargetMode="External"/><Relationship Id="rId2781" Type="http://schemas.openxmlformats.org/officeDocument/2006/relationships/hyperlink" Target="https://webagentes.canaldirecto.com.ar/incidents/view/734715-9" TargetMode="External"/><Relationship Id="rId3418" Type="http://schemas.openxmlformats.org/officeDocument/2006/relationships/hyperlink" Target="https://webagentes.canaldirecto.com.ar/incidents/view/754397-5" TargetMode="External"/><Relationship Id="rId3625" Type="http://schemas.openxmlformats.org/officeDocument/2006/relationships/hyperlink" Target="https://webagentes.canaldirecto.com.ar/incidents/view/759250-0" TargetMode="External"/><Relationship Id="rId339" Type="http://schemas.openxmlformats.org/officeDocument/2006/relationships/hyperlink" Target="https://webagentes.canaldirecto.com.ar/incidents/view/664536-4" TargetMode="External"/><Relationship Id="rId546" Type="http://schemas.openxmlformats.org/officeDocument/2006/relationships/hyperlink" Target="https://webagentes.canaldirecto.com.ar/incidents/view/671469-1" TargetMode="External"/><Relationship Id="rId753" Type="http://schemas.openxmlformats.org/officeDocument/2006/relationships/hyperlink" Target="https://webagentes.canaldirecto.com.ar/incidents/view/679323-6" TargetMode="External"/><Relationship Id="rId1176" Type="http://schemas.openxmlformats.org/officeDocument/2006/relationships/hyperlink" Target="https://webagentes.canaldirecto.com.ar/incidents/view/692460-5" TargetMode="External"/><Relationship Id="rId1383" Type="http://schemas.openxmlformats.org/officeDocument/2006/relationships/hyperlink" Target="https://webagentes.canaldirecto.com.ar/incidents/view/697859-0" TargetMode="External"/><Relationship Id="rId2227" Type="http://schemas.openxmlformats.org/officeDocument/2006/relationships/hyperlink" Target="https://webagentes.canaldirecto.com.ar/incidents/view/722530-7" TargetMode="External"/><Relationship Id="rId2434" Type="http://schemas.openxmlformats.org/officeDocument/2006/relationships/hyperlink" Target="https://webagentes.canaldirecto.com.ar/incidents/view/727263-3" TargetMode="External"/><Relationship Id="rId3832" Type="http://schemas.openxmlformats.org/officeDocument/2006/relationships/hyperlink" Target="https://webagentes.canaldirecto.com.ar/incidents/view/763068-8" TargetMode="External"/><Relationship Id="rId406" Type="http://schemas.openxmlformats.org/officeDocument/2006/relationships/hyperlink" Target="https://webagentes.canaldirecto.com.ar/incidents/view/669333-4" TargetMode="External"/><Relationship Id="rId960" Type="http://schemas.openxmlformats.org/officeDocument/2006/relationships/hyperlink" Target="https://webagentes.canaldirecto.com.ar/incidents/view/686728-5" TargetMode="External"/><Relationship Id="rId1036" Type="http://schemas.openxmlformats.org/officeDocument/2006/relationships/hyperlink" Target="https://webagentes.canaldirecto.com.ar/incidents/view/683586-0" TargetMode="External"/><Relationship Id="rId1243" Type="http://schemas.openxmlformats.org/officeDocument/2006/relationships/hyperlink" Target="https://webagentes.canaldirecto.com.ar/incidents/view/691013-4" TargetMode="External"/><Relationship Id="rId1590" Type="http://schemas.openxmlformats.org/officeDocument/2006/relationships/hyperlink" Target="https://webagentes.canaldirecto.com.ar/incidents/view/703096-7" TargetMode="External"/><Relationship Id="rId2641" Type="http://schemas.openxmlformats.org/officeDocument/2006/relationships/hyperlink" Target="https://webagentes.canaldirecto.com.ar/incidents/view/737212-8" TargetMode="External"/><Relationship Id="rId4399" Type="http://schemas.openxmlformats.org/officeDocument/2006/relationships/hyperlink" Target="https://webagentes.canaldirecto.com.ar/incidents/view/776740-5" TargetMode="External"/><Relationship Id="rId5797" Type="http://schemas.openxmlformats.org/officeDocument/2006/relationships/hyperlink" Target="https://webagentes.canaldirecto.com.ar/incidents/view/816527-9" TargetMode="External"/><Relationship Id="rId613" Type="http://schemas.openxmlformats.org/officeDocument/2006/relationships/hyperlink" Target="https://webagentes.canaldirecto.com.ar/incidents/view/676615-3" TargetMode="External"/><Relationship Id="rId820" Type="http://schemas.openxmlformats.org/officeDocument/2006/relationships/hyperlink" Target="https://webagentes.canaldirecto.com.ar/incidents/view/683793-8" TargetMode="External"/><Relationship Id="rId1450" Type="http://schemas.openxmlformats.org/officeDocument/2006/relationships/hyperlink" Target="https://webagentes.canaldirecto.com.ar/incidents/view/694999-6" TargetMode="External"/><Relationship Id="rId2501" Type="http://schemas.openxmlformats.org/officeDocument/2006/relationships/hyperlink" Target="https://webagentes.canaldirecto.com.ar/incidents/view/730174-0" TargetMode="External"/><Relationship Id="rId5657" Type="http://schemas.openxmlformats.org/officeDocument/2006/relationships/hyperlink" Target="https://webagentes.canaldirecto.com.ar/incidents/view/816137-0" TargetMode="External"/><Relationship Id="rId5864" Type="http://schemas.openxmlformats.org/officeDocument/2006/relationships/hyperlink" Target="https://webagentes.canaldirecto.com.ar/incidents/view/821188-8" TargetMode="External"/><Relationship Id="rId1103" Type="http://schemas.openxmlformats.org/officeDocument/2006/relationships/hyperlink" Target="https://webagentes.canaldirecto.com.ar/incidents/view/689523-3" TargetMode="External"/><Relationship Id="rId1310" Type="http://schemas.openxmlformats.org/officeDocument/2006/relationships/hyperlink" Target="https://webagentes.canaldirecto.com.ar/incidents/view/694265-6" TargetMode="External"/><Relationship Id="rId4259" Type="http://schemas.openxmlformats.org/officeDocument/2006/relationships/hyperlink" Target="https://webagentes.canaldirecto.com.ar/incidents/view/773789-3" TargetMode="External"/><Relationship Id="rId4466" Type="http://schemas.openxmlformats.org/officeDocument/2006/relationships/hyperlink" Target="https://webagentes.canaldirecto.com.ar/incidents/view/779767-3" TargetMode="External"/><Relationship Id="rId4673" Type="http://schemas.openxmlformats.org/officeDocument/2006/relationships/hyperlink" Target="https://webagentes.canaldirecto.com.ar/incidents/view/784440-3" TargetMode="External"/><Relationship Id="rId4880" Type="http://schemas.openxmlformats.org/officeDocument/2006/relationships/hyperlink" Target="https://webagentes.canaldirecto.com.ar/incidents/view/792150-8" TargetMode="External"/><Relationship Id="rId5517" Type="http://schemas.openxmlformats.org/officeDocument/2006/relationships/hyperlink" Target="https://webagentes.canaldirecto.com.ar/incidents/view/807924-6" TargetMode="External"/><Relationship Id="rId5724" Type="http://schemas.openxmlformats.org/officeDocument/2006/relationships/hyperlink" Target="https://webagentes.canaldirecto.com.ar/incidents/view/819648-2" TargetMode="External"/><Relationship Id="rId5931" Type="http://schemas.openxmlformats.org/officeDocument/2006/relationships/hyperlink" Target="https://webagentes.canaldirecto.com.ar/incidents/view/825545-7" TargetMode="External"/><Relationship Id="rId3068" Type="http://schemas.openxmlformats.org/officeDocument/2006/relationships/hyperlink" Target="https://webagentes.canaldirecto.com.ar/incidents/view/743718-8" TargetMode="External"/><Relationship Id="rId3275" Type="http://schemas.openxmlformats.org/officeDocument/2006/relationships/hyperlink" Target="https://webagentes.canaldirecto.com.ar/incidents/view/748793-4" TargetMode="External"/><Relationship Id="rId3482" Type="http://schemas.openxmlformats.org/officeDocument/2006/relationships/hyperlink" Target="https://webagentes.canaldirecto.com.ar/incidents/view/753185-5" TargetMode="External"/><Relationship Id="rId4119" Type="http://schemas.openxmlformats.org/officeDocument/2006/relationships/hyperlink" Target="https://webagentes.canaldirecto.com.ar/incidents/view/770947-4" TargetMode="External"/><Relationship Id="rId4326" Type="http://schemas.openxmlformats.org/officeDocument/2006/relationships/hyperlink" Target="https://webagentes.canaldirecto.com.ar/incidents/view/771950-5" TargetMode="External"/><Relationship Id="rId4533" Type="http://schemas.openxmlformats.org/officeDocument/2006/relationships/hyperlink" Target="https://webagentes.canaldirecto.com.ar/incidents/view/777785-5" TargetMode="External"/><Relationship Id="rId4740" Type="http://schemas.openxmlformats.org/officeDocument/2006/relationships/hyperlink" Target="https://webagentes.canaldirecto.com.ar/incidents/view/786722-8" TargetMode="External"/><Relationship Id="rId196" Type="http://schemas.openxmlformats.org/officeDocument/2006/relationships/hyperlink" Target="https://webagentes.canaldirecto.com.ar/incidents/view/662672-1" TargetMode="External"/><Relationship Id="rId2084" Type="http://schemas.openxmlformats.org/officeDocument/2006/relationships/hyperlink" Target="https://webagentes.canaldirecto.com.ar/incidents/view/715631-7" TargetMode="External"/><Relationship Id="rId2291" Type="http://schemas.openxmlformats.org/officeDocument/2006/relationships/hyperlink" Target="https://webagentes.canaldirecto.com.ar/incidents/view/718874-1" TargetMode="External"/><Relationship Id="rId3135" Type="http://schemas.openxmlformats.org/officeDocument/2006/relationships/hyperlink" Target="https://webagentes.canaldirecto.com.ar/incidents/view/747207-5" TargetMode="External"/><Relationship Id="rId3342" Type="http://schemas.openxmlformats.org/officeDocument/2006/relationships/hyperlink" Target="https://webagentes.canaldirecto.com.ar/incidents/view/751959-8" TargetMode="External"/><Relationship Id="rId4600" Type="http://schemas.openxmlformats.org/officeDocument/2006/relationships/hyperlink" Target="https://webagentes.canaldirecto.com.ar/incidents/view/781106-1" TargetMode="External"/><Relationship Id="rId263" Type="http://schemas.openxmlformats.org/officeDocument/2006/relationships/hyperlink" Target="https://webagentes.canaldirecto.com.ar/incidents/view/666991-1" TargetMode="External"/><Relationship Id="rId470" Type="http://schemas.openxmlformats.org/officeDocument/2006/relationships/hyperlink" Target="https://webagentes.canaldirecto.com.ar/incidents/view/673622-2" TargetMode="External"/><Relationship Id="rId2151" Type="http://schemas.openxmlformats.org/officeDocument/2006/relationships/hyperlink" Target="https://webagentes.canaldirecto.com.ar/incidents/view/719706-8" TargetMode="External"/><Relationship Id="rId3202" Type="http://schemas.openxmlformats.org/officeDocument/2006/relationships/hyperlink" Target="https://webagentes.canaldirecto.com.ar/incidents/view/745936-6" TargetMode="External"/><Relationship Id="rId123" Type="http://schemas.openxmlformats.org/officeDocument/2006/relationships/hyperlink" Target="https://webagentes.canaldirecto.com.ar/incidents/view/665217-9" TargetMode="External"/><Relationship Id="rId330" Type="http://schemas.openxmlformats.org/officeDocument/2006/relationships/hyperlink" Target="https://webagentes.canaldirecto.com.ar/incidents/view/664733-5" TargetMode="External"/><Relationship Id="rId2011" Type="http://schemas.openxmlformats.org/officeDocument/2006/relationships/hyperlink" Target="https://webagentes.canaldirecto.com.ar/incidents/view/712375-3" TargetMode="External"/><Relationship Id="rId5167" Type="http://schemas.openxmlformats.org/officeDocument/2006/relationships/hyperlink" Target="https://webagentes.canaldirecto.com.ar/incidents/view/793425-6" TargetMode="External"/><Relationship Id="rId5374" Type="http://schemas.openxmlformats.org/officeDocument/2006/relationships/hyperlink" Target="https://webagentes.canaldirecto.com.ar/incidents/view/806248-6" TargetMode="External"/><Relationship Id="rId2968" Type="http://schemas.openxmlformats.org/officeDocument/2006/relationships/hyperlink" Target="https://webagentes.canaldirecto.com.ar/incidents/view/739574-9" TargetMode="External"/><Relationship Id="rId4183" Type="http://schemas.openxmlformats.org/officeDocument/2006/relationships/hyperlink" Target="https://webagentes.canaldirecto.com.ar/incidents/view/769841-5" TargetMode="External"/><Relationship Id="rId5027" Type="http://schemas.openxmlformats.org/officeDocument/2006/relationships/hyperlink" Target="http://webagentes.canaldirecto.com.ar/incidents/view/793703-1" TargetMode="External"/><Relationship Id="rId5581" Type="http://schemas.openxmlformats.org/officeDocument/2006/relationships/hyperlink" Target="https://webagentes.canaldirecto.com.ar/incidents/view/812783-5" TargetMode="External"/><Relationship Id="rId1777" Type="http://schemas.openxmlformats.org/officeDocument/2006/relationships/hyperlink" Target="https://webagentes.canaldirecto.com.ar/incidents/view/704041-4" TargetMode="External"/><Relationship Id="rId1984" Type="http://schemas.openxmlformats.org/officeDocument/2006/relationships/hyperlink" Target="https://webagentes.canaldirecto.com.ar/incidents/view/713390-9" TargetMode="External"/><Relationship Id="rId2828" Type="http://schemas.openxmlformats.org/officeDocument/2006/relationships/hyperlink" Target="https://webagentes.canaldirecto.com.ar/incidents/view/738602-4" TargetMode="External"/><Relationship Id="rId4390" Type="http://schemas.openxmlformats.org/officeDocument/2006/relationships/hyperlink" Target="https://webagentes.canaldirecto.com.ar/incidents/view/776859-2" TargetMode="External"/><Relationship Id="rId5234" Type="http://schemas.openxmlformats.org/officeDocument/2006/relationships/hyperlink" Target="https://webagentes.canaldirecto.com.ar/incidents/view/798699-4" TargetMode="External"/><Relationship Id="rId5441" Type="http://schemas.openxmlformats.org/officeDocument/2006/relationships/hyperlink" Target="https://webagentes.canaldirecto.com.ar/incidents/view/809971-8" TargetMode="External"/><Relationship Id="rId69" Type="http://schemas.openxmlformats.org/officeDocument/2006/relationships/hyperlink" Target="http://webagentes.canaldirecto.com.ar/incidents/view/659361-8" TargetMode="External"/><Relationship Id="rId1637" Type="http://schemas.openxmlformats.org/officeDocument/2006/relationships/hyperlink" Target="https://webagentes.canaldirecto.com.ar/incidents/view/701701-8" TargetMode="External"/><Relationship Id="rId1844" Type="http://schemas.openxmlformats.org/officeDocument/2006/relationships/hyperlink" Target="https://webagentes.canaldirecto.com.ar/incidents/view/709310-6" TargetMode="External"/><Relationship Id="rId4043" Type="http://schemas.openxmlformats.org/officeDocument/2006/relationships/hyperlink" Target="https://webagentes.canaldirecto.com.ar/incidents/view/768690-6" TargetMode="External"/><Relationship Id="rId4250" Type="http://schemas.openxmlformats.org/officeDocument/2006/relationships/hyperlink" Target="https://webagentes.canaldirecto.com.ar/incidents/view/774160-1" TargetMode="External"/><Relationship Id="rId5301" Type="http://schemas.openxmlformats.org/officeDocument/2006/relationships/hyperlink" Target="https://webagentes.canaldirecto.com.ar/incidents/view/802116-0" TargetMode="External"/><Relationship Id="rId1704" Type="http://schemas.openxmlformats.org/officeDocument/2006/relationships/hyperlink" Target="https://webagentes.canaldirecto.com.ar/incidents/view/706481-2" TargetMode="External"/><Relationship Id="rId4110" Type="http://schemas.openxmlformats.org/officeDocument/2006/relationships/hyperlink" Target="https://webagentes.canaldirecto.com.ar/incidents/view/771226-5" TargetMode="External"/><Relationship Id="rId1911" Type="http://schemas.openxmlformats.org/officeDocument/2006/relationships/hyperlink" Target="https://webagentes.canaldirecto.com.ar/incidents/view/715703-3" TargetMode="External"/><Relationship Id="rId3669" Type="http://schemas.openxmlformats.org/officeDocument/2006/relationships/hyperlink" Target="https://webagentes.canaldirecto.com.ar/incidents/view/758528-1" TargetMode="External"/><Relationship Id="rId797" Type="http://schemas.openxmlformats.org/officeDocument/2006/relationships/hyperlink" Target="https://webagentes.canaldirecto.com.ar/incidents/view/684989-0" TargetMode="External"/><Relationship Id="rId2478" Type="http://schemas.openxmlformats.org/officeDocument/2006/relationships/hyperlink" Target="https://webagentes.canaldirecto.com.ar/incidents/view/730817-8" TargetMode="External"/><Relationship Id="rId3876" Type="http://schemas.openxmlformats.org/officeDocument/2006/relationships/hyperlink" Target="https://webagentes.canaldirecto.com.ar/incidents/view/761579-5" TargetMode="External"/><Relationship Id="rId4927" Type="http://schemas.openxmlformats.org/officeDocument/2006/relationships/hyperlink" Target="https://webagentes.canaldirecto.com.ar/incidents/view/791191-8" TargetMode="External"/><Relationship Id="rId5091" Type="http://schemas.openxmlformats.org/officeDocument/2006/relationships/hyperlink" Target="https://webagentes.canaldirecto.com.ar/incidents/view/798155-5" TargetMode="External"/><Relationship Id="rId1287" Type="http://schemas.openxmlformats.org/officeDocument/2006/relationships/hyperlink" Target="https://webagentes.canaldirecto.com.ar/incidents/view/695096-5" TargetMode="External"/><Relationship Id="rId2685" Type="http://schemas.openxmlformats.org/officeDocument/2006/relationships/hyperlink" Target="https://webagentes.canaldirecto.com.ar/incidents/view/735512-1" TargetMode="External"/><Relationship Id="rId2892" Type="http://schemas.openxmlformats.org/officeDocument/2006/relationships/hyperlink" Target="https://webagentes.canaldirecto.com.ar/incidents/view/736251-0" TargetMode="External"/><Relationship Id="rId3529" Type="http://schemas.openxmlformats.org/officeDocument/2006/relationships/hyperlink" Target="https://webagentes.canaldirecto.com.ar/incidents/view/756699-4" TargetMode="External"/><Relationship Id="rId3736" Type="http://schemas.openxmlformats.org/officeDocument/2006/relationships/hyperlink" Target="https://webagentes.canaldirecto.com.ar/incidents/view/761337-1" TargetMode="External"/><Relationship Id="rId3943" Type="http://schemas.openxmlformats.org/officeDocument/2006/relationships/hyperlink" Target="https://webagentes.canaldirecto.com.ar/incidents/view/766182-8" TargetMode="External"/><Relationship Id="rId6002" Type="http://schemas.openxmlformats.org/officeDocument/2006/relationships/hyperlink" Target="https://webagentes.canaldirecto.com.ar/incidents/view/820718-6" TargetMode="External"/><Relationship Id="rId657" Type="http://schemas.openxmlformats.org/officeDocument/2006/relationships/hyperlink" Target="https://webagentes.canaldirecto.com.ar/incidents/view/674249-0" TargetMode="External"/><Relationship Id="rId864" Type="http://schemas.openxmlformats.org/officeDocument/2006/relationships/hyperlink" Target="https://webagentes.canaldirecto.com.ar/incidents/view/682723-2" TargetMode="External"/><Relationship Id="rId1494" Type="http://schemas.openxmlformats.org/officeDocument/2006/relationships/hyperlink" Target="https://webagentes.canaldirecto.com.ar/incidents/view/699840-6" TargetMode="External"/><Relationship Id="rId2338" Type="http://schemas.openxmlformats.org/officeDocument/2006/relationships/hyperlink" Target="https://webagentes.canaldirecto.com.ar/incidents/view/725122-3" TargetMode="External"/><Relationship Id="rId2545" Type="http://schemas.openxmlformats.org/officeDocument/2006/relationships/hyperlink" Target="https://webagentes.canaldirecto.com.ar/incidents/view/728697-3" TargetMode="External"/><Relationship Id="rId2752" Type="http://schemas.openxmlformats.org/officeDocument/2006/relationships/hyperlink" Target="https://webagentes.canaldirecto.com.ar/incidents/view/736218-5" TargetMode="External"/><Relationship Id="rId3803" Type="http://schemas.openxmlformats.org/officeDocument/2006/relationships/hyperlink" Target="https://webagentes.canaldirecto.com.ar/incidents/view/763984-7" TargetMode="External"/><Relationship Id="rId517" Type="http://schemas.openxmlformats.org/officeDocument/2006/relationships/hyperlink" Target="https://webagentes.canaldirecto.com.ar/incidents/view/671762-5" TargetMode="External"/><Relationship Id="rId724" Type="http://schemas.openxmlformats.org/officeDocument/2006/relationships/hyperlink" Target="https://webagentes.canaldirecto.com.ar/incidents/view/680197-9" TargetMode="External"/><Relationship Id="rId931" Type="http://schemas.openxmlformats.org/officeDocument/2006/relationships/hyperlink" Target="https://webagentes.canaldirecto.com.ar/incidents/view/687066-9" TargetMode="External"/><Relationship Id="rId1147" Type="http://schemas.openxmlformats.org/officeDocument/2006/relationships/hyperlink" Target="https://webagentes.canaldirecto.com.ar/incidents/view/686324-3" TargetMode="External"/><Relationship Id="rId1354" Type="http://schemas.openxmlformats.org/officeDocument/2006/relationships/hyperlink" Target="https://webagentes.canaldirecto.com.ar/incidents/view/693418-9" TargetMode="External"/><Relationship Id="rId1561" Type="http://schemas.openxmlformats.org/officeDocument/2006/relationships/hyperlink" Target="https://webagentes.canaldirecto.com.ar/incidents/view/704224-5" TargetMode="External"/><Relationship Id="rId2405" Type="http://schemas.openxmlformats.org/officeDocument/2006/relationships/hyperlink" Target="https://webagentes.canaldirecto.com.ar/incidents/view/728323-1" TargetMode="External"/><Relationship Id="rId2612" Type="http://schemas.openxmlformats.org/officeDocument/2006/relationships/hyperlink" Target="https://webagentes.canaldirecto.com.ar/incidents/view/731334-7" TargetMode="External"/><Relationship Id="rId5768" Type="http://schemas.openxmlformats.org/officeDocument/2006/relationships/hyperlink" Target="https://webagentes.canaldirecto.com.ar/incidents/view/818546-8" TargetMode="External"/><Relationship Id="rId5975" Type="http://schemas.openxmlformats.org/officeDocument/2006/relationships/hyperlink" Target="https://webagentes.canaldirecto.com.ar/incidents/view/824351-3" TargetMode="External"/><Relationship Id="rId60" Type="http://schemas.openxmlformats.org/officeDocument/2006/relationships/hyperlink" Target="http://webagentes.canaldirecto.com.ar/incidents/view/659782-7" TargetMode="External"/><Relationship Id="rId1007" Type="http://schemas.openxmlformats.org/officeDocument/2006/relationships/hyperlink" Target="https://webagentes.canaldirecto.com.ar/incidents/view/685517-4" TargetMode="External"/><Relationship Id="rId1214" Type="http://schemas.openxmlformats.org/officeDocument/2006/relationships/hyperlink" Target="https://webagentes.canaldirecto.com.ar/incidents/view/691462-6" TargetMode="External"/><Relationship Id="rId1421" Type="http://schemas.openxmlformats.org/officeDocument/2006/relationships/hyperlink" Target="https://webagentes.canaldirecto.com.ar/incidents/view/697283-3" TargetMode="External"/><Relationship Id="rId4577" Type="http://schemas.openxmlformats.org/officeDocument/2006/relationships/hyperlink" Target="https://webagentes.canaldirecto.com.ar/incidents/view/782533-8" TargetMode="External"/><Relationship Id="rId4784" Type="http://schemas.openxmlformats.org/officeDocument/2006/relationships/hyperlink" Target="https://webagentes.canaldirecto.com.ar/incidents/view/784691-5" TargetMode="External"/><Relationship Id="rId4991" Type="http://schemas.openxmlformats.org/officeDocument/2006/relationships/hyperlink" Target="http://webagentes.canaldirecto.com.ar/incidents/view/794681-7" TargetMode="External"/><Relationship Id="rId5628" Type="http://schemas.openxmlformats.org/officeDocument/2006/relationships/hyperlink" Target="https://webagentes.canaldirecto.com.ar/incidents/view/808370-8" TargetMode="External"/><Relationship Id="rId5835" Type="http://schemas.openxmlformats.org/officeDocument/2006/relationships/hyperlink" Target="https://webagentes.canaldirecto.com.ar/incidents/view/822208-8" TargetMode="External"/><Relationship Id="rId3179" Type="http://schemas.openxmlformats.org/officeDocument/2006/relationships/hyperlink" Target="https://webagentes.canaldirecto.com.ar/incidents/view/746536-7" TargetMode="External"/><Relationship Id="rId3386" Type="http://schemas.openxmlformats.org/officeDocument/2006/relationships/hyperlink" Target="https://webagentes.canaldirecto.com.ar/incidents/view/750397-7" TargetMode="External"/><Relationship Id="rId3593" Type="http://schemas.openxmlformats.org/officeDocument/2006/relationships/hyperlink" Target="https://webagentes.canaldirecto.com.ar/incidents/view/755247-8" TargetMode="External"/><Relationship Id="rId4437" Type="http://schemas.openxmlformats.org/officeDocument/2006/relationships/hyperlink" Target="https://webagentes.canaldirecto.com.ar/incidents/view/774884-4" TargetMode="External"/><Relationship Id="rId4644" Type="http://schemas.openxmlformats.org/officeDocument/2006/relationships/hyperlink" Target="https://webagentes.canaldirecto.com.ar/incidents/view/784960-2" TargetMode="External"/><Relationship Id="rId2195" Type="http://schemas.openxmlformats.org/officeDocument/2006/relationships/hyperlink" Target="https://webagentes.canaldirecto.com.ar/incidents/view/715720-0" TargetMode="External"/><Relationship Id="rId3039" Type="http://schemas.openxmlformats.org/officeDocument/2006/relationships/hyperlink" Target="https://webagentes.canaldirecto.com.ar/incidents/view/744262-1" TargetMode="External"/><Relationship Id="rId3246" Type="http://schemas.openxmlformats.org/officeDocument/2006/relationships/hyperlink" Target="https://webagentes.canaldirecto.com.ar/incidents/view/749400-4" TargetMode="External"/><Relationship Id="rId3453" Type="http://schemas.openxmlformats.org/officeDocument/2006/relationships/hyperlink" Target="https://webagentes.canaldirecto.com.ar/incidents/view/753630-0" TargetMode="External"/><Relationship Id="rId4851" Type="http://schemas.openxmlformats.org/officeDocument/2006/relationships/hyperlink" Target="https://webagentes.canaldirecto.com.ar/incidents/view/788405-8" TargetMode="External"/><Relationship Id="rId5902" Type="http://schemas.openxmlformats.org/officeDocument/2006/relationships/hyperlink" Target="https://webagentes.canaldirecto.com.ar/incidents/view/820215-4" TargetMode="External"/><Relationship Id="rId167" Type="http://schemas.openxmlformats.org/officeDocument/2006/relationships/hyperlink" Target="https://webagentes.canaldirecto.com.ar/incidents/view/663609-2" TargetMode="External"/><Relationship Id="rId374" Type="http://schemas.openxmlformats.org/officeDocument/2006/relationships/hyperlink" Target="https://webagentes.canaldirecto.com.ar/incidents/view/671011-8" TargetMode="External"/><Relationship Id="rId581" Type="http://schemas.openxmlformats.org/officeDocument/2006/relationships/hyperlink" Target="https://webagentes.canaldirecto.com.ar/incidents/view/679043-3" TargetMode="External"/><Relationship Id="rId2055" Type="http://schemas.openxmlformats.org/officeDocument/2006/relationships/hyperlink" Target="https://webagentes.canaldirecto.com.ar/incidents/view/716742-9" TargetMode="External"/><Relationship Id="rId2262" Type="http://schemas.openxmlformats.org/officeDocument/2006/relationships/hyperlink" Target="https://webagentes.canaldirecto.com.ar/incidents/view/721845-9" TargetMode="External"/><Relationship Id="rId3106" Type="http://schemas.openxmlformats.org/officeDocument/2006/relationships/hyperlink" Target="https://webagentes.canaldirecto.com.ar/incidents/view/742096-6" TargetMode="External"/><Relationship Id="rId3660" Type="http://schemas.openxmlformats.org/officeDocument/2006/relationships/hyperlink" Target="https://webagentes.canaldirecto.com.ar/incidents/view/758702-1" TargetMode="External"/><Relationship Id="rId4504" Type="http://schemas.openxmlformats.org/officeDocument/2006/relationships/hyperlink" Target="https://webagentes.canaldirecto.com.ar/incidents/view/779098-0" TargetMode="External"/><Relationship Id="rId4711" Type="http://schemas.openxmlformats.org/officeDocument/2006/relationships/hyperlink" Target="https://webagentes.canaldirecto.com.ar/incidents/view/782760-0" TargetMode="External"/><Relationship Id="rId234" Type="http://schemas.openxmlformats.org/officeDocument/2006/relationships/hyperlink" Target="https://webagentes.canaldirecto.com.ar/incidents/view/668205-5" TargetMode="External"/><Relationship Id="rId3313" Type="http://schemas.openxmlformats.org/officeDocument/2006/relationships/hyperlink" Target="https://webagentes.canaldirecto.com.ar/incidents/view/747063-3" TargetMode="External"/><Relationship Id="rId3520" Type="http://schemas.openxmlformats.org/officeDocument/2006/relationships/hyperlink" Target="https://webagentes.canaldirecto.com.ar/incidents/view/751768-8" TargetMode="External"/><Relationship Id="rId441" Type="http://schemas.openxmlformats.org/officeDocument/2006/relationships/hyperlink" Target="https://webagentes.canaldirecto.com.ar/incidents/view/667935-2" TargetMode="External"/><Relationship Id="rId1071" Type="http://schemas.openxmlformats.org/officeDocument/2006/relationships/hyperlink" Target="https://webagentes.canaldirecto.com.ar/incidents/view/689682-5" TargetMode="External"/><Relationship Id="rId2122" Type="http://schemas.openxmlformats.org/officeDocument/2006/relationships/hyperlink" Target="https://webagentes.canaldirecto.com.ar/incidents/view/720369-7" TargetMode="External"/><Relationship Id="rId5278" Type="http://schemas.openxmlformats.org/officeDocument/2006/relationships/hyperlink" Target="https://webagentes.canaldirecto.com.ar/incidents/view/803461-4" TargetMode="External"/><Relationship Id="rId5485" Type="http://schemas.openxmlformats.org/officeDocument/2006/relationships/hyperlink" Target="https://webagentes.canaldirecto.com.ar/incidents/view/808675-0" TargetMode="External"/><Relationship Id="rId5692" Type="http://schemas.openxmlformats.org/officeDocument/2006/relationships/hyperlink" Target="https://webagentes.canaldirecto.com.ar/incidents/view/814080-9" TargetMode="External"/><Relationship Id="rId301" Type="http://schemas.openxmlformats.org/officeDocument/2006/relationships/hyperlink" Target="https://webagentes.canaldirecto.com.ar/incidents/view/666219-4" TargetMode="External"/><Relationship Id="rId1888" Type="http://schemas.openxmlformats.org/officeDocument/2006/relationships/hyperlink" Target="https://webagentes.canaldirecto.com.ar/incidents/view/707567-8" TargetMode="External"/><Relationship Id="rId2939" Type="http://schemas.openxmlformats.org/officeDocument/2006/relationships/hyperlink" Target="https://webagentes.canaldirecto.com.ar/incidents/view/740808-9" TargetMode="External"/><Relationship Id="rId4087" Type="http://schemas.openxmlformats.org/officeDocument/2006/relationships/hyperlink" Target="https://webagentes.canaldirecto.com.ar/incidents/view/766642-5" TargetMode="External"/><Relationship Id="rId4294" Type="http://schemas.openxmlformats.org/officeDocument/2006/relationships/hyperlink" Target="https://webagentes.canaldirecto.com.ar/incidents/view/773002-1" TargetMode="External"/><Relationship Id="rId5138" Type="http://schemas.openxmlformats.org/officeDocument/2006/relationships/hyperlink" Target="https://webagentes.canaldirecto.com.ar/incidents/view/796628-2" TargetMode="External"/><Relationship Id="rId5345" Type="http://schemas.openxmlformats.org/officeDocument/2006/relationships/hyperlink" Target="https://webagentes.canaldirecto.com.ar/incidents/view/797651-7" TargetMode="External"/><Relationship Id="rId5552" Type="http://schemas.openxmlformats.org/officeDocument/2006/relationships/hyperlink" Target="https://webagentes.canaldirecto.com.ar/incidents/view/813366-9" TargetMode="External"/><Relationship Id="rId1748" Type="http://schemas.openxmlformats.org/officeDocument/2006/relationships/hyperlink" Target="https://webagentes.canaldirecto.com.ar/incidents/view/705402-8" TargetMode="External"/><Relationship Id="rId4154" Type="http://schemas.openxmlformats.org/officeDocument/2006/relationships/hyperlink" Target="https://webagentes.canaldirecto.com.ar/incidents/view/770515-9" TargetMode="External"/><Relationship Id="rId4361" Type="http://schemas.openxmlformats.org/officeDocument/2006/relationships/hyperlink" Target="https://webagentes.canaldirecto.com.ar/incidents/view/777318-7" TargetMode="External"/><Relationship Id="rId5205" Type="http://schemas.openxmlformats.org/officeDocument/2006/relationships/hyperlink" Target="https://webagentes.canaldirecto.com.ar/incidents/view/799426-7" TargetMode="External"/><Relationship Id="rId5412" Type="http://schemas.openxmlformats.org/officeDocument/2006/relationships/hyperlink" Target="https://webagentes.canaldirecto.com.ar/incidents/view/804138-6" TargetMode="External"/><Relationship Id="rId1955" Type="http://schemas.openxmlformats.org/officeDocument/2006/relationships/hyperlink" Target="https://webagentes.canaldirecto.com.ar/incidents/view/714243-9" TargetMode="External"/><Relationship Id="rId3170" Type="http://schemas.openxmlformats.org/officeDocument/2006/relationships/hyperlink" Target="https://webagentes.canaldirecto.com.ar/incidents/view/746634-8" TargetMode="External"/><Relationship Id="rId4014" Type="http://schemas.openxmlformats.org/officeDocument/2006/relationships/hyperlink" Target="https://webagentes.canaldirecto.com.ar/incidents/view/763944-9" TargetMode="External"/><Relationship Id="rId4221" Type="http://schemas.openxmlformats.org/officeDocument/2006/relationships/hyperlink" Target="https://webagentes.canaldirecto.com.ar/incidents/view/775063-6" TargetMode="External"/><Relationship Id="rId1608" Type="http://schemas.openxmlformats.org/officeDocument/2006/relationships/hyperlink" Target="https://webagentes.canaldirecto.com.ar/incidents/view/702592-9" TargetMode="External"/><Relationship Id="rId1815" Type="http://schemas.openxmlformats.org/officeDocument/2006/relationships/hyperlink" Target="https://webagentes.canaldirecto.com.ar/incidents/view/709859-0" TargetMode="External"/><Relationship Id="rId3030" Type="http://schemas.openxmlformats.org/officeDocument/2006/relationships/hyperlink" Target="https://webagentes.canaldirecto.com.ar/incidents/view/744725-5" TargetMode="External"/><Relationship Id="rId3987" Type="http://schemas.openxmlformats.org/officeDocument/2006/relationships/hyperlink" Target="https://webagentes.canaldirecto.com.ar/incidents/view/765446-6" TargetMode="External"/><Relationship Id="rId2589" Type="http://schemas.openxmlformats.org/officeDocument/2006/relationships/hyperlink" Target="https://webagentes.canaldirecto.com.ar/incidents/view/732573-1" TargetMode="External"/><Relationship Id="rId2796" Type="http://schemas.openxmlformats.org/officeDocument/2006/relationships/hyperlink" Target="https://webagentes.canaldirecto.com.ar/incidents/view/733884-1" TargetMode="External"/><Relationship Id="rId3847" Type="http://schemas.openxmlformats.org/officeDocument/2006/relationships/hyperlink" Target="https://webagentes.canaldirecto.com.ar/incidents/view/762942-4" TargetMode="External"/><Relationship Id="rId768" Type="http://schemas.openxmlformats.org/officeDocument/2006/relationships/hyperlink" Target="https://webagentes.canaldirecto.com.ar/incidents/view/678818-2" TargetMode="External"/><Relationship Id="rId975" Type="http://schemas.openxmlformats.org/officeDocument/2006/relationships/hyperlink" Target="https://webagentes.canaldirecto.com.ar/incidents/view/686328-9" TargetMode="External"/><Relationship Id="rId1398" Type="http://schemas.openxmlformats.org/officeDocument/2006/relationships/hyperlink" Target="https://webagentes.canaldirecto.com.ar/incidents/view/697309-0" TargetMode="External"/><Relationship Id="rId2449" Type="http://schemas.openxmlformats.org/officeDocument/2006/relationships/hyperlink" Target="https://webagentes.canaldirecto.com.ar/incidents/view/726734-9" TargetMode="External"/><Relationship Id="rId2656" Type="http://schemas.openxmlformats.org/officeDocument/2006/relationships/hyperlink" Target="https://webagentes.canaldirecto.com.ar/incidents/view/736579-3" TargetMode="External"/><Relationship Id="rId2863" Type="http://schemas.openxmlformats.org/officeDocument/2006/relationships/hyperlink" Target="https://webagentes.canaldirecto.com.ar/incidents/view/737757-6" TargetMode="External"/><Relationship Id="rId3707" Type="http://schemas.openxmlformats.org/officeDocument/2006/relationships/hyperlink" Target="https://webagentes.canaldirecto.com.ar/incidents/view/757374-5" TargetMode="External"/><Relationship Id="rId3914" Type="http://schemas.openxmlformats.org/officeDocument/2006/relationships/hyperlink" Target="https://webagentes.canaldirecto.com.ar/incidents/view/766500-0" TargetMode="External"/><Relationship Id="rId5062" Type="http://schemas.openxmlformats.org/officeDocument/2006/relationships/hyperlink" Target="http://webagentes.canaldirecto.com.ar/incidents/view/791786-0" TargetMode="External"/><Relationship Id="rId628" Type="http://schemas.openxmlformats.org/officeDocument/2006/relationships/hyperlink" Target="https://webagentes.canaldirecto.com.ar/incidents/view/675313-1" TargetMode="External"/><Relationship Id="rId835" Type="http://schemas.openxmlformats.org/officeDocument/2006/relationships/hyperlink" Target="https://webagentes.canaldirecto.com.ar/incidents/view/683585-1" TargetMode="External"/><Relationship Id="rId1258" Type="http://schemas.openxmlformats.org/officeDocument/2006/relationships/hyperlink" Target="https://webagentes.canaldirecto.com.ar/incidents/view/689411-9" TargetMode="External"/><Relationship Id="rId1465" Type="http://schemas.openxmlformats.org/officeDocument/2006/relationships/hyperlink" Target="https://webagentes.canaldirecto.com.ar/incidents/view/701124-5" TargetMode="External"/><Relationship Id="rId1672" Type="http://schemas.openxmlformats.org/officeDocument/2006/relationships/hyperlink" Target="https://webagentes.canaldirecto.com.ar/incidents/view/700479-5" TargetMode="External"/><Relationship Id="rId2309" Type="http://schemas.openxmlformats.org/officeDocument/2006/relationships/hyperlink" Target="https://webagentes.canaldirecto.com.ar/incidents/view/725985-4" TargetMode="External"/><Relationship Id="rId2516" Type="http://schemas.openxmlformats.org/officeDocument/2006/relationships/hyperlink" Target="https://webagentes.canaldirecto.com.ar/incidents/view/730016-7" TargetMode="External"/><Relationship Id="rId2723" Type="http://schemas.openxmlformats.org/officeDocument/2006/relationships/hyperlink" Target="https://webagentes.canaldirecto.com.ar/incidents/view/737234-0" TargetMode="External"/><Relationship Id="rId5879" Type="http://schemas.openxmlformats.org/officeDocument/2006/relationships/hyperlink" Target="https://webagentes.canaldirecto.com.ar/incidents/view/820732-6" TargetMode="External"/><Relationship Id="rId1118" Type="http://schemas.openxmlformats.org/officeDocument/2006/relationships/hyperlink" Target="https://webagentes.canaldirecto.com.ar/incidents/view/689019-5" TargetMode="External"/><Relationship Id="rId1325" Type="http://schemas.openxmlformats.org/officeDocument/2006/relationships/hyperlink" Target="https://webagentes.canaldirecto.com.ar/incidents/view/694005-6" TargetMode="External"/><Relationship Id="rId1532" Type="http://schemas.openxmlformats.org/officeDocument/2006/relationships/hyperlink" Target="https://webagentes.canaldirecto.com.ar/incidents/view/704895-7" TargetMode="External"/><Relationship Id="rId2930" Type="http://schemas.openxmlformats.org/officeDocument/2006/relationships/hyperlink" Target="https://webagentes.canaldirecto.com.ar/incidents/view/740985-7" TargetMode="External"/><Relationship Id="rId4688" Type="http://schemas.openxmlformats.org/officeDocument/2006/relationships/hyperlink" Target="https://webagentes.canaldirecto.com.ar/incidents/view/783473-4" TargetMode="External"/><Relationship Id="rId902" Type="http://schemas.openxmlformats.org/officeDocument/2006/relationships/hyperlink" Target="https://webagentes.canaldirecto.com.ar/incidents/view/688084-2" TargetMode="External"/><Relationship Id="rId3497" Type="http://schemas.openxmlformats.org/officeDocument/2006/relationships/hyperlink" Target="https://webagentes.canaldirecto.com.ar/incidents/view/752939-1" TargetMode="External"/><Relationship Id="rId4895" Type="http://schemas.openxmlformats.org/officeDocument/2006/relationships/hyperlink" Target="https://webagentes.canaldirecto.com.ar/incidents/view/791837-3" TargetMode="External"/><Relationship Id="rId5739" Type="http://schemas.openxmlformats.org/officeDocument/2006/relationships/hyperlink" Target="https://webagentes.canaldirecto.com.ar/incidents/view/818951-6" TargetMode="External"/><Relationship Id="rId5946" Type="http://schemas.openxmlformats.org/officeDocument/2006/relationships/hyperlink" Target="https://webagentes.canaldirecto.com.ar/incidents/view/825146-0" TargetMode="External"/><Relationship Id="rId31" Type="http://schemas.openxmlformats.org/officeDocument/2006/relationships/hyperlink" Target="http://webagentes.canaldirecto.com.ar/incidents/view/660769-2" TargetMode="External"/><Relationship Id="rId2099" Type="http://schemas.openxmlformats.org/officeDocument/2006/relationships/hyperlink" Target="https://webagentes.canaldirecto.com.ar/incidents/view/720831-9" TargetMode="External"/><Relationship Id="rId4548" Type="http://schemas.openxmlformats.org/officeDocument/2006/relationships/hyperlink" Target="https://webagentes.canaldirecto.com.ar/incidents/view/783158-8" TargetMode="External"/><Relationship Id="rId4755" Type="http://schemas.openxmlformats.org/officeDocument/2006/relationships/hyperlink" Target="https://webagentes.canaldirecto.com.ar/incidents/view/786122-4" TargetMode="External"/><Relationship Id="rId4962" Type="http://schemas.openxmlformats.org/officeDocument/2006/relationships/hyperlink" Target="https://webagentes.canaldirecto.com.ar/incidents/view/790175-3" TargetMode="External"/><Relationship Id="rId5806" Type="http://schemas.openxmlformats.org/officeDocument/2006/relationships/hyperlink" Target="https://webagentes.canaldirecto.com.ar/incidents/view/815901-0" TargetMode="External"/><Relationship Id="rId278" Type="http://schemas.openxmlformats.org/officeDocument/2006/relationships/hyperlink" Target="https://webagentes.canaldirecto.com.ar/incidents/view/666813-4" TargetMode="External"/><Relationship Id="rId3357" Type="http://schemas.openxmlformats.org/officeDocument/2006/relationships/hyperlink" Target="https://webagentes.canaldirecto.com.ar/incidents/view/751520-0" TargetMode="External"/><Relationship Id="rId3564" Type="http://schemas.openxmlformats.org/officeDocument/2006/relationships/hyperlink" Target="https://webagentes.canaldirecto.com.ar/incidents/view/755489-2" TargetMode="External"/><Relationship Id="rId3771" Type="http://schemas.openxmlformats.org/officeDocument/2006/relationships/hyperlink" Target="https://webagentes.canaldirecto.com.ar/incidents/view/760293-1" TargetMode="External"/><Relationship Id="rId4408" Type="http://schemas.openxmlformats.org/officeDocument/2006/relationships/hyperlink" Target="https://webagentes.canaldirecto.com.ar/incidents/view/776204-8" TargetMode="External"/><Relationship Id="rId4615" Type="http://schemas.openxmlformats.org/officeDocument/2006/relationships/hyperlink" Target="https://webagentes.canaldirecto.com.ar/incidents/view/779948-6" TargetMode="External"/><Relationship Id="rId4822" Type="http://schemas.openxmlformats.org/officeDocument/2006/relationships/hyperlink" Target="https://webagentes.canaldirecto.com.ar/incidents/view/788911-4" TargetMode="External"/><Relationship Id="rId485" Type="http://schemas.openxmlformats.org/officeDocument/2006/relationships/hyperlink" Target="https://webagentes.canaldirecto.com.ar/incidents/view/672467-0" TargetMode="External"/><Relationship Id="rId692" Type="http://schemas.openxmlformats.org/officeDocument/2006/relationships/hyperlink" Target="https://webagentes.canaldirecto.com.ar/incidents/view/680934-2" TargetMode="External"/><Relationship Id="rId2166" Type="http://schemas.openxmlformats.org/officeDocument/2006/relationships/hyperlink" Target="https://webagentes.canaldirecto.com.ar/incidents/view/718872-3" TargetMode="External"/><Relationship Id="rId2373" Type="http://schemas.openxmlformats.org/officeDocument/2006/relationships/hyperlink" Target="https://webagentes.canaldirecto.com.ar/incidents/view/724309-3" TargetMode="External"/><Relationship Id="rId2580" Type="http://schemas.openxmlformats.org/officeDocument/2006/relationships/hyperlink" Target="https://webagentes.canaldirecto.com.ar/incidents/view/733149-5" TargetMode="External"/><Relationship Id="rId3217" Type="http://schemas.openxmlformats.org/officeDocument/2006/relationships/hyperlink" Target="https://webagentes.canaldirecto.com.ar/incidents/view/745326-5" TargetMode="External"/><Relationship Id="rId3424" Type="http://schemas.openxmlformats.org/officeDocument/2006/relationships/hyperlink" Target="https://webagentes.canaldirecto.com.ar/incidents/view/754340-7" TargetMode="External"/><Relationship Id="rId3631" Type="http://schemas.openxmlformats.org/officeDocument/2006/relationships/hyperlink" Target="https://webagentes.canaldirecto.com.ar/incidents/view/759109-7" TargetMode="External"/><Relationship Id="rId138" Type="http://schemas.openxmlformats.org/officeDocument/2006/relationships/hyperlink" Target="https://webagentes.canaldirecto.com.ar/incidents/view/664437-4" TargetMode="External"/><Relationship Id="rId345" Type="http://schemas.openxmlformats.org/officeDocument/2006/relationships/hyperlink" Target="https://webagentes.canaldirecto.com.ar/incidents/view/664031-4" TargetMode="External"/><Relationship Id="rId552" Type="http://schemas.openxmlformats.org/officeDocument/2006/relationships/hyperlink" Target="https://webagentes.canaldirecto.com.ar/incidents/view/671394-8" TargetMode="External"/><Relationship Id="rId1182" Type="http://schemas.openxmlformats.org/officeDocument/2006/relationships/hyperlink" Target="https://webagentes.canaldirecto.com.ar/incidents/view/692403-0" TargetMode="External"/><Relationship Id="rId2026" Type="http://schemas.openxmlformats.org/officeDocument/2006/relationships/hyperlink" Target="https://webagentes.canaldirecto.com.ar/incidents/view/711454-2" TargetMode="External"/><Relationship Id="rId2233" Type="http://schemas.openxmlformats.org/officeDocument/2006/relationships/hyperlink" Target="https://webagentes.canaldirecto.com.ar/incidents/view/722523-7" TargetMode="External"/><Relationship Id="rId2440" Type="http://schemas.openxmlformats.org/officeDocument/2006/relationships/hyperlink" Target="https://webagentes.canaldirecto.com.ar/incidents/view/726892-2" TargetMode="External"/><Relationship Id="rId5389" Type="http://schemas.openxmlformats.org/officeDocument/2006/relationships/hyperlink" Target="https://webagentes.canaldirecto.com.ar/incidents/view/805700-4" TargetMode="External"/><Relationship Id="rId5596" Type="http://schemas.openxmlformats.org/officeDocument/2006/relationships/hyperlink" Target="https://webagentes.canaldirecto.com.ar/incidents/view/811629-1" TargetMode="External"/><Relationship Id="rId205" Type="http://schemas.openxmlformats.org/officeDocument/2006/relationships/hyperlink" Target="https://webagentes.canaldirecto.com.ar/incidents/view/661741-3" TargetMode="External"/><Relationship Id="rId412" Type="http://schemas.openxmlformats.org/officeDocument/2006/relationships/hyperlink" Target="https://webagentes.canaldirecto.com.ar/incidents/view/669323-7" TargetMode="External"/><Relationship Id="rId1042" Type="http://schemas.openxmlformats.org/officeDocument/2006/relationships/hyperlink" Target="https://webagentes.canaldirecto.com.ar/incidents/view/690252-4" TargetMode="External"/><Relationship Id="rId2300" Type="http://schemas.openxmlformats.org/officeDocument/2006/relationships/hyperlink" Target="https://webagentes.canaldirecto.com.ar/incidents/view/726070-8" TargetMode="External"/><Relationship Id="rId4198" Type="http://schemas.openxmlformats.org/officeDocument/2006/relationships/hyperlink" Target="https://webagentes.canaldirecto.com.ar/incidents/view/769619-8" TargetMode="External"/><Relationship Id="rId5249" Type="http://schemas.openxmlformats.org/officeDocument/2006/relationships/hyperlink" Target="https://webagentes.canaldirecto.com.ar/incidents/view/797755-2" TargetMode="External"/><Relationship Id="rId5456" Type="http://schemas.openxmlformats.org/officeDocument/2006/relationships/hyperlink" Target="https://webagentes.canaldirecto.com.ar/incidents/view/809532-3" TargetMode="External"/><Relationship Id="rId5663" Type="http://schemas.openxmlformats.org/officeDocument/2006/relationships/hyperlink" Target="https://webagentes.canaldirecto.com.ar/incidents/view/816087-6" TargetMode="External"/><Relationship Id="rId1999" Type="http://schemas.openxmlformats.org/officeDocument/2006/relationships/hyperlink" Target="https://webagentes.canaldirecto.com.ar/incidents/view/712574-2" TargetMode="External"/><Relationship Id="rId4058" Type="http://schemas.openxmlformats.org/officeDocument/2006/relationships/hyperlink" Target="https://webagentes.canaldirecto.com.ar/incidents/view/768305-1" TargetMode="External"/><Relationship Id="rId4265" Type="http://schemas.openxmlformats.org/officeDocument/2006/relationships/hyperlink" Target="https://webagentes.canaldirecto.com.ar/incidents/view/773742-2" TargetMode="External"/><Relationship Id="rId4472" Type="http://schemas.openxmlformats.org/officeDocument/2006/relationships/hyperlink" Target="https://webagentes.canaldirecto.com.ar/incidents/view/779697-5" TargetMode="External"/><Relationship Id="rId5109" Type="http://schemas.openxmlformats.org/officeDocument/2006/relationships/hyperlink" Target="https://webagentes.canaldirecto.com.ar/incidents/view/797375-0" TargetMode="External"/><Relationship Id="rId5316" Type="http://schemas.openxmlformats.org/officeDocument/2006/relationships/hyperlink" Target="https://webagentes.canaldirecto.com.ar/incidents/view/801661-8" TargetMode="External"/><Relationship Id="rId5870" Type="http://schemas.openxmlformats.org/officeDocument/2006/relationships/hyperlink" Target="https://webagentes.canaldirecto.com.ar/incidents/view/820962-5" TargetMode="External"/><Relationship Id="rId1859" Type="http://schemas.openxmlformats.org/officeDocument/2006/relationships/hyperlink" Target="https://webagentes.canaldirecto.com.ar/incidents/view/709159-7" TargetMode="External"/><Relationship Id="rId3074" Type="http://schemas.openxmlformats.org/officeDocument/2006/relationships/hyperlink" Target="https://webagentes.canaldirecto.com.ar/incidents/view/743660-2" TargetMode="External"/><Relationship Id="rId4125" Type="http://schemas.openxmlformats.org/officeDocument/2006/relationships/hyperlink" Target="https://webagentes.canaldirecto.com.ar/incidents/view/770941-0" TargetMode="External"/><Relationship Id="rId5523" Type="http://schemas.openxmlformats.org/officeDocument/2006/relationships/hyperlink" Target="https://webagentes.canaldirecto.com.ar/incidents/view/807804-3" TargetMode="External"/><Relationship Id="rId5730" Type="http://schemas.openxmlformats.org/officeDocument/2006/relationships/hyperlink" Target="https://webagentes.canaldirecto.com.ar/incidents/view/819569-6" TargetMode="External"/><Relationship Id="rId1719" Type="http://schemas.openxmlformats.org/officeDocument/2006/relationships/hyperlink" Target="https://webagentes.canaldirecto.com.ar/incidents/view/705870-5" TargetMode="External"/><Relationship Id="rId1926" Type="http://schemas.openxmlformats.org/officeDocument/2006/relationships/hyperlink" Target="https://webagentes.canaldirecto.com.ar/incidents/view/715662-7" TargetMode="External"/><Relationship Id="rId3281" Type="http://schemas.openxmlformats.org/officeDocument/2006/relationships/hyperlink" Target="https://webagentes.canaldirecto.com.ar/incidents/view/748292-0" TargetMode="External"/><Relationship Id="rId4332" Type="http://schemas.openxmlformats.org/officeDocument/2006/relationships/hyperlink" Target="https://webagentes.canaldirecto.com.ar/incidents/view/766157-2" TargetMode="External"/><Relationship Id="rId2090" Type="http://schemas.openxmlformats.org/officeDocument/2006/relationships/hyperlink" Target="https://webagentes.canaldirecto.com.ar/incidents/view/714461-3" TargetMode="External"/><Relationship Id="rId3141" Type="http://schemas.openxmlformats.org/officeDocument/2006/relationships/hyperlink" Target="https://webagentes.canaldirecto.com.ar/incidents/view/747201-1" TargetMode="External"/><Relationship Id="rId3001" Type="http://schemas.openxmlformats.org/officeDocument/2006/relationships/hyperlink" Target="https://webagentes.canaldirecto.com.ar/incidents/view/745024-0" TargetMode="External"/><Relationship Id="rId3958" Type="http://schemas.openxmlformats.org/officeDocument/2006/relationships/hyperlink" Target="https://webagentes.canaldirecto.com.ar/incidents/view/766114-7" TargetMode="External"/><Relationship Id="rId879" Type="http://schemas.openxmlformats.org/officeDocument/2006/relationships/hyperlink" Target="https://webagentes.canaldirecto.com.ar/incidents/view/681784-6" TargetMode="External"/><Relationship Id="rId2767" Type="http://schemas.openxmlformats.org/officeDocument/2006/relationships/hyperlink" Target="https://webagentes.canaldirecto.com.ar/incidents/view/735779-4" TargetMode="External"/><Relationship Id="rId5173" Type="http://schemas.openxmlformats.org/officeDocument/2006/relationships/hyperlink" Target="https://webagentes.canaldirecto.com.ar/incidents/view/800528-7" TargetMode="External"/><Relationship Id="rId5380" Type="http://schemas.openxmlformats.org/officeDocument/2006/relationships/hyperlink" Target="https://webagentes.canaldirecto.com.ar/incidents/view/805898-8" TargetMode="External"/><Relationship Id="rId739" Type="http://schemas.openxmlformats.org/officeDocument/2006/relationships/hyperlink" Target="https://webagentes.canaldirecto.com.ar/incidents/view/680039-6" TargetMode="External"/><Relationship Id="rId1369" Type="http://schemas.openxmlformats.org/officeDocument/2006/relationships/hyperlink" Target="https://webagentes.canaldirecto.com.ar/incidents/view/692950-3" TargetMode="External"/><Relationship Id="rId1576" Type="http://schemas.openxmlformats.org/officeDocument/2006/relationships/hyperlink" Target="https://webagentes.canaldirecto.com.ar/incidents/view/703653-6" TargetMode="External"/><Relationship Id="rId2974" Type="http://schemas.openxmlformats.org/officeDocument/2006/relationships/hyperlink" Target="https://webagentes.canaldirecto.com.ar/incidents/view/739506-8" TargetMode="External"/><Relationship Id="rId3818" Type="http://schemas.openxmlformats.org/officeDocument/2006/relationships/hyperlink" Target="https://webagentes.canaldirecto.com.ar/incidents/view/763671-6" TargetMode="External"/><Relationship Id="rId5033" Type="http://schemas.openxmlformats.org/officeDocument/2006/relationships/hyperlink" Target="http://webagentes.canaldirecto.com.ar/incidents/view/793090-4" TargetMode="External"/><Relationship Id="rId5240" Type="http://schemas.openxmlformats.org/officeDocument/2006/relationships/hyperlink" Target="https://webagentes.canaldirecto.com.ar/incidents/view/798268-8" TargetMode="External"/><Relationship Id="rId946" Type="http://schemas.openxmlformats.org/officeDocument/2006/relationships/hyperlink" Target="https://webagentes.canaldirecto.com.ar/incidents/view/686947-8" TargetMode="External"/><Relationship Id="rId1229" Type="http://schemas.openxmlformats.org/officeDocument/2006/relationships/hyperlink" Target="https://webagentes.canaldirecto.com.ar/incidents/view/691445-9" TargetMode="External"/><Relationship Id="rId1783" Type="http://schemas.openxmlformats.org/officeDocument/2006/relationships/hyperlink" Target="https://webagentes.canaldirecto.com.ar/incidents/view/711662-9" TargetMode="External"/><Relationship Id="rId1990" Type="http://schemas.openxmlformats.org/officeDocument/2006/relationships/hyperlink" Target="https://webagentes.canaldirecto.com.ar/incidents/view/713045-2" TargetMode="External"/><Relationship Id="rId2627" Type="http://schemas.openxmlformats.org/officeDocument/2006/relationships/hyperlink" Target="https://webagentes.canaldirecto.com.ar/incidents/view/737245-6" TargetMode="External"/><Relationship Id="rId2834" Type="http://schemas.openxmlformats.org/officeDocument/2006/relationships/hyperlink" Target="https://webagentes.canaldirecto.com.ar/incidents/view/738441-5" TargetMode="External"/><Relationship Id="rId5100" Type="http://schemas.openxmlformats.org/officeDocument/2006/relationships/hyperlink" Target="https://webagentes.canaldirecto.com.ar/incidents/view/797662-3" TargetMode="External"/><Relationship Id="rId75" Type="http://schemas.openxmlformats.org/officeDocument/2006/relationships/hyperlink" Target="http://webagentes.canaldirecto.com.ar/incidents/view/659274-3" TargetMode="External"/><Relationship Id="rId806" Type="http://schemas.openxmlformats.org/officeDocument/2006/relationships/hyperlink" Target="https://webagentes.canaldirecto.com.ar/incidents/view/684980-9" TargetMode="External"/><Relationship Id="rId1436" Type="http://schemas.openxmlformats.org/officeDocument/2006/relationships/hyperlink" Target="https://webagentes.canaldirecto.com.ar/incidents/view/696581-5" TargetMode="External"/><Relationship Id="rId1643" Type="http://schemas.openxmlformats.org/officeDocument/2006/relationships/hyperlink" Target="https://webagentes.canaldirecto.com.ar/incidents/view/701620-4" TargetMode="External"/><Relationship Id="rId1850" Type="http://schemas.openxmlformats.org/officeDocument/2006/relationships/hyperlink" Target="https://webagentes.canaldirecto.com.ar/incidents/view/709264-8" TargetMode="External"/><Relationship Id="rId2901" Type="http://schemas.openxmlformats.org/officeDocument/2006/relationships/hyperlink" Target="https://webagentes.canaldirecto.com.ar/incidents/view/741751-9" TargetMode="External"/><Relationship Id="rId4799" Type="http://schemas.openxmlformats.org/officeDocument/2006/relationships/hyperlink" Target="https://webagentes.canaldirecto.com.ar/incidents/view/789885-7" TargetMode="External"/><Relationship Id="rId1503" Type="http://schemas.openxmlformats.org/officeDocument/2006/relationships/hyperlink" Target="https://webagentes.canaldirecto.com.ar/incidents/view/699830-9" TargetMode="External"/><Relationship Id="rId1710" Type="http://schemas.openxmlformats.org/officeDocument/2006/relationships/hyperlink" Target="https://webagentes.canaldirecto.com.ar/incidents/view/706134-7" TargetMode="External"/><Relationship Id="rId4659" Type="http://schemas.openxmlformats.org/officeDocument/2006/relationships/hyperlink" Target="https://webagentes.canaldirecto.com.ar/incidents/view/784624-3" TargetMode="External"/><Relationship Id="rId4866" Type="http://schemas.openxmlformats.org/officeDocument/2006/relationships/hyperlink" Target="https://webagentes.canaldirecto.com.ar/incidents/view/787702-1" TargetMode="External"/><Relationship Id="rId5917" Type="http://schemas.openxmlformats.org/officeDocument/2006/relationships/hyperlink" Target="https://webagentes.canaldirecto.com.ar/incidents/view/817978-6" TargetMode="External"/><Relationship Id="rId3468" Type="http://schemas.openxmlformats.org/officeDocument/2006/relationships/hyperlink" Target="https://webagentes.canaldirecto.com.ar/incidents/view/753381-7" TargetMode="External"/><Relationship Id="rId3675" Type="http://schemas.openxmlformats.org/officeDocument/2006/relationships/hyperlink" Target="https://webagentes.canaldirecto.com.ar/incidents/view/758365-4" TargetMode="External"/><Relationship Id="rId3882" Type="http://schemas.openxmlformats.org/officeDocument/2006/relationships/hyperlink" Target="https://webagentes.canaldirecto.com.ar/incidents/view/758460-8" TargetMode="External"/><Relationship Id="rId4519" Type="http://schemas.openxmlformats.org/officeDocument/2006/relationships/hyperlink" Target="https://webagentes.canaldirecto.com.ar/incidents/view/778115-9" TargetMode="External"/><Relationship Id="rId4726" Type="http://schemas.openxmlformats.org/officeDocument/2006/relationships/hyperlink" Target="https://webagentes.canaldirecto.com.ar/incidents/view/786948-4" TargetMode="External"/><Relationship Id="rId4933" Type="http://schemas.openxmlformats.org/officeDocument/2006/relationships/hyperlink" Target="https://webagentes.canaldirecto.com.ar/incidents/view/791101-5" TargetMode="External"/><Relationship Id="rId389" Type="http://schemas.openxmlformats.org/officeDocument/2006/relationships/hyperlink" Target="https://webagentes.canaldirecto.com.ar/incidents/view/669771-0" TargetMode="External"/><Relationship Id="rId596" Type="http://schemas.openxmlformats.org/officeDocument/2006/relationships/hyperlink" Target="https://webagentes.canaldirecto.com.ar/incidents/view/677634-5" TargetMode="External"/><Relationship Id="rId2277" Type="http://schemas.openxmlformats.org/officeDocument/2006/relationships/hyperlink" Target="https://webagentes.canaldirecto.com.ar/incidents/view/720326-2" TargetMode="External"/><Relationship Id="rId2484" Type="http://schemas.openxmlformats.org/officeDocument/2006/relationships/hyperlink" Target="https://webagentes.canaldirecto.com.ar/incidents/view/730338-6" TargetMode="External"/><Relationship Id="rId2691" Type="http://schemas.openxmlformats.org/officeDocument/2006/relationships/hyperlink" Target="https://webagentes.canaldirecto.com.ar/incidents/view/734715-9" TargetMode="External"/><Relationship Id="rId3328" Type="http://schemas.openxmlformats.org/officeDocument/2006/relationships/hyperlink" Target="https://webagentes.canaldirecto.com.ar/incidents/view/752320-9" TargetMode="External"/><Relationship Id="rId3535" Type="http://schemas.openxmlformats.org/officeDocument/2006/relationships/hyperlink" Target="https://webagentes.canaldirecto.com.ar/incidents/view/756559-7" TargetMode="External"/><Relationship Id="rId3742" Type="http://schemas.openxmlformats.org/officeDocument/2006/relationships/hyperlink" Target="https://webagentes.canaldirecto.com.ar/incidents/view/761263-7" TargetMode="External"/><Relationship Id="rId249" Type="http://schemas.openxmlformats.org/officeDocument/2006/relationships/hyperlink" Target="https://webagentes.canaldirecto.com.ar/incidents/view/667006-9" TargetMode="External"/><Relationship Id="rId456" Type="http://schemas.openxmlformats.org/officeDocument/2006/relationships/hyperlink" Target="https://webagentes.canaldirecto.com.ar/incidents/view/667120-8" TargetMode="External"/><Relationship Id="rId663" Type="http://schemas.openxmlformats.org/officeDocument/2006/relationships/hyperlink" Target="https://webagentes.canaldirecto.com.ar/incidents/view/673912-2" TargetMode="External"/><Relationship Id="rId870" Type="http://schemas.openxmlformats.org/officeDocument/2006/relationships/hyperlink" Target="https://webagentes.canaldirecto.com.ar/incidents/view/682375-9" TargetMode="External"/><Relationship Id="rId1086" Type="http://schemas.openxmlformats.org/officeDocument/2006/relationships/hyperlink" Target="https://webagentes.canaldirecto.com.ar/incidents/view/689656-0" TargetMode="External"/><Relationship Id="rId1293" Type="http://schemas.openxmlformats.org/officeDocument/2006/relationships/hyperlink" Target="https://webagentes.canaldirecto.com.ar/incidents/view/694603-2" TargetMode="External"/><Relationship Id="rId2137" Type="http://schemas.openxmlformats.org/officeDocument/2006/relationships/hyperlink" Target="https://webagentes.canaldirecto.com.ar/incidents/view/719742-0" TargetMode="External"/><Relationship Id="rId2344" Type="http://schemas.openxmlformats.org/officeDocument/2006/relationships/hyperlink" Target="https://webagentes.canaldirecto.com.ar/incidents/view/725112-6" TargetMode="External"/><Relationship Id="rId2551" Type="http://schemas.openxmlformats.org/officeDocument/2006/relationships/hyperlink" Target="https://webagentes.canaldirecto.com.ar/incidents/view/728378-1" TargetMode="External"/><Relationship Id="rId109" Type="http://schemas.openxmlformats.org/officeDocument/2006/relationships/hyperlink" Target="http://webagentes.canaldirecto.com.ar/incidents/view/657484-4" TargetMode="External"/><Relationship Id="rId316" Type="http://schemas.openxmlformats.org/officeDocument/2006/relationships/hyperlink" Target="https://webagentes.canaldirecto.com.ar/incidents/view/665255-9" TargetMode="External"/><Relationship Id="rId523" Type="http://schemas.openxmlformats.org/officeDocument/2006/relationships/hyperlink" Target="https://webagentes.canaldirecto.com.ar/incidents/view/671756-4" TargetMode="External"/><Relationship Id="rId1153" Type="http://schemas.openxmlformats.org/officeDocument/2006/relationships/hyperlink" Target="https://webagentes.canaldirecto.com.ar/incidents/view/693617-8" TargetMode="External"/><Relationship Id="rId2204" Type="http://schemas.openxmlformats.org/officeDocument/2006/relationships/hyperlink" Target="https://webagentes.canaldirecto.com.ar/incidents/view/723318-4" TargetMode="External"/><Relationship Id="rId3602" Type="http://schemas.openxmlformats.org/officeDocument/2006/relationships/hyperlink" Target="https://webagentes.canaldirecto.com.ar/incidents/view/755139-0" TargetMode="External"/><Relationship Id="rId730" Type="http://schemas.openxmlformats.org/officeDocument/2006/relationships/hyperlink" Target="https://webagentes.canaldirecto.com.ar/incidents/view/680191-5" TargetMode="External"/><Relationship Id="rId1013" Type="http://schemas.openxmlformats.org/officeDocument/2006/relationships/hyperlink" Target="https://webagentes.canaldirecto.com.ar/incidents/view/685511-0" TargetMode="External"/><Relationship Id="rId1360" Type="http://schemas.openxmlformats.org/officeDocument/2006/relationships/hyperlink" Target="https://webagentes.canaldirecto.com.ar/incidents/view/693097-0" TargetMode="External"/><Relationship Id="rId2411" Type="http://schemas.openxmlformats.org/officeDocument/2006/relationships/hyperlink" Target="https://webagentes.canaldirecto.com.ar/incidents/view/728317-0" TargetMode="External"/><Relationship Id="rId4169" Type="http://schemas.openxmlformats.org/officeDocument/2006/relationships/hyperlink" Target="https://webagentes.canaldirecto.com.ar/incidents/view/770167-6" TargetMode="External"/><Relationship Id="rId5567" Type="http://schemas.openxmlformats.org/officeDocument/2006/relationships/hyperlink" Target="https://webagentes.canaldirecto.com.ar/incidents/view/813045-9" TargetMode="External"/><Relationship Id="rId5774" Type="http://schemas.openxmlformats.org/officeDocument/2006/relationships/hyperlink" Target="https://webagentes.canaldirecto.com.ar/incidents/view/818197-6" TargetMode="External"/><Relationship Id="rId5981" Type="http://schemas.openxmlformats.org/officeDocument/2006/relationships/hyperlink" Target="https://webagentes.canaldirecto.com.ar/incidents/view/823879-7" TargetMode="External"/><Relationship Id="rId1220" Type="http://schemas.openxmlformats.org/officeDocument/2006/relationships/hyperlink" Target="https://webagentes.canaldirecto.com.ar/incidents/view/691455-6" TargetMode="External"/><Relationship Id="rId4376" Type="http://schemas.openxmlformats.org/officeDocument/2006/relationships/hyperlink" Target="https://webagentes.canaldirecto.com.ar/incidents/view/777170-9" TargetMode="External"/><Relationship Id="rId4583" Type="http://schemas.openxmlformats.org/officeDocument/2006/relationships/hyperlink" Target="https://webagentes.canaldirecto.com.ar/incidents/view/781598-8" TargetMode="External"/><Relationship Id="rId4790" Type="http://schemas.openxmlformats.org/officeDocument/2006/relationships/hyperlink" Target="https://webagentes.canaldirecto.com.ar/incidents/view/782925-5" TargetMode="External"/><Relationship Id="rId5427" Type="http://schemas.openxmlformats.org/officeDocument/2006/relationships/hyperlink" Target="https://webagentes.canaldirecto.com.ar/incidents/view/803323-5" TargetMode="External"/><Relationship Id="rId5634" Type="http://schemas.openxmlformats.org/officeDocument/2006/relationships/hyperlink" Target="https://webagentes.canaldirecto.com.ar/incidents/view/817119-1" TargetMode="External"/><Relationship Id="rId5841" Type="http://schemas.openxmlformats.org/officeDocument/2006/relationships/hyperlink" Target="https://webagentes.canaldirecto.com.ar/incidents/view/821991-4" TargetMode="External"/><Relationship Id="rId3185" Type="http://schemas.openxmlformats.org/officeDocument/2006/relationships/hyperlink" Target="https://webagentes.canaldirecto.com.ar/incidents/view/746499-7" TargetMode="External"/><Relationship Id="rId3392" Type="http://schemas.openxmlformats.org/officeDocument/2006/relationships/hyperlink" Target="https://webagentes.canaldirecto.com.ar/incidents/view/750172-0" TargetMode="External"/><Relationship Id="rId4029" Type="http://schemas.openxmlformats.org/officeDocument/2006/relationships/hyperlink" Target="https://webagentes.canaldirecto.com.ar/incidents/view/768758-9" TargetMode="External"/><Relationship Id="rId4236" Type="http://schemas.openxmlformats.org/officeDocument/2006/relationships/hyperlink" Target="https://webagentes.canaldirecto.com.ar/incidents/view/774520-9" TargetMode="External"/><Relationship Id="rId4443" Type="http://schemas.openxmlformats.org/officeDocument/2006/relationships/hyperlink" Target="https://webagentes.canaldirecto.com.ar/incidents/view/774299-2" TargetMode="External"/><Relationship Id="rId4650" Type="http://schemas.openxmlformats.org/officeDocument/2006/relationships/hyperlink" Target="https://webagentes.canaldirecto.com.ar/incidents/view/784947-1" TargetMode="External"/><Relationship Id="rId5701" Type="http://schemas.openxmlformats.org/officeDocument/2006/relationships/hyperlink" Target="https://webagentes.canaldirecto.com.ar/incidents/view/812172-5" TargetMode="External"/><Relationship Id="rId3045" Type="http://schemas.openxmlformats.org/officeDocument/2006/relationships/hyperlink" Target="https://webagentes.canaldirecto.com.ar/incidents/view/744093-3" TargetMode="External"/><Relationship Id="rId3252" Type="http://schemas.openxmlformats.org/officeDocument/2006/relationships/hyperlink" Target="https://webagentes.canaldirecto.com.ar/incidents/view/749327-2" TargetMode="External"/><Relationship Id="rId4303" Type="http://schemas.openxmlformats.org/officeDocument/2006/relationships/hyperlink" Target="https://webagentes.canaldirecto.com.ar/incidents/view/772923-8" TargetMode="External"/><Relationship Id="rId4510" Type="http://schemas.openxmlformats.org/officeDocument/2006/relationships/hyperlink" Target="https://webagentes.canaldirecto.com.ar/incidents/view/778842-6" TargetMode="External"/><Relationship Id="rId173" Type="http://schemas.openxmlformats.org/officeDocument/2006/relationships/hyperlink" Target="https://webagentes.canaldirecto.com.ar/incidents/view/663603-8" TargetMode="External"/><Relationship Id="rId380" Type="http://schemas.openxmlformats.org/officeDocument/2006/relationships/hyperlink" Target="https://webagentes.canaldirecto.com.ar/incidents/view/671005-7" TargetMode="External"/><Relationship Id="rId2061" Type="http://schemas.openxmlformats.org/officeDocument/2006/relationships/hyperlink" Target="https://webagentes.canaldirecto.com.ar/incidents/view/716357-5" TargetMode="External"/><Relationship Id="rId3112" Type="http://schemas.openxmlformats.org/officeDocument/2006/relationships/hyperlink" Target="https://webagentes.canaldirecto.com.ar/incidents/view/741927-0" TargetMode="External"/><Relationship Id="rId240" Type="http://schemas.openxmlformats.org/officeDocument/2006/relationships/hyperlink" Target="https://webagentes.canaldirecto.com.ar/incidents/view/667486-1" TargetMode="External"/><Relationship Id="rId5077" Type="http://schemas.openxmlformats.org/officeDocument/2006/relationships/hyperlink" Target="https://webagentes.canaldirecto.com.ar/incidents/view/798345-6" TargetMode="External"/><Relationship Id="rId5284" Type="http://schemas.openxmlformats.org/officeDocument/2006/relationships/hyperlink" Target="https://webagentes.canaldirecto.com.ar/incidents/view/802889-9" TargetMode="External"/><Relationship Id="rId100" Type="http://schemas.openxmlformats.org/officeDocument/2006/relationships/hyperlink" Target="http://webagentes.canaldirecto.com.ar/incidents/view/658669-0" TargetMode="External"/><Relationship Id="rId2878" Type="http://schemas.openxmlformats.org/officeDocument/2006/relationships/hyperlink" Target="https://webagentes.canaldirecto.com.ar/incidents/view/737066-1" TargetMode="External"/><Relationship Id="rId3929" Type="http://schemas.openxmlformats.org/officeDocument/2006/relationships/hyperlink" Target="https://webagentes.canaldirecto.com.ar/incidents/view/766385-3" TargetMode="External"/><Relationship Id="rId4093" Type="http://schemas.openxmlformats.org/officeDocument/2006/relationships/hyperlink" Target="https://webagentes.canaldirecto.com.ar/incidents/view/764884-5" TargetMode="External"/><Relationship Id="rId5144" Type="http://schemas.openxmlformats.org/officeDocument/2006/relationships/hyperlink" Target="https://webagentes.canaldirecto.com.ar/incidents/view/796164-9" TargetMode="External"/><Relationship Id="rId5491" Type="http://schemas.openxmlformats.org/officeDocument/2006/relationships/hyperlink" Target="https://webagentes.canaldirecto.com.ar/incidents/view/808405-3" TargetMode="External"/><Relationship Id="rId1687" Type="http://schemas.openxmlformats.org/officeDocument/2006/relationships/hyperlink" Target="https://webagentes.canaldirecto.com.ar/incidents/view/707288-4" TargetMode="External"/><Relationship Id="rId1894" Type="http://schemas.openxmlformats.org/officeDocument/2006/relationships/hyperlink" Target="https://webagentes.canaldirecto.com.ar/incidents/view/707561-4" TargetMode="External"/><Relationship Id="rId2738" Type="http://schemas.openxmlformats.org/officeDocument/2006/relationships/hyperlink" Target="https://webagentes.canaldirecto.com.ar/incidents/view/736595-1" TargetMode="External"/><Relationship Id="rId2945" Type="http://schemas.openxmlformats.org/officeDocument/2006/relationships/hyperlink" Target="https://webagentes.canaldirecto.com.ar/incidents/view/740351-6" TargetMode="External"/><Relationship Id="rId5351" Type="http://schemas.openxmlformats.org/officeDocument/2006/relationships/hyperlink" Target="https://webagentes.canaldirecto.com.ar/incidents/view/806807-3" TargetMode="External"/><Relationship Id="rId917" Type="http://schemas.openxmlformats.org/officeDocument/2006/relationships/hyperlink" Target="https://webagentes.canaldirecto.com.ar/incidents/view/687527-5" TargetMode="External"/><Relationship Id="rId1547" Type="http://schemas.openxmlformats.org/officeDocument/2006/relationships/hyperlink" Target="https://webagentes.canaldirecto.com.ar/incidents/view/704415-5" TargetMode="External"/><Relationship Id="rId1754" Type="http://schemas.openxmlformats.org/officeDocument/2006/relationships/hyperlink" Target="https://webagentes.canaldirecto.com.ar/incidents/view/704758-7" TargetMode="External"/><Relationship Id="rId1961" Type="http://schemas.openxmlformats.org/officeDocument/2006/relationships/hyperlink" Target="https://webagentes.canaldirecto.com.ar/incidents/view/714225-3" TargetMode="External"/><Relationship Id="rId2805" Type="http://schemas.openxmlformats.org/officeDocument/2006/relationships/hyperlink" Target="https://webagentes.canaldirecto.com.ar/incidents/view/732590-8" TargetMode="External"/><Relationship Id="rId4160" Type="http://schemas.openxmlformats.org/officeDocument/2006/relationships/hyperlink" Target="https://webagentes.canaldirecto.com.ar/incidents/view/770327-6" TargetMode="External"/><Relationship Id="rId5004" Type="http://schemas.openxmlformats.org/officeDocument/2006/relationships/hyperlink" Target="http://webagentes.canaldirecto.com.ar/incidents/view/794183-0" TargetMode="External"/><Relationship Id="rId5211" Type="http://schemas.openxmlformats.org/officeDocument/2006/relationships/hyperlink" Target="https://webagentes.canaldirecto.com.ar/incidents/view/799325-9" TargetMode="External"/><Relationship Id="rId46" Type="http://schemas.openxmlformats.org/officeDocument/2006/relationships/hyperlink" Target="http://webagentes.canaldirecto.com.ar/incidents/view/659861-3" TargetMode="External"/><Relationship Id="rId1407" Type="http://schemas.openxmlformats.org/officeDocument/2006/relationships/hyperlink" Target="https://webagentes.canaldirecto.com.ar/incidents/view/697297-6" TargetMode="External"/><Relationship Id="rId1614" Type="http://schemas.openxmlformats.org/officeDocument/2006/relationships/hyperlink" Target="https://webagentes.canaldirecto.com.ar/incidents/view/702586-8" TargetMode="External"/><Relationship Id="rId1821" Type="http://schemas.openxmlformats.org/officeDocument/2006/relationships/hyperlink" Target="https://webagentes.canaldirecto.com.ar/incidents/view/709572-4" TargetMode="External"/><Relationship Id="rId4020" Type="http://schemas.openxmlformats.org/officeDocument/2006/relationships/hyperlink" Target="https://webagentes.canaldirecto.com.ar/incidents/view/751484-9" TargetMode="External"/><Relationship Id="rId4977" Type="http://schemas.openxmlformats.org/officeDocument/2006/relationships/hyperlink" Target="https://webagentes.canaldirecto.com.ar/incidents/view/789163-2" TargetMode="External"/><Relationship Id="rId3579" Type="http://schemas.openxmlformats.org/officeDocument/2006/relationships/hyperlink" Target="https://webagentes.canaldirecto.com.ar/incidents/view/755353-8" TargetMode="External"/><Relationship Id="rId3786" Type="http://schemas.openxmlformats.org/officeDocument/2006/relationships/hyperlink" Target="https://webagentes.canaldirecto.com.ar/incidents/view/759480-9" TargetMode="External"/><Relationship Id="rId2388" Type="http://schemas.openxmlformats.org/officeDocument/2006/relationships/hyperlink" Target="https://webagentes.canaldirecto.com.ar/incidents/view/723957-7" TargetMode="External"/><Relationship Id="rId2595" Type="http://schemas.openxmlformats.org/officeDocument/2006/relationships/hyperlink" Target="https://webagentes.canaldirecto.com.ar/incidents/view/732245-1" TargetMode="External"/><Relationship Id="rId3439" Type="http://schemas.openxmlformats.org/officeDocument/2006/relationships/hyperlink" Target="https://webagentes.canaldirecto.com.ar/incidents/view/754064-0" TargetMode="External"/><Relationship Id="rId3993" Type="http://schemas.openxmlformats.org/officeDocument/2006/relationships/hyperlink" Target="https://webagentes.canaldirecto.com.ar/incidents/view/765173-3" TargetMode="External"/><Relationship Id="rId4837" Type="http://schemas.openxmlformats.org/officeDocument/2006/relationships/hyperlink" Target="https://webagentes.canaldirecto.com.ar/incidents/view/788697-7" TargetMode="External"/><Relationship Id="rId567" Type="http://schemas.openxmlformats.org/officeDocument/2006/relationships/hyperlink" Target="https://webagentes.canaldirecto.com.ar/incidents/view/679123-8" TargetMode="External"/><Relationship Id="rId1197" Type="http://schemas.openxmlformats.org/officeDocument/2006/relationships/hyperlink" Target="https://webagentes.canaldirecto.com.ar/incidents/view/692160-8" TargetMode="External"/><Relationship Id="rId2248" Type="http://schemas.openxmlformats.org/officeDocument/2006/relationships/hyperlink" Target="https://webagentes.canaldirecto.com.ar/incidents/view/722206-3" TargetMode="External"/><Relationship Id="rId3646" Type="http://schemas.openxmlformats.org/officeDocument/2006/relationships/hyperlink" Target="https://webagentes.canaldirecto.com.ar/incidents/view/758859-8" TargetMode="External"/><Relationship Id="rId3853" Type="http://schemas.openxmlformats.org/officeDocument/2006/relationships/hyperlink" Target="https://webagentes.canaldirecto.com.ar/incidents/view/762473-9" TargetMode="External"/><Relationship Id="rId4904" Type="http://schemas.openxmlformats.org/officeDocument/2006/relationships/hyperlink" Target="https://webagentes.canaldirecto.com.ar/incidents/view/791490-6" TargetMode="External"/><Relationship Id="rId774" Type="http://schemas.openxmlformats.org/officeDocument/2006/relationships/hyperlink" Target="https://webagentes.canaldirecto.com.ar/incidents/view/678570-5" TargetMode="External"/><Relationship Id="rId981" Type="http://schemas.openxmlformats.org/officeDocument/2006/relationships/hyperlink" Target="https://webagentes.canaldirecto.com.ar/incidents/view/685840-9" TargetMode="External"/><Relationship Id="rId1057" Type="http://schemas.openxmlformats.org/officeDocument/2006/relationships/hyperlink" Target="https://webagentes.canaldirecto.com.ar/incidents/view/690090-6" TargetMode="External"/><Relationship Id="rId2455" Type="http://schemas.openxmlformats.org/officeDocument/2006/relationships/hyperlink" Target="https://webagentes.canaldirecto.com.ar/incidents/view/726709-3" TargetMode="External"/><Relationship Id="rId2662" Type="http://schemas.openxmlformats.org/officeDocument/2006/relationships/hyperlink" Target="https://webagentes.canaldirecto.com.ar/incidents/view/736218-5" TargetMode="External"/><Relationship Id="rId3506" Type="http://schemas.openxmlformats.org/officeDocument/2006/relationships/hyperlink" Target="https://webagentes.canaldirecto.com.ar/incidents/view/752567-8" TargetMode="External"/><Relationship Id="rId3713" Type="http://schemas.openxmlformats.org/officeDocument/2006/relationships/hyperlink" Target="https://webagentes.canaldirecto.com.ar/incidents/view/761669-7" TargetMode="External"/><Relationship Id="rId3920" Type="http://schemas.openxmlformats.org/officeDocument/2006/relationships/hyperlink" Target="https://webagentes.canaldirecto.com.ar/incidents/view/766464-9" TargetMode="External"/><Relationship Id="rId427" Type="http://schemas.openxmlformats.org/officeDocument/2006/relationships/hyperlink" Target="https://webagentes.canaldirecto.com.ar/incidents/view/668566-3" TargetMode="External"/><Relationship Id="rId634" Type="http://schemas.openxmlformats.org/officeDocument/2006/relationships/hyperlink" Target="https://webagentes.canaldirecto.com.ar/incidents/view/674830-6" TargetMode="External"/><Relationship Id="rId841" Type="http://schemas.openxmlformats.org/officeDocument/2006/relationships/hyperlink" Target="https://webagentes.canaldirecto.com.ar/incidents/view/683434-8" TargetMode="External"/><Relationship Id="rId1264" Type="http://schemas.openxmlformats.org/officeDocument/2006/relationships/hyperlink" Target="https://webagentes.canaldirecto.com.ar/incidents/view/696071-3" TargetMode="External"/><Relationship Id="rId1471" Type="http://schemas.openxmlformats.org/officeDocument/2006/relationships/hyperlink" Target="https://webagentes.canaldirecto.com.ar/incidents/view/700568-8" TargetMode="External"/><Relationship Id="rId2108" Type="http://schemas.openxmlformats.org/officeDocument/2006/relationships/hyperlink" Target="https://webagentes.canaldirecto.com.ar/incidents/view/720530-3" TargetMode="External"/><Relationship Id="rId2315" Type="http://schemas.openxmlformats.org/officeDocument/2006/relationships/hyperlink" Target="https://webagentes.canaldirecto.com.ar/incidents/view/725978-4" TargetMode="External"/><Relationship Id="rId2522" Type="http://schemas.openxmlformats.org/officeDocument/2006/relationships/hyperlink" Target="https://webagentes.canaldirecto.com.ar/incidents/view/729735-9" TargetMode="External"/><Relationship Id="rId5678" Type="http://schemas.openxmlformats.org/officeDocument/2006/relationships/hyperlink" Target="https://webagentes.canaldirecto.com.ar/incidents/view/815131-9" TargetMode="External"/><Relationship Id="rId5885" Type="http://schemas.openxmlformats.org/officeDocument/2006/relationships/hyperlink" Target="https://webagentes.canaldirecto.com.ar/incidents/view/820677-0" TargetMode="External"/><Relationship Id="rId701" Type="http://schemas.openxmlformats.org/officeDocument/2006/relationships/hyperlink" Target="https://webagentes.canaldirecto.com.ar/incidents/view/680512-4" TargetMode="External"/><Relationship Id="rId1124" Type="http://schemas.openxmlformats.org/officeDocument/2006/relationships/hyperlink" Target="https://webagentes.canaldirecto.com.ar/incidents/view/689013-1" TargetMode="External"/><Relationship Id="rId1331" Type="http://schemas.openxmlformats.org/officeDocument/2006/relationships/hyperlink" Target="https://webagentes.canaldirecto.com.ar/incidents/view/693616-9" TargetMode="External"/><Relationship Id="rId4487" Type="http://schemas.openxmlformats.org/officeDocument/2006/relationships/hyperlink" Target="https://webagentes.canaldirecto.com.ar/incidents/view/779351-6" TargetMode="External"/><Relationship Id="rId4694" Type="http://schemas.openxmlformats.org/officeDocument/2006/relationships/hyperlink" Target="https://webagentes.canaldirecto.com.ar/incidents/view/783296-7" TargetMode="External"/><Relationship Id="rId5538" Type="http://schemas.openxmlformats.org/officeDocument/2006/relationships/hyperlink" Target="https://webagentes.canaldirecto.com.ar/incidents/view/806241-3" TargetMode="External"/><Relationship Id="rId5745" Type="http://schemas.openxmlformats.org/officeDocument/2006/relationships/hyperlink" Target="https://webagentes.canaldirecto.com.ar/incidents/view/818945-5" TargetMode="External"/><Relationship Id="rId5952" Type="http://schemas.openxmlformats.org/officeDocument/2006/relationships/hyperlink" Target="https://webagentes.canaldirecto.com.ar/incidents/view/824863-3" TargetMode="External"/><Relationship Id="rId3089" Type="http://schemas.openxmlformats.org/officeDocument/2006/relationships/hyperlink" Target="https://webagentes.canaldirecto.com.ar/incidents/view/743018-5" TargetMode="External"/><Relationship Id="rId3296" Type="http://schemas.openxmlformats.org/officeDocument/2006/relationships/hyperlink" Target="https://webagentes.canaldirecto.com.ar/incidents/view/748039-3" TargetMode="External"/><Relationship Id="rId4347" Type="http://schemas.openxmlformats.org/officeDocument/2006/relationships/hyperlink" Target="https://webagentes.canaldirecto.com.ar/incidents/view/777698-0" TargetMode="External"/><Relationship Id="rId4554" Type="http://schemas.openxmlformats.org/officeDocument/2006/relationships/hyperlink" Target="https://webagentes.canaldirecto.com.ar/incidents/view/782894-6" TargetMode="External"/><Relationship Id="rId4761" Type="http://schemas.openxmlformats.org/officeDocument/2006/relationships/hyperlink" Target="https://webagentes.canaldirecto.com.ar/incidents/view/785942-3" TargetMode="External"/><Relationship Id="rId5605" Type="http://schemas.openxmlformats.org/officeDocument/2006/relationships/hyperlink" Target="https://webagentes.canaldirecto.com.ar/incidents/view/810975-0" TargetMode="External"/><Relationship Id="rId3156" Type="http://schemas.openxmlformats.org/officeDocument/2006/relationships/hyperlink" Target="https://webagentes.canaldirecto.com.ar/incidents/view/746730-1" TargetMode="External"/><Relationship Id="rId3363" Type="http://schemas.openxmlformats.org/officeDocument/2006/relationships/hyperlink" Target="https://webagentes.canaldirecto.com.ar/incidents/view/751510-3" TargetMode="External"/><Relationship Id="rId4207" Type="http://schemas.openxmlformats.org/officeDocument/2006/relationships/hyperlink" Target="https://webagentes.canaldirecto.com.ar/incidents/view/769162-5" TargetMode="External"/><Relationship Id="rId4414" Type="http://schemas.openxmlformats.org/officeDocument/2006/relationships/hyperlink" Target="https://webagentes.canaldirecto.com.ar/incidents/view/776049-3" TargetMode="External"/><Relationship Id="rId5812" Type="http://schemas.openxmlformats.org/officeDocument/2006/relationships/hyperlink" Target="https://webagentes.canaldirecto.com.ar/incidents/view/814759-2" TargetMode="External"/><Relationship Id="rId284" Type="http://schemas.openxmlformats.org/officeDocument/2006/relationships/hyperlink" Target="https://webagentes.canaldirecto.com.ar/incidents/view/666398-0" TargetMode="External"/><Relationship Id="rId491" Type="http://schemas.openxmlformats.org/officeDocument/2006/relationships/hyperlink" Target="https://webagentes.canaldirecto.com.ar/incidents/view/672461-6" TargetMode="External"/><Relationship Id="rId2172" Type="http://schemas.openxmlformats.org/officeDocument/2006/relationships/hyperlink" Target="https://webagentes.canaldirecto.com.ar/incidents/view/718682-2" TargetMode="External"/><Relationship Id="rId3016" Type="http://schemas.openxmlformats.org/officeDocument/2006/relationships/hyperlink" Target="https://webagentes.canaldirecto.com.ar/incidents/view/744965-1" TargetMode="External"/><Relationship Id="rId3223" Type="http://schemas.openxmlformats.org/officeDocument/2006/relationships/hyperlink" Target="https://webagentes.canaldirecto.com.ar/incidents/view/744719-4" TargetMode="External"/><Relationship Id="rId3570" Type="http://schemas.openxmlformats.org/officeDocument/2006/relationships/hyperlink" Target="https://webagentes.canaldirecto.com.ar/incidents/view/755395-4" TargetMode="External"/><Relationship Id="rId4621" Type="http://schemas.openxmlformats.org/officeDocument/2006/relationships/hyperlink" Target="https://webagentes.canaldirecto.com.ar/incidents/view/779569-3" TargetMode="External"/><Relationship Id="rId144" Type="http://schemas.openxmlformats.org/officeDocument/2006/relationships/hyperlink" Target="https://webagentes.canaldirecto.com.ar/incidents/view/664404-6" TargetMode="External"/><Relationship Id="rId3430" Type="http://schemas.openxmlformats.org/officeDocument/2006/relationships/hyperlink" Target="https://webagentes.canaldirecto.com.ar/incidents/view/754334-6" TargetMode="External"/><Relationship Id="rId5188" Type="http://schemas.openxmlformats.org/officeDocument/2006/relationships/hyperlink" Target="https://webagentes.canaldirecto.com.ar/incidents/view/800175-9" TargetMode="External"/><Relationship Id="rId351" Type="http://schemas.openxmlformats.org/officeDocument/2006/relationships/hyperlink" Target="https://webagentes.canaldirecto.com.ar/incidents/view/671425-7" TargetMode="External"/><Relationship Id="rId2032" Type="http://schemas.openxmlformats.org/officeDocument/2006/relationships/hyperlink" Target="https://webagentes.canaldirecto.com.ar/incidents/view/718106-7" TargetMode="External"/><Relationship Id="rId2989" Type="http://schemas.openxmlformats.org/officeDocument/2006/relationships/hyperlink" Target="https://webagentes.canaldirecto.com.ar/incidents/view/738915-5" TargetMode="External"/><Relationship Id="rId5395" Type="http://schemas.openxmlformats.org/officeDocument/2006/relationships/hyperlink" Target="https://webagentes.canaldirecto.com.ar/incidents/view/805627-2" TargetMode="External"/><Relationship Id="rId211" Type="http://schemas.openxmlformats.org/officeDocument/2006/relationships/hyperlink" Target="https://webagentes.canaldirecto.com.ar/incidents/view/661714-9" TargetMode="External"/><Relationship Id="rId1798" Type="http://schemas.openxmlformats.org/officeDocument/2006/relationships/hyperlink" Target="https://webagentes.canaldirecto.com.ar/incidents/view/710568-7" TargetMode="External"/><Relationship Id="rId2849" Type="http://schemas.openxmlformats.org/officeDocument/2006/relationships/hyperlink" Target="https://webagentes.canaldirecto.com.ar/incidents/view/737963-5" TargetMode="External"/><Relationship Id="rId5048" Type="http://schemas.openxmlformats.org/officeDocument/2006/relationships/hyperlink" Target="http://webagentes.canaldirecto.com.ar/incidents/view/792629-3" TargetMode="External"/><Relationship Id="rId5255" Type="http://schemas.openxmlformats.org/officeDocument/2006/relationships/hyperlink" Target="https://webagentes.canaldirecto.com.ar/incidents/view/796904-9" TargetMode="External"/><Relationship Id="rId5462" Type="http://schemas.openxmlformats.org/officeDocument/2006/relationships/hyperlink" Target="https://webagentes.canaldirecto.com.ar/incidents/view/809470-4" TargetMode="External"/><Relationship Id="rId1658" Type="http://schemas.openxmlformats.org/officeDocument/2006/relationships/hyperlink" Target="https://webagentes.canaldirecto.com.ar/incidents/view/700825-0" TargetMode="External"/><Relationship Id="rId1865" Type="http://schemas.openxmlformats.org/officeDocument/2006/relationships/hyperlink" Target="https://webagentes.canaldirecto.com.ar/incidents/view/708750-3" TargetMode="External"/><Relationship Id="rId2709" Type="http://schemas.openxmlformats.org/officeDocument/2006/relationships/hyperlink" Target="https://webagentes.canaldirecto.com.ar/incidents/view/733424-3" TargetMode="External"/><Relationship Id="rId4064" Type="http://schemas.openxmlformats.org/officeDocument/2006/relationships/hyperlink" Target="https://webagentes.canaldirecto.com.ar/incidents/view/768161-9" TargetMode="External"/><Relationship Id="rId4271" Type="http://schemas.openxmlformats.org/officeDocument/2006/relationships/hyperlink" Target="https://webagentes.canaldirecto.com.ar/incidents/view/773666-3" TargetMode="External"/><Relationship Id="rId5115" Type="http://schemas.openxmlformats.org/officeDocument/2006/relationships/hyperlink" Target="https://webagentes.canaldirecto.com.ar/incidents/view/797155-8" TargetMode="External"/><Relationship Id="rId5322" Type="http://schemas.openxmlformats.org/officeDocument/2006/relationships/hyperlink" Target="https://webagentes.canaldirecto.com.ar/incidents/view/801364-8" TargetMode="External"/><Relationship Id="rId1518" Type="http://schemas.openxmlformats.org/officeDocument/2006/relationships/hyperlink" Target="https://webagentes.canaldirecto.com.ar/incidents/view/699174-0" TargetMode="External"/><Relationship Id="rId2916" Type="http://schemas.openxmlformats.org/officeDocument/2006/relationships/hyperlink" Target="https://webagentes.canaldirecto.com.ar/incidents/view/741134-8" TargetMode="External"/><Relationship Id="rId3080" Type="http://schemas.openxmlformats.org/officeDocument/2006/relationships/hyperlink" Target="https://webagentes.canaldirecto.com.ar/incidents/view/743546-3" TargetMode="External"/><Relationship Id="rId4131" Type="http://schemas.openxmlformats.org/officeDocument/2006/relationships/hyperlink" Target="https://webagentes.canaldirecto.com.ar/incidents/view/770908-5" TargetMode="External"/><Relationship Id="rId1725" Type="http://schemas.openxmlformats.org/officeDocument/2006/relationships/hyperlink" Target="https://webagentes.canaldirecto.com.ar/incidents/view/705864-4" TargetMode="External"/><Relationship Id="rId1932" Type="http://schemas.openxmlformats.org/officeDocument/2006/relationships/hyperlink" Target="https://webagentes.canaldirecto.com.ar/incidents/view/714971-5" TargetMode="External"/><Relationship Id="rId17" Type="http://schemas.openxmlformats.org/officeDocument/2006/relationships/hyperlink" Target="http://webagentes.canaldirecto.com.ar/incidents/view/661063-2" TargetMode="External"/><Relationship Id="rId3897" Type="http://schemas.openxmlformats.org/officeDocument/2006/relationships/hyperlink" Target="https://webagentes.canaldirecto.com.ar/incidents/view/767094-1" TargetMode="External"/><Relationship Id="rId4948" Type="http://schemas.openxmlformats.org/officeDocument/2006/relationships/hyperlink" Target="https://webagentes.canaldirecto.com.ar/incidents/view/790700-3" TargetMode="External"/><Relationship Id="rId2499" Type="http://schemas.openxmlformats.org/officeDocument/2006/relationships/hyperlink" Target="https://webagentes.canaldirecto.com.ar/incidents/view/730176-8" TargetMode="External"/><Relationship Id="rId3757" Type="http://schemas.openxmlformats.org/officeDocument/2006/relationships/hyperlink" Target="https://webagentes.canaldirecto.com.ar/incidents/view/760743-1" TargetMode="External"/><Relationship Id="rId3964" Type="http://schemas.openxmlformats.org/officeDocument/2006/relationships/hyperlink" Target="https://webagentes.canaldirecto.com.ar/incidents/view/765919-7" TargetMode="External"/><Relationship Id="rId4808" Type="http://schemas.openxmlformats.org/officeDocument/2006/relationships/hyperlink" Target="https://webagentes.canaldirecto.com.ar/incidents/view/789437-4" TargetMode="External"/><Relationship Id="rId1" Type="http://schemas.openxmlformats.org/officeDocument/2006/relationships/hyperlink" Target="http://webagentes.canaldirecto.com.ar/incidents/view/662271-6" TargetMode="External"/><Relationship Id="rId678" Type="http://schemas.openxmlformats.org/officeDocument/2006/relationships/hyperlink" Target="https://webagentes.canaldirecto.com.ar/incidents/view/681504-2" TargetMode="External"/><Relationship Id="rId885" Type="http://schemas.openxmlformats.org/officeDocument/2006/relationships/hyperlink" Target="https://webagentes.canaldirecto.com.ar/incidents/view/681460-9" TargetMode="External"/><Relationship Id="rId2359" Type="http://schemas.openxmlformats.org/officeDocument/2006/relationships/hyperlink" Target="https://webagentes.canaldirecto.com.ar/incidents/view/724904-2" TargetMode="External"/><Relationship Id="rId2566" Type="http://schemas.openxmlformats.org/officeDocument/2006/relationships/hyperlink" Target="https://webagentes.canaldirecto.com.ar/incidents/view/734027-1" TargetMode="External"/><Relationship Id="rId2773" Type="http://schemas.openxmlformats.org/officeDocument/2006/relationships/hyperlink" Target="https://webagentes.canaldirecto.com.ar/incidents/view/735544-0" TargetMode="External"/><Relationship Id="rId2980" Type="http://schemas.openxmlformats.org/officeDocument/2006/relationships/hyperlink" Target="https://webagentes.canaldirecto.com.ar/incidents/view/739247-8" TargetMode="External"/><Relationship Id="rId3617" Type="http://schemas.openxmlformats.org/officeDocument/2006/relationships/hyperlink" Target="https://webagentes.canaldirecto.com.ar/incidents/view/754005-7" TargetMode="External"/><Relationship Id="rId3824" Type="http://schemas.openxmlformats.org/officeDocument/2006/relationships/hyperlink" Target="https://webagentes.canaldirecto.com.ar/incidents/view/763397-7" TargetMode="External"/><Relationship Id="rId538" Type="http://schemas.openxmlformats.org/officeDocument/2006/relationships/hyperlink" Target="https://webagentes.canaldirecto.com.ar/incidents/view/671477-0" TargetMode="External"/><Relationship Id="rId745" Type="http://schemas.openxmlformats.org/officeDocument/2006/relationships/hyperlink" Target="https://webagentes.canaldirecto.com.ar/incidents/view/679665-9" TargetMode="External"/><Relationship Id="rId952" Type="http://schemas.openxmlformats.org/officeDocument/2006/relationships/hyperlink" Target="https://webagentes.canaldirecto.com.ar/incidents/view/686738-2" TargetMode="External"/><Relationship Id="rId1168" Type="http://schemas.openxmlformats.org/officeDocument/2006/relationships/hyperlink" Target="https://webagentes.canaldirecto.com.ar/incidents/view/692499-7" TargetMode="External"/><Relationship Id="rId1375" Type="http://schemas.openxmlformats.org/officeDocument/2006/relationships/hyperlink" Target="https://webagentes.canaldirecto.com.ar/incidents/view/692226-3" TargetMode="External"/><Relationship Id="rId1582" Type="http://schemas.openxmlformats.org/officeDocument/2006/relationships/hyperlink" Target="https://webagentes.canaldirecto.com.ar/incidents/view/703111-5" TargetMode="External"/><Relationship Id="rId2219" Type="http://schemas.openxmlformats.org/officeDocument/2006/relationships/hyperlink" Target="https://webagentes.canaldirecto.com.ar/incidents/view/722770-3" TargetMode="External"/><Relationship Id="rId2426" Type="http://schemas.openxmlformats.org/officeDocument/2006/relationships/hyperlink" Target="https://webagentes.canaldirecto.com.ar/incidents/view/727794-8" TargetMode="External"/><Relationship Id="rId2633" Type="http://schemas.openxmlformats.org/officeDocument/2006/relationships/hyperlink" Target="https://webagentes.canaldirecto.com.ar/incidents/view/737234-0" TargetMode="External"/><Relationship Id="rId5789" Type="http://schemas.openxmlformats.org/officeDocument/2006/relationships/hyperlink" Target="https://webagentes.canaldirecto.com.ar/incidents/view/817018-3" TargetMode="External"/><Relationship Id="rId5996" Type="http://schemas.openxmlformats.org/officeDocument/2006/relationships/hyperlink" Target="https://webagentes.canaldirecto.com.ar/incidents/view/821113-4" TargetMode="External"/><Relationship Id="rId81" Type="http://schemas.openxmlformats.org/officeDocument/2006/relationships/hyperlink" Target="http://webagentes.canaldirecto.com.ar/incidents/view/659268-2" TargetMode="External"/><Relationship Id="rId605" Type="http://schemas.openxmlformats.org/officeDocument/2006/relationships/hyperlink" Target="https://webagentes.canaldirecto.com.ar/incidents/view/676642-7" TargetMode="External"/><Relationship Id="rId812" Type="http://schemas.openxmlformats.org/officeDocument/2006/relationships/hyperlink" Target="https://webagentes.canaldirecto.com.ar/incidents/view/683951-0" TargetMode="External"/><Relationship Id="rId1028" Type="http://schemas.openxmlformats.org/officeDocument/2006/relationships/hyperlink" Target="https://webagentes.canaldirecto.com.ar/incidents/view/684498-3" TargetMode="External"/><Relationship Id="rId1235" Type="http://schemas.openxmlformats.org/officeDocument/2006/relationships/hyperlink" Target="https://webagentes.canaldirecto.com.ar/incidents/view/691439-8" TargetMode="External"/><Relationship Id="rId1442" Type="http://schemas.openxmlformats.org/officeDocument/2006/relationships/hyperlink" Target="https://webagentes.canaldirecto.com.ar/incidents/view/696082-9" TargetMode="External"/><Relationship Id="rId2840" Type="http://schemas.openxmlformats.org/officeDocument/2006/relationships/hyperlink" Target="https://webagentes.canaldirecto.com.ar/incidents/view/738157-9" TargetMode="External"/><Relationship Id="rId4598" Type="http://schemas.openxmlformats.org/officeDocument/2006/relationships/hyperlink" Target="https://webagentes.canaldirecto.com.ar/incidents/view/781267-1" TargetMode="External"/><Relationship Id="rId5649" Type="http://schemas.openxmlformats.org/officeDocument/2006/relationships/hyperlink" Target="https://webagentes.canaldirecto.com.ar/incidents/view/816628-7" TargetMode="External"/><Relationship Id="rId1302" Type="http://schemas.openxmlformats.org/officeDocument/2006/relationships/hyperlink" Target="https://webagentes.canaldirecto.com.ar/incidents/view/694543-1" TargetMode="External"/><Relationship Id="rId2700" Type="http://schemas.openxmlformats.org/officeDocument/2006/relationships/hyperlink" Target="https://webagentes.canaldirecto.com.ar/incidents/view/734195-1" TargetMode="External"/><Relationship Id="rId4458" Type="http://schemas.openxmlformats.org/officeDocument/2006/relationships/hyperlink" Target="https://webagentes.canaldirecto.com.ar/incidents/view/780323-9" TargetMode="External"/><Relationship Id="rId5856" Type="http://schemas.openxmlformats.org/officeDocument/2006/relationships/hyperlink" Target="https://webagentes.canaldirecto.com.ar/incidents/view/821365-5" TargetMode="External"/><Relationship Id="rId3267" Type="http://schemas.openxmlformats.org/officeDocument/2006/relationships/hyperlink" Target="https://webagentes.canaldirecto.com.ar/incidents/view/749021-1" TargetMode="External"/><Relationship Id="rId4665" Type="http://schemas.openxmlformats.org/officeDocument/2006/relationships/hyperlink" Target="https://webagentes.canaldirecto.com.ar/incidents/view/784588-2" TargetMode="External"/><Relationship Id="rId4872" Type="http://schemas.openxmlformats.org/officeDocument/2006/relationships/hyperlink" Target="https://webagentes.canaldirecto.com.ar/incidents/view/787293-8" TargetMode="External"/><Relationship Id="rId5509" Type="http://schemas.openxmlformats.org/officeDocument/2006/relationships/hyperlink" Target="https://webagentes.canaldirecto.com.ar/incidents/view/808107-4" TargetMode="External"/><Relationship Id="rId5716" Type="http://schemas.openxmlformats.org/officeDocument/2006/relationships/hyperlink" Target="https://webagentes.canaldirecto.com.ar/incidents/view/819997-5" TargetMode="External"/><Relationship Id="rId5923" Type="http://schemas.openxmlformats.org/officeDocument/2006/relationships/hyperlink" Target="https://webagentes.canaldirecto.com.ar/incidents/view/825675-7" TargetMode="External"/><Relationship Id="rId188" Type="http://schemas.openxmlformats.org/officeDocument/2006/relationships/hyperlink" Target="https://webagentes.canaldirecto.com.ar/incidents/view/663389-1" TargetMode="External"/><Relationship Id="rId395" Type="http://schemas.openxmlformats.org/officeDocument/2006/relationships/hyperlink" Target="https://webagentes.canaldirecto.com.ar/incidents/view/669352-9" TargetMode="External"/><Relationship Id="rId2076" Type="http://schemas.openxmlformats.org/officeDocument/2006/relationships/hyperlink" Target="https://webagentes.canaldirecto.com.ar/incidents/view/715758-3" TargetMode="External"/><Relationship Id="rId3474" Type="http://schemas.openxmlformats.org/officeDocument/2006/relationships/hyperlink" Target="https://webagentes.canaldirecto.com.ar/incidents/view/753239-5" TargetMode="External"/><Relationship Id="rId3681" Type="http://schemas.openxmlformats.org/officeDocument/2006/relationships/hyperlink" Target="https://webagentes.canaldirecto.com.ar/incidents/view/758359-3" TargetMode="External"/><Relationship Id="rId4318" Type="http://schemas.openxmlformats.org/officeDocument/2006/relationships/hyperlink" Target="https://webagentes.canaldirecto.com.ar/incidents/view/772391-5" TargetMode="External"/><Relationship Id="rId4525" Type="http://schemas.openxmlformats.org/officeDocument/2006/relationships/hyperlink" Target="https://webagentes.canaldirecto.com.ar/incidents/view/778036-3" TargetMode="External"/><Relationship Id="rId4732" Type="http://schemas.openxmlformats.org/officeDocument/2006/relationships/hyperlink" Target="https://webagentes.canaldirecto.com.ar/incidents/view/786905-9" TargetMode="External"/><Relationship Id="rId2283" Type="http://schemas.openxmlformats.org/officeDocument/2006/relationships/hyperlink" Target="https://webagentes.canaldirecto.com.ar/incidents/view/718883-9" TargetMode="External"/><Relationship Id="rId2490" Type="http://schemas.openxmlformats.org/officeDocument/2006/relationships/hyperlink" Target="https://webagentes.canaldirecto.com.ar/incidents/view/730206-8" TargetMode="External"/><Relationship Id="rId3127" Type="http://schemas.openxmlformats.org/officeDocument/2006/relationships/hyperlink" Target="https://webagentes.canaldirecto.com.ar/incidents/view/739672-0" TargetMode="External"/><Relationship Id="rId3334" Type="http://schemas.openxmlformats.org/officeDocument/2006/relationships/hyperlink" Target="https://webagentes.canaldirecto.com.ar/incidents/view/752303-2" TargetMode="External"/><Relationship Id="rId3541" Type="http://schemas.openxmlformats.org/officeDocument/2006/relationships/hyperlink" Target="https://webagentes.canaldirecto.com.ar/incidents/view/756553-3" TargetMode="External"/><Relationship Id="rId255" Type="http://schemas.openxmlformats.org/officeDocument/2006/relationships/hyperlink" Target="https://webagentes.canaldirecto.com.ar/incidents/view/666999-3" TargetMode="External"/><Relationship Id="rId462" Type="http://schemas.openxmlformats.org/officeDocument/2006/relationships/hyperlink" Target="https://webagentes.canaldirecto.com.ar/incidents/view/662144-3" TargetMode="External"/><Relationship Id="rId1092" Type="http://schemas.openxmlformats.org/officeDocument/2006/relationships/hyperlink" Target="https://webagentes.canaldirecto.com.ar/incidents/view/689650-6" TargetMode="External"/><Relationship Id="rId2143" Type="http://schemas.openxmlformats.org/officeDocument/2006/relationships/hyperlink" Target="https://webagentes.canaldirecto.com.ar/incidents/view/719732-3" TargetMode="External"/><Relationship Id="rId2350" Type="http://schemas.openxmlformats.org/officeDocument/2006/relationships/hyperlink" Target="https://webagentes.canaldirecto.com.ar/incidents/view/725093-2" TargetMode="External"/><Relationship Id="rId3401" Type="http://schemas.openxmlformats.org/officeDocument/2006/relationships/hyperlink" Target="https://webagentes.canaldirecto.com.ar/incidents/view/749593-3" TargetMode="External"/><Relationship Id="rId5299" Type="http://schemas.openxmlformats.org/officeDocument/2006/relationships/hyperlink" Target="https://webagentes.canaldirecto.com.ar/incidents/view/802119-7" TargetMode="External"/><Relationship Id="rId115" Type="http://schemas.openxmlformats.org/officeDocument/2006/relationships/hyperlink" Target="https://webagentes.canaldirecto.com.ar/incidents/view/665375-2" TargetMode="External"/><Relationship Id="rId322" Type="http://schemas.openxmlformats.org/officeDocument/2006/relationships/hyperlink" Target="https://webagentes.canaldirecto.com.ar/incidents/view/665018-0" TargetMode="External"/><Relationship Id="rId2003" Type="http://schemas.openxmlformats.org/officeDocument/2006/relationships/hyperlink" Target="https://webagentes.canaldirecto.com.ar/incidents/view/712518-6" TargetMode="External"/><Relationship Id="rId2210" Type="http://schemas.openxmlformats.org/officeDocument/2006/relationships/hyperlink" Target="https://webagentes.canaldirecto.com.ar/incidents/view/722958-9" TargetMode="External"/><Relationship Id="rId5159" Type="http://schemas.openxmlformats.org/officeDocument/2006/relationships/hyperlink" Target="https://webagentes.canaldirecto.com.ar/incidents/view/794928-5" TargetMode="External"/><Relationship Id="rId5366" Type="http://schemas.openxmlformats.org/officeDocument/2006/relationships/hyperlink" Target="https://webagentes.canaldirecto.com.ar/incidents/view/806562-3" TargetMode="External"/><Relationship Id="rId5573" Type="http://schemas.openxmlformats.org/officeDocument/2006/relationships/hyperlink" Target="https://webagentes.canaldirecto.com.ar/incidents/view/812874-6" TargetMode="External"/><Relationship Id="rId4175" Type="http://schemas.openxmlformats.org/officeDocument/2006/relationships/hyperlink" Target="https://webagentes.canaldirecto.com.ar/incidents/view/770014-5" TargetMode="External"/><Relationship Id="rId4382" Type="http://schemas.openxmlformats.org/officeDocument/2006/relationships/hyperlink" Target="https://webagentes.canaldirecto.com.ar/incidents/view/776867-1" TargetMode="External"/><Relationship Id="rId5019" Type="http://schemas.openxmlformats.org/officeDocument/2006/relationships/hyperlink" Target="http://webagentes.canaldirecto.com.ar/incidents/view/794101-6" TargetMode="External"/><Relationship Id="rId5226" Type="http://schemas.openxmlformats.org/officeDocument/2006/relationships/hyperlink" Target="https://webagentes.canaldirecto.com.ar/incidents/view/798885-9" TargetMode="External"/><Relationship Id="rId5433" Type="http://schemas.openxmlformats.org/officeDocument/2006/relationships/hyperlink" Target="https://webagentes.canaldirecto.com.ar/incidents/view/810462-1" TargetMode="External"/><Relationship Id="rId5780" Type="http://schemas.openxmlformats.org/officeDocument/2006/relationships/hyperlink" Target="https://webagentes.canaldirecto.com.ar/incidents/view/817767-2" TargetMode="External"/><Relationship Id="rId1769" Type="http://schemas.openxmlformats.org/officeDocument/2006/relationships/hyperlink" Target="https://webagentes.canaldirecto.com.ar/incidents/view/704433-1" TargetMode="External"/><Relationship Id="rId1976" Type="http://schemas.openxmlformats.org/officeDocument/2006/relationships/hyperlink" Target="https://webagentes.canaldirecto.com.ar/incidents/view/713900-0" TargetMode="External"/><Relationship Id="rId3191" Type="http://schemas.openxmlformats.org/officeDocument/2006/relationships/hyperlink" Target="https://webagentes.canaldirecto.com.ar/incidents/view/746208-7" TargetMode="External"/><Relationship Id="rId4035" Type="http://schemas.openxmlformats.org/officeDocument/2006/relationships/hyperlink" Target="https://webagentes.canaldirecto.com.ar/incidents/view/768752-5" TargetMode="External"/><Relationship Id="rId4242" Type="http://schemas.openxmlformats.org/officeDocument/2006/relationships/hyperlink" Target="https://webagentes.canaldirecto.com.ar/incidents/view/774467-1" TargetMode="External"/><Relationship Id="rId5640" Type="http://schemas.openxmlformats.org/officeDocument/2006/relationships/hyperlink" Target="https://webagentes.canaldirecto.com.ar/incidents/view/816737-4" TargetMode="External"/><Relationship Id="rId1629" Type="http://schemas.openxmlformats.org/officeDocument/2006/relationships/hyperlink" Target="https://webagentes.canaldirecto.com.ar/incidents/view/701864-6" TargetMode="External"/><Relationship Id="rId1836" Type="http://schemas.openxmlformats.org/officeDocument/2006/relationships/hyperlink" Target="https://webagentes.canaldirecto.com.ar/incidents/view/709321-2" TargetMode="External"/><Relationship Id="rId5500" Type="http://schemas.openxmlformats.org/officeDocument/2006/relationships/hyperlink" Target="https://webagentes.canaldirecto.com.ar/incidents/view/808259-6" TargetMode="External"/><Relationship Id="rId1903" Type="http://schemas.openxmlformats.org/officeDocument/2006/relationships/hyperlink" Target="https://webagentes.canaldirecto.com.ar/incidents/view/707156-6" TargetMode="External"/><Relationship Id="rId3051" Type="http://schemas.openxmlformats.org/officeDocument/2006/relationships/hyperlink" Target="https://webagentes.canaldirecto.com.ar/incidents/view/744035-9" TargetMode="External"/><Relationship Id="rId4102" Type="http://schemas.openxmlformats.org/officeDocument/2006/relationships/hyperlink" Target="https://webagentes.canaldirecto.com.ar/incidents/view/771425-4" TargetMode="External"/><Relationship Id="rId3868" Type="http://schemas.openxmlformats.org/officeDocument/2006/relationships/hyperlink" Target="https://webagentes.canaldirecto.com.ar/incidents/view/761904-7" TargetMode="External"/><Relationship Id="rId4919" Type="http://schemas.openxmlformats.org/officeDocument/2006/relationships/hyperlink" Target="https://webagentes.canaldirecto.com.ar/incidents/view/791271-3" TargetMode="External"/><Relationship Id="rId789" Type="http://schemas.openxmlformats.org/officeDocument/2006/relationships/hyperlink" Target="https://webagentes.canaldirecto.com.ar/incidents/view/677695-6" TargetMode="External"/><Relationship Id="rId996" Type="http://schemas.openxmlformats.org/officeDocument/2006/relationships/hyperlink" Target="https://webagentes.canaldirecto.com.ar/incidents/view/685528-0" TargetMode="External"/><Relationship Id="rId2677" Type="http://schemas.openxmlformats.org/officeDocument/2006/relationships/hyperlink" Target="https://webagentes.canaldirecto.com.ar/incidents/view/735779-4" TargetMode="External"/><Relationship Id="rId2884" Type="http://schemas.openxmlformats.org/officeDocument/2006/relationships/hyperlink" Target="https://webagentes.canaldirecto.com.ar/incidents/view/736537-7" TargetMode="External"/><Relationship Id="rId3728" Type="http://schemas.openxmlformats.org/officeDocument/2006/relationships/hyperlink" Target="https://webagentes.canaldirecto.com.ar/incidents/view/761406-0" TargetMode="External"/><Relationship Id="rId5083" Type="http://schemas.openxmlformats.org/officeDocument/2006/relationships/hyperlink" Target="https://webagentes.canaldirecto.com.ar/incidents/view/798339-5" TargetMode="External"/><Relationship Id="rId5290" Type="http://schemas.openxmlformats.org/officeDocument/2006/relationships/hyperlink" Target="https://webagentes.canaldirecto.com.ar/incidents/view/802557-3" TargetMode="External"/><Relationship Id="rId649" Type="http://schemas.openxmlformats.org/officeDocument/2006/relationships/hyperlink" Target="https://webagentes.canaldirecto.com.ar/incidents/view/674811-1" TargetMode="External"/><Relationship Id="rId856" Type="http://schemas.openxmlformats.org/officeDocument/2006/relationships/hyperlink" Target="https://webagentes.canaldirecto.com.ar/incidents/view/682731-1" TargetMode="External"/><Relationship Id="rId1279" Type="http://schemas.openxmlformats.org/officeDocument/2006/relationships/hyperlink" Target="https://webagentes.canaldirecto.com.ar/incidents/view/695547-4" TargetMode="External"/><Relationship Id="rId1486" Type="http://schemas.openxmlformats.org/officeDocument/2006/relationships/hyperlink" Target="https://webagentes.canaldirecto.com.ar/incidents/view/699927-4" TargetMode="External"/><Relationship Id="rId2537" Type="http://schemas.openxmlformats.org/officeDocument/2006/relationships/hyperlink" Target="https://webagentes.canaldirecto.com.ar/incidents/view/728981-9" TargetMode="External"/><Relationship Id="rId3935" Type="http://schemas.openxmlformats.org/officeDocument/2006/relationships/hyperlink" Target="https://webagentes.canaldirecto.com.ar/incidents/view/766275-7" TargetMode="External"/><Relationship Id="rId5150" Type="http://schemas.openxmlformats.org/officeDocument/2006/relationships/hyperlink" Target="https://webagentes.canaldirecto.com.ar/incidents/view/796040-0" TargetMode="External"/><Relationship Id="rId509" Type="http://schemas.openxmlformats.org/officeDocument/2006/relationships/hyperlink" Target="https://webagentes.canaldirecto.com.ar/incidents/view/672304-2" TargetMode="External"/><Relationship Id="rId1139" Type="http://schemas.openxmlformats.org/officeDocument/2006/relationships/hyperlink" Target="https://webagentes.canaldirecto.com.ar/incidents/view/687305-5" TargetMode="External"/><Relationship Id="rId1346" Type="http://schemas.openxmlformats.org/officeDocument/2006/relationships/hyperlink" Target="https://webagentes.canaldirecto.com.ar/incidents/view/693429-5" TargetMode="External"/><Relationship Id="rId1693" Type="http://schemas.openxmlformats.org/officeDocument/2006/relationships/hyperlink" Target="https://webagentes.canaldirecto.com.ar/incidents/view/707003-5" TargetMode="External"/><Relationship Id="rId2744" Type="http://schemas.openxmlformats.org/officeDocument/2006/relationships/hyperlink" Target="https://webagentes.canaldirecto.com.ar/incidents/view/736581-8" TargetMode="External"/><Relationship Id="rId2951" Type="http://schemas.openxmlformats.org/officeDocument/2006/relationships/hyperlink" Target="https://webagentes.canaldirecto.com.ar/incidents/view/740223-4" TargetMode="External"/><Relationship Id="rId5010" Type="http://schemas.openxmlformats.org/officeDocument/2006/relationships/hyperlink" Target="http://webagentes.canaldirecto.com.ar/incidents/view/794177-9" TargetMode="External"/><Relationship Id="rId716" Type="http://schemas.openxmlformats.org/officeDocument/2006/relationships/hyperlink" Target="https://webagentes.canaldirecto.com.ar/incidents/view/680205-7" TargetMode="External"/><Relationship Id="rId923" Type="http://schemas.openxmlformats.org/officeDocument/2006/relationships/hyperlink" Target="https://webagentes.canaldirecto.com.ar/incidents/view/687461-0" TargetMode="External"/><Relationship Id="rId1553" Type="http://schemas.openxmlformats.org/officeDocument/2006/relationships/hyperlink" Target="https://webagentes.canaldirecto.com.ar/incidents/view/704232-4" TargetMode="External"/><Relationship Id="rId1760" Type="http://schemas.openxmlformats.org/officeDocument/2006/relationships/hyperlink" Target="https://webagentes.canaldirecto.com.ar/incidents/view/704674-6" TargetMode="External"/><Relationship Id="rId2604" Type="http://schemas.openxmlformats.org/officeDocument/2006/relationships/hyperlink" Target="https://webagentes.canaldirecto.com.ar/incidents/view/731519-6" TargetMode="External"/><Relationship Id="rId2811" Type="http://schemas.openxmlformats.org/officeDocument/2006/relationships/hyperlink" Target="https://webagentes.canaldirecto.com.ar/incidents/view/738869-7" TargetMode="External"/><Relationship Id="rId5967" Type="http://schemas.openxmlformats.org/officeDocument/2006/relationships/hyperlink" Target="https://webagentes.canaldirecto.com.ar/incidents/view/824471-6" TargetMode="External"/><Relationship Id="rId52" Type="http://schemas.openxmlformats.org/officeDocument/2006/relationships/hyperlink" Target="http://webagentes.canaldirecto.com.ar/incidents/view/659790-6" TargetMode="External"/><Relationship Id="rId1206" Type="http://schemas.openxmlformats.org/officeDocument/2006/relationships/hyperlink" Target="https://webagentes.canaldirecto.com.ar/incidents/view/691608-6" TargetMode="External"/><Relationship Id="rId1413" Type="http://schemas.openxmlformats.org/officeDocument/2006/relationships/hyperlink" Target="https://webagentes.canaldirecto.com.ar/incidents/view/697291-2" TargetMode="External"/><Relationship Id="rId1620" Type="http://schemas.openxmlformats.org/officeDocument/2006/relationships/hyperlink" Target="https://webagentes.canaldirecto.com.ar/incidents/view/702527-5" TargetMode="External"/><Relationship Id="rId4569" Type="http://schemas.openxmlformats.org/officeDocument/2006/relationships/hyperlink" Target="https://webagentes.canaldirecto.com.ar/incidents/view/782551-4" TargetMode="External"/><Relationship Id="rId4776" Type="http://schemas.openxmlformats.org/officeDocument/2006/relationships/hyperlink" Target="https://webagentes.canaldirecto.com.ar/incidents/view/785518-0" TargetMode="External"/><Relationship Id="rId4983" Type="http://schemas.openxmlformats.org/officeDocument/2006/relationships/hyperlink" Target="http://webagentes.canaldirecto.com.ar/incidents/view/794883-3" TargetMode="External"/><Relationship Id="rId5827" Type="http://schemas.openxmlformats.org/officeDocument/2006/relationships/hyperlink" Target="https://webagentes.canaldirecto.com.ar/incidents/view/822761-2" TargetMode="External"/><Relationship Id="rId3378" Type="http://schemas.openxmlformats.org/officeDocument/2006/relationships/hyperlink" Target="https://webagentes.canaldirecto.com.ar/incidents/view/750721-0" TargetMode="External"/><Relationship Id="rId3585" Type="http://schemas.openxmlformats.org/officeDocument/2006/relationships/hyperlink" Target="https://webagentes.canaldirecto.com.ar/incidents/view/755342-2" TargetMode="External"/><Relationship Id="rId3792" Type="http://schemas.openxmlformats.org/officeDocument/2006/relationships/hyperlink" Target="https://webagentes.canaldirecto.com.ar/incidents/view/759101-5" TargetMode="External"/><Relationship Id="rId4429" Type="http://schemas.openxmlformats.org/officeDocument/2006/relationships/hyperlink" Target="https://webagentes.canaldirecto.com.ar/incidents/view/775144-0" TargetMode="External"/><Relationship Id="rId4636" Type="http://schemas.openxmlformats.org/officeDocument/2006/relationships/hyperlink" Target="https://webagentes.canaldirecto.com.ar/incidents/view/784979-0" TargetMode="External"/><Relationship Id="rId4843" Type="http://schemas.openxmlformats.org/officeDocument/2006/relationships/hyperlink" Target="https://webagentes.canaldirecto.com.ar/incidents/view/788656-0" TargetMode="External"/><Relationship Id="rId299" Type="http://schemas.openxmlformats.org/officeDocument/2006/relationships/hyperlink" Target="https://webagentes.canaldirecto.com.ar/incidents/view/666382-9" TargetMode="External"/><Relationship Id="rId2187" Type="http://schemas.openxmlformats.org/officeDocument/2006/relationships/hyperlink" Target="https://webagentes.canaldirecto.com.ar/incidents/view/717828-5" TargetMode="External"/><Relationship Id="rId2394" Type="http://schemas.openxmlformats.org/officeDocument/2006/relationships/hyperlink" Target="https://webagentes.canaldirecto.com.ar/incidents/view/723187-6" TargetMode="External"/><Relationship Id="rId3238" Type="http://schemas.openxmlformats.org/officeDocument/2006/relationships/hyperlink" Target="https://webagentes.canaldirecto.com.ar/incidents/view/749674-7" TargetMode="External"/><Relationship Id="rId3445" Type="http://schemas.openxmlformats.org/officeDocument/2006/relationships/hyperlink" Target="https://webagentes.canaldirecto.com.ar/incidents/view/754058-9" TargetMode="External"/><Relationship Id="rId3652" Type="http://schemas.openxmlformats.org/officeDocument/2006/relationships/hyperlink" Target="https://webagentes.canaldirecto.com.ar/incidents/view/758769-6" TargetMode="External"/><Relationship Id="rId4703" Type="http://schemas.openxmlformats.org/officeDocument/2006/relationships/hyperlink" Target="https://webagentes.canaldirecto.com.ar/incidents/view/782927-3" TargetMode="External"/><Relationship Id="rId159" Type="http://schemas.openxmlformats.org/officeDocument/2006/relationships/hyperlink" Target="https://webagentes.canaldirecto.com.ar/incidents/view/663733-8" TargetMode="External"/><Relationship Id="rId366" Type="http://schemas.openxmlformats.org/officeDocument/2006/relationships/hyperlink" Target="https://webagentes.canaldirecto.com.ar/incidents/view/671335-5" TargetMode="External"/><Relationship Id="rId573" Type="http://schemas.openxmlformats.org/officeDocument/2006/relationships/hyperlink" Target="https://webagentes.canaldirecto.com.ar/incidents/view/679051-2" TargetMode="External"/><Relationship Id="rId780" Type="http://schemas.openxmlformats.org/officeDocument/2006/relationships/hyperlink" Target="https://webagentes.canaldirecto.com.ar/incidents/view/678335-4" TargetMode="External"/><Relationship Id="rId2047" Type="http://schemas.openxmlformats.org/officeDocument/2006/relationships/hyperlink" Target="https://webagentes.canaldirecto.com.ar/incidents/view/717068-1" TargetMode="External"/><Relationship Id="rId2254" Type="http://schemas.openxmlformats.org/officeDocument/2006/relationships/hyperlink" Target="https://webagentes.canaldirecto.com.ar/incidents/view/722029-6" TargetMode="External"/><Relationship Id="rId2461" Type="http://schemas.openxmlformats.org/officeDocument/2006/relationships/hyperlink" Target="https://webagentes.canaldirecto.com.ar/incidents/view/726670-2" TargetMode="External"/><Relationship Id="rId3305" Type="http://schemas.openxmlformats.org/officeDocument/2006/relationships/hyperlink" Target="https://webagentes.canaldirecto.com.ar/incidents/view/747556-8" TargetMode="External"/><Relationship Id="rId3512" Type="http://schemas.openxmlformats.org/officeDocument/2006/relationships/hyperlink" Target="https://webagentes.canaldirecto.com.ar/incidents/view/752284-8" TargetMode="External"/><Relationship Id="rId4910" Type="http://schemas.openxmlformats.org/officeDocument/2006/relationships/hyperlink" Target="https://webagentes.canaldirecto.com.ar/incidents/view/791317-4" TargetMode="External"/><Relationship Id="rId226" Type="http://schemas.openxmlformats.org/officeDocument/2006/relationships/hyperlink" Target="https://webagentes.canaldirecto.com.ar/incidents/view/668213-4" TargetMode="External"/><Relationship Id="rId433" Type="http://schemas.openxmlformats.org/officeDocument/2006/relationships/hyperlink" Target="https://webagentes.canaldirecto.com.ar/incidents/view/668232-9" TargetMode="External"/><Relationship Id="rId1063" Type="http://schemas.openxmlformats.org/officeDocument/2006/relationships/hyperlink" Target="https://webagentes.canaldirecto.com.ar/incidents/view/689984-0" TargetMode="External"/><Relationship Id="rId1270" Type="http://schemas.openxmlformats.org/officeDocument/2006/relationships/hyperlink" Target="https://webagentes.canaldirecto.com.ar/incidents/view/695689-9" TargetMode="External"/><Relationship Id="rId2114" Type="http://schemas.openxmlformats.org/officeDocument/2006/relationships/hyperlink" Target="https://webagentes.canaldirecto.com.ar/incidents/view/720496-0" TargetMode="External"/><Relationship Id="rId5477" Type="http://schemas.openxmlformats.org/officeDocument/2006/relationships/hyperlink" Target="https://webagentes.canaldirecto.com.ar/incidents/view/808826-2" TargetMode="External"/><Relationship Id="rId640" Type="http://schemas.openxmlformats.org/officeDocument/2006/relationships/hyperlink" Target="https://webagentes.canaldirecto.com.ar/incidents/view/674824-5" TargetMode="External"/><Relationship Id="rId2321" Type="http://schemas.openxmlformats.org/officeDocument/2006/relationships/hyperlink" Target="https://webagentes.canaldirecto.com.ar/incidents/view/725972-0" TargetMode="External"/><Relationship Id="rId4079" Type="http://schemas.openxmlformats.org/officeDocument/2006/relationships/hyperlink" Target="https://webagentes.canaldirecto.com.ar/incidents/view/767196-8" TargetMode="External"/><Relationship Id="rId4286" Type="http://schemas.openxmlformats.org/officeDocument/2006/relationships/hyperlink" Target="https://webagentes.canaldirecto.com.ar/incidents/view/773297-7" TargetMode="External"/><Relationship Id="rId5684" Type="http://schemas.openxmlformats.org/officeDocument/2006/relationships/hyperlink" Target="https://webagentes.canaldirecto.com.ar/incidents/view/814650-2" TargetMode="External"/><Relationship Id="rId5891" Type="http://schemas.openxmlformats.org/officeDocument/2006/relationships/hyperlink" Target="https://webagentes.canaldirecto.com.ar/incidents/view/820469-3" TargetMode="External"/><Relationship Id="rId500" Type="http://schemas.openxmlformats.org/officeDocument/2006/relationships/hyperlink" Target="https://webagentes.canaldirecto.com.ar/incidents/view/672452-8" TargetMode="External"/><Relationship Id="rId1130" Type="http://schemas.openxmlformats.org/officeDocument/2006/relationships/hyperlink" Target="https://webagentes.canaldirecto.com.ar/incidents/view/688219-6" TargetMode="External"/><Relationship Id="rId4493" Type="http://schemas.openxmlformats.org/officeDocument/2006/relationships/hyperlink" Target="https://webagentes.canaldirecto.com.ar/incidents/view/779335-8" TargetMode="External"/><Relationship Id="rId5337" Type="http://schemas.openxmlformats.org/officeDocument/2006/relationships/hyperlink" Target="https://webagentes.canaldirecto.com.ar/incidents/view/800114-8" TargetMode="External"/><Relationship Id="rId5544" Type="http://schemas.openxmlformats.org/officeDocument/2006/relationships/hyperlink" Target="https://webagentes.canaldirecto.com.ar/incidents/view/814067-8" TargetMode="External"/><Relationship Id="rId5751" Type="http://schemas.openxmlformats.org/officeDocument/2006/relationships/hyperlink" Target="https://webagentes.canaldirecto.com.ar/incidents/view/818931-2" TargetMode="External"/><Relationship Id="rId1947" Type="http://schemas.openxmlformats.org/officeDocument/2006/relationships/hyperlink" Target="https://webagentes.canaldirecto.com.ar/incidents/view/714553-3" TargetMode="External"/><Relationship Id="rId3095" Type="http://schemas.openxmlformats.org/officeDocument/2006/relationships/hyperlink" Target="https://webagentes.canaldirecto.com.ar/incidents/view/742966-6" TargetMode="External"/><Relationship Id="rId4146" Type="http://schemas.openxmlformats.org/officeDocument/2006/relationships/hyperlink" Target="https://webagentes.canaldirecto.com.ar/incidents/view/770528-3" TargetMode="External"/><Relationship Id="rId4353" Type="http://schemas.openxmlformats.org/officeDocument/2006/relationships/hyperlink" Target="https://webagentes.canaldirecto.com.ar/incidents/view/777464-5" TargetMode="External"/><Relationship Id="rId4560" Type="http://schemas.openxmlformats.org/officeDocument/2006/relationships/hyperlink" Target="https://webagentes.canaldirecto.com.ar/incidents/view/782888-5" TargetMode="External"/><Relationship Id="rId5404" Type="http://schemas.openxmlformats.org/officeDocument/2006/relationships/hyperlink" Target="https://webagentes.canaldirecto.com.ar/incidents/view/805029-6" TargetMode="External"/><Relationship Id="rId5611" Type="http://schemas.openxmlformats.org/officeDocument/2006/relationships/hyperlink" Target="https://webagentes.canaldirecto.com.ar/incidents/view/810617-9" TargetMode="External"/><Relationship Id="rId1807" Type="http://schemas.openxmlformats.org/officeDocument/2006/relationships/hyperlink" Target="https://webagentes.canaldirecto.com.ar/incidents/view/710215-8" TargetMode="External"/><Relationship Id="rId3162" Type="http://schemas.openxmlformats.org/officeDocument/2006/relationships/hyperlink" Target="https://webagentes.canaldirecto.com.ar/incidents/view/746672-8" TargetMode="External"/><Relationship Id="rId4006" Type="http://schemas.openxmlformats.org/officeDocument/2006/relationships/hyperlink" Target="https://webagentes.canaldirecto.com.ar/incidents/view/764540-4" TargetMode="External"/><Relationship Id="rId4213" Type="http://schemas.openxmlformats.org/officeDocument/2006/relationships/hyperlink" Target="https://webagentes.canaldirecto.com.ar/incidents/view/768065-6" TargetMode="External"/><Relationship Id="rId4420" Type="http://schemas.openxmlformats.org/officeDocument/2006/relationships/hyperlink" Target="https://webagentes.canaldirecto.com.ar/incidents/view/775369-7" TargetMode="External"/><Relationship Id="rId290" Type="http://schemas.openxmlformats.org/officeDocument/2006/relationships/hyperlink" Target="https://webagentes.canaldirecto.com.ar/incidents/view/666392-6" TargetMode="External"/><Relationship Id="rId3022" Type="http://schemas.openxmlformats.org/officeDocument/2006/relationships/hyperlink" Target="https://webagentes.canaldirecto.com.ar/incidents/view/744761-7" TargetMode="External"/><Relationship Id="rId150" Type="http://schemas.openxmlformats.org/officeDocument/2006/relationships/hyperlink" Target="https://webagentes.canaldirecto.com.ar/incidents/view/664391-3" TargetMode="External"/><Relationship Id="rId3979" Type="http://schemas.openxmlformats.org/officeDocument/2006/relationships/hyperlink" Target="https://webagentes.canaldirecto.com.ar/incidents/view/765651-6" TargetMode="External"/><Relationship Id="rId5194" Type="http://schemas.openxmlformats.org/officeDocument/2006/relationships/hyperlink" Target="https://webagentes.canaldirecto.com.ar/incidents/view/800099-0" TargetMode="External"/><Relationship Id="rId2788" Type="http://schemas.openxmlformats.org/officeDocument/2006/relationships/hyperlink" Target="https://webagentes.canaldirecto.com.ar/incidents/view/734196-0" TargetMode="External"/><Relationship Id="rId2995" Type="http://schemas.openxmlformats.org/officeDocument/2006/relationships/hyperlink" Target="https://webagentes.canaldirecto.com.ar/incidents/view/738767-0" TargetMode="External"/><Relationship Id="rId3839" Type="http://schemas.openxmlformats.org/officeDocument/2006/relationships/hyperlink" Target="https://webagentes.canaldirecto.com.ar/incidents/view/762959-4" TargetMode="External"/><Relationship Id="rId5054" Type="http://schemas.openxmlformats.org/officeDocument/2006/relationships/hyperlink" Target="http://webagentes.canaldirecto.com.ar/incidents/view/792386-1" TargetMode="External"/><Relationship Id="rId967" Type="http://schemas.openxmlformats.org/officeDocument/2006/relationships/hyperlink" Target="https://webagentes.canaldirecto.com.ar/incidents/view/686593-1" TargetMode="External"/><Relationship Id="rId1597" Type="http://schemas.openxmlformats.org/officeDocument/2006/relationships/hyperlink" Target="https://webagentes.canaldirecto.com.ar/incidents/view/702810-2" TargetMode="External"/><Relationship Id="rId2648" Type="http://schemas.openxmlformats.org/officeDocument/2006/relationships/hyperlink" Target="https://webagentes.canaldirecto.com.ar/incidents/view/736595-1" TargetMode="External"/><Relationship Id="rId2855" Type="http://schemas.openxmlformats.org/officeDocument/2006/relationships/hyperlink" Target="https://webagentes.canaldirecto.com.ar/incidents/view/737957-4" TargetMode="External"/><Relationship Id="rId3906" Type="http://schemas.openxmlformats.org/officeDocument/2006/relationships/hyperlink" Target="https://webagentes.canaldirecto.com.ar/incidents/view/766611-5" TargetMode="External"/><Relationship Id="rId5261" Type="http://schemas.openxmlformats.org/officeDocument/2006/relationships/hyperlink" Target="https://webagentes.canaldirecto.com.ar/incidents/view/803912-3" TargetMode="External"/><Relationship Id="rId96" Type="http://schemas.openxmlformats.org/officeDocument/2006/relationships/hyperlink" Target="http://webagentes.canaldirecto.com.ar/incidents/view/659138-2" TargetMode="External"/><Relationship Id="rId827" Type="http://schemas.openxmlformats.org/officeDocument/2006/relationships/hyperlink" Target="https://webagentes.canaldirecto.com.ar/incidents/view/683690-2" TargetMode="External"/><Relationship Id="rId1457" Type="http://schemas.openxmlformats.org/officeDocument/2006/relationships/hyperlink" Target="https://webagentes.canaldirecto.com.ar/incidents/view/701132-4" TargetMode="External"/><Relationship Id="rId1664" Type="http://schemas.openxmlformats.org/officeDocument/2006/relationships/hyperlink" Target="https://webagentes.canaldirecto.com.ar/incidents/view/700817-1" TargetMode="External"/><Relationship Id="rId1871" Type="http://schemas.openxmlformats.org/officeDocument/2006/relationships/hyperlink" Target="https://webagentes.canaldirecto.com.ar/incidents/view/708259-9" TargetMode="External"/><Relationship Id="rId2508" Type="http://schemas.openxmlformats.org/officeDocument/2006/relationships/hyperlink" Target="https://webagentes.canaldirecto.com.ar/incidents/view/730024-6" TargetMode="External"/><Relationship Id="rId2715" Type="http://schemas.openxmlformats.org/officeDocument/2006/relationships/hyperlink" Target="https://webagentes.canaldirecto.com.ar/incidents/view/732590-8" TargetMode="External"/><Relationship Id="rId2922" Type="http://schemas.openxmlformats.org/officeDocument/2006/relationships/hyperlink" Target="https://webagentes.canaldirecto.com.ar/incidents/view/741096-9" TargetMode="External"/><Relationship Id="rId4070" Type="http://schemas.openxmlformats.org/officeDocument/2006/relationships/hyperlink" Target="https://webagentes.canaldirecto.com.ar/incidents/view/767999-7" TargetMode="External"/><Relationship Id="rId5121" Type="http://schemas.openxmlformats.org/officeDocument/2006/relationships/hyperlink" Target="https://webagentes.canaldirecto.com.ar/incidents/view/796837-8" TargetMode="External"/><Relationship Id="rId1317" Type="http://schemas.openxmlformats.org/officeDocument/2006/relationships/hyperlink" Target="https://webagentes.canaldirecto.com.ar/incidents/view/694067-6" TargetMode="External"/><Relationship Id="rId1524" Type="http://schemas.openxmlformats.org/officeDocument/2006/relationships/hyperlink" Target="https://webagentes.canaldirecto.com.ar/incidents/view/698973-6" TargetMode="External"/><Relationship Id="rId1731" Type="http://schemas.openxmlformats.org/officeDocument/2006/relationships/hyperlink" Target="https://webagentes.canaldirecto.com.ar/incidents/view/705858-3" TargetMode="External"/><Relationship Id="rId4887" Type="http://schemas.openxmlformats.org/officeDocument/2006/relationships/hyperlink" Target="https://webagentes.canaldirecto.com.ar/incidents/view/792034-1" TargetMode="External"/><Relationship Id="rId5938" Type="http://schemas.openxmlformats.org/officeDocument/2006/relationships/hyperlink" Target="https://webagentes.canaldirecto.com.ar/incidents/view/825295-5" TargetMode="External"/><Relationship Id="rId23" Type="http://schemas.openxmlformats.org/officeDocument/2006/relationships/hyperlink" Target="http://webagentes.canaldirecto.com.ar/incidents/view/661057-1" TargetMode="External"/><Relationship Id="rId3489" Type="http://schemas.openxmlformats.org/officeDocument/2006/relationships/hyperlink" Target="https://webagentes.canaldirecto.com.ar/incidents/view/752974-4" TargetMode="External"/><Relationship Id="rId3696" Type="http://schemas.openxmlformats.org/officeDocument/2006/relationships/hyperlink" Target="https://webagentes.canaldirecto.com.ar/incidents/view/757911-0" TargetMode="External"/><Relationship Id="rId4747" Type="http://schemas.openxmlformats.org/officeDocument/2006/relationships/hyperlink" Target="https://webagentes.canaldirecto.com.ar/incidents/view/786346-2" TargetMode="External"/><Relationship Id="rId2298" Type="http://schemas.openxmlformats.org/officeDocument/2006/relationships/hyperlink" Target="https://webagentes.canaldirecto.com.ar/incidents/view/726072-6" TargetMode="External"/><Relationship Id="rId3349" Type="http://schemas.openxmlformats.org/officeDocument/2006/relationships/hyperlink" Target="https://webagentes.canaldirecto.com.ar/incidents/view/751747-5" TargetMode="External"/><Relationship Id="rId3556" Type="http://schemas.openxmlformats.org/officeDocument/2006/relationships/hyperlink" Target="https://webagentes.canaldirecto.com.ar/incidents/view/755938-3" TargetMode="External"/><Relationship Id="rId4954" Type="http://schemas.openxmlformats.org/officeDocument/2006/relationships/hyperlink" Target="https://webagentes.canaldirecto.com.ar/incidents/view/790437-0" TargetMode="External"/><Relationship Id="rId477" Type="http://schemas.openxmlformats.org/officeDocument/2006/relationships/hyperlink" Target="https://webagentes.canaldirecto.com.ar/incidents/view/673209-5" TargetMode="External"/><Relationship Id="rId684" Type="http://schemas.openxmlformats.org/officeDocument/2006/relationships/hyperlink" Target="https://webagentes.canaldirecto.com.ar/incidents/view/681486-7" TargetMode="External"/><Relationship Id="rId2158" Type="http://schemas.openxmlformats.org/officeDocument/2006/relationships/hyperlink" Target="https://webagentes.canaldirecto.com.ar/incidents/view/719357-6" TargetMode="External"/><Relationship Id="rId2365" Type="http://schemas.openxmlformats.org/officeDocument/2006/relationships/hyperlink" Target="https://webagentes.canaldirecto.com.ar/incidents/view/724867-2" TargetMode="External"/><Relationship Id="rId3209" Type="http://schemas.openxmlformats.org/officeDocument/2006/relationships/hyperlink" Target="https://webagentes.canaldirecto.com.ar/incidents/view/745784-5" TargetMode="External"/><Relationship Id="rId3763" Type="http://schemas.openxmlformats.org/officeDocument/2006/relationships/hyperlink" Target="https://webagentes.canaldirecto.com.ar/incidents/view/760534-5" TargetMode="External"/><Relationship Id="rId3970" Type="http://schemas.openxmlformats.org/officeDocument/2006/relationships/hyperlink" Target="https://webagentes.canaldirecto.com.ar/incidents/view/765695-0" TargetMode="External"/><Relationship Id="rId4607" Type="http://schemas.openxmlformats.org/officeDocument/2006/relationships/hyperlink" Target="https://webagentes.canaldirecto.com.ar/incidents/view/780284-1" TargetMode="External"/><Relationship Id="rId4814" Type="http://schemas.openxmlformats.org/officeDocument/2006/relationships/hyperlink" Target="https://webagentes.canaldirecto.com.ar/incidents/view/789216-3" TargetMode="External"/><Relationship Id="rId337" Type="http://schemas.openxmlformats.org/officeDocument/2006/relationships/hyperlink" Target="https://webagentes.canaldirecto.com.ar/incidents/view/664583-2" TargetMode="External"/><Relationship Id="rId891" Type="http://schemas.openxmlformats.org/officeDocument/2006/relationships/hyperlink" Target="https://webagentes.canaldirecto.com.ar/incidents/view/680697-4" TargetMode="External"/><Relationship Id="rId2018" Type="http://schemas.openxmlformats.org/officeDocument/2006/relationships/hyperlink" Target="https://webagentes.canaldirecto.com.ar/incidents/view/711964-4" TargetMode="External"/><Relationship Id="rId2572" Type="http://schemas.openxmlformats.org/officeDocument/2006/relationships/hyperlink" Target="https://webagentes.canaldirecto.com.ar/incidents/view/733778-1" TargetMode="External"/><Relationship Id="rId3416" Type="http://schemas.openxmlformats.org/officeDocument/2006/relationships/hyperlink" Target="https://webagentes.canaldirecto.com.ar/incidents/view/754399-3" TargetMode="External"/><Relationship Id="rId3623" Type="http://schemas.openxmlformats.org/officeDocument/2006/relationships/hyperlink" Target="https://webagentes.canaldirecto.com.ar/incidents/view/759278-6" TargetMode="External"/><Relationship Id="rId3830" Type="http://schemas.openxmlformats.org/officeDocument/2006/relationships/hyperlink" Target="https://webagentes.canaldirecto.com.ar/incidents/view/763116-4" TargetMode="External"/><Relationship Id="rId544" Type="http://schemas.openxmlformats.org/officeDocument/2006/relationships/hyperlink" Target="https://webagentes.canaldirecto.com.ar/incidents/view/671471-6" TargetMode="External"/><Relationship Id="rId751" Type="http://schemas.openxmlformats.org/officeDocument/2006/relationships/hyperlink" Target="https://webagentes.canaldirecto.com.ar/incidents/view/679339-7" TargetMode="External"/><Relationship Id="rId1174" Type="http://schemas.openxmlformats.org/officeDocument/2006/relationships/hyperlink" Target="https://webagentes.canaldirecto.com.ar/incidents/view/692462-3" TargetMode="External"/><Relationship Id="rId1381" Type="http://schemas.openxmlformats.org/officeDocument/2006/relationships/hyperlink" Target="https://webagentes.canaldirecto.com.ar/incidents/view/697861-5" TargetMode="External"/><Relationship Id="rId2225" Type="http://schemas.openxmlformats.org/officeDocument/2006/relationships/hyperlink" Target="https://webagentes.canaldirecto.com.ar/incidents/view/722532-5" TargetMode="External"/><Relationship Id="rId2432" Type="http://schemas.openxmlformats.org/officeDocument/2006/relationships/hyperlink" Target="https://webagentes.canaldirecto.com.ar/incidents/view/727315-5" TargetMode="External"/><Relationship Id="rId5588" Type="http://schemas.openxmlformats.org/officeDocument/2006/relationships/hyperlink" Target="https://webagentes.canaldirecto.com.ar/incidents/view/812568-8" TargetMode="External"/><Relationship Id="rId5795" Type="http://schemas.openxmlformats.org/officeDocument/2006/relationships/hyperlink" Target="https://webagentes.canaldirecto.com.ar/incidents/view/816548-2" TargetMode="External"/><Relationship Id="rId404" Type="http://schemas.openxmlformats.org/officeDocument/2006/relationships/hyperlink" Target="https://webagentes.canaldirecto.com.ar/incidents/view/669335-2" TargetMode="External"/><Relationship Id="rId611" Type="http://schemas.openxmlformats.org/officeDocument/2006/relationships/hyperlink" Target="https://webagentes.canaldirecto.com.ar/incidents/view/676617-1" TargetMode="External"/><Relationship Id="rId1034" Type="http://schemas.openxmlformats.org/officeDocument/2006/relationships/hyperlink" Target="https://webagentes.canaldirecto.com.ar/incidents/view/683836-2" TargetMode="External"/><Relationship Id="rId1241" Type="http://schemas.openxmlformats.org/officeDocument/2006/relationships/hyperlink" Target="https://webagentes.canaldirecto.com.ar/incidents/view/691433-4" TargetMode="External"/><Relationship Id="rId4397" Type="http://schemas.openxmlformats.org/officeDocument/2006/relationships/hyperlink" Target="https://webagentes.canaldirecto.com.ar/incidents/view/776742-3" TargetMode="External"/><Relationship Id="rId5448" Type="http://schemas.openxmlformats.org/officeDocument/2006/relationships/hyperlink" Target="https://webagentes.canaldirecto.com.ar/incidents/view/809841-8" TargetMode="External"/><Relationship Id="rId5655" Type="http://schemas.openxmlformats.org/officeDocument/2006/relationships/hyperlink" Target="https://webagentes.canaldirecto.com.ar/incidents/view/816375-8" TargetMode="External"/><Relationship Id="rId5862" Type="http://schemas.openxmlformats.org/officeDocument/2006/relationships/hyperlink" Target="https://webagentes.canaldirecto.com.ar/incidents/view/821316-9" TargetMode="External"/><Relationship Id="rId1101" Type="http://schemas.openxmlformats.org/officeDocument/2006/relationships/hyperlink" Target="https://webagentes.canaldirecto.com.ar/incidents/view/689525-1" TargetMode="External"/><Relationship Id="rId4257" Type="http://schemas.openxmlformats.org/officeDocument/2006/relationships/hyperlink" Target="https://webagentes.canaldirecto.com.ar/incidents/view/773859-1" TargetMode="External"/><Relationship Id="rId4464" Type="http://schemas.openxmlformats.org/officeDocument/2006/relationships/hyperlink" Target="https://webagentes.canaldirecto.com.ar/incidents/view/779870-6" TargetMode="External"/><Relationship Id="rId4671" Type="http://schemas.openxmlformats.org/officeDocument/2006/relationships/hyperlink" Target="https://webagentes.canaldirecto.com.ar/incidents/view/784480-1" TargetMode="External"/><Relationship Id="rId5308" Type="http://schemas.openxmlformats.org/officeDocument/2006/relationships/hyperlink" Target="https://webagentes.canaldirecto.com.ar/incidents/view/802009-1" TargetMode="External"/><Relationship Id="rId5515" Type="http://schemas.openxmlformats.org/officeDocument/2006/relationships/hyperlink" Target="https://webagentes.canaldirecto.com.ar/incidents/view/808090-5" TargetMode="External"/><Relationship Id="rId5722" Type="http://schemas.openxmlformats.org/officeDocument/2006/relationships/hyperlink" Target="https://webagentes.canaldirecto.com.ar/incidents/view/819703-8" TargetMode="External"/><Relationship Id="rId3066" Type="http://schemas.openxmlformats.org/officeDocument/2006/relationships/hyperlink" Target="https://webagentes.canaldirecto.com.ar/incidents/view/743781-4" TargetMode="External"/><Relationship Id="rId3273" Type="http://schemas.openxmlformats.org/officeDocument/2006/relationships/hyperlink" Target="https://webagentes.canaldirecto.com.ar/incidents/view/748801-2" TargetMode="External"/><Relationship Id="rId3480" Type="http://schemas.openxmlformats.org/officeDocument/2006/relationships/hyperlink" Target="https://webagentes.canaldirecto.com.ar/incidents/view/753187-3" TargetMode="External"/><Relationship Id="rId4117" Type="http://schemas.openxmlformats.org/officeDocument/2006/relationships/hyperlink" Target="https://webagentes.canaldirecto.com.ar/incidents/view/770970-2" TargetMode="External"/><Relationship Id="rId4324" Type="http://schemas.openxmlformats.org/officeDocument/2006/relationships/hyperlink" Target="https://webagentes.canaldirecto.com.ar/incidents/view/772178-6" TargetMode="External"/><Relationship Id="rId4531" Type="http://schemas.openxmlformats.org/officeDocument/2006/relationships/hyperlink" Target="https://webagentes.canaldirecto.com.ar/incidents/view/777928-8" TargetMode="External"/><Relationship Id="rId194" Type="http://schemas.openxmlformats.org/officeDocument/2006/relationships/hyperlink" Target="https://webagentes.canaldirecto.com.ar/incidents/view/662913-5" TargetMode="External"/><Relationship Id="rId1918" Type="http://schemas.openxmlformats.org/officeDocument/2006/relationships/hyperlink" Target="https://webagentes.canaldirecto.com.ar/incidents/view/715673-3" TargetMode="External"/><Relationship Id="rId2082" Type="http://schemas.openxmlformats.org/officeDocument/2006/relationships/hyperlink" Target="https://webagentes.canaldirecto.com.ar/incidents/view/715751-0" TargetMode="External"/><Relationship Id="rId3133" Type="http://schemas.openxmlformats.org/officeDocument/2006/relationships/hyperlink" Target="https://webagentes.canaldirecto.com.ar/incidents/view/739665-0" TargetMode="External"/><Relationship Id="rId261" Type="http://schemas.openxmlformats.org/officeDocument/2006/relationships/hyperlink" Target="https://webagentes.canaldirecto.com.ar/incidents/view/666993-9" TargetMode="External"/><Relationship Id="rId3340" Type="http://schemas.openxmlformats.org/officeDocument/2006/relationships/hyperlink" Target="https://webagentes.canaldirecto.com.ar/incidents/view/751964-0" TargetMode="External"/><Relationship Id="rId5098" Type="http://schemas.openxmlformats.org/officeDocument/2006/relationships/hyperlink" Target="https://webagentes.canaldirecto.com.ar/incidents/view/797664-1" TargetMode="External"/><Relationship Id="rId2899" Type="http://schemas.openxmlformats.org/officeDocument/2006/relationships/hyperlink" Target="https://webagentes.canaldirecto.com.ar/incidents/view/741753-7" TargetMode="External"/><Relationship Id="rId3200" Type="http://schemas.openxmlformats.org/officeDocument/2006/relationships/hyperlink" Target="https://webagentes.canaldirecto.com.ar/incidents/view/745938-4" TargetMode="External"/><Relationship Id="rId121" Type="http://schemas.openxmlformats.org/officeDocument/2006/relationships/hyperlink" Target="https://webagentes.canaldirecto.com.ar/incidents/view/665219-7" TargetMode="External"/><Relationship Id="rId2759" Type="http://schemas.openxmlformats.org/officeDocument/2006/relationships/hyperlink" Target="https://webagentes.canaldirecto.com.ar/incidents/view/736010-5" TargetMode="External"/><Relationship Id="rId2966" Type="http://schemas.openxmlformats.org/officeDocument/2006/relationships/hyperlink" Target="https://webagentes.canaldirecto.com.ar/incidents/view/739577-6" TargetMode="External"/><Relationship Id="rId5165" Type="http://schemas.openxmlformats.org/officeDocument/2006/relationships/hyperlink" Target="https://webagentes.canaldirecto.com.ar/incidents/view/794092-9" TargetMode="External"/><Relationship Id="rId5372" Type="http://schemas.openxmlformats.org/officeDocument/2006/relationships/hyperlink" Target="https://webagentes.canaldirecto.com.ar/incidents/view/806478-5" TargetMode="External"/><Relationship Id="rId6009" Type="http://schemas.openxmlformats.org/officeDocument/2006/relationships/hyperlink" Target="https://webagentes.canaldirecto.com.ar/incidents/view/817044-8" TargetMode="External"/><Relationship Id="rId938" Type="http://schemas.openxmlformats.org/officeDocument/2006/relationships/hyperlink" Target="https://webagentes.canaldirecto.com.ar/incidents/view/687059-9" TargetMode="External"/><Relationship Id="rId1568" Type="http://schemas.openxmlformats.org/officeDocument/2006/relationships/hyperlink" Target="https://webagentes.canaldirecto.com.ar/incidents/view/704197-2" TargetMode="External"/><Relationship Id="rId1775" Type="http://schemas.openxmlformats.org/officeDocument/2006/relationships/hyperlink" Target="https://webagentes.canaldirecto.com.ar/incidents/view/704213-9" TargetMode="External"/><Relationship Id="rId2619" Type="http://schemas.openxmlformats.org/officeDocument/2006/relationships/hyperlink" Target="https://webagentes.canaldirecto.com.ar/incidents/view/730782-3" TargetMode="External"/><Relationship Id="rId2826" Type="http://schemas.openxmlformats.org/officeDocument/2006/relationships/hyperlink" Target="https://webagentes.canaldirecto.com.ar/incidents/view/738656-5" TargetMode="External"/><Relationship Id="rId4181" Type="http://schemas.openxmlformats.org/officeDocument/2006/relationships/hyperlink" Target="https://webagentes.canaldirecto.com.ar/incidents/view/769908-9" TargetMode="External"/><Relationship Id="rId5025" Type="http://schemas.openxmlformats.org/officeDocument/2006/relationships/hyperlink" Target="http://webagentes.canaldirecto.com.ar/incidents/view/793746-6" TargetMode="External"/><Relationship Id="rId5232" Type="http://schemas.openxmlformats.org/officeDocument/2006/relationships/hyperlink" Target="https://webagentes.canaldirecto.com.ar/incidents/view/798701-8" TargetMode="External"/><Relationship Id="rId67" Type="http://schemas.openxmlformats.org/officeDocument/2006/relationships/hyperlink" Target="http://webagentes.canaldirecto.com.ar/incidents/view/659423-7" TargetMode="External"/><Relationship Id="rId1428" Type="http://schemas.openxmlformats.org/officeDocument/2006/relationships/hyperlink" Target="https://webagentes.canaldirecto.com.ar/incidents/view/696822-9" TargetMode="External"/><Relationship Id="rId1635" Type="http://schemas.openxmlformats.org/officeDocument/2006/relationships/hyperlink" Target="https://webagentes.canaldirecto.com.ar/incidents/view/701746-1" TargetMode="External"/><Relationship Id="rId1982" Type="http://schemas.openxmlformats.org/officeDocument/2006/relationships/hyperlink" Target="https://webagentes.canaldirecto.com.ar/incidents/view/713462-5" TargetMode="External"/><Relationship Id="rId4041" Type="http://schemas.openxmlformats.org/officeDocument/2006/relationships/hyperlink" Target="https://webagentes.canaldirecto.com.ar/incidents/view/768740-0" TargetMode="External"/><Relationship Id="rId1842" Type="http://schemas.openxmlformats.org/officeDocument/2006/relationships/hyperlink" Target="https://webagentes.canaldirecto.com.ar/incidents/view/709312-4" TargetMode="External"/><Relationship Id="rId4998" Type="http://schemas.openxmlformats.org/officeDocument/2006/relationships/hyperlink" Target="http://webagentes.canaldirecto.com.ar/incidents/view/794264-4" TargetMode="External"/><Relationship Id="rId1702" Type="http://schemas.openxmlformats.org/officeDocument/2006/relationships/hyperlink" Target="https://webagentes.canaldirecto.com.ar/incidents/view/706483-0" TargetMode="External"/><Relationship Id="rId4858" Type="http://schemas.openxmlformats.org/officeDocument/2006/relationships/hyperlink" Target="https://webagentes.canaldirecto.com.ar/incidents/view/788205-0" TargetMode="External"/><Relationship Id="rId5909" Type="http://schemas.openxmlformats.org/officeDocument/2006/relationships/hyperlink" Target="https://webagentes.canaldirecto.com.ar/incidents/view/820208-4" TargetMode="External"/><Relationship Id="rId3667" Type="http://schemas.openxmlformats.org/officeDocument/2006/relationships/hyperlink" Target="https://webagentes.canaldirecto.com.ar/incidents/view/758569-8" TargetMode="External"/><Relationship Id="rId3874" Type="http://schemas.openxmlformats.org/officeDocument/2006/relationships/hyperlink" Target="https://webagentes.canaldirecto.com.ar/incidents/view/761815-4" TargetMode="External"/><Relationship Id="rId4718" Type="http://schemas.openxmlformats.org/officeDocument/2006/relationships/hyperlink" Target="https://webagentes.canaldirecto.com.ar/incidents/view/787233-6" TargetMode="External"/><Relationship Id="rId4925" Type="http://schemas.openxmlformats.org/officeDocument/2006/relationships/hyperlink" Target="https://webagentes.canaldirecto.com.ar/incidents/view/791193-6" TargetMode="External"/><Relationship Id="rId588" Type="http://schemas.openxmlformats.org/officeDocument/2006/relationships/hyperlink" Target="https://webagentes.canaldirecto.com.ar/incidents/view/678226-7" TargetMode="External"/><Relationship Id="rId795" Type="http://schemas.openxmlformats.org/officeDocument/2006/relationships/hyperlink" Target="https://webagentes.canaldirecto.com.ar/incidents/view/684991-5" TargetMode="External"/><Relationship Id="rId2269" Type="http://schemas.openxmlformats.org/officeDocument/2006/relationships/hyperlink" Target="https://webagentes.canaldirecto.com.ar/incidents/view/721317-1" TargetMode="External"/><Relationship Id="rId2476" Type="http://schemas.openxmlformats.org/officeDocument/2006/relationships/hyperlink" Target="https://webagentes.canaldirecto.com.ar/incidents/view/730856-7" TargetMode="External"/><Relationship Id="rId2683" Type="http://schemas.openxmlformats.org/officeDocument/2006/relationships/hyperlink" Target="https://webagentes.canaldirecto.com.ar/incidents/view/735544-0" TargetMode="External"/><Relationship Id="rId2890" Type="http://schemas.openxmlformats.org/officeDocument/2006/relationships/hyperlink" Target="https://webagentes.canaldirecto.com.ar/incidents/view/736276-9" TargetMode="External"/><Relationship Id="rId3527" Type="http://schemas.openxmlformats.org/officeDocument/2006/relationships/hyperlink" Target="https://webagentes.canaldirecto.com.ar/incidents/view/756770-8" TargetMode="External"/><Relationship Id="rId3734" Type="http://schemas.openxmlformats.org/officeDocument/2006/relationships/hyperlink" Target="https://webagentes.canaldirecto.com.ar/incidents/view/761357-5" TargetMode="External"/><Relationship Id="rId3941" Type="http://schemas.openxmlformats.org/officeDocument/2006/relationships/hyperlink" Target="https://webagentes.canaldirecto.com.ar/incidents/view/766206-7" TargetMode="External"/><Relationship Id="rId448" Type="http://schemas.openxmlformats.org/officeDocument/2006/relationships/hyperlink" Target="https://webagentes.canaldirecto.com.ar/incidents/view/667599-4" TargetMode="External"/><Relationship Id="rId655" Type="http://schemas.openxmlformats.org/officeDocument/2006/relationships/hyperlink" Target="https://webagentes.canaldirecto.com.ar/incidents/view/674378-1" TargetMode="External"/><Relationship Id="rId862" Type="http://schemas.openxmlformats.org/officeDocument/2006/relationships/hyperlink" Target="https://webagentes.canaldirecto.com.ar/incidents/view/682725-0" TargetMode="External"/><Relationship Id="rId1078" Type="http://schemas.openxmlformats.org/officeDocument/2006/relationships/hyperlink" Target="https://webagentes.canaldirecto.com.ar/incidents/view/689664-9" TargetMode="External"/><Relationship Id="rId1285" Type="http://schemas.openxmlformats.org/officeDocument/2006/relationships/hyperlink" Target="https://webagentes.canaldirecto.com.ar/incidents/view/695213-0" TargetMode="External"/><Relationship Id="rId1492" Type="http://schemas.openxmlformats.org/officeDocument/2006/relationships/hyperlink" Target="https://webagentes.canaldirecto.com.ar/incidents/view/699842-4" TargetMode="External"/><Relationship Id="rId2129" Type="http://schemas.openxmlformats.org/officeDocument/2006/relationships/hyperlink" Target="https://webagentes.canaldirecto.com.ar/incidents/view/720097-3" TargetMode="External"/><Relationship Id="rId2336" Type="http://schemas.openxmlformats.org/officeDocument/2006/relationships/hyperlink" Target="https://webagentes.canaldirecto.com.ar/incidents/view/725137-5" TargetMode="External"/><Relationship Id="rId2543" Type="http://schemas.openxmlformats.org/officeDocument/2006/relationships/hyperlink" Target="https://webagentes.canaldirecto.com.ar/incidents/view/728842-1" TargetMode="External"/><Relationship Id="rId2750" Type="http://schemas.openxmlformats.org/officeDocument/2006/relationships/hyperlink" Target="https://webagentes.canaldirecto.com.ar/incidents/view/736575-7" TargetMode="External"/><Relationship Id="rId3801" Type="http://schemas.openxmlformats.org/officeDocument/2006/relationships/hyperlink" Target="https://webagentes.canaldirecto.com.ar/incidents/view/764115-2" TargetMode="External"/><Relationship Id="rId5699" Type="http://schemas.openxmlformats.org/officeDocument/2006/relationships/hyperlink" Target="https://webagentes.canaldirecto.com.ar/incidents/view/813369-6" TargetMode="External"/><Relationship Id="rId6000" Type="http://schemas.openxmlformats.org/officeDocument/2006/relationships/hyperlink" Target="https://webagentes.canaldirecto.com.ar/incidents/view/821109-1" TargetMode="External"/><Relationship Id="rId308" Type="http://schemas.openxmlformats.org/officeDocument/2006/relationships/hyperlink" Target="https://webagentes.canaldirecto.com.ar/incidents/view/666212-1" TargetMode="External"/><Relationship Id="rId515" Type="http://schemas.openxmlformats.org/officeDocument/2006/relationships/hyperlink" Target="https://webagentes.canaldirecto.com.ar/incidents/view/671764-3" TargetMode="External"/><Relationship Id="rId722" Type="http://schemas.openxmlformats.org/officeDocument/2006/relationships/hyperlink" Target="https://webagentes.canaldirecto.com.ar/incidents/view/680199-7" TargetMode="External"/><Relationship Id="rId1145" Type="http://schemas.openxmlformats.org/officeDocument/2006/relationships/hyperlink" Target="https://webagentes.canaldirecto.com.ar/incidents/view/686326-1" TargetMode="External"/><Relationship Id="rId1352" Type="http://schemas.openxmlformats.org/officeDocument/2006/relationships/hyperlink" Target="https://webagentes.canaldirecto.com.ar/incidents/view/693420-4" TargetMode="External"/><Relationship Id="rId2403" Type="http://schemas.openxmlformats.org/officeDocument/2006/relationships/hyperlink" Target="https://webagentes.canaldirecto.com.ar/incidents/view/728325-9" TargetMode="External"/><Relationship Id="rId5559" Type="http://schemas.openxmlformats.org/officeDocument/2006/relationships/hyperlink" Target="https://webagentes.canaldirecto.com.ar/incidents/view/813356-2" TargetMode="External"/><Relationship Id="rId5766" Type="http://schemas.openxmlformats.org/officeDocument/2006/relationships/hyperlink" Target="https://webagentes.canaldirecto.com.ar/incidents/view/818644-9" TargetMode="External"/><Relationship Id="rId1005" Type="http://schemas.openxmlformats.org/officeDocument/2006/relationships/hyperlink" Target="https://webagentes.canaldirecto.com.ar/incidents/view/685519-2" TargetMode="External"/><Relationship Id="rId1212" Type="http://schemas.openxmlformats.org/officeDocument/2006/relationships/hyperlink" Target="https://webagentes.canaldirecto.com.ar/incidents/view/691464-4" TargetMode="External"/><Relationship Id="rId2610" Type="http://schemas.openxmlformats.org/officeDocument/2006/relationships/hyperlink" Target="https://webagentes.canaldirecto.com.ar/incidents/view/731427-6" TargetMode="External"/><Relationship Id="rId4368" Type="http://schemas.openxmlformats.org/officeDocument/2006/relationships/hyperlink" Target="https://webagentes.canaldirecto.com.ar/incidents/view/777206-3" TargetMode="External"/><Relationship Id="rId4575" Type="http://schemas.openxmlformats.org/officeDocument/2006/relationships/hyperlink" Target="https://webagentes.canaldirecto.com.ar/incidents/view/782545-3" TargetMode="External"/><Relationship Id="rId5419" Type="http://schemas.openxmlformats.org/officeDocument/2006/relationships/hyperlink" Target="https://webagentes.canaldirecto.com.ar/incidents/view/803817-9" TargetMode="External"/><Relationship Id="rId5973" Type="http://schemas.openxmlformats.org/officeDocument/2006/relationships/hyperlink" Target="https://webagentes.canaldirecto.com.ar/incidents/view/824357-7" TargetMode="External"/><Relationship Id="rId3177" Type="http://schemas.openxmlformats.org/officeDocument/2006/relationships/hyperlink" Target="https://webagentes.canaldirecto.com.ar/incidents/view/746611-7" TargetMode="External"/><Relationship Id="rId4228" Type="http://schemas.openxmlformats.org/officeDocument/2006/relationships/hyperlink" Target="https://webagentes.canaldirecto.com.ar/incidents/view/774722-5" TargetMode="External"/><Relationship Id="rId4782" Type="http://schemas.openxmlformats.org/officeDocument/2006/relationships/hyperlink" Target="https://webagentes.canaldirecto.com.ar/incidents/view/785324-3" TargetMode="External"/><Relationship Id="rId5626" Type="http://schemas.openxmlformats.org/officeDocument/2006/relationships/hyperlink" Target="https://webagentes.canaldirecto.com.ar/incidents/view/809275-1" TargetMode="External"/><Relationship Id="rId5833" Type="http://schemas.openxmlformats.org/officeDocument/2006/relationships/hyperlink" Target="https://webagentes.canaldirecto.com.ar/incidents/view/822299-0" TargetMode="External"/><Relationship Id="rId3037" Type="http://schemas.openxmlformats.org/officeDocument/2006/relationships/hyperlink" Target="https://webagentes.canaldirecto.com.ar/incidents/view/744650-2" TargetMode="External"/><Relationship Id="rId3384" Type="http://schemas.openxmlformats.org/officeDocument/2006/relationships/hyperlink" Target="https://webagentes.canaldirecto.com.ar/incidents/view/750408-2" TargetMode="External"/><Relationship Id="rId3591" Type="http://schemas.openxmlformats.org/officeDocument/2006/relationships/hyperlink" Target="https://webagentes.canaldirecto.com.ar/incidents/view/755249-6" TargetMode="External"/><Relationship Id="rId4435" Type="http://schemas.openxmlformats.org/officeDocument/2006/relationships/hyperlink" Target="https://webagentes.canaldirecto.com.ar/incidents/view/774985-2" TargetMode="External"/><Relationship Id="rId4642" Type="http://schemas.openxmlformats.org/officeDocument/2006/relationships/hyperlink" Target="https://webagentes.canaldirecto.com.ar/incidents/view/784973-6" TargetMode="External"/><Relationship Id="rId5900" Type="http://schemas.openxmlformats.org/officeDocument/2006/relationships/hyperlink" Target="https://webagentes.canaldirecto.com.ar/incidents/view/820217-2" TargetMode="External"/><Relationship Id="rId2193" Type="http://schemas.openxmlformats.org/officeDocument/2006/relationships/hyperlink" Target="https://webagentes.canaldirecto.com.ar/incidents/view/716992-2" TargetMode="External"/><Relationship Id="rId3244" Type="http://schemas.openxmlformats.org/officeDocument/2006/relationships/hyperlink" Target="https://webagentes.canaldirecto.com.ar/incidents/view/749403-1" TargetMode="External"/><Relationship Id="rId3451" Type="http://schemas.openxmlformats.org/officeDocument/2006/relationships/hyperlink" Target="https://webagentes.canaldirecto.com.ar/incidents/view/753632-8" TargetMode="External"/><Relationship Id="rId4502" Type="http://schemas.openxmlformats.org/officeDocument/2006/relationships/hyperlink" Target="https://webagentes.canaldirecto.com.ar/incidents/view/779100-4" TargetMode="External"/><Relationship Id="rId165" Type="http://schemas.openxmlformats.org/officeDocument/2006/relationships/hyperlink" Target="https://webagentes.canaldirecto.com.ar/incidents/view/663611-7" TargetMode="External"/><Relationship Id="rId372" Type="http://schemas.openxmlformats.org/officeDocument/2006/relationships/hyperlink" Target="https://webagentes.canaldirecto.com.ar/incidents/view/671013-6" TargetMode="External"/><Relationship Id="rId2053" Type="http://schemas.openxmlformats.org/officeDocument/2006/relationships/hyperlink" Target="https://webagentes.canaldirecto.com.ar/incidents/view/716829-7" TargetMode="External"/><Relationship Id="rId2260" Type="http://schemas.openxmlformats.org/officeDocument/2006/relationships/hyperlink" Target="https://webagentes.canaldirecto.com.ar/incidents/view/721856-5" TargetMode="External"/><Relationship Id="rId3104" Type="http://schemas.openxmlformats.org/officeDocument/2006/relationships/hyperlink" Target="https://webagentes.canaldirecto.com.ar/incidents/view/742386-6" TargetMode="External"/><Relationship Id="rId3311" Type="http://schemas.openxmlformats.org/officeDocument/2006/relationships/hyperlink" Target="https://webagentes.canaldirecto.com.ar/incidents/view/747267-7" TargetMode="External"/><Relationship Id="rId232" Type="http://schemas.openxmlformats.org/officeDocument/2006/relationships/hyperlink" Target="https://webagentes.canaldirecto.com.ar/incidents/view/668207-3" TargetMode="External"/><Relationship Id="rId2120" Type="http://schemas.openxmlformats.org/officeDocument/2006/relationships/hyperlink" Target="https://webagentes.canaldirecto.com.ar/incidents/view/720371-2" TargetMode="External"/><Relationship Id="rId5069" Type="http://schemas.openxmlformats.org/officeDocument/2006/relationships/hyperlink" Target="http://webagentes.canaldirecto.com.ar/incidents/view/790412-1" TargetMode="External"/><Relationship Id="rId5276" Type="http://schemas.openxmlformats.org/officeDocument/2006/relationships/hyperlink" Target="https://webagentes.canaldirecto.com.ar/incidents/view/803463-2" TargetMode="External"/><Relationship Id="rId5483" Type="http://schemas.openxmlformats.org/officeDocument/2006/relationships/hyperlink" Target="https://webagentes.canaldirecto.com.ar/incidents/view/808677-8" TargetMode="External"/><Relationship Id="rId5690" Type="http://schemas.openxmlformats.org/officeDocument/2006/relationships/hyperlink" Target="https://webagentes.canaldirecto.com.ar/incidents/view/814264-9" TargetMode="External"/><Relationship Id="rId1679" Type="http://schemas.openxmlformats.org/officeDocument/2006/relationships/hyperlink" Target="https://webagentes.canaldirecto.com.ar/incidents/view/708243-8" TargetMode="External"/><Relationship Id="rId4085" Type="http://schemas.openxmlformats.org/officeDocument/2006/relationships/hyperlink" Target="https://webagentes.canaldirecto.com.ar/incidents/view/766966-2" TargetMode="External"/><Relationship Id="rId4292" Type="http://schemas.openxmlformats.org/officeDocument/2006/relationships/hyperlink" Target="https://webagentes.canaldirecto.com.ar/incidents/view/773030-4" TargetMode="External"/><Relationship Id="rId5136" Type="http://schemas.openxmlformats.org/officeDocument/2006/relationships/hyperlink" Target="https://webagentes.canaldirecto.com.ar/incidents/view/796630-7" TargetMode="External"/><Relationship Id="rId5343" Type="http://schemas.openxmlformats.org/officeDocument/2006/relationships/hyperlink" Target="https://webagentes.canaldirecto.com.ar/incidents/view/798705-4" TargetMode="External"/><Relationship Id="rId1886" Type="http://schemas.openxmlformats.org/officeDocument/2006/relationships/hyperlink" Target="https://webagentes.canaldirecto.com.ar/incidents/view/707569-6" TargetMode="External"/><Relationship Id="rId2937" Type="http://schemas.openxmlformats.org/officeDocument/2006/relationships/hyperlink" Target="https://webagentes.canaldirecto.com.ar/incidents/view/740938-9" TargetMode="External"/><Relationship Id="rId4152" Type="http://schemas.openxmlformats.org/officeDocument/2006/relationships/hyperlink" Target="https://webagentes.canaldirecto.com.ar/incidents/view/770522-9" TargetMode="External"/><Relationship Id="rId5203" Type="http://schemas.openxmlformats.org/officeDocument/2006/relationships/hyperlink" Target="https://webagentes.canaldirecto.com.ar/incidents/view/799597-4" TargetMode="External"/><Relationship Id="rId5550" Type="http://schemas.openxmlformats.org/officeDocument/2006/relationships/hyperlink" Target="https://webagentes.canaldirecto.com.ar/incidents/view/813368-7" TargetMode="External"/><Relationship Id="rId909" Type="http://schemas.openxmlformats.org/officeDocument/2006/relationships/hyperlink" Target="https://webagentes.canaldirecto.com.ar/incidents/view/687741-3" TargetMode="External"/><Relationship Id="rId1539" Type="http://schemas.openxmlformats.org/officeDocument/2006/relationships/hyperlink" Target="https://webagentes.canaldirecto.com.ar/incidents/view/704887-8" TargetMode="External"/><Relationship Id="rId1746" Type="http://schemas.openxmlformats.org/officeDocument/2006/relationships/hyperlink" Target="https://webagentes.canaldirecto.com.ar/incidents/view/705487-9" TargetMode="External"/><Relationship Id="rId1953" Type="http://schemas.openxmlformats.org/officeDocument/2006/relationships/hyperlink" Target="https://webagentes.canaldirecto.com.ar/incidents/view/714245-7" TargetMode="External"/><Relationship Id="rId5410" Type="http://schemas.openxmlformats.org/officeDocument/2006/relationships/hyperlink" Target="https://webagentes.canaldirecto.com.ar/incidents/view/804192-4" TargetMode="External"/><Relationship Id="rId38" Type="http://schemas.openxmlformats.org/officeDocument/2006/relationships/hyperlink" Target="http://webagentes.canaldirecto.com.ar/incidents/view/660019-4" TargetMode="External"/><Relationship Id="rId1606" Type="http://schemas.openxmlformats.org/officeDocument/2006/relationships/hyperlink" Target="https://webagentes.canaldirecto.com.ar/incidents/view/702609-8" TargetMode="External"/><Relationship Id="rId1813" Type="http://schemas.openxmlformats.org/officeDocument/2006/relationships/hyperlink" Target="https://webagentes.canaldirecto.com.ar/incidents/view/709988-1" TargetMode="External"/><Relationship Id="rId4012" Type="http://schemas.openxmlformats.org/officeDocument/2006/relationships/hyperlink" Target="https://webagentes.canaldirecto.com.ar/incidents/view/764137-4" TargetMode="External"/><Relationship Id="rId4969" Type="http://schemas.openxmlformats.org/officeDocument/2006/relationships/hyperlink" Target="https://webagentes.canaldirecto.com.ar/incidents/view/789596-6" TargetMode="External"/><Relationship Id="rId3778" Type="http://schemas.openxmlformats.org/officeDocument/2006/relationships/hyperlink" Target="https://webagentes.canaldirecto.com.ar/incidents/view/760083-6" TargetMode="External"/><Relationship Id="rId3985" Type="http://schemas.openxmlformats.org/officeDocument/2006/relationships/hyperlink" Target="https://webagentes.canaldirecto.com.ar/incidents/view/765518-2" TargetMode="External"/><Relationship Id="rId4829" Type="http://schemas.openxmlformats.org/officeDocument/2006/relationships/hyperlink" Target="https://webagentes.canaldirecto.com.ar/incidents/view/788756-9" TargetMode="External"/><Relationship Id="rId699" Type="http://schemas.openxmlformats.org/officeDocument/2006/relationships/hyperlink" Target="https://webagentes.canaldirecto.com.ar/incidents/view/680542-5" TargetMode="External"/><Relationship Id="rId2587" Type="http://schemas.openxmlformats.org/officeDocument/2006/relationships/hyperlink" Target="https://webagentes.canaldirecto.com.ar/incidents/view/732652-7" TargetMode="External"/><Relationship Id="rId2794" Type="http://schemas.openxmlformats.org/officeDocument/2006/relationships/hyperlink" Target="https://webagentes.canaldirecto.com.ar/incidents/view/733953-0" TargetMode="External"/><Relationship Id="rId3638" Type="http://schemas.openxmlformats.org/officeDocument/2006/relationships/hyperlink" Target="https://webagentes.canaldirecto.com.ar/incidents/view/759054-8" TargetMode="External"/><Relationship Id="rId3845" Type="http://schemas.openxmlformats.org/officeDocument/2006/relationships/hyperlink" Target="https://webagentes.canaldirecto.com.ar/incidents/view/762944-2" TargetMode="External"/><Relationship Id="rId559" Type="http://schemas.openxmlformats.org/officeDocument/2006/relationships/hyperlink" Target="https://webagentes.canaldirecto.com.ar/incidents/view/670840-5" TargetMode="External"/><Relationship Id="rId766" Type="http://schemas.openxmlformats.org/officeDocument/2006/relationships/hyperlink" Target="https://webagentes.canaldirecto.com.ar/incidents/view/678820-7" TargetMode="External"/><Relationship Id="rId1189" Type="http://schemas.openxmlformats.org/officeDocument/2006/relationships/hyperlink" Target="https://webagentes.canaldirecto.com.ar/incidents/view/692383-7" TargetMode="External"/><Relationship Id="rId1396" Type="http://schemas.openxmlformats.org/officeDocument/2006/relationships/hyperlink" Target="https://webagentes.canaldirecto.com.ar/incidents/view/697312-4" TargetMode="External"/><Relationship Id="rId2447" Type="http://schemas.openxmlformats.org/officeDocument/2006/relationships/hyperlink" Target="https://webagentes.canaldirecto.com.ar/incidents/view/726736-7" TargetMode="External"/><Relationship Id="rId5060" Type="http://schemas.openxmlformats.org/officeDocument/2006/relationships/hyperlink" Target="http://webagentes.canaldirecto.com.ar/incidents/view/792010-1" TargetMode="External"/><Relationship Id="rId419" Type="http://schemas.openxmlformats.org/officeDocument/2006/relationships/hyperlink" Target="https://webagentes.canaldirecto.com.ar/incidents/view/669311-2" TargetMode="External"/><Relationship Id="rId626" Type="http://schemas.openxmlformats.org/officeDocument/2006/relationships/hyperlink" Target="https://webagentes.canaldirecto.com.ar/incidents/view/675458-3" TargetMode="External"/><Relationship Id="rId973" Type="http://schemas.openxmlformats.org/officeDocument/2006/relationships/hyperlink" Target="https://webagentes.canaldirecto.com.ar/incidents/view/686336-8" TargetMode="External"/><Relationship Id="rId1049" Type="http://schemas.openxmlformats.org/officeDocument/2006/relationships/hyperlink" Target="https://webagentes.canaldirecto.com.ar/incidents/view/690245-4" TargetMode="External"/><Relationship Id="rId1256" Type="http://schemas.openxmlformats.org/officeDocument/2006/relationships/hyperlink" Target="https://webagentes.canaldirecto.com.ar/incidents/view/689593-2" TargetMode="External"/><Relationship Id="rId2307" Type="http://schemas.openxmlformats.org/officeDocument/2006/relationships/hyperlink" Target="https://webagentes.canaldirecto.com.ar/incidents/view/725987-2" TargetMode="External"/><Relationship Id="rId2654" Type="http://schemas.openxmlformats.org/officeDocument/2006/relationships/hyperlink" Target="https://webagentes.canaldirecto.com.ar/incidents/view/736581-8" TargetMode="External"/><Relationship Id="rId2861" Type="http://schemas.openxmlformats.org/officeDocument/2006/relationships/hyperlink" Target="https://webagentes.canaldirecto.com.ar/incidents/view/737819-5" TargetMode="External"/><Relationship Id="rId3705" Type="http://schemas.openxmlformats.org/officeDocument/2006/relationships/hyperlink" Target="https://webagentes.canaldirecto.com.ar/incidents/view/757450-4" TargetMode="External"/><Relationship Id="rId3912" Type="http://schemas.openxmlformats.org/officeDocument/2006/relationships/hyperlink" Target="https://webagentes.canaldirecto.com.ar/incidents/view/766502-8" TargetMode="External"/><Relationship Id="rId833" Type="http://schemas.openxmlformats.org/officeDocument/2006/relationships/hyperlink" Target="https://webagentes.canaldirecto.com.ar/incidents/view/683656-8" TargetMode="External"/><Relationship Id="rId1116" Type="http://schemas.openxmlformats.org/officeDocument/2006/relationships/hyperlink" Target="https://webagentes.canaldirecto.com.ar/incidents/view/689021-0" TargetMode="External"/><Relationship Id="rId1463" Type="http://schemas.openxmlformats.org/officeDocument/2006/relationships/hyperlink" Target="https://webagentes.canaldirecto.com.ar/incidents/view/701126-3" TargetMode="External"/><Relationship Id="rId1670" Type="http://schemas.openxmlformats.org/officeDocument/2006/relationships/hyperlink" Target="https://webagentes.canaldirecto.com.ar/incidents/view/700573-0" TargetMode="External"/><Relationship Id="rId2514" Type="http://schemas.openxmlformats.org/officeDocument/2006/relationships/hyperlink" Target="https://webagentes.canaldirecto.com.ar/incidents/view/730018-5" TargetMode="External"/><Relationship Id="rId2721" Type="http://schemas.openxmlformats.org/officeDocument/2006/relationships/hyperlink" Target="https://webagentes.canaldirecto.com.ar/incidents/view/737236-8" TargetMode="External"/><Relationship Id="rId5877" Type="http://schemas.openxmlformats.org/officeDocument/2006/relationships/hyperlink" Target="https://webagentes.canaldirecto.com.ar/incidents/view/820848-6" TargetMode="External"/><Relationship Id="rId900" Type="http://schemas.openxmlformats.org/officeDocument/2006/relationships/hyperlink" Target="https://webagentes.canaldirecto.com.ar/incidents/view/688086-0" TargetMode="External"/><Relationship Id="rId1323" Type="http://schemas.openxmlformats.org/officeDocument/2006/relationships/hyperlink" Target="https://webagentes.canaldirecto.com.ar/incidents/view/694061-2" TargetMode="External"/><Relationship Id="rId1530" Type="http://schemas.openxmlformats.org/officeDocument/2006/relationships/hyperlink" Target="https://webagentes.canaldirecto.com.ar/incidents/view/704897-5" TargetMode="External"/><Relationship Id="rId4479" Type="http://schemas.openxmlformats.org/officeDocument/2006/relationships/hyperlink" Target="https://webagentes.canaldirecto.com.ar/incidents/view/779534-7" TargetMode="External"/><Relationship Id="rId4686" Type="http://schemas.openxmlformats.org/officeDocument/2006/relationships/hyperlink" Target="https://webagentes.canaldirecto.com.ar/incidents/view/783611-2" TargetMode="External"/><Relationship Id="rId4893" Type="http://schemas.openxmlformats.org/officeDocument/2006/relationships/hyperlink" Target="https://webagentes.canaldirecto.com.ar/incidents/view/791964-6" TargetMode="External"/><Relationship Id="rId5737" Type="http://schemas.openxmlformats.org/officeDocument/2006/relationships/hyperlink" Target="https://webagentes.canaldirecto.com.ar/incidents/view/818999-6" TargetMode="External"/><Relationship Id="rId5944" Type="http://schemas.openxmlformats.org/officeDocument/2006/relationships/hyperlink" Target="https://webagentes.canaldirecto.com.ar/incidents/view/825219-5" TargetMode="External"/><Relationship Id="rId3288" Type="http://schemas.openxmlformats.org/officeDocument/2006/relationships/hyperlink" Target="https://webagentes.canaldirecto.com.ar/incidents/view/748271-7" TargetMode="External"/><Relationship Id="rId3495" Type="http://schemas.openxmlformats.org/officeDocument/2006/relationships/hyperlink" Target="https://webagentes.canaldirecto.com.ar/incidents/view/752968-3" TargetMode="External"/><Relationship Id="rId4339" Type="http://schemas.openxmlformats.org/officeDocument/2006/relationships/hyperlink" Target="https://webagentes.canaldirecto.com.ar/incidents/view/777706-8" TargetMode="External"/><Relationship Id="rId4546" Type="http://schemas.openxmlformats.org/officeDocument/2006/relationships/hyperlink" Target="https://webagentes.canaldirecto.com.ar/incidents/view/783220-4" TargetMode="External"/><Relationship Id="rId4753" Type="http://schemas.openxmlformats.org/officeDocument/2006/relationships/hyperlink" Target="https://webagentes.canaldirecto.com.ar/incidents/view/786138-5" TargetMode="External"/><Relationship Id="rId4960" Type="http://schemas.openxmlformats.org/officeDocument/2006/relationships/hyperlink" Target="https://webagentes.canaldirecto.com.ar/incidents/view/790177-1" TargetMode="External"/><Relationship Id="rId5804" Type="http://schemas.openxmlformats.org/officeDocument/2006/relationships/hyperlink" Target="https://webagentes.canaldirecto.com.ar/incidents/view/815914-4" TargetMode="External"/><Relationship Id="rId2097" Type="http://schemas.openxmlformats.org/officeDocument/2006/relationships/hyperlink" Target="https://webagentes.canaldirecto.com.ar/incidents/view/713308-8" TargetMode="External"/><Relationship Id="rId3148" Type="http://schemas.openxmlformats.org/officeDocument/2006/relationships/hyperlink" Target="https://webagentes.canaldirecto.com.ar/incidents/view/746923-9" TargetMode="External"/><Relationship Id="rId3355" Type="http://schemas.openxmlformats.org/officeDocument/2006/relationships/hyperlink" Target="https://webagentes.canaldirecto.com.ar/incidents/view/751522-8" TargetMode="External"/><Relationship Id="rId3562" Type="http://schemas.openxmlformats.org/officeDocument/2006/relationships/hyperlink" Target="https://webagentes.canaldirecto.com.ar/incidents/view/755605-8" TargetMode="External"/><Relationship Id="rId4406" Type="http://schemas.openxmlformats.org/officeDocument/2006/relationships/hyperlink" Target="https://webagentes.canaldirecto.com.ar/incidents/view/776284-4" TargetMode="External"/><Relationship Id="rId4613" Type="http://schemas.openxmlformats.org/officeDocument/2006/relationships/hyperlink" Target="https://webagentes.canaldirecto.com.ar/incidents/view/779950-1" TargetMode="External"/><Relationship Id="rId276" Type="http://schemas.openxmlformats.org/officeDocument/2006/relationships/hyperlink" Target="https://webagentes.canaldirecto.com.ar/incidents/view/666978-0" TargetMode="External"/><Relationship Id="rId483" Type="http://schemas.openxmlformats.org/officeDocument/2006/relationships/hyperlink" Target="https://webagentes.canaldirecto.com.ar/incidents/view/672496-2" TargetMode="External"/><Relationship Id="rId690" Type="http://schemas.openxmlformats.org/officeDocument/2006/relationships/hyperlink" Target="https://webagentes.canaldirecto.com.ar/incidents/view/680964-3" TargetMode="External"/><Relationship Id="rId2164" Type="http://schemas.openxmlformats.org/officeDocument/2006/relationships/hyperlink" Target="https://webagentes.canaldirecto.com.ar/incidents/view/718941-2" TargetMode="External"/><Relationship Id="rId2371" Type="http://schemas.openxmlformats.org/officeDocument/2006/relationships/hyperlink" Target="https://webagentes.canaldirecto.com.ar/incidents/view/724572-7" TargetMode="External"/><Relationship Id="rId3008" Type="http://schemas.openxmlformats.org/officeDocument/2006/relationships/hyperlink" Target="https://webagentes.canaldirecto.com.ar/incidents/view/745008-2" TargetMode="External"/><Relationship Id="rId3215" Type="http://schemas.openxmlformats.org/officeDocument/2006/relationships/hyperlink" Target="https://webagentes.canaldirecto.com.ar/incidents/view/745457-4" TargetMode="External"/><Relationship Id="rId3422" Type="http://schemas.openxmlformats.org/officeDocument/2006/relationships/hyperlink" Target="https://webagentes.canaldirecto.com.ar/incidents/view/754342-5" TargetMode="External"/><Relationship Id="rId4820" Type="http://schemas.openxmlformats.org/officeDocument/2006/relationships/hyperlink" Target="https://webagentes.canaldirecto.com.ar/incidents/view/788968-2" TargetMode="External"/><Relationship Id="rId136" Type="http://schemas.openxmlformats.org/officeDocument/2006/relationships/hyperlink" Target="https://webagentes.canaldirecto.com.ar/incidents/view/664439-2" TargetMode="External"/><Relationship Id="rId343" Type="http://schemas.openxmlformats.org/officeDocument/2006/relationships/hyperlink" Target="https://webagentes.canaldirecto.com.ar/incidents/view/664175-7" TargetMode="External"/><Relationship Id="rId550" Type="http://schemas.openxmlformats.org/officeDocument/2006/relationships/hyperlink" Target="https://webagentes.canaldirecto.com.ar/incidents/view/671424-8" TargetMode="External"/><Relationship Id="rId1180" Type="http://schemas.openxmlformats.org/officeDocument/2006/relationships/hyperlink" Target="https://webagentes.canaldirecto.com.ar/incidents/view/692406-7" TargetMode="External"/><Relationship Id="rId2024" Type="http://schemas.openxmlformats.org/officeDocument/2006/relationships/hyperlink" Target="https://webagentes.canaldirecto.com.ar/incidents/view/711472-8" TargetMode="External"/><Relationship Id="rId2231" Type="http://schemas.openxmlformats.org/officeDocument/2006/relationships/hyperlink" Target="https://webagentes.canaldirecto.com.ar/incidents/view/722526-4" TargetMode="External"/><Relationship Id="rId5387" Type="http://schemas.openxmlformats.org/officeDocument/2006/relationships/hyperlink" Target="https://webagentes.canaldirecto.com.ar/incidents/view/805711-0" TargetMode="External"/><Relationship Id="rId203" Type="http://schemas.openxmlformats.org/officeDocument/2006/relationships/hyperlink" Target="https://webagentes.canaldirecto.com.ar/incidents/view/661992-5" TargetMode="External"/><Relationship Id="rId1040" Type="http://schemas.openxmlformats.org/officeDocument/2006/relationships/hyperlink" Target="https://webagentes.canaldirecto.com.ar/incidents/view/690254-2" TargetMode="External"/><Relationship Id="rId4196" Type="http://schemas.openxmlformats.org/officeDocument/2006/relationships/hyperlink" Target="https://webagentes.canaldirecto.com.ar/incidents/view/769674-5" TargetMode="External"/><Relationship Id="rId5247" Type="http://schemas.openxmlformats.org/officeDocument/2006/relationships/hyperlink" Target="https://webagentes.canaldirecto.com.ar/incidents/view/797883-4" TargetMode="External"/><Relationship Id="rId5594" Type="http://schemas.openxmlformats.org/officeDocument/2006/relationships/hyperlink" Target="https://webagentes.canaldirecto.com.ar/incidents/view/811743-0" TargetMode="External"/><Relationship Id="rId410" Type="http://schemas.openxmlformats.org/officeDocument/2006/relationships/hyperlink" Target="https://webagentes.canaldirecto.com.ar/incidents/view/669325-5" TargetMode="External"/><Relationship Id="rId1997" Type="http://schemas.openxmlformats.org/officeDocument/2006/relationships/hyperlink" Target="https://webagentes.canaldirecto.com.ar/incidents/view/712623-7" TargetMode="External"/><Relationship Id="rId4056" Type="http://schemas.openxmlformats.org/officeDocument/2006/relationships/hyperlink" Target="https://webagentes.canaldirecto.com.ar/incidents/view/768344-0" TargetMode="External"/><Relationship Id="rId5454" Type="http://schemas.openxmlformats.org/officeDocument/2006/relationships/hyperlink" Target="https://webagentes.canaldirecto.com.ar/incidents/view/809678-4" TargetMode="External"/><Relationship Id="rId5661" Type="http://schemas.openxmlformats.org/officeDocument/2006/relationships/hyperlink" Target="https://webagentes.canaldirecto.com.ar/incidents/view/816133-4" TargetMode="External"/><Relationship Id="rId1857" Type="http://schemas.openxmlformats.org/officeDocument/2006/relationships/hyperlink" Target="https://webagentes.canaldirecto.com.ar/incidents/view/709163-0" TargetMode="External"/><Relationship Id="rId2908" Type="http://schemas.openxmlformats.org/officeDocument/2006/relationships/hyperlink" Target="https://webagentes.canaldirecto.com.ar/incidents/view/741334-6" TargetMode="External"/><Relationship Id="rId4263" Type="http://schemas.openxmlformats.org/officeDocument/2006/relationships/hyperlink" Target="https://webagentes.canaldirecto.com.ar/incidents/view/773777-8" TargetMode="External"/><Relationship Id="rId4470" Type="http://schemas.openxmlformats.org/officeDocument/2006/relationships/hyperlink" Target="https://webagentes.canaldirecto.com.ar/incidents/view/779699-3" TargetMode="External"/><Relationship Id="rId5107" Type="http://schemas.openxmlformats.org/officeDocument/2006/relationships/hyperlink" Target="https://webagentes.canaldirecto.com.ar/incidents/view/797455-5" TargetMode="External"/><Relationship Id="rId5314" Type="http://schemas.openxmlformats.org/officeDocument/2006/relationships/hyperlink" Target="https://webagentes.canaldirecto.com.ar/incidents/view/801759-2" TargetMode="External"/><Relationship Id="rId5521" Type="http://schemas.openxmlformats.org/officeDocument/2006/relationships/hyperlink" Target="https://webagentes.canaldirecto.com.ar/incidents/view/807835-3" TargetMode="External"/><Relationship Id="rId1717" Type="http://schemas.openxmlformats.org/officeDocument/2006/relationships/hyperlink" Target="https://webagentes.canaldirecto.com.ar/incidents/view/705872-3" TargetMode="External"/><Relationship Id="rId1924" Type="http://schemas.openxmlformats.org/officeDocument/2006/relationships/hyperlink" Target="https://webagentes.canaldirecto.com.ar/incidents/view/715664-5" TargetMode="External"/><Relationship Id="rId3072" Type="http://schemas.openxmlformats.org/officeDocument/2006/relationships/hyperlink" Target="https://webagentes.canaldirecto.com.ar/incidents/view/743662-0" TargetMode="External"/><Relationship Id="rId4123" Type="http://schemas.openxmlformats.org/officeDocument/2006/relationships/hyperlink" Target="https://webagentes.canaldirecto.com.ar/incidents/view/770943-8" TargetMode="External"/><Relationship Id="rId4330" Type="http://schemas.openxmlformats.org/officeDocument/2006/relationships/hyperlink" Target="https://webagentes.canaldirecto.com.ar/incidents/view/771502-2" TargetMode="External"/><Relationship Id="rId3889" Type="http://schemas.openxmlformats.org/officeDocument/2006/relationships/hyperlink" Target="https://webagentes.canaldirecto.com.ar/incidents/view/767284-2" TargetMode="External"/><Relationship Id="rId2698" Type="http://schemas.openxmlformats.org/officeDocument/2006/relationships/hyperlink" Target="https://webagentes.canaldirecto.com.ar/incidents/view/734317-1" TargetMode="External"/><Relationship Id="rId3749" Type="http://schemas.openxmlformats.org/officeDocument/2006/relationships/hyperlink" Target="https://webagentes.canaldirecto.com.ar/incidents/view/761045-3" TargetMode="External"/><Relationship Id="rId3956" Type="http://schemas.openxmlformats.org/officeDocument/2006/relationships/hyperlink" Target="https://webagentes.canaldirecto.com.ar/incidents/view/766116-5" TargetMode="External"/><Relationship Id="rId5171" Type="http://schemas.openxmlformats.org/officeDocument/2006/relationships/hyperlink" Target="https://webagentes.canaldirecto.com.ar/incidents/view/800530-2" TargetMode="External"/><Relationship Id="rId877" Type="http://schemas.openxmlformats.org/officeDocument/2006/relationships/hyperlink" Target="https://webagentes.canaldirecto.com.ar/incidents/view/681900-2" TargetMode="External"/><Relationship Id="rId2558" Type="http://schemas.openxmlformats.org/officeDocument/2006/relationships/hyperlink" Target="https://webagentes.canaldirecto.com.ar/incidents/view/727145-8" TargetMode="External"/><Relationship Id="rId2765" Type="http://schemas.openxmlformats.org/officeDocument/2006/relationships/hyperlink" Target="https://webagentes.canaldirecto.com.ar/incidents/view/735781-9" TargetMode="External"/><Relationship Id="rId2972" Type="http://schemas.openxmlformats.org/officeDocument/2006/relationships/hyperlink" Target="https://webagentes.canaldirecto.com.ar/incidents/view/739570-3" TargetMode="External"/><Relationship Id="rId3609" Type="http://schemas.openxmlformats.org/officeDocument/2006/relationships/hyperlink" Target="https://webagentes.canaldirecto.com.ar/incidents/view/755053-1" TargetMode="External"/><Relationship Id="rId3816" Type="http://schemas.openxmlformats.org/officeDocument/2006/relationships/hyperlink" Target="https://webagentes.canaldirecto.com.ar/incidents/view/763684-0" TargetMode="External"/><Relationship Id="rId737" Type="http://schemas.openxmlformats.org/officeDocument/2006/relationships/hyperlink" Target="https://webagentes.canaldirecto.com.ar/incidents/view/680041-1" TargetMode="External"/><Relationship Id="rId944" Type="http://schemas.openxmlformats.org/officeDocument/2006/relationships/hyperlink" Target="https://webagentes.canaldirecto.com.ar/incidents/view/686949-6" TargetMode="External"/><Relationship Id="rId1367" Type="http://schemas.openxmlformats.org/officeDocument/2006/relationships/hyperlink" Target="https://webagentes.canaldirecto.com.ar/incidents/view/693062-4" TargetMode="External"/><Relationship Id="rId1574" Type="http://schemas.openxmlformats.org/officeDocument/2006/relationships/hyperlink" Target="https://webagentes.canaldirecto.com.ar/incidents/view/703790-6" TargetMode="External"/><Relationship Id="rId1781" Type="http://schemas.openxmlformats.org/officeDocument/2006/relationships/hyperlink" Target="https://webagentes.canaldirecto.com.ar/incidents/view/703360-9" TargetMode="External"/><Relationship Id="rId2418" Type="http://schemas.openxmlformats.org/officeDocument/2006/relationships/hyperlink" Target="https://webagentes.canaldirecto.com.ar/incidents/view/728105-7" TargetMode="External"/><Relationship Id="rId2625" Type="http://schemas.openxmlformats.org/officeDocument/2006/relationships/hyperlink" Target="https://webagentes.canaldirecto.com.ar/incidents/view/730438-5" TargetMode="External"/><Relationship Id="rId2832" Type="http://schemas.openxmlformats.org/officeDocument/2006/relationships/hyperlink" Target="https://webagentes.canaldirecto.com.ar/incidents/view/738473-4" TargetMode="External"/><Relationship Id="rId5031" Type="http://schemas.openxmlformats.org/officeDocument/2006/relationships/hyperlink" Target="http://webagentes.canaldirecto.com.ar/incidents/view/793264-7" TargetMode="External"/><Relationship Id="rId5988" Type="http://schemas.openxmlformats.org/officeDocument/2006/relationships/hyperlink" Target="https://webagentes.canaldirecto.com.ar/incidents/view/822938-2" TargetMode="External"/><Relationship Id="rId73" Type="http://schemas.openxmlformats.org/officeDocument/2006/relationships/hyperlink" Target="http://webagentes.canaldirecto.com.ar/incidents/view/659276-1" TargetMode="External"/><Relationship Id="rId804" Type="http://schemas.openxmlformats.org/officeDocument/2006/relationships/hyperlink" Target="https://webagentes.canaldirecto.com.ar/incidents/view/684982-7" TargetMode="External"/><Relationship Id="rId1227" Type="http://schemas.openxmlformats.org/officeDocument/2006/relationships/hyperlink" Target="https://webagentes.canaldirecto.com.ar/incidents/view/691447-7" TargetMode="External"/><Relationship Id="rId1434" Type="http://schemas.openxmlformats.org/officeDocument/2006/relationships/hyperlink" Target="https://webagentes.canaldirecto.com.ar/incidents/view/696583-3" TargetMode="External"/><Relationship Id="rId1641" Type="http://schemas.openxmlformats.org/officeDocument/2006/relationships/hyperlink" Target="https://webagentes.canaldirecto.com.ar/incidents/view/701674-5" TargetMode="External"/><Relationship Id="rId4797" Type="http://schemas.openxmlformats.org/officeDocument/2006/relationships/hyperlink" Target="https://webagentes.canaldirecto.com.ar/incidents/view/789887-5" TargetMode="External"/><Relationship Id="rId5848" Type="http://schemas.openxmlformats.org/officeDocument/2006/relationships/hyperlink" Target="https://webagentes.canaldirecto.com.ar/incidents/view/821485-8" TargetMode="External"/><Relationship Id="rId1501" Type="http://schemas.openxmlformats.org/officeDocument/2006/relationships/hyperlink" Target="https://webagentes.canaldirecto.com.ar/incidents/view/699833-6" TargetMode="External"/><Relationship Id="rId3399" Type="http://schemas.openxmlformats.org/officeDocument/2006/relationships/hyperlink" Target="https://webagentes.canaldirecto.com.ar/incidents/view/749626-0" TargetMode="External"/><Relationship Id="rId4657" Type="http://schemas.openxmlformats.org/officeDocument/2006/relationships/hyperlink" Target="https://webagentes.canaldirecto.com.ar/incidents/view/784626-1" TargetMode="External"/><Relationship Id="rId4864" Type="http://schemas.openxmlformats.org/officeDocument/2006/relationships/hyperlink" Target="https://webagentes.canaldirecto.com.ar/incidents/view/787792-4" TargetMode="External"/><Relationship Id="rId5708" Type="http://schemas.openxmlformats.org/officeDocument/2006/relationships/hyperlink" Target="https://webagentes.canaldirecto.com.ar/incidents/view/812162-8" TargetMode="External"/><Relationship Id="rId3259" Type="http://schemas.openxmlformats.org/officeDocument/2006/relationships/hyperlink" Target="https://webagentes.canaldirecto.com.ar/incidents/view/749135-3" TargetMode="External"/><Relationship Id="rId3466" Type="http://schemas.openxmlformats.org/officeDocument/2006/relationships/hyperlink" Target="https://webagentes.canaldirecto.com.ar/incidents/view/753423-2" TargetMode="External"/><Relationship Id="rId4517" Type="http://schemas.openxmlformats.org/officeDocument/2006/relationships/hyperlink" Target="https://webagentes.canaldirecto.com.ar/incidents/view/778297-2" TargetMode="External"/><Relationship Id="rId5915" Type="http://schemas.openxmlformats.org/officeDocument/2006/relationships/hyperlink" Target="https://webagentes.canaldirecto.com.ar/incidents/view/819674-7" TargetMode="External"/><Relationship Id="rId387" Type="http://schemas.openxmlformats.org/officeDocument/2006/relationships/hyperlink" Target="https://webagentes.canaldirecto.com.ar/incidents/view/669781-7" TargetMode="External"/><Relationship Id="rId594" Type="http://schemas.openxmlformats.org/officeDocument/2006/relationships/hyperlink" Target="https://webagentes.canaldirecto.com.ar/incidents/view/677649-7" TargetMode="External"/><Relationship Id="rId2068" Type="http://schemas.openxmlformats.org/officeDocument/2006/relationships/hyperlink" Target="https://webagentes.canaldirecto.com.ar/incidents/view/716239-0" TargetMode="External"/><Relationship Id="rId2275" Type="http://schemas.openxmlformats.org/officeDocument/2006/relationships/hyperlink" Target="https://webagentes.canaldirecto.com.ar/incidents/view/720816-0" TargetMode="External"/><Relationship Id="rId3119" Type="http://schemas.openxmlformats.org/officeDocument/2006/relationships/hyperlink" Target="https://webagentes.canaldirecto.com.ar/incidents/view/741444-2" TargetMode="External"/><Relationship Id="rId3326" Type="http://schemas.openxmlformats.org/officeDocument/2006/relationships/hyperlink" Target="https://webagentes.canaldirecto.com.ar/incidents/view/752322-7" TargetMode="External"/><Relationship Id="rId3673" Type="http://schemas.openxmlformats.org/officeDocument/2006/relationships/hyperlink" Target="https://webagentes.canaldirecto.com.ar/incidents/view/758440-4" TargetMode="External"/><Relationship Id="rId3880" Type="http://schemas.openxmlformats.org/officeDocument/2006/relationships/hyperlink" Target="https://webagentes.canaldirecto.com.ar/incidents/view/760581-3" TargetMode="External"/><Relationship Id="rId4724" Type="http://schemas.openxmlformats.org/officeDocument/2006/relationships/hyperlink" Target="https://webagentes.canaldirecto.com.ar/incidents/view/786950-9" TargetMode="External"/><Relationship Id="rId4931" Type="http://schemas.openxmlformats.org/officeDocument/2006/relationships/hyperlink" Target="https://webagentes.canaldirecto.com.ar/incidents/view/791103-3" TargetMode="External"/><Relationship Id="rId247" Type="http://schemas.openxmlformats.org/officeDocument/2006/relationships/hyperlink" Target="https://webagentes.canaldirecto.com.ar/incidents/view/667426-9" TargetMode="External"/><Relationship Id="rId1084" Type="http://schemas.openxmlformats.org/officeDocument/2006/relationships/hyperlink" Target="https://webagentes.canaldirecto.com.ar/incidents/view/689658-8" TargetMode="External"/><Relationship Id="rId2482" Type="http://schemas.openxmlformats.org/officeDocument/2006/relationships/hyperlink" Target="https://webagentes.canaldirecto.com.ar/incidents/view/730412-7" TargetMode="External"/><Relationship Id="rId3533" Type="http://schemas.openxmlformats.org/officeDocument/2006/relationships/hyperlink" Target="https://webagentes.canaldirecto.com.ar/incidents/view/756561-2" TargetMode="External"/><Relationship Id="rId3740" Type="http://schemas.openxmlformats.org/officeDocument/2006/relationships/hyperlink" Target="https://webagentes.canaldirecto.com.ar/incidents/view/761265-5" TargetMode="External"/><Relationship Id="rId107" Type="http://schemas.openxmlformats.org/officeDocument/2006/relationships/hyperlink" Target="http://webagentes.canaldirecto.com.ar/incidents/view/657850-3" TargetMode="External"/><Relationship Id="rId454" Type="http://schemas.openxmlformats.org/officeDocument/2006/relationships/hyperlink" Target="https://webagentes.canaldirecto.com.ar/incidents/view/667247-4" TargetMode="External"/><Relationship Id="rId661" Type="http://schemas.openxmlformats.org/officeDocument/2006/relationships/hyperlink" Target="https://webagentes.canaldirecto.com.ar/incidents/view/674160-4" TargetMode="External"/><Relationship Id="rId1291" Type="http://schemas.openxmlformats.org/officeDocument/2006/relationships/hyperlink" Target="https://webagentes.canaldirecto.com.ar/incidents/view/694647-6" TargetMode="External"/><Relationship Id="rId2135" Type="http://schemas.openxmlformats.org/officeDocument/2006/relationships/hyperlink" Target="https://webagentes.canaldirecto.com.ar/incidents/view/719812-8" TargetMode="External"/><Relationship Id="rId2342" Type="http://schemas.openxmlformats.org/officeDocument/2006/relationships/hyperlink" Target="https://webagentes.canaldirecto.com.ar/incidents/view/725116-2" TargetMode="External"/><Relationship Id="rId3600" Type="http://schemas.openxmlformats.org/officeDocument/2006/relationships/hyperlink" Target="https://webagentes.canaldirecto.com.ar/incidents/view/755141-5" TargetMode="External"/><Relationship Id="rId5498" Type="http://schemas.openxmlformats.org/officeDocument/2006/relationships/hyperlink" Target="https://webagentes.canaldirecto.com.ar/incidents/view/808261-1" TargetMode="External"/><Relationship Id="rId314" Type="http://schemas.openxmlformats.org/officeDocument/2006/relationships/hyperlink" Target="https://webagentes.canaldirecto.com.ar/incidents/view/665862-3" TargetMode="External"/><Relationship Id="rId521" Type="http://schemas.openxmlformats.org/officeDocument/2006/relationships/hyperlink" Target="https://webagentes.canaldirecto.com.ar/incidents/view/671758-2" TargetMode="External"/><Relationship Id="rId1151" Type="http://schemas.openxmlformats.org/officeDocument/2006/relationships/hyperlink" Target="https://webagentes.canaldirecto.com.ar/incidents/view/693619-6" TargetMode="External"/><Relationship Id="rId2202" Type="http://schemas.openxmlformats.org/officeDocument/2006/relationships/hyperlink" Target="https://webagentes.canaldirecto.com.ar/incidents/view/723320-9" TargetMode="External"/><Relationship Id="rId5358" Type="http://schemas.openxmlformats.org/officeDocument/2006/relationships/hyperlink" Target="https://webagentes.canaldirecto.com.ar/incidents/view/806800-0" TargetMode="External"/><Relationship Id="rId5565" Type="http://schemas.openxmlformats.org/officeDocument/2006/relationships/hyperlink" Target="https://webagentes.canaldirecto.com.ar/incidents/view/813047-7" TargetMode="External"/><Relationship Id="rId5772" Type="http://schemas.openxmlformats.org/officeDocument/2006/relationships/hyperlink" Target="https://webagentes.canaldirecto.com.ar/incidents/view/818199-4" TargetMode="External"/><Relationship Id="rId1011" Type="http://schemas.openxmlformats.org/officeDocument/2006/relationships/hyperlink" Target="https://webagentes.canaldirecto.com.ar/incidents/view/685513-8" TargetMode="External"/><Relationship Id="rId1968" Type="http://schemas.openxmlformats.org/officeDocument/2006/relationships/hyperlink" Target="https://webagentes.canaldirecto.com.ar/incidents/view/714152-8" TargetMode="External"/><Relationship Id="rId4167" Type="http://schemas.openxmlformats.org/officeDocument/2006/relationships/hyperlink" Target="https://webagentes.canaldirecto.com.ar/incidents/view/770282-4" TargetMode="External"/><Relationship Id="rId4374" Type="http://schemas.openxmlformats.org/officeDocument/2006/relationships/hyperlink" Target="https://webagentes.canaldirecto.com.ar/incidents/view/777199-4" TargetMode="External"/><Relationship Id="rId4581" Type="http://schemas.openxmlformats.org/officeDocument/2006/relationships/hyperlink" Target="https://webagentes.canaldirecto.com.ar/incidents/view/781724-1" TargetMode="External"/><Relationship Id="rId5218" Type="http://schemas.openxmlformats.org/officeDocument/2006/relationships/hyperlink" Target="https://webagentes.canaldirecto.com.ar/incidents/view/799132-1" TargetMode="External"/><Relationship Id="rId5425" Type="http://schemas.openxmlformats.org/officeDocument/2006/relationships/hyperlink" Target="https://webagentes.canaldirecto.com.ar/incidents/view/803430-4" TargetMode="External"/><Relationship Id="rId5632" Type="http://schemas.openxmlformats.org/officeDocument/2006/relationships/hyperlink" Target="https://webagentes.canaldirecto.com.ar/incidents/view/794877-2" TargetMode="External"/><Relationship Id="rId3183" Type="http://schemas.openxmlformats.org/officeDocument/2006/relationships/hyperlink" Target="https://webagentes.canaldirecto.com.ar/incidents/view/746514-5" TargetMode="External"/><Relationship Id="rId3390" Type="http://schemas.openxmlformats.org/officeDocument/2006/relationships/hyperlink" Target="https://webagentes.canaldirecto.com.ar/incidents/view/750237-6" TargetMode="External"/><Relationship Id="rId4027" Type="http://schemas.openxmlformats.org/officeDocument/2006/relationships/hyperlink" Target="https://webagentes.canaldirecto.com.ar/incidents/view/768777-4" TargetMode="External"/><Relationship Id="rId4234" Type="http://schemas.openxmlformats.org/officeDocument/2006/relationships/hyperlink" Target="https://webagentes.canaldirecto.com.ar/incidents/view/774550-0" TargetMode="External"/><Relationship Id="rId4441" Type="http://schemas.openxmlformats.org/officeDocument/2006/relationships/hyperlink" Target="https://webagentes.canaldirecto.com.ar/incidents/view/774704-9" TargetMode="External"/><Relationship Id="rId1828" Type="http://schemas.openxmlformats.org/officeDocument/2006/relationships/hyperlink" Target="https://webagentes.canaldirecto.com.ar/incidents/view/709331-9" TargetMode="External"/><Relationship Id="rId3043" Type="http://schemas.openxmlformats.org/officeDocument/2006/relationships/hyperlink" Target="https://webagentes.canaldirecto.com.ar/incidents/view/744122-4" TargetMode="External"/><Relationship Id="rId3250" Type="http://schemas.openxmlformats.org/officeDocument/2006/relationships/hyperlink" Target="https://webagentes.canaldirecto.com.ar/incidents/view/749362-5" TargetMode="External"/><Relationship Id="rId171" Type="http://schemas.openxmlformats.org/officeDocument/2006/relationships/hyperlink" Target="https://webagentes.canaldirecto.com.ar/incidents/view/663605-6" TargetMode="External"/><Relationship Id="rId4301" Type="http://schemas.openxmlformats.org/officeDocument/2006/relationships/hyperlink" Target="https://webagentes.canaldirecto.com.ar/incidents/view/772925-6" TargetMode="External"/><Relationship Id="rId3110" Type="http://schemas.openxmlformats.org/officeDocument/2006/relationships/hyperlink" Target="https://webagentes.canaldirecto.com.ar/incidents/view/741944-7" TargetMode="External"/><Relationship Id="rId988" Type="http://schemas.openxmlformats.org/officeDocument/2006/relationships/hyperlink" Target="https://webagentes.canaldirecto.com.ar/incidents/view/685536-9" TargetMode="External"/><Relationship Id="rId2669" Type="http://schemas.openxmlformats.org/officeDocument/2006/relationships/hyperlink" Target="https://webagentes.canaldirecto.com.ar/incidents/view/736010-5" TargetMode="External"/><Relationship Id="rId2876" Type="http://schemas.openxmlformats.org/officeDocument/2006/relationships/hyperlink" Target="https://webagentes.canaldirecto.com.ar/incidents/view/737112-9" TargetMode="External"/><Relationship Id="rId3927" Type="http://schemas.openxmlformats.org/officeDocument/2006/relationships/hyperlink" Target="https://webagentes.canaldirecto.com.ar/incidents/view/766387-1" TargetMode="External"/><Relationship Id="rId5075" Type="http://schemas.openxmlformats.org/officeDocument/2006/relationships/hyperlink" Target="https://webagentes.canaldirecto.com.ar/incidents/view/798358-0" TargetMode="External"/><Relationship Id="rId5282" Type="http://schemas.openxmlformats.org/officeDocument/2006/relationships/hyperlink" Target="https://webagentes.canaldirecto.com.ar/incidents/view/802901-0" TargetMode="External"/><Relationship Id="rId848" Type="http://schemas.openxmlformats.org/officeDocument/2006/relationships/hyperlink" Target="https://webagentes.canaldirecto.com.ar/incidents/view/682739-3" TargetMode="External"/><Relationship Id="rId1478" Type="http://schemas.openxmlformats.org/officeDocument/2006/relationships/hyperlink" Target="https://webagentes.canaldirecto.com.ar/incidents/view/700048-9" TargetMode="External"/><Relationship Id="rId1685" Type="http://schemas.openxmlformats.org/officeDocument/2006/relationships/hyperlink" Target="https://webagentes.canaldirecto.com.ar/incidents/view/707290-9" TargetMode="External"/><Relationship Id="rId1892" Type="http://schemas.openxmlformats.org/officeDocument/2006/relationships/hyperlink" Target="https://webagentes.canaldirecto.com.ar/incidents/view/707563-2" TargetMode="External"/><Relationship Id="rId2529" Type="http://schemas.openxmlformats.org/officeDocument/2006/relationships/hyperlink" Target="https://webagentes.canaldirecto.com.ar/incidents/view/729124-9" TargetMode="External"/><Relationship Id="rId2736" Type="http://schemas.openxmlformats.org/officeDocument/2006/relationships/hyperlink" Target="https://webagentes.canaldirecto.com.ar/incidents/view/736795-9" TargetMode="External"/><Relationship Id="rId4091" Type="http://schemas.openxmlformats.org/officeDocument/2006/relationships/hyperlink" Target="https://webagentes.canaldirecto.com.ar/incidents/view/765728-7" TargetMode="External"/><Relationship Id="rId5142" Type="http://schemas.openxmlformats.org/officeDocument/2006/relationships/hyperlink" Target="https://webagentes.canaldirecto.com.ar/incidents/view/796416-9" TargetMode="External"/><Relationship Id="rId708" Type="http://schemas.openxmlformats.org/officeDocument/2006/relationships/hyperlink" Target="https://webagentes.canaldirecto.com.ar/incidents/view/680213-6" TargetMode="External"/><Relationship Id="rId915" Type="http://schemas.openxmlformats.org/officeDocument/2006/relationships/hyperlink" Target="https://webagentes.canaldirecto.com.ar/incidents/view/687609-8" TargetMode="External"/><Relationship Id="rId1338" Type="http://schemas.openxmlformats.org/officeDocument/2006/relationships/hyperlink" Target="https://webagentes.canaldirecto.com.ar/incidents/view/693445-3" TargetMode="External"/><Relationship Id="rId1545" Type="http://schemas.openxmlformats.org/officeDocument/2006/relationships/hyperlink" Target="https://webagentes.canaldirecto.com.ar/incidents/view/704525-1" TargetMode="External"/><Relationship Id="rId2943" Type="http://schemas.openxmlformats.org/officeDocument/2006/relationships/hyperlink" Target="https://webagentes.canaldirecto.com.ar/incidents/view/740354-3" TargetMode="External"/><Relationship Id="rId5002" Type="http://schemas.openxmlformats.org/officeDocument/2006/relationships/hyperlink" Target="http://webagentes.canaldirecto.com.ar/incidents/view/794185-8" TargetMode="External"/><Relationship Id="rId1405" Type="http://schemas.openxmlformats.org/officeDocument/2006/relationships/hyperlink" Target="https://webagentes.canaldirecto.com.ar/incidents/view/697300-9" TargetMode="External"/><Relationship Id="rId1752" Type="http://schemas.openxmlformats.org/officeDocument/2006/relationships/hyperlink" Target="https://webagentes.canaldirecto.com.ar/incidents/view/705207-5" TargetMode="External"/><Relationship Id="rId2803" Type="http://schemas.openxmlformats.org/officeDocument/2006/relationships/hyperlink" Target="https://webagentes.canaldirecto.com.ar/incidents/view/732909-2" TargetMode="External"/><Relationship Id="rId5959" Type="http://schemas.openxmlformats.org/officeDocument/2006/relationships/hyperlink" Target="https://webagentes.canaldirecto.com.ar/incidents/view/824645-9" TargetMode="External"/><Relationship Id="rId44" Type="http://schemas.openxmlformats.org/officeDocument/2006/relationships/hyperlink" Target="http://webagentes.canaldirecto.com.ar/incidents/view/659882-6" TargetMode="External"/><Relationship Id="rId1612" Type="http://schemas.openxmlformats.org/officeDocument/2006/relationships/hyperlink" Target="https://webagentes.canaldirecto.com.ar/incidents/view/702588-6" TargetMode="External"/><Relationship Id="rId4768" Type="http://schemas.openxmlformats.org/officeDocument/2006/relationships/hyperlink" Target="https://webagentes.canaldirecto.com.ar/incidents/view/785825-7" TargetMode="External"/><Relationship Id="rId4975" Type="http://schemas.openxmlformats.org/officeDocument/2006/relationships/hyperlink" Target="https://webagentes.canaldirecto.com.ar/incidents/view/789316-2" TargetMode="External"/><Relationship Id="rId5819" Type="http://schemas.openxmlformats.org/officeDocument/2006/relationships/hyperlink" Target="https://webagentes.canaldirecto.com.ar/incidents/view/822874-5" TargetMode="External"/><Relationship Id="rId498" Type="http://schemas.openxmlformats.org/officeDocument/2006/relationships/hyperlink" Target="https://webagentes.canaldirecto.com.ar/incidents/view/672454-6" TargetMode="External"/><Relationship Id="rId2179" Type="http://schemas.openxmlformats.org/officeDocument/2006/relationships/hyperlink" Target="https://webagentes.canaldirecto.com.ar/incidents/view/718190-6" TargetMode="External"/><Relationship Id="rId3577" Type="http://schemas.openxmlformats.org/officeDocument/2006/relationships/hyperlink" Target="https://webagentes.canaldirecto.com.ar/incidents/view/755355-6" TargetMode="External"/><Relationship Id="rId3784" Type="http://schemas.openxmlformats.org/officeDocument/2006/relationships/hyperlink" Target="https://webagentes.canaldirecto.com.ar/incidents/view/759697-7" TargetMode="External"/><Relationship Id="rId3991" Type="http://schemas.openxmlformats.org/officeDocument/2006/relationships/hyperlink" Target="https://webagentes.canaldirecto.com.ar/incidents/view/765226-4" TargetMode="External"/><Relationship Id="rId4628" Type="http://schemas.openxmlformats.org/officeDocument/2006/relationships/hyperlink" Target="https://webagentes.canaldirecto.com.ar/incidents/view/785423-3" TargetMode="External"/><Relationship Id="rId4835" Type="http://schemas.openxmlformats.org/officeDocument/2006/relationships/hyperlink" Target="https://webagentes.canaldirecto.com.ar/incidents/view/788750-5" TargetMode="External"/><Relationship Id="rId2386" Type="http://schemas.openxmlformats.org/officeDocument/2006/relationships/hyperlink" Target="https://webagentes.canaldirecto.com.ar/incidents/view/724078-6" TargetMode="External"/><Relationship Id="rId2593" Type="http://schemas.openxmlformats.org/officeDocument/2006/relationships/hyperlink" Target="https://webagentes.canaldirecto.com.ar/incidents/view/732316-8" TargetMode="External"/><Relationship Id="rId3437" Type="http://schemas.openxmlformats.org/officeDocument/2006/relationships/hyperlink" Target="https://webagentes.canaldirecto.com.ar/incidents/view/754066-8" TargetMode="External"/><Relationship Id="rId3644" Type="http://schemas.openxmlformats.org/officeDocument/2006/relationships/hyperlink" Target="https://webagentes.canaldirecto.com.ar/incidents/view/758899-6" TargetMode="External"/><Relationship Id="rId3851" Type="http://schemas.openxmlformats.org/officeDocument/2006/relationships/hyperlink" Target="https://webagentes.canaldirecto.com.ar/incidents/view/762642-7" TargetMode="External"/><Relationship Id="rId4902" Type="http://schemas.openxmlformats.org/officeDocument/2006/relationships/hyperlink" Target="https://webagentes.canaldirecto.com.ar/incidents/view/791492-4" TargetMode="External"/><Relationship Id="rId358" Type="http://schemas.openxmlformats.org/officeDocument/2006/relationships/hyperlink" Target="https://webagentes.canaldirecto.com.ar/incidents/view/671343-4" TargetMode="External"/><Relationship Id="rId565" Type="http://schemas.openxmlformats.org/officeDocument/2006/relationships/hyperlink" Target="https://webagentes.canaldirecto.com.ar/incidents/view/669114-1" TargetMode="External"/><Relationship Id="rId772" Type="http://schemas.openxmlformats.org/officeDocument/2006/relationships/hyperlink" Target="https://webagentes.canaldirecto.com.ar/incidents/view/678575-0" TargetMode="External"/><Relationship Id="rId1195" Type="http://schemas.openxmlformats.org/officeDocument/2006/relationships/hyperlink" Target="https://webagentes.canaldirecto.com.ar/incidents/view/692211-1" TargetMode="External"/><Relationship Id="rId2039" Type="http://schemas.openxmlformats.org/officeDocument/2006/relationships/hyperlink" Target="https://webagentes.canaldirecto.com.ar/incidents/view/717365-1" TargetMode="External"/><Relationship Id="rId2246" Type="http://schemas.openxmlformats.org/officeDocument/2006/relationships/hyperlink" Target="https://webagentes.canaldirecto.com.ar/incidents/view/722388-6" TargetMode="External"/><Relationship Id="rId2453" Type="http://schemas.openxmlformats.org/officeDocument/2006/relationships/hyperlink" Target="https://webagentes.canaldirecto.com.ar/incidents/view/726711-8" TargetMode="External"/><Relationship Id="rId2660" Type="http://schemas.openxmlformats.org/officeDocument/2006/relationships/hyperlink" Target="https://webagentes.canaldirecto.com.ar/incidents/view/736575-7" TargetMode="External"/><Relationship Id="rId3504" Type="http://schemas.openxmlformats.org/officeDocument/2006/relationships/hyperlink" Target="https://webagentes.canaldirecto.com.ar/incidents/view/752897-6" TargetMode="External"/><Relationship Id="rId3711" Type="http://schemas.openxmlformats.org/officeDocument/2006/relationships/hyperlink" Target="https://webagentes.canaldirecto.com.ar/incidents/view/761751-7" TargetMode="External"/><Relationship Id="rId218" Type="http://schemas.openxmlformats.org/officeDocument/2006/relationships/hyperlink" Target="https://webagentes.canaldirecto.com.ar/incidents/view/660902-5" TargetMode="External"/><Relationship Id="rId425" Type="http://schemas.openxmlformats.org/officeDocument/2006/relationships/hyperlink" Target="https://webagentes.canaldirecto.com.ar/incidents/view/668631-6" TargetMode="External"/><Relationship Id="rId632" Type="http://schemas.openxmlformats.org/officeDocument/2006/relationships/hyperlink" Target="https://webagentes.canaldirecto.com.ar/incidents/view/674832-4" TargetMode="External"/><Relationship Id="rId1055" Type="http://schemas.openxmlformats.org/officeDocument/2006/relationships/hyperlink" Target="https://webagentes.canaldirecto.com.ar/incidents/view/690140-0" TargetMode="External"/><Relationship Id="rId1262" Type="http://schemas.openxmlformats.org/officeDocument/2006/relationships/hyperlink" Target="https://webagentes.canaldirecto.com.ar/incidents/view/696175-8" TargetMode="External"/><Relationship Id="rId2106" Type="http://schemas.openxmlformats.org/officeDocument/2006/relationships/hyperlink" Target="https://webagentes.canaldirecto.com.ar/incidents/view/720572-9" TargetMode="External"/><Relationship Id="rId2313" Type="http://schemas.openxmlformats.org/officeDocument/2006/relationships/hyperlink" Target="https://webagentes.canaldirecto.com.ar/incidents/view/725980-9" TargetMode="External"/><Relationship Id="rId2520" Type="http://schemas.openxmlformats.org/officeDocument/2006/relationships/hyperlink" Target="https://webagentes.canaldirecto.com.ar/incidents/view/729948-1" TargetMode="External"/><Relationship Id="rId5469" Type="http://schemas.openxmlformats.org/officeDocument/2006/relationships/hyperlink" Target="https://webagentes.canaldirecto.com.ar/incidents/view/809246-9" TargetMode="External"/><Relationship Id="rId5676" Type="http://schemas.openxmlformats.org/officeDocument/2006/relationships/hyperlink" Target="https://webagentes.canaldirecto.com.ar/incidents/view/815183-2" TargetMode="External"/><Relationship Id="rId1122" Type="http://schemas.openxmlformats.org/officeDocument/2006/relationships/hyperlink" Target="https://webagentes.canaldirecto.com.ar/incidents/view/689015-9" TargetMode="External"/><Relationship Id="rId4278" Type="http://schemas.openxmlformats.org/officeDocument/2006/relationships/hyperlink" Target="https://webagentes.canaldirecto.com.ar/incidents/view/773649-6" TargetMode="External"/><Relationship Id="rId4485" Type="http://schemas.openxmlformats.org/officeDocument/2006/relationships/hyperlink" Target="https://webagentes.canaldirecto.com.ar/incidents/view/779473-7" TargetMode="External"/><Relationship Id="rId5329" Type="http://schemas.openxmlformats.org/officeDocument/2006/relationships/hyperlink" Target="https://webagentes.canaldirecto.com.ar/incidents/view/801086-3" TargetMode="External"/><Relationship Id="rId5536" Type="http://schemas.openxmlformats.org/officeDocument/2006/relationships/hyperlink" Target="https://webagentes.canaldirecto.com.ar/incidents/view/806767-6" TargetMode="External"/><Relationship Id="rId5883" Type="http://schemas.openxmlformats.org/officeDocument/2006/relationships/hyperlink" Target="https://webagentes.canaldirecto.com.ar/incidents/view/820679-8" TargetMode="External"/><Relationship Id="rId3087" Type="http://schemas.openxmlformats.org/officeDocument/2006/relationships/hyperlink" Target="https://webagentes.canaldirecto.com.ar/incidents/view/743121-8" TargetMode="External"/><Relationship Id="rId3294" Type="http://schemas.openxmlformats.org/officeDocument/2006/relationships/hyperlink" Target="https://webagentes.canaldirecto.com.ar/incidents/view/748085-2" TargetMode="External"/><Relationship Id="rId4138" Type="http://schemas.openxmlformats.org/officeDocument/2006/relationships/hyperlink" Target="https://webagentes.canaldirecto.com.ar/incidents/view/770767-0" TargetMode="External"/><Relationship Id="rId4345" Type="http://schemas.openxmlformats.org/officeDocument/2006/relationships/hyperlink" Target="https://webagentes.canaldirecto.com.ar/incidents/view/777700-4" TargetMode="External"/><Relationship Id="rId4692" Type="http://schemas.openxmlformats.org/officeDocument/2006/relationships/hyperlink" Target="https://webagentes.canaldirecto.com.ar/incidents/view/783303-6" TargetMode="External"/><Relationship Id="rId5743" Type="http://schemas.openxmlformats.org/officeDocument/2006/relationships/hyperlink" Target="https://webagentes.canaldirecto.com.ar/incidents/view/818947-3" TargetMode="External"/><Relationship Id="rId5950" Type="http://schemas.openxmlformats.org/officeDocument/2006/relationships/hyperlink" Target="https://webagentes.canaldirecto.com.ar/incidents/view/825055-9" TargetMode="External"/><Relationship Id="rId1939" Type="http://schemas.openxmlformats.org/officeDocument/2006/relationships/hyperlink" Target="https://webagentes.canaldirecto.com.ar/incidents/view/714637-4" TargetMode="External"/><Relationship Id="rId4552" Type="http://schemas.openxmlformats.org/officeDocument/2006/relationships/hyperlink" Target="https://webagentes.canaldirecto.com.ar/incidents/view/782896-4" TargetMode="External"/><Relationship Id="rId5603" Type="http://schemas.openxmlformats.org/officeDocument/2006/relationships/hyperlink" Target="https://webagentes.canaldirecto.com.ar/incidents/view/811027-9" TargetMode="External"/><Relationship Id="rId5810" Type="http://schemas.openxmlformats.org/officeDocument/2006/relationships/hyperlink" Target="https://webagentes.canaldirecto.com.ar/incidents/view/815076-3" TargetMode="External"/><Relationship Id="rId3154" Type="http://schemas.openxmlformats.org/officeDocument/2006/relationships/hyperlink" Target="https://webagentes.canaldirecto.com.ar/incidents/view/746734-7" TargetMode="External"/><Relationship Id="rId3361" Type="http://schemas.openxmlformats.org/officeDocument/2006/relationships/hyperlink" Target="https://webagentes.canaldirecto.com.ar/incidents/view/751512-1" TargetMode="External"/><Relationship Id="rId4205" Type="http://schemas.openxmlformats.org/officeDocument/2006/relationships/hyperlink" Target="https://webagentes.canaldirecto.com.ar/incidents/view/769352-6" TargetMode="External"/><Relationship Id="rId4412" Type="http://schemas.openxmlformats.org/officeDocument/2006/relationships/hyperlink" Target="https://webagentes.canaldirecto.com.ar/incidents/view/776113-7" TargetMode="External"/><Relationship Id="rId282" Type="http://schemas.openxmlformats.org/officeDocument/2006/relationships/hyperlink" Target="https://webagentes.canaldirecto.com.ar/incidents/view/666526-1" TargetMode="External"/><Relationship Id="rId2170" Type="http://schemas.openxmlformats.org/officeDocument/2006/relationships/hyperlink" Target="https://webagentes.canaldirecto.com.ar/incidents/view/718707-0" TargetMode="External"/><Relationship Id="rId3014" Type="http://schemas.openxmlformats.org/officeDocument/2006/relationships/hyperlink" Target="https://webagentes.canaldirecto.com.ar/incidents/view/744967-9" TargetMode="External"/><Relationship Id="rId3221" Type="http://schemas.openxmlformats.org/officeDocument/2006/relationships/hyperlink" Target="https://webagentes.canaldirecto.com.ar/incidents/view/744954-5" TargetMode="External"/><Relationship Id="rId8" Type="http://schemas.openxmlformats.org/officeDocument/2006/relationships/hyperlink" Target="http://webagentes.canaldirecto.com.ar/incidents/view/662264-6" TargetMode="External"/><Relationship Id="rId142" Type="http://schemas.openxmlformats.org/officeDocument/2006/relationships/hyperlink" Target="https://webagentes.canaldirecto.com.ar/incidents/view/664433-8" TargetMode="External"/><Relationship Id="rId2030" Type="http://schemas.openxmlformats.org/officeDocument/2006/relationships/hyperlink" Target="https://webagentes.canaldirecto.com.ar/incidents/view/718108-5" TargetMode="External"/><Relationship Id="rId2987" Type="http://schemas.openxmlformats.org/officeDocument/2006/relationships/hyperlink" Target="https://webagentes.canaldirecto.com.ar/incidents/view/738997-9" TargetMode="External"/><Relationship Id="rId5186" Type="http://schemas.openxmlformats.org/officeDocument/2006/relationships/hyperlink" Target="https://webagentes.canaldirecto.com.ar/incidents/view/800177-7" TargetMode="External"/><Relationship Id="rId5393" Type="http://schemas.openxmlformats.org/officeDocument/2006/relationships/hyperlink" Target="https://webagentes.canaldirecto.com.ar/incidents/view/805696-2" TargetMode="External"/><Relationship Id="rId959" Type="http://schemas.openxmlformats.org/officeDocument/2006/relationships/hyperlink" Target="https://webagentes.canaldirecto.com.ar/incidents/view/686731-9" TargetMode="External"/><Relationship Id="rId1589" Type="http://schemas.openxmlformats.org/officeDocument/2006/relationships/hyperlink" Target="https://webagentes.canaldirecto.com.ar/incidents/view/703097-6" TargetMode="External"/><Relationship Id="rId5046" Type="http://schemas.openxmlformats.org/officeDocument/2006/relationships/hyperlink" Target="http://webagentes.canaldirecto.com.ar/incidents/view/792768-1" TargetMode="External"/><Relationship Id="rId5253" Type="http://schemas.openxmlformats.org/officeDocument/2006/relationships/hyperlink" Target="https://webagentes.canaldirecto.com.ar/incidents/view/797304-2" TargetMode="External"/><Relationship Id="rId5460" Type="http://schemas.openxmlformats.org/officeDocument/2006/relationships/hyperlink" Target="https://webagentes.canaldirecto.com.ar/incidents/view/809482-9" TargetMode="External"/><Relationship Id="rId1449" Type="http://schemas.openxmlformats.org/officeDocument/2006/relationships/hyperlink" Target="https://webagentes.canaldirecto.com.ar/incidents/view/695090-1" TargetMode="External"/><Relationship Id="rId1796" Type="http://schemas.openxmlformats.org/officeDocument/2006/relationships/hyperlink" Target="https://webagentes.canaldirecto.com.ar/incidents/view/710570-2" TargetMode="External"/><Relationship Id="rId2847" Type="http://schemas.openxmlformats.org/officeDocument/2006/relationships/hyperlink" Target="https://webagentes.canaldirecto.com.ar/incidents/view/737973-2" TargetMode="External"/><Relationship Id="rId4062" Type="http://schemas.openxmlformats.org/officeDocument/2006/relationships/hyperlink" Target="https://webagentes.canaldirecto.com.ar/incidents/view/768164-6" TargetMode="External"/><Relationship Id="rId5113" Type="http://schemas.openxmlformats.org/officeDocument/2006/relationships/hyperlink" Target="https://webagentes.canaldirecto.com.ar/incidents/view/797160-0" TargetMode="External"/><Relationship Id="rId88" Type="http://schemas.openxmlformats.org/officeDocument/2006/relationships/hyperlink" Target="http://webagentes.canaldirecto.com.ar/incidents/view/659261-9" TargetMode="External"/><Relationship Id="rId819" Type="http://schemas.openxmlformats.org/officeDocument/2006/relationships/hyperlink" Target="https://webagentes.canaldirecto.com.ar/incidents/view/683798-3" TargetMode="External"/><Relationship Id="rId1656" Type="http://schemas.openxmlformats.org/officeDocument/2006/relationships/hyperlink" Target="https://webagentes.canaldirecto.com.ar/incidents/view/700827-8" TargetMode="External"/><Relationship Id="rId1863" Type="http://schemas.openxmlformats.org/officeDocument/2006/relationships/hyperlink" Target="https://webagentes.canaldirecto.com.ar/incidents/view/708850-2" TargetMode="External"/><Relationship Id="rId2707" Type="http://schemas.openxmlformats.org/officeDocument/2006/relationships/hyperlink" Target="https://webagentes.canaldirecto.com.ar/incidents/view/733884-1" TargetMode="External"/><Relationship Id="rId2914" Type="http://schemas.openxmlformats.org/officeDocument/2006/relationships/hyperlink" Target="https://webagentes.canaldirecto.com.ar/incidents/view/741328-5" TargetMode="External"/><Relationship Id="rId5320" Type="http://schemas.openxmlformats.org/officeDocument/2006/relationships/hyperlink" Target="https://webagentes.canaldirecto.com.ar/incidents/view/801537-2" TargetMode="External"/><Relationship Id="rId1309" Type="http://schemas.openxmlformats.org/officeDocument/2006/relationships/hyperlink" Target="https://webagentes.canaldirecto.com.ar/incidents/view/694306-2" TargetMode="External"/><Relationship Id="rId1516" Type="http://schemas.openxmlformats.org/officeDocument/2006/relationships/hyperlink" Target="https://webagentes.canaldirecto.com.ar/incidents/view/699301-2" TargetMode="External"/><Relationship Id="rId1723" Type="http://schemas.openxmlformats.org/officeDocument/2006/relationships/hyperlink" Target="https://webagentes.canaldirecto.com.ar/incidents/view/705866-2" TargetMode="External"/><Relationship Id="rId1930" Type="http://schemas.openxmlformats.org/officeDocument/2006/relationships/hyperlink" Target="https://webagentes.canaldirecto.com.ar/incidents/view/714973-3" TargetMode="External"/><Relationship Id="rId4879" Type="http://schemas.openxmlformats.org/officeDocument/2006/relationships/hyperlink" Target="https://webagentes.canaldirecto.com.ar/incidents/view/792304-7" TargetMode="External"/><Relationship Id="rId15" Type="http://schemas.openxmlformats.org/officeDocument/2006/relationships/hyperlink" Target="http://webagentes.canaldirecto.com.ar/incidents/view/661202-9" TargetMode="External"/><Relationship Id="rId3688" Type="http://schemas.openxmlformats.org/officeDocument/2006/relationships/hyperlink" Target="https://webagentes.canaldirecto.com.ar/incidents/view/758352-0" TargetMode="External"/><Relationship Id="rId3895" Type="http://schemas.openxmlformats.org/officeDocument/2006/relationships/hyperlink" Target="https://webagentes.canaldirecto.com.ar/incidents/view/767096-9" TargetMode="External"/><Relationship Id="rId4739" Type="http://schemas.openxmlformats.org/officeDocument/2006/relationships/hyperlink" Target="https://webagentes.canaldirecto.com.ar/incidents/view/786723-7" TargetMode="External"/><Relationship Id="rId4946" Type="http://schemas.openxmlformats.org/officeDocument/2006/relationships/hyperlink" Target="https://webagentes.canaldirecto.com.ar/incidents/view/790928-7" TargetMode="External"/><Relationship Id="rId2497" Type="http://schemas.openxmlformats.org/officeDocument/2006/relationships/hyperlink" Target="https://webagentes.canaldirecto.com.ar/incidents/view/730178-6" TargetMode="External"/><Relationship Id="rId3548" Type="http://schemas.openxmlformats.org/officeDocument/2006/relationships/hyperlink" Target="https://webagentes.canaldirecto.com.ar/incidents/view/756277-6" TargetMode="External"/><Relationship Id="rId3755" Type="http://schemas.openxmlformats.org/officeDocument/2006/relationships/hyperlink" Target="https://webagentes.canaldirecto.com.ar/incidents/view/760954-5" TargetMode="External"/><Relationship Id="rId4806" Type="http://schemas.openxmlformats.org/officeDocument/2006/relationships/hyperlink" Target="https://webagentes.canaldirecto.com.ar/incidents/view/789568-3" TargetMode="External"/><Relationship Id="rId469" Type="http://schemas.openxmlformats.org/officeDocument/2006/relationships/hyperlink" Target="https://webagentes.canaldirecto.com.ar/incidents/view/673623-1" TargetMode="External"/><Relationship Id="rId676" Type="http://schemas.openxmlformats.org/officeDocument/2006/relationships/hyperlink" Target="https://webagentes.canaldirecto.com.ar/incidents/view/681512-1" TargetMode="External"/><Relationship Id="rId883" Type="http://schemas.openxmlformats.org/officeDocument/2006/relationships/hyperlink" Target="https://webagentes.canaldirecto.com.ar/incidents/view/681529-1" TargetMode="External"/><Relationship Id="rId1099" Type="http://schemas.openxmlformats.org/officeDocument/2006/relationships/hyperlink" Target="https://webagentes.canaldirecto.com.ar/incidents/view/689609-2" TargetMode="External"/><Relationship Id="rId2357" Type="http://schemas.openxmlformats.org/officeDocument/2006/relationships/hyperlink" Target="https://webagentes.canaldirecto.com.ar/incidents/view/724925-5" TargetMode="External"/><Relationship Id="rId2564" Type="http://schemas.openxmlformats.org/officeDocument/2006/relationships/hyperlink" Target="https://webagentes.canaldirecto.com.ar/incidents/view/734029-9" TargetMode="External"/><Relationship Id="rId3408" Type="http://schemas.openxmlformats.org/officeDocument/2006/relationships/hyperlink" Target="https://webagentes.canaldirecto.com.ar/incidents/view/749271-4" TargetMode="External"/><Relationship Id="rId3615" Type="http://schemas.openxmlformats.org/officeDocument/2006/relationships/hyperlink" Target="https://webagentes.canaldirecto.com.ar/incidents/view/754762-5" TargetMode="External"/><Relationship Id="rId3962" Type="http://schemas.openxmlformats.org/officeDocument/2006/relationships/hyperlink" Target="https://webagentes.canaldirecto.com.ar/incidents/view/766110-1" TargetMode="External"/><Relationship Id="rId329" Type="http://schemas.openxmlformats.org/officeDocument/2006/relationships/hyperlink" Target="https://webagentes.canaldirecto.com.ar/incidents/view/664863-5" TargetMode="External"/><Relationship Id="rId536" Type="http://schemas.openxmlformats.org/officeDocument/2006/relationships/hyperlink" Target="https://webagentes.canaldirecto.com.ar/incidents/view/671479-8" TargetMode="External"/><Relationship Id="rId1166" Type="http://schemas.openxmlformats.org/officeDocument/2006/relationships/hyperlink" Target="https://webagentes.canaldirecto.com.ar/incidents/view/692501-1" TargetMode="External"/><Relationship Id="rId1373" Type="http://schemas.openxmlformats.org/officeDocument/2006/relationships/hyperlink" Target="https://webagentes.canaldirecto.com.ar/incidents/view/692252-8" TargetMode="External"/><Relationship Id="rId2217" Type="http://schemas.openxmlformats.org/officeDocument/2006/relationships/hyperlink" Target="https://webagentes.canaldirecto.com.ar/incidents/view/722870-2" TargetMode="External"/><Relationship Id="rId2771" Type="http://schemas.openxmlformats.org/officeDocument/2006/relationships/hyperlink" Target="https://webagentes.canaldirecto.com.ar/incidents/view/735653-7" TargetMode="External"/><Relationship Id="rId3822" Type="http://schemas.openxmlformats.org/officeDocument/2006/relationships/hyperlink" Target="https://webagentes.canaldirecto.com.ar/incidents/view/763631-8" TargetMode="External"/><Relationship Id="rId743" Type="http://schemas.openxmlformats.org/officeDocument/2006/relationships/hyperlink" Target="https://webagentes.canaldirecto.com.ar/incidents/view/679755-1" TargetMode="External"/><Relationship Id="rId950" Type="http://schemas.openxmlformats.org/officeDocument/2006/relationships/hyperlink" Target="https://webagentes.canaldirecto.com.ar/incidents/view/686740-7" TargetMode="External"/><Relationship Id="rId1026" Type="http://schemas.openxmlformats.org/officeDocument/2006/relationships/hyperlink" Target="https://webagentes.canaldirecto.com.ar/incidents/view/685018-8" TargetMode="External"/><Relationship Id="rId1580" Type="http://schemas.openxmlformats.org/officeDocument/2006/relationships/hyperlink" Target="https://webagentes.canaldirecto.com.ar/incidents/view/703113-3" TargetMode="External"/><Relationship Id="rId2424" Type="http://schemas.openxmlformats.org/officeDocument/2006/relationships/hyperlink" Target="https://webagentes.canaldirecto.com.ar/incidents/view/727883-1" TargetMode="External"/><Relationship Id="rId2631" Type="http://schemas.openxmlformats.org/officeDocument/2006/relationships/hyperlink" Target="https://webagentes.canaldirecto.com.ar/incidents/view/737236-8" TargetMode="External"/><Relationship Id="rId4389" Type="http://schemas.openxmlformats.org/officeDocument/2006/relationships/hyperlink" Target="https://webagentes.canaldirecto.com.ar/incidents/view/776860-8" TargetMode="External"/><Relationship Id="rId5787" Type="http://schemas.openxmlformats.org/officeDocument/2006/relationships/hyperlink" Target="https://webagentes.canaldirecto.com.ar/incidents/view/817311-7" TargetMode="External"/><Relationship Id="rId5994" Type="http://schemas.openxmlformats.org/officeDocument/2006/relationships/hyperlink" Target="https://webagentes.canaldirecto.com.ar/incidents/view/822202-4" TargetMode="External"/><Relationship Id="rId603" Type="http://schemas.openxmlformats.org/officeDocument/2006/relationships/hyperlink" Target="https://webagentes.canaldirecto.com.ar/incidents/view/676766-6" TargetMode="External"/><Relationship Id="rId810" Type="http://schemas.openxmlformats.org/officeDocument/2006/relationships/hyperlink" Target="https://webagentes.canaldirecto.com.ar/incidents/view/684130-2" TargetMode="External"/><Relationship Id="rId1233" Type="http://schemas.openxmlformats.org/officeDocument/2006/relationships/hyperlink" Target="https://webagentes.canaldirecto.com.ar/incidents/view/691441-3" TargetMode="External"/><Relationship Id="rId1440" Type="http://schemas.openxmlformats.org/officeDocument/2006/relationships/hyperlink" Target="https://webagentes.canaldirecto.com.ar/incidents/view/696277-5" TargetMode="External"/><Relationship Id="rId4596" Type="http://schemas.openxmlformats.org/officeDocument/2006/relationships/hyperlink" Target="https://webagentes.canaldirecto.com.ar/incidents/view/781336-0" TargetMode="External"/><Relationship Id="rId5647" Type="http://schemas.openxmlformats.org/officeDocument/2006/relationships/hyperlink" Target="https://webagentes.canaldirecto.com.ar/incidents/view/816630-2" TargetMode="External"/><Relationship Id="rId5854" Type="http://schemas.openxmlformats.org/officeDocument/2006/relationships/hyperlink" Target="https://webagentes.canaldirecto.com.ar/incidents/view/821370-7" TargetMode="External"/><Relationship Id="rId1300" Type="http://schemas.openxmlformats.org/officeDocument/2006/relationships/hyperlink" Target="https://webagentes.canaldirecto.com.ar/incidents/view/694596-3" TargetMode="External"/><Relationship Id="rId3198" Type="http://schemas.openxmlformats.org/officeDocument/2006/relationships/hyperlink" Target="https://webagentes.canaldirecto.com.ar/incidents/view/746002-5" TargetMode="External"/><Relationship Id="rId4249" Type="http://schemas.openxmlformats.org/officeDocument/2006/relationships/hyperlink" Target="https://webagentes.canaldirecto.com.ar/incidents/view/774161-0" TargetMode="External"/><Relationship Id="rId4456" Type="http://schemas.openxmlformats.org/officeDocument/2006/relationships/hyperlink" Target="https://webagentes.canaldirecto.com.ar/incidents/view/780557-4" TargetMode="External"/><Relationship Id="rId4663" Type="http://schemas.openxmlformats.org/officeDocument/2006/relationships/hyperlink" Target="https://webagentes.canaldirecto.com.ar/incidents/view/784618-2" TargetMode="External"/><Relationship Id="rId4870" Type="http://schemas.openxmlformats.org/officeDocument/2006/relationships/hyperlink" Target="https://webagentes.canaldirecto.com.ar/incidents/view/787335-3" TargetMode="External"/><Relationship Id="rId5507" Type="http://schemas.openxmlformats.org/officeDocument/2006/relationships/hyperlink" Target="https://webagentes.canaldirecto.com.ar/incidents/view/808109-2" TargetMode="External"/><Relationship Id="rId5714" Type="http://schemas.openxmlformats.org/officeDocument/2006/relationships/hyperlink" Target="https://webagentes.canaldirecto.com.ar/incidents/view/820375-5" TargetMode="External"/><Relationship Id="rId5921" Type="http://schemas.openxmlformats.org/officeDocument/2006/relationships/hyperlink" Target="https://webagentes.canaldirecto.com.ar/incidents/view/825829-6" TargetMode="External"/><Relationship Id="rId3058" Type="http://schemas.openxmlformats.org/officeDocument/2006/relationships/hyperlink" Target="https://webagentes.canaldirecto.com.ar/incidents/view/744025-2" TargetMode="External"/><Relationship Id="rId3265" Type="http://schemas.openxmlformats.org/officeDocument/2006/relationships/hyperlink" Target="https://webagentes.canaldirecto.com.ar/incidents/view/749023-9" TargetMode="External"/><Relationship Id="rId3472" Type="http://schemas.openxmlformats.org/officeDocument/2006/relationships/hyperlink" Target="https://webagentes.canaldirecto.com.ar/incidents/view/753254-4" TargetMode="External"/><Relationship Id="rId4109" Type="http://schemas.openxmlformats.org/officeDocument/2006/relationships/hyperlink" Target="https://webagentes.canaldirecto.com.ar/incidents/view/771246-9" TargetMode="External"/><Relationship Id="rId4316" Type="http://schemas.openxmlformats.org/officeDocument/2006/relationships/hyperlink" Target="https://webagentes.canaldirecto.com.ar/incidents/view/772697-6" TargetMode="External"/><Relationship Id="rId4523" Type="http://schemas.openxmlformats.org/officeDocument/2006/relationships/hyperlink" Target="https://webagentes.canaldirecto.com.ar/incidents/view/778111-3" TargetMode="External"/><Relationship Id="rId4730" Type="http://schemas.openxmlformats.org/officeDocument/2006/relationships/hyperlink" Target="https://webagentes.canaldirecto.com.ar/incidents/view/786944-8" TargetMode="External"/><Relationship Id="rId186" Type="http://schemas.openxmlformats.org/officeDocument/2006/relationships/hyperlink" Target="https://webagentes.canaldirecto.com.ar/incidents/view/663588-0" TargetMode="External"/><Relationship Id="rId393" Type="http://schemas.openxmlformats.org/officeDocument/2006/relationships/hyperlink" Target="https://webagentes.canaldirecto.com.ar/incidents/view/669508-6" TargetMode="External"/><Relationship Id="rId2074" Type="http://schemas.openxmlformats.org/officeDocument/2006/relationships/hyperlink" Target="https://webagentes.canaldirecto.com.ar/incidents/view/715841-2" TargetMode="External"/><Relationship Id="rId2281" Type="http://schemas.openxmlformats.org/officeDocument/2006/relationships/hyperlink" Target="https://webagentes.canaldirecto.com.ar/incidents/view/718885-7" TargetMode="External"/><Relationship Id="rId3125" Type="http://schemas.openxmlformats.org/officeDocument/2006/relationships/hyperlink" Target="https://webagentes.canaldirecto.com.ar/incidents/view/740589-7" TargetMode="External"/><Relationship Id="rId3332" Type="http://schemas.openxmlformats.org/officeDocument/2006/relationships/hyperlink" Target="https://webagentes.canaldirecto.com.ar/incidents/view/752305-0" TargetMode="External"/><Relationship Id="rId253" Type="http://schemas.openxmlformats.org/officeDocument/2006/relationships/hyperlink" Target="https://webagentes.canaldirecto.com.ar/incidents/view/667001-4" TargetMode="External"/><Relationship Id="rId460" Type="http://schemas.openxmlformats.org/officeDocument/2006/relationships/hyperlink" Target="https://webagentes.canaldirecto.com.ar/incidents/view/666284-8" TargetMode="External"/><Relationship Id="rId1090" Type="http://schemas.openxmlformats.org/officeDocument/2006/relationships/hyperlink" Target="https://webagentes.canaldirecto.com.ar/incidents/view/689652-4" TargetMode="External"/><Relationship Id="rId2141" Type="http://schemas.openxmlformats.org/officeDocument/2006/relationships/hyperlink" Target="https://webagentes.canaldirecto.com.ar/incidents/view/719734-1" TargetMode="External"/><Relationship Id="rId5297" Type="http://schemas.openxmlformats.org/officeDocument/2006/relationships/hyperlink" Target="https://webagentes.canaldirecto.com.ar/incidents/view/802304-3" TargetMode="External"/><Relationship Id="rId113" Type="http://schemas.openxmlformats.org/officeDocument/2006/relationships/hyperlink" Target="https://webagentes.canaldirecto.com.ar/incidents/view/665377-0" TargetMode="External"/><Relationship Id="rId320" Type="http://schemas.openxmlformats.org/officeDocument/2006/relationships/hyperlink" Target="https://webagentes.canaldirecto.com.ar/incidents/view/665187-9" TargetMode="External"/><Relationship Id="rId2001" Type="http://schemas.openxmlformats.org/officeDocument/2006/relationships/hyperlink" Target="https://webagentes.canaldirecto.com.ar/incidents/view/712566-3" TargetMode="External"/><Relationship Id="rId5157" Type="http://schemas.openxmlformats.org/officeDocument/2006/relationships/hyperlink" Target="https://webagentes.canaldirecto.com.ar/incidents/view/795029-0" TargetMode="External"/><Relationship Id="rId2958" Type="http://schemas.openxmlformats.org/officeDocument/2006/relationships/hyperlink" Target="https://webagentes.canaldirecto.com.ar/incidents/view/739883-4" TargetMode="External"/><Relationship Id="rId5017" Type="http://schemas.openxmlformats.org/officeDocument/2006/relationships/hyperlink" Target="http://webagentes.canaldirecto.com.ar/incidents/view/794103-4" TargetMode="External"/><Relationship Id="rId5364" Type="http://schemas.openxmlformats.org/officeDocument/2006/relationships/hyperlink" Target="https://webagentes.canaldirecto.com.ar/incidents/view/806564-1" TargetMode="External"/><Relationship Id="rId5571" Type="http://schemas.openxmlformats.org/officeDocument/2006/relationships/hyperlink" Target="https://webagentes.canaldirecto.com.ar/incidents/view/813041-3" TargetMode="External"/><Relationship Id="rId1767" Type="http://schemas.openxmlformats.org/officeDocument/2006/relationships/hyperlink" Target="https://webagentes.canaldirecto.com.ar/incidents/view/704439-5" TargetMode="External"/><Relationship Id="rId1974" Type="http://schemas.openxmlformats.org/officeDocument/2006/relationships/hyperlink" Target="https://webagentes.canaldirecto.com.ar/incidents/view/713932-9" TargetMode="External"/><Relationship Id="rId2818" Type="http://schemas.openxmlformats.org/officeDocument/2006/relationships/hyperlink" Target="https://webagentes.canaldirecto.com.ar/incidents/view/738678-7" TargetMode="External"/><Relationship Id="rId4173" Type="http://schemas.openxmlformats.org/officeDocument/2006/relationships/hyperlink" Target="https://webagentes.canaldirecto.com.ar/incidents/view/770084-4" TargetMode="External"/><Relationship Id="rId4380" Type="http://schemas.openxmlformats.org/officeDocument/2006/relationships/hyperlink" Target="https://webagentes.canaldirecto.com.ar/incidents/view/777114-3" TargetMode="External"/><Relationship Id="rId5224" Type="http://schemas.openxmlformats.org/officeDocument/2006/relationships/hyperlink" Target="https://webagentes.canaldirecto.com.ar/incidents/view/799060-5" TargetMode="External"/><Relationship Id="rId5431" Type="http://schemas.openxmlformats.org/officeDocument/2006/relationships/hyperlink" Target="https://webagentes.canaldirecto.com.ar/incidents/view/803196-3" TargetMode="External"/><Relationship Id="rId59" Type="http://schemas.openxmlformats.org/officeDocument/2006/relationships/hyperlink" Target="http://webagentes.canaldirecto.com.ar/incidents/view/659783-6" TargetMode="External"/><Relationship Id="rId1627" Type="http://schemas.openxmlformats.org/officeDocument/2006/relationships/hyperlink" Target="https://webagentes.canaldirecto.com.ar/incidents/view/702017-3" TargetMode="External"/><Relationship Id="rId1834" Type="http://schemas.openxmlformats.org/officeDocument/2006/relationships/hyperlink" Target="https://webagentes.canaldirecto.com.ar/incidents/view/709323-0" TargetMode="External"/><Relationship Id="rId3287" Type="http://schemas.openxmlformats.org/officeDocument/2006/relationships/hyperlink" Target="https://webagentes.canaldirecto.com.ar/incidents/view/748272-6" TargetMode="External"/><Relationship Id="rId4033" Type="http://schemas.openxmlformats.org/officeDocument/2006/relationships/hyperlink" Target="https://webagentes.canaldirecto.com.ar/incidents/view/768754-3" TargetMode="External"/><Relationship Id="rId4240" Type="http://schemas.openxmlformats.org/officeDocument/2006/relationships/hyperlink" Target="https://webagentes.canaldirecto.com.ar/incidents/view/774469-9" TargetMode="External"/><Relationship Id="rId4338" Type="http://schemas.openxmlformats.org/officeDocument/2006/relationships/hyperlink" Target="https://webagentes.canaldirecto.com.ar/incidents/view/777707-7" TargetMode="External"/><Relationship Id="rId4685" Type="http://schemas.openxmlformats.org/officeDocument/2006/relationships/hyperlink" Target="https://webagentes.canaldirecto.com.ar/incidents/view/783636-1" TargetMode="External"/><Relationship Id="rId4892" Type="http://schemas.openxmlformats.org/officeDocument/2006/relationships/hyperlink" Target="https://webagentes.canaldirecto.com.ar/incidents/view/791965-5" TargetMode="External"/><Relationship Id="rId5736" Type="http://schemas.openxmlformats.org/officeDocument/2006/relationships/hyperlink" Target="https://webagentes.canaldirecto.com.ar/incidents/view/819000-8" TargetMode="External"/><Relationship Id="rId5943" Type="http://schemas.openxmlformats.org/officeDocument/2006/relationships/hyperlink" Target="https://webagentes.canaldirecto.com.ar/incidents/view/825220-1" TargetMode="External"/><Relationship Id="rId2096" Type="http://schemas.openxmlformats.org/officeDocument/2006/relationships/hyperlink" Target="https://webagentes.canaldirecto.com.ar/incidents/view/713309-7" TargetMode="External"/><Relationship Id="rId3494" Type="http://schemas.openxmlformats.org/officeDocument/2006/relationships/hyperlink" Target="https://webagentes.canaldirecto.com.ar/incidents/view/752969-2" TargetMode="External"/><Relationship Id="rId3799" Type="http://schemas.openxmlformats.org/officeDocument/2006/relationships/hyperlink" Target="https://webagentes.canaldirecto.com.ar/incidents/view/764117-0" TargetMode="External"/><Relationship Id="rId4100" Type="http://schemas.openxmlformats.org/officeDocument/2006/relationships/hyperlink" Target="https://webagentes.canaldirecto.com.ar/incidents/view/771547-5" TargetMode="External"/><Relationship Id="rId4545" Type="http://schemas.openxmlformats.org/officeDocument/2006/relationships/hyperlink" Target="https://webagentes.canaldirecto.com.ar/incidents/view/783221-3" TargetMode="External"/><Relationship Id="rId4752" Type="http://schemas.openxmlformats.org/officeDocument/2006/relationships/hyperlink" Target="https://webagentes.canaldirecto.com.ar/incidents/view/786139-4" TargetMode="External"/><Relationship Id="rId5803" Type="http://schemas.openxmlformats.org/officeDocument/2006/relationships/hyperlink" Target="https://webagentes.canaldirecto.com.ar/incidents/view/815915-3" TargetMode="External"/><Relationship Id="rId1901" Type="http://schemas.openxmlformats.org/officeDocument/2006/relationships/hyperlink" Target="https://webagentes.canaldirecto.com.ar/incidents/view/707171-5" TargetMode="External"/><Relationship Id="rId3147" Type="http://schemas.openxmlformats.org/officeDocument/2006/relationships/hyperlink" Target="https://webagentes.canaldirecto.com.ar/incidents/view/746944-2" TargetMode="External"/><Relationship Id="rId3354" Type="http://schemas.openxmlformats.org/officeDocument/2006/relationships/hyperlink" Target="https://webagentes.canaldirecto.com.ar/incidents/view/751540-4" TargetMode="External"/><Relationship Id="rId3561" Type="http://schemas.openxmlformats.org/officeDocument/2006/relationships/hyperlink" Target="https://webagentes.canaldirecto.com.ar/incidents/view/755618-2" TargetMode="External"/><Relationship Id="rId3659" Type="http://schemas.openxmlformats.org/officeDocument/2006/relationships/hyperlink" Target="https://webagentes.canaldirecto.com.ar/incidents/view/758747-4" TargetMode="External"/><Relationship Id="rId4405" Type="http://schemas.openxmlformats.org/officeDocument/2006/relationships/hyperlink" Target="https://webagentes.canaldirecto.com.ar/incidents/view/776367-6" TargetMode="External"/><Relationship Id="rId4612" Type="http://schemas.openxmlformats.org/officeDocument/2006/relationships/hyperlink" Target="https://webagentes.canaldirecto.com.ar/incidents/view/779951-0" TargetMode="External"/><Relationship Id="rId275" Type="http://schemas.openxmlformats.org/officeDocument/2006/relationships/hyperlink" Target="https://webagentes.canaldirecto.com.ar/incidents/view/666979-9" TargetMode="External"/><Relationship Id="rId482" Type="http://schemas.openxmlformats.org/officeDocument/2006/relationships/hyperlink" Target="https://webagentes.canaldirecto.com.ar/incidents/view/672618-2" TargetMode="External"/><Relationship Id="rId2163" Type="http://schemas.openxmlformats.org/officeDocument/2006/relationships/hyperlink" Target="https://webagentes.canaldirecto.com.ar/incidents/view/719148-0" TargetMode="External"/><Relationship Id="rId2370" Type="http://schemas.openxmlformats.org/officeDocument/2006/relationships/hyperlink" Target="https://webagentes.canaldirecto.com.ar/incidents/view/724619-7" TargetMode="External"/><Relationship Id="rId3007" Type="http://schemas.openxmlformats.org/officeDocument/2006/relationships/hyperlink" Target="https://webagentes.canaldirecto.com.ar/incidents/view/745009-1" TargetMode="External"/><Relationship Id="rId3214" Type="http://schemas.openxmlformats.org/officeDocument/2006/relationships/hyperlink" Target="https://webagentes.canaldirecto.com.ar/incidents/view/745477-8" TargetMode="External"/><Relationship Id="rId3421" Type="http://schemas.openxmlformats.org/officeDocument/2006/relationships/hyperlink" Target="https://webagentes.canaldirecto.com.ar/incidents/view/754343-4" TargetMode="External"/><Relationship Id="rId3866" Type="http://schemas.openxmlformats.org/officeDocument/2006/relationships/hyperlink" Target="https://webagentes.canaldirecto.com.ar/incidents/view/761962-1" TargetMode="External"/><Relationship Id="rId4917" Type="http://schemas.openxmlformats.org/officeDocument/2006/relationships/hyperlink" Target="https://webagentes.canaldirecto.com.ar/incidents/view/791293-5" TargetMode="External"/><Relationship Id="rId5081" Type="http://schemas.openxmlformats.org/officeDocument/2006/relationships/hyperlink" Target="https://webagentes.canaldirecto.com.ar/incidents/view/798341-0" TargetMode="External"/><Relationship Id="rId135" Type="http://schemas.openxmlformats.org/officeDocument/2006/relationships/hyperlink" Target="https://webagentes.canaldirecto.com.ar/incidents/view/664440-8" TargetMode="External"/><Relationship Id="rId342" Type="http://schemas.openxmlformats.org/officeDocument/2006/relationships/hyperlink" Target="https://webagentes.canaldirecto.com.ar/incidents/view/664249-1" TargetMode="External"/><Relationship Id="rId787" Type="http://schemas.openxmlformats.org/officeDocument/2006/relationships/hyperlink" Target="https://webagentes.canaldirecto.com.ar/incidents/view/677770-6" TargetMode="External"/><Relationship Id="rId994" Type="http://schemas.openxmlformats.org/officeDocument/2006/relationships/hyperlink" Target="https://webagentes.canaldirecto.com.ar/incidents/view/685530-5" TargetMode="External"/><Relationship Id="rId2023" Type="http://schemas.openxmlformats.org/officeDocument/2006/relationships/hyperlink" Target="https://webagentes.canaldirecto.com.ar/incidents/view/711758-5" TargetMode="External"/><Relationship Id="rId2230" Type="http://schemas.openxmlformats.org/officeDocument/2006/relationships/hyperlink" Target="https://webagentes.canaldirecto.com.ar/incidents/view/722527-3" TargetMode="External"/><Relationship Id="rId2468" Type="http://schemas.openxmlformats.org/officeDocument/2006/relationships/hyperlink" Target="https://webagentes.canaldirecto.com.ar/incidents/view/726416-6" TargetMode="External"/><Relationship Id="rId2675" Type="http://schemas.openxmlformats.org/officeDocument/2006/relationships/hyperlink" Target="https://webagentes.canaldirecto.com.ar/incidents/view/735781-9" TargetMode="External"/><Relationship Id="rId2882" Type="http://schemas.openxmlformats.org/officeDocument/2006/relationships/hyperlink" Target="https://webagentes.canaldirecto.com.ar/incidents/view/736717-1" TargetMode="External"/><Relationship Id="rId3519" Type="http://schemas.openxmlformats.org/officeDocument/2006/relationships/hyperlink" Target="https://webagentes.canaldirecto.com.ar/incidents/view/751835-9" TargetMode="External"/><Relationship Id="rId3726" Type="http://schemas.openxmlformats.org/officeDocument/2006/relationships/hyperlink" Target="https://webagentes.canaldirecto.com.ar/incidents/view/761412-1" TargetMode="External"/><Relationship Id="rId3933" Type="http://schemas.openxmlformats.org/officeDocument/2006/relationships/hyperlink" Target="https://webagentes.canaldirecto.com.ar/incidents/view/766317-2" TargetMode="External"/><Relationship Id="rId5179" Type="http://schemas.openxmlformats.org/officeDocument/2006/relationships/hyperlink" Target="https://webagentes.canaldirecto.com.ar/incidents/view/800522-3" TargetMode="External"/><Relationship Id="rId5386" Type="http://schemas.openxmlformats.org/officeDocument/2006/relationships/hyperlink" Target="https://webagentes.canaldirecto.com.ar/incidents/view/805774-9" TargetMode="External"/><Relationship Id="rId5593" Type="http://schemas.openxmlformats.org/officeDocument/2006/relationships/hyperlink" Target="https://webagentes.canaldirecto.com.ar/incidents/view/811918-2" TargetMode="External"/><Relationship Id="rId202" Type="http://schemas.openxmlformats.org/officeDocument/2006/relationships/hyperlink" Target="https://webagentes.canaldirecto.com.ar/incidents/view/662280-4" TargetMode="External"/><Relationship Id="rId647" Type="http://schemas.openxmlformats.org/officeDocument/2006/relationships/hyperlink" Target="https://webagentes.canaldirecto.com.ar/incidents/view/674813-9" TargetMode="External"/><Relationship Id="rId854" Type="http://schemas.openxmlformats.org/officeDocument/2006/relationships/hyperlink" Target="https://webagentes.canaldirecto.com.ar/incidents/view/682733-9" TargetMode="External"/><Relationship Id="rId1277" Type="http://schemas.openxmlformats.org/officeDocument/2006/relationships/hyperlink" Target="https://webagentes.canaldirecto.com.ar/incidents/view/695549-2" TargetMode="External"/><Relationship Id="rId1484" Type="http://schemas.openxmlformats.org/officeDocument/2006/relationships/hyperlink" Target="https://webagentes.canaldirecto.com.ar/incidents/view/700042-5" TargetMode="External"/><Relationship Id="rId1691" Type="http://schemas.openxmlformats.org/officeDocument/2006/relationships/hyperlink" Target="https://webagentes.canaldirecto.com.ar/incidents/view/707053-0" TargetMode="External"/><Relationship Id="rId2328" Type="http://schemas.openxmlformats.org/officeDocument/2006/relationships/hyperlink" Target="https://webagentes.canaldirecto.com.ar/incidents/view/725819-2" TargetMode="External"/><Relationship Id="rId2535" Type="http://schemas.openxmlformats.org/officeDocument/2006/relationships/hyperlink" Target="https://webagentes.canaldirecto.com.ar/incidents/view/729006-4" TargetMode="External"/><Relationship Id="rId2742" Type="http://schemas.openxmlformats.org/officeDocument/2006/relationships/hyperlink" Target="https://webagentes.canaldirecto.com.ar/incidents/view/736587-2" TargetMode="External"/><Relationship Id="rId4195" Type="http://schemas.openxmlformats.org/officeDocument/2006/relationships/hyperlink" Target="https://webagentes.canaldirecto.com.ar/incidents/view/769675-4" TargetMode="External"/><Relationship Id="rId5039" Type="http://schemas.openxmlformats.org/officeDocument/2006/relationships/hyperlink" Target="http://webagentes.canaldirecto.com.ar/incidents/view/792924-5" TargetMode="External"/><Relationship Id="rId5246" Type="http://schemas.openxmlformats.org/officeDocument/2006/relationships/hyperlink" Target="https://webagentes.canaldirecto.com.ar/incidents/view/797898-6" TargetMode="External"/><Relationship Id="rId5453" Type="http://schemas.openxmlformats.org/officeDocument/2006/relationships/hyperlink" Target="https://webagentes.canaldirecto.com.ar/incidents/view/809746-4" TargetMode="External"/><Relationship Id="rId5898" Type="http://schemas.openxmlformats.org/officeDocument/2006/relationships/hyperlink" Target="https://webagentes.canaldirecto.com.ar/incidents/view/820219-0" TargetMode="External"/><Relationship Id="rId507" Type="http://schemas.openxmlformats.org/officeDocument/2006/relationships/hyperlink" Target="https://webagentes.canaldirecto.com.ar/incidents/view/672445-8" TargetMode="External"/><Relationship Id="rId714" Type="http://schemas.openxmlformats.org/officeDocument/2006/relationships/hyperlink" Target="https://webagentes.canaldirecto.com.ar/incidents/view/680207-5" TargetMode="External"/><Relationship Id="rId921" Type="http://schemas.openxmlformats.org/officeDocument/2006/relationships/hyperlink" Target="https://webagentes.canaldirecto.com.ar/incidents/view/687463-8" TargetMode="External"/><Relationship Id="rId1137" Type="http://schemas.openxmlformats.org/officeDocument/2006/relationships/hyperlink" Target="https://webagentes.canaldirecto.com.ar/incidents/view/687723-7" TargetMode="External"/><Relationship Id="rId1344" Type="http://schemas.openxmlformats.org/officeDocument/2006/relationships/hyperlink" Target="https://webagentes.canaldirecto.com.ar/incidents/view/693431-0" TargetMode="External"/><Relationship Id="rId1551" Type="http://schemas.openxmlformats.org/officeDocument/2006/relationships/hyperlink" Target="https://webagentes.canaldirecto.com.ar/incidents/view/704411-9" TargetMode="External"/><Relationship Id="rId1789" Type="http://schemas.openxmlformats.org/officeDocument/2006/relationships/hyperlink" Target="https://webagentes.canaldirecto.com.ar/incidents/view/710577-5" TargetMode="External"/><Relationship Id="rId1996" Type="http://schemas.openxmlformats.org/officeDocument/2006/relationships/hyperlink" Target="https://webagentes.canaldirecto.com.ar/incidents/view/712743-0" TargetMode="External"/><Relationship Id="rId2602" Type="http://schemas.openxmlformats.org/officeDocument/2006/relationships/hyperlink" Target="https://webagentes.canaldirecto.com.ar/incidents/view/731521-1" TargetMode="External"/><Relationship Id="rId4055" Type="http://schemas.openxmlformats.org/officeDocument/2006/relationships/hyperlink" Target="https://webagentes.canaldirecto.com.ar/incidents/view/768345-9" TargetMode="External"/><Relationship Id="rId4262" Type="http://schemas.openxmlformats.org/officeDocument/2006/relationships/hyperlink" Target="https://webagentes.canaldirecto.com.ar/incidents/view/773786-6" TargetMode="External"/><Relationship Id="rId5106" Type="http://schemas.openxmlformats.org/officeDocument/2006/relationships/hyperlink" Target="https://webagentes.canaldirecto.com.ar/incidents/view/797456-4" TargetMode="External"/><Relationship Id="rId5660" Type="http://schemas.openxmlformats.org/officeDocument/2006/relationships/hyperlink" Target="https://webagentes.canaldirecto.com.ar/incidents/view/816134-3" TargetMode="External"/><Relationship Id="rId5758" Type="http://schemas.openxmlformats.org/officeDocument/2006/relationships/hyperlink" Target="https://webagentes.canaldirecto.com.ar/incidents/view/818681-0" TargetMode="External"/><Relationship Id="rId5965" Type="http://schemas.openxmlformats.org/officeDocument/2006/relationships/hyperlink" Target="https://webagentes.canaldirecto.com.ar/incidents/view/824473-4" TargetMode="External"/><Relationship Id="rId50" Type="http://schemas.openxmlformats.org/officeDocument/2006/relationships/hyperlink" Target="http://webagentes.canaldirecto.com.ar/incidents/view/659792-4" TargetMode="External"/><Relationship Id="rId1204" Type="http://schemas.openxmlformats.org/officeDocument/2006/relationships/hyperlink" Target="https://webagentes.canaldirecto.com.ar/incidents/view/691846-4" TargetMode="External"/><Relationship Id="rId1411" Type="http://schemas.openxmlformats.org/officeDocument/2006/relationships/hyperlink" Target="https://webagentes.canaldirecto.com.ar/incidents/view/697293-0" TargetMode="External"/><Relationship Id="rId1649" Type="http://schemas.openxmlformats.org/officeDocument/2006/relationships/hyperlink" Target="https://webagentes.canaldirecto.com.ar/incidents/view/701306-7" TargetMode="External"/><Relationship Id="rId1856" Type="http://schemas.openxmlformats.org/officeDocument/2006/relationships/hyperlink" Target="https://webagentes.canaldirecto.com.ar/incidents/view/709258-7" TargetMode="External"/><Relationship Id="rId2907" Type="http://schemas.openxmlformats.org/officeDocument/2006/relationships/hyperlink" Target="https://webagentes.canaldirecto.com.ar/incidents/view/741335-5" TargetMode="External"/><Relationship Id="rId3071" Type="http://schemas.openxmlformats.org/officeDocument/2006/relationships/hyperlink" Target="https://webagentes.canaldirecto.com.ar/incidents/view/743663-9" TargetMode="External"/><Relationship Id="rId4567" Type="http://schemas.openxmlformats.org/officeDocument/2006/relationships/hyperlink" Target="https://webagentes.canaldirecto.com.ar/incidents/view/782574-5" TargetMode="External"/><Relationship Id="rId4774" Type="http://schemas.openxmlformats.org/officeDocument/2006/relationships/hyperlink" Target="https://webagentes.canaldirecto.com.ar/incidents/view/785613-4" TargetMode="External"/><Relationship Id="rId5313" Type="http://schemas.openxmlformats.org/officeDocument/2006/relationships/hyperlink" Target="https://webagentes.canaldirecto.com.ar/incidents/view/801859-1" TargetMode="External"/><Relationship Id="rId5520" Type="http://schemas.openxmlformats.org/officeDocument/2006/relationships/hyperlink" Target="https://webagentes.canaldirecto.com.ar/incidents/view/807854-8" TargetMode="External"/><Relationship Id="rId5618" Type="http://schemas.openxmlformats.org/officeDocument/2006/relationships/hyperlink" Target="https://webagentes.canaldirecto.com.ar/incidents/view/810309-3" TargetMode="External"/><Relationship Id="rId5825" Type="http://schemas.openxmlformats.org/officeDocument/2006/relationships/hyperlink" Target="https://webagentes.canaldirecto.com.ar/incidents/view/822763-0" TargetMode="External"/><Relationship Id="rId1509" Type="http://schemas.openxmlformats.org/officeDocument/2006/relationships/hyperlink" Target="https://webagentes.canaldirecto.com.ar/incidents/view/699765-6" TargetMode="External"/><Relationship Id="rId1716" Type="http://schemas.openxmlformats.org/officeDocument/2006/relationships/hyperlink" Target="https://webagentes.canaldirecto.com.ar/incidents/view/705873-2" TargetMode="External"/><Relationship Id="rId1923" Type="http://schemas.openxmlformats.org/officeDocument/2006/relationships/hyperlink" Target="https://webagentes.canaldirecto.com.ar/incidents/view/715665-4" TargetMode="External"/><Relationship Id="rId3169" Type="http://schemas.openxmlformats.org/officeDocument/2006/relationships/hyperlink" Target="https://webagentes.canaldirecto.com.ar/incidents/view/746635-7" TargetMode="External"/><Relationship Id="rId3376" Type="http://schemas.openxmlformats.org/officeDocument/2006/relationships/hyperlink" Target="https://webagentes.canaldirecto.com.ar/incidents/view/750788-5" TargetMode="External"/><Relationship Id="rId3583" Type="http://schemas.openxmlformats.org/officeDocument/2006/relationships/hyperlink" Target="https://webagentes.canaldirecto.com.ar/incidents/view/755344-0" TargetMode="External"/><Relationship Id="rId4122" Type="http://schemas.openxmlformats.org/officeDocument/2006/relationships/hyperlink" Target="https://webagentes.canaldirecto.com.ar/incidents/view/770944-7" TargetMode="External"/><Relationship Id="rId4427" Type="http://schemas.openxmlformats.org/officeDocument/2006/relationships/hyperlink" Target="https://webagentes.canaldirecto.com.ar/incidents/view/775150-1" TargetMode="External"/><Relationship Id="rId4981" Type="http://schemas.openxmlformats.org/officeDocument/2006/relationships/hyperlink" Target="http://webagentes.canaldirecto.com.ar/incidents/view/794885-1" TargetMode="External"/><Relationship Id="rId297" Type="http://schemas.openxmlformats.org/officeDocument/2006/relationships/hyperlink" Target="https://webagentes.canaldirecto.com.ar/incidents/view/666384-7" TargetMode="External"/><Relationship Id="rId2185" Type="http://schemas.openxmlformats.org/officeDocument/2006/relationships/hyperlink" Target="https://webagentes.canaldirecto.com.ar/incidents/view/718002-2" TargetMode="External"/><Relationship Id="rId2392" Type="http://schemas.openxmlformats.org/officeDocument/2006/relationships/hyperlink" Target="https://webagentes.canaldirecto.com.ar/incidents/view/723515-5" TargetMode="External"/><Relationship Id="rId3029" Type="http://schemas.openxmlformats.org/officeDocument/2006/relationships/hyperlink" Target="https://webagentes.canaldirecto.com.ar/incidents/view/744738-9" TargetMode="External"/><Relationship Id="rId3236" Type="http://schemas.openxmlformats.org/officeDocument/2006/relationships/hyperlink" Target="https://webagentes.canaldirecto.com.ar/incidents/view/750024-4" TargetMode="External"/><Relationship Id="rId3790" Type="http://schemas.openxmlformats.org/officeDocument/2006/relationships/hyperlink" Target="https://webagentes.canaldirecto.com.ar/incidents/view/759287-4" TargetMode="External"/><Relationship Id="rId3888" Type="http://schemas.openxmlformats.org/officeDocument/2006/relationships/hyperlink" Target="https://webagentes.canaldirecto.com.ar/incidents/view/767285-1" TargetMode="External"/><Relationship Id="rId4634" Type="http://schemas.openxmlformats.org/officeDocument/2006/relationships/hyperlink" Target="https://webagentes.canaldirecto.com.ar/incidents/view/784981-5" TargetMode="External"/><Relationship Id="rId4841" Type="http://schemas.openxmlformats.org/officeDocument/2006/relationships/hyperlink" Target="https://webagentes.canaldirecto.com.ar/incidents/view/788658-8" TargetMode="External"/><Relationship Id="rId4939" Type="http://schemas.openxmlformats.org/officeDocument/2006/relationships/hyperlink" Target="https://webagentes.canaldirecto.com.ar/incidents/view/790958-8" TargetMode="External"/><Relationship Id="rId157" Type="http://schemas.openxmlformats.org/officeDocument/2006/relationships/hyperlink" Target="https://webagentes.canaldirecto.com.ar/incidents/view/664361-2" TargetMode="External"/><Relationship Id="rId364" Type="http://schemas.openxmlformats.org/officeDocument/2006/relationships/hyperlink" Target="https://webagentes.canaldirecto.com.ar/incidents/view/671337-3" TargetMode="External"/><Relationship Id="rId2045" Type="http://schemas.openxmlformats.org/officeDocument/2006/relationships/hyperlink" Target="https://webagentes.canaldirecto.com.ar/incidents/view/717149-5" TargetMode="External"/><Relationship Id="rId2697" Type="http://schemas.openxmlformats.org/officeDocument/2006/relationships/hyperlink" Target="https://webagentes.canaldirecto.com.ar/incidents/view/734328-7" TargetMode="External"/><Relationship Id="rId3443" Type="http://schemas.openxmlformats.org/officeDocument/2006/relationships/hyperlink" Target="https://webagentes.canaldirecto.com.ar/incidents/view/754060-4" TargetMode="External"/><Relationship Id="rId3650" Type="http://schemas.openxmlformats.org/officeDocument/2006/relationships/hyperlink" Target="https://webagentes.canaldirecto.com.ar/incidents/view/758771-1" TargetMode="External"/><Relationship Id="rId3748" Type="http://schemas.openxmlformats.org/officeDocument/2006/relationships/hyperlink" Target="https://webagentes.canaldirecto.com.ar/incidents/view/761046-2" TargetMode="External"/><Relationship Id="rId4701" Type="http://schemas.openxmlformats.org/officeDocument/2006/relationships/hyperlink" Target="https://webagentes.canaldirecto.com.ar/incidents/view/782933-4" TargetMode="External"/><Relationship Id="rId571" Type="http://schemas.openxmlformats.org/officeDocument/2006/relationships/hyperlink" Target="https://webagentes.canaldirecto.com.ar/incidents/view/679053-0" TargetMode="External"/><Relationship Id="rId669" Type="http://schemas.openxmlformats.org/officeDocument/2006/relationships/hyperlink" Target="https://webagentes.canaldirecto.com.ar/incidents/view/671745-8" TargetMode="External"/><Relationship Id="rId876" Type="http://schemas.openxmlformats.org/officeDocument/2006/relationships/hyperlink" Target="https://webagentes.canaldirecto.com.ar/incidents/view/681904-8" TargetMode="External"/><Relationship Id="rId1299" Type="http://schemas.openxmlformats.org/officeDocument/2006/relationships/hyperlink" Target="https://webagentes.canaldirecto.com.ar/incidents/view/694597-2" TargetMode="External"/><Relationship Id="rId2252" Type="http://schemas.openxmlformats.org/officeDocument/2006/relationships/hyperlink" Target="https://webagentes.canaldirecto.com.ar/incidents/view/722044-5" TargetMode="External"/><Relationship Id="rId2557" Type="http://schemas.openxmlformats.org/officeDocument/2006/relationships/hyperlink" Target="https://webagentes.canaldirecto.com.ar/incidents/view/727178-6" TargetMode="External"/><Relationship Id="rId3303" Type="http://schemas.openxmlformats.org/officeDocument/2006/relationships/hyperlink" Target="https://webagentes.canaldirecto.com.ar/incidents/view/747787-6" TargetMode="External"/><Relationship Id="rId3510" Type="http://schemas.openxmlformats.org/officeDocument/2006/relationships/hyperlink" Target="https://webagentes.canaldirecto.com.ar/incidents/view/752286-6" TargetMode="External"/><Relationship Id="rId3608" Type="http://schemas.openxmlformats.org/officeDocument/2006/relationships/hyperlink" Target="https://webagentes.canaldirecto.com.ar/incidents/view/755054-0" TargetMode="External"/><Relationship Id="rId3955" Type="http://schemas.openxmlformats.org/officeDocument/2006/relationships/hyperlink" Target="https://webagentes.canaldirecto.com.ar/incidents/view/766117-4" TargetMode="External"/><Relationship Id="rId5170" Type="http://schemas.openxmlformats.org/officeDocument/2006/relationships/hyperlink" Target="https://webagentes.canaldirecto.com.ar/incidents/view/800531-1" TargetMode="External"/><Relationship Id="rId224" Type="http://schemas.openxmlformats.org/officeDocument/2006/relationships/hyperlink" Target="https://webagentes.canaldirecto.com.ar/incidents/view/668215-2" TargetMode="External"/><Relationship Id="rId431" Type="http://schemas.openxmlformats.org/officeDocument/2006/relationships/hyperlink" Target="https://webagentes.canaldirecto.com.ar/incidents/view/668234-7" TargetMode="External"/><Relationship Id="rId529" Type="http://schemas.openxmlformats.org/officeDocument/2006/relationships/hyperlink" Target="https://webagentes.canaldirecto.com.ar/incidents/view/671692-7" TargetMode="External"/><Relationship Id="rId736" Type="http://schemas.openxmlformats.org/officeDocument/2006/relationships/hyperlink" Target="https://webagentes.canaldirecto.com.ar/incidents/view/680042-0" TargetMode="External"/><Relationship Id="rId1061" Type="http://schemas.openxmlformats.org/officeDocument/2006/relationships/hyperlink" Target="https://webagentes.canaldirecto.com.ar/incidents/view/689986-8" TargetMode="External"/><Relationship Id="rId1159" Type="http://schemas.openxmlformats.org/officeDocument/2006/relationships/hyperlink" Target="https://webagentes.canaldirecto.com.ar/incidents/view/692508-4" TargetMode="External"/><Relationship Id="rId1366" Type="http://schemas.openxmlformats.org/officeDocument/2006/relationships/hyperlink" Target="https://webagentes.canaldirecto.com.ar/incidents/view/693063-3" TargetMode="External"/><Relationship Id="rId2112" Type="http://schemas.openxmlformats.org/officeDocument/2006/relationships/hyperlink" Target="https://webagentes.canaldirecto.com.ar/incidents/view/720526-0" TargetMode="External"/><Relationship Id="rId2417" Type="http://schemas.openxmlformats.org/officeDocument/2006/relationships/hyperlink" Target="https://webagentes.canaldirecto.com.ar/incidents/view/728106-6" TargetMode="External"/><Relationship Id="rId2764" Type="http://schemas.openxmlformats.org/officeDocument/2006/relationships/hyperlink" Target="https://webagentes.canaldirecto.com.ar/incidents/view/735782-8" TargetMode="External"/><Relationship Id="rId2971" Type="http://schemas.openxmlformats.org/officeDocument/2006/relationships/hyperlink" Target="https://webagentes.canaldirecto.com.ar/incidents/view/739571-2" TargetMode="External"/><Relationship Id="rId3815" Type="http://schemas.openxmlformats.org/officeDocument/2006/relationships/hyperlink" Target="https://webagentes.canaldirecto.com.ar/incidents/view/763685-9" TargetMode="External"/><Relationship Id="rId5030" Type="http://schemas.openxmlformats.org/officeDocument/2006/relationships/hyperlink" Target="http://webagentes.canaldirecto.com.ar/incidents/view/793347-9" TargetMode="External"/><Relationship Id="rId5268" Type="http://schemas.openxmlformats.org/officeDocument/2006/relationships/hyperlink" Target="https://webagentes.canaldirecto.com.ar/incidents/view/803511-8" TargetMode="External"/><Relationship Id="rId5475" Type="http://schemas.openxmlformats.org/officeDocument/2006/relationships/hyperlink" Target="https://webagentes.canaldirecto.com.ar/incidents/view/808828-0" TargetMode="External"/><Relationship Id="rId5682" Type="http://schemas.openxmlformats.org/officeDocument/2006/relationships/hyperlink" Target="https://webagentes.canaldirecto.com.ar/incidents/view/814665-4" TargetMode="External"/><Relationship Id="rId943" Type="http://schemas.openxmlformats.org/officeDocument/2006/relationships/hyperlink" Target="https://webagentes.canaldirecto.com.ar/incidents/view/686950-2" TargetMode="External"/><Relationship Id="rId1019" Type="http://schemas.openxmlformats.org/officeDocument/2006/relationships/hyperlink" Target="https://webagentes.canaldirecto.com.ar/incidents/view/685428-1" TargetMode="External"/><Relationship Id="rId1573" Type="http://schemas.openxmlformats.org/officeDocument/2006/relationships/hyperlink" Target="https://webagentes.canaldirecto.com.ar/incidents/view/703972-8" TargetMode="External"/><Relationship Id="rId1780" Type="http://schemas.openxmlformats.org/officeDocument/2006/relationships/hyperlink" Target="https://webagentes.canaldirecto.com.ar/incidents/view/703362-7" TargetMode="External"/><Relationship Id="rId1878" Type="http://schemas.openxmlformats.org/officeDocument/2006/relationships/hyperlink" Target="https://webagentes.canaldirecto.com.ar/incidents/view/707639-4" TargetMode="External"/><Relationship Id="rId2624" Type="http://schemas.openxmlformats.org/officeDocument/2006/relationships/hyperlink" Target="https://webagentes.canaldirecto.com.ar/incidents/view/730440-0" TargetMode="External"/><Relationship Id="rId2831" Type="http://schemas.openxmlformats.org/officeDocument/2006/relationships/hyperlink" Target="https://webagentes.canaldirecto.com.ar/incidents/view/738538-0" TargetMode="External"/><Relationship Id="rId2929" Type="http://schemas.openxmlformats.org/officeDocument/2006/relationships/hyperlink" Target="https://webagentes.canaldirecto.com.ar/incidents/view/741010-9" TargetMode="External"/><Relationship Id="rId4077" Type="http://schemas.openxmlformats.org/officeDocument/2006/relationships/hyperlink" Target="https://webagentes.canaldirecto.com.ar/incidents/view/767364-7" TargetMode="External"/><Relationship Id="rId4284" Type="http://schemas.openxmlformats.org/officeDocument/2006/relationships/hyperlink" Target="https://webagentes.canaldirecto.com.ar/incidents/view/773374-5" TargetMode="External"/><Relationship Id="rId4491" Type="http://schemas.openxmlformats.org/officeDocument/2006/relationships/hyperlink" Target="https://webagentes.canaldirecto.com.ar/incidents/view/779337-6" TargetMode="External"/><Relationship Id="rId5128" Type="http://schemas.openxmlformats.org/officeDocument/2006/relationships/hyperlink" Target="https://webagentes.canaldirecto.com.ar/incidents/view/796777-7" TargetMode="External"/><Relationship Id="rId5335" Type="http://schemas.openxmlformats.org/officeDocument/2006/relationships/hyperlink" Target="https://webagentes.canaldirecto.com.ar/incidents/view/800311-9" TargetMode="External"/><Relationship Id="rId5542" Type="http://schemas.openxmlformats.org/officeDocument/2006/relationships/hyperlink" Target="https://webagentes.canaldirecto.com.ar/incidents/view/814268-5" TargetMode="External"/><Relationship Id="rId5987" Type="http://schemas.openxmlformats.org/officeDocument/2006/relationships/hyperlink" Target="https://webagentes.canaldirecto.com.ar/incidents/view/823026-3" TargetMode="External"/><Relationship Id="rId72" Type="http://schemas.openxmlformats.org/officeDocument/2006/relationships/hyperlink" Target="http://webagentes.canaldirecto.com.ar/incidents/view/659277-0" TargetMode="External"/><Relationship Id="rId803" Type="http://schemas.openxmlformats.org/officeDocument/2006/relationships/hyperlink" Target="https://webagentes.canaldirecto.com.ar/incidents/view/684983-6" TargetMode="External"/><Relationship Id="rId1226" Type="http://schemas.openxmlformats.org/officeDocument/2006/relationships/hyperlink" Target="https://webagentes.canaldirecto.com.ar/incidents/view/691448-6" TargetMode="External"/><Relationship Id="rId1433" Type="http://schemas.openxmlformats.org/officeDocument/2006/relationships/hyperlink" Target="https://webagentes.canaldirecto.com.ar/incidents/view/696584-2" TargetMode="External"/><Relationship Id="rId1640" Type="http://schemas.openxmlformats.org/officeDocument/2006/relationships/hyperlink" Target="https://webagentes.canaldirecto.com.ar/incidents/view/701675-4" TargetMode="External"/><Relationship Id="rId1738" Type="http://schemas.openxmlformats.org/officeDocument/2006/relationships/hyperlink" Target="https://webagentes.canaldirecto.com.ar/incidents/view/705851-0" TargetMode="External"/><Relationship Id="rId3093" Type="http://schemas.openxmlformats.org/officeDocument/2006/relationships/hyperlink" Target="https://webagentes.canaldirecto.com.ar/incidents/view/742971-8" TargetMode="External"/><Relationship Id="rId4144" Type="http://schemas.openxmlformats.org/officeDocument/2006/relationships/hyperlink" Target="https://webagentes.canaldirecto.com.ar/incidents/view/770692-7" TargetMode="External"/><Relationship Id="rId4351" Type="http://schemas.openxmlformats.org/officeDocument/2006/relationships/hyperlink" Target="https://webagentes.canaldirecto.com.ar/incidents/view/777646-7" TargetMode="External"/><Relationship Id="rId4589" Type="http://schemas.openxmlformats.org/officeDocument/2006/relationships/hyperlink" Target="https://webagentes.canaldirecto.com.ar/incidents/view/781587-2" TargetMode="External"/><Relationship Id="rId4796" Type="http://schemas.openxmlformats.org/officeDocument/2006/relationships/hyperlink" Target="https://webagentes.canaldirecto.com.ar/incidents/view/789888-4" TargetMode="External"/><Relationship Id="rId5402" Type="http://schemas.openxmlformats.org/officeDocument/2006/relationships/hyperlink" Target="https://webagentes.canaldirecto.com.ar/incidents/view/805085-2" TargetMode="External"/><Relationship Id="rId5847" Type="http://schemas.openxmlformats.org/officeDocument/2006/relationships/hyperlink" Target="https://webagentes.canaldirecto.com.ar/incidents/view/821486-7" TargetMode="External"/><Relationship Id="rId1500" Type="http://schemas.openxmlformats.org/officeDocument/2006/relationships/hyperlink" Target="https://webagentes.canaldirecto.com.ar/incidents/view/699834-5" TargetMode="External"/><Relationship Id="rId1945" Type="http://schemas.openxmlformats.org/officeDocument/2006/relationships/hyperlink" Target="https://webagentes.canaldirecto.com.ar/incidents/view/714556-0" TargetMode="External"/><Relationship Id="rId3160" Type="http://schemas.openxmlformats.org/officeDocument/2006/relationships/hyperlink" Target="https://webagentes.canaldirecto.com.ar/incidents/view/746702-8" TargetMode="External"/><Relationship Id="rId3398" Type="http://schemas.openxmlformats.org/officeDocument/2006/relationships/hyperlink" Target="https://webagentes.canaldirecto.com.ar/incidents/view/749672-9" TargetMode="External"/><Relationship Id="rId4004" Type="http://schemas.openxmlformats.org/officeDocument/2006/relationships/hyperlink" Target="https://webagentes.canaldirecto.com.ar/incidents/view/764728-0" TargetMode="External"/><Relationship Id="rId4211" Type="http://schemas.openxmlformats.org/officeDocument/2006/relationships/hyperlink" Target="https://webagentes.canaldirecto.com.ar/incidents/view/768505-9" TargetMode="External"/><Relationship Id="rId4449" Type="http://schemas.openxmlformats.org/officeDocument/2006/relationships/hyperlink" Target="https://webagentes.canaldirecto.com.ar/incidents/view/773716-7" TargetMode="External"/><Relationship Id="rId4656" Type="http://schemas.openxmlformats.org/officeDocument/2006/relationships/hyperlink" Target="https://webagentes.canaldirecto.com.ar/incidents/view/784627-0" TargetMode="External"/><Relationship Id="rId4863" Type="http://schemas.openxmlformats.org/officeDocument/2006/relationships/hyperlink" Target="https://webagentes.canaldirecto.com.ar/incidents/view/787835-8" TargetMode="External"/><Relationship Id="rId5707" Type="http://schemas.openxmlformats.org/officeDocument/2006/relationships/hyperlink" Target="https://webagentes.canaldirecto.com.ar/incidents/view/812163-7" TargetMode="External"/><Relationship Id="rId5914" Type="http://schemas.openxmlformats.org/officeDocument/2006/relationships/hyperlink" Target="https://webagentes.canaldirecto.com.ar/incidents/view/819706-5" TargetMode="External"/><Relationship Id="rId1805" Type="http://schemas.openxmlformats.org/officeDocument/2006/relationships/hyperlink" Target="https://webagentes.canaldirecto.com.ar/incidents/view/710217-6" TargetMode="External"/><Relationship Id="rId3020" Type="http://schemas.openxmlformats.org/officeDocument/2006/relationships/hyperlink" Target="https://webagentes.canaldirecto.com.ar/incidents/view/744763-5" TargetMode="External"/><Relationship Id="rId3258" Type="http://schemas.openxmlformats.org/officeDocument/2006/relationships/hyperlink" Target="https://webagentes.canaldirecto.com.ar/incidents/view/749168-1" TargetMode="External"/><Relationship Id="rId3465" Type="http://schemas.openxmlformats.org/officeDocument/2006/relationships/hyperlink" Target="https://webagentes.canaldirecto.com.ar/incidents/view/753424-1" TargetMode="External"/><Relationship Id="rId3672" Type="http://schemas.openxmlformats.org/officeDocument/2006/relationships/hyperlink" Target="https://webagentes.canaldirecto.com.ar/incidents/view/758441-3" TargetMode="External"/><Relationship Id="rId4309" Type="http://schemas.openxmlformats.org/officeDocument/2006/relationships/hyperlink" Target="https://webagentes.canaldirecto.com.ar/incidents/view/772896-5" TargetMode="External"/><Relationship Id="rId4516" Type="http://schemas.openxmlformats.org/officeDocument/2006/relationships/hyperlink" Target="https://webagentes.canaldirecto.com.ar/incidents/view/778307-8" TargetMode="External"/><Relationship Id="rId4723" Type="http://schemas.openxmlformats.org/officeDocument/2006/relationships/hyperlink" Target="https://webagentes.canaldirecto.com.ar/incidents/view/786951-8" TargetMode="External"/><Relationship Id="rId179" Type="http://schemas.openxmlformats.org/officeDocument/2006/relationships/hyperlink" Target="https://webagentes.canaldirecto.com.ar/incidents/view/663596-9" TargetMode="External"/><Relationship Id="rId386" Type="http://schemas.openxmlformats.org/officeDocument/2006/relationships/hyperlink" Target="https://webagentes.canaldirecto.com.ar/incidents/view/669811-7" TargetMode="External"/><Relationship Id="rId593" Type="http://schemas.openxmlformats.org/officeDocument/2006/relationships/hyperlink" Target="https://webagentes.canaldirecto.com.ar/incidents/view/677650-3" TargetMode="External"/><Relationship Id="rId2067" Type="http://schemas.openxmlformats.org/officeDocument/2006/relationships/hyperlink" Target="https://webagentes.canaldirecto.com.ar/incidents/view/716244-2" TargetMode="External"/><Relationship Id="rId2274" Type="http://schemas.openxmlformats.org/officeDocument/2006/relationships/hyperlink" Target="https://webagentes.canaldirecto.com.ar/incidents/view/720914-1" TargetMode="External"/><Relationship Id="rId2481" Type="http://schemas.openxmlformats.org/officeDocument/2006/relationships/hyperlink" Target="https://webagentes.canaldirecto.com.ar/incidents/view/730472-9" TargetMode="External"/><Relationship Id="rId3118" Type="http://schemas.openxmlformats.org/officeDocument/2006/relationships/hyperlink" Target="https://webagentes.canaldirecto.com.ar/incidents/view/741501-6" TargetMode="External"/><Relationship Id="rId3325" Type="http://schemas.openxmlformats.org/officeDocument/2006/relationships/hyperlink" Target="https://webagentes.canaldirecto.com.ar/incidents/view/752323-6" TargetMode="External"/><Relationship Id="rId3532" Type="http://schemas.openxmlformats.org/officeDocument/2006/relationships/hyperlink" Target="https://webagentes.canaldirecto.com.ar/incidents/view/756669-3" TargetMode="External"/><Relationship Id="rId3977" Type="http://schemas.openxmlformats.org/officeDocument/2006/relationships/hyperlink" Target="https://webagentes.canaldirecto.com.ar/incidents/view/765688-0" TargetMode="External"/><Relationship Id="rId4930" Type="http://schemas.openxmlformats.org/officeDocument/2006/relationships/hyperlink" Target="https://webagentes.canaldirecto.com.ar/incidents/view/791104-2" TargetMode="External"/><Relationship Id="rId246" Type="http://schemas.openxmlformats.org/officeDocument/2006/relationships/hyperlink" Target="https://webagentes.canaldirecto.com.ar/incidents/view/667429-6" TargetMode="External"/><Relationship Id="rId453" Type="http://schemas.openxmlformats.org/officeDocument/2006/relationships/hyperlink" Target="https://webagentes.canaldirecto.com.ar/incidents/view/667280-9" TargetMode="External"/><Relationship Id="rId660" Type="http://schemas.openxmlformats.org/officeDocument/2006/relationships/hyperlink" Target="https://webagentes.canaldirecto.com.ar/incidents/view/674175-6" TargetMode="External"/><Relationship Id="rId898" Type="http://schemas.openxmlformats.org/officeDocument/2006/relationships/hyperlink" Target="https://webagentes.canaldirecto.com.ar/incidents/view/673853-0" TargetMode="External"/><Relationship Id="rId1083" Type="http://schemas.openxmlformats.org/officeDocument/2006/relationships/hyperlink" Target="https://webagentes.canaldirecto.com.ar/incidents/view/689659-7" TargetMode="External"/><Relationship Id="rId1290" Type="http://schemas.openxmlformats.org/officeDocument/2006/relationships/hyperlink" Target="https://webagentes.canaldirecto.com.ar/incidents/view/694792-5" TargetMode="External"/><Relationship Id="rId2134" Type="http://schemas.openxmlformats.org/officeDocument/2006/relationships/hyperlink" Target="https://webagentes.canaldirecto.com.ar/incidents/view/719884-5" TargetMode="External"/><Relationship Id="rId2341" Type="http://schemas.openxmlformats.org/officeDocument/2006/relationships/hyperlink" Target="https://webagentes.canaldirecto.com.ar/incidents/view/725117-1" TargetMode="External"/><Relationship Id="rId2579" Type="http://schemas.openxmlformats.org/officeDocument/2006/relationships/hyperlink" Target="https://webagentes.canaldirecto.com.ar/incidents/view/733279-5" TargetMode="External"/><Relationship Id="rId2786" Type="http://schemas.openxmlformats.org/officeDocument/2006/relationships/hyperlink" Target="https://webagentes.canaldirecto.com.ar/incidents/view/734334-8" TargetMode="External"/><Relationship Id="rId2993" Type="http://schemas.openxmlformats.org/officeDocument/2006/relationships/hyperlink" Target="https://webagentes.canaldirecto.com.ar/incidents/view/738836-9" TargetMode="External"/><Relationship Id="rId3837" Type="http://schemas.openxmlformats.org/officeDocument/2006/relationships/hyperlink" Target="https://webagentes.canaldirecto.com.ar/incidents/view/762961-9" TargetMode="External"/><Relationship Id="rId5192" Type="http://schemas.openxmlformats.org/officeDocument/2006/relationships/hyperlink" Target="https://webagentes.canaldirecto.com.ar/incidents/view/800101-4" TargetMode="External"/><Relationship Id="rId5497" Type="http://schemas.openxmlformats.org/officeDocument/2006/relationships/hyperlink" Target="https://webagentes.canaldirecto.com.ar/incidents/view/808262-0" TargetMode="External"/><Relationship Id="rId106" Type="http://schemas.openxmlformats.org/officeDocument/2006/relationships/hyperlink" Target="http://webagentes.canaldirecto.com.ar/incidents/view/658365-7" TargetMode="External"/><Relationship Id="rId313" Type="http://schemas.openxmlformats.org/officeDocument/2006/relationships/hyperlink" Target="https://webagentes.canaldirecto.com.ar/incidents/view/665889-0" TargetMode="External"/><Relationship Id="rId758" Type="http://schemas.openxmlformats.org/officeDocument/2006/relationships/hyperlink" Target="https://webagentes.canaldirecto.com.ar/incidents/view/678965-9" TargetMode="External"/><Relationship Id="rId965" Type="http://schemas.openxmlformats.org/officeDocument/2006/relationships/hyperlink" Target="https://webagentes.canaldirecto.com.ar/incidents/view/686595-9" TargetMode="External"/><Relationship Id="rId1150" Type="http://schemas.openxmlformats.org/officeDocument/2006/relationships/hyperlink" Target="https://webagentes.canaldirecto.com.ar/incidents/view/693631-8" TargetMode="External"/><Relationship Id="rId1388" Type="http://schemas.openxmlformats.org/officeDocument/2006/relationships/hyperlink" Target="https://webagentes.canaldirecto.com.ar/incidents/view/697778-6" TargetMode="External"/><Relationship Id="rId1595" Type="http://schemas.openxmlformats.org/officeDocument/2006/relationships/hyperlink" Target="https://webagentes.canaldirecto.com.ar/incidents/view/703091-2" TargetMode="External"/><Relationship Id="rId2439" Type="http://schemas.openxmlformats.org/officeDocument/2006/relationships/hyperlink" Target="https://webagentes.canaldirecto.com.ar/incidents/view/726899-5" TargetMode="External"/><Relationship Id="rId2646" Type="http://schemas.openxmlformats.org/officeDocument/2006/relationships/hyperlink" Target="https://webagentes.canaldirecto.com.ar/incidents/view/736795-9" TargetMode="External"/><Relationship Id="rId2853" Type="http://schemas.openxmlformats.org/officeDocument/2006/relationships/hyperlink" Target="https://webagentes.canaldirecto.com.ar/incidents/view/737959-2" TargetMode="External"/><Relationship Id="rId3904" Type="http://schemas.openxmlformats.org/officeDocument/2006/relationships/hyperlink" Target="https://webagentes.canaldirecto.com.ar/incidents/view/766613-3" TargetMode="External"/><Relationship Id="rId4099" Type="http://schemas.openxmlformats.org/officeDocument/2006/relationships/hyperlink" Target="https://webagentes.canaldirecto.com.ar/incidents/view/771633-1" TargetMode="External"/><Relationship Id="rId5052" Type="http://schemas.openxmlformats.org/officeDocument/2006/relationships/hyperlink" Target="http://webagentes.canaldirecto.com.ar/incidents/view/792605-3" TargetMode="External"/><Relationship Id="rId5357" Type="http://schemas.openxmlformats.org/officeDocument/2006/relationships/hyperlink" Target="https://webagentes.canaldirecto.com.ar/incidents/view/806801-9" TargetMode="External"/><Relationship Id="rId94" Type="http://schemas.openxmlformats.org/officeDocument/2006/relationships/hyperlink" Target="http://webagentes.canaldirecto.com.ar/incidents/view/659140-7" TargetMode="External"/><Relationship Id="rId520" Type="http://schemas.openxmlformats.org/officeDocument/2006/relationships/hyperlink" Target="https://webagentes.canaldirecto.com.ar/incidents/view/671759-1" TargetMode="External"/><Relationship Id="rId618" Type="http://schemas.openxmlformats.org/officeDocument/2006/relationships/hyperlink" Target="https://webagentes.canaldirecto.com.ar/incidents/view/676597-8" TargetMode="External"/><Relationship Id="rId825" Type="http://schemas.openxmlformats.org/officeDocument/2006/relationships/hyperlink" Target="https://webagentes.canaldirecto.com.ar/incidents/view/683787-7" TargetMode="External"/><Relationship Id="rId1248" Type="http://schemas.openxmlformats.org/officeDocument/2006/relationships/hyperlink" Target="https://webagentes.canaldirecto.com.ar/incidents/view/690443-4" TargetMode="External"/><Relationship Id="rId1455" Type="http://schemas.openxmlformats.org/officeDocument/2006/relationships/hyperlink" Target="https://webagentes.canaldirecto.com.ar/incidents/view/701167-0" TargetMode="External"/><Relationship Id="rId1662" Type="http://schemas.openxmlformats.org/officeDocument/2006/relationships/hyperlink" Target="https://webagentes.canaldirecto.com.ar/incidents/view/700820-5" TargetMode="External"/><Relationship Id="rId2201" Type="http://schemas.openxmlformats.org/officeDocument/2006/relationships/hyperlink" Target="https://webagentes.canaldirecto.com.ar/incidents/view/723321-8" TargetMode="External"/><Relationship Id="rId2506" Type="http://schemas.openxmlformats.org/officeDocument/2006/relationships/hyperlink" Target="https://webagentes.canaldirecto.com.ar/incidents/view/730035-2" TargetMode="External"/><Relationship Id="rId5564" Type="http://schemas.openxmlformats.org/officeDocument/2006/relationships/hyperlink" Target="https://webagentes.canaldirecto.com.ar/incidents/view/813048-6" TargetMode="External"/><Relationship Id="rId5771" Type="http://schemas.openxmlformats.org/officeDocument/2006/relationships/hyperlink" Target="https://webagentes.canaldirecto.com.ar/incidents/view/818200-9" TargetMode="External"/><Relationship Id="rId5869" Type="http://schemas.openxmlformats.org/officeDocument/2006/relationships/hyperlink" Target="https://webagentes.canaldirecto.com.ar/incidents/view/821059-7" TargetMode="External"/><Relationship Id="rId1010" Type="http://schemas.openxmlformats.org/officeDocument/2006/relationships/hyperlink" Target="https://webagentes.canaldirecto.com.ar/incidents/view/685514-7" TargetMode="External"/><Relationship Id="rId1108" Type="http://schemas.openxmlformats.org/officeDocument/2006/relationships/hyperlink" Target="https://webagentes.canaldirecto.com.ar/incidents/view/689306-8" TargetMode="External"/><Relationship Id="rId1315" Type="http://schemas.openxmlformats.org/officeDocument/2006/relationships/hyperlink" Target="https://webagentes.canaldirecto.com.ar/incidents/view/694069-4" TargetMode="External"/><Relationship Id="rId1967" Type="http://schemas.openxmlformats.org/officeDocument/2006/relationships/hyperlink" Target="https://webagentes.canaldirecto.com.ar/incidents/view/714190-8" TargetMode="External"/><Relationship Id="rId2713" Type="http://schemas.openxmlformats.org/officeDocument/2006/relationships/hyperlink" Target="https://webagentes.canaldirecto.com.ar/incidents/view/733212-0" TargetMode="External"/><Relationship Id="rId2920" Type="http://schemas.openxmlformats.org/officeDocument/2006/relationships/hyperlink" Target="https://webagentes.canaldirecto.com.ar/incidents/view/741126-9" TargetMode="External"/><Relationship Id="rId4166" Type="http://schemas.openxmlformats.org/officeDocument/2006/relationships/hyperlink" Target="https://webagentes.canaldirecto.com.ar/incidents/view/770317-9" TargetMode="External"/><Relationship Id="rId4373" Type="http://schemas.openxmlformats.org/officeDocument/2006/relationships/hyperlink" Target="https://webagentes.canaldirecto.com.ar/incidents/view/777200-9" TargetMode="External"/><Relationship Id="rId4580" Type="http://schemas.openxmlformats.org/officeDocument/2006/relationships/hyperlink" Target="https://webagentes.canaldirecto.com.ar/incidents/view/781909-0" TargetMode="External"/><Relationship Id="rId4678" Type="http://schemas.openxmlformats.org/officeDocument/2006/relationships/hyperlink" Target="https://webagentes.canaldirecto.com.ar/incidents/view/784186-8" TargetMode="External"/><Relationship Id="rId5217" Type="http://schemas.openxmlformats.org/officeDocument/2006/relationships/hyperlink" Target="https://webagentes.canaldirecto.com.ar/incidents/view/799180-8" TargetMode="External"/><Relationship Id="rId5424" Type="http://schemas.openxmlformats.org/officeDocument/2006/relationships/hyperlink" Target="https://webagentes.canaldirecto.com.ar/incidents/view/803433-1" TargetMode="External"/><Relationship Id="rId5631" Type="http://schemas.openxmlformats.org/officeDocument/2006/relationships/hyperlink" Target="https://webagentes.canaldirecto.com.ar/incidents/view/807188-2" TargetMode="External"/><Relationship Id="rId1522" Type="http://schemas.openxmlformats.org/officeDocument/2006/relationships/hyperlink" Target="https://webagentes.canaldirecto.com.ar/incidents/view/699054-7" TargetMode="External"/><Relationship Id="rId4885" Type="http://schemas.openxmlformats.org/officeDocument/2006/relationships/hyperlink" Target="https://webagentes.canaldirecto.com.ar/incidents/view/792038-7" TargetMode="External"/><Relationship Id="rId5729" Type="http://schemas.openxmlformats.org/officeDocument/2006/relationships/hyperlink" Target="https://webagentes.canaldirecto.com.ar/incidents/view/819608-4" TargetMode="External"/><Relationship Id="rId5936" Type="http://schemas.openxmlformats.org/officeDocument/2006/relationships/hyperlink" Target="https://webagentes.canaldirecto.com.ar/incidents/view/825297-3" TargetMode="External"/><Relationship Id="rId21" Type="http://schemas.openxmlformats.org/officeDocument/2006/relationships/hyperlink" Target="http://webagentes.canaldirecto.com.ar/incidents/view/661059-9" TargetMode="External"/><Relationship Id="rId2089" Type="http://schemas.openxmlformats.org/officeDocument/2006/relationships/hyperlink" Target="https://webagentes.canaldirecto.com.ar/incidents/view/714635-6" TargetMode="External"/><Relationship Id="rId3487" Type="http://schemas.openxmlformats.org/officeDocument/2006/relationships/hyperlink" Target="https://webagentes.canaldirecto.com.ar/incidents/view/753073-1" TargetMode="External"/><Relationship Id="rId3694" Type="http://schemas.openxmlformats.org/officeDocument/2006/relationships/hyperlink" Target="https://webagentes.canaldirecto.com.ar/incidents/view/758035-6" TargetMode="External"/><Relationship Id="rId4538" Type="http://schemas.openxmlformats.org/officeDocument/2006/relationships/hyperlink" Target="https://webagentes.canaldirecto.com.ar/incidents/view/777115-2" TargetMode="External"/><Relationship Id="rId4745" Type="http://schemas.openxmlformats.org/officeDocument/2006/relationships/hyperlink" Target="https://webagentes.canaldirecto.com.ar/incidents/view/786348-0" TargetMode="External"/><Relationship Id="rId4952" Type="http://schemas.openxmlformats.org/officeDocument/2006/relationships/hyperlink" Target="https://webagentes.canaldirecto.com.ar/incidents/view/790512-0" TargetMode="External"/><Relationship Id="rId2296" Type="http://schemas.openxmlformats.org/officeDocument/2006/relationships/hyperlink" Target="https://webagentes.canaldirecto.com.ar/incidents/view/726167-3" TargetMode="External"/><Relationship Id="rId3347" Type="http://schemas.openxmlformats.org/officeDocument/2006/relationships/hyperlink" Target="https://webagentes.canaldirecto.com.ar/incidents/view/751749-3" TargetMode="External"/><Relationship Id="rId3554" Type="http://schemas.openxmlformats.org/officeDocument/2006/relationships/hyperlink" Target="https://webagentes.canaldirecto.com.ar/incidents/view/755988-8" TargetMode="External"/><Relationship Id="rId3761" Type="http://schemas.openxmlformats.org/officeDocument/2006/relationships/hyperlink" Target="https://webagentes.canaldirecto.com.ar/incidents/view/760648-7" TargetMode="External"/><Relationship Id="rId4605" Type="http://schemas.openxmlformats.org/officeDocument/2006/relationships/hyperlink" Target="https://webagentes.canaldirecto.com.ar/incidents/view/780585-7" TargetMode="External"/><Relationship Id="rId4812" Type="http://schemas.openxmlformats.org/officeDocument/2006/relationships/hyperlink" Target="https://webagentes.canaldirecto.com.ar/incidents/view/789218-1" TargetMode="External"/><Relationship Id="rId268" Type="http://schemas.openxmlformats.org/officeDocument/2006/relationships/hyperlink" Target="https://webagentes.canaldirecto.com.ar/incidents/view/666986-9" TargetMode="External"/><Relationship Id="rId475" Type="http://schemas.openxmlformats.org/officeDocument/2006/relationships/hyperlink" Target="https://webagentes.canaldirecto.com.ar/incidents/view/673617-0" TargetMode="External"/><Relationship Id="rId682" Type="http://schemas.openxmlformats.org/officeDocument/2006/relationships/hyperlink" Target="https://webagentes.canaldirecto.com.ar/incidents/view/681488-5" TargetMode="External"/><Relationship Id="rId2156" Type="http://schemas.openxmlformats.org/officeDocument/2006/relationships/hyperlink" Target="https://webagentes.canaldirecto.com.ar/incidents/view/719402-5" TargetMode="External"/><Relationship Id="rId2363" Type="http://schemas.openxmlformats.org/officeDocument/2006/relationships/hyperlink" Target="https://webagentes.canaldirecto.com.ar/incidents/view/724881-2" TargetMode="External"/><Relationship Id="rId2570" Type="http://schemas.openxmlformats.org/officeDocument/2006/relationships/hyperlink" Target="https://webagentes.canaldirecto.com.ar/incidents/view/733780-6" TargetMode="External"/><Relationship Id="rId3207" Type="http://schemas.openxmlformats.org/officeDocument/2006/relationships/hyperlink" Target="https://webagentes.canaldirecto.com.ar/incidents/view/745900-1" TargetMode="External"/><Relationship Id="rId3414" Type="http://schemas.openxmlformats.org/officeDocument/2006/relationships/hyperlink" Target="https://webagentes.canaldirecto.com.ar/incidents/view/754769-8" TargetMode="External"/><Relationship Id="rId3621" Type="http://schemas.openxmlformats.org/officeDocument/2006/relationships/hyperlink" Target="https://webagentes.canaldirecto.com.ar/incidents/view/759280-1" TargetMode="External"/><Relationship Id="rId128" Type="http://schemas.openxmlformats.org/officeDocument/2006/relationships/hyperlink" Target="https://webagentes.canaldirecto.com.ar/incidents/view/664570-8" TargetMode="External"/><Relationship Id="rId335" Type="http://schemas.openxmlformats.org/officeDocument/2006/relationships/hyperlink" Target="https://webagentes.canaldirecto.com.ar/incidents/view/664639-0" TargetMode="External"/><Relationship Id="rId542" Type="http://schemas.openxmlformats.org/officeDocument/2006/relationships/hyperlink" Target="https://webagentes.canaldirecto.com.ar/incidents/view/671473-4" TargetMode="External"/><Relationship Id="rId1172" Type="http://schemas.openxmlformats.org/officeDocument/2006/relationships/hyperlink" Target="https://webagentes.canaldirecto.com.ar/incidents/view/692464-1" TargetMode="External"/><Relationship Id="rId2016" Type="http://schemas.openxmlformats.org/officeDocument/2006/relationships/hyperlink" Target="https://webagentes.canaldirecto.com.ar/incidents/view/712122-3" TargetMode="External"/><Relationship Id="rId2223" Type="http://schemas.openxmlformats.org/officeDocument/2006/relationships/hyperlink" Target="https://webagentes.canaldirecto.com.ar/incidents/view/722534-3" TargetMode="External"/><Relationship Id="rId2430" Type="http://schemas.openxmlformats.org/officeDocument/2006/relationships/hyperlink" Target="https://webagentes.canaldirecto.com.ar/incidents/view/727329-8" TargetMode="External"/><Relationship Id="rId5379" Type="http://schemas.openxmlformats.org/officeDocument/2006/relationships/hyperlink" Target="https://webagentes.canaldirecto.com.ar/incidents/view/805903-9" TargetMode="External"/><Relationship Id="rId5586" Type="http://schemas.openxmlformats.org/officeDocument/2006/relationships/hyperlink" Target="https://webagentes.canaldirecto.com.ar/incidents/view/812570-3" TargetMode="External"/><Relationship Id="rId5793" Type="http://schemas.openxmlformats.org/officeDocument/2006/relationships/hyperlink" Target="https://webagentes.canaldirecto.com.ar/incidents/view/816550-7" TargetMode="External"/><Relationship Id="rId402" Type="http://schemas.openxmlformats.org/officeDocument/2006/relationships/hyperlink" Target="https://webagentes.canaldirecto.com.ar/incidents/view/669340-4" TargetMode="External"/><Relationship Id="rId1032" Type="http://schemas.openxmlformats.org/officeDocument/2006/relationships/hyperlink" Target="https://webagentes.canaldirecto.com.ar/incidents/view/684177-3" TargetMode="External"/><Relationship Id="rId4188" Type="http://schemas.openxmlformats.org/officeDocument/2006/relationships/hyperlink" Target="https://webagentes.canaldirecto.com.ar/incidents/view/769685-1" TargetMode="External"/><Relationship Id="rId4395" Type="http://schemas.openxmlformats.org/officeDocument/2006/relationships/hyperlink" Target="https://webagentes.canaldirecto.com.ar/incidents/view/776744-1" TargetMode="External"/><Relationship Id="rId5239" Type="http://schemas.openxmlformats.org/officeDocument/2006/relationships/hyperlink" Target="https://webagentes.canaldirecto.com.ar/incidents/view/798331-3" TargetMode="External"/><Relationship Id="rId5446" Type="http://schemas.openxmlformats.org/officeDocument/2006/relationships/hyperlink" Target="https://webagentes.canaldirecto.com.ar/incidents/view/809843-6" TargetMode="External"/><Relationship Id="rId1989" Type="http://schemas.openxmlformats.org/officeDocument/2006/relationships/hyperlink" Target="https://webagentes.canaldirecto.com.ar/incidents/view/713058-6" TargetMode="External"/><Relationship Id="rId4048" Type="http://schemas.openxmlformats.org/officeDocument/2006/relationships/hyperlink" Target="https://webagentes.canaldirecto.com.ar/incidents/view/768352-9" TargetMode="External"/><Relationship Id="rId4255" Type="http://schemas.openxmlformats.org/officeDocument/2006/relationships/hyperlink" Target="https://webagentes.canaldirecto.com.ar/incidents/view/774155-9" TargetMode="External"/><Relationship Id="rId5306" Type="http://schemas.openxmlformats.org/officeDocument/2006/relationships/hyperlink" Target="https://webagentes.canaldirecto.com.ar/incidents/view/802011-6" TargetMode="External"/><Relationship Id="rId5653" Type="http://schemas.openxmlformats.org/officeDocument/2006/relationships/hyperlink" Target="https://webagentes.canaldirecto.com.ar/incidents/view/816472-0" TargetMode="External"/><Relationship Id="rId5860" Type="http://schemas.openxmlformats.org/officeDocument/2006/relationships/hyperlink" Target="https://webagentes.canaldirecto.com.ar/incidents/view/821333-6" TargetMode="External"/><Relationship Id="rId1849" Type="http://schemas.openxmlformats.org/officeDocument/2006/relationships/hyperlink" Target="https://webagentes.canaldirecto.com.ar/incidents/view/709265-7" TargetMode="External"/><Relationship Id="rId3064" Type="http://schemas.openxmlformats.org/officeDocument/2006/relationships/hyperlink" Target="https://webagentes.canaldirecto.com.ar/incidents/view/743808-0" TargetMode="External"/><Relationship Id="rId4462" Type="http://schemas.openxmlformats.org/officeDocument/2006/relationships/hyperlink" Target="https://webagentes.canaldirecto.com.ar/incidents/view/780163-9" TargetMode="External"/><Relationship Id="rId5513" Type="http://schemas.openxmlformats.org/officeDocument/2006/relationships/hyperlink" Target="https://webagentes.canaldirecto.com.ar/incidents/view/808101-0" TargetMode="External"/><Relationship Id="rId5720" Type="http://schemas.openxmlformats.org/officeDocument/2006/relationships/hyperlink" Target="https://webagentes.canaldirecto.com.ar/incidents/view/819835-6" TargetMode="External"/><Relationship Id="rId192" Type="http://schemas.openxmlformats.org/officeDocument/2006/relationships/hyperlink" Target="https://webagentes.canaldirecto.com.ar/incidents/view/662932-0" TargetMode="External"/><Relationship Id="rId1709" Type="http://schemas.openxmlformats.org/officeDocument/2006/relationships/hyperlink" Target="https://webagentes.canaldirecto.com.ar/incidents/view/706149-9" TargetMode="External"/><Relationship Id="rId1916" Type="http://schemas.openxmlformats.org/officeDocument/2006/relationships/hyperlink" Target="https://webagentes.canaldirecto.com.ar/incidents/view/715675-1" TargetMode="External"/><Relationship Id="rId3271" Type="http://schemas.openxmlformats.org/officeDocument/2006/relationships/hyperlink" Target="https://webagentes.canaldirecto.com.ar/incidents/view/748803-0" TargetMode="External"/><Relationship Id="rId4115" Type="http://schemas.openxmlformats.org/officeDocument/2006/relationships/hyperlink" Target="https://webagentes.canaldirecto.com.ar/incidents/view/770972-0" TargetMode="External"/><Relationship Id="rId4322" Type="http://schemas.openxmlformats.org/officeDocument/2006/relationships/hyperlink" Target="https://webagentes.canaldirecto.com.ar/incidents/view/772200-4" TargetMode="External"/><Relationship Id="rId2080" Type="http://schemas.openxmlformats.org/officeDocument/2006/relationships/hyperlink" Target="https://webagentes.canaldirecto.com.ar/incidents/view/715754-7" TargetMode="External"/><Relationship Id="rId3131" Type="http://schemas.openxmlformats.org/officeDocument/2006/relationships/hyperlink" Target="https://webagentes.canaldirecto.com.ar/incidents/view/739667-8" TargetMode="External"/><Relationship Id="rId2897" Type="http://schemas.openxmlformats.org/officeDocument/2006/relationships/hyperlink" Target="https://webagentes.canaldirecto.com.ar/incidents/view/741764-3" TargetMode="External"/><Relationship Id="rId3948" Type="http://schemas.openxmlformats.org/officeDocument/2006/relationships/hyperlink" Target="https://webagentes.canaldirecto.com.ar/incidents/view/766177-6" TargetMode="External"/><Relationship Id="rId5096" Type="http://schemas.openxmlformats.org/officeDocument/2006/relationships/hyperlink" Target="https://webagentes.canaldirecto.com.ar/incidents/view/797666-9" TargetMode="External"/><Relationship Id="rId869" Type="http://schemas.openxmlformats.org/officeDocument/2006/relationships/hyperlink" Target="https://webagentes.canaldirecto.com.ar/incidents/view/682391-7" TargetMode="External"/><Relationship Id="rId1499" Type="http://schemas.openxmlformats.org/officeDocument/2006/relationships/hyperlink" Target="https://webagentes.canaldirecto.com.ar/incidents/view/699835-4" TargetMode="External"/><Relationship Id="rId5163" Type="http://schemas.openxmlformats.org/officeDocument/2006/relationships/hyperlink" Target="https://webagentes.canaldirecto.com.ar/incidents/view/794545-6" TargetMode="External"/><Relationship Id="rId5370" Type="http://schemas.openxmlformats.org/officeDocument/2006/relationships/hyperlink" Target="https://webagentes.canaldirecto.com.ar/incidents/view/806558-0" TargetMode="External"/><Relationship Id="rId6007" Type="http://schemas.openxmlformats.org/officeDocument/2006/relationships/hyperlink" Target="https://webagentes.canaldirecto.com.ar/incidents/view/817047-5" TargetMode="External"/><Relationship Id="rId729" Type="http://schemas.openxmlformats.org/officeDocument/2006/relationships/hyperlink" Target="https://webagentes.canaldirecto.com.ar/incidents/view/680192-4" TargetMode="External"/><Relationship Id="rId1359" Type="http://schemas.openxmlformats.org/officeDocument/2006/relationships/hyperlink" Target="https://webagentes.canaldirecto.com.ar/incidents/view/693245-5" TargetMode="External"/><Relationship Id="rId2757" Type="http://schemas.openxmlformats.org/officeDocument/2006/relationships/hyperlink" Target="https://webagentes.canaldirecto.com.ar/incidents/view/736213-0" TargetMode="External"/><Relationship Id="rId2964" Type="http://schemas.openxmlformats.org/officeDocument/2006/relationships/hyperlink" Target="https://webagentes.canaldirecto.com.ar/incidents/view/739645-6" TargetMode="External"/><Relationship Id="rId3808" Type="http://schemas.openxmlformats.org/officeDocument/2006/relationships/hyperlink" Target="https://webagentes.canaldirecto.com.ar/incidents/view/763929-0" TargetMode="External"/><Relationship Id="rId5023" Type="http://schemas.openxmlformats.org/officeDocument/2006/relationships/hyperlink" Target="http://webagentes.canaldirecto.com.ar/incidents/view/793860-5" TargetMode="External"/><Relationship Id="rId5230" Type="http://schemas.openxmlformats.org/officeDocument/2006/relationships/hyperlink" Target="https://webagentes.canaldirecto.com.ar/incidents/view/798703-6" TargetMode="External"/><Relationship Id="rId936" Type="http://schemas.openxmlformats.org/officeDocument/2006/relationships/hyperlink" Target="https://webagentes.canaldirecto.com.ar/incidents/view/687061-4" TargetMode="External"/><Relationship Id="rId1219" Type="http://schemas.openxmlformats.org/officeDocument/2006/relationships/hyperlink" Target="https://webagentes.canaldirecto.com.ar/incidents/view/691456-5" TargetMode="External"/><Relationship Id="rId1566" Type="http://schemas.openxmlformats.org/officeDocument/2006/relationships/hyperlink" Target="https://webagentes.canaldirecto.com.ar/incidents/view/704204-1" TargetMode="External"/><Relationship Id="rId1773" Type="http://schemas.openxmlformats.org/officeDocument/2006/relationships/hyperlink" Target="https://webagentes.canaldirecto.com.ar/incidents/view/704308-6" TargetMode="External"/><Relationship Id="rId1980" Type="http://schemas.openxmlformats.org/officeDocument/2006/relationships/hyperlink" Target="https://webagentes.canaldirecto.com.ar/incidents/view/713647-4" TargetMode="External"/><Relationship Id="rId2617" Type="http://schemas.openxmlformats.org/officeDocument/2006/relationships/hyperlink" Target="https://webagentes.canaldirecto.com.ar/incidents/view/731053-5" TargetMode="External"/><Relationship Id="rId2824" Type="http://schemas.openxmlformats.org/officeDocument/2006/relationships/hyperlink" Target="https://webagentes.canaldirecto.com.ar/incidents/view/738670-5" TargetMode="External"/><Relationship Id="rId65" Type="http://schemas.openxmlformats.org/officeDocument/2006/relationships/hyperlink" Target="http://webagentes.canaldirecto.com.ar/incidents/view/659558-2" TargetMode="External"/><Relationship Id="rId1426" Type="http://schemas.openxmlformats.org/officeDocument/2006/relationships/hyperlink" Target="https://webagentes.canaldirecto.com.ar/incidents/view/696984-8" TargetMode="External"/><Relationship Id="rId1633" Type="http://schemas.openxmlformats.org/officeDocument/2006/relationships/hyperlink" Target="https://webagentes.canaldirecto.com.ar/incidents/view/701803-5" TargetMode="External"/><Relationship Id="rId1840" Type="http://schemas.openxmlformats.org/officeDocument/2006/relationships/hyperlink" Target="https://webagentes.canaldirecto.com.ar/incidents/view/709317-9" TargetMode="External"/><Relationship Id="rId4789" Type="http://schemas.openxmlformats.org/officeDocument/2006/relationships/hyperlink" Target="https://webagentes.canaldirecto.com.ar/incidents/view/782996-3" TargetMode="External"/><Relationship Id="rId4996" Type="http://schemas.openxmlformats.org/officeDocument/2006/relationships/hyperlink" Target="http://webagentes.canaldirecto.com.ar/incidents/view/794462-4" TargetMode="External"/><Relationship Id="rId1700" Type="http://schemas.openxmlformats.org/officeDocument/2006/relationships/hyperlink" Target="https://webagentes.canaldirecto.com.ar/incidents/view/706485-8" TargetMode="External"/><Relationship Id="rId3598" Type="http://schemas.openxmlformats.org/officeDocument/2006/relationships/hyperlink" Target="https://webagentes.canaldirecto.com.ar/incidents/view/755143-3" TargetMode="External"/><Relationship Id="rId4649" Type="http://schemas.openxmlformats.org/officeDocument/2006/relationships/hyperlink" Target="https://webagentes.canaldirecto.com.ar/incidents/view/784948-0" TargetMode="External"/><Relationship Id="rId4856" Type="http://schemas.openxmlformats.org/officeDocument/2006/relationships/hyperlink" Target="https://webagentes.canaldirecto.com.ar/incidents/view/788215-7" TargetMode="External"/><Relationship Id="rId5907" Type="http://schemas.openxmlformats.org/officeDocument/2006/relationships/hyperlink" Target="https://webagentes.canaldirecto.com.ar/incidents/view/820210-9" TargetMode="External"/><Relationship Id="rId3458" Type="http://schemas.openxmlformats.org/officeDocument/2006/relationships/hyperlink" Target="https://webagentes.canaldirecto.com.ar/incidents/view/753475-5" TargetMode="External"/><Relationship Id="rId3665" Type="http://schemas.openxmlformats.org/officeDocument/2006/relationships/hyperlink" Target="https://webagentes.canaldirecto.com.ar/incidents/view/758571-3" TargetMode="External"/><Relationship Id="rId3872" Type="http://schemas.openxmlformats.org/officeDocument/2006/relationships/hyperlink" Target="https://webagentes.canaldirecto.com.ar/incidents/view/761850-7" TargetMode="External"/><Relationship Id="rId4509" Type="http://schemas.openxmlformats.org/officeDocument/2006/relationships/hyperlink" Target="https://webagentes.canaldirecto.com.ar/incidents/view/778863-9" TargetMode="External"/><Relationship Id="rId4716" Type="http://schemas.openxmlformats.org/officeDocument/2006/relationships/hyperlink" Target="https://webagentes.canaldirecto.com.ar/incidents/view/787250-3" TargetMode="External"/><Relationship Id="rId379" Type="http://schemas.openxmlformats.org/officeDocument/2006/relationships/hyperlink" Target="https://webagentes.canaldirecto.com.ar/incidents/view/671006-6" TargetMode="External"/><Relationship Id="rId586" Type="http://schemas.openxmlformats.org/officeDocument/2006/relationships/hyperlink" Target="https://webagentes.canaldirecto.com.ar/incidents/view/679036-3" TargetMode="External"/><Relationship Id="rId793" Type="http://schemas.openxmlformats.org/officeDocument/2006/relationships/hyperlink" Target="https://webagentes.canaldirecto.com.ar/incidents/view/684993-3" TargetMode="External"/><Relationship Id="rId2267" Type="http://schemas.openxmlformats.org/officeDocument/2006/relationships/hyperlink" Target="https://webagentes.canaldirecto.com.ar/incidents/view/721324-1" TargetMode="External"/><Relationship Id="rId2474" Type="http://schemas.openxmlformats.org/officeDocument/2006/relationships/hyperlink" Target="https://webagentes.canaldirecto.com.ar/incidents/view/731025-2" TargetMode="External"/><Relationship Id="rId2681" Type="http://schemas.openxmlformats.org/officeDocument/2006/relationships/hyperlink" Target="https://webagentes.canaldirecto.com.ar/incidents/view/735653-7" TargetMode="External"/><Relationship Id="rId3318" Type="http://schemas.openxmlformats.org/officeDocument/2006/relationships/hyperlink" Target="https://webagentes.canaldirecto.com.ar/incidents/view/752330-6" TargetMode="External"/><Relationship Id="rId3525" Type="http://schemas.openxmlformats.org/officeDocument/2006/relationships/hyperlink" Target="https://webagentes.canaldirecto.com.ar/incidents/view/757025-2" TargetMode="External"/><Relationship Id="rId4923" Type="http://schemas.openxmlformats.org/officeDocument/2006/relationships/hyperlink" Target="https://webagentes.canaldirecto.com.ar/incidents/view/791195-4" TargetMode="External"/><Relationship Id="rId239" Type="http://schemas.openxmlformats.org/officeDocument/2006/relationships/hyperlink" Target="https://webagentes.canaldirecto.com.ar/incidents/view/667488-9" TargetMode="External"/><Relationship Id="rId446" Type="http://schemas.openxmlformats.org/officeDocument/2006/relationships/hyperlink" Target="https://webagentes.canaldirecto.com.ar/incidents/view/667807-0" TargetMode="External"/><Relationship Id="rId653" Type="http://schemas.openxmlformats.org/officeDocument/2006/relationships/hyperlink" Target="https://webagentes.canaldirecto.com.ar/incidents/view/674457-7" TargetMode="External"/><Relationship Id="rId1076" Type="http://schemas.openxmlformats.org/officeDocument/2006/relationships/hyperlink" Target="https://webagentes.canaldirecto.com.ar/incidents/view/689666-7" TargetMode="External"/><Relationship Id="rId1283" Type="http://schemas.openxmlformats.org/officeDocument/2006/relationships/hyperlink" Target="https://webagentes.canaldirecto.com.ar/incidents/view/695463-3" TargetMode="External"/><Relationship Id="rId1490" Type="http://schemas.openxmlformats.org/officeDocument/2006/relationships/hyperlink" Target="https://webagentes.canaldirecto.com.ar/incidents/view/699844-2" TargetMode="External"/><Relationship Id="rId2127" Type="http://schemas.openxmlformats.org/officeDocument/2006/relationships/hyperlink" Target="https://webagentes.canaldirecto.com.ar/incidents/view/720203-2" TargetMode="External"/><Relationship Id="rId2334" Type="http://schemas.openxmlformats.org/officeDocument/2006/relationships/hyperlink" Target="https://webagentes.canaldirecto.com.ar/incidents/view/725139-3" TargetMode="External"/><Relationship Id="rId3732" Type="http://schemas.openxmlformats.org/officeDocument/2006/relationships/hyperlink" Target="https://webagentes.canaldirecto.com.ar/incidents/view/761359-3" TargetMode="External"/><Relationship Id="rId306" Type="http://schemas.openxmlformats.org/officeDocument/2006/relationships/hyperlink" Target="https://webagentes.canaldirecto.com.ar/incidents/view/666214-9" TargetMode="External"/><Relationship Id="rId860" Type="http://schemas.openxmlformats.org/officeDocument/2006/relationships/hyperlink" Target="https://webagentes.canaldirecto.com.ar/incidents/view/682727-8" TargetMode="External"/><Relationship Id="rId1143" Type="http://schemas.openxmlformats.org/officeDocument/2006/relationships/hyperlink" Target="https://webagentes.canaldirecto.com.ar/incidents/view/686331-3" TargetMode="External"/><Relationship Id="rId2541" Type="http://schemas.openxmlformats.org/officeDocument/2006/relationships/hyperlink" Target="https://webagentes.canaldirecto.com.ar/incidents/view/728891-7" TargetMode="External"/><Relationship Id="rId4299" Type="http://schemas.openxmlformats.org/officeDocument/2006/relationships/hyperlink" Target="https://webagentes.canaldirecto.com.ar/incidents/view/772927-4" TargetMode="External"/><Relationship Id="rId5697" Type="http://schemas.openxmlformats.org/officeDocument/2006/relationships/hyperlink" Target="https://webagentes.canaldirecto.com.ar/incidents/view/813617-0" TargetMode="External"/><Relationship Id="rId513" Type="http://schemas.openxmlformats.org/officeDocument/2006/relationships/hyperlink" Target="https://webagentes.canaldirecto.com.ar/incidents/view/671766-1" TargetMode="External"/><Relationship Id="rId720" Type="http://schemas.openxmlformats.org/officeDocument/2006/relationships/hyperlink" Target="https://webagentes.canaldirecto.com.ar/incidents/view/680201-1" TargetMode="External"/><Relationship Id="rId1350" Type="http://schemas.openxmlformats.org/officeDocument/2006/relationships/hyperlink" Target="https://webagentes.canaldirecto.com.ar/incidents/view/693422-2" TargetMode="External"/><Relationship Id="rId2401" Type="http://schemas.openxmlformats.org/officeDocument/2006/relationships/hyperlink" Target="https://webagentes.canaldirecto.com.ar/incidents/view/728327-7" TargetMode="External"/><Relationship Id="rId4159" Type="http://schemas.openxmlformats.org/officeDocument/2006/relationships/hyperlink" Target="https://webagentes.canaldirecto.com.ar/incidents/view/770328-5" TargetMode="External"/><Relationship Id="rId5557" Type="http://schemas.openxmlformats.org/officeDocument/2006/relationships/hyperlink" Target="https://webagentes.canaldirecto.com.ar/incidents/view/813358-0" TargetMode="External"/><Relationship Id="rId5764" Type="http://schemas.openxmlformats.org/officeDocument/2006/relationships/hyperlink" Target="https://webagentes.canaldirecto.com.ar/incidents/view/818646-7" TargetMode="External"/><Relationship Id="rId5971" Type="http://schemas.openxmlformats.org/officeDocument/2006/relationships/hyperlink" Target="https://webagentes.canaldirecto.com.ar/incidents/view/824359-5" TargetMode="External"/><Relationship Id="rId1003" Type="http://schemas.openxmlformats.org/officeDocument/2006/relationships/hyperlink" Target="https://webagentes.canaldirecto.com.ar/incidents/view/685521-7" TargetMode="External"/><Relationship Id="rId1210" Type="http://schemas.openxmlformats.org/officeDocument/2006/relationships/hyperlink" Target="https://webagentes.canaldirecto.com.ar/incidents/view/691511-1" TargetMode="External"/><Relationship Id="rId4366" Type="http://schemas.openxmlformats.org/officeDocument/2006/relationships/hyperlink" Target="https://webagentes.canaldirecto.com.ar/incidents/view/777251-3" TargetMode="External"/><Relationship Id="rId4573" Type="http://schemas.openxmlformats.org/officeDocument/2006/relationships/hyperlink" Target="https://webagentes.canaldirecto.com.ar/incidents/view/782547-1" TargetMode="External"/><Relationship Id="rId4780" Type="http://schemas.openxmlformats.org/officeDocument/2006/relationships/hyperlink" Target="https://webagentes.canaldirecto.com.ar/incidents/view/785434-9" TargetMode="External"/><Relationship Id="rId5417" Type="http://schemas.openxmlformats.org/officeDocument/2006/relationships/hyperlink" Target="https://webagentes.canaldirecto.com.ar/incidents/view/803819-7" TargetMode="External"/><Relationship Id="rId5624" Type="http://schemas.openxmlformats.org/officeDocument/2006/relationships/hyperlink" Target="https://webagentes.canaldirecto.com.ar/incidents/view/809817-1" TargetMode="External"/><Relationship Id="rId5831" Type="http://schemas.openxmlformats.org/officeDocument/2006/relationships/hyperlink" Target="https://webagentes.canaldirecto.com.ar/incidents/view/822500-3" TargetMode="External"/><Relationship Id="rId3175" Type="http://schemas.openxmlformats.org/officeDocument/2006/relationships/hyperlink" Target="https://webagentes.canaldirecto.com.ar/incidents/view/746620-5" TargetMode="External"/><Relationship Id="rId3382" Type="http://schemas.openxmlformats.org/officeDocument/2006/relationships/hyperlink" Target="https://webagentes.canaldirecto.com.ar/incidents/view/750568-3" TargetMode="External"/><Relationship Id="rId4019" Type="http://schemas.openxmlformats.org/officeDocument/2006/relationships/hyperlink" Target="https://webagentes.canaldirecto.com.ar/incidents/view/752398-0" TargetMode="External"/><Relationship Id="rId4226" Type="http://schemas.openxmlformats.org/officeDocument/2006/relationships/hyperlink" Target="https://webagentes.canaldirecto.com.ar/incidents/view/775058-4" TargetMode="External"/><Relationship Id="rId4433" Type="http://schemas.openxmlformats.org/officeDocument/2006/relationships/hyperlink" Target="https://webagentes.canaldirecto.com.ar/incidents/view/775093-7" TargetMode="External"/><Relationship Id="rId4640" Type="http://schemas.openxmlformats.org/officeDocument/2006/relationships/hyperlink" Target="https://webagentes.canaldirecto.com.ar/incidents/view/784975-4" TargetMode="External"/><Relationship Id="rId2191" Type="http://schemas.openxmlformats.org/officeDocument/2006/relationships/hyperlink" Target="https://webagentes.canaldirecto.com.ar/incidents/view/717140-4" TargetMode="External"/><Relationship Id="rId3035" Type="http://schemas.openxmlformats.org/officeDocument/2006/relationships/hyperlink" Target="https://webagentes.canaldirecto.com.ar/incidents/view/744652-0" TargetMode="External"/><Relationship Id="rId3242" Type="http://schemas.openxmlformats.org/officeDocument/2006/relationships/hyperlink" Target="https://webagentes.canaldirecto.com.ar/incidents/view/749475-8" TargetMode="External"/><Relationship Id="rId4500" Type="http://schemas.openxmlformats.org/officeDocument/2006/relationships/hyperlink" Target="https://webagentes.canaldirecto.com.ar/incidents/view/779103-1" TargetMode="External"/><Relationship Id="rId163" Type="http://schemas.openxmlformats.org/officeDocument/2006/relationships/hyperlink" Target="https://webagentes.canaldirecto.com.ar/incidents/view/663613-5" TargetMode="External"/><Relationship Id="rId370" Type="http://schemas.openxmlformats.org/officeDocument/2006/relationships/hyperlink" Target="https://webagentes.canaldirecto.com.ar/incidents/view/671015-4" TargetMode="External"/><Relationship Id="rId2051" Type="http://schemas.openxmlformats.org/officeDocument/2006/relationships/hyperlink" Target="https://webagentes.canaldirecto.com.ar/incidents/view/716887-1" TargetMode="External"/><Relationship Id="rId3102" Type="http://schemas.openxmlformats.org/officeDocument/2006/relationships/hyperlink" Target="https://webagentes.canaldirecto.com.ar/incidents/view/742502-2" TargetMode="External"/><Relationship Id="rId230" Type="http://schemas.openxmlformats.org/officeDocument/2006/relationships/hyperlink" Target="https://webagentes.canaldirecto.com.ar/incidents/view/668209-1" TargetMode="External"/><Relationship Id="rId5067" Type="http://schemas.openxmlformats.org/officeDocument/2006/relationships/hyperlink" Target="http://webagentes.canaldirecto.com.ar/incidents/view/791507-5" TargetMode="External"/><Relationship Id="rId5274" Type="http://schemas.openxmlformats.org/officeDocument/2006/relationships/hyperlink" Target="https://webagentes.canaldirecto.com.ar/incidents/view/803505-7" TargetMode="External"/><Relationship Id="rId2868" Type="http://schemas.openxmlformats.org/officeDocument/2006/relationships/hyperlink" Target="https://webagentes.canaldirecto.com.ar/incidents/view/737381-7" TargetMode="External"/><Relationship Id="rId3919" Type="http://schemas.openxmlformats.org/officeDocument/2006/relationships/hyperlink" Target="https://webagentes.canaldirecto.com.ar/incidents/view/766465-8" TargetMode="External"/><Relationship Id="rId4083" Type="http://schemas.openxmlformats.org/officeDocument/2006/relationships/hyperlink" Target="https://webagentes.canaldirecto.com.ar/incidents/view/766999-0" TargetMode="External"/><Relationship Id="rId5481" Type="http://schemas.openxmlformats.org/officeDocument/2006/relationships/hyperlink" Target="https://webagentes.canaldirecto.com.ar/incidents/view/808734-2" TargetMode="External"/><Relationship Id="rId1677" Type="http://schemas.openxmlformats.org/officeDocument/2006/relationships/hyperlink" Target="https://webagentes.canaldirecto.com.ar/incidents/view/708246-5" TargetMode="External"/><Relationship Id="rId1884" Type="http://schemas.openxmlformats.org/officeDocument/2006/relationships/hyperlink" Target="https://webagentes.canaldirecto.com.ar/incidents/view/707571-1" TargetMode="External"/><Relationship Id="rId2728" Type="http://schemas.openxmlformats.org/officeDocument/2006/relationships/hyperlink" Target="https://webagentes.canaldirecto.com.ar/incidents/view/737215-5" TargetMode="External"/><Relationship Id="rId2935" Type="http://schemas.openxmlformats.org/officeDocument/2006/relationships/hyperlink" Target="https://webagentes.canaldirecto.com.ar/incidents/view/740940-4" TargetMode="External"/><Relationship Id="rId4290" Type="http://schemas.openxmlformats.org/officeDocument/2006/relationships/hyperlink" Target="https://webagentes.canaldirecto.com.ar/incidents/view/773142-8" TargetMode="External"/><Relationship Id="rId5134" Type="http://schemas.openxmlformats.org/officeDocument/2006/relationships/hyperlink" Target="https://webagentes.canaldirecto.com.ar/incidents/view/796681-1" TargetMode="External"/><Relationship Id="rId5341" Type="http://schemas.openxmlformats.org/officeDocument/2006/relationships/hyperlink" Target="https://webagentes.canaldirecto.com.ar/incidents/view/799014-6" TargetMode="External"/><Relationship Id="rId907" Type="http://schemas.openxmlformats.org/officeDocument/2006/relationships/hyperlink" Target="https://webagentes.canaldirecto.com.ar/incidents/view/687947-5" TargetMode="External"/><Relationship Id="rId1537" Type="http://schemas.openxmlformats.org/officeDocument/2006/relationships/hyperlink" Target="https://webagentes.canaldirecto.com.ar/incidents/view/704889-6" TargetMode="External"/><Relationship Id="rId1744" Type="http://schemas.openxmlformats.org/officeDocument/2006/relationships/hyperlink" Target="https://webagentes.canaldirecto.com.ar/incidents/view/705502-7" TargetMode="External"/><Relationship Id="rId1951" Type="http://schemas.openxmlformats.org/officeDocument/2006/relationships/hyperlink" Target="https://webagentes.canaldirecto.com.ar/incidents/view/714247-5" TargetMode="External"/><Relationship Id="rId4150" Type="http://schemas.openxmlformats.org/officeDocument/2006/relationships/hyperlink" Target="https://webagentes.canaldirecto.com.ar/incidents/view/770524-7" TargetMode="External"/><Relationship Id="rId5201" Type="http://schemas.openxmlformats.org/officeDocument/2006/relationships/hyperlink" Target="https://webagentes.canaldirecto.com.ar/incidents/view/799636-2" TargetMode="External"/><Relationship Id="rId36" Type="http://schemas.openxmlformats.org/officeDocument/2006/relationships/hyperlink" Target="http://webagentes.canaldirecto.com.ar/incidents/view/660428-8" TargetMode="External"/><Relationship Id="rId1604" Type="http://schemas.openxmlformats.org/officeDocument/2006/relationships/hyperlink" Target="https://webagentes.canaldirecto.com.ar/incidents/view/702616-8" TargetMode="External"/><Relationship Id="rId4010" Type="http://schemas.openxmlformats.org/officeDocument/2006/relationships/hyperlink" Target="https://webagentes.canaldirecto.com.ar/incidents/view/764257-7" TargetMode="External"/><Relationship Id="rId4967" Type="http://schemas.openxmlformats.org/officeDocument/2006/relationships/hyperlink" Target="https://webagentes.canaldirecto.com.ar/incidents/view/790022-2" TargetMode="External"/><Relationship Id="rId1811" Type="http://schemas.openxmlformats.org/officeDocument/2006/relationships/hyperlink" Target="https://webagentes.canaldirecto.com.ar/incidents/view/710125-6" TargetMode="External"/><Relationship Id="rId3569" Type="http://schemas.openxmlformats.org/officeDocument/2006/relationships/hyperlink" Target="https://webagentes.canaldirecto.com.ar/incidents/view/755403-2" TargetMode="External"/><Relationship Id="rId697" Type="http://schemas.openxmlformats.org/officeDocument/2006/relationships/hyperlink" Target="https://webagentes.canaldirecto.com.ar/incidents/view/680668-2" TargetMode="External"/><Relationship Id="rId2378" Type="http://schemas.openxmlformats.org/officeDocument/2006/relationships/hyperlink" Target="https://webagentes.canaldirecto.com.ar/incidents/view/724092-6" TargetMode="External"/><Relationship Id="rId3429" Type="http://schemas.openxmlformats.org/officeDocument/2006/relationships/hyperlink" Target="https://webagentes.canaldirecto.com.ar/incidents/view/754335-5" TargetMode="External"/><Relationship Id="rId3776" Type="http://schemas.openxmlformats.org/officeDocument/2006/relationships/hyperlink" Target="https://webagentes.canaldirecto.com.ar/incidents/view/760086-3" TargetMode="External"/><Relationship Id="rId3983" Type="http://schemas.openxmlformats.org/officeDocument/2006/relationships/hyperlink" Target="https://webagentes.canaldirecto.com.ar/incidents/view/765538-6" TargetMode="External"/><Relationship Id="rId4827" Type="http://schemas.openxmlformats.org/officeDocument/2006/relationships/hyperlink" Target="https://webagentes.canaldirecto.com.ar/incidents/view/788762-0" TargetMode="External"/><Relationship Id="rId1187" Type="http://schemas.openxmlformats.org/officeDocument/2006/relationships/hyperlink" Target="https://webagentes.canaldirecto.com.ar/incidents/view/692388-2" TargetMode="External"/><Relationship Id="rId2585" Type="http://schemas.openxmlformats.org/officeDocument/2006/relationships/hyperlink" Target="https://webagentes.canaldirecto.com.ar/incidents/view/732781-8" TargetMode="External"/><Relationship Id="rId2792" Type="http://schemas.openxmlformats.org/officeDocument/2006/relationships/hyperlink" Target="https://webagentes.canaldirecto.com.ar/incidents/view/734077-6" TargetMode="External"/><Relationship Id="rId3636" Type="http://schemas.openxmlformats.org/officeDocument/2006/relationships/hyperlink" Target="https://webagentes.canaldirecto.com.ar/incidents/view/759056-6" TargetMode="External"/><Relationship Id="rId3843" Type="http://schemas.openxmlformats.org/officeDocument/2006/relationships/hyperlink" Target="https://webagentes.canaldirecto.com.ar/incidents/view/762951-2" TargetMode="External"/><Relationship Id="rId557" Type="http://schemas.openxmlformats.org/officeDocument/2006/relationships/hyperlink" Target="https://webagentes.canaldirecto.com.ar/incidents/view/670944-0" TargetMode="External"/><Relationship Id="rId764" Type="http://schemas.openxmlformats.org/officeDocument/2006/relationships/hyperlink" Target="https://webagentes.canaldirecto.com.ar/incidents/view/678822-5" TargetMode="External"/><Relationship Id="rId971" Type="http://schemas.openxmlformats.org/officeDocument/2006/relationships/hyperlink" Target="https://webagentes.canaldirecto.com.ar/incidents/view/686338-6" TargetMode="External"/><Relationship Id="rId1394" Type="http://schemas.openxmlformats.org/officeDocument/2006/relationships/hyperlink" Target="https://webagentes.canaldirecto.com.ar/incidents/view/697343-4" TargetMode="External"/><Relationship Id="rId2238" Type="http://schemas.openxmlformats.org/officeDocument/2006/relationships/hyperlink" Target="https://webagentes.canaldirecto.com.ar/incidents/view/722397-4" TargetMode="External"/><Relationship Id="rId2445" Type="http://schemas.openxmlformats.org/officeDocument/2006/relationships/hyperlink" Target="https://webagentes.canaldirecto.com.ar/incidents/view/726804-7" TargetMode="External"/><Relationship Id="rId2652" Type="http://schemas.openxmlformats.org/officeDocument/2006/relationships/hyperlink" Target="https://webagentes.canaldirecto.com.ar/incidents/view/736587-2" TargetMode="External"/><Relationship Id="rId3703" Type="http://schemas.openxmlformats.org/officeDocument/2006/relationships/hyperlink" Target="https://webagentes.canaldirecto.com.ar/incidents/view/757513-2" TargetMode="External"/><Relationship Id="rId3910" Type="http://schemas.openxmlformats.org/officeDocument/2006/relationships/hyperlink" Target="https://webagentes.canaldirecto.com.ar/incidents/view/766538-3" TargetMode="External"/><Relationship Id="rId417" Type="http://schemas.openxmlformats.org/officeDocument/2006/relationships/hyperlink" Target="https://webagentes.canaldirecto.com.ar/incidents/view/669315-8" TargetMode="External"/><Relationship Id="rId624" Type="http://schemas.openxmlformats.org/officeDocument/2006/relationships/hyperlink" Target="https://webagentes.canaldirecto.com.ar/incidents/view/676222-7" TargetMode="External"/><Relationship Id="rId831" Type="http://schemas.openxmlformats.org/officeDocument/2006/relationships/hyperlink" Target="https://webagentes.canaldirecto.com.ar/incidents/view/683658-6" TargetMode="External"/><Relationship Id="rId1047" Type="http://schemas.openxmlformats.org/officeDocument/2006/relationships/hyperlink" Target="https://webagentes.canaldirecto.com.ar/incidents/view/690247-2" TargetMode="External"/><Relationship Id="rId1254" Type="http://schemas.openxmlformats.org/officeDocument/2006/relationships/hyperlink" Target="https://webagentes.canaldirecto.com.ar/incidents/view/689699-5" TargetMode="External"/><Relationship Id="rId1461" Type="http://schemas.openxmlformats.org/officeDocument/2006/relationships/hyperlink" Target="https://webagentes.canaldirecto.com.ar/incidents/view/701128-1" TargetMode="External"/><Relationship Id="rId2305" Type="http://schemas.openxmlformats.org/officeDocument/2006/relationships/hyperlink" Target="https://webagentes.canaldirecto.com.ar/incidents/view/725989-0" TargetMode="External"/><Relationship Id="rId2512" Type="http://schemas.openxmlformats.org/officeDocument/2006/relationships/hyperlink" Target="https://webagentes.canaldirecto.com.ar/incidents/view/730020-0" TargetMode="External"/><Relationship Id="rId5668" Type="http://schemas.openxmlformats.org/officeDocument/2006/relationships/hyperlink" Target="https://webagentes.canaldirecto.com.ar/incidents/view/816059-3" TargetMode="External"/><Relationship Id="rId5875" Type="http://schemas.openxmlformats.org/officeDocument/2006/relationships/hyperlink" Target="https://webagentes.canaldirecto.com.ar/incidents/view/820878-7" TargetMode="External"/><Relationship Id="rId1114" Type="http://schemas.openxmlformats.org/officeDocument/2006/relationships/hyperlink" Target="https://webagentes.canaldirecto.com.ar/incidents/view/689023-8" TargetMode="External"/><Relationship Id="rId1321" Type="http://schemas.openxmlformats.org/officeDocument/2006/relationships/hyperlink" Target="https://webagentes.canaldirecto.com.ar/incidents/view/694063-0" TargetMode="External"/><Relationship Id="rId4477" Type="http://schemas.openxmlformats.org/officeDocument/2006/relationships/hyperlink" Target="https://webagentes.canaldirecto.com.ar/incidents/view/779536-5" TargetMode="External"/><Relationship Id="rId4684" Type="http://schemas.openxmlformats.org/officeDocument/2006/relationships/hyperlink" Target="https://webagentes.canaldirecto.com.ar/incidents/view/783779-5" TargetMode="External"/><Relationship Id="rId4891" Type="http://schemas.openxmlformats.org/officeDocument/2006/relationships/hyperlink" Target="https://webagentes.canaldirecto.com.ar/incidents/view/791966-4" TargetMode="External"/><Relationship Id="rId5528" Type="http://schemas.openxmlformats.org/officeDocument/2006/relationships/hyperlink" Target="https://webagentes.canaldirecto.com.ar/incidents/view/807459-7" TargetMode="External"/><Relationship Id="rId5735" Type="http://schemas.openxmlformats.org/officeDocument/2006/relationships/hyperlink" Target="https://webagentes.canaldirecto.com.ar/incidents/view/819271-4" TargetMode="External"/><Relationship Id="rId3079" Type="http://schemas.openxmlformats.org/officeDocument/2006/relationships/hyperlink" Target="https://webagentes.canaldirecto.com.ar/incidents/view/743589-8" TargetMode="External"/><Relationship Id="rId3286" Type="http://schemas.openxmlformats.org/officeDocument/2006/relationships/hyperlink" Target="https://webagentes.canaldirecto.com.ar/incidents/view/748273-5" TargetMode="External"/><Relationship Id="rId3493" Type="http://schemas.openxmlformats.org/officeDocument/2006/relationships/hyperlink" Target="https://webagentes.canaldirecto.com.ar/incidents/view/752970-8" TargetMode="External"/><Relationship Id="rId4337" Type="http://schemas.openxmlformats.org/officeDocument/2006/relationships/hyperlink" Target="https://webagentes.canaldirecto.com.ar/incidents/view/777796-1" TargetMode="External"/><Relationship Id="rId4544" Type="http://schemas.openxmlformats.org/officeDocument/2006/relationships/hyperlink" Target="https://webagentes.canaldirecto.com.ar/incidents/view/783222-2" TargetMode="External"/><Relationship Id="rId5942" Type="http://schemas.openxmlformats.org/officeDocument/2006/relationships/hyperlink" Target="https://webagentes.canaldirecto.com.ar/incidents/view/825221-0" TargetMode="External"/><Relationship Id="rId2095" Type="http://schemas.openxmlformats.org/officeDocument/2006/relationships/hyperlink" Target="https://webagentes.canaldirecto.com.ar/incidents/view/713312-1" TargetMode="External"/><Relationship Id="rId3146" Type="http://schemas.openxmlformats.org/officeDocument/2006/relationships/hyperlink" Target="https://webagentes.canaldirecto.com.ar/incidents/view/746952-1" TargetMode="External"/><Relationship Id="rId3353" Type="http://schemas.openxmlformats.org/officeDocument/2006/relationships/hyperlink" Target="https://webagentes.canaldirecto.com.ar/incidents/view/751542-2" TargetMode="External"/><Relationship Id="rId4751" Type="http://schemas.openxmlformats.org/officeDocument/2006/relationships/hyperlink" Target="https://webagentes.canaldirecto.com.ar/incidents/view/786141-9" TargetMode="External"/><Relationship Id="rId5802" Type="http://schemas.openxmlformats.org/officeDocument/2006/relationships/hyperlink" Target="https://webagentes.canaldirecto.com.ar/incidents/view/816036-2" TargetMode="External"/><Relationship Id="rId274" Type="http://schemas.openxmlformats.org/officeDocument/2006/relationships/hyperlink" Target="https://webagentes.canaldirecto.com.ar/incidents/view/666980-5" TargetMode="External"/><Relationship Id="rId481" Type="http://schemas.openxmlformats.org/officeDocument/2006/relationships/hyperlink" Target="https://webagentes.canaldirecto.com.ar/incidents/view/672620-7" TargetMode="External"/><Relationship Id="rId2162" Type="http://schemas.openxmlformats.org/officeDocument/2006/relationships/hyperlink" Target="https://webagentes.canaldirecto.com.ar/incidents/view/719190-3" TargetMode="External"/><Relationship Id="rId3006" Type="http://schemas.openxmlformats.org/officeDocument/2006/relationships/hyperlink" Target="https://webagentes.canaldirecto.com.ar/incidents/view/745010-7" TargetMode="External"/><Relationship Id="rId3560" Type="http://schemas.openxmlformats.org/officeDocument/2006/relationships/hyperlink" Target="https://webagentes.canaldirecto.com.ar/incidents/view/755731-2" TargetMode="External"/><Relationship Id="rId4404" Type="http://schemas.openxmlformats.org/officeDocument/2006/relationships/hyperlink" Target="https://webagentes.canaldirecto.com.ar/incidents/view/776661-9" TargetMode="External"/><Relationship Id="rId4611" Type="http://schemas.openxmlformats.org/officeDocument/2006/relationships/hyperlink" Target="https://webagentes.canaldirecto.com.ar/incidents/view/779952-9" TargetMode="External"/><Relationship Id="rId134" Type="http://schemas.openxmlformats.org/officeDocument/2006/relationships/hyperlink" Target="https://webagentes.canaldirecto.com.ar/incidents/view/664441-7" TargetMode="External"/><Relationship Id="rId3213" Type="http://schemas.openxmlformats.org/officeDocument/2006/relationships/hyperlink" Target="https://webagentes.canaldirecto.com.ar/incidents/view/745597-1" TargetMode="External"/><Relationship Id="rId3420" Type="http://schemas.openxmlformats.org/officeDocument/2006/relationships/hyperlink" Target="https://webagentes.canaldirecto.com.ar/incidents/view/754344-3" TargetMode="External"/><Relationship Id="rId341" Type="http://schemas.openxmlformats.org/officeDocument/2006/relationships/hyperlink" Target="https://webagentes.canaldirecto.com.ar/incidents/view/664253-4" TargetMode="External"/><Relationship Id="rId2022" Type="http://schemas.openxmlformats.org/officeDocument/2006/relationships/hyperlink" Target="https://webagentes.canaldirecto.com.ar/incidents/view/711766-4" TargetMode="External"/><Relationship Id="rId2979" Type="http://schemas.openxmlformats.org/officeDocument/2006/relationships/hyperlink" Target="https://webagentes.canaldirecto.com.ar/incidents/view/739298-2" TargetMode="External"/><Relationship Id="rId5178" Type="http://schemas.openxmlformats.org/officeDocument/2006/relationships/hyperlink" Target="https://webagentes.canaldirecto.com.ar/incidents/view/800523-2" TargetMode="External"/><Relationship Id="rId5385" Type="http://schemas.openxmlformats.org/officeDocument/2006/relationships/hyperlink" Target="https://webagentes.canaldirecto.com.ar/incidents/view/805782-8" TargetMode="External"/><Relationship Id="rId5592" Type="http://schemas.openxmlformats.org/officeDocument/2006/relationships/hyperlink" Target="https://webagentes.canaldirecto.com.ar/incidents/view/811958-0" TargetMode="External"/><Relationship Id="rId201" Type="http://schemas.openxmlformats.org/officeDocument/2006/relationships/hyperlink" Target="https://webagentes.canaldirecto.com.ar/incidents/view/662448-6" TargetMode="External"/><Relationship Id="rId1788" Type="http://schemas.openxmlformats.org/officeDocument/2006/relationships/hyperlink" Target="https://webagentes.canaldirecto.com.ar/incidents/view/710578-4" TargetMode="External"/><Relationship Id="rId1995" Type="http://schemas.openxmlformats.org/officeDocument/2006/relationships/hyperlink" Target="https://webagentes.canaldirecto.com.ar/incidents/view/712745-8" TargetMode="External"/><Relationship Id="rId2839" Type="http://schemas.openxmlformats.org/officeDocument/2006/relationships/hyperlink" Target="https://webagentes.canaldirecto.com.ar/incidents/view/738187-0" TargetMode="External"/><Relationship Id="rId4194" Type="http://schemas.openxmlformats.org/officeDocument/2006/relationships/hyperlink" Target="https://webagentes.canaldirecto.com.ar/incidents/view/769676-3" TargetMode="External"/><Relationship Id="rId5038" Type="http://schemas.openxmlformats.org/officeDocument/2006/relationships/hyperlink" Target="http://webagentes.canaldirecto.com.ar/incidents/view/792925-4" TargetMode="External"/><Relationship Id="rId5245" Type="http://schemas.openxmlformats.org/officeDocument/2006/relationships/hyperlink" Target="https://webagentes.canaldirecto.com.ar/incidents/view/797997-6" TargetMode="External"/><Relationship Id="rId5452" Type="http://schemas.openxmlformats.org/officeDocument/2006/relationships/hyperlink" Target="https://webagentes.canaldirecto.com.ar/incidents/view/809837-5" TargetMode="External"/><Relationship Id="rId1648" Type="http://schemas.openxmlformats.org/officeDocument/2006/relationships/hyperlink" Target="https://webagentes.canaldirecto.com.ar/incidents/view/701398-8" TargetMode="External"/><Relationship Id="rId4054" Type="http://schemas.openxmlformats.org/officeDocument/2006/relationships/hyperlink" Target="https://webagentes.canaldirecto.com.ar/incidents/view/768346-8" TargetMode="External"/><Relationship Id="rId4261" Type="http://schemas.openxmlformats.org/officeDocument/2006/relationships/hyperlink" Target="https://webagentes.canaldirecto.com.ar/incidents/view/773787-5" TargetMode="External"/><Relationship Id="rId5105" Type="http://schemas.openxmlformats.org/officeDocument/2006/relationships/hyperlink" Target="https://webagentes.canaldirecto.com.ar/incidents/view/797457-3" TargetMode="External"/><Relationship Id="rId5312" Type="http://schemas.openxmlformats.org/officeDocument/2006/relationships/hyperlink" Target="https://webagentes.canaldirecto.com.ar/incidents/view/801901-3" TargetMode="External"/><Relationship Id="rId1508" Type="http://schemas.openxmlformats.org/officeDocument/2006/relationships/hyperlink" Target="https://webagentes.canaldirecto.com.ar/incidents/view/699825-7" TargetMode="External"/><Relationship Id="rId1855" Type="http://schemas.openxmlformats.org/officeDocument/2006/relationships/hyperlink" Target="https://webagentes.canaldirecto.com.ar/incidents/view/709259-6" TargetMode="External"/><Relationship Id="rId2906" Type="http://schemas.openxmlformats.org/officeDocument/2006/relationships/hyperlink" Target="https://webagentes.canaldirecto.com.ar/incidents/view/741566-3" TargetMode="External"/><Relationship Id="rId3070" Type="http://schemas.openxmlformats.org/officeDocument/2006/relationships/hyperlink" Target="https://webagentes.canaldirecto.com.ar/incidents/view/743664-8" TargetMode="External"/><Relationship Id="rId4121" Type="http://schemas.openxmlformats.org/officeDocument/2006/relationships/hyperlink" Target="https://webagentes.canaldirecto.com.ar/incidents/view/770945-6" TargetMode="External"/><Relationship Id="rId1715" Type="http://schemas.openxmlformats.org/officeDocument/2006/relationships/hyperlink" Target="https://webagentes.canaldirecto.com.ar/incidents/view/705885-7" TargetMode="External"/><Relationship Id="rId1922" Type="http://schemas.openxmlformats.org/officeDocument/2006/relationships/hyperlink" Target="https://webagentes.canaldirecto.com.ar/incidents/view/715666-3" TargetMode="External"/><Relationship Id="rId3887" Type="http://schemas.openxmlformats.org/officeDocument/2006/relationships/hyperlink" Target="https://webagentes.canaldirecto.com.ar/incidents/view/767286-0" TargetMode="External"/><Relationship Id="rId4938" Type="http://schemas.openxmlformats.org/officeDocument/2006/relationships/hyperlink" Target="https://webagentes.canaldirecto.com.ar/incidents/view/790980-7" TargetMode="External"/><Relationship Id="rId2489" Type="http://schemas.openxmlformats.org/officeDocument/2006/relationships/hyperlink" Target="https://webagentes.canaldirecto.com.ar/incidents/view/730216-5" TargetMode="External"/><Relationship Id="rId2696" Type="http://schemas.openxmlformats.org/officeDocument/2006/relationships/hyperlink" Target="https://webagentes.canaldirecto.com.ar/incidents/view/734334-8" TargetMode="External"/><Relationship Id="rId3747" Type="http://schemas.openxmlformats.org/officeDocument/2006/relationships/hyperlink" Target="https://webagentes.canaldirecto.com.ar/incidents/view/761050-5" TargetMode="External"/><Relationship Id="rId3954" Type="http://schemas.openxmlformats.org/officeDocument/2006/relationships/hyperlink" Target="https://webagentes.canaldirecto.com.ar/incidents/view/766118-3" TargetMode="External"/><Relationship Id="rId668" Type="http://schemas.openxmlformats.org/officeDocument/2006/relationships/hyperlink" Target="https://webagentes.canaldirecto.com.ar/incidents/view/672820-5" TargetMode="External"/><Relationship Id="rId875" Type="http://schemas.openxmlformats.org/officeDocument/2006/relationships/hyperlink" Target="https://webagentes.canaldirecto.com.ar/incidents/view/681910-9" TargetMode="External"/><Relationship Id="rId1298" Type="http://schemas.openxmlformats.org/officeDocument/2006/relationships/hyperlink" Target="https://webagentes.canaldirecto.com.ar/incidents/view/694598-1" TargetMode="External"/><Relationship Id="rId2349" Type="http://schemas.openxmlformats.org/officeDocument/2006/relationships/hyperlink" Target="https://webagentes.canaldirecto.com.ar/incidents/view/725094-1" TargetMode="External"/><Relationship Id="rId2556" Type="http://schemas.openxmlformats.org/officeDocument/2006/relationships/hyperlink" Target="https://webagentes.canaldirecto.com.ar/incidents/view/727389-0" TargetMode="External"/><Relationship Id="rId2763" Type="http://schemas.openxmlformats.org/officeDocument/2006/relationships/hyperlink" Target="https://webagentes.canaldirecto.com.ar/incidents/view/735783-7" TargetMode="External"/><Relationship Id="rId2970" Type="http://schemas.openxmlformats.org/officeDocument/2006/relationships/hyperlink" Target="https://webagentes.canaldirecto.com.ar/incidents/view/739572-1" TargetMode="External"/><Relationship Id="rId3607" Type="http://schemas.openxmlformats.org/officeDocument/2006/relationships/hyperlink" Target="https://webagentes.canaldirecto.com.ar/incidents/view/755120-2" TargetMode="External"/><Relationship Id="rId3814" Type="http://schemas.openxmlformats.org/officeDocument/2006/relationships/hyperlink" Target="https://webagentes.canaldirecto.com.ar/incidents/view/763686-8" TargetMode="External"/><Relationship Id="rId528" Type="http://schemas.openxmlformats.org/officeDocument/2006/relationships/hyperlink" Target="https://webagentes.canaldirecto.com.ar/incidents/view/671751-9" TargetMode="External"/><Relationship Id="rId735" Type="http://schemas.openxmlformats.org/officeDocument/2006/relationships/hyperlink" Target="https://webagentes.canaldirecto.com.ar/incidents/view/680045-7" TargetMode="External"/><Relationship Id="rId942" Type="http://schemas.openxmlformats.org/officeDocument/2006/relationships/hyperlink" Target="https://webagentes.canaldirecto.com.ar/incidents/view/686951-1" TargetMode="External"/><Relationship Id="rId1158" Type="http://schemas.openxmlformats.org/officeDocument/2006/relationships/hyperlink" Target="https://webagentes.canaldirecto.com.ar/incidents/view/692509-3" TargetMode="External"/><Relationship Id="rId1365" Type="http://schemas.openxmlformats.org/officeDocument/2006/relationships/hyperlink" Target="https://webagentes.canaldirecto.com.ar/incidents/view/693077-6" TargetMode="External"/><Relationship Id="rId1572" Type="http://schemas.openxmlformats.org/officeDocument/2006/relationships/hyperlink" Target="https://webagentes.canaldirecto.com.ar/incidents/view/703975-5" TargetMode="External"/><Relationship Id="rId2209" Type="http://schemas.openxmlformats.org/officeDocument/2006/relationships/hyperlink" Target="https://webagentes.canaldirecto.com.ar/incidents/view/722959-8" TargetMode="External"/><Relationship Id="rId2416" Type="http://schemas.openxmlformats.org/officeDocument/2006/relationships/hyperlink" Target="https://webagentes.canaldirecto.com.ar/incidents/view/728107-5" TargetMode="External"/><Relationship Id="rId2623" Type="http://schemas.openxmlformats.org/officeDocument/2006/relationships/hyperlink" Target="https://webagentes.canaldirecto.com.ar/incidents/view/730441-9" TargetMode="External"/><Relationship Id="rId5779" Type="http://schemas.openxmlformats.org/officeDocument/2006/relationships/hyperlink" Target="https://webagentes.canaldirecto.com.ar/incidents/view/817829-1" TargetMode="External"/><Relationship Id="rId1018" Type="http://schemas.openxmlformats.org/officeDocument/2006/relationships/hyperlink" Target="https://webagentes.canaldirecto.com.ar/incidents/view/685463-4" TargetMode="External"/><Relationship Id="rId1225" Type="http://schemas.openxmlformats.org/officeDocument/2006/relationships/hyperlink" Target="https://webagentes.canaldirecto.com.ar/incidents/view/691449-5" TargetMode="External"/><Relationship Id="rId1432" Type="http://schemas.openxmlformats.org/officeDocument/2006/relationships/hyperlink" Target="https://webagentes.canaldirecto.com.ar/incidents/view/696585-1" TargetMode="External"/><Relationship Id="rId2830" Type="http://schemas.openxmlformats.org/officeDocument/2006/relationships/hyperlink" Target="https://webagentes.canaldirecto.com.ar/incidents/view/738551-1" TargetMode="External"/><Relationship Id="rId4588" Type="http://schemas.openxmlformats.org/officeDocument/2006/relationships/hyperlink" Target="https://webagentes.canaldirecto.com.ar/incidents/view/781588-1" TargetMode="External"/><Relationship Id="rId5639" Type="http://schemas.openxmlformats.org/officeDocument/2006/relationships/hyperlink" Target="https://webagentes.canaldirecto.com.ar/incidents/view/816738-3" TargetMode="External"/><Relationship Id="rId5986" Type="http://schemas.openxmlformats.org/officeDocument/2006/relationships/hyperlink" Target="https://webagentes.canaldirecto.com.ar/incidents/view/823033-3" TargetMode="External"/><Relationship Id="rId71" Type="http://schemas.openxmlformats.org/officeDocument/2006/relationships/hyperlink" Target="http://webagentes.canaldirecto.com.ar/incidents/view/659278-9" TargetMode="External"/><Relationship Id="rId802" Type="http://schemas.openxmlformats.org/officeDocument/2006/relationships/hyperlink" Target="https://webagentes.canaldirecto.com.ar/incidents/view/684984-5" TargetMode="External"/><Relationship Id="rId3397" Type="http://schemas.openxmlformats.org/officeDocument/2006/relationships/hyperlink" Target="https://webagentes.canaldirecto.com.ar/incidents/view/749768-5" TargetMode="External"/><Relationship Id="rId4795" Type="http://schemas.openxmlformats.org/officeDocument/2006/relationships/hyperlink" Target="https://webagentes.canaldirecto.com.ar/incidents/view/789889-3" TargetMode="External"/><Relationship Id="rId5846" Type="http://schemas.openxmlformats.org/officeDocument/2006/relationships/hyperlink" Target="https://webagentes.canaldirecto.com.ar/incidents/view/821487-6" TargetMode="External"/><Relationship Id="rId4448" Type="http://schemas.openxmlformats.org/officeDocument/2006/relationships/hyperlink" Target="https://webagentes.canaldirecto.com.ar/incidents/view/773803-2" TargetMode="External"/><Relationship Id="rId4655" Type="http://schemas.openxmlformats.org/officeDocument/2006/relationships/hyperlink" Target="https://webagentes.canaldirecto.com.ar/incidents/view/784641-0" TargetMode="External"/><Relationship Id="rId4862" Type="http://schemas.openxmlformats.org/officeDocument/2006/relationships/hyperlink" Target="https://webagentes.canaldirecto.com.ar/incidents/view/788061-8" TargetMode="External"/><Relationship Id="rId5706" Type="http://schemas.openxmlformats.org/officeDocument/2006/relationships/hyperlink" Target="https://webagentes.canaldirecto.com.ar/incidents/view/812164-6" TargetMode="External"/><Relationship Id="rId5913" Type="http://schemas.openxmlformats.org/officeDocument/2006/relationships/hyperlink" Target="https://webagentes.canaldirecto.com.ar/incidents/view/820062-4" TargetMode="External"/><Relationship Id="rId178" Type="http://schemas.openxmlformats.org/officeDocument/2006/relationships/hyperlink" Target="https://webagentes.canaldirecto.com.ar/incidents/view/663597-8" TargetMode="External"/><Relationship Id="rId3257" Type="http://schemas.openxmlformats.org/officeDocument/2006/relationships/hyperlink" Target="https://webagentes.canaldirecto.com.ar/incidents/view/749169-0" TargetMode="External"/><Relationship Id="rId3464" Type="http://schemas.openxmlformats.org/officeDocument/2006/relationships/hyperlink" Target="https://webagentes.canaldirecto.com.ar/incidents/view/753425-0" TargetMode="External"/><Relationship Id="rId3671" Type="http://schemas.openxmlformats.org/officeDocument/2006/relationships/hyperlink" Target="https://webagentes.canaldirecto.com.ar/incidents/view/758442-2" TargetMode="External"/><Relationship Id="rId4308" Type="http://schemas.openxmlformats.org/officeDocument/2006/relationships/hyperlink" Target="https://webagentes.canaldirecto.com.ar/incidents/view/772914-0" TargetMode="External"/><Relationship Id="rId4515" Type="http://schemas.openxmlformats.org/officeDocument/2006/relationships/hyperlink" Target="https://webagentes.canaldirecto.com.ar/incidents/view/778513-7" TargetMode="External"/><Relationship Id="rId4722" Type="http://schemas.openxmlformats.org/officeDocument/2006/relationships/hyperlink" Target="https://webagentes.canaldirecto.com.ar/incidents/view/787004-6" TargetMode="External"/><Relationship Id="rId385" Type="http://schemas.openxmlformats.org/officeDocument/2006/relationships/hyperlink" Target="https://webagentes.canaldirecto.com.ar/incidents/view/669842-7" TargetMode="External"/><Relationship Id="rId592" Type="http://schemas.openxmlformats.org/officeDocument/2006/relationships/hyperlink" Target="https://webagentes.canaldirecto.com.ar/incidents/view/678222-1" TargetMode="External"/><Relationship Id="rId2066" Type="http://schemas.openxmlformats.org/officeDocument/2006/relationships/hyperlink" Target="https://webagentes.canaldirecto.com.ar/incidents/view/716296-5" TargetMode="External"/><Relationship Id="rId2273" Type="http://schemas.openxmlformats.org/officeDocument/2006/relationships/hyperlink" Target="https://webagentes.canaldirecto.com.ar/incidents/view/720930-9" TargetMode="External"/><Relationship Id="rId2480" Type="http://schemas.openxmlformats.org/officeDocument/2006/relationships/hyperlink" Target="https://webagentes.canaldirecto.com.ar/incidents/view/730775-3" TargetMode="External"/><Relationship Id="rId3117" Type="http://schemas.openxmlformats.org/officeDocument/2006/relationships/hyperlink" Target="https://webagentes.canaldirecto.com.ar/incidents/view/741520-1" TargetMode="External"/><Relationship Id="rId3324" Type="http://schemas.openxmlformats.org/officeDocument/2006/relationships/hyperlink" Target="https://webagentes.canaldirecto.com.ar/incidents/view/752324-5" TargetMode="External"/><Relationship Id="rId3531" Type="http://schemas.openxmlformats.org/officeDocument/2006/relationships/hyperlink" Target="https://webagentes.canaldirecto.com.ar/incidents/view/756697-6" TargetMode="External"/><Relationship Id="rId245" Type="http://schemas.openxmlformats.org/officeDocument/2006/relationships/hyperlink" Target="https://webagentes.canaldirecto.com.ar/incidents/view/667430-2" TargetMode="External"/><Relationship Id="rId452" Type="http://schemas.openxmlformats.org/officeDocument/2006/relationships/hyperlink" Target="https://webagentes.canaldirecto.com.ar/incidents/view/667419-9" TargetMode="External"/><Relationship Id="rId1082" Type="http://schemas.openxmlformats.org/officeDocument/2006/relationships/hyperlink" Target="https://webagentes.canaldirecto.com.ar/incidents/view/689660-3" TargetMode="External"/><Relationship Id="rId2133" Type="http://schemas.openxmlformats.org/officeDocument/2006/relationships/hyperlink" Target="https://webagentes.canaldirecto.com.ar/incidents/view/719887-2" TargetMode="External"/><Relationship Id="rId2340" Type="http://schemas.openxmlformats.org/officeDocument/2006/relationships/hyperlink" Target="https://webagentes.canaldirecto.com.ar/incidents/view/725118-0" TargetMode="External"/><Relationship Id="rId5289" Type="http://schemas.openxmlformats.org/officeDocument/2006/relationships/hyperlink" Target="https://webagentes.canaldirecto.com.ar/incidents/view/802558-2" TargetMode="External"/><Relationship Id="rId5496" Type="http://schemas.openxmlformats.org/officeDocument/2006/relationships/hyperlink" Target="https://webagentes.canaldirecto.com.ar/incidents/view/808267-5" TargetMode="External"/><Relationship Id="rId105" Type="http://schemas.openxmlformats.org/officeDocument/2006/relationships/hyperlink" Target="http://webagentes.canaldirecto.com.ar/incidents/view/658388-8" TargetMode="External"/><Relationship Id="rId312" Type="http://schemas.openxmlformats.org/officeDocument/2006/relationships/hyperlink" Target="https://webagentes.canaldirecto.com.ar/incidents/view/666122-9" TargetMode="External"/><Relationship Id="rId2200" Type="http://schemas.openxmlformats.org/officeDocument/2006/relationships/hyperlink" Target="https://webagentes.canaldirecto.com.ar/incidents/view/723322-7" TargetMode="External"/><Relationship Id="rId4098" Type="http://schemas.openxmlformats.org/officeDocument/2006/relationships/hyperlink" Target="https://webagentes.canaldirecto.com.ar/incidents/view/771707-5" TargetMode="External"/><Relationship Id="rId5149" Type="http://schemas.openxmlformats.org/officeDocument/2006/relationships/hyperlink" Target="https://webagentes.canaldirecto.com.ar/incidents/view/796066-8" TargetMode="External"/><Relationship Id="rId5356" Type="http://schemas.openxmlformats.org/officeDocument/2006/relationships/hyperlink" Target="https://webagentes.canaldirecto.com.ar/incidents/view/806802-8" TargetMode="External"/><Relationship Id="rId5563" Type="http://schemas.openxmlformats.org/officeDocument/2006/relationships/hyperlink" Target="https://webagentes.canaldirecto.com.ar/incidents/view/813318-2" TargetMode="External"/><Relationship Id="rId1899" Type="http://schemas.openxmlformats.org/officeDocument/2006/relationships/hyperlink" Target="https://webagentes.canaldirecto.com.ar/incidents/view/707314-8" TargetMode="External"/><Relationship Id="rId4165" Type="http://schemas.openxmlformats.org/officeDocument/2006/relationships/hyperlink" Target="https://webagentes.canaldirecto.com.ar/incidents/view/770318-8" TargetMode="External"/><Relationship Id="rId4372" Type="http://schemas.openxmlformats.org/officeDocument/2006/relationships/hyperlink" Target="https://webagentes.canaldirecto.com.ar/incidents/view/777201-8" TargetMode="External"/><Relationship Id="rId5009" Type="http://schemas.openxmlformats.org/officeDocument/2006/relationships/hyperlink" Target="http://webagentes.canaldirecto.com.ar/incidents/view/794178-8" TargetMode="External"/><Relationship Id="rId5216" Type="http://schemas.openxmlformats.org/officeDocument/2006/relationships/hyperlink" Target="https://webagentes.canaldirecto.com.ar/incidents/view/799236-6" TargetMode="External"/><Relationship Id="rId5770" Type="http://schemas.openxmlformats.org/officeDocument/2006/relationships/hyperlink" Target="https://webagentes.canaldirecto.com.ar/incidents/view/818323-9" TargetMode="External"/><Relationship Id="rId1759" Type="http://schemas.openxmlformats.org/officeDocument/2006/relationships/hyperlink" Target="https://webagentes.canaldirecto.com.ar/incidents/view/704675-5" TargetMode="External"/><Relationship Id="rId1966" Type="http://schemas.openxmlformats.org/officeDocument/2006/relationships/hyperlink" Target="https://webagentes.canaldirecto.com.ar/incidents/view/714220-8" TargetMode="External"/><Relationship Id="rId3181" Type="http://schemas.openxmlformats.org/officeDocument/2006/relationships/hyperlink" Target="https://webagentes.canaldirecto.com.ar/incidents/view/746518-1" TargetMode="External"/><Relationship Id="rId4025" Type="http://schemas.openxmlformats.org/officeDocument/2006/relationships/hyperlink" Target="https://webagentes.canaldirecto.com.ar/incidents/view/769085-7" TargetMode="External"/><Relationship Id="rId5423" Type="http://schemas.openxmlformats.org/officeDocument/2006/relationships/hyperlink" Target="https://webagentes.canaldirecto.com.ar/incidents/view/803497-9" TargetMode="External"/><Relationship Id="rId5630" Type="http://schemas.openxmlformats.org/officeDocument/2006/relationships/hyperlink" Target="https://webagentes.canaldirecto.com.ar/incidents/view/807356-1" TargetMode="External"/><Relationship Id="rId1619" Type="http://schemas.openxmlformats.org/officeDocument/2006/relationships/hyperlink" Target="https://webagentes.canaldirecto.com.ar/incidents/view/702545-1" TargetMode="External"/><Relationship Id="rId1826" Type="http://schemas.openxmlformats.org/officeDocument/2006/relationships/hyperlink" Target="https://webagentes.canaldirecto.com.ar/incidents/view/709333-7" TargetMode="External"/><Relationship Id="rId4232" Type="http://schemas.openxmlformats.org/officeDocument/2006/relationships/hyperlink" Target="https://webagentes.canaldirecto.com.ar/incidents/view/774576-8" TargetMode="External"/><Relationship Id="rId3041" Type="http://schemas.openxmlformats.org/officeDocument/2006/relationships/hyperlink" Target="https://webagentes.canaldirecto.com.ar/incidents/view/744191-4" TargetMode="External"/><Relationship Id="rId3998" Type="http://schemas.openxmlformats.org/officeDocument/2006/relationships/hyperlink" Target="https://webagentes.canaldirecto.com.ar/incidents/view/765007-1" TargetMode="External"/><Relationship Id="rId3858" Type="http://schemas.openxmlformats.org/officeDocument/2006/relationships/hyperlink" Target="https://webagentes.canaldirecto.com.ar/incidents/view/762398-9" TargetMode="External"/><Relationship Id="rId4909" Type="http://schemas.openxmlformats.org/officeDocument/2006/relationships/hyperlink" Target="https://webagentes.canaldirecto.com.ar/incidents/view/791318-3" TargetMode="External"/><Relationship Id="rId779" Type="http://schemas.openxmlformats.org/officeDocument/2006/relationships/hyperlink" Target="https://webagentes.canaldirecto.com.ar/incidents/view/678356-7" TargetMode="External"/><Relationship Id="rId986" Type="http://schemas.openxmlformats.org/officeDocument/2006/relationships/hyperlink" Target="https://webagentes.canaldirecto.com.ar/incidents/view/685613-7" TargetMode="External"/><Relationship Id="rId2667" Type="http://schemas.openxmlformats.org/officeDocument/2006/relationships/hyperlink" Target="https://webagentes.canaldirecto.com.ar/incidents/view/736213-0" TargetMode="External"/><Relationship Id="rId3718" Type="http://schemas.openxmlformats.org/officeDocument/2006/relationships/hyperlink" Target="https://webagentes.canaldirecto.com.ar/incidents/view/761664-2" TargetMode="External"/><Relationship Id="rId5073" Type="http://schemas.openxmlformats.org/officeDocument/2006/relationships/hyperlink" Target="https://webagentes.canaldirecto.com.ar/incidents/view/798360-5" TargetMode="External"/><Relationship Id="rId5280" Type="http://schemas.openxmlformats.org/officeDocument/2006/relationships/hyperlink" Target="https://webagentes.canaldirecto.com.ar/incidents/view/803442-9" TargetMode="External"/><Relationship Id="rId639" Type="http://schemas.openxmlformats.org/officeDocument/2006/relationships/hyperlink" Target="https://webagentes.canaldirecto.com.ar/incidents/view/674825-4" TargetMode="External"/><Relationship Id="rId1269" Type="http://schemas.openxmlformats.org/officeDocument/2006/relationships/hyperlink" Target="https://webagentes.canaldirecto.com.ar/incidents/view/695856-9" TargetMode="External"/><Relationship Id="rId1476" Type="http://schemas.openxmlformats.org/officeDocument/2006/relationships/hyperlink" Target="https://webagentes.canaldirecto.com.ar/incidents/view/700135-4" TargetMode="External"/><Relationship Id="rId2874" Type="http://schemas.openxmlformats.org/officeDocument/2006/relationships/hyperlink" Target="https://webagentes.canaldirecto.com.ar/incidents/view/737259-9" TargetMode="External"/><Relationship Id="rId3925" Type="http://schemas.openxmlformats.org/officeDocument/2006/relationships/hyperlink" Target="https://webagentes.canaldirecto.com.ar/incidents/view/766389-9" TargetMode="External"/><Relationship Id="rId5140" Type="http://schemas.openxmlformats.org/officeDocument/2006/relationships/hyperlink" Target="https://webagentes.canaldirecto.com.ar/incidents/view/796607-9" TargetMode="External"/><Relationship Id="rId846" Type="http://schemas.openxmlformats.org/officeDocument/2006/relationships/hyperlink" Target="https://webagentes.canaldirecto.com.ar/incidents/view/682750-6" TargetMode="External"/><Relationship Id="rId1129" Type="http://schemas.openxmlformats.org/officeDocument/2006/relationships/hyperlink" Target="https://webagentes.canaldirecto.com.ar/incidents/view/688389-4" TargetMode="External"/><Relationship Id="rId1683" Type="http://schemas.openxmlformats.org/officeDocument/2006/relationships/hyperlink" Target="https://webagentes.canaldirecto.com.ar/incidents/view/708239-5" TargetMode="External"/><Relationship Id="rId1890" Type="http://schemas.openxmlformats.org/officeDocument/2006/relationships/hyperlink" Target="https://webagentes.canaldirecto.com.ar/incidents/view/707565-0" TargetMode="External"/><Relationship Id="rId2527" Type="http://schemas.openxmlformats.org/officeDocument/2006/relationships/hyperlink" Target="https://webagentes.canaldirecto.com.ar/incidents/view/729440-4" TargetMode="External"/><Relationship Id="rId2734" Type="http://schemas.openxmlformats.org/officeDocument/2006/relationships/hyperlink" Target="https://webagentes.canaldirecto.com.ar/incidents/view/737202-1" TargetMode="External"/><Relationship Id="rId2941" Type="http://schemas.openxmlformats.org/officeDocument/2006/relationships/hyperlink" Target="https://webagentes.canaldirecto.com.ar/incidents/view/740791-0" TargetMode="External"/><Relationship Id="rId5000" Type="http://schemas.openxmlformats.org/officeDocument/2006/relationships/hyperlink" Target="http://webagentes.canaldirecto.com.ar/incidents/view/794187-6" TargetMode="External"/><Relationship Id="rId706" Type="http://schemas.openxmlformats.org/officeDocument/2006/relationships/hyperlink" Target="https://webagentes.canaldirecto.com.ar/incidents/view/680215-4" TargetMode="External"/><Relationship Id="rId913" Type="http://schemas.openxmlformats.org/officeDocument/2006/relationships/hyperlink" Target="https://webagentes.canaldirecto.com.ar/incidents/view/687737-0" TargetMode="External"/><Relationship Id="rId1336" Type="http://schemas.openxmlformats.org/officeDocument/2006/relationships/hyperlink" Target="https://webagentes.canaldirecto.com.ar/incidents/view/693505-4" TargetMode="External"/><Relationship Id="rId1543" Type="http://schemas.openxmlformats.org/officeDocument/2006/relationships/hyperlink" Target="https://webagentes.canaldirecto.com.ar/incidents/view/704554-3" TargetMode="External"/><Relationship Id="rId1750" Type="http://schemas.openxmlformats.org/officeDocument/2006/relationships/hyperlink" Target="https://webagentes.canaldirecto.com.ar/incidents/view/705395-9" TargetMode="External"/><Relationship Id="rId2801" Type="http://schemas.openxmlformats.org/officeDocument/2006/relationships/hyperlink" Target="https://webagentes.canaldirecto.com.ar/incidents/view/733265-2" TargetMode="External"/><Relationship Id="rId4699" Type="http://schemas.openxmlformats.org/officeDocument/2006/relationships/hyperlink" Target="https://webagentes.canaldirecto.com.ar/incidents/view/783174-6" TargetMode="External"/><Relationship Id="rId5957" Type="http://schemas.openxmlformats.org/officeDocument/2006/relationships/hyperlink" Target="https://webagentes.canaldirecto.com.ar/incidents/view/824745-8" TargetMode="External"/><Relationship Id="rId42" Type="http://schemas.openxmlformats.org/officeDocument/2006/relationships/hyperlink" Target="http://webagentes.canaldirecto.com.ar/incidents/view/659884-4" TargetMode="External"/><Relationship Id="rId1403" Type="http://schemas.openxmlformats.org/officeDocument/2006/relationships/hyperlink" Target="https://webagentes.canaldirecto.com.ar/incidents/view/697302-7" TargetMode="External"/><Relationship Id="rId1610" Type="http://schemas.openxmlformats.org/officeDocument/2006/relationships/hyperlink" Target="https://webagentes.canaldirecto.com.ar/incidents/view/702590-1" TargetMode="External"/><Relationship Id="rId4559" Type="http://schemas.openxmlformats.org/officeDocument/2006/relationships/hyperlink" Target="https://webagentes.canaldirecto.com.ar/incidents/view/782889-4" TargetMode="External"/><Relationship Id="rId4766" Type="http://schemas.openxmlformats.org/officeDocument/2006/relationships/hyperlink" Target="https://webagentes.canaldirecto.com.ar/incidents/view/785827-5" TargetMode="External"/><Relationship Id="rId4973" Type="http://schemas.openxmlformats.org/officeDocument/2006/relationships/hyperlink" Target="https://webagentes.canaldirecto.com.ar/incidents/view/789465-7" TargetMode="External"/><Relationship Id="rId5817" Type="http://schemas.openxmlformats.org/officeDocument/2006/relationships/hyperlink" Target="https://webagentes.canaldirecto.com.ar/incidents/view/822914-2" TargetMode="External"/><Relationship Id="rId3368" Type="http://schemas.openxmlformats.org/officeDocument/2006/relationships/hyperlink" Target="https://webagentes.canaldirecto.com.ar/incidents/view/751475-1" TargetMode="External"/><Relationship Id="rId3575" Type="http://schemas.openxmlformats.org/officeDocument/2006/relationships/hyperlink" Target="https://webagentes.canaldirecto.com.ar/incidents/view/755358-3" TargetMode="External"/><Relationship Id="rId3782" Type="http://schemas.openxmlformats.org/officeDocument/2006/relationships/hyperlink" Target="https://webagentes.canaldirecto.com.ar/incidents/view/760050-8" TargetMode="External"/><Relationship Id="rId4419" Type="http://schemas.openxmlformats.org/officeDocument/2006/relationships/hyperlink" Target="https://webagentes.canaldirecto.com.ar/incidents/view/775476-6" TargetMode="External"/><Relationship Id="rId4626" Type="http://schemas.openxmlformats.org/officeDocument/2006/relationships/hyperlink" Target="https://webagentes.canaldirecto.com.ar/incidents/view/785425-1" TargetMode="External"/><Relationship Id="rId4833" Type="http://schemas.openxmlformats.org/officeDocument/2006/relationships/hyperlink" Target="https://webagentes.canaldirecto.com.ar/incidents/view/788752-3" TargetMode="External"/><Relationship Id="rId289" Type="http://schemas.openxmlformats.org/officeDocument/2006/relationships/hyperlink" Target="https://webagentes.canaldirecto.com.ar/incidents/view/666393-5" TargetMode="External"/><Relationship Id="rId496" Type="http://schemas.openxmlformats.org/officeDocument/2006/relationships/hyperlink" Target="https://webagentes.canaldirecto.com.ar/incidents/view/672456-4" TargetMode="External"/><Relationship Id="rId2177" Type="http://schemas.openxmlformats.org/officeDocument/2006/relationships/hyperlink" Target="https://webagentes.canaldirecto.com.ar/incidents/view/718524-9" TargetMode="External"/><Relationship Id="rId2384" Type="http://schemas.openxmlformats.org/officeDocument/2006/relationships/hyperlink" Target="https://webagentes.canaldirecto.com.ar/incidents/view/724080-1" TargetMode="External"/><Relationship Id="rId2591" Type="http://schemas.openxmlformats.org/officeDocument/2006/relationships/hyperlink" Target="https://webagentes.canaldirecto.com.ar/incidents/view/732571-3" TargetMode="External"/><Relationship Id="rId3228" Type="http://schemas.openxmlformats.org/officeDocument/2006/relationships/hyperlink" Target="https://webagentes.canaldirecto.com.ar/incidents/view/744402-7" TargetMode="External"/><Relationship Id="rId3435" Type="http://schemas.openxmlformats.org/officeDocument/2006/relationships/hyperlink" Target="https://webagentes.canaldirecto.com.ar/incidents/view/754219-8" TargetMode="External"/><Relationship Id="rId3642" Type="http://schemas.openxmlformats.org/officeDocument/2006/relationships/hyperlink" Target="https://webagentes.canaldirecto.com.ar/incidents/view/758985-2" TargetMode="External"/><Relationship Id="rId149" Type="http://schemas.openxmlformats.org/officeDocument/2006/relationships/hyperlink" Target="https://webagentes.canaldirecto.com.ar/incidents/view/664399-5" TargetMode="External"/><Relationship Id="rId356" Type="http://schemas.openxmlformats.org/officeDocument/2006/relationships/hyperlink" Target="https://webagentes.canaldirecto.com.ar/incidents/view/671345-2" TargetMode="External"/><Relationship Id="rId563" Type="http://schemas.openxmlformats.org/officeDocument/2006/relationships/hyperlink" Target="https://webagentes.canaldirecto.com.ar/incidents/view/670121-7" TargetMode="External"/><Relationship Id="rId770" Type="http://schemas.openxmlformats.org/officeDocument/2006/relationships/hyperlink" Target="https://webagentes.canaldirecto.com.ar/incidents/view/678578-7" TargetMode="External"/><Relationship Id="rId1193" Type="http://schemas.openxmlformats.org/officeDocument/2006/relationships/hyperlink" Target="https://webagentes.canaldirecto.com.ar/incidents/view/692250-0" TargetMode="External"/><Relationship Id="rId2037" Type="http://schemas.openxmlformats.org/officeDocument/2006/relationships/hyperlink" Target="https://webagentes.canaldirecto.com.ar/incidents/view/717448-3" TargetMode="External"/><Relationship Id="rId2244" Type="http://schemas.openxmlformats.org/officeDocument/2006/relationships/hyperlink" Target="https://webagentes.canaldirecto.com.ar/incidents/view/722390-1" TargetMode="External"/><Relationship Id="rId2451" Type="http://schemas.openxmlformats.org/officeDocument/2006/relationships/hyperlink" Target="https://webagentes.canaldirecto.com.ar/incidents/view/726713-6" TargetMode="External"/><Relationship Id="rId4900" Type="http://schemas.openxmlformats.org/officeDocument/2006/relationships/hyperlink" Target="https://webagentes.canaldirecto.com.ar/incidents/view/791494-2" TargetMode="External"/><Relationship Id="rId216" Type="http://schemas.openxmlformats.org/officeDocument/2006/relationships/hyperlink" Target="https://webagentes.canaldirecto.com.ar/incidents/view/661283-4" TargetMode="External"/><Relationship Id="rId423" Type="http://schemas.openxmlformats.org/officeDocument/2006/relationships/hyperlink" Target="https://webagentes.canaldirecto.com.ar/incidents/view/668667-1" TargetMode="External"/><Relationship Id="rId1053" Type="http://schemas.openxmlformats.org/officeDocument/2006/relationships/hyperlink" Target="https://webagentes.canaldirecto.com.ar/incidents/view/690238-4" TargetMode="External"/><Relationship Id="rId1260" Type="http://schemas.openxmlformats.org/officeDocument/2006/relationships/hyperlink" Target="https://webagentes.canaldirecto.com.ar/incidents/view/696177-6" TargetMode="External"/><Relationship Id="rId2104" Type="http://schemas.openxmlformats.org/officeDocument/2006/relationships/hyperlink" Target="https://webagentes.canaldirecto.com.ar/incidents/view/720607-4" TargetMode="External"/><Relationship Id="rId3502" Type="http://schemas.openxmlformats.org/officeDocument/2006/relationships/hyperlink" Target="https://webagentes.canaldirecto.com.ar/incidents/view/752934-6" TargetMode="External"/><Relationship Id="rId630" Type="http://schemas.openxmlformats.org/officeDocument/2006/relationships/hyperlink" Target="https://webagentes.canaldirecto.com.ar/incidents/view/674913-8" TargetMode="External"/><Relationship Id="rId2311" Type="http://schemas.openxmlformats.org/officeDocument/2006/relationships/hyperlink" Target="https://webagentes.canaldirecto.com.ar/incidents/view/725982-7" TargetMode="External"/><Relationship Id="rId4069" Type="http://schemas.openxmlformats.org/officeDocument/2006/relationships/hyperlink" Target="https://webagentes.canaldirecto.com.ar/incidents/view/768035-5" TargetMode="External"/><Relationship Id="rId5467" Type="http://schemas.openxmlformats.org/officeDocument/2006/relationships/hyperlink" Target="https://webagentes.canaldirecto.com.ar/incidents/view/809320-0" TargetMode="External"/><Relationship Id="rId5674" Type="http://schemas.openxmlformats.org/officeDocument/2006/relationships/hyperlink" Target="https://webagentes.canaldirecto.com.ar/incidents/view/815336-2" TargetMode="External"/><Relationship Id="rId5881" Type="http://schemas.openxmlformats.org/officeDocument/2006/relationships/hyperlink" Target="https://webagentes.canaldirecto.com.ar/incidents/view/820730-8" TargetMode="External"/><Relationship Id="rId1120" Type="http://schemas.openxmlformats.org/officeDocument/2006/relationships/hyperlink" Target="https://webagentes.canaldirecto.com.ar/incidents/view/689017-7" TargetMode="External"/><Relationship Id="rId4276" Type="http://schemas.openxmlformats.org/officeDocument/2006/relationships/hyperlink" Target="https://webagentes.canaldirecto.com.ar/incidents/view/773651-1" TargetMode="External"/><Relationship Id="rId4483" Type="http://schemas.openxmlformats.org/officeDocument/2006/relationships/hyperlink" Target="https://webagentes.canaldirecto.com.ar/incidents/view/779530-1" TargetMode="External"/><Relationship Id="rId4690" Type="http://schemas.openxmlformats.org/officeDocument/2006/relationships/hyperlink" Target="https://webagentes.canaldirecto.com.ar/incidents/view/783326-7" TargetMode="External"/><Relationship Id="rId5327" Type="http://schemas.openxmlformats.org/officeDocument/2006/relationships/hyperlink" Target="https://webagentes.canaldirecto.com.ar/incidents/view/801136-7" TargetMode="External"/><Relationship Id="rId5534" Type="http://schemas.openxmlformats.org/officeDocument/2006/relationships/hyperlink" Target="https://webagentes.canaldirecto.com.ar/incidents/view/806923-0" TargetMode="External"/><Relationship Id="rId5741" Type="http://schemas.openxmlformats.org/officeDocument/2006/relationships/hyperlink" Target="https://webagentes.canaldirecto.com.ar/incidents/view/818949-1" TargetMode="External"/><Relationship Id="rId1937" Type="http://schemas.openxmlformats.org/officeDocument/2006/relationships/hyperlink" Target="https://webagentes.canaldirecto.com.ar/incidents/view/714639-2" TargetMode="External"/><Relationship Id="rId3085" Type="http://schemas.openxmlformats.org/officeDocument/2006/relationships/hyperlink" Target="https://webagentes.canaldirecto.com.ar/incidents/view/743245-7" TargetMode="External"/><Relationship Id="rId3292" Type="http://schemas.openxmlformats.org/officeDocument/2006/relationships/hyperlink" Target="https://webagentes.canaldirecto.com.ar/incidents/view/748097-7" TargetMode="External"/><Relationship Id="rId4136" Type="http://schemas.openxmlformats.org/officeDocument/2006/relationships/hyperlink" Target="https://webagentes.canaldirecto.com.ar/incidents/view/770843-9" TargetMode="External"/><Relationship Id="rId4343" Type="http://schemas.openxmlformats.org/officeDocument/2006/relationships/hyperlink" Target="https://webagentes.canaldirecto.com.ar/incidents/view/777702-2" TargetMode="External"/><Relationship Id="rId4550" Type="http://schemas.openxmlformats.org/officeDocument/2006/relationships/hyperlink" Target="https://webagentes.canaldirecto.com.ar/incidents/view/783156-0" TargetMode="External"/><Relationship Id="rId5601" Type="http://schemas.openxmlformats.org/officeDocument/2006/relationships/hyperlink" Target="https://webagentes.canaldirecto.com.ar/incidents/view/811519-5" TargetMode="External"/><Relationship Id="rId3152" Type="http://schemas.openxmlformats.org/officeDocument/2006/relationships/hyperlink" Target="https://webagentes.canaldirecto.com.ar/incidents/view/746736-5" TargetMode="External"/><Relationship Id="rId4203" Type="http://schemas.openxmlformats.org/officeDocument/2006/relationships/hyperlink" Target="https://webagentes.canaldirecto.com.ar/incidents/view/769473-8" TargetMode="External"/><Relationship Id="rId4410" Type="http://schemas.openxmlformats.org/officeDocument/2006/relationships/hyperlink" Target="https://webagentes.canaldirecto.com.ar/incidents/view/776144-7" TargetMode="External"/><Relationship Id="rId280" Type="http://schemas.openxmlformats.org/officeDocument/2006/relationships/hyperlink" Target="https://webagentes.canaldirecto.com.ar/incidents/view/666625-1" TargetMode="External"/><Relationship Id="rId3012" Type="http://schemas.openxmlformats.org/officeDocument/2006/relationships/hyperlink" Target="https://webagentes.canaldirecto.com.ar/incidents/view/744969-7" TargetMode="External"/><Relationship Id="rId140" Type="http://schemas.openxmlformats.org/officeDocument/2006/relationships/hyperlink" Target="https://webagentes.canaldirecto.com.ar/incidents/view/664435-6" TargetMode="External"/><Relationship Id="rId3969" Type="http://schemas.openxmlformats.org/officeDocument/2006/relationships/hyperlink" Target="https://webagentes.canaldirecto.com.ar/incidents/view/765696-9" TargetMode="External"/><Relationship Id="rId5184" Type="http://schemas.openxmlformats.org/officeDocument/2006/relationships/hyperlink" Target="https://webagentes.canaldirecto.com.ar/incidents/view/800179-5" TargetMode="External"/><Relationship Id="rId5391" Type="http://schemas.openxmlformats.org/officeDocument/2006/relationships/hyperlink" Target="https://webagentes.canaldirecto.com.ar/incidents/view/805698-0" TargetMode="External"/><Relationship Id="rId6" Type="http://schemas.openxmlformats.org/officeDocument/2006/relationships/hyperlink" Target="http://webagentes.canaldirecto.com.ar/incidents/view/662266-4" TargetMode="External"/><Relationship Id="rId2778" Type="http://schemas.openxmlformats.org/officeDocument/2006/relationships/hyperlink" Target="https://webagentes.canaldirecto.com.ar/incidents/view/734909-6" TargetMode="External"/><Relationship Id="rId2985" Type="http://schemas.openxmlformats.org/officeDocument/2006/relationships/hyperlink" Target="https://webagentes.canaldirecto.com.ar/incidents/view/739019-7" TargetMode="External"/><Relationship Id="rId3829" Type="http://schemas.openxmlformats.org/officeDocument/2006/relationships/hyperlink" Target="https://webagentes.canaldirecto.com.ar/incidents/view/763118-2" TargetMode="External"/><Relationship Id="rId5044" Type="http://schemas.openxmlformats.org/officeDocument/2006/relationships/hyperlink" Target="http://webagentes.canaldirecto.com.ar/incidents/view/792919-3" TargetMode="External"/><Relationship Id="rId957" Type="http://schemas.openxmlformats.org/officeDocument/2006/relationships/hyperlink" Target="https://webagentes.canaldirecto.com.ar/incidents/view/686733-7" TargetMode="External"/><Relationship Id="rId1587" Type="http://schemas.openxmlformats.org/officeDocument/2006/relationships/hyperlink" Target="https://webagentes.canaldirecto.com.ar/incidents/view/703106-3" TargetMode="External"/><Relationship Id="rId1794" Type="http://schemas.openxmlformats.org/officeDocument/2006/relationships/hyperlink" Target="https://webagentes.canaldirecto.com.ar/incidents/view/710572-0" TargetMode="External"/><Relationship Id="rId2638" Type="http://schemas.openxmlformats.org/officeDocument/2006/relationships/hyperlink" Target="https://webagentes.canaldirecto.com.ar/incidents/view/737215-5" TargetMode="External"/><Relationship Id="rId2845" Type="http://schemas.openxmlformats.org/officeDocument/2006/relationships/hyperlink" Target="https://webagentes.canaldirecto.com.ar/incidents/view/737975-0" TargetMode="External"/><Relationship Id="rId5251" Type="http://schemas.openxmlformats.org/officeDocument/2006/relationships/hyperlink" Target="https://webagentes.canaldirecto.com.ar/incidents/view/797544-8" TargetMode="External"/><Relationship Id="rId86" Type="http://schemas.openxmlformats.org/officeDocument/2006/relationships/hyperlink" Target="http://webagentes.canaldirecto.com.ar/incidents/view/659263-7" TargetMode="External"/><Relationship Id="rId817" Type="http://schemas.openxmlformats.org/officeDocument/2006/relationships/hyperlink" Target="https://webagentes.canaldirecto.com.ar/incidents/view/683800-7" TargetMode="External"/><Relationship Id="rId1447" Type="http://schemas.openxmlformats.org/officeDocument/2006/relationships/hyperlink" Target="https://webagentes.canaldirecto.com.ar/incidents/view/695723-2" TargetMode="External"/><Relationship Id="rId1654" Type="http://schemas.openxmlformats.org/officeDocument/2006/relationships/hyperlink" Target="https://webagentes.canaldirecto.com.ar/incidents/view/700929-5" TargetMode="External"/><Relationship Id="rId1861" Type="http://schemas.openxmlformats.org/officeDocument/2006/relationships/hyperlink" Target="https://webagentes.canaldirecto.com.ar/incidents/view/708901-5" TargetMode="External"/><Relationship Id="rId2705" Type="http://schemas.openxmlformats.org/officeDocument/2006/relationships/hyperlink" Target="https://webagentes.canaldirecto.com.ar/incidents/view/733953-0" TargetMode="External"/><Relationship Id="rId2912" Type="http://schemas.openxmlformats.org/officeDocument/2006/relationships/hyperlink" Target="https://webagentes.canaldirecto.com.ar/incidents/view/741330-0" TargetMode="External"/><Relationship Id="rId4060" Type="http://schemas.openxmlformats.org/officeDocument/2006/relationships/hyperlink" Target="https://webagentes.canaldirecto.com.ar/incidents/view/768166-4" TargetMode="External"/><Relationship Id="rId5111" Type="http://schemas.openxmlformats.org/officeDocument/2006/relationships/hyperlink" Target="https://webagentes.canaldirecto.com.ar/incidents/view/797165-5" TargetMode="External"/><Relationship Id="rId1307" Type="http://schemas.openxmlformats.org/officeDocument/2006/relationships/hyperlink" Target="https://webagentes.canaldirecto.com.ar/incidents/view/694405-2" TargetMode="External"/><Relationship Id="rId1514" Type="http://schemas.openxmlformats.org/officeDocument/2006/relationships/hyperlink" Target="https://webagentes.canaldirecto.com.ar/incidents/view/699415-4" TargetMode="External"/><Relationship Id="rId1721" Type="http://schemas.openxmlformats.org/officeDocument/2006/relationships/hyperlink" Target="https://webagentes.canaldirecto.com.ar/incidents/view/705868-0" TargetMode="External"/><Relationship Id="rId4877" Type="http://schemas.openxmlformats.org/officeDocument/2006/relationships/hyperlink" Target="https://webagentes.canaldirecto.com.ar/incidents/view/785897-4" TargetMode="External"/><Relationship Id="rId5928" Type="http://schemas.openxmlformats.org/officeDocument/2006/relationships/hyperlink" Target="https://webagentes.canaldirecto.com.ar/incidents/view/825548-4" TargetMode="External"/><Relationship Id="rId13" Type="http://schemas.openxmlformats.org/officeDocument/2006/relationships/hyperlink" Target="http://webagentes.canaldirecto.com.ar/incidents/view/662211-4" TargetMode="External"/><Relationship Id="rId3479" Type="http://schemas.openxmlformats.org/officeDocument/2006/relationships/hyperlink" Target="https://webagentes.canaldirecto.com.ar/incidents/view/753234-0" TargetMode="External"/><Relationship Id="rId3686" Type="http://schemas.openxmlformats.org/officeDocument/2006/relationships/hyperlink" Target="https://webagentes.canaldirecto.com.ar/incidents/view/758354-8" TargetMode="External"/><Relationship Id="rId2288" Type="http://schemas.openxmlformats.org/officeDocument/2006/relationships/hyperlink" Target="https://webagentes.canaldirecto.com.ar/incidents/view/718878-7" TargetMode="External"/><Relationship Id="rId2495" Type="http://schemas.openxmlformats.org/officeDocument/2006/relationships/hyperlink" Target="https://webagentes.canaldirecto.com.ar/incidents/view/730201-3" TargetMode="External"/><Relationship Id="rId3339" Type="http://schemas.openxmlformats.org/officeDocument/2006/relationships/hyperlink" Target="https://webagentes.canaldirecto.com.ar/incidents/view/751967-7" TargetMode="External"/><Relationship Id="rId3893" Type="http://schemas.openxmlformats.org/officeDocument/2006/relationships/hyperlink" Target="https://webagentes.canaldirecto.com.ar/incidents/view/767098-7" TargetMode="External"/><Relationship Id="rId4737" Type="http://schemas.openxmlformats.org/officeDocument/2006/relationships/hyperlink" Target="https://webagentes.canaldirecto.com.ar/incidents/view/786752-9" TargetMode="External"/><Relationship Id="rId4944" Type="http://schemas.openxmlformats.org/officeDocument/2006/relationships/hyperlink" Target="https://webagentes.canaldirecto.com.ar/incidents/view/790943-6" TargetMode="External"/><Relationship Id="rId467" Type="http://schemas.openxmlformats.org/officeDocument/2006/relationships/hyperlink" Target="https://webagentes.canaldirecto.com.ar/incidents/view/673625-9" TargetMode="External"/><Relationship Id="rId1097" Type="http://schemas.openxmlformats.org/officeDocument/2006/relationships/hyperlink" Target="https://webagentes.canaldirecto.com.ar/incidents/view/689645-4" TargetMode="External"/><Relationship Id="rId2148" Type="http://schemas.openxmlformats.org/officeDocument/2006/relationships/hyperlink" Target="https://webagentes.canaldirecto.com.ar/incidents/view/719717-4" TargetMode="External"/><Relationship Id="rId3546" Type="http://schemas.openxmlformats.org/officeDocument/2006/relationships/hyperlink" Target="https://webagentes.canaldirecto.com.ar/incidents/view/756279-4" TargetMode="External"/><Relationship Id="rId3753" Type="http://schemas.openxmlformats.org/officeDocument/2006/relationships/hyperlink" Target="https://webagentes.canaldirecto.com.ar/incidents/view/761041-7" TargetMode="External"/><Relationship Id="rId3960" Type="http://schemas.openxmlformats.org/officeDocument/2006/relationships/hyperlink" Target="https://webagentes.canaldirecto.com.ar/incidents/view/766112-9" TargetMode="External"/><Relationship Id="rId4804" Type="http://schemas.openxmlformats.org/officeDocument/2006/relationships/hyperlink" Target="https://webagentes.canaldirecto.com.ar/incidents/view/789877-8" TargetMode="External"/><Relationship Id="rId674" Type="http://schemas.openxmlformats.org/officeDocument/2006/relationships/hyperlink" Target="https://webagentes.canaldirecto.com.ar/incidents/view/681515-8" TargetMode="External"/><Relationship Id="rId881" Type="http://schemas.openxmlformats.org/officeDocument/2006/relationships/hyperlink" Target="https://webagentes.canaldirecto.com.ar/incidents/view/681763-3" TargetMode="External"/><Relationship Id="rId2355" Type="http://schemas.openxmlformats.org/officeDocument/2006/relationships/hyperlink" Target="https://webagentes.canaldirecto.com.ar/incidents/view/725040-0" TargetMode="External"/><Relationship Id="rId2562" Type="http://schemas.openxmlformats.org/officeDocument/2006/relationships/hyperlink" Target="https://webagentes.canaldirecto.com.ar/incidents/view/726702-0" TargetMode="External"/><Relationship Id="rId3406" Type="http://schemas.openxmlformats.org/officeDocument/2006/relationships/hyperlink" Target="https://webagentes.canaldirecto.com.ar/incidents/view/749329-0" TargetMode="External"/><Relationship Id="rId3613" Type="http://schemas.openxmlformats.org/officeDocument/2006/relationships/hyperlink" Target="https://webagentes.canaldirecto.com.ar/incidents/view/755014-2" TargetMode="External"/><Relationship Id="rId3820" Type="http://schemas.openxmlformats.org/officeDocument/2006/relationships/hyperlink" Target="https://webagentes.canaldirecto.com.ar/incidents/view/763669-1" TargetMode="External"/><Relationship Id="rId327" Type="http://schemas.openxmlformats.org/officeDocument/2006/relationships/hyperlink" Target="https://webagentes.canaldirecto.com.ar/incidents/view/664915-7" TargetMode="External"/><Relationship Id="rId534" Type="http://schemas.openxmlformats.org/officeDocument/2006/relationships/hyperlink" Target="https://webagentes.canaldirecto.com.ar/incidents/view/671549-6" TargetMode="External"/><Relationship Id="rId741" Type="http://schemas.openxmlformats.org/officeDocument/2006/relationships/hyperlink" Target="https://webagentes.canaldirecto.com.ar/incidents/view/679897-6" TargetMode="External"/><Relationship Id="rId1164" Type="http://schemas.openxmlformats.org/officeDocument/2006/relationships/hyperlink" Target="https://webagentes.canaldirecto.com.ar/incidents/view/692503-9" TargetMode="External"/><Relationship Id="rId1371" Type="http://schemas.openxmlformats.org/officeDocument/2006/relationships/hyperlink" Target="https://webagentes.canaldirecto.com.ar/incidents/view/692814-2" TargetMode="External"/><Relationship Id="rId2008" Type="http://schemas.openxmlformats.org/officeDocument/2006/relationships/hyperlink" Target="https://webagentes.canaldirecto.com.ar/incidents/view/712513-1" TargetMode="External"/><Relationship Id="rId2215" Type="http://schemas.openxmlformats.org/officeDocument/2006/relationships/hyperlink" Target="https://webagentes.canaldirecto.com.ar/incidents/view/722953-4" TargetMode="External"/><Relationship Id="rId2422" Type="http://schemas.openxmlformats.org/officeDocument/2006/relationships/hyperlink" Target="https://webagentes.canaldirecto.com.ar/incidents/view/728056-2" TargetMode="External"/><Relationship Id="rId5578" Type="http://schemas.openxmlformats.org/officeDocument/2006/relationships/hyperlink" Target="https://webagentes.canaldirecto.com.ar/incidents/view/812868-5" TargetMode="External"/><Relationship Id="rId5785" Type="http://schemas.openxmlformats.org/officeDocument/2006/relationships/hyperlink" Target="https://webagentes.canaldirecto.com.ar/incidents/view/817483-3" TargetMode="External"/><Relationship Id="rId5992" Type="http://schemas.openxmlformats.org/officeDocument/2006/relationships/hyperlink" Target="https://webagentes.canaldirecto.com.ar/incidents/view/822661-3" TargetMode="External"/><Relationship Id="rId601" Type="http://schemas.openxmlformats.org/officeDocument/2006/relationships/hyperlink" Target="https://webagentes.canaldirecto.com.ar/incidents/view/676884-1" TargetMode="External"/><Relationship Id="rId1024" Type="http://schemas.openxmlformats.org/officeDocument/2006/relationships/hyperlink" Target="https://webagentes.canaldirecto.com.ar/incidents/view/685151-2" TargetMode="External"/><Relationship Id="rId1231" Type="http://schemas.openxmlformats.org/officeDocument/2006/relationships/hyperlink" Target="https://webagentes.canaldirecto.com.ar/incidents/view/691443-1" TargetMode="External"/><Relationship Id="rId4387" Type="http://schemas.openxmlformats.org/officeDocument/2006/relationships/hyperlink" Target="https://webagentes.canaldirecto.com.ar/incidents/view/776862-6" TargetMode="External"/><Relationship Id="rId4594" Type="http://schemas.openxmlformats.org/officeDocument/2006/relationships/hyperlink" Target="https://webagentes.canaldirecto.com.ar/incidents/view/781379-5" TargetMode="External"/><Relationship Id="rId5438" Type="http://schemas.openxmlformats.org/officeDocument/2006/relationships/hyperlink" Target="https://webagentes.canaldirecto.com.ar/incidents/view/809974-5" TargetMode="External"/><Relationship Id="rId5645" Type="http://schemas.openxmlformats.org/officeDocument/2006/relationships/hyperlink" Target="https://webagentes.canaldirecto.com.ar/incidents/view/816632-0" TargetMode="External"/><Relationship Id="rId5852" Type="http://schemas.openxmlformats.org/officeDocument/2006/relationships/hyperlink" Target="https://webagentes.canaldirecto.com.ar/incidents/view/821401-6" TargetMode="External"/><Relationship Id="rId3196" Type="http://schemas.openxmlformats.org/officeDocument/2006/relationships/hyperlink" Target="https://webagentes.canaldirecto.com.ar/incidents/view/746101-5" TargetMode="External"/><Relationship Id="rId4247" Type="http://schemas.openxmlformats.org/officeDocument/2006/relationships/hyperlink" Target="https://webagentes.canaldirecto.com.ar/incidents/view/774178-0" TargetMode="External"/><Relationship Id="rId4454" Type="http://schemas.openxmlformats.org/officeDocument/2006/relationships/hyperlink" Target="https://webagentes.canaldirecto.com.ar/incidents/view/780842-9" TargetMode="External"/><Relationship Id="rId4661" Type="http://schemas.openxmlformats.org/officeDocument/2006/relationships/hyperlink" Target="https://webagentes.canaldirecto.com.ar/incidents/view/784622-5" TargetMode="External"/><Relationship Id="rId5505" Type="http://schemas.openxmlformats.org/officeDocument/2006/relationships/hyperlink" Target="https://webagentes.canaldirecto.com.ar/incidents/view/808154-2" TargetMode="External"/><Relationship Id="rId3056" Type="http://schemas.openxmlformats.org/officeDocument/2006/relationships/hyperlink" Target="https://webagentes.canaldirecto.com.ar/incidents/view/744030-4" TargetMode="External"/><Relationship Id="rId3263" Type="http://schemas.openxmlformats.org/officeDocument/2006/relationships/hyperlink" Target="https://webagentes.canaldirecto.com.ar/incidents/view/749039-0" TargetMode="External"/><Relationship Id="rId3470" Type="http://schemas.openxmlformats.org/officeDocument/2006/relationships/hyperlink" Target="https://webagentes.canaldirecto.com.ar/incidents/view/753296-0" TargetMode="External"/><Relationship Id="rId4107" Type="http://schemas.openxmlformats.org/officeDocument/2006/relationships/hyperlink" Target="https://webagentes.canaldirecto.com.ar/incidents/view/771275-1" TargetMode="External"/><Relationship Id="rId4314" Type="http://schemas.openxmlformats.org/officeDocument/2006/relationships/hyperlink" Target="https://webagentes.canaldirecto.com.ar/incidents/view/772761-0" TargetMode="External"/><Relationship Id="rId5712" Type="http://schemas.openxmlformats.org/officeDocument/2006/relationships/hyperlink" Target="https://webagentes.canaldirecto.com.ar/incidents/view/820378-2" TargetMode="External"/><Relationship Id="rId184" Type="http://schemas.openxmlformats.org/officeDocument/2006/relationships/hyperlink" Target="https://webagentes.canaldirecto.com.ar/incidents/view/663590-5" TargetMode="External"/><Relationship Id="rId391" Type="http://schemas.openxmlformats.org/officeDocument/2006/relationships/hyperlink" Target="https://webagentes.canaldirecto.com.ar/incidents/view/669668-7" TargetMode="External"/><Relationship Id="rId1908" Type="http://schemas.openxmlformats.org/officeDocument/2006/relationships/hyperlink" Target="https://webagentes.canaldirecto.com.ar/incidents/view/706617-5" TargetMode="External"/><Relationship Id="rId2072" Type="http://schemas.openxmlformats.org/officeDocument/2006/relationships/hyperlink" Target="https://webagentes.canaldirecto.com.ar/incidents/view/716129-4" TargetMode="External"/><Relationship Id="rId3123" Type="http://schemas.openxmlformats.org/officeDocument/2006/relationships/hyperlink" Target="https://webagentes.canaldirecto.com.ar/incidents/view/740951-0" TargetMode="External"/><Relationship Id="rId4521" Type="http://schemas.openxmlformats.org/officeDocument/2006/relationships/hyperlink" Target="https://webagentes.canaldirecto.com.ar/incidents/view/778113-1" TargetMode="External"/><Relationship Id="rId251" Type="http://schemas.openxmlformats.org/officeDocument/2006/relationships/hyperlink" Target="https://webagentes.canaldirecto.com.ar/incidents/view/667003-2" TargetMode="External"/><Relationship Id="rId3330" Type="http://schemas.openxmlformats.org/officeDocument/2006/relationships/hyperlink" Target="https://webagentes.canaldirecto.com.ar/incidents/view/752307-8" TargetMode="External"/><Relationship Id="rId5088" Type="http://schemas.openxmlformats.org/officeDocument/2006/relationships/hyperlink" Target="https://webagentes.canaldirecto.com.ar/incidents/view/798158-2" TargetMode="External"/><Relationship Id="rId2889" Type="http://schemas.openxmlformats.org/officeDocument/2006/relationships/hyperlink" Target="https://webagentes.canaldirecto.com.ar/incidents/view/736285-7" TargetMode="External"/><Relationship Id="rId5295" Type="http://schemas.openxmlformats.org/officeDocument/2006/relationships/hyperlink" Target="https://webagentes.canaldirecto.com.ar/incidents/view/802501-4" TargetMode="External"/><Relationship Id="rId111" Type="http://schemas.openxmlformats.org/officeDocument/2006/relationships/hyperlink" Target="http://webagentes.canaldirecto.com.ar/incidents/view/657363-2" TargetMode="External"/><Relationship Id="rId1698" Type="http://schemas.openxmlformats.org/officeDocument/2006/relationships/hyperlink" Target="https://webagentes.canaldirecto.com.ar/incidents/view/706487-6" TargetMode="External"/><Relationship Id="rId2749" Type="http://schemas.openxmlformats.org/officeDocument/2006/relationships/hyperlink" Target="https://webagentes.canaldirecto.com.ar/incidents/view/736576-6" TargetMode="External"/><Relationship Id="rId2956" Type="http://schemas.openxmlformats.org/officeDocument/2006/relationships/hyperlink" Target="https://webagentes.canaldirecto.com.ar/incidents/view/739978-1" TargetMode="External"/><Relationship Id="rId5155" Type="http://schemas.openxmlformats.org/officeDocument/2006/relationships/hyperlink" Target="https://webagentes.canaldirecto.com.ar/incidents/view/795455-1" TargetMode="External"/><Relationship Id="rId5362" Type="http://schemas.openxmlformats.org/officeDocument/2006/relationships/hyperlink" Target="https://webagentes.canaldirecto.com.ar/incidents/view/806631-2" TargetMode="External"/><Relationship Id="rId928" Type="http://schemas.openxmlformats.org/officeDocument/2006/relationships/hyperlink" Target="https://webagentes.canaldirecto.com.ar/incidents/view/687071-1" TargetMode="External"/><Relationship Id="rId1558" Type="http://schemas.openxmlformats.org/officeDocument/2006/relationships/hyperlink" Target="https://webagentes.canaldirecto.com.ar/incidents/view/704227-2" TargetMode="External"/><Relationship Id="rId1765" Type="http://schemas.openxmlformats.org/officeDocument/2006/relationships/hyperlink" Target="https://webagentes.canaldirecto.com.ar/incidents/view/704476-6" TargetMode="External"/><Relationship Id="rId2609" Type="http://schemas.openxmlformats.org/officeDocument/2006/relationships/hyperlink" Target="https://webagentes.canaldirecto.com.ar/incidents/view/731428-5" TargetMode="External"/><Relationship Id="rId4171" Type="http://schemas.openxmlformats.org/officeDocument/2006/relationships/hyperlink" Target="https://webagentes.canaldirecto.com.ar/incidents/view/770086-2" TargetMode="External"/><Relationship Id="rId5015" Type="http://schemas.openxmlformats.org/officeDocument/2006/relationships/hyperlink" Target="http://webagentes.canaldirecto.com.ar/incidents/view/794105-2" TargetMode="External"/><Relationship Id="rId5222" Type="http://schemas.openxmlformats.org/officeDocument/2006/relationships/hyperlink" Target="https://webagentes.canaldirecto.com.ar/incidents/view/799073-9" TargetMode="External"/><Relationship Id="rId57" Type="http://schemas.openxmlformats.org/officeDocument/2006/relationships/hyperlink" Target="http://webagentes.canaldirecto.com.ar/incidents/view/659785-4" TargetMode="External"/><Relationship Id="rId1418" Type="http://schemas.openxmlformats.org/officeDocument/2006/relationships/hyperlink" Target="https://webagentes.canaldirecto.com.ar/incidents/view/697286-0" TargetMode="External"/><Relationship Id="rId1972" Type="http://schemas.openxmlformats.org/officeDocument/2006/relationships/hyperlink" Target="https://webagentes.canaldirecto.com.ar/incidents/view/713934-7" TargetMode="External"/><Relationship Id="rId2816" Type="http://schemas.openxmlformats.org/officeDocument/2006/relationships/hyperlink" Target="https://webagentes.canaldirecto.com.ar/incidents/view/738680-2" TargetMode="External"/><Relationship Id="rId4031" Type="http://schemas.openxmlformats.org/officeDocument/2006/relationships/hyperlink" Target="https://webagentes.canaldirecto.com.ar/incidents/view/768756-1" TargetMode="External"/><Relationship Id="rId1625" Type="http://schemas.openxmlformats.org/officeDocument/2006/relationships/hyperlink" Target="https://webagentes.canaldirecto.com.ar/incidents/view/702122-4" TargetMode="External"/><Relationship Id="rId1832" Type="http://schemas.openxmlformats.org/officeDocument/2006/relationships/hyperlink" Target="https://webagentes.canaldirecto.com.ar/incidents/view/709326-7" TargetMode="External"/><Relationship Id="rId4988" Type="http://schemas.openxmlformats.org/officeDocument/2006/relationships/hyperlink" Target="http://webagentes.canaldirecto.com.ar/incidents/view/794878-1" TargetMode="External"/><Relationship Id="rId3797" Type="http://schemas.openxmlformats.org/officeDocument/2006/relationships/hyperlink" Target="https://webagentes.canaldirecto.com.ar/incidents/view/764119-8" TargetMode="External"/><Relationship Id="rId4848" Type="http://schemas.openxmlformats.org/officeDocument/2006/relationships/hyperlink" Target="https://webagentes.canaldirecto.com.ar/incidents/view/788574-7" TargetMode="External"/><Relationship Id="rId2399" Type="http://schemas.openxmlformats.org/officeDocument/2006/relationships/hyperlink" Target="https://webagentes.canaldirecto.com.ar/incidents/view/728336-5" TargetMode="External"/><Relationship Id="rId3657" Type="http://schemas.openxmlformats.org/officeDocument/2006/relationships/hyperlink" Target="https://webagentes.canaldirecto.com.ar/incidents/view/758764-1" TargetMode="External"/><Relationship Id="rId3864" Type="http://schemas.openxmlformats.org/officeDocument/2006/relationships/hyperlink" Target="https://webagentes.canaldirecto.com.ar/incidents/view/762120-0" TargetMode="External"/><Relationship Id="rId4708" Type="http://schemas.openxmlformats.org/officeDocument/2006/relationships/hyperlink" Target="https://webagentes.canaldirecto.com.ar/incidents/view/782911-2" TargetMode="External"/><Relationship Id="rId4915" Type="http://schemas.openxmlformats.org/officeDocument/2006/relationships/hyperlink" Target="https://webagentes.canaldirecto.com.ar/incidents/view/791295-3" TargetMode="External"/><Relationship Id="rId578" Type="http://schemas.openxmlformats.org/officeDocument/2006/relationships/hyperlink" Target="https://webagentes.canaldirecto.com.ar/incidents/view/679046-0" TargetMode="External"/><Relationship Id="rId785" Type="http://schemas.openxmlformats.org/officeDocument/2006/relationships/hyperlink" Target="https://webagentes.canaldirecto.com.ar/incidents/view/677915-7" TargetMode="External"/><Relationship Id="rId992" Type="http://schemas.openxmlformats.org/officeDocument/2006/relationships/hyperlink" Target="https://webagentes.canaldirecto.com.ar/incidents/view/685532-3" TargetMode="External"/><Relationship Id="rId2259" Type="http://schemas.openxmlformats.org/officeDocument/2006/relationships/hyperlink" Target="https://webagentes.canaldirecto.com.ar/incidents/view/721893-6" TargetMode="External"/><Relationship Id="rId2466" Type="http://schemas.openxmlformats.org/officeDocument/2006/relationships/hyperlink" Target="https://webagentes.canaldirecto.com.ar/incidents/view/726556-3" TargetMode="External"/><Relationship Id="rId2673" Type="http://schemas.openxmlformats.org/officeDocument/2006/relationships/hyperlink" Target="https://webagentes.canaldirecto.com.ar/incidents/view/735783-7" TargetMode="External"/><Relationship Id="rId2880" Type="http://schemas.openxmlformats.org/officeDocument/2006/relationships/hyperlink" Target="https://webagentes.canaldirecto.com.ar/incidents/view/736863-9" TargetMode="External"/><Relationship Id="rId3517" Type="http://schemas.openxmlformats.org/officeDocument/2006/relationships/hyperlink" Target="https://webagentes.canaldirecto.com.ar/incidents/view/751885-4" TargetMode="External"/><Relationship Id="rId3724" Type="http://schemas.openxmlformats.org/officeDocument/2006/relationships/hyperlink" Target="https://webagentes.canaldirecto.com.ar/incidents/view/761414-9" TargetMode="External"/><Relationship Id="rId3931" Type="http://schemas.openxmlformats.org/officeDocument/2006/relationships/hyperlink" Target="https://webagentes.canaldirecto.com.ar/incidents/view/766347-3" TargetMode="External"/><Relationship Id="rId438" Type="http://schemas.openxmlformats.org/officeDocument/2006/relationships/hyperlink" Target="https://webagentes.canaldirecto.com.ar/incidents/view/668227-7" TargetMode="External"/><Relationship Id="rId645" Type="http://schemas.openxmlformats.org/officeDocument/2006/relationships/hyperlink" Target="https://webagentes.canaldirecto.com.ar/incidents/view/674815-7" TargetMode="External"/><Relationship Id="rId852" Type="http://schemas.openxmlformats.org/officeDocument/2006/relationships/hyperlink" Target="https://webagentes.canaldirecto.com.ar/incidents/view/682735-7" TargetMode="External"/><Relationship Id="rId1068" Type="http://schemas.openxmlformats.org/officeDocument/2006/relationships/hyperlink" Target="https://webagentes.canaldirecto.com.ar/incidents/view/689708-2" TargetMode="External"/><Relationship Id="rId1275" Type="http://schemas.openxmlformats.org/officeDocument/2006/relationships/hyperlink" Target="https://webagentes.canaldirecto.com.ar/incidents/view/695551-7" TargetMode="External"/><Relationship Id="rId1482" Type="http://schemas.openxmlformats.org/officeDocument/2006/relationships/hyperlink" Target="https://webagentes.canaldirecto.com.ar/incidents/view/700044-3" TargetMode="External"/><Relationship Id="rId2119" Type="http://schemas.openxmlformats.org/officeDocument/2006/relationships/hyperlink" Target="https://webagentes.canaldirecto.com.ar/incidents/view/720388-2" TargetMode="External"/><Relationship Id="rId2326" Type="http://schemas.openxmlformats.org/officeDocument/2006/relationships/hyperlink" Target="https://webagentes.canaldirecto.com.ar/incidents/view/725952-6" TargetMode="External"/><Relationship Id="rId2533" Type="http://schemas.openxmlformats.org/officeDocument/2006/relationships/hyperlink" Target="https://webagentes.canaldirecto.com.ar/incidents/view/729086-0" TargetMode="External"/><Relationship Id="rId2740" Type="http://schemas.openxmlformats.org/officeDocument/2006/relationships/hyperlink" Target="https://webagentes.canaldirecto.com.ar/incidents/view/736589-0" TargetMode="External"/><Relationship Id="rId5689" Type="http://schemas.openxmlformats.org/officeDocument/2006/relationships/hyperlink" Target="https://webagentes.canaldirecto.com.ar/incidents/view/814265-8" TargetMode="External"/><Relationship Id="rId5896" Type="http://schemas.openxmlformats.org/officeDocument/2006/relationships/hyperlink" Target="https://webagentes.canaldirecto.com.ar/incidents/view/820221-5" TargetMode="External"/><Relationship Id="rId505" Type="http://schemas.openxmlformats.org/officeDocument/2006/relationships/hyperlink" Target="https://webagentes.canaldirecto.com.ar/incidents/view/672447-6" TargetMode="External"/><Relationship Id="rId712" Type="http://schemas.openxmlformats.org/officeDocument/2006/relationships/hyperlink" Target="https://webagentes.canaldirecto.com.ar/incidents/view/680209-3" TargetMode="External"/><Relationship Id="rId1135" Type="http://schemas.openxmlformats.org/officeDocument/2006/relationships/hyperlink" Target="https://webagentes.canaldirecto.com.ar/incidents/view/687833-3" TargetMode="External"/><Relationship Id="rId1342" Type="http://schemas.openxmlformats.org/officeDocument/2006/relationships/hyperlink" Target="https://webagentes.canaldirecto.com.ar/incidents/view/693433-8" TargetMode="External"/><Relationship Id="rId4498" Type="http://schemas.openxmlformats.org/officeDocument/2006/relationships/hyperlink" Target="https://webagentes.canaldirecto.com.ar/incidents/view/779157-2" TargetMode="External"/><Relationship Id="rId5549" Type="http://schemas.openxmlformats.org/officeDocument/2006/relationships/hyperlink" Target="https://webagentes.canaldirecto.com.ar/incidents/view/813385-4" TargetMode="External"/><Relationship Id="rId1202" Type="http://schemas.openxmlformats.org/officeDocument/2006/relationships/hyperlink" Target="https://webagentes.canaldirecto.com.ar/incidents/view/691972-8" TargetMode="External"/><Relationship Id="rId2600" Type="http://schemas.openxmlformats.org/officeDocument/2006/relationships/hyperlink" Target="https://webagentes.canaldirecto.com.ar/incidents/view/731676-0" TargetMode="External"/><Relationship Id="rId4358" Type="http://schemas.openxmlformats.org/officeDocument/2006/relationships/hyperlink" Target="https://webagentes.canaldirecto.com.ar/incidents/view/777451-1" TargetMode="External"/><Relationship Id="rId5409" Type="http://schemas.openxmlformats.org/officeDocument/2006/relationships/hyperlink" Target="https://webagentes.canaldirecto.com.ar/incidents/view/804335-7" TargetMode="External"/><Relationship Id="rId5756" Type="http://schemas.openxmlformats.org/officeDocument/2006/relationships/hyperlink" Target="https://webagentes.canaldirecto.com.ar/incidents/view/818714-7" TargetMode="External"/><Relationship Id="rId5963" Type="http://schemas.openxmlformats.org/officeDocument/2006/relationships/hyperlink" Target="https://webagentes.canaldirecto.com.ar/incidents/view/824499-2" TargetMode="External"/><Relationship Id="rId3167" Type="http://schemas.openxmlformats.org/officeDocument/2006/relationships/hyperlink" Target="https://webagentes.canaldirecto.com.ar/incidents/view/746637-5" TargetMode="External"/><Relationship Id="rId4565" Type="http://schemas.openxmlformats.org/officeDocument/2006/relationships/hyperlink" Target="https://webagentes.canaldirecto.com.ar/incidents/view/782576-3" TargetMode="External"/><Relationship Id="rId4772" Type="http://schemas.openxmlformats.org/officeDocument/2006/relationships/hyperlink" Target="https://webagentes.canaldirecto.com.ar/incidents/view/785685-1" TargetMode="External"/><Relationship Id="rId5616" Type="http://schemas.openxmlformats.org/officeDocument/2006/relationships/hyperlink" Target="https://webagentes.canaldirecto.com.ar/incidents/view/810497-7" TargetMode="External"/><Relationship Id="rId5823" Type="http://schemas.openxmlformats.org/officeDocument/2006/relationships/hyperlink" Target="https://webagentes.canaldirecto.com.ar/incidents/view/822870-9" TargetMode="External"/><Relationship Id="rId295" Type="http://schemas.openxmlformats.org/officeDocument/2006/relationships/hyperlink" Target="https://webagentes.canaldirecto.com.ar/incidents/view/666386-5" TargetMode="External"/><Relationship Id="rId3374" Type="http://schemas.openxmlformats.org/officeDocument/2006/relationships/hyperlink" Target="https://webagentes.canaldirecto.com.ar/incidents/view/750847-7" TargetMode="External"/><Relationship Id="rId3581" Type="http://schemas.openxmlformats.org/officeDocument/2006/relationships/hyperlink" Target="https://webagentes.canaldirecto.com.ar/incidents/view/755350-1" TargetMode="External"/><Relationship Id="rId4218" Type="http://schemas.openxmlformats.org/officeDocument/2006/relationships/hyperlink" Target="https://webagentes.canaldirecto.com.ar/incidents/view/775066-3" TargetMode="External"/><Relationship Id="rId4425" Type="http://schemas.openxmlformats.org/officeDocument/2006/relationships/hyperlink" Target="https://webagentes.canaldirecto.com.ar/incidents/view/775284-7" TargetMode="External"/><Relationship Id="rId4632" Type="http://schemas.openxmlformats.org/officeDocument/2006/relationships/hyperlink" Target="https://webagentes.canaldirecto.com.ar/incidents/view/785144-9" TargetMode="External"/><Relationship Id="rId2183" Type="http://schemas.openxmlformats.org/officeDocument/2006/relationships/hyperlink" Target="https://webagentes.canaldirecto.com.ar/incidents/view/718034-1" TargetMode="External"/><Relationship Id="rId2390" Type="http://schemas.openxmlformats.org/officeDocument/2006/relationships/hyperlink" Target="https://webagentes.canaldirecto.com.ar/incidents/view/723817-0" TargetMode="External"/><Relationship Id="rId3027" Type="http://schemas.openxmlformats.org/officeDocument/2006/relationships/hyperlink" Target="https://webagentes.canaldirecto.com.ar/incidents/view/744740-4" TargetMode="External"/><Relationship Id="rId3234" Type="http://schemas.openxmlformats.org/officeDocument/2006/relationships/hyperlink" Target="https://webagentes.canaldirecto.com.ar/incidents/view/750031-4" TargetMode="External"/><Relationship Id="rId3441" Type="http://schemas.openxmlformats.org/officeDocument/2006/relationships/hyperlink" Target="https://webagentes.canaldirecto.com.ar/incidents/view/754062-2" TargetMode="External"/><Relationship Id="rId155" Type="http://schemas.openxmlformats.org/officeDocument/2006/relationships/hyperlink" Target="https://webagentes.canaldirecto.com.ar/incidents/view/664363-0" TargetMode="External"/><Relationship Id="rId362" Type="http://schemas.openxmlformats.org/officeDocument/2006/relationships/hyperlink" Target="https://webagentes.canaldirecto.com.ar/incidents/view/671339-1" TargetMode="External"/><Relationship Id="rId2043" Type="http://schemas.openxmlformats.org/officeDocument/2006/relationships/hyperlink" Target="https://webagentes.canaldirecto.com.ar/incidents/view/717151-0" TargetMode="External"/><Relationship Id="rId2250" Type="http://schemas.openxmlformats.org/officeDocument/2006/relationships/hyperlink" Target="https://webagentes.canaldirecto.com.ar/incidents/view/722137-4" TargetMode="External"/><Relationship Id="rId3301" Type="http://schemas.openxmlformats.org/officeDocument/2006/relationships/hyperlink" Target="https://webagentes.canaldirecto.com.ar/incidents/view/747847-7" TargetMode="External"/><Relationship Id="rId5199" Type="http://schemas.openxmlformats.org/officeDocument/2006/relationships/hyperlink" Target="https://webagentes.canaldirecto.com.ar/incidents/view/800031-6" TargetMode="External"/><Relationship Id="rId222" Type="http://schemas.openxmlformats.org/officeDocument/2006/relationships/hyperlink" Target="https://webagentes.canaldirecto.com.ar/incidents/view/668217-0" TargetMode="External"/><Relationship Id="rId2110" Type="http://schemas.openxmlformats.org/officeDocument/2006/relationships/hyperlink" Target="https://webagentes.canaldirecto.com.ar/incidents/view/720528-8" TargetMode="External"/><Relationship Id="rId5059" Type="http://schemas.openxmlformats.org/officeDocument/2006/relationships/hyperlink" Target="http://webagentes.canaldirecto.com.ar/incidents/view/792036-9" TargetMode="External"/><Relationship Id="rId5266" Type="http://schemas.openxmlformats.org/officeDocument/2006/relationships/hyperlink" Target="https://webagentes.canaldirecto.com.ar/incidents/view/803618-0" TargetMode="External"/><Relationship Id="rId5473" Type="http://schemas.openxmlformats.org/officeDocument/2006/relationships/hyperlink" Target="https://webagentes.canaldirecto.com.ar/incidents/view/808993-3" TargetMode="External"/><Relationship Id="rId5680" Type="http://schemas.openxmlformats.org/officeDocument/2006/relationships/hyperlink" Target="https://webagentes.canaldirecto.com.ar/incidents/view/814821-8" TargetMode="External"/><Relationship Id="rId4075" Type="http://schemas.openxmlformats.org/officeDocument/2006/relationships/hyperlink" Target="https://webagentes.canaldirecto.com.ar/incidents/view/767626-4" TargetMode="External"/><Relationship Id="rId4282" Type="http://schemas.openxmlformats.org/officeDocument/2006/relationships/hyperlink" Target="https://webagentes.canaldirecto.com.ar/incidents/view/773407-2" TargetMode="External"/><Relationship Id="rId5126" Type="http://schemas.openxmlformats.org/officeDocument/2006/relationships/hyperlink" Target="https://webagentes.canaldirecto.com.ar/incidents/view/796826-2" TargetMode="External"/><Relationship Id="rId5333" Type="http://schemas.openxmlformats.org/officeDocument/2006/relationships/hyperlink" Target="https://webagentes.canaldirecto.com.ar/incidents/view/800655-0" TargetMode="External"/><Relationship Id="rId1669" Type="http://schemas.openxmlformats.org/officeDocument/2006/relationships/hyperlink" Target="https://webagentes.canaldirecto.com.ar/incidents/view/700678-4" TargetMode="External"/><Relationship Id="rId1876" Type="http://schemas.openxmlformats.org/officeDocument/2006/relationships/hyperlink" Target="https://webagentes.canaldirecto.com.ar/incidents/view/707722-3" TargetMode="External"/><Relationship Id="rId2927" Type="http://schemas.openxmlformats.org/officeDocument/2006/relationships/hyperlink" Target="https://webagentes.canaldirecto.com.ar/incidents/view/741066-8" TargetMode="External"/><Relationship Id="rId3091" Type="http://schemas.openxmlformats.org/officeDocument/2006/relationships/hyperlink" Target="https://webagentes.canaldirecto.com.ar/incidents/view/742973-6" TargetMode="External"/><Relationship Id="rId4142" Type="http://schemas.openxmlformats.org/officeDocument/2006/relationships/hyperlink" Target="https://webagentes.canaldirecto.com.ar/incidents/view/770694-5" TargetMode="External"/><Relationship Id="rId5540" Type="http://schemas.openxmlformats.org/officeDocument/2006/relationships/hyperlink" Target="https://webagentes.canaldirecto.com.ar/incidents/view/804077-6" TargetMode="External"/><Relationship Id="rId1529" Type="http://schemas.openxmlformats.org/officeDocument/2006/relationships/hyperlink" Target="https://webagentes.canaldirecto.com.ar/incidents/view/697727-2" TargetMode="External"/><Relationship Id="rId1736" Type="http://schemas.openxmlformats.org/officeDocument/2006/relationships/hyperlink" Target="https://webagentes.canaldirecto.com.ar/incidents/view/705853-8" TargetMode="External"/><Relationship Id="rId1943" Type="http://schemas.openxmlformats.org/officeDocument/2006/relationships/hyperlink" Target="https://webagentes.canaldirecto.com.ar/incidents/view/714610-7" TargetMode="External"/><Relationship Id="rId5400" Type="http://schemas.openxmlformats.org/officeDocument/2006/relationships/hyperlink" Target="https://webagentes.canaldirecto.com.ar/incidents/view/805203-6" TargetMode="External"/><Relationship Id="rId28" Type="http://schemas.openxmlformats.org/officeDocument/2006/relationships/hyperlink" Target="http://webagentes.canaldirecto.com.ar/incidents/view/661052-6" TargetMode="External"/><Relationship Id="rId1803" Type="http://schemas.openxmlformats.org/officeDocument/2006/relationships/hyperlink" Target="https://webagentes.canaldirecto.com.ar/incidents/view/710563-2" TargetMode="External"/><Relationship Id="rId4002" Type="http://schemas.openxmlformats.org/officeDocument/2006/relationships/hyperlink" Target="https://webagentes.canaldirecto.com.ar/incidents/view/764871-1" TargetMode="External"/><Relationship Id="rId4959" Type="http://schemas.openxmlformats.org/officeDocument/2006/relationships/hyperlink" Target="https://webagentes.canaldirecto.com.ar/incidents/view/790275-2" TargetMode="External"/><Relationship Id="rId3768" Type="http://schemas.openxmlformats.org/officeDocument/2006/relationships/hyperlink" Target="https://webagentes.canaldirecto.com.ar/incidents/view/760355-0" TargetMode="External"/><Relationship Id="rId3975" Type="http://schemas.openxmlformats.org/officeDocument/2006/relationships/hyperlink" Target="https://webagentes.canaldirecto.com.ar/incidents/view/765690-5" TargetMode="External"/><Relationship Id="rId4819" Type="http://schemas.openxmlformats.org/officeDocument/2006/relationships/hyperlink" Target="https://webagentes.canaldirecto.com.ar/incidents/view/789136-8" TargetMode="External"/><Relationship Id="rId689" Type="http://schemas.openxmlformats.org/officeDocument/2006/relationships/hyperlink" Target="https://webagentes.canaldirecto.com.ar/incidents/view/680965-2" TargetMode="External"/><Relationship Id="rId896" Type="http://schemas.openxmlformats.org/officeDocument/2006/relationships/hyperlink" Target="https://webagentes.canaldirecto.com.ar/incidents/view/678207-2" TargetMode="External"/><Relationship Id="rId2577" Type="http://schemas.openxmlformats.org/officeDocument/2006/relationships/hyperlink" Target="https://webagentes.canaldirecto.com.ar/incidents/view/733400-3" TargetMode="External"/><Relationship Id="rId2784" Type="http://schemas.openxmlformats.org/officeDocument/2006/relationships/hyperlink" Target="https://webagentes.canaldirecto.com.ar/incidents/view/734481-5" TargetMode="External"/><Relationship Id="rId3628" Type="http://schemas.openxmlformats.org/officeDocument/2006/relationships/hyperlink" Target="https://webagentes.canaldirecto.com.ar/incidents/view/759112-1" TargetMode="External"/><Relationship Id="rId5190" Type="http://schemas.openxmlformats.org/officeDocument/2006/relationships/hyperlink" Target="https://webagentes.canaldirecto.com.ar/incidents/view/800103-2" TargetMode="External"/><Relationship Id="rId549" Type="http://schemas.openxmlformats.org/officeDocument/2006/relationships/hyperlink" Target="https://webagentes.canaldirecto.com.ar/incidents/view/671466-4" TargetMode="External"/><Relationship Id="rId756" Type="http://schemas.openxmlformats.org/officeDocument/2006/relationships/hyperlink" Target="https://webagentes.canaldirecto.com.ar/incidents/view/679031-8" TargetMode="External"/><Relationship Id="rId1179" Type="http://schemas.openxmlformats.org/officeDocument/2006/relationships/hyperlink" Target="https://webagentes.canaldirecto.com.ar/incidents/view/692453-5" TargetMode="External"/><Relationship Id="rId1386" Type="http://schemas.openxmlformats.org/officeDocument/2006/relationships/hyperlink" Target="https://webagentes.canaldirecto.com.ar/incidents/view/697793-5" TargetMode="External"/><Relationship Id="rId1593" Type="http://schemas.openxmlformats.org/officeDocument/2006/relationships/hyperlink" Target="https://webagentes.canaldirecto.com.ar/incidents/view/703093-0" TargetMode="External"/><Relationship Id="rId2437" Type="http://schemas.openxmlformats.org/officeDocument/2006/relationships/hyperlink" Target="https://webagentes.canaldirecto.com.ar/incidents/view/727077-8" TargetMode="External"/><Relationship Id="rId2991" Type="http://schemas.openxmlformats.org/officeDocument/2006/relationships/hyperlink" Target="https://webagentes.canaldirecto.com.ar/incidents/view/738900-3" TargetMode="External"/><Relationship Id="rId3835" Type="http://schemas.openxmlformats.org/officeDocument/2006/relationships/hyperlink" Target="https://webagentes.canaldirecto.com.ar/incidents/view/762963-7" TargetMode="External"/><Relationship Id="rId5050" Type="http://schemas.openxmlformats.org/officeDocument/2006/relationships/hyperlink" Target="http://webagentes.canaldirecto.com.ar/incidents/view/792611-4" TargetMode="External"/><Relationship Id="rId409" Type="http://schemas.openxmlformats.org/officeDocument/2006/relationships/hyperlink" Target="https://webagentes.canaldirecto.com.ar/incidents/view/669326-4" TargetMode="External"/><Relationship Id="rId963" Type="http://schemas.openxmlformats.org/officeDocument/2006/relationships/hyperlink" Target="https://webagentes.canaldirecto.com.ar/incidents/view/686597-7" TargetMode="External"/><Relationship Id="rId1039" Type="http://schemas.openxmlformats.org/officeDocument/2006/relationships/hyperlink" Target="https://webagentes.canaldirecto.com.ar/incidents/view/690255-1" TargetMode="External"/><Relationship Id="rId1246" Type="http://schemas.openxmlformats.org/officeDocument/2006/relationships/hyperlink" Target="https://webagentes.canaldirecto.com.ar/incidents/view/690567-3" TargetMode="External"/><Relationship Id="rId2644" Type="http://schemas.openxmlformats.org/officeDocument/2006/relationships/hyperlink" Target="https://webagentes.canaldirecto.com.ar/incidents/view/737202-1" TargetMode="External"/><Relationship Id="rId2851" Type="http://schemas.openxmlformats.org/officeDocument/2006/relationships/hyperlink" Target="https://webagentes.canaldirecto.com.ar/incidents/view/737961-7" TargetMode="External"/><Relationship Id="rId3902" Type="http://schemas.openxmlformats.org/officeDocument/2006/relationships/hyperlink" Target="https://webagentes.canaldirecto.com.ar/incidents/view/766615-1" TargetMode="External"/><Relationship Id="rId92" Type="http://schemas.openxmlformats.org/officeDocument/2006/relationships/hyperlink" Target="http://webagentes.canaldirecto.com.ar/incidents/view/659154-0" TargetMode="External"/><Relationship Id="rId616" Type="http://schemas.openxmlformats.org/officeDocument/2006/relationships/hyperlink" Target="https://webagentes.canaldirecto.com.ar/incidents/view/676612-6" TargetMode="External"/><Relationship Id="rId823" Type="http://schemas.openxmlformats.org/officeDocument/2006/relationships/hyperlink" Target="https://webagentes.canaldirecto.com.ar/incidents/view/683790-1" TargetMode="External"/><Relationship Id="rId1453" Type="http://schemas.openxmlformats.org/officeDocument/2006/relationships/hyperlink" Target="https://webagentes.canaldirecto.com.ar/incidents/view/694416-8" TargetMode="External"/><Relationship Id="rId1660" Type="http://schemas.openxmlformats.org/officeDocument/2006/relationships/hyperlink" Target="https://webagentes.canaldirecto.com.ar/incidents/view/700822-3" TargetMode="External"/><Relationship Id="rId2504" Type="http://schemas.openxmlformats.org/officeDocument/2006/relationships/hyperlink" Target="https://webagentes.canaldirecto.com.ar/incidents/view/730037-0" TargetMode="External"/><Relationship Id="rId2711" Type="http://schemas.openxmlformats.org/officeDocument/2006/relationships/hyperlink" Target="https://webagentes.canaldirecto.com.ar/incidents/view/733349-3" TargetMode="External"/><Relationship Id="rId5867" Type="http://schemas.openxmlformats.org/officeDocument/2006/relationships/hyperlink" Target="https://webagentes.canaldirecto.com.ar/incidents/view/821071-9" TargetMode="External"/><Relationship Id="rId1106" Type="http://schemas.openxmlformats.org/officeDocument/2006/relationships/hyperlink" Target="https://webagentes.canaldirecto.com.ar/incidents/view/689432-2" TargetMode="External"/><Relationship Id="rId1313" Type="http://schemas.openxmlformats.org/officeDocument/2006/relationships/hyperlink" Target="https://webagentes.canaldirecto.com.ar/incidents/view/694071-9" TargetMode="External"/><Relationship Id="rId1520" Type="http://schemas.openxmlformats.org/officeDocument/2006/relationships/hyperlink" Target="https://webagentes.canaldirecto.com.ar/incidents/view/699099-0" TargetMode="External"/><Relationship Id="rId4469" Type="http://schemas.openxmlformats.org/officeDocument/2006/relationships/hyperlink" Target="https://webagentes.canaldirecto.com.ar/incidents/view/779701-7" TargetMode="External"/><Relationship Id="rId4676" Type="http://schemas.openxmlformats.org/officeDocument/2006/relationships/hyperlink" Target="https://webagentes.canaldirecto.com.ar/incidents/view/784430-6" TargetMode="External"/><Relationship Id="rId4883" Type="http://schemas.openxmlformats.org/officeDocument/2006/relationships/hyperlink" Target="https://webagentes.canaldirecto.com.ar/incidents/view/792048-4" TargetMode="External"/><Relationship Id="rId5727" Type="http://schemas.openxmlformats.org/officeDocument/2006/relationships/hyperlink" Target="https://webagentes.canaldirecto.com.ar/incidents/view/819645-5" TargetMode="External"/><Relationship Id="rId5934" Type="http://schemas.openxmlformats.org/officeDocument/2006/relationships/hyperlink" Target="https://webagentes.canaldirecto.com.ar/incidents/view/825542-0" TargetMode="External"/><Relationship Id="rId3278" Type="http://schemas.openxmlformats.org/officeDocument/2006/relationships/hyperlink" Target="https://webagentes.canaldirecto.com.ar/incidents/view/748642-1" TargetMode="External"/><Relationship Id="rId3485" Type="http://schemas.openxmlformats.org/officeDocument/2006/relationships/hyperlink" Target="https://webagentes.canaldirecto.com.ar/incidents/view/753170-3" TargetMode="External"/><Relationship Id="rId3692" Type="http://schemas.openxmlformats.org/officeDocument/2006/relationships/hyperlink" Target="https://webagentes.canaldirecto.com.ar/incidents/view/758124-9" TargetMode="External"/><Relationship Id="rId4329" Type="http://schemas.openxmlformats.org/officeDocument/2006/relationships/hyperlink" Target="https://webagentes.canaldirecto.com.ar/incidents/view/771702-0" TargetMode="External"/><Relationship Id="rId4536" Type="http://schemas.openxmlformats.org/officeDocument/2006/relationships/hyperlink" Target="https://webagentes.canaldirecto.com.ar/incidents/view/777294-8" TargetMode="External"/><Relationship Id="rId4743" Type="http://schemas.openxmlformats.org/officeDocument/2006/relationships/hyperlink" Target="https://webagentes.canaldirecto.com.ar/incidents/view/786455-9" TargetMode="External"/><Relationship Id="rId4950" Type="http://schemas.openxmlformats.org/officeDocument/2006/relationships/hyperlink" Target="https://webagentes.canaldirecto.com.ar/incidents/view/790543-0" TargetMode="External"/><Relationship Id="rId199" Type="http://schemas.openxmlformats.org/officeDocument/2006/relationships/hyperlink" Target="https://webagentes.canaldirecto.com.ar/incidents/view/662544-9" TargetMode="External"/><Relationship Id="rId2087" Type="http://schemas.openxmlformats.org/officeDocument/2006/relationships/hyperlink" Target="https://webagentes.canaldirecto.com.ar/incidents/view/715367-5" TargetMode="External"/><Relationship Id="rId2294" Type="http://schemas.openxmlformats.org/officeDocument/2006/relationships/hyperlink" Target="https://webagentes.canaldirecto.com.ar/incidents/view/726417-5" TargetMode="External"/><Relationship Id="rId3138" Type="http://schemas.openxmlformats.org/officeDocument/2006/relationships/hyperlink" Target="https://webagentes.canaldirecto.com.ar/incidents/view/747204-8" TargetMode="External"/><Relationship Id="rId3345" Type="http://schemas.openxmlformats.org/officeDocument/2006/relationships/hyperlink" Target="https://webagentes.canaldirecto.com.ar/incidents/view/751751-8" TargetMode="External"/><Relationship Id="rId3552" Type="http://schemas.openxmlformats.org/officeDocument/2006/relationships/hyperlink" Target="https://webagentes.canaldirecto.com.ar/incidents/view/756136-0" TargetMode="External"/><Relationship Id="rId4603" Type="http://schemas.openxmlformats.org/officeDocument/2006/relationships/hyperlink" Target="https://webagentes.canaldirecto.com.ar/incidents/view/780715-6" TargetMode="External"/><Relationship Id="rId266" Type="http://schemas.openxmlformats.org/officeDocument/2006/relationships/hyperlink" Target="https://webagentes.canaldirecto.com.ar/incidents/view/666988-7" TargetMode="External"/><Relationship Id="rId473" Type="http://schemas.openxmlformats.org/officeDocument/2006/relationships/hyperlink" Target="https://webagentes.canaldirecto.com.ar/incidents/view/673619-8" TargetMode="External"/><Relationship Id="rId680" Type="http://schemas.openxmlformats.org/officeDocument/2006/relationships/hyperlink" Target="https://webagentes.canaldirecto.com.ar/incidents/view/681502-4" TargetMode="External"/><Relationship Id="rId2154" Type="http://schemas.openxmlformats.org/officeDocument/2006/relationships/hyperlink" Target="https://webagentes.canaldirecto.com.ar/incidents/view/719620-9" TargetMode="External"/><Relationship Id="rId2361" Type="http://schemas.openxmlformats.org/officeDocument/2006/relationships/hyperlink" Target="https://webagentes.canaldirecto.com.ar/incidents/view/724883-0" TargetMode="External"/><Relationship Id="rId3205" Type="http://schemas.openxmlformats.org/officeDocument/2006/relationships/hyperlink" Target="https://webagentes.canaldirecto.com.ar/incidents/view/745919-9" TargetMode="External"/><Relationship Id="rId3412" Type="http://schemas.openxmlformats.org/officeDocument/2006/relationships/hyperlink" Target="https://webagentes.canaldirecto.com.ar/incidents/view/746350-9" TargetMode="External"/><Relationship Id="rId4810" Type="http://schemas.openxmlformats.org/officeDocument/2006/relationships/hyperlink" Target="https://webagentes.canaldirecto.com.ar/incidents/view/789430-1" TargetMode="External"/><Relationship Id="rId126" Type="http://schemas.openxmlformats.org/officeDocument/2006/relationships/hyperlink" Target="https://webagentes.canaldirecto.com.ar/incidents/view/665214-2" TargetMode="External"/><Relationship Id="rId333" Type="http://schemas.openxmlformats.org/officeDocument/2006/relationships/hyperlink" Target="https://webagentes.canaldirecto.com.ar/incidents/view/664676-1" TargetMode="External"/><Relationship Id="rId540" Type="http://schemas.openxmlformats.org/officeDocument/2006/relationships/hyperlink" Target="https://webagentes.canaldirecto.com.ar/incidents/view/671475-2" TargetMode="External"/><Relationship Id="rId1170" Type="http://schemas.openxmlformats.org/officeDocument/2006/relationships/hyperlink" Target="https://webagentes.canaldirecto.com.ar/incidents/view/692472-0" TargetMode="External"/><Relationship Id="rId2014" Type="http://schemas.openxmlformats.org/officeDocument/2006/relationships/hyperlink" Target="https://webagentes.canaldirecto.com.ar/incidents/view/712136-6" TargetMode="External"/><Relationship Id="rId2221" Type="http://schemas.openxmlformats.org/officeDocument/2006/relationships/hyperlink" Target="https://webagentes.canaldirecto.com.ar/incidents/view/722768-8" TargetMode="External"/><Relationship Id="rId5377" Type="http://schemas.openxmlformats.org/officeDocument/2006/relationships/hyperlink" Target="https://webagentes.canaldirecto.com.ar/incidents/view/806126-5" TargetMode="External"/><Relationship Id="rId1030" Type="http://schemas.openxmlformats.org/officeDocument/2006/relationships/hyperlink" Target="https://webagentes.canaldirecto.com.ar/incidents/view/684321-2" TargetMode="External"/><Relationship Id="rId4186" Type="http://schemas.openxmlformats.org/officeDocument/2006/relationships/hyperlink" Target="https://webagentes.canaldirecto.com.ar/incidents/view/769687-9" TargetMode="External"/><Relationship Id="rId5584" Type="http://schemas.openxmlformats.org/officeDocument/2006/relationships/hyperlink" Target="https://webagentes.canaldirecto.com.ar/incidents/view/812612-8" TargetMode="External"/><Relationship Id="rId5791" Type="http://schemas.openxmlformats.org/officeDocument/2006/relationships/hyperlink" Target="https://webagentes.canaldirecto.com.ar/incidents/view/816612-6" TargetMode="External"/><Relationship Id="rId400" Type="http://schemas.openxmlformats.org/officeDocument/2006/relationships/hyperlink" Target="https://webagentes.canaldirecto.com.ar/incidents/view/669347-7" TargetMode="External"/><Relationship Id="rId1987" Type="http://schemas.openxmlformats.org/officeDocument/2006/relationships/hyperlink" Target="https://webagentes.canaldirecto.com.ar/incidents/view/713346-8" TargetMode="External"/><Relationship Id="rId4393" Type="http://schemas.openxmlformats.org/officeDocument/2006/relationships/hyperlink" Target="https://webagentes.canaldirecto.com.ar/incidents/view/776813-0" TargetMode="External"/><Relationship Id="rId5237" Type="http://schemas.openxmlformats.org/officeDocument/2006/relationships/hyperlink" Target="https://webagentes.canaldirecto.com.ar/incidents/view/798617-0" TargetMode="External"/><Relationship Id="rId5444" Type="http://schemas.openxmlformats.org/officeDocument/2006/relationships/hyperlink" Target="https://webagentes.canaldirecto.com.ar/incidents/view/809884-3" TargetMode="External"/><Relationship Id="rId5651" Type="http://schemas.openxmlformats.org/officeDocument/2006/relationships/hyperlink" Target="https://webagentes.canaldirecto.com.ar/incidents/view/816626-9" TargetMode="External"/><Relationship Id="rId1847" Type="http://schemas.openxmlformats.org/officeDocument/2006/relationships/hyperlink" Target="https://webagentes.canaldirecto.com.ar/incidents/view/709307-2" TargetMode="External"/><Relationship Id="rId4046" Type="http://schemas.openxmlformats.org/officeDocument/2006/relationships/hyperlink" Target="https://webagentes.canaldirecto.com.ar/incidents/view/768466-1" TargetMode="External"/><Relationship Id="rId4253" Type="http://schemas.openxmlformats.org/officeDocument/2006/relationships/hyperlink" Target="https://webagentes.canaldirecto.com.ar/incidents/view/774157-7" TargetMode="External"/><Relationship Id="rId4460" Type="http://schemas.openxmlformats.org/officeDocument/2006/relationships/hyperlink" Target="https://webagentes.canaldirecto.com.ar/incidents/view/780217-9" TargetMode="External"/><Relationship Id="rId5304" Type="http://schemas.openxmlformats.org/officeDocument/2006/relationships/hyperlink" Target="https://webagentes.canaldirecto.com.ar/incidents/view/802065-7" TargetMode="External"/><Relationship Id="rId5511" Type="http://schemas.openxmlformats.org/officeDocument/2006/relationships/hyperlink" Target="https://webagentes.canaldirecto.com.ar/incidents/view/808105-6" TargetMode="External"/><Relationship Id="rId1707" Type="http://schemas.openxmlformats.org/officeDocument/2006/relationships/hyperlink" Target="https://webagentes.canaldirecto.com.ar/incidents/view/706387-7" TargetMode="External"/><Relationship Id="rId3062" Type="http://schemas.openxmlformats.org/officeDocument/2006/relationships/hyperlink" Target="https://webagentes.canaldirecto.com.ar/incidents/view/744021-6" TargetMode="External"/><Relationship Id="rId4113" Type="http://schemas.openxmlformats.org/officeDocument/2006/relationships/hyperlink" Target="https://webagentes.canaldirecto.com.ar/incidents/view/771001-8" TargetMode="External"/><Relationship Id="rId4320" Type="http://schemas.openxmlformats.org/officeDocument/2006/relationships/hyperlink" Target="https://webagentes.canaldirecto.com.ar/incidents/view/772304-9" TargetMode="External"/><Relationship Id="rId190" Type="http://schemas.openxmlformats.org/officeDocument/2006/relationships/hyperlink" Target="https://webagentes.canaldirecto.com.ar/incidents/view/663091-9" TargetMode="External"/><Relationship Id="rId1914" Type="http://schemas.openxmlformats.org/officeDocument/2006/relationships/hyperlink" Target="https://webagentes.canaldirecto.com.ar/incidents/view/715677-9" TargetMode="External"/><Relationship Id="rId3879" Type="http://schemas.openxmlformats.org/officeDocument/2006/relationships/hyperlink" Target="https://webagentes.canaldirecto.com.ar/incidents/view/760998-9" TargetMode="External"/><Relationship Id="rId5094" Type="http://schemas.openxmlformats.org/officeDocument/2006/relationships/hyperlink" Target="https://webagentes.canaldirecto.com.ar/incidents/view/798079-6" TargetMode="External"/><Relationship Id="rId2688" Type="http://schemas.openxmlformats.org/officeDocument/2006/relationships/hyperlink" Target="https://webagentes.canaldirecto.com.ar/incidents/view/734909-6" TargetMode="External"/><Relationship Id="rId2895" Type="http://schemas.openxmlformats.org/officeDocument/2006/relationships/hyperlink" Target="https://webagentes.canaldirecto.com.ar/incidents/view/741766-1" TargetMode="External"/><Relationship Id="rId3739" Type="http://schemas.openxmlformats.org/officeDocument/2006/relationships/hyperlink" Target="https://webagentes.canaldirecto.com.ar/incidents/view/761334-4" TargetMode="External"/><Relationship Id="rId3946" Type="http://schemas.openxmlformats.org/officeDocument/2006/relationships/hyperlink" Target="https://webagentes.canaldirecto.com.ar/incidents/view/766179-4" TargetMode="External"/><Relationship Id="rId5161" Type="http://schemas.openxmlformats.org/officeDocument/2006/relationships/hyperlink" Target="https://webagentes.canaldirecto.com.ar/incidents/view/794703-8" TargetMode="External"/><Relationship Id="rId6005" Type="http://schemas.openxmlformats.org/officeDocument/2006/relationships/hyperlink" Target="https://webagentes.canaldirecto.com.ar/incidents/view/819717-1" TargetMode="External"/><Relationship Id="rId867" Type="http://schemas.openxmlformats.org/officeDocument/2006/relationships/hyperlink" Target="https://webagentes.canaldirecto.com.ar/incidents/view/682419-2" TargetMode="External"/><Relationship Id="rId1497" Type="http://schemas.openxmlformats.org/officeDocument/2006/relationships/hyperlink" Target="https://webagentes.canaldirecto.com.ar/incidents/view/699837-2" TargetMode="External"/><Relationship Id="rId2548" Type="http://schemas.openxmlformats.org/officeDocument/2006/relationships/hyperlink" Target="https://webagentes.canaldirecto.com.ar/incidents/view/728482-3" TargetMode="External"/><Relationship Id="rId2755" Type="http://schemas.openxmlformats.org/officeDocument/2006/relationships/hyperlink" Target="https://webagentes.canaldirecto.com.ar/incidents/view/736215-8" TargetMode="External"/><Relationship Id="rId2962" Type="http://schemas.openxmlformats.org/officeDocument/2006/relationships/hyperlink" Target="https://webagentes.canaldirecto.com.ar/incidents/view/739687-2" TargetMode="External"/><Relationship Id="rId3806" Type="http://schemas.openxmlformats.org/officeDocument/2006/relationships/hyperlink" Target="https://webagentes.canaldirecto.com.ar/incidents/view/763979-5" TargetMode="External"/><Relationship Id="rId727" Type="http://schemas.openxmlformats.org/officeDocument/2006/relationships/hyperlink" Target="https://webagentes.canaldirecto.com.ar/incidents/view/680194-2" TargetMode="External"/><Relationship Id="rId934" Type="http://schemas.openxmlformats.org/officeDocument/2006/relationships/hyperlink" Target="https://webagentes.canaldirecto.com.ar/incidents/view/687063-2" TargetMode="External"/><Relationship Id="rId1357" Type="http://schemas.openxmlformats.org/officeDocument/2006/relationships/hyperlink" Target="https://webagentes.canaldirecto.com.ar/incidents/view/693371-9" TargetMode="External"/><Relationship Id="rId1564" Type="http://schemas.openxmlformats.org/officeDocument/2006/relationships/hyperlink" Target="https://webagentes.canaldirecto.com.ar/incidents/view/704218-4" TargetMode="External"/><Relationship Id="rId1771" Type="http://schemas.openxmlformats.org/officeDocument/2006/relationships/hyperlink" Target="https://webagentes.canaldirecto.com.ar/incidents/view/704332-3" TargetMode="External"/><Relationship Id="rId2408" Type="http://schemas.openxmlformats.org/officeDocument/2006/relationships/hyperlink" Target="https://webagentes.canaldirecto.com.ar/incidents/view/728320-4" TargetMode="External"/><Relationship Id="rId2615" Type="http://schemas.openxmlformats.org/officeDocument/2006/relationships/hyperlink" Target="https://webagentes.canaldirecto.com.ar/incidents/view/731195-0" TargetMode="External"/><Relationship Id="rId2822" Type="http://schemas.openxmlformats.org/officeDocument/2006/relationships/hyperlink" Target="https://webagentes.canaldirecto.com.ar/incidents/view/738674-1" TargetMode="External"/><Relationship Id="rId5021" Type="http://schemas.openxmlformats.org/officeDocument/2006/relationships/hyperlink" Target="http://webagentes.canaldirecto.com.ar/incidents/view/794002-6" TargetMode="External"/><Relationship Id="rId5978" Type="http://schemas.openxmlformats.org/officeDocument/2006/relationships/hyperlink" Target="https://webagentes.canaldirecto.com.ar/incidents/view/824348-9" TargetMode="External"/><Relationship Id="rId63" Type="http://schemas.openxmlformats.org/officeDocument/2006/relationships/hyperlink" Target="http://webagentes.canaldirecto.com.ar/incidents/view/659600-4" TargetMode="External"/><Relationship Id="rId1217" Type="http://schemas.openxmlformats.org/officeDocument/2006/relationships/hyperlink" Target="https://webagentes.canaldirecto.com.ar/incidents/view/691458-3" TargetMode="External"/><Relationship Id="rId1424" Type="http://schemas.openxmlformats.org/officeDocument/2006/relationships/hyperlink" Target="https://webagentes.canaldirecto.com.ar/incidents/view/697099-6" TargetMode="External"/><Relationship Id="rId1631" Type="http://schemas.openxmlformats.org/officeDocument/2006/relationships/hyperlink" Target="https://webagentes.canaldirecto.com.ar/incidents/view/701844-2" TargetMode="External"/><Relationship Id="rId4787" Type="http://schemas.openxmlformats.org/officeDocument/2006/relationships/hyperlink" Target="https://webagentes.canaldirecto.com.ar/incidents/view/783620-0" TargetMode="External"/><Relationship Id="rId4994" Type="http://schemas.openxmlformats.org/officeDocument/2006/relationships/hyperlink" Target="http://webagentes.canaldirecto.com.ar/incidents/view/794466-0" TargetMode="External"/><Relationship Id="rId5838" Type="http://schemas.openxmlformats.org/officeDocument/2006/relationships/hyperlink" Target="https://webagentes.canaldirecto.com.ar/incidents/view/822204-2" TargetMode="External"/><Relationship Id="rId3389" Type="http://schemas.openxmlformats.org/officeDocument/2006/relationships/hyperlink" Target="https://webagentes.canaldirecto.com.ar/incidents/view/750262-2" TargetMode="External"/><Relationship Id="rId3596" Type="http://schemas.openxmlformats.org/officeDocument/2006/relationships/hyperlink" Target="https://webagentes.canaldirecto.com.ar/incidents/view/755145-1" TargetMode="External"/><Relationship Id="rId4647" Type="http://schemas.openxmlformats.org/officeDocument/2006/relationships/hyperlink" Target="https://webagentes.canaldirecto.com.ar/incidents/view/784957-8" TargetMode="External"/><Relationship Id="rId2198" Type="http://schemas.openxmlformats.org/officeDocument/2006/relationships/hyperlink" Target="https://webagentes.canaldirecto.com.ar/incidents/view/712802-2" TargetMode="External"/><Relationship Id="rId3249" Type="http://schemas.openxmlformats.org/officeDocument/2006/relationships/hyperlink" Target="https://webagentes.canaldirecto.com.ar/incidents/view/749363-4" TargetMode="External"/><Relationship Id="rId3456" Type="http://schemas.openxmlformats.org/officeDocument/2006/relationships/hyperlink" Target="https://webagentes.canaldirecto.com.ar/incidents/view/753625-8" TargetMode="External"/><Relationship Id="rId4854" Type="http://schemas.openxmlformats.org/officeDocument/2006/relationships/hyperlink" Target="https://webagentes.canaldirecto.com.ar/incidents/view/788360-6" TargetMode="External"/><Relationship Id="rId5905" Type="http://schemas.openxmlformats.org/officeDocument/2006/relationships/hyperlink" Target="https://webagentes.canaldirecto.com.ar/incidents/view/820212-7" TargetMode="External"/><Relationship Id="rId377" Type="http://schemas.openxmlformats.org/officeDocument/2006/relationships/hyperlink" Target="https://webagentes.canaldirecto.com.ar/incidents/view/671008-4" TargetMode="External"/><Relationship Id="rId584" Type="http://schemas.openxmlformats.org/officeDocument/2006/relationships/hyperlink" Target="https://webagentes.canaldirecto.com.ar/incidents/view/679040-6" TargetMode="External"/><Relationship Id="rId2058" Type="http://schemas.openxmlformats.org/officeDocument/2006/relationships/hyperlink" Target="https://webagentes.canaldirecto.com.ar/incidents/view/716650-9" TargetMode="External"/><Relationship Id="rId2265" Type="http://schemas.openxmlformats.org/officeDocument/2006/relationships/hyperlink" Target="https://webagentes.canaldirecto.com.ar/incidents/view/721439-2" TargetMode="External"/><Relationship Id="rId3109" Type="http://schemas.openxmlformats.org/officeDocument/2006/relationships/hyperlink" Target="https://webagentes.canaldirecto.com.ar/incidents/view/741945-6" TargetMode="External"/><Relationship Id="rId3663" Type="http://schemas.openxmlformats.org/officeDocument/2006/relationships/hyperlink" Target="https://webagentes.canaldirecto.com.ar/incidents/view/758679-4" TargetMode="External"/><Relationship Id="rId3870" Type="http://schemas.openxmlformats.org/officeDocument/2006/relationships/hyperlink" Target="https://webagentes.canaldirecto.com.ar/incidents/view/761868-6" TargetMode="External"/><Relationship Id="rId4507" Type="http://schemas.openxmlformats.org/officeDocument/2006/relationships/hyperlink" Target="https://webagentes.canaldirecto.com.ar/incidents/view/778960-1" TargetMode="External"/><Relationship Id="rId4714" Type="http://schemas.openxmlformats.org/officeDocument/2006/relationships/hyperlink" Target="https://webagentes.canaldirecto.com.ar/incidents/view/782587-9" TargetMode="External"/><Relationship Id="rId4921" Type="http://schemas.openxmlformats.org/officeDocument/2006/relationships/hyperlink" Target="https://webagentes.canaldirecto.com.ar/incidents/view/791233-3" TargetMode="External"/><Relationship Id="rId237" Type="http://schemas.openxmlformats.org/officeDocument/2006/relationships/hyperlink" Target="https://webagentes.canaldirecto.com.ar/incidents/view/667490-4" TargetMode="External"/><Relationship Id="rId791" Type="http://schemas.openxmlformats.org/officeDocument/2006/relationships/hyperlink" Target="https://webagentes.canaldirecto.com.ar/incidents/view/677615-0" TargetMode="External"/><Relationship Id="rId1074" Type="http://schemas.openxmlformats.org/officeDocument/2006/relationships/hyperlink" Target="https://webagentes.canaldirecto.com.ar/incidents/view/689668-5" TargetMode="External"/><Relationship Id="rId2472" Type="http://schemas.openxmlformats.org/officeDocument/2006/relationships/hyperlink" Target="https://webagentes.canaldirecto.com.ar/incidents/view/725997-9" TargetMode="External"/><Relationship Id="rId3316" Type="http://schemas.openxmlformats.org/officeDocument/2006/relationships/hyperlink" Target="https://webagentes.canaldirecto.com.ar/incidents/view/745789-0" TargetMode="External"/><Relationship Id="rId3523" Type="http://schemas.openxmlformats.org/officeDocument/2006/relationships/hyperlink" Target="https://webagentes.canaldirecto.com.ar/incidents/view/757273-7" TargetMode="External"/><Relationship Id="rId3730" Type="http://schemas.openxmlformats.org/officeDocument/2006/relationships/hyperlink" Target="https://webagentes.canaldirecto.com.ar/incidents/view/761361-8" TargetMode="External"/><Relationship Id="rId444" Type="http://schemas.openxmlformats.org/officeDocument/2006/relationships/hyperlink" Target="https://webagentes.canaldirecto.com.ar/incidents/view/667914-9" TargetMode="External"/><Relationship Id="rId651" Type="http://schemas.openxmlformats.org/officeDocument/2006/relationships/hyperlink" Target="https://webagentes.canaldirecto.com.ar/incidents/view/674809-6" TargetMode="External"/><Relationship Id="rId1281" Type="http://schemas.openxmlformats.org/officeDocument/2006/relationships/hyperlink" Target="https://webagentes.canaldirecto.com.ar/incidents/view/695499-8" TargetMode="External"/><Relationship Id="rId2125" Type="http://schemas.openxmlformats.org/officeDocument/2006/relationships/hyperlink" Target="https://webagentes.canaldirecto.com.ar/incidents/view/720365-1" TargetMode="External"/><Relationship Id="rId2332" Type="http://schemas.openxmlformats.org/officeDocument/2006/relationships/hyperlink" Target="https://webagentes.canaldirecto.com.ar/incidents/view/725307-2" TargetMode="External"/><Relationship Id="rId5488" Type="http://schemas.openxmlformats.org/officeDocument/2006/relationships/hyperlink" Target="https://webagentes.canaldirecto.com.ar/incidents/view/808530-8" TargetMode="External"/><Relationship Id="rId5695" Type="http://schemas.openxmlformats.org/officeDocument/2006/relationships/hyperlink" Target="https://webagentes.canaldirecto.com.ar/incidents/view/813691-2" TargetMode="External"/><Relationship Id="rId304" Type="http://schemas.openxmlformats.org/officeDocument/2006/relationships/hyperlink" Target="https://webagentes.canaldirecto.com.ar/incidents/view/666216-7" TargetMode="External"/><Relationship Id="rId511" Type="http://schemas.openxmlformats.org/officeDocument/2006/relationships/hyperlink" Target="https://webagentes.canaldirecto.com.ar/incidents/view/672071-7" TargetMode="External"/><Relationship Id="rId1141" Type="http://schemas.openxmlformats.org/officeDocument/2006/relationships/hyperlink" Target="https://webagentes.canaldirecto.com.ar/incidents/view/686333-1" TargetMode="External"/><Relationship Id="rId4297" Type="http://schemas.openxmlformats.org/officeDocument/2006/relationships/hyperlink" Target="https://webagentes.canaldirecto.com.ar/incidents/view/772984-9" TargetMode="External"/><Relationship Id="rId5348" Type="http://schemas.openxmlformats.org/officeDocument/2006/relationships/hyperlink" Target="https://webagentes.canaldirecto.com.ar/incidents/view/806960-1" TargetMode="External"/><Relationship Id="rId5555" Type="http://schemas.openxmlformats.org/officeDocument/2006/relationships/hyperlink" Target="https://webagentes.canaldirecto.com.ar/incidents/view/813363-2" TargetMode="External"/><Relationship Id="rId5762" Type="http://schemas.openxmlformats.org/officeDocument/2006/relationships/hyperlink" Target="https://webagentes.canaldirecto.com.ar/incidents/view/818648-5" TargetMode="External"/><Relationship Id="rId1001" Type="http://schemas.openxmlformats.org/officeDocument/2006/relationships/hyperlink" Target="https://webagentes.canaldirecto.com.ar/incidents/view/685523-5" TargetMode="External"/><Relationship Id="rId4157" Type="http://schemas.openxmlformats.org/officeDocument/2006/relationships/hyperlink" Target="https://webagentes.canaldirecto.com.ar/incidents/view/770360-1" TargetMode="External"/><Relationship Id="rId4364" Type="http://schemas.openxmlformats.org/officeDocument/2006/relationships/hyperlink" Target="https://webagentes.canaldirecto.com.ar/incidents/view/777314-1" TargetMode="External"/><Relationship Id="rId4571" Type="http://schemas.openxmlformats.org/officeDocument/2006/relationships/hyperlink" Target="https://webagentes.canaldirecto.com.ar/incidents/view/782549-9" TargetMode="External"/><Relationship Id="rId5208" Type="http://schemas.openxmlformats.org/officeDocument/2006/relationships/hyperlink" Target="https://webagentes.canaldirecto.com.ar/incidents/view/799328-6" TargetMode="External"/><Relationship Id="rId5415" Type="http://schemas.openxmlformats.org/officeDocument/2006/relationships/hyperlink" Target="https://webagentes.canaldirecto.com.ar/incidents/view/803959-4" TargetMode="External"/><Relationship Id="rId5622" Type="http://schemas.openxmlformats.org/officeDocument/2006/relationships/hyperlink" Target="https://webagentes.canaldirecto.com.ar/incidents/view/810171-2" TargetMode="External"/><Relationship Id="rId1958" Type="http://schemas.openxmlformats.org/officeDocument/2006/relationships/hyperlink" Target="https://webagentes.canaldirecto.com.ar/incidents/view/714228-0" TargetMode="External"/><Relationship Id="rId3173" Type="http://schemas.openxmlformats.org/officeDocument/2006/relationships/hyperlink" Target="https://webagentes.canaldirecto.com.ar/incidents/view/746631-1" TargetMode="External"/><Relationship Id="rId3380" Type="http://schemas.openxmlformats.org/officeDocument/2006/relationships/hyperlink" Target="https://webagentes.canaldirecto.com.ar/incidents/view/750690-1" TargetMode="External"/><Relationship Id="rId4017" Type="http://schemas.openxmlformats.org/officeDocument/2006/relationships/hyperlink" Target="https://webagentes.canaldirecto.com.ar/incidents/view/762366-0" TargetMode="External"/><Relationship Id="rId4224" Type="http://schemas.openxmlformats.org/officeDocument/2006/relationships/hyperlink" Target="https://webagentes.canaldirecto.com.ar/incidents/view/775060-9" TargetMode="External"/><Relationship Id="rId4431" Type="http://schemas.openxmlformats.org/officeDocument/2006/relationships/hyperlink" Target="https://webagentes.canaldirecto.com.ar/incidents/view/775095-5" TargetMode="External"/><Relationship Id="rId1818" Type="http://schemas.openxmlformats.org/officeDocument/2006/relationships/hyperlink" Target="https://webagentes.canaldirecto.com.ar/incidents/view/709724-5" TargetMode="External"/><Relationship Id="rId3033" Type="http://schemas.openxmlformats.org/officeDocument/2006/relationships/hyperlink" Target="https://webagentes.canaldirecto.com.ar/incidents/view/744722-8" TargetMode="External"/><Relationship Id="rId3240" Type="http://schemas.openxmlformats.org/officeDocument/2006/relationships/hyperlink" Target="https://webagentes.canaldirecto.com.ar/incidents/view/749481-9" TargetMode="External"/><Relationship Id="rId161" Type="http://schemas.openxmlformats.org/officeDocument/2006/relationships/hyperlink" Target="https://webagentes.canaldirecto.com.ar/incidents/view/663615-3" TargetMode="External"/><Relationship Id="rId2799" Type="http://schemas.openxmlformats.org/officeDocument/2006/relationships/hyperlink" Target="https://webagentes.canaldirecto.com.ar/incidents/view/733360-6" TargetMode="External"/><Relationship Id="rId3100" Type="http://schemas.openxmlformats.org/officeDocument/2006/relationships/hyperlink" Target="https://webagentes.canaldirecto.com.ar/incidents/view/742771-0" TargetMode="External"/><Relationship Id="rId978" Type="http://schemas.openxmlformats.org/officeDocument/2006/relationships/hyperlink" Target="https://webagentes.canaldirecto.com.ar/incidents/view/686291-6" TargetMode="External"/><Relationship Id="rId2659" Type="http://schemas.openxmlformats.org/officeDocument/2006/relationships/hyperlink" Target="https://webagentes.canaldirecto.com.ar/incidents/view/736576-6" TargetMode="External"/><Relationship Id="rId2866" Type="http://schemas.openxmlformats.org/officeDocument/2006/relationships/hyperlink" Target="https://webagentes.canaldirecto.com.ar/incidents/view/737649-8" TargetMode="External"/><Relationship Id="rId3917" Type="http://schemas.openxmlformats.org/officeDocument/2006/relationships/hyperlink" Target="https://webagentes.canaldirecto.com.ar/incidents/view/766497-7" TargetMode="External"/><Relationship Id="rId5065" Type="http://schemas.openxmlformats.org/officeDocument/2006/relationships/hyperlink" Target="http://webagentes.canaldirecto.com.ar/incidents/view/791683-4" TargetMode="External"/><Relationship Id="rId5272" Type="http://schemas.openxmlformats.org/officeDocument/2006/relationships/hyperlink" Target="https://webagentes.canaldirecto.com.ar/incidents/view/803507-5" TargetMode="External"/><Relationship Id="rId838" Type="http://schemas.openxmlformats.org/officeDocument/2006/relationships/hyperlink" Target="https://webagentes.canaldirecto.com.ar/incidents/view/683524-0" TargetMode="External"/><Relationship Id="rId1468" Type="http://schemas.openxmlformats.org/officeDocument/2006/relationships/hyperlink" Target="https://webagentes.canaldirecto.com.ar/incidents/view/700771-0" TargetMode="External"/><Relationship Id="rId1675" Type="http://schemas.openxmlformats.org/officeDocument/2006/relationships/hyperlink" Target="https://webagentes.canaldirecto.com.ar/incidents/view/708425-0" TargetMode="External"/><Relationship Id="rId1882" Type="http://schemas.openxmlformats.org/officeDocument/2006/relationships/hyperlink" Target="https://webagentes.canaldirecto.com.ar/incidents/view/707574-8" TargetMode="External"/><Relationship Id="rId2519" Type="http://schemas.openxmlformats.org/officeDocument/2006/relationships/hyperlink" Target="https://webagentes.canaldirecto.com.ar/incidents/view/729952-4" TargetMode="External"/><Relationship Id="rId2726" Type="http://schemas.openxmlformats.org/officeDocument/2006/relationships/hyperlink" Target="https://webagentes.canaldirecto.com.ar/incidents/view/737217-3" TargetMode="External"/><Relationship Id="rId4081" Type="http://schemas.openxmlformats.org/officeDocument/2006/relationships/hyperlink" Target="https://webagentes.canaldirecto.com.ar/incidents/view/767126-9" TargetMode="External"/><Relationship Id="rId5132" Type="http://schemas.openxmlformats.org/officeDocument/2006/relationships/hyperlink" Target="https://webagentes.canaldirecto.com.ar/incidents/view/796749-4" TargetMode="External"/><Relationship Id="rId1328" Type="http://schemas.openxmlformats.org/officeDocument/2006/relationships/hyperlink" Target="https://webagentes.canaldirecto.com.ar/incidents/view/693913-9" TargetMode="External"/><Relationship Id="rId1535" Type="http://schemas.openxmlformats.org/officeDocument/2006/relationships/hyperlink" Target="https://webagentes.canaldirecto.com.ar/incidents/view/704892-0" TargetMode="External"/><Relationship Id="rId2933" Type="http://schemas.openxmlformats.org/officeDocument/2006/relationships/hyperlink" Target="https://webagentes.canaldirecto.com.ar/incidents/view/740942-2" TargetMode="External"/><Relationship Id="rId905" Type="http://schemas.openxmlformats.org/officeDocument/2006/relationships/hyperlink" Target="https://webagentes.canaldirecto.com.ar/incidents/view/687957-2" TargetMode="External"/><Relationship Id="rId1742" Type="http://schemas.openxmlformats.org/officeDocument/2006/relationships/hyperlink" Target="https://webagentes.canaldirecto.com.ar/incidents/view/705847-7" TargetMode="External"/><Relationship Id="rId4898" Type="http://schemas.openxmlformats.org/officeDocument/2006/relationships/hyperlink" Target="https://webagentes.canaldirecto.com.ar/incidents/view/791496-0" TargetMode="External"/><Relationship Id="rId5949" Type="http://schemas.openxmlformats.org/officeDocument/2006/relationships/hyperlink" Target="https://webagentes.canaldirecto.com.ar/incidents/view/825056-8" TargetMode="External"/><Relationship Id="rId34" Type="http://schemas.openxmlformats.org/officeDocument/2006/relationships/hyperlink" Target="http://webagentes.canaldirecto.com.ar/incidents/view/660698-5" TargetMode="External"/><Relationship Id="rId1602" Type="http://schemas.openxmlformats.org/officeDocument/2006/relationships/hyperlink" Target="https://webagentes.canaldirecto.com.ar/incidents/view/702618-6" TargetMode="External"/><Relationship Id="rId4758" Type="http://schemas.openxmlformats.org/officeDocument/2006/relationships/hyperlink" Target="https://webagentes.canaldirecto.com.ar/incidents/view/786111-8" TargetMode="External"/><Relationship Id="rId4965" Type="http://schemas.openxmlformats.org/officeDocument/2006/relationships/hyperlink" Target="https://webagentes.canaldirecto.com.ar/incidents/view/790149-8" TargetMode="External"/><Relationship Id="rId5809" Type="http://schemas.openxmlformats.org/officeDocument/2006/relationships/hyperlink" Target="https://webagentes.canaldirecto.com.ar/incidents/view/815132-8" TargetMode="External"/><Relationship Id="rId3567" Type="http://schemas.openxmlformats.org/officeDocument/2006/relationships/hyperlink" Target="https://webagentes.canaldirecto.com.ar/incidents/view/755464-3" TargetMode="External"/><Relationship Id="rId3774" Type="http://schemas.openxmlformats.org/officeDocument/2006/relationships/hyperlink" Target="https://webagentes.canaldirecto.com.ar/incidents/view/760232-0" TargetMode="External"/><Relationship Id="rId3981" Type="http://schemas.openxmlformats.org/officeDocument/2006/relationships/hyperlink" Target="https://webagentes.canaldirecto.com.ar/incidents/view/765638-5" TargetMode="External"/><Relationship Id="rId4618" Type="http://schemas.openxmlformats.org/officeDocument/2006/relationships/hyperlink" Target="https://webagentes.canaldirecto.com.ar/incidents/view/779945-9" TargetMode="External"/><Relationship Id="rId4825" Type="http://schemas.openxmlformats.org/officeDocument/2006/relationships/hyperlink" Target="https://webagentes.canaldirecto.com.ar/incidents/view/788794-9" TargetMode="External"/><Relationship Id="rId488" Type="http://schemas.openxmlformats.org/officeDocument/2006/relationships/hyperlink" Target="https://webagentes.canaldirecto.com.ar/incidents/view/672464-3" TargetMode="External"/><Relationship Id="rId695" Type="http://schemas.openxmlformats.org/officeDocument/2006/relationships/hyperlink" Target="https://webagentes.canaldirecto.com.ar/incidents/view/680931-5" TargetMode="External"/><Relationship Id="rId2169" Type="http://schemas.openxmlformats.org/officeDocument/2006/relationships/hyperlink" Target="https://webagentes.canaldirecto.com.ar/incidents/view/718732-6" TargetMode="External"/><Relationship Id="rId2376" Type="http://schemas.openxmlformats.org/officeDocument/2006/relationships/hyperlink" Target="https://webagentes.canaldirecto.com.ar/incidents/view/724161-5" TargetMode="External"/><Relationship Id="rId2583" Type="http://schemas.openxmlformats.org/officeDocument/2006/relationships/hyperlink" Target="https://webagentes.canaldirecto.com.ar/incidents/view/732910-8" TargetMode="External"/><Relationship Id="rId2790" Type="http://schemas.openxmlformats.org/officeDocument/2006/relationships/hyperlink" Target="https://webagentes.canaldirecto.com.ar/incidents/view/734159-9" TargetMode="External"/><Relationship Id="rId3427" Type="http://schemas.openxmlformats.org/officeDocument/2006/relationships/hyperlink" Target="https://webagentes.canaldirecto.com.ar/incidents/view/754337-3" TargetMode="External"/><Relationship Id="rId3634" Type="http://schemas.openxmlformats.org/officeDocument/2006/relationships/hyperlink" Target="https://webagentes.canaldirecto.com.ar/incidents/view/759102-4" TargetMode="External"/><Relationship Id="rId3841" Type="http://schemas.openxmlformats.org/officeDocument/2006/relationships/hyperlink" Target="https://webagentes.canaldirecto.com.ar/incidents/view/762957-6" TargetMode="External"/><Relationship Id="rId348" Type="http://schemas.openxmlformats.org/officeDocument/2006/relationships/hyperlink" Target="https://webagentes.canaldirecto.com.ar/incidents/view/663041-4" TargetMode="External"/><Relationship Id="rId555" Type="http://schemas.openxmlformats.org/officeDocument/2006/relationships/hyperlink" Target="https://webagentes.canaldirecto.com.ar/incidents/view/671035-8" TargetMode="External"/><Relationship Id="rId762" Type="http://schemas.openxmlformats.org/officeDocument/2006/relationships/hyperlink" Target="https://webagentes.canaldirecto.com.ar/incidents/view/678824-3" TargetMode="External"/><Relationship Id="rId1185" Type="http://schemas.openxmlformats.org/officeDocument/2006/relationships/hyperlink" Target="https://webagentes.canaldirecto.com.ar/incidents/view/692398-9" TargetMode="External"/><Relationship Id="rId1392" Type="http://schemas.openxmlformats.org/officeDocument/2006/relationships/hyperlink" Target="https://webagentes.canaldirecto.com.ar/incidents/view/697422-0" TargetMode="External"/><Relationship Id="rId2029" Type="http://schemas.openxmlformats.org/officeDocument/2006/relationships/hyperlink" Target="https://webagentes.canaldirecto.com.ar/incidents/view/718109-4" TargetMode="External"/><Relationship Id="rId2236" Type="http://schemas.openxmlformats.org/officeDocument/2006/relationships/hyperlink" Target="https://webagentes.canaldirecto.com.ar/incidents/view/722399-2" TargetMode="External"/><Relationship Id="rId2443" Type="http://schemas.openxmlformats.org/officeDocument/2006/relationships/hyperlink" Target="https://webagentes.canaldirecto.com.ar/incidents/view/726836-6" TargetMode="External"/><Relationship Id="rId2650" Type="http://schemas.openxmlformats.org/officeDocument/2006/relationships/hyperlink" Target="https://webagentes.canaldirecto.com.ar/incidents/view/736589-0" TargetMode="External"/><Relationship Id="rId3701" Type="http://schemas.openxmlformats.org/officeDocument/2006/relationships/hyperlink" Target="https://webagentes.canaldirecto.com.ar/incidents/view/757807-8" TargetMode="External"/><Relationship Id="rId5599" Type="http://schemas.openxmlformats.org/officeDocument/2006/relationships/hyperlink" Target="https://webagentes.canaldirecto.com.ar/incidents/view/811581-2" TargetMode="External"/><Relationship Id="rId208" Type="http://schemas.openxmlformats.org/officeDocument/2006/relationships/hyperlink" Target="https://webagentes.canaldirecto.com.ar/incidents/view/661737-0" TargetMode="External"/><Relationship Id="rId415" Type="http://schemas.openxmlformats.org/officeDocument/2006/relationships/hyperlink" Target="https://webagentes.canaldirecto.com.ar/incidents/view/669317-6" TargetMode="External"/><Relationship Id="rId622" Type="http://schemas.openxmlformats.org/officeDocument/2006/relationships/hyperlink" Target="https://webagentes.canaldirecto.com.ar/incidents/view/676542-8" TargetMode="External"/><Relationship Id="rId1045" Type="http://schemas.openxmlformats.org/officeDocument/2006/relationships/hyperlink" Target="https://webagentes.canaldirecto.com.ar/incidents/view/690249-0" TargetMode="External"/><Relationship Id="rId1252" Type="http://schemas.openxmlformats.org/officeDocument/2006/relationships/hyperlink" Target="https://webagentes.canaldirecto.com.ar/incidents/view/690035-9" TargetMode="External"/><Relationship Id="rId2303" Type="http://schemas.openxmlformats.org/officeDocument/2006/relationships/hyperlink" Target="https://webagentes.canaldirecto.com.ar/incidents/view/725991-5" TargetMode="External"/><Relationship Id="rId2510" Type="http://schemas.openxmlformats.org/officeDocument/2006/relationships/hyperlink" Target="https://webagentes.canaldirecto.com.ar/incidents/view/730022-8" TargetMode="External"/><Relationship Id="rId5459" Type="http://schemas.openxmlformats.org/officeDocument/2006/relationships/hyperlink" Target="https://webagentes.canaldirecto.com.ar/incidents/view/809529-9" TargetMode="External"/><Relationship Id="rId5666" Type="http://schemas.openxmlformats.org/officeDocument/2006/relationships/hyperlink" Target="https://webagentes.canaldirecto.com.ar/incidents/view/816061-8" TargetMode="External"/><Relationship Id="rId1112" Type="http://schemas.openxmlformats.org/officeDocument/2006/relationships/hyperlink" Target="https://webagentes.canaldirecto.com.ar/incidents/view/689025-6" TargetMode="External"/><Relationship Id="rId4268" Type="http://schemas.openxmlformats.org/officeDocument/2006/relationships/hyperlink" Target="https://webagentes.canaldirecto.com.ar/incidents/view/773706-0" TargetMode="External"/><Relationship Id="rId4475" Type="http://schemas.openxmlformats.org/officeDocument/2006/relationships/hyperlink" Target="https://webagentes.canaldirecto.com.ar/incidents/view/779582-4" TargetMode="External"/><Relationship Id="rId5319" Type="http://schemas.openxmlformats.org/officeDocument/2006/relationships/hyperlink" Target="https://webagentes.canaldirecto.com.ar/incidents/view/801561-9" TargetMode="External"/><Relationship Id="rId5873" Type="http://schemas.openxmlformats.org/officeDocument/2006/relationships/hyperlink" Target="https://webagentes.canaldirecto.com.ar/incidents/view/820880-2" TargetMode="External"/><Relationship Id="rId3077" Type="http://schemas.openxmlformats.org/officeDocument/2006/relationships/hyperlink" Target="https://webagentes.canaldirecto.com.ar/incidents/view/743657-8" TargetMode="External"/><Relationship Id="rId3284" Type="http://schemas.openxmlformats.org/officeDocument/2006/relationships/hyperlink" Target="https://webagentes.canaldirecto.com.ar/incidents/view/748275-3" TargetMode="External"/><Relationship Id="rId4128" Type="http://schemas.openxmlformats.org/officeDocument/2006/relationships/hyperlink" Target="https://webagentes.canaldirecto.com.ar/incidents/view/770935-9" TargetMode="External"/><Relationship Id="rId4682" Type="http://schemas.openxmlformats.org/officeDocument/2006/relationships/hyperlink" Target="https://webagentes.canaldirecto.com.ar/incidents/view/783815-6" TargetMode="External"/><Relationship Id="rId5526" Type="http://schemas.openxmlformats.org/officeDocument/2006/relationships/hyperlink" Target="https://webagentes.canaldirecto.com.ar/incidents/view/807610-6" TargetMode="External"/><Relationship Id="rId5733" Type="http://schemas.openxmlformats.org/officeDocument/2006/relationships/hyperlink" Target="https://webagentes.canaldirecto.com.ar/incidents/view/819277-8" TargetMode="External"/><Relationship Id="rId5940" Type="http://schemas.openxmlformats.org/officeDocument/2006/relationships/hyperlink" Target="https://webagentes.canaldirecto.com.ar/incidents/view/825293-7" TargetMode="External"/><Relationship Id="rId1929" Type="http://schemas.openxmlformats.org/officeDocument/2006/relationships/hyperlink" Target="https://webagentes.canaldirecto.com.ar/incidents/view/715654-8" TargetMode="External"/><Relationship Id="rId2093" Type="http://schemas.openxmlformats.org/officeDocument/2006/relationships/hyperlink" Target="https://webagentes.canaldirecto.com.ar/incidents/view/714265-1" TargetMode="External"/><Relationship Id="rId3491" Type="http://schemas.openxmlformats.org/officeDocument/2006/relationships/hyperlink" Target="https://webagentes.canaldirecto.com.ar/incidents/view/752972-6" TargetMode="External"/><Relationship Id="rId4335" Type="http://schemas.openxmlformats.org/officeDocument/2006/relationships/hyperlink" Target="https://webagentes.canaldirecto.com.ar/incidents/view/777827-0" TargetMode="External"/><Relationship Id="rId4542" Type="http://schemas.openxmlformats.org/officeDocument/2006/relationships/hyperlink" Target="https://webagentes.canaldirecto.com.ar/incidents/view/783224-0" TargetMode="External"/><Relationship Id="rId5800" Type="http://schemas.openxmlformats.org/officeDocument/2006/relationships/hyperlink" Target="https://webagentes.canaldirecto.com.ar/incidents/view/816038-0" TargetMode="External"/><Relationship Id="rId3144" Type="http://schemas.openxmlformats.org/officeDocument/2006/relationships/hyperlink" Target="https://webagentes.canaldirecto.com.ar/incidents/view/746978-9" TargetMode="External"/><Relationship Id="rId3351" Type="http://schemas.openxmlformats.org/officeDocument/2006/relationships/hyperlink" Target="https://webagentes.canaldirecto.com.ar/incidents/view/751669-8" TargetMode="External"/><Relationship Id="rId4402" Type="http://schemas.openxmlformats.org/officeDocument/2006/relationships/hyperlink" Target="https://webagentes.canaldirecto.com.ar/incidents/view/776681-3" TargetMode="External"/><Relationship Id="rId272" Type="http://schemas.openxmlformats.org/officeDocument/2006/relationships/hyperlink" Target="https://webagentes.canaldirecto.com.ar/incidents/view/666982-3" TargetMode="External"/><Relationship Id="rId2160" Type="http://schemas.openxmlformats.org/officeDocument/2006/relationships/hyperlink" Target="https://webagentes.canaldirecto.com.ar/incidents/view/719343-3" TargetMode="External"/><Relationship Id="rId3004" Type="http://schemas.openxmlformats.org/officeDocument/2006/relationships/hyperlink" Target="https://webagentes.canaldirecto.com.ar/incidents/view/745012-5" TargetMode="External"/><Relationship Id="rId3211" Type="http://schemas.openxmlformats.org/officeDocument/2006/relationships/hyperlink" Target="https://webagentes.canaldirecto.com.ar/incidents/view/745752-6" TargetMode="External"/><Relationship Id="rId132" Type="http://schemas.openxmlformats.org/officeDocument/2006/relationships/hyperlink" Target="https://webagentes.canaldirecto.com.ar/incidents/view/664563-8" TargetMode="External"/><Relationship Id="rId2020" Type="http://schemas.openxmlformats.org/officeDocument/2006/relationships/hyperlink" Target="https://webagentes.canaldirecto.com.ar/incidents/view/711776-1" TargetMode="External"/><Relationship Id="rId5176" Type="http://schemas.openxmlformats.org/officeDocument/2006/relationships/hyperlink" Target="https://webagentes.canaldirecto.com.ar/incidents/view/800525-0" TargetMode="External"/><Relationship Id="rId5383" Type="http://schemas.openxmlformats.org/officeDocument/2006/relationships/hyperlink" Target="https://webagentes.canaldirecto.com.ar/incidents/view/805784-6" TargetMode="External"/><Relationship Id="rId5590" Type="http://schemas.openxmlformats.org/officeDocument/2006/relationships/hyperlink" Target="https://webagentes.canaldirecto.com.ar/incidents/view/812313-0" TargetMode="External"/><Relationship Id="rId1579" Type="http://schemas.openxmlformats.org/officeDocument/2006/relationships/hyperlink" Target="https://webagentes.canaldirecto.com.ar/incidents/view/703249-7" TargetMode="External"/><Relationship Id="rId2977" Type="http://schemas.openxmlformats.org/officeDocument/2006/relationships/hyperlink" Target="https://webagentes.canaldirecto.com.ar/incidents/view/739324-6" TargetMode="External"/><Relationship Id="rId4192" Type="http://schemas.openxmlformats.org/officeDocument/2006/relationships/hyperlink" Target="https://webagentes.canaldirecto.com.ar/incidents/view/769681-5" TargetMode="External"/><Relationship Id="rId5036" Type="http://schemas.openxmlformats.org/officeDocument/2006/relationships/hyperlink" Target="http://webagentes.canaldirecto.com.ar/incidents/view/792927-2" TargetMode="External"/><Relationship Id="rId5243" Type="http://schemas.openxmlformats.org/officeDocument/2006/relationships/hyperlink" Target="https://webagentes.canaldirecto.com.ar/incidents/view/798119-3" TargetMode="External"/><Relationship Id="rId5450" Type="http://schemas.openxmlformats.org/officeDocument/2006/relationships/hyperlink" Target="https://webagentes.canaldirecto.com.ar/incidents/view/809839-3" TargetMode="External"/><Relationship Id="rId949" Type="http://schemas.openxmlformats.org/officeDocument/2006/relationships/hyperlink" Target="https://webagentes.canaldirecto.com.ar/incidents/view/686741-6" TargetMode="External"/><Relationship Id="rId1786" Type="http://schemas.openxmlformats.org/officeDocument/2006/relationships/hyperlink" Target="https://webagentes.canaldirecto.com.ar/incidents/view/710834-7" TargetMode="External"/><Relationship Id="rId1993" Type="http://schemas.openxmlformats.org/officeDocument/2006/relationships/hyperlink" Target="https://webagentes.canaldirecto.com.ar/incidents/view/712962-3" TargetMode="External"/><Relationship Id="rId2837" Type="http://schemas.openxmlformats.org/officeDocument/2006/relationships/hyperlink" Target="https://webagentes.canaldirecto.com.ar/incidents/view/738389-6" TargetMode="External"/><Relationship Id="rId4052" Type="http://schemas.openxmlformats.org/officeDocument/2006/relationships/hyperlink" Target="https://webagentes.canaldirecto.com.ar/incidents/view/768348-6" TargetMode="External"/><Relationship Id="rId5103" Type="http://schemas.openxmlformats.org/officeDocument/2006/relationships/hyperlink" Target="https://webagentes.canaldirecto.com.ar/incidents/view/797659-9" TargetMode="External"/><Relationship Id="rId78" Type="http://schemas.openxmlformats.org/officeDocument/2006/relationships/hyperlink" Target="http://webagentes.canaldirecto.com.ar/incidents/view/659271-6" TargetMode="External"/><Relationship Id="rId809" Type="http://schemas.openxmlformats.org/officeDocument/2006/relationships/hyperlink" Target="https://webagentes.canaldirecto.com.ar/incidents/view/684214-3" TargetMode="External"/><Relationship Id="rId1439" Type="http://schemas.openxmlformats.org/officeDocument/2006/relationships/hyperlink" Target="https://webagentes.canaldirecto.com.ar/incidents/view/696382-6" TargetMode="External"/><Relationship Id="rId1646" Type="http://schemas.openxmlformats.org/officeDocument/2006/relationships/hyperlink" Target="https://webagentes.canaldirecto.com.ar/incidents/view/701456-1" TargetMode="External"/><Relationship Id="rId1853" Type="http://schemas.openxmlformats.org/officeDocument/2006/relationships/hyperlink" Target="https://webagentes.canaldirecto.com.ar/incidents/view/709261-1" TargetMode="External"/><Relationship Id="rId2904" Type="http://schemas.openxmlformats.org/officeDocument/2006/relationships/hyperlink" Target="https://webagentes.canaldirecto.com.ar/incidents/view/741568-1" TargetMode="External"/><Relationship Id="rId5310" Type="http://schemas.openxmlformats.org/officeDocument/2006/relationships/hyperlink" Target="https://webagentes.canaldirecto.com.ar/incidents/view/801974-9" TargetMode="External"/><Relationship Id="rId1506" Type="http://schemas.openxmlformats.org/officeDocument/2006/relationships/hyperlink" Target="https://webagentes.canaldirecto.com.ar/incidents/view/699827-5" TargetMode="External"/><Relationship Id="rId1713" Type="http://schemas.openxmlformats.org/officeDocument/2006/relationships/hyperlink" Target="https://webagentes.canaldirecto.com.ar/incidents/view/705898-1" TargetMode="External"/><Relationship Id="rId1920" Type="http://schemas.openxmlformats.org/officeDocument/2006/relationships/hyperlink" Target="https://webagentes.canaldirecto.com.ar/incidents/view/715668-1" TargetMode="External"/><Relationship Id="rId4869" Type="http://schemas.openxmlformats.org/officeDocument/2006/relationships/hyperlink" Target="https://webagentes.canaldirecto.com.ar/incidents/view/787508-7" TargetMode="External"/><Relationship Id="rId3678" Type="http://schemas.openxmlformats.org/officeDocument/2006/relationships/hyperlink" Target="https://webagentes.canaldirecto.com.ar/incidents/view/758362-7" TargetMode="External"/><Relationship Id="rId3885" Type="http://schemas.openxmlformats.org/officeDocument/2006/relationships/hyperlink" Target="https://webagentes.canaldirecto.com.ar/incidents/view/732384-9" TargetMode="External"/><Relationship Id="rId4729" Type="http://schemas.openxmlformats.org/officeDocument/2006/relationships/hyperlink" Target="https://webagentes.canaldirecto.com.ar/incidents/view/786945-7" TargetMode="External"/><Relationship Id="rId4936" Type="http://schemas.openxmlformats.org/officeDocument/2006/relationships/hyperlink" Target="https://webagentes.canaldirecto.com.ar/incidents/view/791098-2" TargetMode="External"/><Relationship Id="rId599" Type="http://schemas.openxmlformats.org/officeDocument/2006/relationships/hyperlink" Target="https://webagentes.canaldirecto.com.ar/incidents/view/676993-8" TargetMode="External"/><Relationship Id="rId2487" Type="http://schemas.openxmlformats.org/officeDocument/2006/relationships/hyperlink" Target="https://webagentes.canaldirecto.com.ar/incidents/view/730321-6" TargetMode="External"/><Relationship Id="rId2694" Type="http://schemas.openxmlformats.org/officeDocument/2006/relationships/hyperlink" Target="https://webagentes.canaldirecto.com.ar/incidents/view/734481-5" TargetMode="External"/><Relationship Id="rId3538" Type="http://schemas.openxmlformats.org/officeDocument/2006/relationships/hyperlink" Target="https://webagentes.canaldirecto.com.ar/incidents/view/756556-0" TargetMode="External"/><Relationship Id="rId3745" Type="http://schemas.openxmlformats.org/officeDocument/2006/relationships/hyperlink" Target="https://webagentes.canaldirecto.com.ar/incidents/view/761052-3" TargetMode="External"/><Relationship Id="rId459" Type="http://schemas.openxmlformats.org/officeDocument/2006/relationships/hyperlink" Target="https://webagentes.canaldirecto.com.ar/incidents/view/666527-0" TargetMode="External"/><Relationship Id="rId666" Type="http://schemas.openxmlformats.org/officeDocument/2006/relationships/hyperlink" Target="https://webagentes.canaldirecto.com.ar/incidents/view/673551-5" TargetMode="External"/><Relationship Id="rId873" Type="http://schemas.openxmlformats.org/officeDocument/2006/relationships/hyperlink" Target="https://webagentes.canaldirecto.com.ar/incidents/view/682056-7" TargetMode="External"/><Relationship Id="rId1089" Type="http://schemas.openxmlformats.org/officeDocument/2006/relationships/hyperlink" Target="https://webagentes.canaldirecto.com.ar/incidents/view/689653-3" TargetMode="External"/><Relationship Id="rId1296" Type="http://schemas.openxmlformats.org/officeDocument/2006/relationships/hyperlink" Target="https://webagentes.canaldirecto.com.ar/incidents/view/694600-5" TargetMode="External"/><Relationship Id="rId2347" Type="http://schemas.openxmlformats.org/officeDocument/2006/relationships/hyperlink" Target="https://webagentes.canaldirecto.com.ar/incidents/view/725109-2" TargetMode="External"/><Relationship Id="rId2554" Type="http://schemas.openxmlformats.org/officeDocument/2006/relationships/hyperlink" Target="https://webagentes.canaldirecto.com.ar/incidents/view/728190-5" TargetMode="External"/><Relationship Id="rId3952" Type="http://schemas.openxmlformats.org/officeDocument/2006/relationships/hyperlink" Target="https://webagentes.canaldirecto.com.ar/incidents/view/766168-8" TargetMode="External"/><Relationship Id="rId6011" Type="http://schemas.openxmlformats.org/officeDocument/2006/relationships/drawing" Target="../drawings/drawing1.xml"/><Relationship Id="rId319" Type="http://schemas.openxmlformats.org/officeDocument/2006/relationships/hyperlink" Target="https://webagentes.canaldirecto.com.ar/incidents/view/665198-5" TargetMode="External"/><Relationship Id="rId526" Type="http://schemas.openxmlformats.org/officeDocument/2006/relationships/hyperlink" Target="https://webagentes.canaldirecto.com.ar/incidents/view/671753-7" TargetMode="External"/><Relationship Id="rId1156" Type="http://schemas.openxmlformats.org/officeDocument/2006/relationships/hyperlink" Target="https://webagentes.canaldirecto.com.ar/incidents/view/692685-2" TargetMode="External"/><Relationship Id="rId1363" Type="http://schemas.openxmlformats.org/officeDocument/2006/relationships/hyperlink" Target="https://webagentes.canaldirecto.com.ar/incidents/view/693093-4" TargetMode="External"/><Relationship Id="rId2207" Type="http://schemas.openxmlformats.org/officeDocument/2006/relationships/hyperlink" Target="https://webagentes.canaldirecto.com.ar/incidents/view/723032-7" TargetMode="External"/><Relationship Id="rId2761" Type="http://schemas.openxmlformats.org/officeDocument/2006/relationships/hyperlink" Target="https://webagentes.canaldirecto.com.ar/incidents/view/735794-3" TargetMode="External"/><Relationship Id="rId3605" Type="http://schemas.openxmlformats.org/officeDocument/2006/relationships/hyperlink" Target="https://webagentes.canaldirecto.com.ar/incidents/view/755136-3" TargetMode="External"/><Relationship Id="rId3812" Type="http://schemas.openxmlformats.org/officeDocument/2006/relationships/hyperlink" Target="https://webagentes.canaldirecto.com.ar/incidents/view/763688-6" TargetMode="External"/><Relationship Id="rId733" Type="http://schemas.openxmlformats.org/officeDocument/2006/relationships/hyperlink" Target="https://webagentes.canaldirecto.com.ar/incidents/view/680188-1" TargetMode="External"/><Relationship Id="rId940" Type="http://schemas.openxmlformats.org/officeDocument/2006/relationships/hyperlink" Target="https://webagentes.canaldirecto.com.ar/incidents/view/687038-6" TargetMode="External"/><Relationship Id="rId1016" Type="http://schemas.openxmlformats.org/officeDocument/2006/relationships/hyperlink" Target="https://webagentes.canaldirecto.com.ar/incidents/view/685508-6" TargetMode="External"/><Relationship Id="rId1570" Type="http://schemas.openxmlformats.org/officeDocument/2006/relationships/hyperlink" Target="https://webagentes.canaldirecto.com.ar/incidents/view/704090-0" TargetMode="External"/><Relationship Id="rId2414" Type="http://schemas.openxmlformats.org/officeDocument/2006/relationships/hyperlink" Target="https://webagentes.canaldirecto.com.ar/incidents/view/728109-3" TargetMode="External"/><Relationship Id="rId2621" Type="http://schemas.openxmlformats.org/officeDocument/2006/relationships/hyperlink" Target="https://webagentes.canaldirecto.com.ar/incidents/view/730443-7" TargetMode="External"/><Relationship Id="rId5777" Type="http://schemas.openxmlformats.org/officeDocument/2006/relationships/hyperlink" Target="https://webagentes.canaldirecto.com.ar/incidents/view/817922-7" TargetMode="External"/><Relationship Id="rId5984" Type="http://schemas.openxmlformats.org/officeDocument/2006/relationships/hyperlink" Target="https://webagentes.canaldirecto.com.ar/incidents/view/823172-1" TargetMode="External"/><Relationship Id="rId800" Type="http://schemas.openxmlformats.org/officeDocument/2006/relationships/hyperlink" Target="https://webagentes.canaldirecto.com.ar/incidents/view/684986-3" TargetMode="External"/><Relationship Id="rId1223" Type="http://schemas.openxmlformats.org/officeDocument/2006/relationships/hyperlink" Target="https://webagentes.canaldirecto.com.ar/incidents/view/691452-9" TargetMode="External"/><Relationship Id="rId1430" Type="http://schemas.openxmlformats.org/officeDocument/2006/relationships/hyperlink" Target="https://webagentes.canaldirecto.com.ar/incidents/view/696669-2" TargetMode="External"/><Relationship Id="rId4379" Type="http://schemas.openxmlformats.org/officeDocument/2006/relationships/hyperlink" Target="https://webagentes.canaldirecto.com.ar/incidents/view/777136-5" TargetMode="External"/><Relationship Id="rId4586" Type="http://schemas.openxmlformats.org/officeDocument/2006/relationships/hyperlink" Target="https://webagentes.canaldirecto.com.ar/incidents/view/781590-6" TargetMode="External"/><Relationship Id="rId4793" Type="http://schemas.openxmlformats.org/officeDocument/2006/relationships/hyperlink" Target="https://webagentes.canaldirecto.com.ar/incidents/view/789891-8" TargetMode="External"/><Relationship Id="rId5637" Type="http://schemas.openxmlformats.org/officeDocument/2006/relationships/hyperlink" Target="https://webagentes.canaldirecto.com.ar/incidents/view/816778-1" TargetMode="External"/><Relationship Id="rId5844" Type="http://schemas.openxmlformats.org/officeDocument/2006/relationships/hyperlink" Target="https://webagentes.canaldirecto.com.ar/incidents/view/821959-8" TargetMode="External"/><Relationship Id="rId3188" Type="http://schemas.openxmlformats.org/officeDocument/2006/relationships/hyperlink" Target="https://webagentes.canaldirecto.com.ar/incidents/view/746285-6" TargetMode="External"/><Relationship Id="rId3395" Type="http://schemas.openxmlformats.org/officeDocument/2006/relationships/hyperlink" Target="https://webagentes.canaldirecto.com.ar/incidents/view/750096-1" TargetMode="External"/><Relationship Id="rId4239" Type="http://schemas.openxmlformats.org/officeDocument/2006/relationships/hyperlink" Target="https://webagentes.canaldirecto.com.ar/incidents/view/774484-8" TargetMode="External"/><Relationship Id="rId4446" Type="http://schemas.openxmlformats.org/officeDocument/2006/relationships/hyperlink" Target="https://webagentes.canaldirecto.com.ar/incidents/view/774296-5" TargetMode="External"/><Relationship Id="rId4653" Type="http://schemas.openxmlformats.org/officeDocument/2006/relationships/hyperlink" Target="https://webagentes.canaldirecto.com.ar/incidents/view/784893-1" TargetMode="External"/><Relationship Id="rId4860" Type="http://schemas.openxmlformats.org/officeDocument/2006/relationships/hyperlink" Target="https://webagentes.canaldirecto.com.ar/incidents/view/788103-3" TargetMode="External"/><Relationship Id="rId5704" Type="http://schemas.openxmlformats.org/officeDocument/2006/relationships/hyperlink" Target="https://webagentes.canaldirecto.com.ar/incidents/view/812166-4" TargetMode="External"/><Relationship Id="rId5911" Type="http://schemas.openxmlformats.org/officeDocument/2006/relationships/hyperlink" Target="https://webagentes.canaldirecto.com.ar/incidents/view/820130-4" TargetMode="External"/><Relationship Id="rId3048" Type="http://schemas.openxmlformats.org/officeDocument/2006/relationships/hyperlink" Target="https://webagentes.canaldirecto.com.ar/incidents/view/744057-1" TargetMode="External"/><Relationship Id="rId3255" Type="http://schemas.openxmlformats.org/officeDocument/2006/relationships/hyperlink" Target="https://webagentes.canaldirecto.com.ar/incidents/view/749289-3" TargetMode="External"/><Relationship Id="rId3462" Type="http://schemas.openxmlformats.org/officeDocument/2006/relationships/hyperlink" Target="https://webagentes.canaldirecto.com.ar/incidents/view/753427-8" TargetMode="External"/><Relationship Id="rId4306" Type="http://schemas.openxmlformats.org/officeDocument/2006/relationships/hyperlink" Target="https://webagentes.canaldirecto.com.ar/incidents/view/772918-6" TargetMode="External"/><Relationship Id="rId4513" Type="http://schemas.openxmlformats.org/officeDocument/2006/relationships/hyperlink" Target="https://webagentes.canaldirecto.com.ar/incidents/view/778556-2" TargetMode="External"/><Relationship Id="rId4720" Type="http://schemas.openxmlformats.org/officeDocument/2006/relationships/hyperlink" Target="https://webagentes.canaldirecto.com.ar/incidents/view/787113-3" TargetMode="External"/><Relationship Id="rId176" Type="http://schemas.openxmlformats.org/officeDocument/2006/relationships/hyperlink" Target="https://webagentes.canaldirecto.com.ar/incidents/view/663599-6" TargetMode="External"/><Relationship Id="rId383" Type="http://schemas.openxmlformats.org/officeDocument/2006/relationships/hyperlink" Target="https://webagentes.canaldirecto.com.ar/incidents/view/669920-4" TargetMode="External"/><Relationship Id="rId590" Type="http://schemas.openxmlformats.org/officeDocument/2006/relationships/hyperlink" Target="https://webagentes.canaldirecto.com.ar/incidents/view/678224-9" TargetMode="External"/><Relationship Id="rId2064" Type="http://schemas.openxmlformats.org/officeDocument/2006/relationships/hyperlink" Target="https://webagentes.canaldirecto.com.ar/incidents/view/716318-6" TargetMode="External"/><Relationship Id="rId2271" Type="http://schemas.openxmlformats.org/officeDocument/2006/relationships/hyperlink" Target="https://webagentes.canaldirecto.com.ar/incidents/view/721061-5" TargetMode="External"/><Relationship Id="rId3115" Type="http://schemas.openxmlformats.org/officeDocument/2006/relationships/hyperlink" Target="https://webagentes.canaldirecto.com.ar/incidents/view/741760-7" TargetMode="External"/><Relationship Id="rId3322" Type="http://schemas.openxmlformats.org/officeDocument/2006/relationships/hyperlink" Target="https://webagentes.canaldirecto.com.ar/incidents/view/752326-3" TargetMode="External"/><Relationship Id="rId243" Type="http://schemas.openxmlformats.org/officeDocument/2006/relationships/hyperlink" Target="https://webagentes.canaldirecto.com.ar/incidents/view/667460-3" TargetMode="External"/><Relationship Id="rId450" Type="http://schemas.openxmlformats.org/officeDocument/2006/relationships/hyperlink" Target="https://webagentes.canaldirecto.com.ar/incidents/view/667499-5" TargetMode="External"/><Relationship Id="rId1080" Type="http://schemas.openxmlformats.org/officeDocument/2006/relationships/hyperlink" Target="https://webagentes.canaldirecto.com.ar/incidents/view/689662-1" TargetMode="External"/><Relationship Id="rId2131" Type="http://schemas.openxmlformats.org/officeDocument/2006/relationships/hyperlink" Target="https://webagentes.canaldirecto.com.ar/incidents/view/719901-1" TargetMode="External"/><Relationship Id="rId5287" Type="http://schemas.openxmlformats.org/officeDocument/2006/relationships/hyperlink" Target="https://webagentes.canaldirecto.com.ar/incidents/view/802560-7" TargetMode="External"/><Relationship Id="rId5494" Type="http://schemas.openxmlformats.org/officeDocument/2006/relationships/hyperlink" Target="https://webagentes.canaldirecto.com.ar/incidents/view/808402-6" TargetMode="External"/><Relationship Id="rId103" Type="http://schemas.openxmlformats.org/officeDocument/2006/relationships/hyperlink" Target="http://webagentes.canaldirecto.com.ar/incidents/view/658505-3" TargetMode="External"/><Relationship Id="rId310" Type="http://schemas.openxmlformats.org/officeDocument/2006/relationships/hyperlink" Target="https://webagentes.canaldirecto.com.ar/incidents/view/666210-3" TargetMode="External"/><Relationship Id="rId4096" Type="http://schemas.openxmlformats.org/officeDocument/2006/relationships/hyperlink" Target="https://webagentes.canaldirecto.com.ar/incidents/view/760661-8" TargetMode="External"/><Relationship Id="rId5147" Type="http://schemas.openxmlformats.org/officeDocument/2006/relationships/hyperlink" Target="https://webagentes.canaldirecto.com.ar/incidents/view/796072-9" TargetMode="External"/><Relationship Id="rId1897" Type="http://schemas.openxmlformats.org/officeDocument/2006/relationships/hyperlink" Target="https://webagentes.canaldirecto.com.ar/incidents/view/707541-0" TargetMode="External"/><Relationship Id="rId2948" Type="http://schemas.openxmlformats.org/officeDocument/2006/relationships/hyperlink" Target="https://webagentes.canaldirecto.com.ar/incidents/view/740323-3" TargetMode="External"/><Relationship Id="rId5354" Type="http://schemas.openxmlformats.org/officeDocument/2006/relationships/hyperlink" Target="https://webagentes.canaldirecto.com.ar/incidents/view/806804-6" TargetMode="External"/><Relationship Id="rId5561" Type="http://schemas.openxmlformats.org/officeDocument/2006/relationships/hyperlink" Target="https://webagentes.canaldirecto.com.ar/incidents/view/813354-4" TargetMode="External"/><Relationship Id="rId1757" Type="http://schemas.openxmlformats.org/officeDocument/2006/relationships/hyperlink" Target="https://webagentes.canaldirecto.com.ar/incidents/view/704677-3" TargetMode="External"/><Relationship Id="rId1964" Type="http://schemas.openxmlformats.org/officeDocument/2006/relationships/hyperlink" Target="https://webagentes.canaldirecto.com.ar/incidents/view/714222-6" TargetMode="External"/><Relationship Id="rId2808" Type="http://schemas.openxmlformats.org/officeDocument/2006/relationships/hyperlink" Target="https://webagentes.canaldirecto.com.ar/incidents/view/738872-1" TargetMode="External"/><Relationship Id="rId4163" Type="http://schemas.openxmlformats.org/officeDocument/2006/relationships/hyperlink" Target="https://webagentes.canaldirecto.com.ar/incidents/view/770320-3" TargetMode="External"/><Relationship Id="rId4370" Type="http://schemas.openxmlformats.org/officeDocument/2006/relationships/hyperlink" Target="https://webagentes.canaldirecto.com.ar/incidents/view/777204-5" TargetMode="External"/><Relationship Id="rId5007" Type="http://schemas.openxmlformats.org/officeDocument/2006/relationships/hyperlink" Target="http://webagentes.canaldirecto.com.ar/incidents/view/794180-3" TargetMode="External"/><Relationship Id="rId5214" Type="http://schemas.openxmlformats.org/officeDocument/2006/relationships/hyperlink" Target="https://webagentes.canaldirecto.com.ar/incidents/view/799310-7" TargetMode="External"/><Relationship Id="rId5421" Type="http://schemas.openxmlformats.org/officeDocument/2006/relationships/hyperlink" Target="https://webagentes.canaldirecto.com.ar/incidents/view/803634-8" TargetMode="External"/><Relationship Id="rId49" Type="http://schemas.openxmlformats.org/officeDocument/2006/relationships/hyperlink" Target="http://webagentes.canaldirecto.com.ar/incidents/view/659793-3" TargetMode="External"/><Relationship Id="rId1617" Type="http://schemas.openxmlformats.org/officeDocument/2006/relationships/hyperlink" Target="https://webagentes.canaldirecto.com.ar/incidents/view/702583-1" TargetMode="External"/><Relationship Id="rId1824" Type="http://schemas.openxmlformats.org/officeDocument/2006/relationships/hyperlink" Target="https://webagentes.canaldirecto.com.ar/incidents/view/709534-4" TargetMode="External"/><Relationship Id="rId4023" Type="http://schemas.openxmlformats.org/officeDocument/2006/relationships/hyperlink" Target="https://webagentes.canaldirecto.com.ar/incidents/view/769234-1" TargetMode="External"/><Relationship Id="rId4230" Type="http://schemas.openxmlformats.org/officeDocument/2006/relationships/hyperlink" Target="https://webagentes.canaldirecto.com.ar/incidents/view/774720-7" TargetMode="External"/><Relationship Id="rId3789" Type="http://schemas.openxmlformats.org/officeDocument/2006/relationships/hyperlink" Target="https://webagentes.canaldirecto.com.ar/incidents/view/759296-2" TargetMode="External"/><Relationship Id="rId2598" Type="http://schemas.openxmlformats.org/officeDocument/2006/relationships/hyperlink" Target="https://webagentes.canaldirecto.com.ar/incidents/view/731927-1" TargetMode="External"/><Relationship Id="rId3996" Type="http://schemas.openxmlformats.org/officeDocument/2006/relationships/hyperlink" Target="https://webagentes.canaldirecto.com.ar/incidents/view/765151-1" TargetMode="External"/><Relationship Id="rId3649" Type="http://schemas.openxmlformats.org/officeDocument/2006/relationships/hyperlink" Target="https://webagentes.canaldirecto.com.ar/incidents/view/758772-0" TargetMode="External"/><Relationship Id="rId3856" Type="http://schemas.openxmlformats.org/officeDocument/2006/relationships/hyperlink" Target="https://webagentes.canaldirecto.com.ar/incidents/view/762427-0" TargetMode="External"/><Relationship Id="rId4907" Type="http://schemas.openxmlformats.org/officeDocument/2006/relationships/hyperlink" Target="https://webagentes.canaldirecto.com.ar/incidents/view/791471-1" TargetMode="External"/><Relationship Id="rId5071" Type="http://schemas.openxmlformats.org/officeDocument/2006/relationships/hyperlink" Target="https://webagentes.canaldirecto.com.ar/incidents/view/798362-3" TargetMode="External"/><Relationship Id="rId777" Type="http://schemas.openxmlformats.org/officeDocument/2006/relationships/hyperlink" Target="https://webagentes.canaldirecto.com.ar/incidents/view/678411-3" TargetMode="External"/><Relationship Id="rId984" Type="http://schemas.openxmlformats.org/officeDocument/2006/relationships/hyperlink" Target="https://webagentes.canaldirecto.com.ar/incidents/view/685641-0" TargetMode="External"/><Relationship Id="rId2458" Type="http://schemas.openxmlformats.org/officeDocument/2006/relationships/hyperlink" Target="https://webagentes.canaldirecto.com.ar/incidents/view/726703-9" TargetMode="External"/><Relationship Id="rId2665" Type="http://schemas.openxmlformats.org/officeDocument/2006/relationships/hyperlink" Target="https://webagentes.canaldirecto.com.ar/incidents/view/736215-8" TargetMode="External"/><Relationship Id="rId2872" Type="http://schemas.openxmlformats.org/officeDocument/2006/relationships/hyperlink" Target="https://webagentes.canaldirecto.com.ar/incidents/view/737327-9" TargetMode="External"/><Relationship Id="rId3509" Type="http://schemas.openxmlformats.org/officeDocument/2006/relationships/hyperlink" Target="https://webagentes.canaldirecto.com.ar/incidents/view/752403-1" TargetMode="External"/><Relationship Id="rId3716" Type="http://schemas.openxmlformats.org/officeDocument/2006/relationships/hyperlink" Target="https://webagentes.canaldirecto.com.ar/incidents/view/761666-0" TargetMode="External"/><Relationship Id="rId3923" Type="http://schemas.openxmlformats.org/officeDocument/2006/relationships/hyperlink" Target="https://webagentes.canaldirecto.com.ar/incidents/view/766391-4" TargetMode="External"/><Relationship Id="rId637" Type="http://schemas.openxmlformats.org/officeDocument/2006/relationships/hyperlink" Target="https://webagentes.canaldirecto.com.ar/incidents/view/674827-2" TargetMode="External"/><Relationship Id="rId844" Type="http://schemas.openxmlformats.org/officeDocument/2006/relationships/hyperlink" Target="https://webagentes.canaldirecto.com.ar/incidents/view/683238-6" TargetMode="External"/><Relationship Id="rId1267" Type="http://schemas.openxmlformats.org/officeDocument/2006/relationships/hyperlink" Target="https://webagentes.canaldirecto.com.ar/incidents/view/696062-5" TargetMode="External"/><Relationship Id="rId1474" Type="http://schemas.openxmlformats.org/officeDocument/2006/relationships/hyperlink" Target="https://webagentes.canaldirecto.com.ar/incidents/view/700457-3" TargetMode="External"/><Relationship Id="rId1681" Type="http://schemas.openxmlformats.org/officeDocument/2006/relationships/hyperlink" Target="https://webagentes.canaldirecto.com.ar/incidents/view/708241-0" TargetMode="External"/><Relationship Id="rId2318" Type="http://schemas.openxmlformats.org/officeDocument/2006/relationships/hyperlink" Target="https://webagentes.canaldirecto.com.ar/incidents/view/725975-7" TargetMode="External"/><Relationship Id="rId2525" Type="http://schemas.openxmlformats.org/officeDocument/2006/relationships/hyperlink" Target="https://webagentes.canaldirecto.com.ar/incidents/view/729604-0" TargetMode="External"/><Relationship Id="rId2732" Type="http://schemas.openxmlformats.org/officeDocument/2006/relationships/hyperlink" Target="https://webagentes.canaldirecto.com.ar/incidents/view/737204-9" TargetMode="External"/><Relationship Id="rId5888" Type="http://schemas.openxmlformats.org/officeDocument/2006/relationships/hyperlink" Target="https://webagentes.canaldirecto.com.ar/incidents/view/820639-0" TargetMode="External"/><Relationship Id="rId704" Type="http://schemas.openxmlformats.org/officeDocument/2006/relationships/hyperlink" Target="https://webagentes.canaldirecto.com.ar/incidents/view/680217-2" TargetMode="External"/><Relationship Id="rId911" Type="http://schemas.openxmlformats.org/officeDocument/2006/relationships/hyperlink" Target="https://webagentes.canaldirecto.com.ar/incidents/view/687739-8" TargetMode="External"/><Relationship Id="rId1127" Type="http://schemas.openxmlformats.org/officeDocument/2006/relationships/hyperlink" Target="https://webagentes.canaldirecto.com.ar/incidents/view/688910-8" TargetMode="External"/><Relationship Id="rId1334" Type="http://schemas.openxmlformats.org/officeDocument/2006/relationships/hyperlink" Target="https://webagentes.canaldirecto.com.ar/incidents/view/693540-7" TargetMode="External"/><Relationship Id="rId1541" Type="http://schemas.openxmlformats.org/officeDocument/2006/relationships/hyperlink" Target="https://webagentes.canaldirecto.com.ar/incidents/view/704885-0" TargetMode="External"/><Relationship Id="rId4697" Type="http://schemas.openxmlformats.org/officeDocument/2006/relationships/hyperlink" Target="https://webagentes.canaldirecto.com.ar/incidents/view/783260-2" TargetMode="External"/><Relationship Id="rId5748" Type="http://schemas.openxmlformats.org/officeDocument/2006/relationships/hyperlink" Target="https://webagentes.canaldirecto.com.ar/incidents/view/818934-9" TargetMode="External"/><Relationship Id="rId5955" Type="http://schemas.openxmlformats.org/officeDocument/2006/relationships/hyperlink" Target="https://webagentes.canaldirecto.com.ar/incidents/view/824747-6" TargetMode="External"/><Relationship Id="rId40" Type="http://schemas.openxmlformats.org/officeDocument/2006/relationships/hyperlink" Target="http://webagentes.canaldirecto.com.ar/incidents/view/659987-0" TargetMode="External"/><Relationship Id="rId1401" Type="http://schemas.openxmlformats.org/officeDocument/2006/relationships/hyperlink" Target="https://webagentes.canaldirecto.com.ar/incidents/view/697306-3" TargetMode="External"/><Relationship Id="rId3299" Type="http://schemas.openxmlformats.org/officeDocument/2006/relationships/hyperlink" Target="https://webagentes.canaldirecto.com.ar/incidents/view/747912-0" TargetMode="External"/><Relationship Id="rId4557" Type="http://schemas.openxmlformats.org/officeDocument/2006/relationships/hyperlink" Target="https://webagentes.canaldirecto.com.ar/incidents/view/782891-9" TargetMode="External"/><Relationship Id="rId4764" Type="http://schemas.openxmlformats.org/officeDocument/2006/relationships/hyperlink" Target="https://webagentes.canaldirecto.com.ar/incidents/view/785865-5" TargetMode="External"/><Relationship Id="rId5608" Type="http://schemas.openxmlformats.org/officeDocument/2006/relationships/hyperlink" Target="https://webagentes.canaldirecto.com.ar/incidents/view/810849-6" TargetMode="External"/><Relationship Id="rId3159" Type="http://schemas.openxmlformats.org/officeDocument/2006/relationships/hyperlink" Target="https://webagentes.canaldirecto.com.ar/incidents/view/746727-7" TargetMode="External"/><Relationship Id="rId3366" Type="http://schemas.openxmlformats.org/officeDocument/2006/relationships/hyperlink" Target="https://webagentes.canaldirecto.com.ar/incidents/view/751477-9" TargetMode="External"/><Relationship Id="rId3573" Type="http://schemas.openxmlformats.org/officeDocument/2006/relationships/hyperlink" Target="https://webagentes.canaldirecto.com.ar/incidents/view/755365-3" TargetMode="External"/><Relationship Id="rId4417" Type="http://schemas.openxmlformats.org/officeDocument/2006/relationships/hyperlink" Target="https://webagentes.canaldirecto.com.ar/incidents/view/775770-9" TargetMode="External"/><Relationship Id="rId4971" Type="http://schemas.openxmlformats.org/officeDocument/2006/relationships/hyperlink" Target="https://webagentes.canaldirecto.com.ar/incidents/view/789525-8" TargetMode="External"/><Relationship Id="rId5815" Type="http://schemas.openxmlformats.org/officeDocument/2006/relationships/hyperlink" Target="https://webagentes.canaldirecto.com.ar/incidents/view/823071-3" TargetMode="External"/><Relationship Id="rId287" Type="http://schemas.openxmlformats.org/officeDocument/2006/relationships/hyperlink" Target="https://webagentes.canaldirecto.com.ar/incidents/view/666395-3" TargetMode="External"/><Relationship Id="rId494" Type="http://schemas.openxmlformats.org/officeDocument/2006/relationships/hyperlink" Target="https://webagentes.canaldirecto.com.ar/incidents/view/672458-2" TargetMode="External"/><Relationship Id="rId2175" Type="http://schemas.openxmlformats.org/officeDocument/2006/relationships/hyperlink" Target="https://webagentes.canaldirecto.com.ar/incidents/view/718563-8" TargetMode="External"/><Relationship Id="rId2382" Type="http://schemas.openxmlformats.org/officeDocument/2006/relationships/hyperlink" Target="https://webagentes.canaldirecto.com.ar/incidents/view/724082-9" TargetMode="External"/><Relationship Id="rId3019" Type="http://schemas.openxmlformats.org/officeDocument/2006/relationships/hyperlink" Target="https://webagentes.canaldirecto.com.ar/incidents/view/744764-4" TargetMode="External"/><Relationship Id="rId3226" Type="http://schemas.openxmlformats.org/officeDocument/2006/relationships/hyperlink" Target="https://webagentes.canaldirecto.com.ar/incidents/view/744485-0" TargetMode="External"/><Relationship Id="rId3780" Type="http://schemas.openxmlformats.org/officeDocument/2006/relationships/hyperlink" Target="https://webagentes.canaldirecto.com.ar/incidents/view/760081-8" TargetMode="External"/><Relationship Id="rId4624" Type="http://schemas.openxmlformats.org/officeDocument/2006/relationships/hyperlink" Target="https://webagentes.canaldirecto.com.ar/incidents/view/775142-2" TargetMode="External"/><Relationship Id="rId4831" Type="http://schemas.openxmlformats.org/officeDocument/2006/relationships/hyperlink" Target="https://webagentes.canaldirecto.com.ar/incidents/view/788754-1" TargetMode="External"/><Relationship Id="rId147" Type="http://schemas.openxmlformats.org/officeDocument/2006/relationships/hyperlink" Target="https://webagentes.canaldirecto.com.ar/incidents/view/664401-9" TargetMode="External"/><Relationship Id="rId354" Type="http://schemas.openxmlformats.org/officeDocument/2006/relationships/hyperlink" Target="https://webagentes.canaldirecto.com.ar/incidents/view/671403-5" TargetMode="External"/><Relationship Id="rId1191" Type="http://schemas.openxmlformats.org/officeDocument/2006/relationships/hyperlink" Target="https://webagentes.canaldirecto.com.ar/incidents/view/692287-4" TargetMode="External"/><Relationship Id="rId2035" Type="http://schemas.openxmlformats.org/officeDocument/2006/relationships/hyperlink" Target="https://webagentes.canaldirecto.com.ar/incidents/view/718103-0" TargetMode="External"/><Relationship Id="rId3433" Type="http://schemas.openxmlformats.org/officeDocument/2006/relationships/hyperlink" Target="https://webagentes.canaldirecto.com.ar/incidents/view/754221-3" TargetMode="External"/><Relationship Id="rId3640" Type="http://schemas.openxmlformats.org/officeDocument/2006/relationships/hyperlink" Target="https://webagentes.canaldirecto.com.ar/incidents/view/759052-0" TargetMode="External"/><Relationship Id="rId561" Type="http://schemas.openxmlformats.org/officeDocument/2006/relationships/hyperlink" Target="https://webagentes.canaldirecto.com.ar/incidents/view/670621-2" TargetMode="External"/><Relationship Id="rId2242" Type="http://schemas.openxmlformats.org/officeDocument/2006/relationships/hyperlink" Target="https://webagentes.canaldirecto.com.ar/incidents/view/722393-8" TargetMode="External"/><Relationship Id="rId3500" Type="http://schemas.openxmlformats.org/officeDocument/2006/relationships/hyperlink" Target="https://webagentes.canaldirecto.com.ar/incidents/view/752936-4" TargetMode="External"/><Relationship Id="rId5398" Type="http://schemas.openxmlformats.org/officeDocument/2006/relationships/hyperlink" Target="https://webagentes.canaldirecto.com.ar/incidents/view/805396-5" TargetMode="External"/><Relationship Id="rId214" Type="http://schemas.openxmlformats.org/officeDocument/2006/relationships/hyperlink" Target="https://webagentes.canaldirecto.com.ar/incidents/view/661519-6" TargetMode="External"/><Relationship Id="rId421" Type="http://schemas.openxmlformats.org/officeDocument/2006/relationships/hyperlink" Target="https://webagentes.canaldirecto.com.ar/incidents/view/668943-8" TargetMode="External"/><Relationship Id="rId1051" Type="http://schemas.openxmlformats.org/officeDocument/2006/relationships/hyperlink" Target="https://webagentes.canaldirecto.com.ar/incidents/view/690240-9" TargetMode="External"/><Relationship Id="rId2102" Type="http://schemas.openxmlformats.org/officeDocument/2006/relationships/hyperlink" Target="https://webagentes.canaldirecto.com.ar/incidents/view/720694-0" TargetMode="External"/><Relationship Id="rId5258" Type="http://schemas.openxmlformats.org/officeDocument/2006/relationships/hyperlink" Target="https://webagentes.canaldirecto.com.ar/incidents/view/792255-2" TargetMode="External"/><Relationship Id="rId5465" Type="http://schemas.openxmlformats.org/officeDocument/2006/relationships/hyperlink" Target="https://webagentes.canaldirecto.com.ar/incidents/view/809322-8" TargetMode="External"/><Relationship Id="rId5672" Type="http://schemas.openxmlformats.org/officeDocument/2006/relationships/hyperlink" Target="https://webagentes.canaldirecto.com.ar/incidents/view/815568-9" TargetMode="External"/><Relationship Id="rId1868" Type="http://schemas.openxmlformats.org/officeDocument/2006/relationships/hyperlink" Target="https://webagentes.canaldirecto.com.ar/incidents/view/708445-4" TargetMode="External"/><Relationship Id="rId4067" Type="http://schemas.openxmlformats.org/officeDocument/2006/relationships/hyperlink" Target="https://webagentes.canaldirecto.com.ar/incidents/view/768134-5" TargetMode="External"/><Relationship Id="rId4274" Type="http://schemas.openxmlformats.org/officeDocument/2006/relationships/hyperlink" Target="https://webagentes.canaldirecto.com.ar/incidents/view/773653-9" TargetMode="External"/><Relationship Id="rId4481" Type="http://schemas.openxmlformats.org/officeDocument/2006/relationships/hyperlink" Target="https://webagentes.canaldirecto.com.ar/incidents/view/779532-9" TargetMode="External"/><Relationship Id="rId5118" Type="http://schemas.openxmlformats.org/officeDocument/2006/relationships/hyperlink" Target="https://webagentes.canaldirecto.com.ar/incidents/view/796931-3" TargetMode="External"/><Relationship Id="rId5325" Type="http://schemas.openxmlformats.org/officeDocument/2006/relationships/hyperlink" Target="https://webagentes.canaldirecto.com.ar/incidents/view/801337-4" TargetMode="External"/><Relationship Id="rId5532" Type="http://schemas.openxmlformats.org/officeDocument/2006/relationships/hyperlink" Target="https://webagentes.canaldirecto.com.ar/incidents/view/807095-3" TargetMode="External"/><Relationship Id="rId2919" Type="http://schemas.openxmlformats.org/officeDocument/2006/relationships/hyperlink" Target="https://webagentes.canaldirecto.com.ar/incidents/view/741131-1" TargetMode="External"/><Relationship Id="rId3083" Type="http://schemas.openxmlformats.org/officeDocument/2006/relationships/hyperlink" Target="https://webagentes.canaldirecto.com.ar/incidents/view/743445-5" TargetMode="External"/><Relationship Id="rId3290" Type="http://schemas.openxmlformats.org/officeDocument/2006/relationships/hyperlink" Target="https://webagentes.canaldirecto.com.ar/incidents/view/748138-3" TargetMode="External"/><Relationship Id="rId4134" Type="http://schemas.openxmlformats.org/officeDocument/2006/relationships/hyperlink" Target="https://webagentes.canaldirecto.com.ar/incidents/view/770860-6" TargetMode="External"/><Relationship Id="rId4341" Type="http://schemas.openxmlformats.org/officeDocument/2006/relationships/hyperlink" Target="https://webagentes.canaldirecto.com.ar/incidents/view/777704-0" TargetMode="External"/><Relationship Id="rId1728" Type="http://schemas.openxmlformats.org/officeDocument/2006/relationships/hyperlink" Target="https://webagentes.canaldirecto.com.ar/incidents/view/705861-7" TargetMode="External"/><Relationship Id="rId1935" Type="http://schemas.openxmlformats.org/officeDocument/2006/relationships/hyperlink" Target="https://webagentes.canaldirecto.com.ar/incidents/view/714740-7" TargetMode="External"/><Relationship Id="rId3150" Type="http://schemas.openxmlformats.org/officeDocument/2006/relationships/hyperlink" Target="https://webagentes.canaldirecto.com.ar/incidents/view/746842-5" TargetMode="External"/><Relationship Id="rId4201" Type="http://schemas.openxmlformats.org/officeDocument/2006/relationships/hyperlink" Target="https://webagentes.canaldirecto.com.ar/incidents/view/769524-1" TargetMode="External"/><Relationship Id="rId3010" Type="http://schemas.openxmlformats.org/officeDocument/2006/relationships/hyperlink" Target="https://webagentes.canaldirecto.com.ar/incidents/view/745006-4" TargetMode="External"/><Relationship Id="rId3967" Type="http://schemas.openxmlformats.org/officeDocument/2006/relationships/hyperlink" Target="https://webagentes.canaldirecto.com.ar/incidents/view/765701-0" TargetMode="External"/><Relationship Id="rId4" Type="http://schemas.openxmlformats.org/officeDocument/2006/relationships/hyperlink" Target="http://webagentes.canaldirecto.com.ar/incidents/view/662268-2" TargetMode="External"/><Relationship Id="rId888" Type="http://schemas.openxmlformats.org/officeDocument/2006/relationships/hyperlink" Target="https://webagentes.canaldirecto.com.ar/incidents/view/681036-6" TargetMode="External"/><Relationship Id="rId2569" Type="http://schemas.openxmlformats.org/officeDocument/2006/relationships/hyperlink" Target="https://webagentes.canaldirecto.com.ar/incidents/view/733781-5" TargetMode="External"/><Relationship Id="rId2776" Type="http://schemas.openxmlformats.org/officeDocument/2006/relationships/hyperlink" Target="https://webagentes.canaldirecto.com.ar/incidents/view/735017-1" TargetMode="External"/><Relationship Id="rId2983" Type="http://schemas.openxmlformats.org/officeDocument/2006/relationships/hyperlink" Target="https://webagentes.canaldirecto.com.ar/incidents/view/739109-9" TargetMode="External"/><Relationship Id="rId3827" Type="http://schemas.openxmlformats.org/officeDocument/2006/relationships/hyperlink" Target="https://webagentes.canaldirecto.com.ar/incidents/view/763240-0" TargetMode="External"/><Relationship Id="rId5182" Type="http://schemas.openxmlformats.org/officeDocument/2006/relationships/hyperlink" Target="https://webagentes.canaldirecto.com.ar/incidents/view/800183-8" TargetMode="External"/><Relationship Id="rId748" Type="http://schemas.openxmlformats.org/officeDocument/2006/relationships/hyperlink" Target="https://webagentes.canaldirecto.com.ar/incidents/view/679507-6" TargetMode="External"/><Relationship Id="rId955" Type="http://schemas.openxmlformats.org/officeDocument/2006/relationships/hyperlink" Target="https://webagentes.canaldirecto.com.ar/incidents/view/686735-5" TargetMode="External"/><Relationship Id="rId1378" Type="http://schemas.openxmlformats.org/officeDocument/2006/relationships/hyperlink" Target="https://webagentes.canaldirecto.com.ar/incidents/view/697949-2" TargetMode="External"/><Relationship Id="rId1585" Type="http://schemas.openxmlformats.org/officeDocument/2006/relationships/hyperlink" Target="https://webagentes.canaldirecto.com.ar/incidents/view/703108-1" TargetMode="External"/><Relationship Id="rId1792" Type="http://schemas.openxmlformats.org/officeDocument/2006/relationships/hyperlink" Target="https://webagentes.canaldirecto.com.ar/incidents/view/710574-8" TargetMode="External"/><Relationship Id="rId2429" Type="http://schemas.openxmlformats.org/officeDocument/2006/relationships/hyperlink" Target="https://webagentes.canaldirecto.com.ar/incidents/view/727652-3" TargetMode="External"/><Relationship Id="rId2636" Type="http://schemas.openxmlformats.org/officeDocument/2006/relationships/hyperlink" Target="https://webagentes.canaldirecto.com.ar/incidents/view/737217-3" TargetMode="External"/><Relationship Id="rId2843" Type="http://schemas.openxmlformats.org/officeDocument/2006/relationships/hyperlink" Target="https://webagentes.canaldirecto.com.ar/incidents/view/738040-0" TargetMode="External"/><Relationship Id="rId5042" Type="http://schemas.openxmlformats.org/officeDocument/2006/relationships/hyperlink" Target="http://webagentes.canaldirecto.com.ar/incidents/view/792921-8" TargetMode="External"/><Relationship Id="rId5999" Type="http://schemas.openxmlformats.org/officeDocument/2006/relationships/hyperlink" Target="https://webagentes.canaldirecto.com.ar/incidents/view/821110-7" TargetMode="External"/><Relationship Id="rId84" Type="http://schemas.openxmlformats.org/officeDocument/2006/relationships/hyperlink" Target="http://webagentes.canaldirecto.com.ar/incidents/view/659265-5" TargetMode="External"/><Relationship Id="rId608" Type="http://schemas.openxmlformats.org/officeDocument/2006/relationships/hyperlink" Target="https://webagentes.canaldirecto.com.ar/incidents/view/676622-3" TargetMode="External"/><Relationship Id="rId815" Type="http://schemas.openxmlformats.org/officeDocument/2006/relationships/hyperlink" Target="https://webagentes.canaldirecto.com.ar/incidents/view/683806-1" TargetMode="External"/><Relationship Id="rId1238" Type="http://schemas.openxmlformats.org/officeDocument/2006/relationships/hyperlink" Target="https://webagentes.canaldirecto.com.ar/incidents/view/691436-1" TargetMode="External"/><Relationship Id="rId1445" Type="http://schemas.openxmlformats.org/officeDocument/2006/relationships/hyperlink" Target="https://webagentes.canaldirecto.com.ar/incidents/view/695783-4" TargetMode="External"/><Relationship Id="rId1652" Type="http://schemas.openxmlformats.org/officeDocument/2006/relationships/hyperlink" Target="https://webagentes.canaldirecto.com.ar/incidents/view/701027-3" TargetMode="External"/><Relationship Id="rId1305" Type="http://schemas.openxmlformats.org/officeDocument/2006/relationships/hyperlink" Target="https://webagentes.canaldirecto.com.ar/incidents/view/694436-2" TargetMode="External"/><Relationship Id="rId2703" Type="http://schemas.openxmlformats.org/officeDocument/2006/relationships/hyperlink" Target="https://webagentes.canaldirecto.com.ar/incidents/view/734077-6" TargetMode="External"/><Relationship Id="rId2910" Type="http://schemas.openxmlformats.org/officeDocument/2006/relationships/hyperlink" Target="https://webagentes.canaldirecto.com.ar/incidents/view/741332-8" TargetMode="External"/><Relationship Id="rId5859" Type="http://schemas.openxmlformats.org/officeDocument/2006/relationships/hyperlink" Target="https://webagentes.canaldirecto.com.ar/incidents/view/821341-5" TargetMode="External"/><Relationship Id="rId1512" Type="http://schemas.openxmlformats.org/officeDocument/2006/relationships/hyperlink" Target="https://webagentes.canaldirecto.com.ar/incidents/view/699572-8" TargetMode="External"/><Relationship Id="rId4668" Type="http://schemas.openxmlformats.org/officeDocument/2006/relationships/hyperlink" Target="https://webagentes.canaldirecto.com.ar/incidents/view/784547-5" TargetMode="External"/><Relationship Id="rId4875" Type="http://schemas.openxmlformats.org/officeDocument/2006/relationships/hyperlink" Target="https://webagentes.canaldirecto.com.ar/incidents/view/787149-8" TargetMode="External"/><Relationship Id="rId5719" Type="http://schemas.openxmlformats.org/officeDocument/2006/relationships/hyperlink" Target="https://webagentes.canaldirecto.com.ar/incidents/view/819841-7" TargetMode="External"/><Relationship Id="rId5926" Type="http://schemas.openxmlformats.org/officeDocument/2006/relationships/hyperlink" Target="https://webagentes.canaldirecto.com.ar/incidents/view/825557-2" TargetMode="External"/><Relationship Id="rId11" Type="http://schemas.openxmlformats.org/officeDocument/2006/relationships/hyperlink" Target="http://webagentes.canaldirecto.com.ar/incidents/view/662213-2" TargetMode="External"/><Relationship Id="rId398" Type="http://schemas.openxmlformats.org/officeDocument/2006/relationships/hyperlink" Target="https://webagentes.canaldirecto.com.ar/incidents/view/669349-5" TargetMode="External"/><Relationship Id="rId2079" Type="http://schemas.openxmlformats.org/officeDocument/2006/relationships/hyperlink" Target="https://webagentes.canaldirecto.com.ar/incidents/view/715755-6" TargetMode="External"/><Relationship Id="rId3477" Type="http://schemas.openxmlformats.org/officeDocument/2006/relationships/hyperlink" Target="https://webagentes.canaldirecto.com.ar/incidents/view/753236-8" TargetMode="External"/><Relationship Id="rId3684" Type="http://schemas.openxmlformats.org/officeDocument/2006/relationships/hyperlink" Target="https://webagentes.canaldirecto.com.ar/incidents/view/758356-6" TargetMode="External"/><Relationship Id="rId3891" Type="http://schemas.openxmlformats.org/officeDocument/2006/relationships/hyperlink" Target="https://webagentes.canaldirecto.com.ar/incidents/view/767282-4" TargetMode="External"/><Relationship Id="rId4528" Type="http://schemas.openxmlformats.org/officeDocument/2006/relationships/hyperlink" Target="https://webagentes.canaldirecto.com.ar/incidents/view/777962-2" TargetMode="External"/><Relationship Id="rId4735" Type="http://schemas.openxmlformats.org/officeDocument/2006/relationships/hyperlink" Target="https://webagentes.canaldirecto.com.ar/incidents/view/786765-3" TargetMode="External"/><Relationship Id="rId4942" Type="http://schemas.openxmlformats.org/officeDocument/2006/relationships/hyperlink" Target="https://webagentes.canaldirecto.com.ar/incidents/view/790949-0" TargetMode="External"/><Relationship Id="rId2286" Type="http://schemas.openxmlformats.org/officeDocument/2006/relationships/hyperlink" Target="https://webagentes.canaldirecto.com.ar/incidents/view/718880-2" TargetMode="External"/><Relationship Id="rId2493" Type="http://schemas.openxmlformats.org/officeDocument/2006/relationships/hyperlink" Target="https://webagentes.canaldirecto.com.ar/incidents/view/730203-1" TargetMode="External"/><Relationship Id="rId3337" Type="http://schemas.openxmlformats.org/officeDocument/2006/relationships/hyperlink" Target="https://webagentes.canaldirecto.com.ar/incidents/view/751990-5" TargetMode="External"/><Relationship Id="rId3544" Type="http://schemas.openxmlformats.org/officeDocument/2006/relationships/hyperlink" Target="https://webagentes.canaldirecto.com.ar/incidents/view/756376-6" TargetMode="External"/><Relationship Id="rId3751" Type="http://schemas.openxmlformats.org/officeDocument/2006/relationships/hyperlink" Target="https://webagentes.canaldirecto.com.ar/incidents/view/761043-5" TargetMode="External"/><Relationship Id="rId4802" Type="http://schemas.openxmlformats.org/officeDocument/2006/relationships/hyperlink" Target="https://webagentes.canaldirecto.com.ar/incidents/view/789879-6" TargetMode="External"/><Relationship Id="rId258" Type="http://schemas.openxmlformats.org/officeDocument/2006/relationships/hyperlink" Target="https://webagentes.canaldirecto.com.ar/incidents/view/666996-6" TargetMode="External"/><Relationship Id="rId465" Type="http://schemas.openxmlformats.org/officeDocument/2006/relationships/hyperlink" Target="https://webagentes.canaldirecto.com.ar/incidents/view/674050-8" TargetMode="External"/><Relationship Id="rId672" Type="http://schemas.openxmlformats.org/officeDocument/2006/relationships/hyperlink" Target="https://webagentes.canaldirecto.com.ar/incidents/view/681522-8" TargetMode="External"/><Relationship Id="rId1095" Type="http://schemas.openxmlformats.org/officeDocument/2006/relationships/hyperlink" Target="https://webagentes.canaldirecto.com.ar/incidents/view/689647-2" TargetMode="External"/><Relationship Id="rId2146" Type="http://schemas.openxmlformats.org/officeDocument/2006/relationships/hyperlink" Target="https://webagentes.canaldirecto.com.ar/incidents/view/719719-2" TargetMode="External"/><Relationship Id="rId2353" Type="http://schemas.openxmlformats.org/officeDocument/2006/relationships/hyperlink" Target="https://webagentes.canaldirecto.com.ar/incidents/view/725090-5" TargetMode="External"/><Relationship Id="rId2560" Type="http://schemas.openxmlformats.org/officeDocument/2006/relationships/hyperlink" Target="https://webagentes.canaldirecto.com.ar/incidents/view/726706-6" TargetMode="External"/><Relationship Id="rId3404" Type="http://schemas.openxmlformats.org/officeDocument/2006/relationships/hyperlink" Target="https://webagentes.canaldirecto.com.ar/incidents/view/749390-8" TargetMode="External"/><Relationship Id="rId3611" Type="http://schemas.openxmlformats.org/officeDocument/2006/relationships/hyperlink" Target="https://webagentes.canaldirecto.com.ar/incidents/view/755051-3" TargetMode="External"/><Relationship Id="rId118" Type="http://schemas.openxmlformats.org/officeDocument/2006/relationships/hyperlink" Target="https://webagentes.canaldirecto.com.ar/incidents/view/665372-5" TargetMode="External"/><Relationship Id="rId325" Type="http://schemas.openxmlformats.org/officeDocument/2006/relationships/hyperlink" Target="https://webagentes.canaldirecto.com.ar/incidents/view/664917-5" TargetMode="External"/><Relationship Id="rId532" Type="http://schemas.openxmlformats.org/officeDocument/2006/relationships/hyperlink" Target="https://webagentes.canaldirecto.com.ar/incidents/view/671609-7" TargetMode="External"/><Relationship Id="rId1162" Type="http://schemas.openxmlformats.org/officeDocument/2006/relationships/hyperlink" Target="https://webagentes.canaldirecto.com.ar/incidents/view/692505-7" TargetMode="External"/><Relationship Id="rId2006" Type="http://schemas.openxmlformats.org/officeDocument/2006/relationships/hyperlink" Target="https://webagentes.canaldirecto.com.ar/incidents/view/712515-9" TargetMode="External"/><Relationship Id="rId2213" Type="http://schemas.openxmlformats.org/officeDocument/2006/relationships/hyperlink" Target="https://webagentes.canaldirecto.com.ar/incidents/view/722955-2" TargetMode="External"/><Relationship Id="rId2420" Type="http://schemas.openxmlformats.org/officeDocument/2006/relationships/hyperlink" Target="https://webagentes.canaldirecto.com.ar/incidents/view/728103-9" TargetMode="External"/><Relationship Id="rId5369" Type="http://schemas.openxmlformats.org/officeDocument/2006/relationships/hyperlink" Target="https://webagentes.canaldirecto.com.ar/incidents/view/806559-9" TargetMode="External"/><Relationship Id="rId5576" Type="http://schemas.openxmlformats.org/officeDocument/2006/relationships/hyperlink" Target="https://webagentes.canaldirecto.com.ar/incidents/view/812871-9" TargetMode="External"/><Relationship Id="rId5783" Type="http://schemas.openxmlformats.org/officeDocument/2006/relationships/hyperlink" Target="https://webagentes.canaldirecto.com.ar/incidents/view/817574-4" TargetMode="External"/><Relationship Id="rId1022" Type="http://schemas.openxmlformats.org/officeDocument/2006/relationships/hyperlink" Target="https://webagentes.canaldirecto.com.ar/incidents/view/685213-1" TargetMode="External"/><Relationship Id="rId4178" Type="http://schemas.openxmlformats.org/officeDocument/2006/relationships/hyperlink" Target="https://webagentes.canaldirecto.com.ar/incidents/view/769918-6" TargetMode="External"/><Relationship Id="rId4385" Type="http://schemas.openxmlformats.org/officeDocument/2006/relationships/hyperlink" Target="https://webagentes.canaldirecto.com.ar/incidents/view/776864-4" TargetMode="External"/><Relationship Id="rId4592" Type="http://schemas.openxmlformats.org/officeDocument/2006/relationships/hyperlink" Target="https://webagentes.canaldirecto.com.ar/incidents/view/781381-0" TargetMode="External"/><Relationship Id="rId5229" Type="http://schemas.openxmlformats.org/officeDocument/2006/relationships/hyperlink" Target="https://webagentes.canaldirecto.com.ar/incidents/view/798704-5" TargetMode="External"/><Relationship Id="rId5436" Type="http://schemas.openxmlformats.org/officeDocument/2006/relationships/hyperlink" Target="https://webagentes.canaldirecto.com.ar/incidents/view/809976-3" TargetMode="External"/><Relationship Id="rId5990" Type="http://schemas.openxmlformats.org/officeDocument/2006/relationships/hyperlink" Target="https://webagentes.canaldirecto.com.ar/incidents/view/822807-3" TargetMode="External"/><Relationship Id="rId1979" Type="http://schemas.openxmlformats.org/officeDocument/2006/relationships/hyperlink" Target="https://webagentes.canaldirecto.com.ar/incidents/view/713729-7" TargetMode="External"/><Relationship Id="rId3194" Type="http://schemas.openxmlformats.org/officeDocument/2006/relationships/hyperlink" Target="https://webagentes.canaldirecto.com.ar/incidents/view/746199-0" TargetMode="External"/><Relationship Id="rId4038" Type="http://schemas.openxmlformats.org/officeDocument/2006/relationships/hyperlink" Target="https://webagentes.canaldirecto.com.ar/incidents/view/768746-4" TargetMode="External"/><Relationship Id="rId4245" Type="http://schemas.openxmlformats.org/officeDocument/2006/relationships/hyperlink" Target="https://webagentes.canaldirecto.com.ar/incidents/view/774290-1" TargetMode="External"/><Relationship Id="rId5643" Type="http://schemas.openxmlformats.org/officeDocument/2006/relationships/hyperlink" Target="https://webagentes.canaldirecto.com.ar/incidents/view/816734-7" TargetMode="External"/><Relationship Id="rId5850" Type="http://schemas.openxmlformats.org/officeDocument/2006/relationships/hyperlink" Target="https://webagentes.canaldirecto.com.ar/incidents/view/821482-1" TargetMode="External"/><Relationship Id="rId1839" Type="http://schemas.openxmlformats.org/officeDocument/2006/relationships/hyperlink" Target="https://webagentes.canaldirecto.com.ar/incidents/view/709318-8" TargetMode="External"/><Relationship Id="rId3054" Type="http://schemas.openxmlformats.org/officeDocument/2006/relationships/hyperlink" Target="https://webagentes.canaldirecto.com.ar/incidents/view/744032-2" TargetMode="External"/><Relationship Id="rId4452" Type="http://schemas.openxmlformats.org/officeDocument/2006/relationships/hyperlink" Target="https://webagentes.canaldirecto.com.ar/incidents/view/771500-4" TargetMode="External"/><Relationship Id="rId5503" Type="http://schemas.openxmlformats.org/officeDocument/2006/relationships/hyperlink" Target="https://webagentes.canaldirecto.com.ar/incidents/view/808256-9" TargetMode="External"/><Relationship Id="rId5710" Type="http://schemas.openxmlformats.org/officeDocument/2006/relationships/hyperlink" Target="https://webagentes.canaldirecto.com.ar/incidents/view/820394-0" TargetMode="External"/><Relationship Id="rId182" Type="http://schemas.openxmlformats.org/officeDocument/2006/relationships/hyperlink" Target="https://webagentes.canaldirecto.com.ar/incidents/view/663592-3" TargetMode="External"/><Relationship Id="rId1906" Type="http://schemas.openxmlformats.org/officeDocument/2006/relationships/hyperlink" Target="https://webagentes.canaldirecto.com.ar/incidents/view/706717-4" TargetMode="External"/><Relationship Id="rId3261" Type="http://schemas.openxmlformats.org/officeDocument/2006/relationships/hyperlink" Target="https://webagentes.canaldirecto.com.ar/incidents/view/749041-5" TargetMode="External"/><Relationship Id="rId4105" Type="http://schemas.openxmlformats.org/officeDocument/2006/relationships/hyperlink" Target="https://webagentes.canaldirecto.com.ar/incidents/view/771355-6" TargetMode="External"/><Relationship Id="rId4312" Type="http://schemas.openxmlformats.org/officeDocument/2006/relationships/hyperlink" Target="https://webagentes.canaldirecto.com.ar/incidents/view/772882-2" TargetMode="External"/><Relationship Id="rId2070" Type="http://schemas.openxmlformats.org/officeDocument/2006/relationships/hyperlink" Target="https://webagentes.canaldirecto.com.ar/incidents/view/716147-0" TargetMode="External"/><Relationship Id="rId3121" Type="http://schemas.openxmlformats.org/officeDocument/2006/relationships/hyperlink" Target="https://webagentes.canaldirecto.com.ar/incidents/view/741417-8" TargetMode="External"/><Relationship Id="rId999" Type="http://schemas.openxmlformats.org/officeDocument/2006/relationships/hyperlink" Target="https://webagentes.canaldirecto.com.ar/incidents/view/685525-3" TargetMode="External"/><Relationship Id="rId2887" Type="http://schemas.openxmlformats.org/officeDocument/2006/relationships/hyperlink" Target="https://webagentes.canaldirecto.com.ar/incidents/view/736309-6" TargetMode="External"/><Relationship Id="rId5086" Type="http://schemas.openxmlformats.org/officeDocument/2006/relationships/hyperlink" Target="https://webagentes.canaldirecto.com.ar/incidents/view/798160-7" TargetMode="External"/><Relationship Id="rId5293" Type="http://schemas.openxmlformats.org/officeDocument/2006/relationships/hyperlink" Target="https://webagentes.canaldirecto.com.ar/incidents/view/802510-2" TargetMode="External"/><Relationship Id="rId859" Type="http://schemas.openxmlformats.org/officeDocument/2006/relationships/hyperlink" Target="https://webagentes.canaldirecto.com.ar/incidents/view/682728-7" TargetMode="External"/><Relationship Id="rId1489" Type="http://schemas.openxmlformats.org/officeDocument/2006/relationships/hyperlink" Target="https://webagentes.canaldirecto.com.ar/incidents/view/699846-0" TargetMode="External"/><Relationship Id="rId1696" Type="http://schemas.openxmlformats.org/officeDocument/2006/relationships/hyperlink" Target="https://webagentes.canaldirecto.com.ar/incidents/view/706600-5" TargetMode="External"/><Relationship Id="rId3938" Type="http://schemas.openxmlformats.org/officeDocument/2006/relationships/hyperlink" Target="https://webagentes.canaldirecto.com.ar/incidents/view/766272-0" TargetMode="External"/><Relationship Id="rId5153" Type="http://schemas.openxmlformats.org/officeDocument/2006/relationships/hyperlink" Target="https://webagentes.canaldirecto.com.ar/incidents/view/795761-9" TargetMode="External"/><Relationship Id="rId5360" Type="http://schemas.openxmlformats.org/officeDocument/2006/relationships/hyperlink" Target="https://webagentes.canaldirecto.com.ar/incidents/view/806685-3" TargetMode="External"/><Relationship Id="rId1349" Type="http://schemas.openxmlformats.org/officeDocument/2006/relationships/hyperlink" Target="https://webagentes.canaldirecto.com.ar/incidents/view/693423-1" TargetMode="External"/><Relationship Id="rId2747" Type="http://schemas.openxmlformats.org/officeDocument/2006/relationships/hyperlink" Target="https://webagentes.canaldirecto.com.ar/incidents/view/736578-4" TargetMode="External"/><Relationship Id="rId2954" Type="http://schemas.openxmlformats.org/officeDocument/2006/relationships/hyperlink" Target="https://webagentes.canaldirecto.com.ar/incidents/view/740060-7" TargetMode="External"/><Relationship Id="rId5013" Type="http://schemas.openxmlformats.org/officeDocument/2006/relationships/hyperlink" Target="http://webagentes.canaldirecto.com.ar/incidents/view/794124-7" TargetMode="External"/><Relationship Id="rId5220" Type="http://schemas.openxmlformats.org/officeDocument/2006/relationships/hyperlink" Target="https://webagentes.canaldirecto.com.ar/incidents/view/799130-3" TargetMode="External"/><Relationship Id="rId719" Type="http://schemas.openxmlformats.org/officeDocument/2006/relationships/hyperlink" Target="https://webagentes.canaldirecto.com.ar/incidents/view/680202-0" TargetMode="External"/><Relationship Id="rId926" Type="http://schemas.openxmlformats.org/officeDocument/2006/relationships/hyperlink" Target="https://webagentes.canaldirecto.com.ar/incidents/view/687209-2" TargetMode="External"/><Relationship Id="rId1556" Type="http://schemas.openxmlformats.org/officeDocument/2006/relationships/hyperlink" Target="https://webagentes.canaldirecto.com.ar/incidents/view/704229-0" TargetMode="External"/><Relationship Id="rId1763" Type="http://schemas.openxmlformats.org/officeDocument/2006/relationships/hyperlink" Target="https://webagentes.canaldirecto.com.ar/incidents/view/704671-9" TargetMode="External"/><Relationship Id="rId1970" Type="http://schemas.openxmlformats.org/officeDocument/2006/relationships/hyperlink" Target="https://webagentes.canaldirecto.com.ar/incidents/view/714002-4" TargetMode="External"/><Relationship Id="rId2607" Type="http://schemas.openxmlformats.org/officeDocument/2006/relationships/hyperlink" Target="https://webagentes.canaldirecto.com.ar/incidents/view/731458-6" TargetMode="External"/><Relationship Id="rId2814" Type="http://schemas.openxmlformats.org/officeDocument/2006/relationships/hyperlink" Target="https://webagentes.canaldirecto.com.ar/incidents/view/738682-0" TargetMode="External"/><Relationship Id="rId55" Type="http://schemas.openxmlformats.org/officeDocument/2006/relationships/hyperlink" Target="http://webagentes.canaldirecto.com.ar/incidents/view/659787-2" TargetMode="External"/><Relationship Id="rId1209" Type="http://schemas.openxmlformats.org/officeDocument/2006/relationships/hyperlink" Target="https://webagentes.canaldirecto.com.ar/incidents/view/691550-0" TargetMode="External"/><Relationship Id="rId1416" Type="http://schemas.openxmlformats.org/officeDocument/2006/relationships/hyperlink" Target="https://webagentes.canaldirecto.com.ar/incidents/view/697288-8" TargetMode="External"/><Relationship Id="rId1623" Type="http://schemas.openxmlformats.org/officeDocument/2006/relationships/hyperlink" Target="https://webagentes.canaldirecto.com.ar/incidents/view/702176-5" TargetMode="External"/><Relationship Id="rId1830" Type="http://schemas.openxmlformats.org/officeDocument/2006/relationships/hyperlink" Target="https://webagentes.canaldirecto.com.ar/incidents/view/709328-5" TargetMode="External"/><Relationship Id="rId4779" Type="http://schemas.openxmlformats.org/officeDocument/2006/relationships/hyperlink" Target="https://webagentes.canaldirecto.com.ar/incidents/view/785460-4" TargetMode="External"/><Relationship Id="rId4986" Type="http://schemas.openxmlformats.org/officeDocument/2006/relationships/hyperlink" Target="http://webagentes.canaldirecto.com.ar/incidents/view/794880-6" TargetMode="External"/><Relationship Id="rId3588" Type="http://schemas.openxmlformats.org/officeDocument/2006/relationships/hyperlink" Target="https://webagentes.canaldirecto.com.ar/incidents/view/755252-0" TargetMode="External"/><Relationship Id="rId3795" Type="http://schemas.openxmlformats.org/officeDocument/2006/relationships/hyperlink" Target="https://webagentes.canaldirecto.com.ar/incidents/view/764153-2" TargetMode="External"/><Relationship Id="rId4639" Type="http://schemas.openxmlformats.org/officeDocument/2006/relationships/hyperlink" Target="https://webagentes.canaldirecto.com.ar/incidents/view/784976-3" TargetMode="External"/><Relationship Id="rId4846" Type="http://schemas.openxmlformats.org/officeDocument/2006/relationships/hyperlink" Target="https://webagentes.canaldirecto.com.ar/incidents/view/788649-0" TargetMode="External"/><Relationship Id="rId2397" Type="http://schemas.openxmlformats.org/officeDocument/2006/relationships/hyperlink" Target="https://webagentes.canaldirecto.com.ar/incidents/view/728641-4" TargetMode="External"/><Relationship Id="rId3448" Type="http://schemas.openxmlformats.org/officeDocument/2006/relationships/hyperlink" Target="https://webagentes.canaldirecto.com.ar/incidents/view/753731-8" TargetMode="External"/><Relationship Id="rId3655" Type="http://schemas.openxmlformats.org/officeDocument/2006/relationships/hyperlink" Target="https://webagentes.canaldirecto.com.ar/incidents/view/758766-9" TargetMode="External"/><Relationship Id="rId3862" Type="http://schemas.openxmlformats.org/officeDocument/2006/relationships/hyperlink" Target="https://webagentes.canaldirecto.com.ar/incidents/view/762155-6" TargetMode="External"/><Relationship Id="rId4706" Type="http://schemas.openxmlformats.org/officeDocument/2006/relationships/hyperlink" Target="https://webagentes.canaldirecto.com.ar/incidents/view/782922-8" TargetMode="External"/><Relationship Id="rId369" Type="http://schemas.openxmlformats.org/officeDocument/2006/relationships/hyperlink" Target="https://webagentes.canaldirecto.com.ar/incidents/view/671016-3" TargetMode="External"/><Relationship Id="rId576" Type="http://schemas.openxmlformats.org/officeDocument/2006/relationships/hyperlink" Target="https://webagentes.canaldirecto.com.ar/incidents/view/679048-8" TargetMode="External"/><Relationship Id="rId783" Type="http://schemas.openxmlformats.org/officeDocument/2006/relationships/hyperlink" Target="https://webagentes.canaldirecto.com.ar/incidents/view/678069-4" TargetMode="External"/><Relationship Id="rId990" Type="http://schemas.openxmlformats.org/officeDocument/2006/relationships/hyperlink" Target="https://webagentes.canaldirecto.com.ar/incidents/view/685534-1" TargetMode="External"/><Relationship Id="rId2257" Type="http://schemas.openxmlformats.org/officeDocument/2006/relationships/hyperlink" Target="https://webagentes.canaldirecto.com.ar/incidents/view/721978-6" TargetMode="External"/><Relationship Id="rId2464" Type="http://schemas.openxmlformats.org/officeDocument/2006/relationships/hyperlink" Target="https://webagentes.canaldirecto.com.ar/incidents/view/726641-0" TargetMode="External"/><Relationship Id="rId2671" Type="http://schemas.openxmlformats.org/officeDocument/2006/relationships/hyperlink" Target="https://webagentes.canaldirecto.com.ar/incidents/view/735794-3" TargetMode="External"/><Relationship Id="rId3308" Type="http://schemas.openxmlformats.org/officeDocument/2006/relationships/hyperlink" Target="https://webagentes.canaldirecto.com.ar/incidents/view/747319-9" TargetMode="External"/><Relationship Id="rId3515" Type="http://schemas.openxmlformats.org/officeDocument/2006/relationships/hyperlink" Target="https://webagentes.canaldirecto.com.ar/incidents/view/752045-1" TargetMode="External"/><Relationship Id="rId4913" Type="http://schemas.openxmlformats.org/officeDocument/2006/relationships/hyperlink" Target="https://webagentes.canaldirecto.com.ar/incidents/view/791299-9" TargetMode="External"/><Relationship Id="rId229" Type="http://schemas.openxmlformats.org/officeDocument/2006/relationships/hyperlink" Target="https://webagentes.canaldirecto.com.ar/incidents/view/668210-7" TargetMode="External"/><Relationship Id="rId436" Type="http://schemas.openxmlformats.org/officeDocument/2006/relationships/hyperlink" Target="https://webagentes.canaldirecto.com.ar/incidents/view/668229-5" TargetMode="External"/><Relationship Id="rId643" Type="http://schemas.openxmlformats.org/officeDocument/2006/relationships/hyperlink" Target="https://webagentes.canaldirecto.com.ar/incidents/view/674818-4" TargetMode="External"/><Relationship Id="rId1066" Type="http://schemas.openxmlformats.org/officeDocument/2006/relationships/hyperlink" Target="https://webagentes.canaldirecto.com.ar/incidents/view/689938-1" TargetMode="External"/><Relationship Id="rId1273" Type="http://schemas.openxmlformats.org/officeDocument/2006/relationships/hyperlink" Target="https://webagentes.canaldirecto.com.ar/incidents/view/695553-5" TargetMode="External"/><Relationship Id="rId1480" Type="http://schemas.openxmlformats.org/officeDocument/2006/relationships/hyperlink" Target="https://webagentes.canaldirecto.com.ar/incidents/view/700046-1" TargetMode="External"/><Relationship Id="rId2117" Type="http://schemas.openxmlformats.org/officeDocument/2006/relationships/hyperlink" Target="https://webagentes.canaldirecto.com.ar/incidents/view/720491-5" TargetMode="External"/><Relationship Id="rId2324" Type="http://schemas.openxmlformats.org/officeDocument/2006/relationships/hyperlink" Target="https://webagentes.canaldirecto.com.ar/incidents/view/725968-7" TargetMode="External"/><Relationship Id="rId3722" Type="http://schemas.openxmlformats.org/officeDocument/2006/relationships/hyperlink" Target="https://webagentes.canaldirecto.com.ar/incidents/view/761416-7" TargetMode="External"/><Relationship Id="rId850" Type="http://schemas.openxmlformats.org/officeDocument/2006/relationships/hyperlink" Target="https://webagentes.canaldirecto.com.ar/incidents/view/682737-5" TargetMode="External"/><Relationship Id="rId1133" Type="http://schemas.openxmlformats.org/officeDocument/2006/relationships/hyperlink" Target="https://webagentes.canaldirecto.com.ar/incidents/view/687979-4" TargetMode="External"/><Relationship Id="rId2531" Type="http://schemas.openxmlformats.org/officeDocument/2006/relationships/hyperlink" Target="https://webagentes.canaldirecto.com.ar/incidents/view/729117-9" TargetMode="External"/><Relationship Id="rId4289" Type="http://schemas.openxmlformats.org/officeDocument/2006/relationships/hyperlink" Target="https://webagentes.canaldirecto.com.ar/incidents/view/773155-2" TargetMode="External"/><Relationship Id="rId5687" Type="http://schemas.openxmlformats.org/officeDocument/2006/relationships/hyperlink" Target="https://webagentes.canaldirecto.com.ar/incidents/view/814280-7" TargetMode="External"/><Relationship Id="rId5894" Type="http://schemas.openxmlformats.org/officeDocument/2006/relationships/hyperlink" Target="https://webagentes.canaldirecto.com.ar/incidents/view/820280-8" TargetMode="External"/><Relationship Id="rId503" Type="http://schemas.openxmlformats.org/officeDocument/2006/relationships/hyperlink" Target="https://webagentes.canaldirecto.com.ar/incidents/view/672449-4" TargetMode="External"/><Relationship Id="rId710" Type="http://schemas.openxmlformats.org/officeDocument/2006/relationships/hyperlink" Target="https://webagentes.canaldirecto.com.ar/incidents/view/680211-8" TargetMode="External"/><Relationship Id="rId1340" Type="http://schemas.openxmlformats.org/officeDocument/2006/relationships/hyperlink" Target="https://webagentes.canaldirecto.com.ar/incidents/view/693435-6" TargetMode="External"/><Relationship Id="rId3098" Type="http://schemas.openxmlformats.org/officeDocument/2006/relationships/hyperlink" Target="https://webagentes.canaldirecto.com.ar/incidents/view/742910-7" TargetMode="External"/><Relationship Id="rId4496" Type="http://schemas.openxmlformats.org/officeDocument/2006/relationships/hyperlink" Target="https://webagentes.canaldirecto.com.ar/incidents/view/779296-0" TargetMode="External"/><Relationship Id="rId5547" Type="http://schemas.openxmlformats.org/officeDocument/2006/relationships/hyperlink" Target="https://webagentes.canaldirecto.com.ar/incidents/view/813946-9" TargetMode="External"/><Relationship Id="rId5754" Type="http://schemas.openxmlformats.org/officeDocument/2006/relationships/hyperlink" Target="https://webagentes.canaldirecto.com.ar/incidents/view/818727-1" TargetMode="External"/><Relationship Id="rId5961" Type="http://schemas.openxmlformats.org/officeDocument/2006/relationships/hyperlink" Target="https://webagentes.canaldirecto.com.ar/incidents/view/824517-7" TargetMode="External"/><Relationship Id="rId1200" Type="http://schemas.openxmlformats.org/officeDocument/2006/relationships/hyperlink" Target="https://webagentes.canaldirecto.com.ar/incidents/view/692144-0" TargetMode="External"/><Relationship Id="rId4149" Type="http://schemas.openxmlformats.org/officeDocument/2006/relationships/hyperlink" Target="https://webagentes.canaldirecto.com.ar/incidents/view/770525-6" TargetMode="External"/><Relationship Id="rId4356" Type="http://schemas.openxmlformats.org/officeDocument/2006/relationships/hyperlink" Target="https://webagentes.canaldirecto.com.ar/incidents/view/777453-9" TargetMode="External"/><Relationship Id="rId4563" Type="http://schemas.openxmlformats.org/officeDocument/2006/relationships/hyperlink" Target="https://webagentes.canaldirecto.com.ar/incidents/view/782578-1" TargetMode="External"/><Relationship Id="rId4770" Type="http://schemas.openxmlformats.org/officeDocument/2006/relationships/hyperlink" Target="https://webagentes.canaldirecto.com.ar/incidents/view/785711-5" TargetMode="External"/><Relationship Id="rId5407" Type="http://schemas.openxmlformats.org/officeDocument/2006/relationships/hyperlink" Target="https://webagentes.canaldirecto.com.ar/incidents/view/804552-2" TargetMode="External"/><Relationship Id="rId5614" Type="http://schemas.openxmlformats.org/officeDocument/2006/relationships/hyperlink" Target="https://webagentes.canaldirecto.com.ar/incidents/view/810598-5" TargetMode="External"/><Relationship Id="rId5821" Type="http://schemas.openxmlformats.org/officeDocument/2006/relationships/hyperlink" Target="https://webagentes.canaldirecto.com.ar/incidents/view/822872-7" TargetMode="External"/><Relationship Id="rId3165" Type="http://schemas.openxmlformats.org/officeDocument/2006/relationships/hyperlink" Target="https://webagentes.canaldirecto.com.ar/incidents/view/746646-3" TargetMode="External"/><Relationship Id="rId3372" Type="http://schemas.openxmlformats.org/officeDocument/2006/relationships/hyperlink" Target="https://webagentes.canaldirecto.com.ar/incidents/view/751203-6" TargetMode="External"/><Relationship Id="rId4009" Type="http://schemas.openxmlformats.org/officeDocument/2006/relationships/hyperlink" Target="https://webagentes.canaldirecto.com.ar/incidents/view/764488-5" TargetMode="External"/><Relationship Id="rId4216" Type="http://schemas.openxmlformats.org/officeDocument/2006/relationships/hyperlink" Target="https://webagentes.canaldirecto.com.ar/incidents/view/775068-1" TargetMode="External"/><Relationship Id="rId4423" Type="http://schemas.openxmlformats.org/officeDocument/2006/relationships/hyperlink" Target="https://webagentes.canaldirecto.com.ar/incidents/view/775333-2" TargetMode="External"/><Relationship Id="rId4630" Type="http://schemas.openxmlformats.org/officeDocument/2006/relationships/hyperlink" Target="https://webagentes.canaldirecto.com.ar/incidents/view/785237-8" TargetMode="External"/><Relationship Id="rId293" Type="http://schemas.openxmlformats.org/officeDocument/2006/relationships/hyperlink" Target="https://webagentes.canaldirecto.com.ar/incidents/view/666388-3" TargetMode="External"/><Relationship Id="rId2181" Type="http://schemas.openxmlformats.org/officeDocument/2006/relationships/hyperlink" Target="https://webagentes.canaldirecto.com.ar/incidents/view/718111-9" TargetMode="External"/><Relationship Id="rId3025" Type="http://schemas.openxmlformats.org/officeDocument/2006/relationships/hyperlink" Target="https://webagentes.canaldirecto.com.ar/incidents/view/744758-3" TargetMode="External"/><Relationship Id="rId3232" Type="http://schemas.openxmlformats.org/officeDocument/2006/relationships/hyperlink" Target="https://webagentes.canaldirecto.com.ar/incidents/view/744090-6" TargetMode="External"/><Relationship Id="rId153" Type="http://schemas.openxmlformats.org/officeDocument/2006/relationships/hyperlink" Target="https://webagentes.canaldirecto.com.ar/incidents/view/664365-8" TargetMode="External"/><Relationship Id="rId360" Type="http://schemas.openxmlformats.org/officeDocument/2006/relationships/hyperlink" Target="https://webagentes.canaldirecto.com.ar/incidents/view/671341-6" TargetMode="External"/><Relationship Id="rId2041" Type="http://schemas.openxmlformats.org/officeDocument/2006/relationships/hyperlink" Target="https://webagentes.canaldirecto.com.ar/incidents/view/717161-7" TargetMode="External"/><Relationship Id="rId5197" Type="http://schemas.openxmlformats.org/officeDocument/2006/relationships/hyperlink" Target="https://webagentes.canaldirecto.com.ar/incidents/view/800096-3" TargetMode="External"/><Relationship Id="rId220" Type="http://schemas.openxmlformats.org/officeDocument/2006/relationships/hyperlink" Target="https://webagentes.canaldirecto.com.ar/incidents/view/659604-0" TargetMode="External"/><Relationship Id="rId2998" Type="http://schemas.openxmlformats.org/officeDocument/2006/relationships/hyperlink" Target="https://webagentes.canaldirecto.com.ar/incidents/view/745027-7" TargetMode="External"/><Relationship Id="rId5057" Type="http://schemas.openxmlformats.org/officeDocument/2006/relationships/hyperlink" Target="http://webagentes.canaldirecto.com.ar/incidents/view/792091-6" TargetMode="External"/><Relationship Id="rId5264" Type="http://schemas.openxmlformats.org/officeDocument/2006/relationships/hyperlink" Target="https://webagentes.canaldirecto.com.ar/incidents/view/803841-6" TargetMode="External"/><Relationship Id="rId2858" Type="http://schemas.openxmlformats.org/officeDocument/2006/relationships/hyperlink" Target="https://webagentes.canaldirecto.com.ar/incidents/view/737895-5" TargetMode="External"/><Relationship Id="rId3909" Type="http://schemas.openxmlformats.org/officeDocument/2006/relationships/hyperlink" Target="https://webagentes.canaldirecto.com.ar/incidents/view/766591-2" TargetMode="External"/><Relationship Id="rId4073" Type="http://schemas.openxmlformats.org/officeDocument/2006/relationships/hyperlink" Target="https://webagentes.canaldirecto.com.ar/incidents/view/767674-1" TargetMode="External"/><Relationship Id="rId5471" Type="http://schemas.openxmlformats.org/officeDocument/2006/relationships/hyperlink" Target="https://webagentes.canaldirecto.com.ar/incidents/view/809006-3" TargetMode="External"/><Relationship Id="rId99" Type="http://schemas.openxmlformats.org/officeDocument/2006/relationships/hyperlink" Target="http://webagentes.canaldirecto.com.ar/incidents/view/658679-7" TargetMode="External"/><Relationship Id="rId1667" Type="http://schemas.openxmlformats.org/officeDocument/2006/relationships/hyperlink" Target="https://webagentes.canaldirecto.com.ar/incidents/view/700737-6" TargetMode="External"/><Relationship Id="rId1874" Type="http://schemas.openxmlformats.org/officeDocument/2006/relationships/hyperlink" Target="https://webagentes.canaldirecto.com.ar/incidents/view/708124-4" TargetMode="External"/><Relationship Id="rId2718" Type="http://schemas.openxmlformats.org/officeDocument/2006/relationships/hyperlink" Target="https://webagentes.canaldirecto.com.ar/incidents/view/737244-7" TargetMode="External"/><Relationship Id="rId2925" Type="http://schemas.openxmlformats.org/officeDocument/2006/relationships/hyperlink" Target="https://webagentes.canaldirecto.com.ar/incidents/view/741068-6" TargetMode="External"/><Relationship Id="rId4280" Type="http://schemas.openxmlformats.org/officeDocument/2006/relationships/hyperlink" Target="https://webagentes.canaldirecto.com.ar/incidents/view/773556-7" TargetMode="External"/><Relationship Id="rId5124" Type="http://schemas.openxmlformats.org/officeDocument/2006/relationships/hyperlink" Target="https://webagentes.canaldirecto.com.ar/incidents/view/796828-0" TargetMode="External"/><Relationship Id="rId5331" Type="http://schemas.openxmlformats.org/officeDocument/2006/relationships/hyperlink" Target="https://webagentes.canaldirecto.com.ar/incidents/view/800912-2" TargetMode="External"/><Relationship Id="rId1527" Type="http://schemas.openxmlformats.org/officeDocument/2006/relationships/hyperlink" Target="https://webagentes.canaldirecto.com.ar/incidents/view/698564-2" TargetMode="External"/><Relationship Id="rId1734" Type="http://schemas.openxmlformats.org/officeDocument/2006/relationships/hyperlink" Target="https://webagentes.canaldirecto.com.ar/incidents/view/705855-6" TargetMode="External"/><Relationship Id="rId1941" Type="http://schemas.openxmlformats.org/officeDocument/2006/relationships/hyperlink" Target="https://webagentes.canaldirecto.com.ar/incidents/view/714612-5" TargetMode="External"/><Relationship Id="rId4140" Type="http://schemas.openxmlformats.org/officeDocument/2006/relationships/hyperlink" Target="https://webagentes.canaldirecto.com.ar/incidents/view/770696-3" TargetMode="External"/><Relationship Id="rId26" Type="http://schemas.openxmlformats.org/officeDocument/2006/relationships/hyperlink" Target="http://webagentes.canaldirecto.com.ar/incidents/view/661054-4" TargetMode="External"/><Relationship Id="rId3699" Type="http://schemas.openxmlformats.org/officeDocument/2006/relationships/hyperlink" Target="https://webagentes.canaldirecto.com.ar/incidents/view/757818-4" TargetMode="External"/><Relationship Id="rId4000" Type="http://schemas.openxmlformats.org/officeDocument/2006/relationships/hyperlink" Target="https://webagentes.canaldirecto.com.ar/incidents/view/764873-9" TargetMode="External"/><Relationship Id="rId1801" Type="http://schemas.openxmlformats.org/officeDocument/2006/relationships/hyperlink" Target="https://webagentes.canaldirecto.com.ar/incidents/view/710565-0" TargetMode="External"/><Relationship Id="rId3559" Type="http://schemas.openxmlformats.org/officeDocument/2006/relationships/hyperlink" Target="https://webagentes.canaldirecto.com.ar/incidents/view/755903-7" TargetMode="External"/><Relationship Id="rId4957" Type="http://schemas.openxmlformats.org/officeDocument/2006/relationships/hyperlink" Target="https://webagentes.canaldirecto.com.ar/incidents/view/790298-3" TargetMode="External"/><Relationship Id="rId687" Type="http://schemas.openxmlformats.org/officeDocument/2006/relationships/hyperlink" Target="https://webagentes.canaldirecto.com.ar/incidents/view/681464-5" TargetMode="External"/><Relationship Id="rId2368" Type="http://schemas.openxmlformats.org/officeDocument/2006/relationships/hyperlink" Target="https://webagentes.canaldirecto.com.ar/incidents/view/724698-4" TargetMode="External"/><Relationship Id="rId3766" Type="http://schemas.openxmlformats.org/officeDocument/2006/relationships/hyperlink" Target="https://webagentes.canaldirecto.com.ar/incidents/view/760467-4" TargetMode="External"/><Relationship Id="rId3973" Type="http://schemas.openxmlformats.org/officeDocument/2006/relationships/hyperlink" Target="https://webagentes.canaldirecto.com.ar/incidents/view/765692-3" TargetMode="External"/><Relationship Id="rId4817" Type="http://schemas.openxmlformats.org/officeDocument/2006/relationships/hyperlink" Target="https://webagentes.canaldirecto.com.ar/incidents/view/789213-6" TargetMode="External"/><Relationship Id="rId894" Type="http://schemas.openxmlformats.org/officeDocument/2006/relationships/hyperlink" Target="https://webagentes.canaldirecto.com.ar/incidents/view/680523-0" TargetMode="External"/><Relationship Id="rId1177" Type="http://schemas.openxmlformats.org/officeDocument/2006/relationships/hyperlink" Target="https://webagentes.canaldirecto.com.ar/incidents/view/692459-9" TargetMode="External"/><Relationship Id="rId2575" Type="http://schemas.openxmlformats.org/officeDocument/2006/relationships/hyperlink" Target="https://webagentes.canaldirecto.com.ar/incidents/view/733772-7" TargetMode="External"/><Relationship Id="rId2782" Type="http://schemas.openxmlformats.org/officeDocument/2006/relationships/hyperlink" Target="https://webagentes.canaldirecto.com.ar/incidents/view/734680-4" TargetMode="External"/><Relationship Id="rId3419" Type="http://schemas.openxmlformats.org/officeDocument/2006/relationships/hyperlink" Target="https://webagentes.canaldirecto.com.ar/incidents/view/754364-7" TargetMode="External"/><Relationship Id="rId3626" Type="http://schemas.openxmlformats.org/officeDocument/2006/relationships/hyperlink" Target="https://webagentes.canaldirecto.com.ar/incidents/view/759114-9" TargetMode="External"/><Relationship Id="rId3833" Type="http://schemas.openxmlformats.org/officeDocument/2006/relationships/hyperlink" Target="https://webagentes.canaldirecto.com.ar/incidents/view/763006-8" TargetMode="External"/><Relationship Id="rId547" Type="http://schemas.openxmlformats.org/officeDocument/2006/relationships/hyperlink" Target="https://webagentes.canaldirecto.com.ar/incidents/view/671468-2" TargetMode="External"/><Relationship Id="rId754" Type="http://schemas.openxmlformats.org/officeDocument/2006/relationships/hyperlink" Target="https://webagentes.canaldirecto.com.ar/incidents/view/679322-7" TargetMode="External"/><Relationship Id="rId961" Type="http://schemas.openxmlformats.org/officeDocument/2006/relationships/hyperlink" Target="https://webagentes.canaldirecto.com.ar/incidents/view/686695-8" TargetMode="External"/><Relationship Id="rId1384" Type="http://schemas.openxmlformats.org/officeDocument/2006/relationships/hyperlink" Target="https://webagentes.canaldirecto.com.ar/incidents/view/697858-1" TargetMode="External"/><Relationship Id="rId1591" Type="http://schemas.openxmlformats.org/officeDocument/2006/relationships/hyperlink" Target="https://webagentes.canaldirecto.com.ar/incidents/view/703095-8" TargetMode="External"/><Relationship Id="rId2228" Type="http://schemas.openxmlformats.org/officeDocument/2006/relationships/hyperlink" Target="https://webagentes.canaldirecto.com.ar/incidents/view/722529-1" TargetMode="External"/><Relationship Id="rId2435" Type="http://schemas.openxmlformats.org/officeDocument/2006/relationships/hyperlink" Target="https://webagentes.canaldirecto.com.ar/incidents/view/727139-7" TargetMode="External"/><Relationship Id="rId2642" Type="http://schemas.openxmlformats.org/officeDocument/2006/relationships/hyperlink" Target="https://webagentes.canaldirecto.com.ar/incidents/view/737204-9" TargetMode="External"/><Relationship Id="rId3900" Type="http://schemas.openxmlformats.org/officeDocument/2006/relationships/hyperlink" Target="https://webagentes.canaldirecto.com.ar/incidents/view/766617-9" TargetMode="External"/><Relationship Id="rId5798" Type="http://schemas.openxmlformats.org/officeDocument/2006/relationships/hyperlink" Target="https://webagentes.canaldirecto.com.ar/incidents/view/816335-0" TargetMode="External"/><Relationship Id="rId90" Type="http://schemas.openxmlformats.org/officeDocument/2006/relationships/hyperlink" Target="http://webagentes.canaldirecto.com.ar/incidents/view/659205-3" TargetMode="External"/><Relationship Id="rId407" Type="http://schemas.openxmlformats.org/officeDocument/2006/relationships/hyperlink" Target="https://webagentes.canaldirecto.com.ar/incidents/view/669332-5" TargetMode="External"/><Relationship Id="rId614" Type="http://schemas.openxmlformats.org/officeDocument/2006/relationships/hyperlink" Target="https://webagentes.canaldirecto.com.ar/incidents/view/676614-4" TargetMode="External"/><Relationship Id="rId821" Type="http://schemas.openxmlformats.org/officeDocument/2006/relationships/hyperlink" Target="https://webagentes.canaldirecto.com.ar/incidents/view/683792-9" TargetMode="External"/><Relationship Id="rId1037" Type="http://schemas.openxmlformats.org/officeDocument/2006/relationships/hyperlink" Target="https://webagentes.canaldirecto.com.ar/incidents/view/682500-3" TargetMode="External"/><Relationship Id="rId1244" Type="http://schemas.openxmlformats.org/officeDocument/2006/relationships/hyperlink" Target="https://webagentes.canaldirecto.com.ar/incidents/view/690726-4" TargetMode="External"/><Relationship Id="rId1451" Type="http://schemas.openxmlformats.org/officeDocument/2006/relationships/hyperlink" Target="https://webagentes.canaldirecto.com.ar/incidents/view/694649-4" TargetMode="External"/><Relationship Id="rId2502" Type="http://schemas.openxmlformats.org/officeDocument/2006/relationships/hyperlink" Target="https://webagentes.canaldirecto.com.ar/incidents/view/730139-7" TargetMode="External"/><Relationship Id="rId5658" Type="http://schemas.openxmlformats.org/officeDocument/2006/relationships/hyperlink" Target="https://webagentes.canaldirecto.com.ar/incidents/view/816136-1" TargetMode="External"/><Relationship Id="rId5865" Type="http://schemas.openxmlformats.org/officeDocument/2006/relationships/hyperlink" Target="https://webagentes.canaldirecto.com.ar/incidents/view/821133-8" TargetMode="External"/><Relationship Id="rId1104" Type="http://schemas.openxmlformats.org/officeDocument/2006/relationships/hyperlink" Target="https://webagentes.canaldirecto.com.ar/incidents/view/689522-4" TargetMode="External"/><Relationship Id="rId1311" Type="http://schemas.openxmlformats.org/officeDocument/2006/relationships/hyperlink" Target="https://webagentes.canaldirecto.com.ar/incidents/view/694087-0" TargetMode="External"/><Relationship Id="rId4467" Type="http://schemas.openxmlformats.org/officeDocument/2006/relationships/hyperlink" Target="https://webagentes.canaldirecto.com.ar/incidents/view/779703-5" TargetMode="External"/><Relationship Id="rId4674" Type="http://schemas.openxmlformats.org/officeDocument/2006/relationships/hyperlink" Target="https://webagentes.canaldirecto.com.ar/incidents/view/784439-7" TargetMode="External"/><Relationship Id="rId4881" Type="http://schemas.openxmlformats.org/officeDocument/2006/relationships/hyperlink" Target="https://webagentes.canaldirecto.com.ar/incidents/view/792149-2" TargetMode="External"/><Relationship Id="rId5518" Type="http://schemas.openxmlformats.org/officeDocument/2006/relationships/hyperlink" Target="https://webagentes.canaldirecto.com.ar/incidents/view/807907-9" TargetMode="External"/><Relationship Id="rId5725" Type="http://schemas.openxmlformats.org/officeDocument/2006/relationships/hyperlink" Target="https://webagentes.canaldirecto.com.ar/incidents/view/819647-3" TargetMode="External"/><Relationship Id="rId3069" Type="http://schemas.openxmlformats.org/officeDocument/2006/relationships/hyperlink" Target="https://webagentes.canaldirecto.com.ar/incidents/view/743665-7" TargetMode="External"/><Relationship Id="rId3276" Type="http://schemas.openxmlformats.org/officeDocument/2006/relationships/hyperlink" Target="https://webagentes.canaldirecto.com.ar/incidents/view/748749-3" TargetMode="External"/><Relationship Id="rId3483" Type="http://schemas.openxmlformats.org/officeDocument/2006/relationships/hyperlink" Target="https://webagentes.canaldirecto.com.ar/incidents/view/753184-6" TargetMode="External"/><Relationship Id="rId3690" Type="http://schemas.openxmlformats.org/officeDocument/2006/relationships/hyperlink" Target="https://webagentes.canaldirecto.com.ar/incidents/view/758256-7" TargetMode="External"/><Relationship Id="rId4327" Type="http://schemas.openxmlformats.org/officeDocument/2006/relationships/hyperlink" Target="https://webagentes.canaldirecto.com.ar/incidents/view/771905-5" TargetMode="External"/><Relationship Id="rId4534" Type="http://schemas.openxmlformats.org/officeDocument/2006/relationships/hyperlink" Target="https://webagentes.canaldirecto.com.ar/incidents/view/777483-0" TargetMode="External"/><Relationship Id="rId5932" Type="http://schemas.openxmlformats.org/officeDocument/2006/relationships/hyperlink" Target="https://webagentes.canaldirecto.com.ar/incidents/view/825544-8" TargetMode="External"/><Relationship Id="rId197" Type="http://schemas.openxmlformats.org/officeDocument/2006/relationships/hyperlink" Target="https://webagentes.canaldirecto.com.ar/incidents/view/662633-2" TargetMode="External"/><Relationship Id="rId2085" Type="http://schemas.openxmlformats.org/officeDocument/2006/relationships/hyperlink" Target="https://webagentes.canaldirecto.com.ar/incidents/view/715622-9" TargetMode="External"/><Relationship Id="rId2292" Type="http://schemas.openxmlformats.org/officeDocument/2006/relationships/hyperlink" Target="https://webagentes.canaldirecto.com.ar/incidents/view/723355-5" TargetMode="External"/><Relationship Id="rId3136" Type="http://schemas.openxmlformats.org/officeDocument/2006/relationships/hyperlink" Target="https://webagentes.canaldirecto.com.ar/incidents/view/747206-6" TargetMode="External"/><Relationship Id="rId3343" Type="http://schemas.openxmlformats.org/officeDocument/2006/relationships/hyperlink" Target="https://webagentes.canaldirecto.com.ar/incidents/view/751753-6" TargetMode="External"/><Relationship Id="rId4741" Type="http://schemas.openxmlformats.org/officeDocument/2006/relationships/hyperlink" Target="https://webagentes.canaldirecto.com.ar/incidents/view/786721-9" TargetMode="External"/><Relationship Id="rId264" Type="http://schemas.openxmlformats.org/officeDocument/2006/relationships/hyperlink" Target="https://webagentes.canaldirecto.com.ar/incidents/view/666990-2" TargetMode="External"/><Relationship Id="rId471" Type="http://schemas.openxmlformats.org/officeDocument/2006/relationships/hyperlink" Target="https://webagentes.canaldirecto.com.ar/incidents/view/673621-3" TargetMode="External"/><Relationship Id="rId2152" Type="http://schemas.openxmlformats.org/officeDocument/2006/relationships/hyperlink" Target="https://webagentes.canaldirecto.com.ar/incidents/view/719705-9" TargetMode="External"/><Relationship Id="rId3550" Type="http://schemas.openxmlformats.org/officeDocument/2006/relationships/hyperlink" Target="https://webagentes.canaldirecto.com.ar/incidents/view/756204-0" TargetMode="External"/><Relationship Id="rId4601" Type="http://schemas.openxmlformats.org/officeDocument/2006/relationships/hyperlink" Target="https://webagentes.canaldirecto.com.ar/incidents/view/781042-4" TargetMode="External"/><Relationship Id="rId124" Type="http://schemas.openxmlformats.org/officeDocument/2006/relationships/hyperlink" Target="https://webagentes.canaldirecto.com.ar/incidents/view/665216-0" TargetMode="External"/><Relationship Id="rId3203" Type="http://schemas.openxmlformats.org/officeDocument/2006/relationships/hyperlink" Target="https://webagentes.canaldirecto.com.ar/incidents/view/745935-7" TargetMode="External"/><Relationship Id="rId3410" Type="http://schemas.openxmlformats.org/officeDocument/2006/relationships/hyperlink" Target="https://webagentes.canaldirecto.com.ar/incidents/view/748644-9" TargetMode="External"/><Relationship Id="rId331" Type="http://schemas.openxmlformats.org/officeDocument/2006/relationships/hyperlink" Target="https://webagentes.canaldirecto.com.ar/incidents/view/664708-9" TargetMode="External"/><Relationship Id="rId2012" Type="http://schemas.openxmlformats.org/officeDocument/2006/relationships/hyperlink" Target="https://webagentes.canaldirecto.com.ar/incidents/view/712374-4" TargetMode="External"/><Relationship Id="rId2969" Type="http://schemas.openxmlformats.org/officeDocument/2006/relationships/hyperlink" Target="https://webagentes.canaldirecto.com.ar/incidents/view/739573-0" TargetMode="External"/><Relationship Id="rId5168" Type="http://schemas.openxmlformats.org/officeDocument/2006/relationships/hyperlink" Target="https://webagentes.canaldirecto.com.ar/incidents/view/792726-5" TargetMode="External"/><Relationship Id="rId5375" Type="http://schemas.openxmlformats.org/officeDocument/2006/relationships/hyperlink" Target="https://webagentes.canaldirecto.com.ar/incidents/view/806165-4" TargetMode="External"/><Relationship Id="rId5582" Type="http://schemas.openxmlformats.org/officeDocument/2006/relationships/hyperlink" Target="https://webagentes.canaldirecto.com.ar/incidents/view/812752-5" TargetMode="External"/><Relationship Id="rId1778" Type="http://schemas.openxmlformats.org/officeDocument/2006/relationships/hyperlink" Target="https://webagentes.canaldirecto.com.ar/incidents/view/703696-1" TargetMode="External"/><Relationship Id="rId1985" Type="http://schemas.openxmlformats.org/officeDocument/2006/relationships/hyperlink" Target="https://webagentes.canaldirecto.com.ar/incidents/view/713384-8" TargetMode="External"/><Relationship Id="rId2829" Type="http://schemas.openxmlformats.org/officeDocument/2006/relationships/hyperlink" Target="https://webagentes.canaldirecto.com.ar/incidents/view/738572-4" TargetMode="External"/><Relationship Id="rId4184" Type="http://schemas.openxmlformats.org/officeDocument/2006/relationships/hyperlink" Target="https://webagentes.canaldirecto.com.ar/incidents/view/769836-3" TargetMode="External"/><Relationship Id="rId4391" Type="http://schemas.openxmlformats.org/officeDocument/2006/relationships/hyperlink" Target="https://webagentes.canaldirecto.com.ar/incidents/view/776856-5" TargetMode="External"/><Relationship Id="rId5028" Type="http://schemas.openxmlformats.org/officeDocument/2006/relationships/hyperlink" Target="http://webagentes.canaldirecto.com.ar/incidents/view/793564-4" TargetMode="External"/><Relationship Id="rId5235" Type="http://schemas.openxmlformats.org/officeDocument/2006/relationships/hyperlink" Target="https://webagentes.canaldirecto.com.ar/incidents/view/798698-5" TargetMode="External"/><Relationship Id="rId5442" Type="http://schemas.openxmlformats.org/officeDocument/2006/relationships/hyperlink" Target="https://webagentes.canaldirecto.com.ar/incidents/view/809970-9" TargetMode="External"/><Relationship Id="rId1638" Type="http://schemas.openxmlformats.org/officeDocument/2006/relationships/hyperlink" Target="https://webagentes.canaldirecto.com.ar/incidents/view/701677-2" TargetMode="External"/><Relationship Id="rId4044" Type="http://schemas.openxmlformats.org/officeDocument/2006/relationships/hyperlink" Target="https://webagentes.canaldirecto.com.ar/incidents/view/768650-8" TargetMode="External"/><Relationship Id="rId4251" Type="http://schemas.openxmlformats.org/officeDocument/2006/relationships/hyperlink" Target="https://webagentes.canaldirecto.com.ar/incidents/view/774159-5" TargetMode="External"/><Relationship Id="rId5302" Type="http://schemas.openxmlformats.org/officeDocument/2006/relationships/hyperlink" Target="https://webagentes.canaldirecto.com.ar/incidents/view/802115-1" TargetMode="External"/><Relationship Id="rId1845" Type="http://schemas.openxmlformats.org/officeDocument/2006/relationships/hyperlink" Target="https://webagentes.canaldirecto.com.ar/incidents/view/709309-0" TargetMode="External"/><Relationship Id="rId3060" Type="http://schemas.openxmlformats.org/officeDocument/2006/relationships/hyperlink" Target="https://webagentes.canaldirecto.com.ar/incidents/view/744023-4" TargetMode="External"/><Relationship Id="rId4111" Type="http://schemas.openxmlformats.org/officeDocument/2006/relationships/hyperlink" Target="https://webagentes.canaldirecto.com.ar/incidents/view/771099-3" TargetMode="External"/><Relationship Id="rId1705" Type="http://schemas.openxmlformats.org/officeDocument/2006/relationships/hyperlink" Target="https://webagentes.canaldirecto.com.ar/incidents/view/706480-3" TargetMode="External"/><Relationship Id="rId1912" Type="http://schemas.openxmlformats.org/officeDocument/2006/relationships/hyperlink" Target="https://webagentes.canaldirecto.com.ar/incidents/view/715679-7" TargetMode="External"/><Relationship Id="rId3877" Type="http://schemas.openxmlformats.org/officeDocument/2006/relationships/hyperlink" Target="https://webagentes.canaldirecto.com.ar/incidents/view/761474-1" TargetMode="External"/><Relationship Id="rId4928" Type="http://schemas.openxmlformats.org/officeDocument/2006/relationships/hyperlink" Target="https://webagentes.canaldirecto.com.ar/incidents/view/791190-9" TargetMode="External"/><Relationship Id="rId5092" Type="http://schemas.openxmlformats.org/officeDocument/2006/relationships/hyperlink" Target="https://webagentes.canaldirecto.com.ar/incidents/view/798154-6" TargetMode="External"/><Relationship Id="rId798" Type="http://schemas.openxmlformats.org/officeDocument/2006/relationships/hyperlink" Target="https://webagentes.canaldirecto.com.ar/incidents/view/684988-1" TargetMode="External"/><Relationship Id="rId2479" Type="http://schemas.openxmlformats.org/officeDocument/2006/relationships/hyperlink" Target="https://webagentes.canaldirecto.com.ar/incidents/view/730816-9" TargetMode="External"/><Relationship Id="rId2686" Type="http://schemas.openxmlformats.org/officeDocument/2006/relationships/hyperlink" Target="https://webagentes.canaldirecto.com.ar/incidents/view/735017-1" TargetMode="External"/><Relationship Id="rId2893" Type="http://schemas.openxmlformats.org/officeDocument/2006/relationships/hyperlink" Target="https://webagentes.canaldirecto.com.ar/incidents/view/734381-6" TargetMode="External"/><Relationship Id="rId3737" Type="http://schemas.openxmlformats.org/officeDocument/2006/relationships/hyperlink" Target="https://webagentes.canaldirecto.com.ar/incidents/view/761336-2" TargetMode="External"/><Relationship Id="rId3944" Type="http://schemas.openxmlformats.org/officeDocument/2006/relationships/hyperlink" Target="https://webagentes.canaldirecto.com.ar/incidents/view/766181-9" TargetMode="External"/><Relationship Id="rId658" Type="http://schemas.openxmlformats.org/officeDocument/2006/relationships/hyperlink" Target="https://webagentes.canaldirecto.com.ar/incidents/view/674215-3" TargetMode="External"/><Relationship Id="rId865" Type="http://schemas.openxmlformats.org/officeDocument/2006/relationships/hyperlink" Target="https://webagentes.canaldirecto.com.ar/incidents/view/682522-5" TargetMode="External"/><Relationship Id="rId1288" Type="http://schemas.openxmlformats.org/officeDocument/2006/relationships/hyperlink" Target="https://webagentes.canaldirecto.com.ar/incidents/view/695086-8" TargetMode="External"/><Relationship Id="rId1495" Type="http://schemas.openxmlformats.org/officeDocument/2006/relationships/hyperlink" Target="https://webagentes.canaldirecto.com.ar/incidents/view/699839-0" TargetMode="External"/><Relationship Id="rId2339" Type="http://schemas.openxmlformats.org/officeDocument/2006/relationships/hyperlink" Target="https://webagentes.canaldirecto.com.ar/incidents/view/725119-9" TargetMode="External"/><Relationship Id="rId2546" Type="http://schemas.openxmlformats.org/officeDocument/2006/relationships/hyperlink" Target="https://webagentes.canaldirecto.com.ar/incidents/view/728692-8" TargetMode="External"/><Relationship Id="rId2753" Type="http://schemas.openxmlformats.org/officeDocument/2006/relationships/hyperlink" Target="https://webagentes.canaldirecto.com.ar/incidents/view/736217-6" TargetMode="External"/><Relationship Id="rId2960" Type="http://schemas.openxmlformats.org/officeDocument/2006/relationships/hyperlink" Target="https://webagentes.canaldirecto.com.ar/incidents/view/739756-1" TargetMode="External"/><Relationship Id="rId3804" Type="http://schemas.openxmlformats.org/officeDocument/2006/relationships/hyperlink" Target="https://webagentes.canaldirecto.com.ar/incidents/view/763981-0" TargetMode="External"/><Relationship Id="rId6003" Type="http://schemas.openxmlformats.org/officeDocument/2006/relationships/hyperlink" Target="https://webagentes.canaldirecto.com.ar/incidents/view/820717-7" TargetMode="External"/><Relationship Id="rId518" Type="http://schemas.openxmlformats.org/officeDocument/2006/relationships/hyperlink" Target="https://webagentes.canaldirecto.com.ar/incidents/view/671761-6" TargetMode="External"/><Relationship Id="rId725" Type="http://schemas.openxmlformats.org/officeDocument/2006/relationships/hyperlink" Target="https://webagentes.canaldirecto.com.ar/incidents/view/680196-0" TargetMode="External"/><Relationship Id="rId932" Type="http://schemas.openxmlformats.org/officeDocument/2006/relationships/hyperlink" Target="https://webagentes.canaldirecto.com.ar/incidents/view/687065-0" TargetMode="External"/><Relationship Id="rId1148" Type="http://schemas.openxmlformats.org/officeDocument/2006/relationships/hyperlink" Target="https://webagentes.canaldirecto.com.ar/incidents/view/693812-1" TargetMode="External"/><Relationship Id="rId1355" Type="http://schemas.openxmlformats.org/officeDocument/2006/relationships/hyperlink" Target="https://webagentes.canaldirecto.com.ar/incidents/view/693401-9" TargetMode="External"/><Relationship Id="rId1562" Type="http://schemas.openxmlformats.org/officeDocument/2006/relationships/hyperlink" Target="https://webagentes.canaldirecto.com.ar/incidents/view/704223-6" TargetMode="External"/><Relationship Id="rId2406" Type="http://schemas.openxmlformats.org/officeDocument/2006/relationships/hyperlink" Target="https://webagentes.canaldirecto.com.ar/incidents/view/728322-2" TargetMode="External"/><Relationship Id="rId2613" Type="http://schemas.openxmlformats.org/officeDocument/2006/relationships/hyperlink" Target="https://webagentes.canaldirecto.com.ar/incidents/view/731278-2" TargetMode="External"/><Relationship Id="rId5769" Type="http://schemas.openxmlformats.org/officeDocument/2006/relationships/hyperlink" Target="https://webagentes.canaldirecto.com.ar/incidents/view/818545-9" TargetMode="External"/><Relationship Id="rId1008" Type="http://schemas.openxmlformats.org/officeDocument/2006/relationships/hyperlink" Target="https://webagentes.canaldirecto.com.ar/incidents/view/685516-5" TargetMode="External"/><Relationship Id="rId1215" Type="http://schemas.openxmlformats.org/officeDocument/2006/relationships/hyperlink" Target="https://webagentes.canaldirecto.com.ar/incidents/view/691461-7" TargetMode="External"/><Relationship Id="rId1422" Type="http://schemas.openxmlformats.org/officeDocument/2006/relationships/hyperlink" Target="https://webagentes.canaldirecto.com.ar/incidents/view/697125-0" TargetMode="External"/><Relationship Id="rId2820" Type="http://schemas.openxmlformats.org/officeDocument/2006/relationships/hyperlink" Target="https://webagentes.canaldirecto.com.ar/incidents/view/738676-9" TargetMode="External"/><Relationship Id="rId4578" Type="http://schemas.openxmlformats.org/officeDocument/2006/relationships/hyperlink" Target="https://webagentes.canaldirecto.com.ar/incidents/view/782182-8" TargetMode="External"/><Relationship Id="rId5976" Type="http://schemas.openxmlformats.org/officeDocument/2006/relationships/hyperlink" Target="https://webagentes.canaldirecto.com.ar/incidents/view/824350-4" TargetMode="External"/><Relationship Id="rId61" Type="http://schemas.openxmlformats.org/officeDocument/2006/relationships/hyperlink" Target="http://webagentes.canaldirecto.com.ar/incidents/view/659781-8" TargetMode="External"/><Relationship Id="rId3387" Type="http://schemas.openxmlformats.org/officeDocument/2006/relationships/hyperlink" Target="https://webagentes.canaldirecto.com.ar/incidents/view/750346-3" TargetMode="External"/><Relationship Id="rId4785" Type="http://schemas.openxmlformats.org/officeDocument/2006/relationships/hyperlink" Target="https://webagentes.canaldirecto.com.ar/incidents/view/784662-3" TargetMode="External"/><Relationship Id="rId4992" Type="http://schemas.openxmlformats.org/officeDocument/2006/relationships/hyperlink" Target="http://webagentes.canaldirecto.com.ar/incidents/view/794680-8" TargetMode="External"/><Relationship Id="rId5629" Type="http://schemas.openxmlformats.org/officeDocument/2006/relationships/hyperlink" Target="https://webagentes.canaldirecto.com.ar/incidents/view/807656-8" TargetMode="External"/><Relationship Id="rId5836" Type="http://schemas.openxmlformats.org/officeDocument/2006/relationships/hyperlink" Target="https://webagentes.canaldirecto.com.ar/incidents/view/822207-9" TargetMode="External"/><Relationship Id="rId2196" Type="http://schemas.openxmlformats.org/officeDocument/2006/relationships/hyperlink" Target="https://webagentes.canaldirecto.com.ar/incidents/view/715135-8" TargetMode="External"/><Relationship Id="rId3594" Type="http://schemas.openxmlformats.org/officeDocument/2006/relationships/hyperlink" Target="https://webagentes.canaldirecto.com.ar/incidents/view/755246-9" TargetMode="External"/><Relationship Id="rId4438" Type="http://schemas.openxmlformats.org/officeDocument/2006/relationships/hyperlink" Target="https://webagentes.canaldirecto.com.ar/incidents/view/774816-3" TargetMode="External"/><Relationship Id="rId4645" Type="http://schemas.openxmlformats.org/officeDocument/2006/relationships/hyperlink" Target="https://webagentes.canaldirecto.com.ar/incidents/view/784959-6" TargetMode="External"/><Relationship Id="rId4852" Type="http://schemas.openxmlformats.org/officeDocument/2006/relationships/hyperlink" Target="https://webagentes.canaldirecto.com.ar/incidents/view/788404-9" TargetMode="External"/><Relationship Id="rId5903" Type="http://schemas.openxmlformats.org/officeDocument/2006/relationships/hyperlink" Target="https://webagentes.canaldirecto.com.ar/incidents/view/820214-5" TargetMode="External"/><Relationship Id="rId168" Type="http://schemas.openxmlformats.org/officeDocument/2006/relationships/hyperlink" Target="https://webagentes.canaldirecto.com.ar/incidents/view/663608-3" TargetMode="External"/><Relationship Id="rId3247" Type="http://schemas.openxmlformats.org/officeDocument/2006/relationships/hyperlink" Target="https://webagentes.canaldirecto.com.ar/incidents/view/749365-2" TargetMode="External"/><Relationship Id="rId3454" Type="http://schemas.openxmlformats.org/officeDocument/2006/relationships/hyperlink" Target="https://webagentes.canaldirecto.com.ar/incidents/view/753629-4" TargetMode="External"/><Relationship Id="rId3661" Type="http://schemas.openxmlformats.org/officeDocument/2006/relationships/hyperlink" Target="https://webagentes.canaldirecto.com.ar/incidents/view/758701-2" TargetMode="External"/><Relationship Id="rId4505" Type="http://schemas.openxmlformats.org/officeDocument/2006/relationships/hyperlink" Target="https://webagentes.canaldirecto.com.ar/incidents/view/779096-2" TargetMode="External"/><Relationship Id="rId4712" Type="http://schemas.openxmlformats.org/officeDocument/2006/relationships/hyperlink" Target="https://webagentes.canaldirecto.com.ar/incidents/view/782604-5" TargetMode="External"/><Relationship Id="rId375" Type="http://schemas.openxmlformats.org/officeDocument/2006/relationships/hyperlink" Target="https://webagentes.canaldirecto.com.ar/incidents/view/671010-9" TargetMode="External"/><Relationship Id="rId582" Type="http://schemas.openxmlformats.org/officeDocument/2006/relationships/hyperlink" Target="https://webagentes.canaldirecto.com.ar/incidents/view/679042-4" TargetMode="External"/><Relationship Id="rId2056" Type="http://schemas.openxmlformats.org/officeDocument/2006/relationships/hyperlink" Target="https://webagentes.canaldirecto.com.ar/incidents/view/716741-0" TargetMode="External"/><Relationship Id="rId2263" Type="http://schemas.openxmlformats.org/officeDocument/2006/relationships/hyperlink" Target="https://webagentes.canaldirecto.com.ar/incidents/view/721844-0" TargetMode="External"/><Relationship Id="rId2470" Type="http://schemas.openxmlformats.org/officeDocument/2006/relationships/hyperlink" Target="https://webagentes.canaldirecto.com.ar/incidents/view/726229-2" TargetMode="External"/><Relationship Id="rId3107" Type="http://schemas.openxmlformats.org/officeDocument/2006/relationships/hyperlink" Target="https://webagentes.canaldirecto.com.ar/incidents/view/742072-6" TargetMode="External"/><Relationship Id="rId3314" Type="http://schemas.openxmlformats.org/officeDocument/2006/relationships/hyperlink" Target="https://webagentes.canaldirecto.com.ar/incidents/view/746889-6" TargetMode="External"/><Relationship Id="rId3521" Type="http://schemas.openxmlformats.org/officeDocument/2006/relationships/hyperlink" Target="https://webagentes.canaldirecto.com.ar/incidents/view/751404-3" TargetMode="External"/><Relationship Id="rId235" Type="http://schemas.openxmlformats.org/officeDocument/2006/relationships/hyperlink" Target="https://webagentes.canaldirecto.com.ar/incidents/view/668204-6" TargetMode="External"/><Relationship Id="rId442" Type="http://schemas.openxmlformats.org/officeDocument/2006/relationships/hyperlink" Target="https://webagentes.canaldirecto.com.ar/incidents/view/667932-5" TargetMode="External"/><Relationship Id="rId1072" Type="http://schemas.openxmlformats.org/officeDocument/2006/relationships/hyperlink" Target="https://webagentes.canaldirecto.com.ar/incidents/view/689670-0" TargetMode="External"/><Relationship Id="rId2123" Type="http://schemas.openxmlformats.org/officeDocument/2006/relationships/hyperlink" Target="https://webagentes.canaldirecto.com.ar/incidents/view/720368-8" TargetMode="External"/><Relationship Id="rId2330" Type="http://schemas.openxmlformats.org/officeDocument/2006/relationships/hyperlink" Target="https://webagentes.canaldirecto.com.ar/incidents/view/725324-9" TargetMode="External"/><Relationship Id="rId5279" Type="http://schemas.openxmlformats.org/officeDocument/2006/relationships/hyperlink" Target="https://webagentes.canaldirecto.com.ar/incidents/view/803460-5" TargetMode="External"/><Relationship Id="rId5486" Type="http://schemas.openxmlformats.org/officeDocument/2006/relationships/hyperlink" Target="https://webagentes.canaldirecto.com.ar/incidents/view/808578-8" TargetMode="External"/><Relationship Id="rId5693" Type="http://schemas.openxmlformats.org/officeDocument/2006/relationships/hyperlink" Target="https://webagentes.canaldirecto.com.ar/incidents/view/813996-4" TargetMode="External"/><Relationship Id="rId302" Type="http://schemas.openxmlformats.org/officeDocument/2006/relationships/hyperlink" Target="https://webagentes.canaldirecto.com.ar/incidents/view/666218-5" TargetMode="External"/><Relationship Id="rId4088" Type="http://schemas.openxmlformats.org/officeDocument/2006/relationships/hyperlink" Target="https://webagentes.canaldirecto.com.ar/incidents/view/766550-5" TargetMode="External"/><Relationship Id="rId4295" Type="http://schemas.openxmlformats.org/officeDocument/2006/relationships/hyperlink" Target="https://webagentes.canaldirecto.com.ar/incidents/view/773000-3" TargetMode="External"/><Relationship Id="rId5139" Type="http://schemas.openxmlformats.org/officeDocument/2006/relationships/hyperlink" Target="https://webagentes.canaldirecto.com.ar/incidents/view/796627-3" TargetMode="External"/><Relationship Id="rId5346" Type="http://schemas.openxmlformats.org/officeDocument/2006/relationships/hyperlink" Target="https://webagentes.canaldirecto.com.ar/incidents/view/806962-9" TargetMode="External"/><Relationship Id="rId5553" Type="http://schemas.openxmlformats.org/officeDocument/2006/relationships/hyperlink" Target="https://webagentes.canaldirecto.com.ar/incidents/view/813365-0" TargetMode="External"/><Relationship Id="rId1889" Type="http://schemas.openxmlformats.org/officeDocument/2006/relationships/hyperlink" Target="https://webagentes.canaldirecto.com.ar/incidents/view/707566-9" TargetMode="External"/><Relationship Id="rId4155" Type="http://schemas.openxmlformats.org/officeDocument/2006/relationships/hyperlink" Target="https://webagentes.canaldirecto.com.ar/incidents/view/770491-0" TargetMode="External"/><Relationship Id="rId4362" Type="http://schemas.openxmlformats.org/officeDocument/2006/relationships/hyperlink" Target="https://webagentes.canaldirecto.com.ar/incidents/view/777316-9" TargetMode="External"/><Relationship Id="rId5206" Type="http://schemas.openxmlformats.org/officeDocument/2006/relationships/hyperlink" Target="https://webagentes.canaldirecto.com.ar/incidents/view/799402-7" TargetMode="External"/><Relationship Id="rId5760" Type="http://schemas.openxmlformats.org/officeDocument/2006/relationships/hyperlink" Target="https://webagentes.canaldirecto.com.ar/incidents/view/818668-9" TargetMode="External"/><Relationship Id="rId1749" Type="http://schemas.openxmlformats.org/officeDocument/2006/relationships/hyperlink" Target="https://webagentes.canaldirecto.com.ar/incidents/view/705397-7" TargetMode="External"/><Relationship Id="rId1956" Type="http://schemas.openxmlformats.org/officeDocument/2006/relationships/hyperlink" Target="https://webagentes.canaldirecto.com.ar/incidents/view/714242-0" TargetMode="External"/><Relationship Id="rId3171" Type="http://schemas.openxmlformats.org/officeDocument/2006/relationships/hyperlink" Target="https://webagentes.canaldirecto.com.ar/incidents/view/746633-9" TargetMode="External"/><Relationship Id="rId4015" Type="http://schemas.openxmlformats.org/officeDocument/2006/relationships/hyperlink" Target="https://webagentes.canaldirecto.com.ar/incidents/view/763674-3" TargetMode="External"/><Relationship Id="rId5413" Type="http://schemas.openxmlformats.org/officeDocument/2006/relationships/hyperlink" Target="https://webagentes.canaldirecto.com.ar/incidents/view/804103-0" TargetMode="External"/><Relationship Id="rId5620" Type="http://schemas.openxmlformats.org/officeDocument/2006/relationships/hyperlink" Target="https://webagentes.canaldirecto.com.ar/incidents/view/810173-0" TargetMode="External"/><Relationship Id="rId1609" Type="http://schemas.openxmlformats.org/officeDocument/2006/relationships/hyperlink" Target="https://webagentes.canaldirecto.com.ar/incidents/view/702591-0" TargetMode="External"/><Relationship Id="rId1816" Type="http://schemas.openxmlformats.org/officeDocument/2006/relationships/hyperlink" Target="https://webagentes.canaldirecto.com.ar/incidents/view/709775-9" TargetMode="External"/><Relationship Id="rId4222" Type="http://schemas.openxmlformats.org/officeDocument/2006/relationships/hyperlink" Target="https://webagentes.canaldirecto.com.ar/incidents/view/775062-7" TargetMode="External"/><Relationship Id="rId3031" Type="http://schemas.openxmlformats.org/officeDocument/2006/relationships/hyperlink" Target="https://webagentes.canaldirecto.com.ar/incidents/view/744724-6" TargetMode="External"/><Relationship Id="rId3988" Type="http://schemas.openxmlformats.org/officeDocument/2006/relationships/hyperlink" Target="https://webagentes.canaldirecto.com.ar/incidents/view/765445-7" TargetMode="External"/><Relationship Id="rId2797" Type="http://schemas.openxmlformats.org/officeDocument/2006/relationships/hyperlink" Target="https://webagentes.canaldirecto.com.ar/incidents/view/733594-1" TargetMode="External"/><Relationship Id="rId3848" Type="http://schemas.openxmlformats.org/officeDocument/2006/relationships/hyperlink" Target="https://webagentes.canaldirecto.com.ar/incidents/view/762885-0" TargetMode="External"/><Relationship Id="rId769" Type="http://schemas.openxmlformats.org/officeDocument/2006/relationships/hyperlink" Target="https://webagentes.canaldirecto.com.ar/incidents/view/678690-8" TargetMode="External"/><Relationship Id="rId976" Type="http://schemas.openxmlformats.org/officeDocument/2006/relationships/hyperlink" Target="https://webagentes.canaldirecto.com.ar/incidents/view/686327-0" TargetMode="External"/><Relationship Id="rId1399" Type="http://schemas.openxmlformats.org/officeDocument/2006/relationships/hyperlink" Target="https://webagentes.canaldirecto.com.ar/incidents/view/697308-1" TargetMode="External"/><Relationship Id="rId2657" Type="http://schemas.openxmlformats.org/officeDocument/2006/relationships/hyperlink" Target="https://webagentes.canaldirecto.com.ar/incidents/view/736578-4" TargetMode="External"/><Relationship Id="rId5063" Type="http://schemas.openxmlformats.org/officeDocument/2006/relationships/hyperlink" Target="http://webagentes.canaldirecto.com.ar/incidents/view/791738-3" TargetMode="External"/><Relationship Id="rId5270" Type="http://schemas.openxmlformats.org/officeDocument/2006/relationships/hyperlink" Target="https://webagentes.canaldirecto.com.ar/incidents/view/803509-3" TargetMode="External"/><Relationship Id="rId629" Type="http://schemas.openxmlformats.org/officeDocument/2006/relationships/hyperlink" Target="https://webagentes.canaldirecto.com.ar/incidents/view/675171-7" TargetMode="External"/><Relationship Id="rId1259" Type="http://schemas.openxmlformats.org/officeDocument/2006/relationships/hyperlink" Target="https://webagentes.canaldirecto.com.ar/incidents/view/689410-0" TargetMode="External"/><Relationship Id="rId1466" Type="http://schemas.openxmlformats.org/officeDocument/2006/relationships/hyperlink" Target="https://webagentes.canaldirecto.com.ar/incidents/view/700783-5" TargetMode="External"/><Relationship Id="rId2864" Type="http://schemas.openxmlformats.org/officeDocument/2006/relationships/hyperlink" Target="https://webagentes.canaldirecto.com.ar/incidents/view/737750-3" TargetMode="External"/><Relationship Id="rId3708" Type="http://schemas.openxmlformats.org/officeDocument/2006/relationships/hyperlink" Target="https://webagentes.canaldirecto.com.ar/incidents/view/757311-6" TargetMode="External"/><Relationship Id="rId3915" Type="http://schemas.openxmlformats.org/officeDocument/2006/relationships/hyperlink" Target="https://webagentes.canaldirecto.com.ar/incidents/view/766499-5" TargetMode="External"/><Relationship Id="rId5130" Type="http://schemas.openxmlformats.org/officeDocument/2006/relationships/hyperlink" Target="https://webagentes.canaldirecto.com.ar/incidents/view/796765-2" TargetMode="External"/><Relationship Id="rId836" Type="http://schemas.openxmlformats.org/officeDocument/2006/relationships/hyperlink" Target="https://webagentes.canaldirecto.com.ar/incidents/view/683534-7" TargetMode="External"/><Relationship Id="rId1119" Type="http://schemas.openxmlformats.org/officeDocument/2006/relationships/hyperlink" Target="https://webagentes.canaldirecto.com.ar/incidents/view/689018-6" TargetMode="External"/><Relationship Id="rId1673" Type="http://schemas.openxmlformats.org/officeDocument/2006/relationships/hyperlink" Target="https://webagentes.canaldirecto.com.ar/incidents/view/708427-8" TargetMode="External"/><Relationship Id="rId1880" Type="http://schemas.openxmlformats.org/officeDocument/2006/relationships/hyperlink" Target="https://webagentes.canaldirecto.com.ar/incidents/view/707576-6" TargetMode="External"/><Relationship Id="rId2517" Type="http://schemas.openxmlformats.org/officeDocument/2006/relationships/hyperlink" Target="https://webagentes.canaldirecto.com.ar/incidents/view/730014-9" TargetMode="External"/><Relationship Id="rId2724" Type="http://schemas.openxmlformats.org/officeDocument/2006/relationships/hyperlink" Target="https://webagentes.canaldirecto.com.ar/incidents/view/737219-1" TargetMode="External"/><Relationship Id="rId2931" Type="http://schemas.openxmlformats.org/officeDocument/2006/relationships/hyperlink" Target="https://webagentes.canaldirecto.com.ar/incidents/view/740952-9" TargetMode="External"/><Relationship Id="rId903" Type="http://schemas.openxmlformats.org/officeDocument/2006/relationships/hyperlink" Target="https://webagentes.canaldirecto.com.ar/incidents/view/687960-6" TargetMode="External"/><Relationship Id="rId1326" Type="http://schemas.openxmlformats.org/officeDocument/2006/relationships/hyperlink" Target="https://webagentes.canaldirecto.com.ar/incidents/view/694003-8" TargetMode="External"/><Relationship Id="rId1533" Type="http://schemas.openxmlformats.org/officeDocument/2006/relationships/hyperlink" Target="https://webagentes.canaldirecto.com.ar/incidents/view/704894-8" TargetMode="External"/><Relationship Id="rId1740" Type="http://schemas.openxmlformats.org/officeDocument/2006/relationships/hyperlink" Target="https://webagentes.canaldirecto.com.ar/incidents/view/705849-5" TargetMode="External"/><Relationship Id="rId4689" Type="http://schemas.openxmlformats.org/officeDocument/2006/relationships/hyperlink" Target="https://webagentes.canaldirecto.com.ar/incidents/view/783465-5" TargetMode="External"/><Relationship Id="rId4896" Type="http://schemas.openxmlformats.org/officeDocument/2006/relationships/hyperlink" Target="https://webagentes.canaldirecto.com.ar/incidents/view/791706-4" TargetMode="External"/><Relationship Id="rId5947" Type="http://schemas.openxmlformats.org/officeDocument/2006/relationships/hyperlink" Target="https://webagentes.canaldirecto.com.ar/incidents/view/825058-6" TargetMode="External"/><Relationship Id="rId32" Type="http://schemas.openxmlformats.org/officeDocument/2006/relationships/hyperlink" Target="http://webagentes.canaldirecto.com.ar/incidents/view/660752-2" TargetMode="External"/><Relationship Id="rId1600" Type="http://schemas.openxmlformats.org/officeDocument/2006/relationships/hyperlink" Target="https://webagentes.canaldirecto.com.ar/incidents/view/702689-4" TargetMode="External"/><Relationship Id="rId3498" Type="http://schemas.openxmlformats.org/officeDocument/2006/relationships/hyperlink" Target="https://webagentes.canaldirecto.com.ar/incidents/view/752938-2" TargetMode="External"/><Relationship Id="rId4549" Type="http://schemas.openxmlformats.org/officeDocument/2006/relationships/hyperlink" Target="https://webagentes.canaldirecto.com.ar/incidents/view/783157-9" TargetMode="External"/><Relationship Id="rId4756" Type="http://schemas.openxmlformats.org/officeDocument/2006/relationships/hyperlink" Target="https://webagentes.canaldirecto.com.ar/incidents/view/786120-6" TargetMode="External"/><Relationship Id="rId4963" Type="http://schemas.openxmlformats.org/officeDocument/2006/relationships/hyperlink" Target="https://webagentes.canaldirecto.com.ar/incidents/view/790174-4" TargetMode="External"/><Relationship Id="rId5807" Type="http://schemas.openxmlformats.org/officeDocument/2006/relationships/hyperlink" Target="https://webagentes.canaldirecto.com.ar/incidents/view/815405-1" TargetMode="External"/><Relationship Id="rId3358" Type="http://schemas.openxmlformats.org/officeDocument/2006/relationships/hyperlink" Target="https://webagentes.canaldirecto.com.ar/incidents/view/751515-8" TargetMode="External"/><Relationship Id="rId3565" Type="http://schemas.openxmlformats.org/officeDocument/2006/relationships/hyperlink" Target="https://webagentes.canaldirecto.com.ar/incidents/view/755487-4" TargetMode="External"/><Relationship Id="rId3772" Type="http://schemas.openxmlformats.org/officeDocument/2006/relationships/hyperlink" Target="https://webagentes.canaldirecto.com.ar/incidents/view/760264-9" TargetMode="External"/><Relationship Id="rId4409" Type="http://schemas.openxmlformats.org/officeDocument/2006/relationships/hyperlink" Target="https://webagentes.canaldirecto.com.ar/incidents/view/776145-6" TargetMode="External"/><Relationship Id="rId4616" Type="http://schemas.openxmlformats.org/officeDocument/2006/relationships/hyperlink" Target="https://webagentes.canaldirecto.com.ar/incidents/view/779947-7" TargetMode="External"/><Relationship Id="rId4823" Type="http://schemas.openxmlformats.org/officeDocument/2006/relationships/hyperlink" Target="https://webagentes.canaldirecto.com.ar/incidents/view/788809-0" TargetMode="External"/><Relationship Id="rId279" Type="http://schemas.openxmlformats.org/officeDocument/2006/relationships/hyperlink" Target="https://webagentes.canaldirecto.com.ar/incidents/view/666628-8" TargetMode="External"/><Relationship Id="rId486" Type="http://schemas.openxmlformats.org/officeDocument/2006/relationships/hyperlink" Target="https://webagentes.canaldirecto.com.ar/incidents/view/672466-1" TargetMode="External"/><Relationship Id="rId693" Type="http://schemas.openxmlformats.org/officeDocument/2006/relationships/hyperlink" Target="https://webagentes.canaldirecto.com.ar/incidents/view/680933-3" TargetMode="External"/><Relationship Id="rId2167" Type="http://schemas.openxmlformats.org/officeDocument/2006/relationships/hyperlink" Target="https://webagentes.canaldirecto.com.ar/incidents/view/718793-7" TargetMode="External"/><Relationship Id="rId2374" Type="http://schemas.openxmlformats.org/officeDocument/2006/relationships/hyperlink" Target="https://webagentes.canaldirecto.com.ar/incidents/view/724275-7" TargetMode="External"/><Relationship Id="rId2581" Type="http://schemas.openxmlformats.org/officeDocument/2006/relationships/hyperlink" Target="https://webagentes.canaldirecto.com.ar/incidents/view/733137-0" TargetMode="External"/><Relationship Id="rId3218" Type="http://schemas.openxmlformats.org/officeDocument/2006/relationships/hyperlink" Target="https://webagentes.canaldirecto.com.ar/incidents/view/745118-8" TargetMode="External"/><Relationship Id="rId3425" Type="http://schemas.openxmlformats.org/officeDocument/2006/relationships/hyperlink" Target="https://webagentes.canaldirecto.com.ar/incidents/view/754339-1" TargetMode="External"/><Relationship Id="rId3632" Type="http://schemas.openxmlformats.org/officeDocument/2006/relationships/hyperlink" Target="https://webagentes.canaldirecto.com.ar/incidents/view/759108-8" TargetMode="External"/><Relationship Id="rId139" Type="http://schemas.openxmlformats.org/officeDocument/2006/relationships/hyperlink" Target="https://webagentes.canaldirecto.com.ar/incidents/view/664436-5" TargetMode="External"/><Relationship Id="rId346" Type="http://schemas.openxmlformats.org/officeDocument/2006/relationships/hyperlink" Target="https://webagentes.canaldirecto.com.ar/incidents/view/663878-0" TargetMode="External"/><Relationship Id="rId553" Type="http://schemas.openxmlformats.org/officeDocument/2006/relationships/hyperlink" Target="https://webagentes.canaldirecto.com.ar/incidents/view/671370-8" TargetMode="External"/><Relationship Id="rId760" Type="http://schemas.openxmlformats.org/officeDocument/2006/relationships/hyperlink" Target="https://webagentes.canaldirecto.com.ar/incidents/view/678826-1" TargetMode="External"/><Relationship Id="rId1183" Type="http://schemas.openxmlformats.org/officeDocument/2006/relationships/hyperlink" Target="https://webagentes.canaldirecto.com.ar/incidents/view/692402-1" TargetMode="External"/><Relationship Id="rId1390" Type="http://schemas.openxmlformats.org/officeDocument/2006/relationships/hyperlink" Target="https://webagentes.canaldirecto.com.ar/incidents/view/697515-9" TargetMode="External"/><Relationship Id="rId2027" Type="http://schemas.openxmlformats.org/officeDocument/2006/relationships/hyperlink" Target="https://webagentes.canaldirecto.com.ar/incidents/view/711450-6" TargetMode="External"/><Relationship Id="rId2234" Type="http://schemas.openxmlformats.org/officeDocument/2006/relationships/hyperlink" Target="https://webagentes.canaldirecto.com.ar/incidents/view/722522-8" TargetMode="External"/><Relationship Id="rId2441" Type="http://schemas.openxmlformats.org/officeDocument/2006/relationships/hyperlink" Target="https://webagentes.canaldirecto.com.ar/incidents/view/726888-9" TargetMode="External"/><Relationship Id="rId5597" Type="http://schemas.openxmlformats.org/officeDocument/2006/relationships/hyperlink" Target="https://webagentes.canaldirecto.com.ar/incidents/view/811583-0" TargetMode="External"/><Relationship Id="rId206" Type="http://schemas.openxmlformats.org/officeDocument/2006/relationships/hyperlink" Target="https://webagentes.canaldirecto.com.ar/incidents/view/661740-4" TargetMode="External"/><Relationship Id="rId413" Type="http://schemas.openxmlformats.org/officeDocument/2006/relationships/hyperlink" Target="https://webagentes.canaldirecto.com.ar/incidents/view/669322-8" TargetMode="External"/><Relationship Id="rId1043" Type="http://schemas.openxmlformats.org/officeDocument/2006/relationships/hyperlink" Target="https://webagentes.canaldirecto.com.ar/incidents/view/690251-5" TargetMode="External"/><Relationship Id="rId4199" Type="http://schemas.openxmlformats.org/officeDocument/2006/relationships/hyperlink" Target="https://webagentes.canaldirecto.com.ar/incidents/view/769564-9" TargetMode="External"/><Relationship Id="rId620" Type="http://schemas.openxmlformats.org/officeDocument/2006/relationships/hyperlink" Target="https://webagentes.canaldirecto.com.ar/incidents/view/676561-3" TargetMode="External"/><Relationship Id="rId1250" Type="http://schemas.openxmlformats.org/officeDocument/2006/relationships/hyperlink" Target="https://webagentes.canaldirecto.com.ar/incidents/view/690334-7" TargetMode="External"/><Relationship Id="rId2301" Type="http://schemas.openxmlformats.org/officeDocument/2006/relationships/hyperlink" Target="https://webagentes.canaldirecto.com.ar/incidents/view/725993-3" TargetMode="External"/><Relationship Id="rId4059" Type="http://schemas.openxmlformats.org/officeDocument/2006/relationships/hyperlink" Target="https://webagentes.canaldirecto.com.ar/incidents/view/768265-4" TargetMode="External"/><Relationship Id="rId5457" Type="http://schemas.openxmlformats.org/officeDocument/2006/relationships/hyperlink" Target="https://webagentes.canaldirecto.com.ar/incidents/view/809531-4" TargetMode="External"/><Relationship Id="rId5664" Type="http://schemas.openxmlformats.org/officeDocument/2006/relationships/hyperlink" Target="https://webagentes.canaldirecto.com.ar/incidents/view/816063-6" TargetMode="External"/><Relationship Id="rId5871" Type="http://schemas.openxmlformats.org/officeDocument/2006/relationships/hyperlink" Target="https://webagentes.canaldirecto.com.ar/incidents/view/820882-0" TargetMode="External"/><Relationship Id="rId1110" Type="http://schemas.openxmlformats.org/officeDocument/2006/relationships/hyperlink" Target="https://webagentes.canaldirecto.com.ar/incidents/view/689028-3" TargetMode="External"/><Relationship Id="rId4266" Type="http://schemas.openxmlformats.org/officeDocument/2006/relationships/hyperlink" Target="https://webagentes.canaldirecto.com.ar/incidents/view/773731-6" TargetMode="External"/><Relationship Id="rId4473" Type="http://schemas.openxmlformats.org/officeDocument/2006/relationships/hyperlink" Target="https://webagentes.canaldirecto.com.ar/incidents/view/779696-6" TargetMode="External"/><Relationship Id="rId4680" Type="http://schemas.openxmlformats.org/officeDocument/2006/relationships/hyperlink" Target="https://webagentes.canaldirecto.com.ar/incidents/view/783908-5" TargetMode="External"/><Relationship Id="rId5317" Type="http://schemas.openxmlformats.org/officeDocument/2006/relationships/hyperlink" Target="https://webagentes.canaldirecto.com.ar/incidents/view/801660-9" TargetMode="External"/><Relationship Id="rId5524" Type="http://schemas.openxmlformats.org/officeDocument/2006/relationships/hyperlink" Target="https://webagentes.canaldirecto.com.ar/incidents/view/807783-1" TargetMode="External"/><Relationship Id="rId5731" Type="http://schemas.openxmlformats.org/officeDocument/2006/relationships/hyperlink" Target="https://webagentes.canaldirecto.com.ar/incidents/view/819437-8" TargetMode="External"/><Relationship Id="rId1927" Type="http://schemas.openxmlformats.org/officeDocument/2006/relationships/hyperlink" Target="https://webagentes.canaldirecto.com.ar/incidents/view/715656-6" TargetMode="External"/><Relationship Id="rId3075" Type="http://schemas.openxmlformats.org/officeDocument/2006/relationships/hyperlink" Target="https://webagentes.canaldirecto.com.ar/incidents/view/743659-6" TargetMode="External"/><Relationship Id="rId3282" Type="http://schemas.openxmlformats.org/officeDocument/2006/relationships/hyperlink" Target="https://webagentes.canaldirecto.com.ar/incidents/view/748277-1" TargetMode="External"/><Relationship Id="rId4126" Type="http://schemas.openxmlformats.org/officeDocument/2006/relationships/hyperlink" Target="https://webagentes.canaldirecto.com.ar/incidents/view/770940-1" TargetMode="External"/><Relationship Id="rId4333" Type="http://schemas.openxmlformats.org/officeDocument/2006/relationships/hyperlink" Target="https://webagentes.canaldirecto.com.ar/incidents/view/777911-8" TargetMode="External"/><Relationship Id="rId4540" Type="http://schemas.openxmlformats.org/officeDocument/2006/relationships/hyperlink" Target="https://webagentes.canaldirecto.com.ar/incidents/view/775775-4" TargetMode="External"/><Relationship Id="rId2091" Type="http://schemas.openxmlformats.org/officeDocument/2006/relationships/hyperlink" Target="https://webagentes.canaldirecto.com.ar/incidents/view/714305-8" TargetMode="External"/><Relationship Id="rId3142" Type="http://schemas.openxmlformats.org/officeDocument/2006/relationships/hyperlink" Target="https://webagentes.canaldirecto.com.ar/incidents/view/747200-2" TargetMode="External"/><Relationship Id="rId4400" Type="http://schemas.openxmlformats.org/officeDocument/2006/relationships/hyperlink" Target="https://webagentes.canaldirecto.com.ar/incidents/view/776739-9" TargetMode="External"/><Relationship Id="rId270" Type="http://schemas.openxmlformats.org/officeDocument/2006/relationships/hyperlink" Target="https://webagentes.canaldirecto.com.ar/incidents/view/666984-1" TargetMode="External"/><Relationship Id="rId3002" Type="http://schemas.openxmlformats.org/officeDocument/2006/relationships/hyperlink" Target="https://webagentes.canaldirecto.com.ar/incidents/view/745023-1" TargetMode="External"/><Relationship Id="rId130" Type="http://schemas.openxmlformats.org/officeDocument/2006/relationships/hyperlink" Target="https://webagentes.canaldirecto.com.ar/incidents/view/664568-3" TargetMode="External"/><Relationship Id="rId3959" Type="http://schemas.openxmlformats.org/officeDocument/2006/relationships/hyperlink" Target="https://webagentes.canaldirecto.com.ar/incidents/view/766113-8" TargetMode="External"/><Relationship Id="rId5174" Type="http://schemas.openxmlformats.org/officeDocument/2006/relationships/hyperlink" Target="https://webagentes.canaldirecto.com.ar/incidents/view/800527-8" TargetMode="External"/><Relationship Id="rId5381" Type="http://schemas.openxmlformats.org/officeDocument/2006/relationships/hyperlink" Target="https://webagentes.canaldirecto.com.ar/incidents/view/805836-8" TargetMode="External"/><Relationship Id="rId2768" Type="http://schemas.openxmlformats.org/officeDocument/2006/relationships/hyperlink" Target="https://webagentes.canaldirecto.com.ar/incidents/view/735778-5" TargetMode="External"/><Relationship Id="rId2975" Type="http://schemas.openxmlformats.org/officeDocument/2006/relationships/hyperlink" Target="https://webagentes.canaldirecto.com.ar/incidents/view/739375-0" TargetMode="External"/><Relationship Id="rId3819" Type="http://schemas.openxmlformats.org/officeDocument/2006/relationships/hyperlink" Target="https://webagentes.canaldirecto.com.ar/incidents/view/763670-7" TargetMode="External"/><Relationship Id="rId5034" Type="http://schemas.openxmlformats.org/officeDocument/2006/relationships/hyperlink" Target="http://webagentes.canaldirecto.com.ar/incidents/view/793082-5" TargetMode="External"/><Relationship Id="rId947" Type="http://schemas.openxmlformats.org/officeDocument/2006/relationships/hyperlink" Target="https://webagentes.canaldirecto.com.ar/incidents/view/686946-9" TargetMode="External"/><Relationship Id="rId1577" Type="http://schemas.openxmlformats.org/officeDocument/2006/relationships/hyperlink" Target="https://webagentes.canaldirecto.com.ar/incidents/view/703626-2" TargetMode="External"/><Relationship Id="rId1784" Type="http://schemas.openxmlformats.org/officeDocument/2006/relationships/hyperlink" Target="https://webagentes.canaldirecto.com.ar/incidents/view/711660-1" TargetMode="External"/><Relationship Id="rId1991" Type="http://schemas.openxmlformats.org/officeDocument/2006/relationships/hyperlink" Target="https://webagentes.canaldirecto.com.ar/incidents/view/713018-8" TargetMode="External"/><Relationship Id="rId2628" Type="http://schemas.openxmlformats.org/officeDocument/2006/relationships/hyperlink" Target="https://webagentes.canaldirecto.com.ar/incidents/view/737244-7" TargetMode="External"/><Relationship Id="rId2835" Type="http://schemas.openxmlformats.org/officeDocument/2006/relationships/hyperlink" Target="https://webagentes.canaldirecto.com.ar/incidents/view/738438-1" TargetMode="External"/><Relationship Id="rId4190" Type="http://schemas.openxmlformats.org/officeDocument/2006/relationships/hyperlink" Target="https://webagentes.canaldirecto.com.ar/incidents/view/769683-3" TargetMode="External"/><Relationship Id="rId5241" Type="http://schemas.openxmlformats.org/officeDocument/2006/relationships/hyperlink" Target="https://webagentes.canaldirecto.com.ar/incidents/view/798161-6" TargetMode="External"/><Relationship Id="rId76" Type="http://schemas.openxmlformats.org/officeDocument/2006/relationships/hyperlink" Target="http://webagentes.canaldirecto.com.ar/incidents/view/659273-4" TargetMode="External"/><Relationship Id="rId807" Type="http://schemas.openxmlformats.org/officeDocument/2006/relationships/hyperlink" Target="https://webagentes.canaldirecto.com.ar/incidents/view/684979-3" TargetMode="External"/><Relationship Id="rId1437" Type="http://schemas.openxmlformats.org/officeDocument/2006/relationships/hyperlink" Target="https://webagentes.canaldirecto.com.ar/incidents/view/696580-6" TargetMode="External"/><Relationship Id="rId1644" Type="http://schemas.openxmlformats.org/officeDocument/2006/relationships/hyperlink" Target="https://webagentes.canaldirecto.com.ar/incidents/view/701588-9" TargetMode="External"/><Relationship Id="rId1851" Type="http://schemas.openxmlformats.org/officeDocument/2006/relationships/hyperlink" Target="https://webagentes.canaldirecto.com.ar/incidents/view/709263-9" TargetMode="External"/><Relationship Id="rId2902" Type="http://schemas.openxmlformats.org/officeDocument/2006/relationships/hyperlink" Target="https://webagentes.canaldirecto.com.ar/incidents/view/741570-6" TargetMode="External"/><Relationship Id="rId4050" Type="http://schemas.openxmlformats.org/officeDocument/2006/relationships/hyperlink" Target="https://webagentes.canaldirecto.com.ar/incidents/view/768350-1" TargetMode="External"/><Relationship Id="rId5101" Type="http://schemas.openxmlformats.org/officeDocument/2006/relationships/hyperlink" Target="https://webagentes.canaldirecto.com.ar/incidents/view/797661-4" TargetMode="External"/><Relationship Id="rId1504" Type="http://schemas.openxmlformats.org/officeDocument/2006/relationships/hyperlink" Target="https://webagentes.canaldirecto.com.ar/incidents/view/699829-3" TargetMode="External"/><Relationship Id="rId1711" Type="http://schemas.openxmlformats.org/officeDocument/2006/relationships/hyperlink" Target="https://webagentes.canaldirecto.com.ar/incidents/view/705994-4" TargetMode="External"/><Relationship Id="rId4867" Type="http://schemas.openxmlformats.org/officeDocument/2006/relationships/hyperlink" Target="https://webagentes.canaldirecto.com.ar/incidents/view/787629-9" TargetMode="External"/><Relationship Id="rId3469" Type="http://schemas.openxmlformats.org/officeDocument/2006/relationships/hyperlink" Target="https://webagentes.canaldirecto.com.ar/incidents/view/753338-5" TargetMode="External"/><Relationship Id="rId3676" Type="http://schemas.openxmlformats.org/officeDocument/2006/relationships/hyperlink" Target="https://webagentes.canaldirecto.com.ar/incidents/view/758364-5" TargetMode="External"/><Relationship Id="rId5918" Type="http://schemas.openxmlformats.org/officeDocument/2006/relationships/hyperlink" Target="https://webagentes.canaldirecto.com.ar/incidents/view/814945-7" TargetMode="External"/><Relationship Id="rId597" Type="http://schemas.openxmlformats.org/officeDocument/2006/relationships/hyperlink" Target="https://webagentes.canaldirecto.com.ar/incidents/view/677591-1" TargetMode="External"/><Relationship Id="rId2278" Type="http://schemas.openxmlformats.org/officeDocument/2006/relationships/hyperlink" Target="https://webagentes.canaldirecto.com.ar/incidents/view/718888-4" TargetMode="External"/><Relationship Id="rId2485" Type="http://schemas.openxmlformats.org/officeDocument/2006/relationships/hyperlink" Target="https://webagentes.canaldirecto.com.ar/incidents/view/730337-7" TargetMode="External"/><Relationship Id="rId3329" Type="http://schemas.openxmlformats.org/officeDocument/2006/relationships/hyperlink" Target="https://webagentes.canaldirecto.com.ar/incidents/view/752308-7" TargetMode="External"/><Relationship Id="rId3883" Type="http://schemas.openxmlformats.org/officeDocument/2006/relationships/hyperlink" Target="https://webagentes.canaldirecto.com.ar/incidents/view/757322-2" TargetMode="External"/><Relationship Id="rId4727" Type="http://schemas.openxmlformats.org/officeDocument/2006/relationships/hyperlink" Target="https://webagentes.canaldirecto.com.ar/incidents/view/786947-5" TargetMode="External"/><Relationship Id="rId4934" Type="http://schemas.openxmlformats.org/officeDocument/2006/relationships/hyperlink" Target="https://webagentes.canaldirecto.com.ar/incidents/view/791100-6" TargetMode="External"/><Relationship Id="rId457" Type="http://schemas.openxmlformats.org/officeDocument/2006/relationships/hyperlink" Target="https://webagentes.canaldirecto.com.ar/incidents/view/666899-4" TargetMode="External"/><Relationship Id="rId1087" Type="http://schemas.openxmlformats.org/officeDocument/2006/relationships/hyperlink" Target="https://webagentes.canaldirecto.com.ar/incidents/view/689655-1" TargetMode="External"/><Relationship Id="rId1294" Type="http://schemas.openxmlformats.org/officeDocument/2006/relationships/hyperlink" Target="https://webagentes.canaldirecto.com.ar/incidents/view/694602-3" TargetMode="External"/><Relationship Id="rId2138" Type="http://schemas.openxmlformats.org/officeDocument/2006/relationships/hyperlink" Target="https://webagentes.canaldirecto.com.ar/incidents/view/719741-1" TargetMode="External"/><Relationship Id="rId2692" Type="http://schemas.openxmlformats.org/officeDocument/2006/relationships/hyperlink" Target="https://webagentes.canaldirecto.com.ar/incidents/view/734680-4" TargetMode="External"/><Relationship Id="rId3536" Type="http://schemas.openxmlformats.org/officeDocument/2006/relationships/hyperlink" Target="https://webagentes.canaldirecto.com.ar/incidents/view/756558-8" TargetMode="External"/><Relationship Id="rId3743" Type="http://schemas.openxmlformats.org/officeDocument/2006/relationships/hyperlink" Target="https://webagentes.canaldirecto.com.ar/incidents/view/761118-8" TargetMode="External"/><Relationship Id="rId3950" Type="http://schemas.openxmlformats.org/officeDocument/2006/relationships/hyperlink" Target="https://webagentes.canaldirecto.com.ar/incidents/view/766175-8" TargetMode="External"/><Relationship Id="rId664" Type="http://schemas.openxmlformats.org/officeDocument/2006/relationships/hyperlink" Target="https://webagentes.canaldirecto.com.ar/incidents/view/673837-2" TargetMode="External"/><Relationship Id="rId871" Type="http://schemas.openxmlformats.org/officeDocument/2006/relationships/hyperlink" Target="https://webagentes.canaldirecto.com.ar/incidents/view/682103-4" TargetMode="External"/><Relationship Id="rId2345" Type="http://schemas.openxmlformats.org/officeDocument/2006/relationships/hyperlink" Target="https://webagentes.canaldirecto.com.ar/incidents/view/725111-7" TargetMode="External"/><Relationship Id="rId2552" Type="http://schemas.openxmlformats.org/officeDocument/2006/relationships/hyperlink" Target="https://webagentes.canaldirecto.com.ar/incidents/view/728341-7" TargetMode="External"/><Relationship Id="rId3603" Type="http://schemas.openxmlformats.org/officeDocument/2006/relationships/hyperlink" Target="https://webagentes.canaldirecto.com.ar/incidents/view/755138-1" TargetMode="External"/><Relationship Id="rId3810" Type="http://schemas.openxmlformats.org/officeDocument/2006/relationships/hyperlink" Target="https://webagentes.canaldirecto.com.ar/incidents/view/763878-7" TargetMode="External"/><Relationship Id="rId317" Type="http://schemas.openxmlformats.org/officeDocument/2006/relationships/hyperlink" Target="https://webagentes.canaldirecto.com.ar/incidents/view/665239-1" TargetMode="External"/><Relationship Id="rId524" Type="http://schemas.openxmlformats.org/officeDocument/2006/relationships/hyperlink" Target="https://webagentes.canaldirecto.com.ar/incidents/view/671755-5" TargetMode="External"/><Relationship Id="rId731" Type="http://schemas.openxmlformats.org/officeDocument/2006/relationships/hyperlink" Target="https://webagentes.canaldirecto.com.ar/incidents/view/680190-6" TargetMode="External"/><Relationship Id="rId1154" Type="http://schemas.openxmlformats.org/officeDocument/2006/relationships/hyperlink" Target="https://webagentes.canaldirecto.com.ar/incidents/view/693298-7" TargetMode="External"/><Relationship Id="rId1361" Type="http://schemas.openxmlformats.org/officeDocument/2006/relationships/hyperlink" Target="https://webagentes.canaldirecto.com.ar/incidents/view/693096-1" TargetMode="External"/><Relationship Id="rId2205" Type="http://schemas.openxmlformats.org/officeDocument/2006/relationships/hyperlink" Target="https://webagentes.canaldirecto.com.ar/incidents/view/723317-5" TargetMode="External"/><Relationship Id="rId2412" Type="http://schemas.openxmlformats.org/officeDocument/2006/relationships/hyperlink" Target="https://webagentes.canaldirecto.com.ar/incidents/view/728164-0" TargetMode="External"/><Relationship Id="rId5568" Type="http://schemas.openxmlformats.org/officeDocument/2006/relationships/hyperlink" Target="https://webagentes.canaldirecto.com.ar/incidents/view/813044-0" TargetMode="External"/><Relationship Id="rId5775" Type="http://schemas.openxmlformats.org/officeDocument/2006/relationships/hyperlink" Target="https://webagentes.canaldirecto.com.ar/incidents/view/817954-6" TargetMode="External"/><Relationship Id="rId5982" Type="http://schemas.openxmlformats.org/officeDocument/2006/relationships/hyperlink" Target="https://webagentes.canaldirecto.com.ar/incidents/view/823778-9" TargetMode="External"/><Relationship Id="rId1014" Type="http://schemas.openxmlformats.org/officeDocument/2006/relationships/hyperlink" Target="https://webagentes.canaldirecto.com.ar/incidents/view/685510-1" TargetMode="External"/><Relationship Id="rId1221" Type="http://schemas.openxmlformats.org/officeDocument/2006/relationships/hyperlink" Target="https://webagentes.canaldirecto.com.ar/incidents/view/691454-7" TargetMode="External"/><Relationship Id="rId4377" Type="http://schemas.openxmlformats.org/officeDocument/2006/relationships/hyperlink" Target="https://webagentes.canaldirecto.com.ar/incidents/view/777169-3" TargetMode="External"/><Relationship Id="rId4584" Type="http://schemas.openxmlformats.org/officeDocument/2006/relationships/hyperlink" Target="https://webagentes.canaldirecto.com.ar/incidents/view/781595-1" TargetMode="External"/><Relationship Id="rId4791" Type="http://schemas.openxmlformats.org/officeDocument/2006/relationships/hyperlink" Target="https://webagentes.canaldirecto.com.ar/incidents/view/782924-6" TargetMode="External"/><Relationship Id="rId5428" Type="http://schemas.openxmlformats.org/officeDocument/2006/relationships/hyperlink" Target="https://webagentes.canaldirecto.com.ar/incidents/view/803309-5" TargetMode="External"/><Relationship Id="rId5635" Type="http://schemas.openxmlformats.org/officeDocument/2006/relationships/hyperlink" Target="https://webagentes.canaldirecto.com.ar/incidents/view/817118-2" TargetMode="External"/><Relationship Id="rId5842" Type="http://schemas.openxmlformats.org/officeDocument/2006/relationships/hyperlink" Target="https://webagentes.canaldirecto.com.ar/incidents/view/821990-5" TargetMode="External"/><Relationship Id="rId3186" Type="http://schemas.openxmlformats.org/officeDocument/2006/relationships/hyperlink" Target="https://webagentes.canaldirecto.com.ar/incidents/view/746423-4" TargetMode="External"/><Relationship Id="rId3393" Type="http://schemas.openxmlformats.org/officeDocument/2006/relationships/hyperlink" Target="https://webagentes.canaldirecto.com.ar/incidents/view/750098-9" TargetMode="External"/><Relationship Id="rId4237" Type="http://schemas.openxmlformats.org/officeDocument/2006/relationships/hyperlink" Target="https://webagentes.canaldirecto.com.ar/incidents/view/774519-3" TargetMode="External"/><Relationship Id="rId4444" Type="http://schemas.openxmlformats.org/officeDocument/2006/relationships/hyperlink" Target="https://webagentes.canaldirecto.com.ar/incidents/view/774298-3" TargetMode="External"/><Relationship Id="rId4651" Type="http://schemas.openxmlformats.org/officeDocument/2006/relationships/hyperlink" Target="https://webagentes.canaldirecto.com.ar/incidents/view/784946-2" TargetMode="External"/><Relationship Id="rId3046" Type="http://schemas.openxmlformats.org/officeDocument/2006/relationships/hyperlink" Target="https://webagentes.canaldirecto.com.ar/incidents/view/744092-4" TargetMode="External"/><Relationship Id="rId3253" Type="http://schemas.openxmlformats.org/officeDocument/2006/relationships/hyperlink" Target="https://webagentes.canaldirecto.com.ar/incidents/view/749326-3" TargetMode="External"/><Relationship Id="rId3460" Type="http://schemas.openxmlformats.org/officeDocument/2006/relationships/hyperlink" Target="https://webagentes.canaldirecto.com.ar/incidents/view/753430-2" TargetMode="External"/><Relationship Id="rId4304" Type="http://schemas.openxmlformats.org/officeDocument/2006/relationships/hyperlink" Target="https://webagentes.canaldirecto.com.ar/incidents/view/772922-9" TargetMode="External"/><Relationship Id="rId5702" Type="http://schemas.openxmlformats.org/officeDocument/2006/relationships/hyperlink" Target="https://webagentes.canaldirecto.com.ar/incidents/view/812171-6" TargetMode="External"/><Relationship Id="rId174" Type="http://schemas.openxmlformats.org/officeDocument/2006/relationships/hyperlink" Target="https://webagentes.canaldirecto.com.ar/incidents/view/663601-0" TargetMode="External"/><Relationship Id="rId381" Type="http://schemas.openxmlformats.org/officeDocument/2006/relationships/hyperlink" Target="https://webagentes.canaldirecto.com.ar/incidents/view/670195-2" TargetMode="External"/><Relationship Id="rId2062" Type="http://schemas.openxmlformats.org/officeDocument/2006/relationships/hyperlink" Target="https://webagentes.canaldirecto.com.ar/incidents/view/716354-8" TargetMode="External"/><Relationship Id="rId3113" Type="http://schemas.openxmlformats.org/officeDocument/2006/relationships/hyperlink" Target="https://webagentes.canaldirecto.com.ar/incidents/view/741903-0" TargetMode="External"/><Relationship Id="rId4511" Type="http://schemas.openxmlformats.org/officeDocument/2006/relationships/hyperlink" Target="https://webagentes.canaldirecto.com.ar/incidents/view/778744-5" TargetMode="External"/><Relationship Id="rId241" Type="http://schemas.openxmlformats.org/officeDocument/2006/relationships/hyperlink" Target="https://webagentes.canaldirecto.com.ar/incidents/view/667478-2" TargetMode="External"/><Relationship Id="rId3320" Type="http://schemas.openxmlformats.org/officeDocument/2006/relationships/hyperlink" Target="https://webagentes.canaldirecto.com.ar/incidents/view/752328-1" TargetMode="External"/><Relationship Id="rId5078" Type="http://schemas.openxmlformats.org/officeDocument/2006/relationships/hyperlink" Target="https://webagentes.canaldirecto.com.ar/incidents/view/798344-7" TargetMode="External"/><Relationship Id="rId2879" Type="http://schemas.openxmlformats.org/officeDocument/2006/relationships/hyperlink" Target="https://webagentes.canaldirecto.com.ar/incidents/view/736967-4" TargetMode="External"/><Relationship Id="rId5285" Type="http://schemas.openxmlformats.org/officeDocument/2006/relationships/hyperlink" Target="https://webagentes.canaldirecto.com.ar/incidents/view/802794-2" TargetMode="External"/><Relationship Id="rId5492" Type="http://schemas.openxmlformats.org/officeDocument/2006/relationships/hyperlink" Target="https://webagentes.canaldirecto.com.ar/incidents/view/808404-4" TargetMode="External"/><Relationship Id="rId101" Type="http://schemas.openxmlformats.org/officeDocument/2006/relationships/hyperlink" Target="http://webagentes.canaldirecto.com.ar/incidents/view/658535-4" TargetMode="External"/><Relationship Id="rId1688" Type="http://schemas.openxmlformats.org/officeDocument/2006/relationships/hyperlink" Target="https://webagentes.canaldirecto.com.ar/incidents/view/707287-5" TargetMode="External"/><Relationship Id="rId1895" Type="http://schemas.openxmlformats.org/officeDocument/2006/relationships/hyperlink" Target="https://webagentes.canaldirecto.com.ar/incidents/view/707560-5" TargetMode="External"/><Relationship Id="rId2739" Type="http://schemas.openxmlformats.org/officeDocument/2006/relationships/hyperlink" Target="https://webagentes.canaldirecto.com.ar/incidents/view/736594-2" TargetMode="External"/><Relationship Id="rId2946" Type="http://schemas.openxmlformats.org/officeDocument/2006/relationships/hyperlink" Target="https://webagentes.canaldirecto.com.ar/incidents/view/740350-7" TargetMode="External"/><Relationship Id="rId4094" Type="http://schemas.openxmlformats.org/officeDocument/2006/relationships/hyperlink" Target="https://webagentes.canaldirecto.com.ar/incidents/view/764542-2" TargetMode="External"/><Relationship Id="rId5145" Type="http://schemas.openxmlformats.org/officeDocument/2006/relationships/hyperlink" Target="https://webagentes.canaldirecto.com.ar/incidents/view/796140-9" TargetMode="External"/><Relationship Id="rId5352" Type="http://schemas.openxmlformats.org/officeDocument/2006/relationships/hyperlink" Target="https://webagentes.canaldirecto.com.ar/incidents/view/806806-4" TargetMode="External"/><Relationship Id="rId918" Type="http://schemas.openxmlformats.org/officeDocument/2006/relationships/hyperlink" Target="https://webagentes.canaldirecto.com.ar/incidents/view/687466-5" TargetMode="External"/><Relationship Id="rId1548" Type="http://schemas.openxmlformats.org/officeDocument/2006/relationships/hyperlink" Target="https://webagentes.canaldirecto.com.ar/incidents/view/704414-6" TargetMode="External"/><Relationship Id="rId1755" Type="http://schemas.openxmlformats.org/officeDocument/2006/relationships/hyperlink" Target="https://webagentes.canaldirecto.com.ar/incidents/view/704757-8" TargetMode="External"/><Relationship Id="rId4161" Type="http://schemas.openxmlformats.org/officeDocument/2006/relationships/hyperlink" Target="https://webagentes.canaldirecto.com.ar/incidents/view/770326-7" TargetMode="External"/><Relationship Id="rId5005" Type="http://schemas.openxmlformats.org/officeDocument/2006/relationships/hyperlink" Target="http://webagentes.canaldirecto.com.ar/incidents/view/794182-1" TargetMode="External"/><Relationship Id="rId5212" Type="http://schemas.openxmlformats.org/officeDocument/2006/relationships/hyperlink" Target="https://webagentes.canaldirecto.com.ar/incidents/view/799324-0" TargetMode="External"/><Relationship Id="rId1408" Type="http://schemas.openxmlformats.org/officeDocument/2006/relationships/hyperlink" Target="https://webagentes.canaldirecto.com.ar/incidents/view/697296-7" TargetMode="External"/><Relationship Id="rId1962" Type="http://schemas.openxmlformats.org/officeDocument/2006/relationships/hyperlink" Target="https://webagentes.canaldirecto.com.ar/incidents/view/714224-4" TargetMode="External"/><Relationship Id="rId2806" Type="http://schemas.openxmlformats.org/officeDocument/2006/relationships/hyperlink" Target="https://webagentes.canaldirecto.com.ar/incidents/view/738874-9" TargetMode="External"/><Relationship Id="rId4021" Type="http://schemas.openxmlformats.org/officeDocument/2006/relationships/hyperlink" Target="https://webagentes.canaldirecto.com.ar/incidents/view/769236-9" TargetMode="External"/><Relationship Id="rId47" Type="http://schemas.openxmlformats.org/officeDocument/2006/relationships/hyperlink" Target="http://webagentes.canaldirecto.com.ar/incidents/view/659860-4" TargetMode="External"/><Relationship Id="rId1615" Type="http://schemas.openxmlformats.org/officeDocument/2006/relationships/hyperlink" Target="https://webagentes.canaldirecto.com.ar/incidents/view/702585-9" TargetMode="External"/><Relationship Id="rId1822" Type="http://schemas.openxmlformats.org/officeDocument/2006/relationships/hyperlink" Target="https://webagentes.canaldirecto.com.ar/incidents/view/709561-8" TargetMode="External"/><Relationship Id="rId4978" Type="http://schemas.openxmlformats.org/officeDocument/2006/relationships/hyperlink" Target="https://webagentes.canaldirecto.com.ar/incidents/view/781222-8" TargetMode="External"/><Relationship Id="rId3787" Type="http://schemas.openxmlformats.org/officeDocument/2006/relationships/hyperlink" Target="https://webagentes.canaldirecto.com.ar/incidents/view/759416-4" TargetMode="External"/><Relationship Id="rId3994" Type="http://schemas.openxmlformats.org/officeDocument/2006/relationships/hyperlink" Target="https://webagentes.canaldirecto.com.ar/incidents/view/765162-7" TargetMode="External"/><Relationship Id="rId4838" Type="http://schemas.openxmlformats.org/officeDocument/2006/relationships/hyperlink" Target="https://webagentes.canaldirecto.com.ar/incidents/view/788689-8" TargetMode="External"/><Relationship Id="rId2389" Type="http://schemas.openxmlformats.org/officeDocument/2006/relationships/hyperlink" Target="https://webagentes.canaldirecto.com.ar/incidents/view/723928-5" TargetMode="External"/><Relationship Id="rId2596" Type="http://schemas.openxmlformats.org/officeDocument/2006/relationships/hyperlink" Target="https://webagentes.canaldirecto.com.ar/incidents/view/732105-4" TargetMode="External"/><Relationship Id="rId3647" Type="http://schemas.openxmlformats.org/officeDocument/2006/relationships/hyperlink" Target="https://webagentes.canaldirecto.com.ar/incidents/view/758828-8" TargetMode="External"/><Relationship Id="rId3854" Type="http://schemas.openxmlformats.org/officeDocument/2006/relationships/hyperlink" Target="https://webagentes.canaldirecto.com.ar/incidents/view/762472-0" TargetMode="External"/><Relationship Id="rId4905" Type="http://schemas.openxmlformats.org/officeDocument/2006/relationships/hyperlink" Target="https://webagentes.canaldirecto.com.ar/incidents/view/791489-0" TargetMode="External"/><Relationship Id="rId568" Type="http://schemas.openxmlformats.org/officeDocument/2006/relationships/hyperlink" Target="https://webagentes.canaldirecto.com.ar/incidents/view/679056-7" TargetMode="External"/><Relationship Id="rId775" Type="http://schemas.openxmlformats.org/officeDocument/2006/relationships/hyperlink" Target="https://webagentes.canaldirecto.com.ar/incidents/view/678540-4" TargetMode="External"/><Relationship Id="rId982" Type="http://schemas.openxmlformats.org/officeDocument/2006/relationships/hyperlink" Target="https://webagentes.canaldirecto.com.ar/incidents/view/685706-6" TargetMode="External"/><Relationship Id="rId1198" Type="http://schemas.openxmlformats.org/officeDocument/2006/relationships/hyperlink" Target="https://webagentes.canaldirecto.com.ar/incidents/view/692146-8" TargetMode="External"/><Relationship Id="rId2249" Type="http://schemas.openxmlformats.org/officeDocument/2006/relationships/hyperlink" Target="https://webagentes.canaldirecto.com.ar/incidents/view/722144-4" TargetMode="External"/><Relationship Id="rId2456" Type="http://schemas.openxmlformats.org/officeDocument/2006/relationships/hyperlink" Target="https://webagentes.canaldirecto.com.ar/incidents/view/726708-4" TargetMode="External"/><Relationship Id="rId2663" Type="http://schemas.openxmlformats.org/officeDocument/2006/relationships/hyperlink" Target="https://webagentes.canaldirecto.com.ar/incidents/view/736217-6" TargetMode="External"/><Relationship Id="rId2870" Type="http://schemas.openxmlformats.org/officeDocument/2006/relationships/hyperlink" Target="https://webagentes.canaldirecto.com.ar/incidents/view/737345-5" TargetMode="External"/><Relationship Id="rId3507" Type="http://schemas.openxmlformats.org/officeDocument/2006/relationships/hyperlink" Target="https://webagentes.canaldirecto.com.ar/incidents/view/752552-6" TargetMode="External"/><Relationship Id="rId3714" Type="http://schemas.openxmlformats.org/officeDocument/2006/relationships/hyperlink" Target="https://webagentes.canaldirecto.com.ar/incidents/view/761668-8" TargetMode="External"/><Relationship Id="rId3921" Type="http://schemas.openxmlformats.org/officeDocument/2006/relationships/hyperlink" Target="https://webagentes.canaldirecto.com.ar/incidents/view/766463-0" TargetMode="External"/><Relationship Id="rId428" Type="http://schemas.openxmlformats.org/officeDocument/2006/relationships/hyperlink" Target="https://webagentes.canaldirecto.com.ar/incidents/view/668291-2" TargetMode="External"/><Relationship Id="rId635" Type="http://schemas.openxmlformats.org/officeDocument/2006/relationships/hyperlink" Target="https://webagentes.canaldirecto.com.ar/incidents/view/674829-0" TargetMode="External"/><Relationship Id="rId842" Type="http://schemas.openxmlformats.org/officeDocument/2006/relationships/hyperlink" Target="https://webagentes.canaldirecto.com.ar/incidents/view/683385-3" TargetMode="External"/><Relationship Id="rId1058" Type="http://schemas.openxmlformats.org/officeDocument/2006/relationships/hyperlink" Target="https://webagentes.canaldirecto.com.ar/incidents/view/690087-2" TargetMode="External"/><Relationship Id="rId1265" Type="http://schemas.openxmlformats.org/officeDocument/2006/relationships/hyperlink" Target="https://webagentes.canaldirecto.com.ar/incidents/view/696070-4" TargetMode="External"/><Relationship Id="rId1472" Type="http://schemas.openxmlformats.org/officeDocument/2006/relationships/hyperlink" Target="https://webagentes.canaldirecto.com.ar/incidents/view/700544-8" TargetMode="External"/><Relationship Id="rId2109" Type="http://schemas.openxmlformats.org/officeDocument/2006/relationships/hyperlink" Target="https://webagentes.canaldirecto.com.ar/incidents/view/720529-7" TargetMode="External"/><Relationship Id="rId2316" Type="http://schemas.openxmlformats.org/officeDocument/2006/relationships/hyperlink" Target="https://webagentes.canaldirecto.com.ar/incidents/view/725977-5" TargetMode="External"/><Relationship Id="rId2523" Type="http://schemas.openxmlformats.org/officeDocument/2006/relationships/hyperlink" Target="https://webagentes.canaldirecto.com.ar/incidents/view/729628-0" TargetMode="External"/><Relationship Id="rId2730" Type="http://schemas.openxmlformats.org/officeDocument/2006/relationships/hyperlink" Target="https://webagentes.canaldirecto.com.ar/incidents/view/737213-7" TargetMode="External"/><Relationship Id="rId5679" Type="http://schemas.openxmlformats.org/officeDocument/2006/relationships/hyperlink" Target="https://webagentes.canaldirecto.com.ar/incidents/view/815119-7" TargetMode="External"/><Relationship Id="rId5886" Type="http://schemas.openxmlformats.org/officeDocument/2006/relationships/hyperlink" Target="https://webagentes.canaldirecto.com.ar/incidents/view/820676-1" TargetMode="External"/><Relationship Id="rId702" Type="http://schemas.openxmlformats.org/officeDocument/2006/relationships/hyperlink" Target="https://webagentes.canaldirecto.com.ar/incidents/view/680511-5" TargetMode="External"/><Relationship Id="rId1125" Type="http://schemas.openxmlformats.org/officeDocument/2006/relationships/hyperlink" Target="https://webagentes.canaldirecto.com.ar/incidents/view/688994-0" TargetMode="External"/><Relationship Id="rId1332" Type="http://schemas.openxmlformats.org/officeDocument/2006/relationships/hyperlink" Target="https://webagentes.canaldirecto.com.ar/incidents/view/693604-4" TargetMode="External"/><Relationship Id="rId4488" Type="http://schemas.openxmlformats.org/officeDocument/2006/relationships/hyperlink" Target="https://webagentes.canaldirecto.com.ar/incidents/view/779350-7" TargetMode="External"/><Relationship Id="rId4695" Type="http://schemas.openxmlformats.org/officeDocument/2006/relationships/hyperlink" Target="https://webagentes.canaldirecto.com.ar/incidents/view/783291-2" TargetMode="External"/><Relationship Id="rId5539" Type="http://schemas.openxmlformats.org/officeDocument/2006/relationships/hyperlink" Target="https://webagentes.canaldirecto.com.ar/incidents/view/805520-0" TargetMode="External"/><Relationship Id="rId3297" Type="http://schemas.openxmlformats.org/officeDocument/2006/relationships/hyperlink" Target="https://webagentes.canaldirecto.com.ar/incidents/view/747969-8" TargetMode="External"/><Relationship Id="rId4348" Type="http://schemas.openxmlformats.org/officeDocument/2006/relationships/hyperlink" Target="https://webagentes.canaldirecto.com.ar/incidents/view/777669-8" TargetMode="External"/><Relationship Id="rId5746" Type="http://schemas.openxmlformats.org/officeDocument/2006/relationships/hyperlink" Target="https://webagentes.canaldirecto.com.ar/incidents/view/818943-7" TargetMode="External"/><Relationship Id="rId5953" Type="http://schemas.openxmlformats.org/officeDocument/2006/relationships/hyperlink" Target="https://webagentes.canaldirecto.com.ar/incidents/view/824839-6" TargetMode="External"/><Relationship Id="rId3157" Type="http://schemas.openxmlformats.org/officeDocument/2006/relationships/hyperlink" Target="https://webagentes.canaldirecto.com.ar/incidents/view/746729-5" TargetMode="External"/><Relationship Id="rId4555" Type="http://schemas.openxmlformats.org/officeDocument/2006/relationships/hyperlink" Target="https://webagentes.canaldirecto.com.ar/incidents/view/782893-7" TargetMode="External"/><Relationship Id="rId4762" Type="http://schemas.openxmlformats.org/officeDocument/2006/relationships/hyperlink" Target="https://webagentes.canaldirecto.com.ar/incidents/view/785894-7" TargetMode="External"/><Relationship Id="rId5606" Type="http://schemas.openxmlformats.org/officeDocument/2006/relationships/hyperlink" Target="https://webagentes.canaldirecto.com.ar/incidents/view/810973-2" TargetMode="External"/><Relationship Id="rId5813" Type="http://schemas.openxmlformats.org/officeDocument/2006/relationships/hyperlink" Target="https://webagentes.canaldirecto.com.ar/incidents/view/795225-2" TargetMode="External"/><Relationship Id="rId285" Type="http://schemas.openxmlformats.org/officeDocument/2006/relationships/hyperlink" Target="https://webagentes.canaldirecto.com.ar/incidents/view/666397-1" TargetMode="External"/><Relationship Id="rId3364" Type="http://schemas.openxmlformats.org/officeDocument/2006/relationships/hyperlink" Target="https://webagentes.canaldirecto.com.ar/incidents/view/751479-7" TargetMode="External"/><Relationship Id="rId3571" Type="http://schemas.openxmlformats.org/officeDocument/2006/relationships/hyperlink" Target="https://webagentes.canaldirecto.com.ar/incidents/view/755367-1" TargetMode="External"/><Relationship Id="rId4208" Type="http://schemas.openxmlformats.org/officeDocument/2006/relationships/hyperlink" Target="https://webagentes.canaldirecto.com.ar/incidents/view/768927-7" TargetMode="External"/><Relationship Id="rId4415" Type="http://schemas.openxmlformats.org/officeDocument/2006/relationships/hyperlink" Target="https://webagentes.canaldirecto.com.ar/incidents/view/775886-9" TargetMode="External"/><Relationship Id="rId4622" Type="http://schemas.openxmlformats.org/officeDocument/2006/relationships/hyperlink" Target="https://webagentes.canaldirecto.com.ar/incidents/view/779448-1" TargetMode="External"/><Relationship Id="rId492" Type="http://schemas.openxmlformats.org/officeDocument/2006/relationships/hyperlink" Target="https://webagentes.canaldirecto.com.ar/incidents/view/672460-7" TargetMode="External"/><Relationship Id="rId2173" Type="http://schemas.openxmlformats.org/officeDocument/2006/relationships/hyperlink" Target="https://webagentes.canaldirecto.com.ar/incidents/view/718681-3" TargetMode="External"/><Relationship Id="rId2380" Type="http://schemas.openxmlformats.org/officeDocument/2006/relationships/hyperlink" Target="https://webagentes.canaldirecto.com.ar/incidents/view/724084-7" TargetMode="External"/><Relationship Id="rId3017" Type="http://schemas.openxmlformats.org/officeDocument/2006/relationships/hyperlink" Target="https://webagentes.canaldirecto.com.ar/incidents/view/744766-2" TargetMode="External"/><Relationship Id="rId3224" Type="http://schemas.openxmlformats.org/officeDocument/2006/relationships/hyperlink" Target="https://webagentes.canaldirecto.com.ar/incidents/view/744706-0" TargetMode="External"/><Relationship Id="rId3431" Type="http://schemas.openxmlformats.org/officeDocument/2006/relationships/hyperlink" Target="https://webagentes.canaldirecto.com.ar/incidents/view/754317-9" TargetMode="External"/><Relationship Id="rId145" Type="http://schemas.openxmlformats.org/officeDocument/2006/relationships/hyperlink" Target="https://webagentes.canaldirecto.com.ar/incidents/view/664403-7" TargetMode="External"/><Relationship Id="rId352" Type="http://schemas.openxmlformats.org/officeDocument/2006/relationships/hyperlink" Target="https://webagentes.canaldirecto.com.ar/incidents/view/671405-3" TargetMode="External"/><Relationship Id="rId2033" Type="http://schemas.openxmlformats.org/officeDocument/2006/relationships/hyperlink" Target="https://webagentes.canaldirecto.com.ar/incidents/view/718105-8" TargetMode="External"/><Relationship Id="rId2240" Type="http://schemas.openxmlformats.org/officeDocument/2006/relationships/hyperlink" Target="https://webagentes.canaldirecto.com.ar/incidents/view/722395-6" TargetMode="External"/><Relationship Id="rId5189" Type="http://schemas.openxmlformats.org/officeDocument/2006/relationships/hyperlink" Target="https://webagentes.canaldirecto.com.ar/incidents/view/800104-1" TargetMode="External"/><Relationship Id="rId5396" Type="http://schemas.openxmlformats.org/officeDocument/2006/relationships/hyperlink" Target="https://webagentes.canaldirecto.com.ar/incidents/view/805485-8" TargetMode="External"/><Relationship Id="rId212" Type="http://schemas.openxmlformats.org/officeDocument/2006/relationships/hyperlink" Target="https://webagentes.canaldirecto.com.ar/incidents/view/661662-7" TargetMode="External"/><Relationship Id="rId1799" Type="http://schemas.openxmlformats.org/officeDocument/2006/relationships/hyperlink" Target="https://webagentes.canaldirecto.com.ar/incidents/view/710567-8" TargetMode="External"/><Relationship Id="rId2100" Type="http://schemas.openxmlformats.org/officeDocument/2006/relationships/hyperlink" Target="https://webagentes.canaldirecto.com.ar/incidents/view/720830-0" TargetMode="External"/><Relationship Id="rId5049" Type="http://schemas.openxmlformats.org/officeDocument/2006/relationships/hyperlink" Target="http://webagentes.canaldirecto.com.ar/incidents/view/792622-0" TargetMode="External"/><Relationship Id="rId5256" Type="http://schemas.openxmlformats.org/officeDocument/2006/relationships/hyperlink" Target="https://webagentes.canaldirecto.com.ar/incidents/view/796762-5" TargetMode="External"/><Relationship Id="rId5463" Type="http://schemas.openxmlformats.org/officeDocument/2006/relationships/hyperlink" Target="https://webagentes.canaldirecto.com.ar/incidents/view/809451-9" TargetMode="External"/><Relationship Id="rId5670" Type="http://schemas.openxmlformats.org/officeDocument/2006/relationships/hyperlink" Target="https://webagentes.canaldirecto.com.ar/incidents/view/815924-1" TargetMode="External"/><Relationship Id="rId4065" Type="http://schemas.openxmlformats.org/officeDocument/2006/relationships/hyperlink" Target="https://webagentes.canaldirecto.com.ar/incidents/view/768160-0" TargetMode="External"/><Relationship Id="rId4272" Type="http://schemas.openxmlformats.org/officeDocument/2006/relationships/hyperlink" Target="https://webagentes.canaldirecto.com.ar/incidents/view/773665-4" TargetMode="External"/><Relationship Id="rId5116" Type="http://schemas.openxmlformats.org/officeDocument/2006/relationships/hyperlink" Target="https://webagentes.canaldirecto.com.ar/incidents/view/797150-3" TargetMode="External"/><Relationship Id="rId5323" Type="http://schemas.openxmlformats.org/officeDocument/2006/relationships/hyperlink" Target="https://webagentes.canaldirecto.com.ar/incidents/view/801363-9" TargetMode="External"/><Relationship Id="rId1659" Type="http://schemas.openxmlformats.org/officeDocument/2006/relationships/hyperlink" Target="https://webagentes.canaldirecto.com.ar/incidents/view/700823-2" TargetMode="External"/><Relationship Id="rId1866" Type="http://schemas.openxmlformats.org/officeDocument/2006/relationships/hyperlink" Target="https://webagentes.canaldirecto.com.ar/incidents/view/708664-7" TargetMode="External"/><Relationship Id="rId2917" Type="http://schemas.openxmlformats.org/officeDocument/2006/relationships/hyperlink" Target="https://webagentes.canaldirecto.com.ar/incidents/view/741133-9" TargetMode="External"/><Relationship Id="rId3081" Type="http://schemas.openxmlformats.org/officeDocument/2006/relationships/hyperlink" Target="https://webagentes.canaldirecto.com.ar/incidents/view/743540-9" TargetMode="External"/><Relationship Id="rId4132" Type="http://schemas.openxmlformats.org/officeDocument/2006/relationships/hyperlink" Target="https://webagentes.canaldirecto.com.ar/incidents/view/770890-7" TargetMode="External"/><Relationship Id="rId5530" Type="http://schemas.openxmlformats.org/officeDocument/2006/relationships/hyperlink" Target="https://webagentes.canaldirecto.com.ar/incidents/view/807186-4" TargetMode="External"/><Relationship Id="rId1519" Type="http://schemas.openxmlformats.org/officeDocument/2006/relationships/hyperlink" Target="https://webagentes.canaldirecto.com.ar/incidents/view/699167-0" TargetMode="External"/><Relationship Id="rId1726" Type="http://schemas.openxmlformats.org/officeDocument/2006/relationships/hyperlink" Target="https://webagentes.canaldirecto.com.ar/incidents/view/705863-5" TargetMode="External"/><Relationship Id="rId1933" Type="http://schemas.openxmlformats.org/officeDocument/2006/relationships/hyperlink" Target="https://webagentes.canaldirecto.com.ar/incidents/view/714970-6" TargetMode="External"/><Relationship Id="rId18" Type="http://schemas.openxmlformats.org/officeDocument/2006/relationships/hyperlink" Target="http://webagentes.canaldirecto.com.ar/incidents/view/661062-3" TargetMode="External"/><Relationship Id="rId3898" Type="http://schemas.openxmlformats.org/officeDocument/2006/relationships/hyperlink" Target="https://webagentes.canaldirecto.com.ar/incidents/view/767093-2" TargetMode="External"/><Relationship Id="rId4949" Type="http://schemas.openxmlformats.org/officeDocument/2006/relationships/hyperlink" Target="https://webagentes.canaldirecto.com.ar/incidents/view/790544-9" TargetMode="External"/><Relationship Id="rId3758" Type="http://schemas.openxmlformats.org/officeDocument/2006/relationships/hyperlink" Target="https://webagentes.canaldirecto.com.ar/incidents/view/760651-1" TargetMode="External"/><Relationship Id="rId3965" Type="http://schemas.openxmlformats.org/officeDocument/2006/relationships/hyperlink" Target="https://webagentes.canaldirecto.com.ar/incidents/view/765914-2" TargetMode="External"/><Relationship Id="rId4809" Type="http://schemas.openxmlformats.org/officeDocument/2006/relationships/hyperlink" Target="https://webagentes.canaldirecto.com.ar/incidents/view/789436-5" TargetMode="External"/><Relationship Id="rId679" Type="http://schemas.openxmlformats.org/officeDocument/2006/relationships/hyperlink" Target="https://webagentes.canaldirecto.com.ar/incidents/view/681503-3" TargetMode="External"/><Relationship Id="rId886" Type="http://schemas.openxmlformats.org/officeDocument/2006/relationships/hyperlink" Target="https://webagentes.canaldirecto.com.ar/incidents/view/681228-5" TargetMode="External"/><Relationship Id="rId2567" Type="http://schemas.openxmlformats.org/officeDocument/2006/relationships/hyperlink" Target="https://webagentes.canaldirecto.com.ar/incidents/view/734026-2" TargetMode="External"/><Relationship Id="rId2774" Type="http://schemas.openxmlformats.org/officeDocument/2006/relationships/hyperlink" Target="https://webagentes.canaldirecto.com.ar/incidents/view/735539-8" TargetMode="External"/><Relationship Id="rId3618" Type="http://schemas.openxmlformats.org/officeDocument/2006/relationships/hyperlink" Target="https://webagentes.canaldirecto.com.ar/incidents/view/753772-5" TargetMode="External"/><Relationship Id="rId5180" Type="http://schemas.openxmlformats.org/officeDocument/2006/relationships/hyperlink" Target="https://webagentes.canaldirecto.com.ar/incidents/view/800350-8" TargetMode="External"/><Relationship Id="rId2" Type="http://schemas.openxmlformats.org/officeDocument/2006/relationships/hyperlink" Target="http://webagentes.canaldirecto.com.ar/incidents/view/662270-7" TargetMode="External"/><Relationship Id="rId539" Type="http://schemas.openxmlformats.org/officeDocument/2006/relationships/hyperlink" Target="https://webagentes.canaldirecto.com.ar/incidents/view/671476-1" TargetMode="External"/><Relationship Id="rId746" Type="http://schemas.openxmlformats.org/officeDocument/2006/relationships/hyperlink" Target="https://webagentes.canaldirecto.com.ar/incidents/view/679661-3" TargetMode="External"/><Relationship Id="rId1169" Type="http://schemas.openxmlformats.org/officeDocument/2006/relationships/hyperlink" Target="https://webagentes.canaldirecto.com.ar/incidents/view/692498-8" TargetMode="External"/><Relationship Id="rId1376" Type="http://schemas.openxmlformats.org/officeDocument/2006/relationships/hyperlink" Target="https://webagentes.canaldirecto.com.ar/incidents/view/691407-9" TargetMode="External"/><Relationship Id="rId1583" Type="http://schemas.openxmlformats.org/officeDocument/2006/relationships/hyperlink" Target="https://webagentes.canaldirecto.com.ar/incidents/view/703110-6" TargetMode="External"/><Relationship Id="rId2427" Type="http://schemas.openxmlformats.org/officeDocument/2006/relationships/hyperlink" Target="https://webagentes.canaldirecto.com.ar/incidents/view/727743-4" TargetMode="External"/><Relationship Id="rId2981" Type="http://schemas.openxmlformats.org/officeDocument/2006/relationships/hyperlink" Target="https://webagentes.canaldirecto.com.ar/incidents/view/739235-3" TargetMode="External"/><Relationship Id="rId3825" Type="http://schemas.openxmlformats.org/officeDocument/2006/relationships/hyperlink" Target="https://webagentes.canaldirecto.com.ar/incidents/view/763363-0" TargetMode="External"/><Relationship Id="rId5040" Type="http://schemas.openxmlformats.org/officeDocument/2006/relationships/hyperlink" Target="http://webagentes.canaldirecto.com.ar/incidents/view/792923-6" TargetMode="External"/><Relationship Id="rId953" Type="http://schemas.openxmlformats.org/officeDocument/2006/relationships/hyperlink" Target="https://webagentes.canaldirecto.com.ar/incidents/view/686737-3" TargetMode="External"/><Relationship Id="rId1029" Type="http://schemas.openxmlformats.org/officeDocument/2006/relationships/hyperlink" Target="https://webagentes.canaldirecto.com.ar/incidents/view/684484-0" TargetMode="External"/><Relationship Id="rId1236" Type="http://schemas.openxmlformats.org/officeDocument/2006/relationships/hyperlink" Target="https://webagentes.canaldirecto.com.ar/incidents/view/691438-9" TargetMode="External"/><Relationship Id="rId1790" Type="http://schemas.openxmlformats.org/officeDocument/2006/relationships/hyperlink" Target="https://webagentes.canaldirecto.com.ar/incidents/view/710576-6" TargetMode="External"/><Relationship Id="rId2634" Type="http://schemas.openxmlformats.org/officeDocument/2006/relationships/hyperlink" Target="https://webagentes.canaldirecto.com.ar/incidents/view/737219-1" TargetMode="External"/><Relationship Id="rId2841" Type="http://schemas.openxmlformats.org/officeDocument/2006/relationships/hyperlink" Target="https://webagentes.canaldirecto.com.ar/incidents/view/738097-8" TargetMode="External"/><Relationship Id="rId5997" Type="http://schemas.openxmlformats.org/officeDocument/2006/relationships/hyperlink" Target="https://webagentes.canaldirecto.com.ar/incidents/view/821112-5" TargetMode="External"/><Relationship Id="rId82" Type="http://schemas.openxmlformats.org/officeDocument/2006/relationships/hyperlink" Target="http://webagentes.canaldirecto.com.ar/incidents/view/659267-3" TargetMode="External"/><Relationship Id="rId606" Type="http://schemas.openxmlformats.org/officeDocument/2006/relationships/hyperlink" Target="https://webagentes.canaldirecto.com.ar/incidents/view/676624-1" TargetMode="External"/><Relationship Id="rId813" Type="http://schemas.openxmlformats.org/officeDocument/2006/relationships/hyperlink" Target="https://webagentes.canaldirecto.com.ar/incidents/view/683843-2" TargetMode="External"/><Relationship Id="rId1443" Type="http://schemas.openxmlformats.org/officeDocument/2006/relationships/hyperlink" Target="https://webagentes.canaldirecto.com.ar/incidents/view/695995-7" TargetMode="External"/><Relationship Id="rId1650" Type="http://schemas.openxmlformats.org/officeDocument/2006/relationships/hyperlink" Target="https://webagentes.canaldirecto.com.ar/incidents/view/701301-2" TargetMode="External"/><Relationship Id="rId2701" Type="http://schemas.openxmlformats.org/officeDocument/2006/relationships/hyperlink" Target="https://webagentes.canaldirecto.com.ar/incidents/view/734159-9" TargetMode="External"/><Relationship Id="rId4599" Type="http://schemas.openxmlformats.org/officeDocument/2006/relationships/hyperlink" Target="https://webagentes.canaldirecto.com.ar/incidents/view/781265-3" TargetMode="External"/><Relationship Id="rId5857" Type="http://schemas.openxmlformats.org/officeDocument/2006/relationships/hyperlink" Target="https://webagentes.canaldirecto.com.ar/incidents/view/821364-6" TargetMode="External"/><Relationship Id="rId1303" Type="http://schemas.openxmlformats.org/officeDocument/2006/relationships/hyperlink" Target="https://webagentes.canaldirecto.com.ar/incidents/view/694530-7" TargetMode="External"/><Relationship Id="rId1510" Type="http://schemas.openxmlformats.org/officeDocument/2006/relationships/hyperlink" Target="https://webagentes.canaldirecto.com.ar/incidents/view/699656-9" TargetMode="External"/><Relationship Id="rId4459" Type="http://schemas.openxmlformats.org/officeDocument/2006/relationships/hyperlink" Target="https://webagentes.canaldirecto.com.ar/incidents/view/780218-8" TargetMode="External"/><Relationship Id="rId4666" Type="http://schemas.openxmlformats.org/officeDocument/2006/relationships/hyperlink" Target="https://webagentes.canaldirecto.com.ar/incidents/view/784582-8" TargetMode="External"/><Relationship Id="rId4873" Type="http://schemas.openxmlformats.org/officeDocument/2006/relationships/hyperlink" Target="https://webagentes.canaldirecto.com.ar/incidents/view/787279-8" TargetMode="External"/><Relationship Id="rId5717" Type="http://schemas.openxmlformats.org/officeDocument/2006/relationships/hyperlink" Target="https://webagentes.canaldirecto.com.ar/incidents/view/819843-5" TargetMode="External"/><Relationship Id="rId5924" Type="http://schemas.openxmlformats.org/officeDocument/2006/relationships/hyperlink" Target="https://webagentes.canaldirecto.com.ar/incidents/view/825559-0" TargetMode="External"/><Relationship Id="rId3268" Type="http://schemas.openxmlformats.org/officeDocument/2006/relationships/hyperlink" Target="https://webagentes.canaldirecto.com.ar/incidents/view/748829-8" TargetMode="External"/><Relationship Id="rId3475" Type="http://schemas.openxmlformats.org/officeDocument/2006/relationships/hyperlink" Target="https://webagentes.canaldirecto.com.ar/incidents/view/753238-6" TargetMode="External"/><Relationship Id="rId3682" Type="http://schemas.openxmlformats.org/officeDocument/2006/relationships/hyperlink" Target="https://webagentes.canaldirecto.com.ar/incidents/view/758358-4" TargetMode="External"/><Relationship Id="rId4319" Type="http://schemas.openxmlformats.org/officeDocument/2006/relationships/hyperlink" Target="https://webagentes.canaldirecto.com.ar/incidents/view/772369-6" TargetMode="External"/><Relationship Id="rId4526" Type="http://schemas.openxmlformats.org/officeDocument/2006/relationships/hyperlink" Target="https://webagentes.canaldirecto.com.ar/incidents/view/778034-5" TargetMode="External"/><Relationship Id="rId4733" Type="http://schemas.openxmlformats.org/officeDocument/2006/relationships/hyperlink" Target="https://webagentes.canaldirecto.com.ar/incidents/view/786828-1" TargetMode="External"/><Relationship Id="rId4940" Type="http://schemas.openxmlformats.org/officeDocument/2006/relationships/hyperlink" Target="https://webagentes.canaldirecto.com.ar/incidents/view/790957-9" TargetMode="External"/><Relationship Id="rId189" Type="http://schemas.openxmlformats.org/officeDocument/2006/relationships/hyperlink" Target="https://webagentes.canaldirecto.com.ar/incidents/view/663197-2" TargetMode="External"/><Relationship Id="rId396" Type="http://schemas.openxmlformats.org/officeDocument/2006/relationships/hyperlink" Target="https://webagentes.canaldirecto.com.ar/incidents/view/669351-0" TargetMode="External"/><Relationship Id="rId2077" Type="http://schemas.openxmlformats.org/officeDocument/2006/relationships/hyperlink" Target="https://webagentes.canaldirecto.com.ar/incidents/view/715757-4" TargetMode="External"/><Relationship Id="rId2284" Type="http://schemas.openxmlformats.org/officeDocument/2006/relationships/hyperlink" Target="https://webagentes.canaldirecto.com.ar/incidents/view/718882-0" TargetMode="External"/><Relationship Id="rId2491" Type="http://schemas.openxmlformats.org/officeDocument/2006/relationships/hyperlink" Target="https://webagentes.canaldirecto.com.ar/incidents/view/730205-9" TargetMode="External"/><Relationship Id="rId3128" Type="http://schemas.openxmlformats.org/officeDocument/2006/relationships/hyperlink" Target="https://webagentes.canaldirecto.com.ar/incidents/view/739671-1" TargetMode="External"/><Relationship Id="rId3335" Type="http://schemas.openxmlformats.org/officeDocument/2006/relationships/hyperlink" Target="https://webagentes.canaldirecto.com.ar/incidents/view/752302-3" TargetMode="External"/><Relationship Id="rId3542" Type="http://schemas.openxmlformats.org/officeDocument/2006/relationships/hyperlink" Target="https://webagentes.canaldirecto.com.ar/incidents/view/756552-4" TargetMode="External"/><Relationship Id="rId256" Type="http://schemas.openxmlformats.org/officeDocument/2006/relationships/hyperlink" Target="https://webagentes.canaldirecto.com.ar/incidents/view/666998-4" TargetMode="External"/><Relationship Id="rId463" Type="http://schemas.openxmlformats.org/officeDocument/2006/relationships/hyperlink" Target="https://webagentes.canaldirecto.com.ar/incidents/view/674052-6" TargetMode="External"/><Relationship Id="rId670" Type="http://schemas.openxmlformats.org/officeDocument/2006/relationships/hyperlink" Target="https://webagentes.canaldirecto.com.ar/incidents/view/670263-2" TargetMode="External"/><Relationship Id="rId1093" Type="http://schemas.openxmlformats.org/officeDocument/2006/relationships/hyperlink" Target="https://webagentes.canaldirecto.com.ar/incidents/view/689649-0" TargetMode="External"/><Relationship Id="rId2144" Type="http://schemas.openxmlformats.org/officeDocument/2006/relationships/hyperlink" Target="https://webagentes.canaldirecto.com.ar/incidents/view/719731-4" TargetMode="External"/><Relationship Id="rId2351" Type="http://schemas.openxmlformats.org/officeDocument/2006/relationships/hyperlink" Target="https://webagentes.canaldirecto.com.ar/incidents/view/725092-3" TargetMode="External"/><Relationship Id="rId3402" Type="http://schemas.openxmlformats.org/officeDocument/2006/relationships/hyperlink" Target="https://webagentes.canaldirecto.com.ar/incidents/view/749496-1" TargetMode="External"/><Relationship Id="rId4800" Type="http://schemas.openxmlformats.org/officeDocument/2006/relationships/hyperlink" Target="https://webagentes.canaldirecto.com.ar/incidents/view/789881-1" TargetMode="External"/><Relationship Id="rId116" Type="http://schemas.openxmlformats.org/officeDocument/2006/relationships/hyperlink" Target="https://webagentes.canaldirecto.com.ar/incidents/view/665374-3" TargetMode="External"/><Relationship Id="rId323" Type="http://schemas.openxmlformats.org/officeDocument/2006/relationships/hyperlink" Target="https://webagentes.canaldirecto.com.ar/incidents/view/665014-4" TargetMode="External"/><Relationship Id="rId530" Type="http://schemas.openxmlformats.org/officeDocument/2006/relationships/hyperlink" Target="https://webagentes.canaldirecto.com.ar/incidents/view/671682-0" TargetMode="External"/><Relationship Id="rId1160" Type="http://schemas.openxmlformats.org/officeDocument/2006/relationships/hyperlink" Target="https://webagentes.canaldirecto.com.ar/incidents/view/692507-5" TargetMode="External"/><Relationship Id="rId2004" Type="http://schemas.openxmlformats.org/officeDocument/2006/relationships/hyperlink" Target="https://webagentes.canaldirecto.com.ar/incidents/view/712517-7" TargetMode="External"/><Relationship Id="rId2211" Type="http://schemas.openxmlformats.org/officeDocument/2006/relationships/hyperlink" Target="https://webagentes.canaldirecto.com.ar/incidents/view/722957-0" TargetMode="External"/><Relationship Id="rId5367" Type="http://schemas.openxmlformats.org/officeDocument/2006/relationships/hyperlink" Target="https://webagentes.canaldirecto.com.ar/incidents/view/806561-4" TargetMode="External"/><Relationship Id="rId4176" Type="http://schemas.openxmlformats.org/officeDocument/2006/relationships/hyperlink" Target="https://webagentes.canaldirecto.com.ar/incidents/view/769993-7" TargetMode="External"/><Relationship Id="rId5574" Type="http://schemas.openxmlformats.org/officeDocument/2006/relationships/hyperlink" Target="https://webagentes.canaldirecto.com.ar/incidents/view/812873-7" TargetMode="External"/><Relationship Id="rId5781" Type="http://schemas.openxmlformats.org/officeDocument/2006/relationships/hyperlink" Target="https://webagentes.canaldirecto.com.ar/incidents/view/817745-0" TargetMode="External"/><Relationship Id="rId1020" Type="http://schemas.openxmlformats.org/officeDocument/2006/relationships/hyperlink" Target="https://webagentes.canaldirecto.com.ar/incidents/view/685421-8" TargetMode="External"/><Relationship Id="rId1977" Type="http://schemas.openxmlformats.org/officeDocument/2006/relationships/hyperlink" Target="https://webagentes.canaldirecto.com.ar/incidents/view/713877-3" TargetMode="External"/><Relationship Id="rId4383" Type="http://schemas.openxmlformats.org/officeDocument/2006/relationships/hyperlink" Target="https://webagentes.canaldirecto.com.ar/incidents/view/776866-2" TargetMode="External"/><Relationship Id="rId4590" Type="http://schemas.openxmlformats.org/officeDocument/2006/relationships/hyperlink" Target="https://webagentes.canaldirecto.com.ar/incidents/view/781441-1" TargetMode="External"/><Relationship Id="rId5227" Type="http://schemas.openxmlformats.org/officeDocument/2006/relationships/hyperlink" Target="https://webagentes.canaldirecto.com.ar/incidents/view/798829-3" TargetMode="External"/><Relationship Id="rId5434" Type="http://schemas.openxmlformats.org/officeDocument/2006/relationships/hyperlink" Target="https://webagentes.canaldirecto.com.ar/incidents/view/810175-8" TargetMode="External"/><Relationship Id="rId5641" Type="http://schemas.openxmlformats.org/officeDocument/2006/relationships/hyperlink" Target="https://webagentes.canaldirecto.com.ar/incidents/view/816736-5" TargetMode="External"/><Relationship Id="rId1837" Type="http://schemas.openxmlformats.org/officeDocument/2006/relationships/hyperlink" Target="https://webagentes.canaldirecto.com.ar/incidents/view/709320-3" TargetMode="External"/><Relationship Id="rId3192" Type="http://schemas.openxmlformats.org/officeDocument/2006/relationships/hyperlink" Target="https://webagentes.canaldirecto.com.ar/incidents/view/746207-8" TargetMode="External"/><Relationship Id="rId4036" Type="http://schemas.openxmlformats.org/officeDocument/2006/relationships/hyperlink" Target="https://webagentes.canaldirecto.com.ar/incidents/view/768748-2" TargetMode="External"/><Relationship Id="rId4243" Type="http://schemas.openxmlformats.org/officeDocument/2006/relationships/hyperlink" Target="https://webagentes.canaldirecto.com.ar/incidents/view/774466-2" TargetMode="External"/><Relationship Id="rId4450" Type="http://schemas.openxmlformats.org/officeDocument/2006/relationships/hyperlink" Target="https://webagentes.canaldirecto.com.ar/incidents/view/773596-5" TargetMode="External"/><Relationship Id="rId5501" Type="http://schemas.openxmlformats.org/officeDocument/2006/relationships/hyperlink" Target="https://webagentes.canaldirecto.com.ar/incidents/view/808258-7" TargetMode="External"/><Relationship Id="rId3052" Type="http://schemas.openxmlformats.org/officeDocument/2006/relationships/hyperlink" Target="https://webagentes.canaldirecto.com.ar/incidents/view/744034-0" TargetMode="External"/><Relationship Id="rId4103" Type="http://schemas.openxmlformats.org/officeDocument/2006/relationships/hyperlink" Target="https://webagentes.canaldirecto.com.ar/incidents/view/771357-4" TargetMode="External"/><Relationship Id="rId4310" Type="http://schemas.openxmlformats.org/officeDocument/2006/relationships/hyperlink" Target="https://webagentes.canaldirecto.com.ar/incidents/view/772895-6" TargetMode="External"/><Relationship Id="rId180" Type="http://schemas.openxmlformats.org/officeDocument/2006/relationships/hyperlink" Target="https://webagentes.canaldirecto.com.ar/incidents/view/663595-0" TargetMode="External"/><Relationship Id="rId1904" Type="http://schemas.openxmlformats.org/officeDocument/2006/relationships/hyperlink" Target="https://webagentes.canaldirecto.com.ar/incidents/view/707155-7" TargetMode="External"/><Relationship Id="rId3869" Type="http://schemas.openxmlformats.org/officeDocument/2006/relationships/hyperlink" Target="https://webagentes.canaldirecto.com.ar/incidents/view/761899-6" TargetMode="External"/><Relationship Id="rId5084" Type="http://schemas.openxmlformats.org/officeDocument/2006/relationships/hyperlink" Target="https://webagentes.canaldirecto.com.ar/incidents/view/798338-6" TargetMode="External"/><Relationship Id="rId5291" Type="http://schemas.openxmlformats.org/officeDocument/2006/relationships/hyperlink" Target="https://webagentes.canaldirecto.com.ar/incidents/view/802549-4" TargetMode="External"/><Relationship Id="rId997" Type="http://schemas.openxmlformats.org/officeDocument/2006/relationships/hyperlink" Target="https://webagentes.canaldirecto.com.ar/incidents/view/685527-1" TargetMode="External"/><Relationship Id="rId2678" Type="http://schemas.openxmlformats.org/officeDocument/2006/relationships/hyperlink" Target="https://webagentes.canaldirecto.com.ar/incidents/view/735778-5" TargetMode="External"/><Relationship Id="rId2885" Type="http://schemas.openxmlformats.org/officeDocument/2006/relationships/hyperlink" Target="https://webagentes.canaldirecto.com.ar/incidents/view/736481-9" TargetMode="External"/><Relationship Id="rId3729" Type="http://schemas.openxmlformats.org/officeDocument/2006/relationships/hyperlink" Target="https://webagentes.canaldirecto.com.ar/incidents/view/761405-1" TargetMode="External"/><Relationship Id="rId3936" Type="http://schemas.openxmlformats.org/officeDocument/2006/relationships/hyperlink" Target="https://webagentes.canaldirecto.com.ar/incidents/view/766274-8" TargetMode="External"/><Relationship Id="rId5151" Type="http://schemas.openxmlformats.org/officeDocument/2006/relationships/hyperlink" Target="https://webagentes.canaldirecto.com.ar/incidents/view/795943-1" TargetMode="External"/><Relationship Id="rId857" Type="http://schemas.openxmlformats.org/officeDocument/2006/relationships/hyperlink" Target="https://webagentes.canaldirecto.com.ar/incidents/view/682730-2" TargetMode="External"/><Relationship Id="rId1487" Type="http://schemas.openxmlformats.org/officeDocument/2006/relationships/hyperlink" Target="https://webagentes.canaldirecto.com.ar/incidents/view/699886-8" TargetMode="External"/><Relationship Id="rId1694" Type="http://schemas.openxmlformats.org/officeDocument/2006/relationships/hyperlink" Target="https://webagentes.canaldirecto.com.ar/incidents/view/706789-1" TargetMode="External"/><Relationship Id="rId2538" Type="http://schemas.openxmlformats.org/officeDocument/2006/relationships/hyperlink" Target="https://webagentes.canaldirecto.com.ar/incidents/view/728978-5" TargetMode="External"/><Relationship Id="rId2745" Type="http://schemas.openxmlformats.org/officeDocument/2006/relationships/hyperlink" Target="https://webagentes.canaldirecto.com.ar/incidents/view/736580-9" TargetMode="External"/><Relationship Id="rId2952" Type="http://schemas.openxmlformats.org/officeDocument/2006/relationships/hyperlink" Target="https://webagentes.canaldirecto.com.ar/incidents/view/740173-0" TargetMode="External"/><Relationship Id="rId717" Type="http://schemas.openxmlformats.org/officeDocument/2006/relationships/hyperlink" Target="https://webagentes.canaldirecto.com.ar/incidents/view/680204-8" TargetMode="External"/><Relationship Id="rId924" Type="http://schemas.openxmlformats.org/officeDocument/2006/relationships/hyperlink" Target="https://webagentes.canaldirecto.com.ar/incidents/view/687352-3" TargetMode="External"/><Relationship Id="rId1347" Type="http://schemas.openxmlformats.org/officeDocument/2006/relationships/hyperlink" Target="https://webagentes.canaldirecto.com.ar/incidents/view/693428-6" TargetMode="External"/><Relationship Id="rId1554" Type="http://schemas.openxmlformats.org/officeDocument/2006/relationships/hyperlink" Target="https://webagentes.canaldirecto.com.ar/incidents/view/704231-5" TargetMode="External"/><Relationship Id="rId1761" Type="http://schemas.openxmlformats.org/officeDocument/2006/relationships/hyperlink" Target="https://webagentes.canaldirecto.com.ar/incidents/view/704673-7" TargetMode="External"/><Relationship Id="rId2605" Type="http://schemas.openxmlformats.org/officeDocument/2006/relationships/hyperlink" Target="https://webagentes.canaldirecto.com.ar/incidents/view/731518-7" TargetMode="External"/><Relationship Id="rId2812" Type="http://schemas.openxmlformats.org/officeDocument/2006/relationships/hyperlink" Target="https://webagentes.canaldirecto.com.ar/incidents/view/738868-8" TargetMode="External"/><Relationship Id="rId5011" Type="http://schemas.openxmlformats.org/officeDocument/2006/relationships/hyperlink" Target="http://webagentes.canaldirecto.com.ar/incidents/view/794176-0" TargetMode="External"/><Relationship Id="rId5968" Type="http://schemas.openxmlformats.org/officeDocument/2006/relationships/hyperlink" Target="https://webagentes.canaldirecto.com.ar/incidents/view/824366-5" TargetMode="External"/><Relationship Id="rId53" Type="http://schemas.openxmlformats.org/officeDocument/2006/relationships/hyperlink" Target="http://webagentes.canaldirecto.com.ar/incidents/view/659789-0" TargetMode="External"/><Relationship Id="rId1207" Type="http://schemas.openxmlformats.org/officeDocument/2006/relationships/hyperlink" Target="https://webagentes.canaldirecto.com.ar/incidents/view/691597-1" TargetMode="External"/><Relationship Id="rId1414" Type="http://schemas.openxmlformats.org/officeDocument/2006/relationships/hyperlink" Target="https://webagentes.canaldirecto.com.ar/incidents/view/697290-3" TargetMode="External"/><Relationship Id="rId1621" Type="http://schemas.openxmlformats.org/officeDocument/2006/relationships/hyperlink" Target="https://webagentes.canaldirecto.com.ar/incidents/view/702372-7" TargetMode="External"/><Relationship Id="rId4777" Type="http://schemas.openxmlformats.org/officeDocument/2006/relationships/hyperlink" Target="https://webagentes.canaldirecto.com.ar/incidents/view/785486-2" TargetMode="External"/><Relationship Id="rId4984" Type="http://schemas.openxmlformats.org/officeDocument/2006/relationships/hyperlink" Target="http://webagentes.canaldirecto.com.ar/incidents/view/794882-4" TargetMode="External"/><Relationship Id="rId5828" Type="http://schemas.openxmlformats.org/officeDocument/2006/relationships/hyperlink" Target="https://webagentes.canaldirecto.com.ar/incidents/view/822760-3" TargetMode="External"/><Relationship Id="rId3379" Type="http://schemas.openxmlformats.org/officeDocument/2006/relationships/hyperlink" Target="https://webagentes.canaldirecto.com.ar/incidents/view/750713-1" TargetMode="External"/><Relationship Id="rId3586" Type="http://schemas.openxmlformats.org/officeDocument/2006/relationships/hyperlink" Target="https://webagentes.canaldirecto.com.ar/incidents/view/755263-6" TargetMode="External"/><Relationship Id="rId3793" Type="http://schemas.openxmlformats.org/officeDocument/2006/relationships/hyperlink" Target="https://webagentes.canaldirecto.com.ar/incidents/view/758760-5" TargetMode="External"/><Relationship Id="rId4637" Type="http://schemas.openxmlformats.org/officeDocument/2006/relationships/hyperlink" Target="https://webagentes.canaldirecto.com.ar/incidents/view/784978-1" TargetMode="External"/><Relationship Id="rId2188" Type="http://schemas.openxmlformats.org/officeDocument/2006/relationships/hyperlink" Target="https://webagentes.canaldirecto.com.ar/incidents/view/717609-2" TargetMode="External"/><Relationship Id="rId2395" Type="http://schemas.openxmlformats.org/officeDocument/2006/relationships/hyperlink" Target="https://webagentes.canaldirecto.com.ar/incidents/view/728643-2" TargetMode="External"/><Relationship Id="rId3239" Type="http://schemas.openxmlformats.org/officeDocument/2006/relationships/hyperlink" Target="https://webagentes.canaldirecto.com.ar/incidents/view/749673-8" TargetMode="External"/><Relationship Id="rId3446" Type="http://schemas.openxmlformats.org/officeDocument/2006/relationships/hyperlink" Target="https://webagentes.canaldirecto.com.ar/incidents/view/753774-3" TargetMode="External"/><Relationship Id="rId4844" Type="http://schemas.openxmlformats.org/officeDocument/2006/relationships/hyperlink" Target="https://webagentes.canaldirecto.com.ar/incidents/view/788655-1" TargetMode="External"/><Relationship Id="rId367" Type="http://schemas.openxmlformats.org/officeDocument/2006/relationships/hyperlink" Target="https://webagentes.canaldirecto.com.ar/incidents/view/671334-6" TargetMode="External"/><Relationship Id="rId574" Type="http://schemas.openxmlformats.org/officeDocument/2006/relationships/hyperlink" Target="https://webagentes.canaldirecto.com.ar/incidents/view/679050-3" TargetMode="External"/><Relationship Id="rId2048" Type="http://schemas.openxmlformats.org/officeDocument/2006/relationships/hyperlink" Target="https://webagentes.canaldirecto.com.ar/incidents/view/717028-3" TargetMode="External"/><Relationship Id="rId2255" Type="http://schemas.openxmlformats.org/officeDocument/2006/relationships/hyperlink" Target="https://webagentes.canaldirecto.com.ar/incidents/view/722028-7" TargetMode="External"/><Relationship Id="rId3653" Type="http://schemas.openxmlformats.org/officeDocument/2006/relationships/hyperlink" Target="https://webagentes.canaldirecto.com.ar/incidents/view/758768-7" TargetMode="External"/><Relationship Id="rId3860" Type="http://schemas.openxmlformats.org/officeDocument/2006/relationships/hyperlink" Target="https://webagentes.canaldirecto.com.ar/incidents/view/762396-1" TargetMode="External"/><Relationship Id="rId4704" Type="http://schemas.openxmlformats.org/officeDocument/2006/relationships/hyperlink" Target="https://webagentes.canaldirecto.com.ar/incidents/view/782926-4" TargetMode="External"/><Relationship Id="rId4911" Type="http://schemas.openxmlformats.org/officeDocument/2006/relationships/hyperlink" Target="https://webagentes.canaldirecto.com.ar/incidents/view/791316-5" TargetMode="External"/><Relationship Id="rId227" Type="http://schemas.openxmlformats.org/officeDocument/2006/relationships/hyperlink" Target="https://webagentes.canaldirecto.com.ar/incidents/view/668212-5" TargetMode="External"/><Relationship Id="rId781" Type="http://schemas.openxmlformats.org/officeDocument/2006/relationships/hyperlink" Target="https://webagentes.canaldirecto.com.ar/incidents/view/678302-6" TargetMode="External"/><Relationship Id="rId2462" Type="http://schemas.openxmlformats.org/officeDocument/2006/relationships/hyperlink" Target="https://webagentes.canaldirecto.com.ar/incidents/view/726666-9" TargetMode="External"/><Relationship Id="rId3306" Type="http://schemas.openxmlformats.org/officeDocument/2006/relationships/hyperlink" Target="https://webagentes.canaldirecto.com.ar/incidents/view/747417-0" TargetMode="External"/><Relationship Id="rId3513" Type="http://schemas.openxmlformats.org/officeDocument/2006/relationships/hyperlink" Target="https://webagentes.canaldirecto.com.ar/incidents/view/752283-9" TargetMode="External"/><Relationship Id="rId3720" Type="http://schemas.openxmlformats.org/officeDocument/2006/relationships/hyperlink" Target="https://webagentes.canaldirecto.com.ar/incidents/view/761492-7" TargetMode="External"/><Relationship Id="rId434" Type="http://schemas.openxmlformats.org/officeDocument/2006/relationships/hyperlink" Target="https://webagentes.canaldirecto.com.ar/incidents/view/668231-0" TargetMode="External"/><Relationship Id="rId641" Type="http://schemas.openxmlformats.org/officeDocument/2006/relationships/hyperlink" Target="https://webagentes.canaldirecto.com.ar/incidents/view/674823-6" TargetMode="External"/><Relationship Id="rId1064" Type="http://schemas.openxmlformats.org/officeDocument/2006/relationships/hyperlink" Target="https://webagentes.canaldirecto.com.ar/incidents/view/689983-1" TargetMode="External"/><Relationship Id="rId1271" Type="http://schemas.openxmlformats.org/officeDocument/2006/relationships/hyperlink" Target="https://webagentes.canaldirecto.com.ar/incidents/view/695642-8" TargetMode="External"/><Relationship Id="rId2115" Type="http://schemas.openxmlformats.org/officeDocument/2006/relationships/hyperlink" Target="https://webagentes.canaldirecto.com.ar/incidents/view/720495-1" TargetMode="External"/><Relationship Id="rId2322" Type="http://schemas.openxmlformats.org/officeDocument/2006/relationships/hyperlink" Target="https://webagentes.canaldirecto.com.ar/incidents/view/725970-2" TargetMode="External"/><Relationship Id="rId5478" Type="http://schemas.openxmlformats.org/officeDocument/2006/relationships/hyperlink" Target="https://webagentes.canaldirecto.com.ar/incidents/view/808825-3" TargetMode="External"/><Relationship Id="rId5685" Type="http://schemas.openxmlformats.org/officeDocument/2006/relationships/hyperlink" Target="https://webagentes.canaldirecto.com.ar/incidents/view/814649-6" TargetMode="External"/><Relationship Id="rId5892" Type="http://schemas.openxmlformats.org/officeDocument/2006/relationships/hyperlink" Target="https://webagentes.canaldirecto.com.ar/incidents/view/820410-7" TargetMode="External"/><Relationship Id="rId501" Type="http://schemas.openxmlformats.org/officeDocument/2006/relationships/hyperlink" Target="https://webagentes.canaldirecto.com.ar/incidents/view/672451-9" TargetMode="External"/><Relationship Id="rId1131" Type="http://schemas.openxmlformats.org/officeDocument/2006/relationships/hyperlink" Target="https://webagentes.canaldirecto.com.ar/incidents/view/688081-5" TargetMode="External"/><Relationship Id="rId4287" Type="http://schemas.openxmlformats.org/officeDocument/2006/relationships/hyperlink" Target="https://webagentes.canaldirecto.com.ar/incidents/view/773296-8" TargetMode="External"/><Relationship Id="rId4494" Type="http://schemas.openxmlformats.org/officeDocument/2006/relationships/hyperlink" Target="https://webagentes.canaldirecto.com.ar/incidents/view/779334-9" TargetMode="External"/><Relationship Id="rId5338" Type="http://schemas.openxmlformats.org/officeDocument/2006/relationships/hyperlink" Target="https://webagentes.canaldirecto.com.ar/incidents/view/800054-7" TargetMode="External"/><Relationship Id="rId5545" Type="http://schemas.openxmlformats.org/officeDocument/2006/relationships/hyperlink" Target="https://webagentes.canaldirecto.com.ar/incidents/view/814066-9" TargetMode="External"/><Relationship Id="rId5752" Type="http://schemas.openxmlformats.org/officeDocument/2006/relationships/hyperlink" Target="https://webagentes.canaldirecto.com.ar/incidents/view/818930-3" TargetMode="External"/><Relationship Id="rId3096" Type="http://schemas.openxmlformats.org/officeDocument/2006/relationships/hyperlink" Target="https://webagentes.canaldirecto.com.ar/incidents/view/742954-1" TargetMode="External"/><Relationship Id="rId4147" Type="http://schemas.openxmlformats.org/officeDocument/2006/relationships/hyperlink" Target="https://webagentes.canaldirecto.com.ar/incidents/view/770527-4" TargetMode="External"/><Relationship Id="rId4354" Type="http://schemas.openxmlformats.org/officeDocument/2006/relationships/hyperlink" Target="https://webagentes.canaldirecto.com.ar/incidents/view/777455-7" TargetMode="External"/><Relationship Id="rId4561" Type="http://schemas.openxmlformats.org/officeDocument/2006/relationships/hyperlink" Target="https://webagentes.canaldirecto.com.ar/incidents/view/782671-7" TargetMode="External"/><Relationship Id="rId5405" Type="http://schemas.openxmlformats.org/officeDocument/2006/relationships/hyperlink" Target="https://webagentes.canaldirecto.com.ar/incidents/view/805016-2" TargetMode="External"/><Relationship Id="rId5612" Type="http://schemas.openxmlformats.org/officeDocument/2006/relationships/hyperlink" Target="https://webagentes.canaldirecto.com.ar/incidents/view/810603-6" TargetMode="External"/><Relationship Id="rId1948" Type="http://schemas.openxmlformats.org/officeDocument/2006/relationships/hyperlink" Target="https://webagentes.canaldirecto.com.ar/incidents/view/714552-4" TargetMode="External"/><Relationship Id="rId3163" Type="http://schemas.openxmlformats.org/officeDocument/2006/relationships/hyperlink" Target="https://webagentes.canaldirecto.com.ar/incidents/view/746671-9" TargetMode="External"/><Relationship Id="rId3370" Type="http://schemas.openxmlformats.org/officeDocument/2006/relationships/hyperlink" Target="https://webagentes.canaldirecto.com.ar/incidents/view/751390-1" TargetMode="External"/><Relationship Id="rId4007" Type="http://schemas.openxmlformats.org/officeDocument/2006/relationships/hyperlink" Target="https://webagentes.canaldirecto.com.ar/incidents/view/764507-9" TargetMode="External"/><Relationship Id="rId4214" Type="http://schemas.openxmlformats.org/officeDocument/2006/relationships/hyperlink" Target="https://webagentes.canaldirecto.com.ar/incidents/view/767773-1" TargetMode="External"/><Relationship Id="rId4421" Type="http://schemas.openxmlformats.org/officeDocument/2006/relationships/hyperlink" Target="https://webagentes.canaldirecto.com.ar/incidents/view/775362-4" TargetMode="External"/><Relationship Id="rId291" Type="http://schemas.openxmlformats.org/officeDocument/2006/relationships/hyperlink" Target="https://webagentes.canaldirecto.com.ar/incidents/view/666391-7" TargetMode="External"/><Relationship Id="rId1808" Type="http://schemas.openxmlformats.org/officeDocument/2006/relationships/hyperlink" Target="https://webagentes.canaldirecto.com.ar/incidents/view/710214-9" TargetMode="External"/><Relationship Id="rId3023" Type="http://schemas.openxmlformats.org/officeDocument/2006/relationships/hyperlink" Target="https://webagentes.canaldirecto.com.ar/incidents/view/744760-8" TargetMode="External"/><Relationship Id="rId151" Type="http://schemas.openxmlformats.org/officeDocument/2006/relationships/hyperlink" Target="https://webagentes.canaldirecto.com.ar/incidents/view/664389-8" TargetMode="External"/><Relationship Id="rId3230" Type="http://schemas.openxmlformats.org/officeDocument/2006/relationships/hyperlink" Target="https://webagentes.canaldirecto.com.ar/incidents/view/744298-6" TargetMode="External"/><Relationship Id="rId5195" Type="http://schemas.openxmlformats.org/officeDocument/2006/relationships/hyperlink" Target="https://webagentes.canaldirecto.com.ar/incidents/view/800098-1" TargetMode="External"/><Relationship Id="rId2789" Type="http://schemas.openxmlformats.org/officeDocument/2006/relationships/hyperlink" Target="https://webagentes.canaldirecto.com.ar/incidents/view/734195-1" TargetMode="External"/><Relationship Id="rId2996" Type="http://schemas.openxmlformats.org/officeDocument/2006/relationships/hyperlink" Target="https://webagentes.canaldirecto.com.ar/incidents/view/737629-4" TargetMode="External"/><Relationship Id="rId968" Type="http://schemas.openxmlformats.org/officeDocument/2006/relationships/hyperlink" Target="https://webagentes.canaldirecto.com.ar/incidents/view/686592-2" TargetMode="External"/><Relationship Id="rId1598" Type="http://schemas.openxmlformats.org/officeDocument/2006/relationships/hyperlink" Target="https://webagentes.canaldirecto.com.ar/incidents/view/702801-4" TargetMode="External"/><Relationship Id="rId2649" Type="http://schemas.openxmlformats.org/officeDocument/2006/relationships/hyperlink" Target="https://webagentes.canaldirecto.com.ar/incidents/view/736594-2" TargetMode="External"/><Relationship Id="rId2856" Type="http://schemas.openxmlformats.org/officeDocument/2006/relationships/hyperlink" Target="https://webagentes.canaldirecto.com.ar/incidents/view/737930-7" TargetMode="External"/><Relationship Id="rId3907" Type="http://schemas.openxmlformats.org/officeDocument/2006/relationships/hyperlink" Target="https://webagentes.canaldirecto.com.ar/incidents/view/766610-6" TargetMode="External"/><Relationship Id="rId5055" Type="http://schemas.openxmlformats.org/officeDocument/2006/relationships/hyperlink" Target="http://webagentes.canaldirecto.com.ar/incidents/view/792247-3" TargetMode="External"/><Relationship Id="rId5262" Type="http://schemas.openxmlformats.org/officeDocument/2006/relationships/hyperlink" Target="https://webagentes.canaldirecto.com.ar/incidents/view/803911-4" TargetMode="External"/><Relationship Id="rId97" Type="http://schemas.openxmlformats.org/officeDocument/2006/relationships/hyperlink" Target="http://webagentes.canaldirecto.com.ar/incidents/view/659038-3" TargetMode="External"/><Relationship Id="rId828" Type="http://schemas.openxmlformats.org/officeDocument/2006/relationships/hyperlink" Target="https://webagentes.canaldirecto.com.ar/incidents/view/683685-0" TargetMode="External"/><Relationship Id="rId1458" Type="http://schemas.openxmlformats.org/officeDocument/2006/relationships/hyperlink" Target="https://webagentes.canaldirecto.com.ar/incidents/view/701131-5" TargetMode="External"/><Relationship Id="rId1665" Type="http://schemas.openxmlformats.org/officeDocument/2006/relationships/hyperlink" Target="https://webagentes.canaldirecto.com.ar/incidents/view/700816-2" TargetMode="External"/><Relationship Id="rId1872" Type="http://schemas.openxmlformats.org/officeDocument/2006/relationships/hyperlink" Target="https://webagentes.canaldirecto.com.ar/incidents/view/708228-9" TargetMode="External"/><Relationship Id="rId2509" Type="http://schemas.openxmlformats.org/officeDocument/2006/relationships/hyperlink" Target="https://webagentes.canaldirecto.com.ar/incidents/view/730023-7" TargetMode="External"/><Relationship Id="rId2716" Type="http://schemas.openxmlformats.org/officeDocument/2006/relationships/hyperlink" Target="https://webagentes.canaldirecto.com.ar/incidents/view/737246-5" TargetMode="External"/><Relationship Id="rId4071" Type="http://schemas.openxmlformats.org/officeDocument/2006/relationships/hyperlink" Target="https://webagentes.canaldirecto.com.ar/incidents/view/767987-2" TargetMode="External"/><Relationship Id="rId5122" Type="http://schemas.openxmlformats.org/officeDocument/2006/relationships/hyperlink" Target="https://webagentes.canaldirecto.com.ar/incidents/view/796836-9" TargetMode="External"/><Relationship Id="rId1318" Type="http://schemas.openxmlformats.org/officeDocument/2006/relationships/hyperlink" Target="https://webagentes.canaldirecto.com.ar/incidents/view/694066-7" TargetMode="External"/><Relationship Id="rId1525" Type="http://schemas.openxmlformats.org/officeDocument/2006/relationships/hyperlink" Target="https://webagentes.canaldirecto.com.ar/incidents/view/698857-9" TargetMode="External"/><Relationship Id="rId2923" Type="http://schemas.openxmlformats.org/officeDocument/2006/relationships/hyperlink" Target="https://webagentes.canaldirecto.com.ar/incidents/view/741070-1" TargetMode="External"/><Relationship Id="rId1732" Type="http://schemas.openxmlformats.org/officeDocument/2006/relationships/hyperlink" Target="https://webagentes.canaldirecto.com.ar/incidents/view/705857-4" TargetMode="External"/><Relationship Id="rId4888" Type="http://schemas.openxmlformats.org/officeDocument/2006/relationships/hyperlink" Target="https://webagentes.canaldirecto.com.ar/incidents/view/791969-1" TargetMode="External"/><Relationship Id="rId5939" Type="http://schemas.openxmlformats.org/officeDocument/2006/relationships/hyperlink" Target="https://webagentes.canaldirecto.com.ar/incidents/view/825294-6" TargetMode="External"/><Relationship Id="rId24" Type="http://schemas.openxmlformats.org/officeDocument/2006/relationships/hyperlink" Target="http://webagentes.canaldirecto.com.ar/incidents/view/661056-2" TargetMode="External"/><Relationship Id="rId2299" Type="http://schemas.openxmlformats.org/officeDocument/2006/relationships/hyperlink" Target="https://webagentes.canaldirecto.com.ar/incidents/view/726071-7" TargetMode="External"/><Relationship Id="rId3697" Type="http://schemas.openxmlformats.org/officeDocument/2006/relationships/hyperlink" Target="https://webagentes.canaldirecto.com.ar/incidents/view/757903-1" TargetMode="External"/><Relationship Id="rId4748" Type="http://schemas.openxmlformats.org/officeDocument/2006/relationships/hyperlink" Target="https://webagentes.canaldirecto.com.ar/incidents/view/786311-6" TargetMode="External"/><Relationship Id="rId4955" Type="http://schemas.openxmlformats.org/officeDocument/2006/relationships/hyperlink" Target="https://webagentes.canaldirecto.com.ar/incidents/view/790347-8" TargetMode="External"/><Relationship Id="rId3557" Type="http://schemas.openxmlformats.org/officeDocument/2006/relationships/hyperlink" Target="https://webagentes.canaldirecto.com.ar/incidents/view/755937-4" TargetMode="External"/><Relationship Id="rId3764" Type="http://schemas.openxmlformats.org/officeDocument/2006/relationships/hyperlink" Target="https://webagentes.canaldirecto.com.ar/incidents/view/760532-7" TargetMode="External"/><Relationship Id="rId3971" Type="http://schemas.openxmlformats.org/officeDocument/2006/relationships/hyperlink" Target="https://webagentes.canaldirecto.com.ar/incidents/view/765694-1" TargetMode="External"/><Relationship Id="rId4608" Type="http://schemas.openxmlformats.org/officeDocument/2006/relationships/hyperlink" Target="https://webagentes.canaldirecto.com.ar/incidents/view/780213-3" TargetMode="External"/><Relationship Id="rId4815" Type="http://schemas.openxmlformats.org/officeDocument/2006/relationships/hyperlink" Target="https://webagentes.canaldirecto.com.ar/incidents/view/789215-4" TargetMode="External"/><Relationship Id="rId478" Type="http://schemas.openxmlformats.org/officeDocument/2006/relationships/hyperlink" Target="https://webagentes.canaldirecto.com.ar/incidents/view/672995-8" TargetMode="External"/><Relationship Id="rId685" Type="http://schemas.openxmlformats.org/officeDocument/2006/relationships/hyperlink" Target="https://webagentes.canaldirecto.com.ar/incidents/view/681466-3" TargetMode="External"/><Relationship Id="rId892" Type="http://schemas.openxmlformats.org/officeDocument/2006/relationships/hyperlink" Target="https://webagentes.canaldirecto.com.ar/incidents/view/680696-5" TargetMode="External"/><Relationship Id="rId2159" Type="http://schemas.openxmlformats.org/officeDocument/2006/relationships/hyperlink" Target="https://webagentes.canaldirecto.com.ar/incidents/view/719344-2" TargetMode="External"/><Relationship Id="rId2366" Type="http://schemas.openxmlformats.org/officeDocument/2006/relationships/hyperlink" Target="https://webagentes.canaldirecto.com.ar/incidents/view/724700-8" TargetMode="External"/><Relationship Id="rId2573" Type="http://schemas.openxmlformats.org/officeDocument/2006/relationships/hyperlink" Target="https://webagentes.canaldirecto.com.ar/incidents/view/733774-5" TargetMode="External"/><Relationship Id="rId2780" Type="http://schemas.openxmlformats.org/officeDocument/2006/relationships/hyperlink" Target="https://webagentes.canaldirecto.com.ar/incidents/view/734817-6" TargetMode="External"/><Relationship Id="rId3417" Type="http://schemas.openxmlformats.org/officeDocument/2006/relationships/hyperlink" Target="https://webagentes.canaldirecto.com.ar/incidents/view/754398-4" TargetMode="External"/><Relationship Id="rId3624" Type="http://schemas.openxmlformats.org/officeDocument/2006/relationships/hyperlink" Target="https://webagentes.canaldirecto.com.ar/incidents/view/759251-9" TargetMode="External"/><Relationship Id="rId3831" Type="http://schemas.openxmlformats.org/officeDocument/2006/relationships/hyperlink" Target="https://webagentes.canaldirecto.com.ar/incidents/view/763115-5" TargetMode="External"/><Relationship Id="rId338" Type="http://schemas.openxmlformats.org/officeDocument/2006/relationships/hyperlink" Target="https://webagentes.canaldirecto.com.ar/incidents/view/664578-0" TargetMode="External"/><Relationship Id="rId545" Type="http://schemas.openxmlformats.org/officeDocument/2006/relationships/hyperlink" Target="https://webagentes.canaldirecto.com.ar/incidents/view/671470-7" TargetMode="External"/><Relationship Id="rId752" Type="http://schemas.openxmlformats.org/officeDocument/2006/relationships/hyperlink" Target="https://webagentes.canaldirecto.com.ar/incidents/view/679334-2" TargetMode="External"/><Relationship Id="rId1175" Type="http://schemas.openxmlformats.org/officeDocument/2006/relationships/hyperlink" Target="https://webagentes.canaldirecto.com.ar/incidents/view/692461-4" TargetMode="External"/><Relationship Id="rId1382" Type="http://schemas.openxmlformats.org/officeDocument/2006/relationships/hyperlink" Target="https://webagentes.canaldirecto.com.ar/incidents/view/697860-6" TargetMode="External"/><Relationship Id="rId2019" Type="http://schemas.openxmlformats.org/officeDocument/2006/relationships/hyperlink" Target="https://webagentes.canaldirecto.com.ar/incidents/view/711960-8" TargetMode="External"/><Relationship Id="rId2226" Type="http://schemas.openxmlformats.org/officeDocument/2006/relationships/hyperlink" Target="https://webagentes.canaldirecto.com.ar/incidents/view/722531-6" TargetMode="External"/><Relationship Id="rId2433" Type="http://schemas.openxmlformats.org/officeDocument/2006/relationships/hyperlink" Target="https://webagentes.canaldirecto.com.ar/incidents/view/727303-0" TargetMode="External"/><Relationship Id="rId2640" Type="http://schemas.openxmlformats.org/officeDocument/2006/relationships/hyperlink" Target="https://webagentes.canaldirecto.com.ar/incidents/view/737213-7" TargetMode="External"/><Relationship Id="rId5589" Type="http://schemas.openxmlformats.org/officeDocument/2006/relationships/hyperlink" Target="https://webagentes.canaldirecto.com.ar/incidents/view/812385-7" TargetMode="External"/><Relationship Id="rId5796" Type="http://schemas.openxmlformats.org/officeDocument/2006/relationships/hyperlink" Target="https://webagentes.canaldirecto.com.ar/incidents/view/816547-3" TargetMode="External"/><Relationship Id="rId405" Type="http://schemas.openxmlformats.org/officeDocument/2006/relationships/hyperlink" Target="https://webagentes.canaldirecto.com.ar/incidents/view/669334-3" TargetMode="External"/><Relationship Id="rId612" Type="http://schemas.openxmlformats.org/officeDocument/2006/relationships/hyperlink" Target="https://webagentes.canaldirecto.com.ar/incidents/view/676616-2" TargetMode="External"/><Relationship Id="rId1035" Type="http://schemas.openxmlformats.org/officeDocument/2006/relationships/hyperlink" Target="https://webagentes.canaldirecto.com.ar/incidents/view/683620-3" TargetMode="External"/><Relationship Id="rId1242" Type="http://schemas.openxmlformats.org/officeDocument/2006/relationships/hyperlink" Target="https://webagentes.canaldirecto.com.ar/incidents/view/691152-2" TargetMode="External"/><Relationship Id="rId2500" Type="http://schemas.openxmlformats.org/officeDocument/2006/relationships/hyperlink" Target="https://webagentes.canaldirecto.com.ar/incidents/view/730175-9" TargetMode="External"/><Relationship Id="rId4398" Type="http://schemas.openxmlformats.org/officeDocument/2006/relationships/hyperlink" Target="https://webagentes.canaldirecto.com.ar/incidents/view/776741-4" TargetMode="External"/><Relationship Id="rId5449" Type="http://schemas.openxmlformats.org/officeDocument/2006/relationships/hyperlink" Target="https://webagentes.canaldirecto.com.ar/incidents/view/809840-9" TargetMode="External"/><Relationship Id="rId5656" Type="http://schemas.openxmlformats.org/officeDocument/2006/relationships/hyperlink" Target="https://webagentes.canaldirecto.com.ar/incidents/view/816289-2" TargetMode="External"/><Relationship Id="rId1102" Type="http://schemas.openxmlformats.org/officeDocument/2006/relationships/hyperlink" Target="https://webagentes.canaldirecto.com.ar/incidents/view/689524-2" TargetMode="External"/><Relationship Id="rId4258" Type="http://schemas.openxmlformats.org/officeDocument/2006/relationships/hyperlink" Target="https://webagentes.canaldirecto.com.ar/incidents/view/773798-1" TargetMode="External"/><Relationship Id="rId4465" Type="http://schemas.openxmlformats.org/officeDocument/2006/relationships/hyperlink" Target="https://webagentes.canaldirecto.com.ar/incidents/view/779869-0" TargetMode="External"/><Relationship Id="rId5309" Type="http://schemas.openxmlformats.org/officeDocument/2006/relationships/hyperlink" Target="https://webagentes.canaldirecto.com.ar/incidents/view/802008-2" TargetMode="External"/><Relationship Id="rId5863" Type="http://schemas.openxmlformats.org/officeDocument/2006/relationships/hyperlink" Target="https://webagentes.canaldirecto.com.ar/incidents/view/821250-4" TargetMode="External"/><Relationship Id="rId3067" Type="http://schemas.openxmlformats.org/officeDocument/2006/relationships/hyperlink" Target="https://webagentes.canaldirecto.com.ar/incidents/view/743728-5" TargetMode="External"/><Relationship Id="rId3274" Type="http://schemas.openxmlformats.org/officeDocument/2006/relationships/hyperlink" Target="https://webagentes.canaldirecto.com.ar/incidents/view/748797-0" TargetMode="External"/><Relationship Id="rId4118" Type="http://schemas.openxmlformats.org/officeDocument/2006/relationships/hyperlink" Target="https://webagentes.canaldirecto.com.ar/incidents/view/770969-6" TargetMode="External"/><Relationship Id="rId4672" Type="http://schemas.openxmlformats.org/officeDocument/2006/relationships/hyperlink" Target="https://webagentes.canaldirecto.com.ar/incidents/view/784441-2" TargetMode="External"/><Relationship Id="rId5516" Type="http://schemas.openxmlformats.org/officeDocument/2006/relationships/hyperlink" Target="https://webagentes.canaldirecto.com.ar/incidents/view/808086-2" TargetMode="External"/><Relationship Id="rId5723" Type="http://schemas.openxmlformats.org/officeDocument/2006/relationships/hyperlink" Target="https://webagentes.canaldirecto.com.ar/incidents/view/819649-1" TargetMode="External"/><Relationship Id="rId5930" Type="http://schemas.openxmlformats.org/officeDocument/2006/relationships/hyperlink" Target="https://webagentes.canaldirecto.com.ar/incidents/view/825546-6" TargetMode="External"/><Relationship Id="rId195" Type="http://schemas.openxmlformats.org/officeDocument/2006/relationships/hyperlink" Target="https://webagentes.canaldirecto.com.ar/incidents/view/662891-4" TargetMode="External"/><Relationship Id="rId1919" Type="http://schemas.openxmlformats.org/officeDocument/2006/relationships/hyperlink" Target="https://webagentes.canaldirecto.com.ar/incidents/view/715672-4" TargetMode="External"/><Relationship Id="rId3481" Type="http://schemas.openxmlformats.org/officeDocument/2006/relationships/hyperlink" Target="https://webagentes.canaldirecto.com.ar/incidents/view/753186-4" TargetMode="External"/><Relationship Id="rId4325" Type="http://schemas.openxmlformats.org/officeDocument/2006/relationships/hyperlink" Target="https://webagentes.canaldirecto.com.ar/incidents/view/772064-4" TargetMode="External"/><Relationship Id="rId4532" Type="http://schemas.openxmlformats.org/officeDocument/2006/relationships/hyperlink" Target="https://webagentes.canaldirecto.com.ar/incidents/view/777924-2" TargetMode="External"/><Relationship Id="rId2083" Type="http://schemas.openxmlformats.org/officeDocument/2006/relationships/hyperlink" Target="https://webagentes.canaldirecto.com.ar/incidents/view/715657-5" TargetMode="External"/><Relationship Id="rId2290" Type="http://schemas.openxmlformats.org/officeDocument/2006/relationships/hyperlink" Target="https://webagentes.canaldirecto.com.ar/incidents/view/718875-0" TargetMode="External"/><Relationship Id="rId3134" Type="http://schemas.openxmlformats.org/officeDocument/2006/relationships/hyperlink" Target="https://webagentes.canaldirecto.com.ar/incidents/view/739119-6" TargetMode="External"/><Relationship Id="rId3341" Type="http://schemas.openxmlformats.org/officeDocument/2006/relationships/hyperlink" Target="https://webagentes.canaldirecto.com.ar/incidents/view/751963-1" TargetMode="External"/><Relationship Id="rId262" Type="http://schemas.openxmlformats.org/officeDocument/2006/relationships/hyperlink" Target="https://webagentes.canaldirecto.com.ar/incidents/view/666992-0" TargetMode="External"/><Relationship Id="rId2150" Type="http://schemas.openxmlformats.org/officeDocument/2006/relationships/hyperlink" Target="https://webagentes.canaldirecto.com.ar/incidents/view/719715-6" TargetMode="External"/><Relationship Id="rId3201" Type="http://schemas.openxmlformats.org/officeDocument/2006/relationships/hyperlink" Target="https://webagentes.canaldirecto.com.ar/incidents/view/745937-5" TargetMode="External"/><Relationship Id="rId5099" Type="http://schemas.openxmlformats.org/officeDocument/2006/relationships/hyperlink" Target="https://webagentes.canaldirecto.com.ar/incidents/view/797663-2" TargetMode="External"/><Relationship Id="rId122" Type="http://schemas.openxmlformats.org/officeDocument/2006/relationships/hyperlink" Target="https://webagentes.canaldirecto.com.ar/incidents/view/665218-8" TargetMode="External"/><Relationship Id="rId2010" Type="http://schemas.openxmlformats.org/officeDocument/2006/relationships/hyperlink" Target="https://webagentes.canaldirecto.com.ar/incidents/view/712511-3" TargetMode="External"/><Relationship Id="rId5166" Type="http://schemas.openxmlformats.org/officeDocument/2006/relationships/hyperlink" Target="https://webagentes.canaldirecto.com.ar/incidents/view/793619-3" TargetMode="External"/><Relationship Id="rId5373" Type="http://schemas.openxmlformats.org/officeDocument/2006/relationships/hyperlink" Target="https://webagentes.canaldirecto.com.ar/incidents/view/806269-9" TargetMode="External"/><Relationship Id="rId5580" Type="http://schemas.openxmlformats.org/officeDocument/2006/relationships/hyperlink" Target="https://webagentes.canaldirecto.com.ar/incidents/view/812784-4" TargetMode="External"/><Relationship Id="rId1569" Type="http://schemas.openxmlformats.org/officeDocument/2006/relationships/hyperlink" Target="https://webagentes.canaldirecto.com.ar/incidents/view/704091-9" TargetMode="External"/><Relationship Id="rId2967" Type="http://schemas.openxmlformats.org/officeDocument/2006/relationships/hyperlink" Target="https://webagentes.canaldirecto.com.ar/incidents/view/739576-7" TargetMode="External"/><Relationship Id="rId4182" Type="http://schemas.openxmlformats.org/officeDocument/2006/relationships/hyperlink" Target="https://webagentes.canaldirecto.com.ar/incidents/view/769901-6" TargetMode="External"/><Relationship Id="rId5026" Type="http://schemas.openxmlformats.org/officeDocument/2006/relationships/hyperlink" Target="http://webagentes.canaldirecto.com.ar/incidents/view/793717-4" TargetMode="External"/><Relationship Id="rId5233" Type="http://schemas.openxmlformats.org/officeDocument/2006/relationships/hyperlink" Target="https://webagentes.canaldirecto.com.ar/incidents/view/798700-9" TargetMode="External"/><Relationship Id="rId5440" Type="http://schemas.openxmlformats.org/officeDocument/2006/relationships/hyperlink" Target="https://webagentes.canaldirecto.com.ar/incidents/view/809972-7" TargetMode="External"/><Relationship Id="rId939" Type="http://schemas.openxmlformats.org/officeDocument/2006/relationships/hyperlink" Target="https://webagentes.canaldirecto.com.ar/incidents/view/687045-6" TargetMode="External"/><Relationship Id="rId1776" Type="http://schemas.openxmlformats.org/officeDocument/2006/relationships/hyperlink" Target="https://webagentes.canaldirecto.com.ar/incidents/view/704057-5" TargetMode="External"/><Relationship Id="rId1983" Type="http://schemas.openxmlformats.org/officeDocument/2006/relationships/hyperlink" Target="https://webagentes.canaldirecto.com.ar/incidents/view/713401-4" TargetMode="External"/><Relationship Id="rId2827" Type="http://schemas.openxmlformats.org/officeDocument/2006/relationships/hyperlink" Target="https://webagentes.canaldirecto.com.ar/incidents/view/738649-5" TargetMode="External"/><Relationship Id="rId4042" Type="http://schemas.openxmlformats.org/officeDocument/2006/relationships/hyperlink" Target="https://webagentes.canaldirecto.com.ar/incidents/view/768739-4" TargetMode="External"/><Relationship Id="rId68" Type="http://schemas.openxmlformats.org/officeDocument/2006/relationships/hyperlink" Target="http://webagentes.canaldirecto.com.ar/incidents/view/659395-5" TargetMode="External"/><Relationship Id="rId1429" Type="http://schemas.openxmlformats.org/officeDocument/2006/relationships/hyperlink" Target="https://webagentes.canaldirecto.com.ar/incidents/view/696675-3" TargetMode="External"/><Relationship Id="rId1636" Type="http://schemas.openxmlformats.org/officeDocument/2006/relationships/hyperlink" Target="https://webagentes.canaldirecto.com.ar/incidents/view/701732-8" TargetMode="External"/><Relationship Id="rId1843" Type="http://schemas.openxmlformats.org/officeDocument/2006/relationships/hyperlink" Target="https://webagentes.canaldirecto.com.ar/incidents/view/709311-5" TargetMode="External"/><Relationship Id="rId4999" Type="http://schemas.openxmlformats.org/officeDocument/2006/relationships/hyperlink" Target="http://webagentes.canaldirecto.com.ar/incidents/view/794188-5" TargetMode="External"/><Relationship Id="rId5300" Type="http://schemas.openxmlformats.org/officeDocument/2006/relationships/hyperlink" Target="https://webagentes.canaldirecto.com.ar/incidents/view/802118-8" TargetMode="External"/><Relationship Id="rId1703" Type="http://schemas.openxmlformats.org/officeDocument/2006/relationships/hyperlink" Target="https://webagentes.canaldirecto.com.ar/incidents/view/706482-1" TargetMode="External"/><Relationship Id="rId1910" Type="http://schemas.openxmlformats.org/officeDocument/2006/relationships/hyperlink" Target="https://webagentes.canaldirecto.com.ar/incidents/view/715709-7" TargetMode="External"/><Relationship Id="rId4859" Type="http://schemas.openxmlformats.org/officeDocument/2006/relationships/hyperlink" Target="https://webagentes.canaldirecto.com.ar/incidents/view/788105-1" TargetMode="External"/><Relationship Id="rId3668" Type="http://schemas.openxmlformats.org/officeDocument/2006/relationships/hyperlink" Target="https://webagentes.canaldirecto.com.ar/incidents/view/758568-9" TargetMode="External"/><Relationship Id="rId3875" Type="http://schemas.openxmlformats.org/officeDocument/2006/relationships/hyperlink" Target="https://webagentes.canaldirecto.com.ar/incidents/view/761753-5" TargetMode="External"/><Relationship Id="rId4719" Type="http://schemas.openxmlformats.org/officeDocument/2006/relationships/hyperlink" Target="https://webagentes.canaldirecto.com.ar/incidents/view/787232-7" TargetMode="External"/><Relationship Id="rId4926" Type="http://schemas.openxmlformats.org/officeDocument/2006/relationships/hyperlink" Target="https://webagentes.canaldirecto.com.ar/incidents/view/791192-7" TargetMode="External"/><Relationship Id="rId589" Type="http://schemas.openxmlformats.org/officeDocument/2006/relationships/hyperlink" Target="https://webagentes.canaldirecto.com.ar/incidents/view/678225-8" TargetMode="External"/><Relationship Id="rId796" Type="http://schemas.openxmlformats.org/officeDocument/2006/relationships/hyperlink" Target="https://webagentes.canaldirecto.com.ar/incidents/view/684990-6" TargetMode="External"/><Relationship Id="rId2477" Type="http://schemas.openxmlformats.org/officeDocument/2006/relationships/hyperlink" Target="https://webagentes.canaldirecto.com.ar/incidents/view/730835-4" TargetMode="External"/><Relationship Id="rId2684" Type="http://schemas.openxmlformats.org/officeDocument/2006/relationships/hyperlink" Target="https://webagentes.canaldirecto.com.ar/incidents/view/735539-8" TargetMode="External"/><Relationship Id="rId3528" Type="http://schemas.openxmlformats.org/officeDocument/2006/relationships/hyperlink" Target="https://webagentes.canaldirecto.com.ar/incidents/view/756700-9" TargetMode="External"/><Relationship Id="rId3735" Type="http://schemas.openxmlformats.org/officeDocument/2006/relationships/hyperlink" Target="https://webagentes.canaldirecto.com.ar/incidents/view/761338-0" TargetMode="External"/><Relationship Id="rId5090" Type="http://schemas.openxmlformats.org/officeDocument/2006/relationships/hyperlink" Target="https://webagentes.canaldirecto.com.ar/incidents/view/798156-4" TargetMode="External"/><Relationship Id="rId449" Type="http://schemas.openxmlformats.org/officeDocument/2006/relationships/hyperlink" Target="https://webagentes.canaldirecto.com.ar/incidents/view/667516-1" TargetMode="External"/><Relationship Id="rId656" Type="http://schemas.openxmlformats.org/officeDocument/2006/relationships/hyperlink" Target="https://webagentes.canaldirecto.com.ar/incidents/view/674329-5" TargetMode="External"/><Relationship Id="rId863" Type="http://schemas.openxmlformats.org/officeDocument/2006/relationships/hyperlink" Target="https://webagentes.canaldirecto.com.ar/incidents/view/682724-1" TargetMode="External"/><Relationship Id="rId1079" Type="http://schemas.openxmlformats.org/officeDocument/2006/relationships/hyperlink" Target="https://webagentes.canaldirecto.com.ar/incidents/view/689663-0" TargetMode="External"/><Relationship Id="rId1286" Type="http://schemas.openxmlformats.org/officeDocument/2006/relationships/hyperlink" Target="https://webagentes.canaldirecto.com.ar/incidents/view/695097-4" TargetMode="External"/><Relationship Id="rId1493" Type="http://schemas.openxmlformats.org/officeDocument/2006/relationships/hyperlink" Target="https://webagentes.canaldirecto.com.ar/incidents/view/699841-5" TargetMode="External"/><Relationship Id="rId2337" Type="http://schemas.openxmlformats.org/officeDocument/2006/relationships/hyperlink" Target="https://webagentes.canaldirecto.com.ar/incidents/view/725136-6" TargetMode="External"/><Relationship Id="rId2544" Type="http://schemas.openxmlformats.org/officeDocument/2006/relationships/hyperlink" Target="https://webagentes.canaldirecto.com.ar/incidents/view/728820-9" TargetMode="External"/><Relationship Id="rId2891" Type="http://schemas.openxmlformats.org/officeDocument/2006/relationships/hyperlink" Target="https://webagentes.canaldirecto.com.ar/incidents/view/736263-5" TargetMode="External"/><Relationship Id="rId3942" Type="http://schemas.openxmlformats.org/officeDocument/2006/relationships/hyperlink" Target="https://webagentes.canaldirecto.com.ar/incidents/view/766199-8" TargetMode="External"/><Relationship Id="rId6001" Type="http://schemas.openxmlformats.org/officeDocument/2006/relationships/hyperlink" Target="https://webagentes.canaldirecto.com.ar/incidents/view/821108-2" TargetMode="External"/><Relationship Id="rId309" Type="http://schemas.openxmlformats.org/officeDocument/2006/relationships/hyperlink" Target="https://webagentes.canaldirecto.com.ar/incidents/view/666211-2" TargetMode="External"/><Relationship Id="rId516" Type="http://schemas.openxmlformats.org/officeDocument/2006/relationships/hyperlink" Target="https://webagentes.canaldirecto.com.ar/incidents/view/671763-4" TargetMode="External"/><Relationship Id="rId1146" Type="http://schemas.openxmlformats.org/officeDocument/2006/relationships/hyperlink" Target="https://webagentes.canaldirecto.com.ar/incidents/view/686325-2" TargetMode="External"/><Relationship Id="rId2751" Type="http://schemas.openxmlformats.org/officeDocument/2006/relationships/hyperlink" Target="https://webagentes.canaldirecto.com.ar/incidents/view/736574-8" TargetMode="External"/><Relationship Id="rId3802" Type="http://schemas.openxmlformats.org/officeDocument/2006/relationships/hyperlink" Target="https://webagentes.canaldirecto.com.ar/incidents/view/764114-3" TargetMode="External"/><Relationship Id="rId723" Type="http://schemas.openxmlformats.org/officeDocument/2006/relationships/hyperlink" Target="https://webagentes.canaldirecto.com.ar/incidents/view/680198-8" TargetMode="External"/><Relationship Id="rId930" Type="http://schemas.openxmlformats.org/officeDocument/2006/relationships/hyperlink" Target="https://webagentes.canaldirecto.com.ar/incidents/view/687067-8" TargetMode="External"/><Relationship Id="rId1006" Type="http://schemas.openxmlformats.org/officeDocument/2006/relationships/hyperlink" Target="https://webagentes.canaldirecto.com.ar/incidents/view/685518-3" TargetMode="External"/><Relationship Id="rId1353" Type="http://schemas.openxmlformats.org/officeDocument/2006/relationships/hyperlink" Target="https://webagentes.canaldirecto.com.ar/incidents/view/693419-8" TargetMode="External"/><Relationship Id="rId1560" Type="http://schemas.openxmlformats.org/officeDocument/2006/relationships/hyperlink" Target="https://webagentes.canaldirecto.com.ar/incidents/view/704225-4" TargetMode="External"/><Relationship Id="rId2404" Type="http://schemas.openxmlformats.org/officeDocument/2006/relationships/hyperlink" Target="https://webagentes.canaldirecto.com.ar/incidents/view/728324-0" TargetMode="External"/><Relationship Id="rId2611" Type="http://schemas.openxmlformats.org/officeDocument/2006/relationships/hyperlink" Target="https://webagentes.canaldirecto.com.ar/incidents/view/731343-5" TargetMode="External"/><Relationship Id="rId5767" Type="http://schemas.openxmlformats.org/officeDocument/2006/relationships/hyperlink" Target="https://webagentes.canaldirecto.com.ar/incidents/view/818643-0" TargetMode="External"/><Relationship Id="rId5974" Type="http://schemas.openxmlformats.org/officeDocument/2006/relationships/hyperlink" Target="https://webagentes.canaldirecto.com.ar/incidents/view/824352-2" TargetMode="External"/><Relationship Id="rId1213" Type="http://schemas.openxmlformats.org/officeDocument/2006/relationships/hyperlink" Target="https://webagentes.canaldirecto.com.ar/incidents/view/691463-5" TargetMode="External"/><Relationship Id="rId1420" Type="http://schemas.openxmlformats.org/officeDocument/2006/relationships/hyperlink" Target="https://webagentes.canaldirecto.com.ar/incidents/view/697284-2" TargetMode="External"/><Relationship Id="rId4369" Type="http://schemas.openxmlformats.org/officeDocument/2006/relationships/hyperlink" Target="https://webagentes.canaldirecto.com.ar/incidents/view/777205-4" TargetMode="External"/><Relationship Id="rId4576" Type="http://schemas.openxmlformats.org/officeDocument/2006/relationships/hyperlink" Target="https://webagentes.canaldirecto.com.ar/incidents/view/782544-4" TargetMode="External"/><Relationship Id="rId4783" Type="http://schemas.openxmlformats.org/officeDocument/2006/relationships/hyperlink" Target="https://webagentes.canaldirecto.com.ar/incidents/view/785236-9" TargetMode="External"/><Relationship Id="rId4990" Type="http://schemas.openxmlformats.org/officeDocument/2006/relationships/hyperlink" Target="http://webagentes.canaldirecto.com.ar/incidents/view/794682-6" TargetMode="External"/><Relationship Id="rId5627" Type="http://schemas.openxmlformats.org/officeDocument/2006/relationships/hyperlink" Target="https://webagentes.canaldirecto.com.ar/incidents/view/808699-0" TargetMode="External"/><Relationship Id="rId5834" Type="http://schemas.openxmlformats.org/officeDocument/2006/relationships/hyperlink" Target="https://webagentes.canaldirecto.com.ar/incidents/view/822265-3" TargetMode="External"/><Relationship Id="rId3178" Type="http://schemas.openxmlformats.org/officeDocument/2006/relationships/hyperlink" Target="https://webagentes.canaldirecto.com.ar/incidents/view/746610-8" TargetMode="External"/><Relationship Id="rId3385" Type="http://schemas.openxmlformats.org/officeDocument/2006/relationships/hyperlink" Target="https://webagentes.canaldirecto.com.ar/incidents/view/750398-6" TargetMode="External"/><Relationship Id="rId3592" Type="http://schemas.openxmlformats.org/officeDocument/2006/relationships/hyperlink" Target="https://webagentes.canaldirecto.com.ar/incidents/view/755248-7" TargetMode="External"/><Relationship Id="rId4229" Type="http://schemas.openxmlformats.org/officeDocument/2006/relationships/hyperlink" Target="https://webagentes.canaldirecto.com.ar/incidents/view/774721-6" TargetMode="External"/><Relationship Id="rId4436" Type="http://schemas.openxmlformats.org/officeDocument/2006/relationships/hyperlink" Target="https://webagentes.canaldirecto.com.ar/incidents/view/774963-0" TargetMode="External"/><Relationship Id="rId4643" Type="http://schemas.openxmlformats.org/officeDocument/2006/relationships/hyperlink" Target="https://webagentes.canaldirecto.com.ar/incidents/view/784961-1" TargetMode="External"/><Relationship Id="rId4850" Type="http://schemas.openxmlformats.org/officeDocument/2006/relationships/hyperlink" Target="https://webagentes.canaldirecto.com.ar/incidents/view/788456-2" TargetMode="External"/><Relationship Id="rId5901" Type="http://schemas.openxmlformats.org/officeDocument/2006/relationships/hyperlink" Target="https://webagentes.canaldirecto.com.ar/incidents/view/820216-3" TargetMode="External"/><Relationship Id="rId2194" Type="http://schemas.openxmlformats.org/officeDocument/2006/relationships/hyperlink" Target="https://webagentes.canaldirecto.com.ar/incidents/view/716614-7" TargetMode="External"/><Relationship Id="rId3038" Type="http://schemas.openxmlformats.org/officeDocument/2006/relationships/hyperlink" Target="https://webagentes.canaldirecto.com.ar/incidents/view/744313-4" TargetMode="External"/><Relationship Id="rId3245" Type="http://schemas.openxmlformats.org/officeDocument/2006/relationships/hyperlink" Target="https://webagentes.canaldirecto.com.ar/incidents/view/749402-2" TargetMode="External"/><Relationship Id="rId3452" Type="http://schemas.openxmlformats.org/officeDocument/2006/relationships/hyperlink" Target="https://webagentes.canaldirecto.com.ar/incidents/view/753631-9" TargetMode="External"/><Relationship Id="rId4503" Type="http://schemas.openxmlformats.org/officeDocument/2006/relationships/hyperlink" Target="https://webagentes.canaldirecto.com.ar/incidents/view/779099-9" TargetMode="External"/><Relationship Id="rId4710" Type="http://schemas.openxmlformats.org/officeDocument/2006/relationships/hyperlink" Target="https://webagentes.canaldirecto.com.ar/incidents/view/782852-0" TargetMode="External"/><Relationship Id="rId166" Type="http://schemas.openxmlformats.org/officeDocument/2006/relationships/hyperlink" Target="https://webagentes.canaldirecto.com.ar/incidents/view/663610-8" TargetMode="External"/><Relationship Id="rId373" Type="http://schemas.openxmlformats.org/officeDocument/2006/relationships/hyperlink" Target="https://webagentes.canaldirecto.com.ar/incidents/view/671012-7" TargetMode="External"/><Relationship Id="rId580" Type="http://schemas.openxmlformats.org/officeDocument/2006/relationships/hyperlink" Target="https://webagentes.canaldirecto.com.ar/incidents/view/679044-2" TargetMode="External"/><Relationship Id="rId2054" Type="http://schemas.openxmlformats.org/officeDocument/2006/relationships/hyperlink" Target="https://webagentes.canaldirecto.com.ar/incidents/view/716808-4" TargetMode="External"/><Relationship Id="rId2261" Type="http://schemas.openxmlformats.org/officeDocument/2006/relationships/hyperlink" Target="https://webagentes.canaldirecto.com.ar/incidents/view/721849-5" TargetMode="External"/><Relationship Id="rId3105" Type="http://schemas.openxmlformats.org/officeDocument/2006/relationships/hyperlink" Target="https://webagentes.canaldirecto.com.ar/incidents/view/742374-1" TargetMode="External"/><Relationship Id="rId3312" Type="http://schemas.openxmlformats.org/officeDocument/2006/relationships/hyperlink" Target="https://webagentes.canaldirecto.com.ar/incidents/view/747266-8" TargetMode="External"/><Relationship Id="rId233" Type="http://schemas.openxmlformats.org/officeDocument/2006/relationships/hyperlink" Target="https://webagentes.canaldirecto.com.ar/incidents/view/668206-4" TargetMode="External"/><Relationship Id="rId440" Type="http://schemas.openxmlformats.org/officeDocument/2006/relationships/hyperlink" Target="https://webagentes.canaldirecto.com.ar/incidents/view/668060-4" TargetMode="External"/><Relationship Id="rId1070" Type="http://schemas.openxmlformats.org/officeDocument/2006/relationships/hyperlink" Target="https://webagentes.canaldirecto.com.ar/incidents/view/689697-7" TargetMode="External"/><Relationship Id="rId2121" Type="http://schemas.openxmlformats.org/officeDocument/2006/relationships/hyperlink" Target="https://webagentes.canaldirecto.com.ar/incidents/view/720370-3" TargetMode="External"/><Relationship Id="rId5277" Type="http://schemas.openxmlformats.org/officeDocument/2006/relationships/hyperlink" Target="https://webagentes.canaldirecto.com.ar/incidents/view/803462-3" TargetMode="External"/><Relationship Id="rId5484" Type="http://schemas.openxmlformats.org/officeDocument/2006/relationships/hyperlink" Target="https://webagentes.canaldirecto.com.ar/incidents/view/808676-9" TargetMode="External"/><Relationship Id="rId300" Type="http://schemas.openxmlformats.org/officeDocument/2006/relationships/hyperlink" Target="https://webagentes.canaldirecto.com.ar/incidents/view/666229-1" TargetMode="External"/><Relationship Id="rId4086" Type="http://schemas.openxmlformats.org/officeDocument/2006/relationships/hyperlink" Target="https://webagentes.canaldirecto.com.ar/incidents/view/766905-1" TargetMode="External"/><Relationship Id="rId5137" Type="http://schemas.openxmlformats.org/officeDocument/2006/relationships/hyperlink" Target="https://webagentes.canaldirecto.com.ar/incidents/view/796629-1" TargetMode="External"/><Relationship Id="rId5691" Type="http://schemas.openxmlformats.org/officeDocument/2006/relationships/hyperlink" Target="https://webagentes.canaldirecto.com.ar/incidents/view/814147-3" TargetMode="External"/><Relationship Id="rId1887" Type="http://schemas.openxmlformats.org/officeDocument/2006/relationships/hyperlink" Target="https://webagentes.canaldirecto.com.ar/incidents/view/707568-7" TargetMode="External"/><Relationship Id="rId2938" Type="http://schemas.openxmlformats.org/officeDocument/2006/relationships/hyperlink" Target="https://webagentes.canaldirecto.com.ar/incidents/view/740937-0" TargetMode="External"/><Relationship Id="rId4293" Type="http://schemas.openxmlformats.org/officeDocument/2006/relationships/hyperlink" Target="https://webagentes.canaldirecto.com.ar/incidents/view/773006-7" TargetMode="External"/><Relationship Id="rId5344" Type="http://schemas.openxmlformats.org/officeDocument/2006/relationships/hyperlink" Target="https://webagentes.canaldirecto.com.ar/incidents/view/798003-3" TargetMode="External"/><Relationship Id="rId5551" Type="http://schemas.openxmlformats.org/officeDocument/2006/relationships/hyperlink" Target="https://webagentes.canaldirecto.com.ar/incidents/view/813367-8" TargetMode="External"/><Relationship Id="rId1747" Type="http://schemas.openxmlformats.org/officeDocument/2006/relationships/hyperlink" Target="https://webagentes.canaldirecto.com.ar/incidents/view/705420-4" TargetMode="External"/><Relationship Id="rId1954" Type="http://schemas.openxmlformats.org/officeDocument/2006/relationships/hyperlink" Target="https://webagentes.canaldirecto.com.ar/incidents/view/714244-8" TargetMode="External"/><Relationship Id="rId4153" Type="http://schemas.openxmlformats.org/officeDocument/2006/relationships/hyperlink" Target="https://webagentes.canaldirecto.com.ar/incidents/view/770521-0" TargetMode="External"/><Relationship Id="rId4360" Type="http://schemas.openxmlformats.org/officeDocument/2006/relationships/hyperlink" Target="https://webagentes.canaldirecto.com.ar/incidents/view/777326-6" TargetMode="External"/><Relationship Id="rId5204" Type="http://schemas.openxmlformats.org/officeDocument/2006/relationships/hyperlink" Target="https://webagentes.canaldirecto.com.ar/incidents/view/799594-7" TargetMode="External"/><Relationship Id="rId5411" Type="http://schemas.openxmlformats.org/officeDocument/2006/relationships/hyperlink" Target="https://webagentes.canaldirecto.com.ar/incidents/view/804152-6" TargetMode="External"/><Relationship Id="rId39" Type="http://schemas.openxmlformats.org/officeDocument/2006/relationships/hyperlink" Target="http://webagentes.canaldirecto.com.ar/incidents/view/659990-4" TargetMode="External"/><Relationship Id="rId1607" Type="http://schemas.openxmlformats.org/officeDocument/2006/relationships/hyperlink" Target="https://webagentes.canaldirecto.com.ar/incidents/view/702593-8" TargetMode="External"/><Relationship Id="rId1814" Type="http://schemas.openxmlformats.org/officeDocument/2006/relationships/hyperlink" Target="https://webagentes.canaldirecto.com.ar/incidents/view/709927-0" TargetMode="External"/><Relationship Id="rId4013" Type="http://schemas.openxmlformats.org/officeDocument/2006/relationships/hyperlink" Target="https://webagentes.canaldirecto.com.ar/incidents/view/764057-9" TargetMode="External"/><Relationship Id="rId4220" Type="http://schemas.openxmlformats.org/officeDocument/2006/relationships/hyperlink" Target="https://webagentes.canaldirecto.com.ar/incidents/view/775064-5" TargetMode="External"/><Relationship Id="rId3779" Type="http://schemas.openxmlformats.org/officeDocument/2006/relationships/hyperlink" Target="https://webagentes.canaldirecto.com.ar/incidents/view/760082-7" TargetMode="External"/><Relationship Id="rId2588" Type="http://schemas.openxmlformats.org/officeDocument/2006/relationships/hyperlink" Target="https://webagentes.canaldirecto.com.ar/incidents/view/732574-0" TargetMode="External"/><Relationship Id="rId3986" Type="http://schemas.openxmlformats.org/officeDocument/2006/relationships/hyperlink" Target="https://webagentes.canaldirecto.com.ar/incidents/view/765472-1" TargetMode="External"/><Relationship Id="rId1397" Type="http://schemas.openxmlformats.org/officeDocument/2006/relationships/hyperlink" Target="https://webagentes.canaldirecto.com.ar/incidents/view/697310-6" TargetMode="External"/><Relationship Id="rId2795" Type="http://schemas.openxmlformats.org/officeDocument/2006/relationships/hyperlink" Target="https://webagentes.canaldirecto.com.ar/incidents/view/733952-1" TargetMode="External"/><Relationship Id="rId3639" Type="http://schemas.openxmlformats.org/officeDocument/2006/relationships/hyperlink" Target="https://webagentes.canaldirecto.com.ar/incidents/view/759053-9" TargetMode="External"/><Relationship Id="rId3846" Type="http://schemas.openxmlformats.org/officeDocument/2006/relationships/hyperlink" Target="https://webagentes.canaldirecto.com.ar/incidents/view/762943-3" TargetMode="External"/><Relationship Id="rId5061" Type="http://schemas.openxmlformats.org/officeDocument/2006/relationships/hyperlink" Target="http://webagentes.canaldirecto.com.ar/incidents/view/791880-5" TargetMode="External"/><Relationship Id="rId767" Type="http://schemas.openxmlformats.org/officeDocument/2006/relationships/hyperlink" Target="https://webagentes.canaldirecto.com.ar/incidents/view/678819-1" TargetMode="External"/><Relationship Id="rId974" Type="http://schemas.openxmlformats.org/officeDocument/2006/relationships/hyperlink" Target="https://webagentes.canaldirecto.com.ar/incidents/view/686329-8" TargetMode="External"/><Relationship Id="rId2448" Type="http://schemas.openxmlformats.org/officeDocument/2006/relationships/hyperlink" Target="https://webagentes.canaldirecto.com.ar/incidents/view/726735-8" TargetMode="External"/><Relationship Id="rId2655" Type="http://schemas.openxmlformats.org/officeDocument/2006/relationships/hyperlink" Target="https://webagentes.canaldirecto.com.ar/incidents/view/736580-9" TargetMode="External"/><Relationship Id="rId2862" Type="http://schemas.openxmlformats.org/officeDocument/2006/relationships/hyperlink" Target="https://webagentes.canaldirecto.com.ar/incidents/view/737770-7" TargetMode="External"/><Relationship Id="rId3706" Type="http://schemas.openxmlformats.org/officeDocument/2006/relationships/hyperlink" Target="https://webagentes.canaldirecto.com.ar/incidents/view/757377-2" TargetMode="External"/><Relationship Id="rId3913" Type="http://schemas.openxmlformats.org/officeDocument/2006/relationships/hyperlink" Target="https://webagentes.canaldirecto.com.ar/incidents/view/766501-9" TargetMode="External"/><Relationship Id="rId627" Type="http://schemas.openxmlformats.org/officeDocument/2006/relationships/hyperlink" Target="https://webagentes.canaldirecto.com.ar/incidents/view/675399-1" TargetMode="External"/><Relationship Id="rId834" Type="http://schemas.openxmlformats.org/officeDocument/2006/relationships/hyperlink" Target="https://webagentes.canaldirecto.com.ar/incidents/view/683655-9" TargetMode="External"/><Relationship Id="rId1257" Type="http://schemas.openxmlformats.org/officeDocument/2006/relationships/hyperlink" Target="https://webagentes.canaldirecto.com.ar/incidents/view/689566-8" TargetMode="External"/><Relationship Id="rId1464" Type="http://schemas.openxmlformats.org/officeDocument/2006/relationships/hyperlink" Target="https://webagentes.canaldirecto.com.ar/incidents/view/701125-4" TargetMode="External"/><Relationship Id="rId1671" Type="http://schemas.openxmlformats.org/officeDocument/2006/relationships/hyperlink" Target="https://webagentes.canaldirecto.com.ar/incidents/view/700517-4" TargetMode="External"/><Relationship Id="rId2308" Type="http://schemas.openxmlformats.org/officeDocument/2006/relationships/hyperlink" Target="https://webagentes.canaldirecto.com.ar/incidents/view/725986-3" TargetMode="External"/><Relationship Id="rId2515" Type="http://schemas.openxmlformats.org/officeDocument/2006/relationships/hyperlink" Target="https://webagentes.canaldirecto.com.ar/incidents/view/730017-6" TargetMode="External"/><Relationship Id="rId2722" Type="http://schemas.openxmlformats.org/officeDocument/2006/relationships/hyperlink" Target="https://webagentes.canaldirecto.com.ar/incidents/view/737235-9" TargetMode="External"/><Relationship Id="rId5878" Type="http://schemas.openxmlformats.org/officeDocument/2006/relationships/hyperlink" Target="https://webagentes.canaldirecto.com.ar/incidents/view/820782-1" TargetMode="External"/><Relationship Id="rId901" Type="http://schemas.openxmlformats.org/officeDocument/2006/relationships/hyperlink" Target="https://webagentes.canaldirecto.com.ar/incidents/view/688085-1" TargetMode="External"/><Relationship Id="rId1117" Type="http://schemas.openxmlformats.org/officeDocument/2006/relationships/hyperlink" Target="https://webagentes.canaldirecto.com.ar/incidents/view/689020-1" TargetMode="External"/><Relationship Id="rId1324" Type="http://schemas.openxmlformats.org/officeDocument/2006/relationships/hyperlink" Target="https://webagentes.canaldirecto.com.ar/incidents/view/694057-9" TargetMode="External"/><Relationship Id="rId1531" Type="http://schemas.openxmlformats.org/officeDocument/2006/relationships/hyperlink" Target="https://webagentes.canaldirecto.com.ar/incidents/view/704896-6" TargetMode="External"/><Relationship Id="rId4687" Type="http://schemas.openxmlformats.org/officeDocument/2006/relationships/hyperlink" Target="https://webagentes.canaldirecto.com.ar/incidents/view/783556-6" TargetMode="External"/><Relationship Id="rId4894" Type="http://schemas.openxmlformats.org/officeDocument/2006/relationships/hyperlink" Target="https://webagentes.canaldirecto.com.ar/incidents/view/791963-7" TargetMode="External"/><Relationship Id="rId5738" Type="http://schemas.openxmlformats.org/officeDocument/2006/relationships/hyperlink" Target="https://webagentes.canaldirecto.com.ar/incidents/view/818971-0" TargetMode="External"/><Relationship Id="rId5945" Type="http://schemas.openxmlformats.org/officeDocument/2006/relationships/hyperlink" Target="https://webagentes.canaldirecto.com.ar/incidents/view/825218-6" TargetMode="External"/><Relationship Id="rId30" Type="http://schemas.openxmlformats.org/officeDocument/2006/relationships/hyperlink" Target="http://webagentes.canaldirecto.com.ar/incidents/view/660800-8" TargetMode="External"/><Relationship Id="rId3289" Type="http://schemas.openxmlformats.org/officeDocument/2006/relationships/hyperlink" Target="https://webagentes.canaldirecto.com.ar/incidents/view/748270-8" TargetMode="External"/><Relationship Id="rId3496" Type="http://schemas.openxmlformats.org/officeDocument/2006/relationships/hyperlink" Target="https://webagentes.canaldirecto.com.ar/incidents/view/752940-7" TargetMode="External"/><Relationship Id="rId4547" Type="http://schemas.openxmlformats.org/officeDocument/2006/relationships/hyperlink" Target="https://webagentes.canaldirecto.com.ar/incidents/view/783219-8" TargetMode="External"/><Relationship Id="rId4754" Type="http://schemas.openxmlformats.org/officeDocument/2006/relationships/hyperlink" Target="https://webagentes.canaldirecto.com.ar/incidents/view/786123-3" TargetMode="External"/><Relationship Id="rId2098" Type="http://schemas.openxmlformats.org/officeDocument/2006/relationships/hyperlink" Target="https://webagentes.canaldirecto.com.ar/incidents/view/713283-0" TargetMode="External"/><Relationship Id="rId3149" Type="http://schemas.openxmlformats.org/officeDocument/2006/relationships/hyperlink" Target="https://webagentes.canaldirecto.com.ar/incidents/view/746860-1" TargetMode="External"/><Relationship Id="rId3356" Type="http://schemas.openxmlformats.org/officeDocument/2006/relationships/hyperlink" Target="https://webagentes.canaldirecto.com.ar/incidents/view/751521-9" TargetMode="External"/><Relationship Id="rId3563" Type="http://schemas.openxmlformats.org/officeDocument/2006/relationships/hyperlink" Target="https://webagentes.canaldirecto.com.ar/incidents/view/755562-4" TargetMode="External"/><Relationship Id="rId4407" Type="http://schemas.openxmlformats.org/officeDocument/2006/relationships/hyperlink" Target="https://webagentes.canaldirecto.com.ar/incidents/view/776274-7" TargetMode="External"/><Relationship Id="rId4961" Type="http://schemas.openxmlformats.org/officeDocument/2006/relationships/hyperlink" Target="https://webagentes.canaldirecto.com.ar/incidents/view/790176-2" TargetMode="External"/><Relationship Id="rId5805" Type="http://schemas.openxmlformats.org/officeDocument/2006/relationships/hyperlink" Target="https://webagentes.canaldirecto.com.ar/incidents/view/815902-9" TargetMode="External"/><Relationship Id="rId277" Type="http://schemas.openxmlformats.org/officeDocument/2006/relationships/hyperlink" Target="https://webagentes.canaldirecto.com.ar/incidents/view/666977-1" TargetMode="External"/><Relationship Id="rId484" Type="http://schemas.openxmlformats.org/officeDocument/2006/relationships/hyperlink" Target="https://webagentes.canaldirecto.com.ar/incidents/view/672484-7" TargetMode="External"/><Relationship Id="rId2165" Type="http://schemas.openxmlformats.org/officeDocument/2006/relationships/hyperlink" Target="https://webagentes.canaldirecto.com.ar/incidents/view/718873-2" TargetMode="External"/><Relationship Id="rId3009" Type="http://schemas.openxmlformats.org/officeDocument/2006/relationships/hyperlink" Target="https://webagentes.canaldirecto.com.ar/incidents/view/745007-3" TargetMode="External"/><Relationship Id="rId3216" Type="http://schemas.openxmlformats.org/officeDocument/2006/relationships/hyperlink" Target="https://webagentes.canaldirecto.com.ar/incidents/view/745387-6" TargetMode="External"/><Relationship Id="rId3770" Type="http://schemas.openxmlformats.org/officeDocument/2006/relationships/hyperlink" Target="https://webagentes.canaldirecto.com.ar/incidents/view/760353-2" TargetMode="External"/><Relationship Id="rId4614" Type="http://schemas.openxmlformats.org/officeDocument/2006/relationships/hyperlink" Target="https://webagentes.canaldirecto.com.ar/incidents/view/779949-5" TargetMode="External"/><Relationship Id="rId4821" Type="http://schemas.openxmlformats.org/officeDocument/2006/relationships/hyperlink" Target="https://webagentes.canaldirecto.com.ar/incidents/view/788913-2" TargetMode="External"/><Relationship Id="rId137" Type="http://schemas.openxmlformats.org/officeDocument/2006/relationships/hyperlink" Target="https://webagentes.canaldirecto.com.ar/incidents/view/664438-3" TargetMode="External"/><Relationship Id="rId344" Type="http://schemas.openxmlformats.org/officeDocument/2006/relationships/hyperlink" Target="https://webagentes.canaldirecto.com.ar/incidents/view/664174-8" TargetMode="External"/><Relationship Id="rId691" Type="http://schemas.openxmlformats.org/officeDocument/2006/relationships/hyperlink" Target="https://webagentes.canaldirecto.com.ar/incidents/view/680952-8" TargetMode="External"/><Relationship Id="rId2025" Type="http://schemas.openxmlformats.org/officeDocument/2006/relationships/hyperlink" Target="https://webagentes.canaldirecto.com.ar/incidents/view/711460-3" TargetMode="External"/><Relationship Id="rId2372" Type="http://schemas.openxmlformats.org/officeDocument/2006/relationships/hyperlink" Target="https://webagentes.canaldirecto.com.ar/incidents/view/724563-9" TargetMode="External"/><Relationship Id="rId3423" Type="http://schemas.openxmlformats.org/officeDocument/2006/relationships/hyperlink" Target="https://webagentes.canaldirecto.com.ar/incidents/view/754341-6" TargetMode="External"/><Relationship Id="rId3630" Type="http://schemas.openxmlformats.org/officeDocument/2006/relationships/hyperlink" Target="https://webagentes.canaldirecto.com.ar/incidents/view/759110-3" TargetMode="External"/><Relationship Id="rId551" Type="http://schemas.openxmlformats.org/officeDocument/2006/relationships/hyperlink" Target="https://webagentes.canaldirecto.com.ar/incidents/view/671398-4" TargetMode="External"/><Relationship Id="rId1181" Type="http://schemas.openxmlformats.org/officeDocument/2006/relationships/hyperlink" Target="https://webagentes.canaldirecto.com.ar/incidents/view/692404-9" TargetMode="External"/><Relationship Id="rId2232" Type="http://schemas.openxmlformats.org/officeDocument/2006/relationships/hyperlink" Target="https://webagentes.canaldirecto.com.ar/incidents/view/722525-5" TargetMode="External"/><Relationship Id="rId5388" Type="http://schemas.openxmlformats.org/officeDocument/2006/relationships/hyperlink" Target="https://webagentes.canaldirecto.com.ar/incidents/view/805705-9" TargetMode="External"/><Relationship Id="rId5595" Type="http://schemas.openxmlformats.org/officeDocument/2006/relationships/hyperlink" Target="https://webagentes.canaldirecto.com.ar/incidents/view/811630-7" TargetMode="External"/><Relationship Id="rId204" Type="http://schemas.openxmlformats.org/officeDocument/2006/relationships/hyperlink" Target="https://webagentes.canaldirecto.com.ar/incidents/view/661754-7" TargetMode="External"/><Relationship Id="rId411" Type="http://schemas.openxmlformats.org/officeDocument/2006/relationships/hyperlink" Target="https://webagentes.canaldirecto.com.ar/incidents/view/669324-6" TargetMode="External"/><Relationship Id="rId1041" Type="http://schemas.openxmlformats.org/officeDocument/2006/relationships/hyperlink" Target="https://webagentes.canaldirecto.com.ar/incidents/view/690253-3" TargetMode="External"/><Relationship Id="rId1998" Type="http://schemas.openxmlformats.org/officeDocument/2006/relationships/hyperlink" Target="https://webagentes.canaldirecto.com.ar/incidents/view/712622-8" TargetMode="External"/><Relationship Id="rId4197" Type="http://schemas.openxmlformats.org/officeDocument/2006/relationships/hyperlink" Target="https://webagentes.canaldirecto.com.ar/incidents/view/769673-6" TargetMode="External"/><Relationship Id="rId5248" Type="http://schemas.openxmlformats.org/officeDocument/2006/relationships/hyperlink" Target="https://webagentes.canaldirecto.com.ar/incidents/view/797881-6" TargetMode="External"/><Relationship Id="rId5455" Type="http://schemas.openxmlformats.org/officeDocument/2006/relationships/hyperlink" Target="https://webagentes.canaldirecto.com.ar/incidents/view/809558-1" TargetMode="External"/><Relationship Id="rId5662" Type="http://schemas.openxmlformats.org/officeDocument/2006/relationships/hyperlink" Target="https://webagentes.canaldirecto.com.ar/incidents/view/816110-3" TargetMode="External"/><Relationship Id="rId1858" Type="http://schemas.openxmlformats.org/officeDocument/2006/relationships/hyperlink" Target="https://webagentes.canaldirecto.com.ar/incidents/view/709162-1" TargetMode="External"/><Relationship Id="rId4057" Type="http://schemas.openxmlformats.org/officeDocument/2006/relationships/hyperlink" Target="https://webagentes.canaldirecto.com.ar/incidents/view/768343-1" TargetMode="External"/><Relationship Id="rId4264" Type="http://schemas.openxmlformats.org/officeDocument/2006/relationships/hyperlink" Target="https://webagentes.canaldirecto.com.ar/incidents/view/773764-4" TargetMode="External"/><Relationship Id="rId4471" Type="http://schemas.openxmlformats.org/officeDocument/2006/relationships/hyperlink" Target="https://webagentes.canaldirecto.com.ar/incidents/view/779698-4" TargetMode="External"/><Relationship Id="rId5108" Type="http://schemas.openxmlformats.org/officeDocument/2006/relationships/hyperlink" Target="https://webagentes.canaldirecto.com.ar/incidents/view/797407-8" TargetMode="External"/><Relationship Id="rId5315" Type="http://schemas.openxmlformats.org/officeDocument/2006/relationships/hyperlink" Target="https://webagentes.canaldirecto.com.ar/incidents/view/801719-4" TargetMode="External"/><Relationship Id="rId5522" Type="http://schemas.openxmlformats.org/officeDocument/2006/relationships/hyperlink" Target="https://webagentes.canaldirecto.com.ar/incidents/view/807834-4" TargetMode="External"/><Relationship Id="rId2909" Type="http://schemas.openxmlformats.org/officeDocument/2006/relationships/hyperlink" Target="https://webagentes.canaldirecto.com.ar/incidents/view/741333-7" TargetMode="External"/><Relationship Id="rId3073" Type="http://schemas.openxmlformats.org/officeDocument/2006/relationships/hyperlink" Target="https://webagentes.canaldirecto.com.ar/incidents/view/743661-1" TargetMode="External"/><Relationship Id="rId3280" Type="http://schemas.openxmlformats.org/officeDocument/2006/relationships/hyperlink" Target="https://webagentes.canaldirecto.com.ar/incidents/view/748436-2" TargetMode="External"/><Relationship Id="rId4124" Type="http://schemas.openxmlformats.org/officeDocument/2006/relationships/hyperlink" Target="https://webagentes.canaldirecto.com.ar/incidents/view/770942-9" TargetMode="External"/><Relationship Id="rId4331" Type="http://schemas.openxmlformats.org/officeDocument/2006/relationships/hyperlink" Target="https://webagentes.canaldirecto.com.ar/incidents/view/770915-5" TargetMode="External"/><Relationship Id="rId1718" Type="http://schemas.openxmlformats.org/officeDocument/2006/relationships/hyperlink" Target="https://webagentes.canaldirecto.com.ar/incidents/view/705871-4" TargetMode="External"/><Relationship Id="rId1925" Type="http://schemas.openxmlformats.org/officeDocument/2006/relationships/hyperlink" Target="https://webagentes.canaldirecto.com.ar/incidents/view/715663-6" TargetMode="External"/><Relationship Id="rId3140" Type="http://schemas.openxmlformats.org/officeDocument/2006/relationships/hyperlink" Target="https://webagentes.canaldirecto.com.ar/incidents/view/747202-0" TargetMode="External"/><Relationship Id="rId2699" Type="http://schemas.openxmlformats.org/officeDocument/2006/relationships/hyperlink" Target="https://webagentes.canaldirecto.com.ar/incidents/view/734196-0" TargetMode="External"/><Relationship Id="rId3000" Type="http://schemas.openxmlformats.org/officeDocument/2006/relationships/hyperlink" Target="https://webagentes.canaldirecto.com.ar/incidents/view/745025-9" TargetMode="External"/><Relationship Id="rId3957" Type="http://schemas.openxmlformats.org/officeDocument/2006/relationships/hyperlink" Target="https://webagentes.canaldirecto.com.ar/incidents/view/766115-6" TargetMode="External"/><Relationship Id="rId878" Type="http://schemas.openxmlformats.org/officeDocument/2006/relationships/hyperlink" Target="https://webagentes.canaldirecto.com.ar/incidents/view/681897-9" TargetMode="External"/><Relationship Id="rId2559" Type="http://schemas.openxmlformats.org/officeDocument/2006/relationships/hyperlink" Target="https://webagentes.canaldirecto.com.ar/incidents/view/726707-5" TargetMode="External"/><Relationship Id="rId2766" Type="http://schemas.openxmlformats.org/officeDocument/2006/relationships/hyperlink" Target="https://webagentes.canaldirecto.com.ar/incidents/view/735780-0" TargetMode="External"/><Relationship Id="rId2973" Type="http://schemas.openxmlformats.org/officeDocument/2006/relationships/hyperlink" Target="https://webagentes.canaldirecto.com.ar/incidents/view/739569-7" TargetMode="External"/><Relationship Id="rId3817" Type="http://schemas.openxmlformats.org/officeDocument/2006/relationships/hyperlink" Target="https://webagentes.canaldirecto.com.ar/incidents/view/763673-4" TargetMode="External"/><Relationship Id="rId5172" Type="http://schemas.openxmlformats.org/officeDocument/2006/relationships/hyperlink" Target="https://webagentes.canaldirecto.com.ar/incidents/view/800529-6" TargetMode="External"/><Relationship Id="rId738" Type="http://schemas.openxmlformats.org/officeDocument/2006/relationships/hyperlink" Target="https://webagentes.canaldirecto.com.ar/incidents/view/680040-2" TargetMode="External"/><Relationship Id="rId945" Type="http://schemas.openxmlformats.org/officeDocument/2006/relationships/hyperlink" Target="https://webagentes.canaldirecto.com.ar/incidents/view/686948-7" TargetMode="External"/><Relationship Id="rId1368" Type="http://schemas.openxmlformats.org/officeDocument/2006/relationships/hyperlink" Target="https://webagentes.canaldirecto.com.ar/incidents/view/693039-6" TargetMode="External"/><Relationship Id="rId1575" Type="http://schemas.openxmlformats.org/officeDocument/2006/relationships/hyperlink" Target="https://webagentes.canaldirecto.com.ar/incidents/view/703678-5" TargetMode="External"/><Relationship Id="rId1782" Type="http://schemas.openxmlformats.org/officeDocument/2006/relationships/hyperlink" Target="https://webagentes.canaldirecto.com.ar/incidents/view/702937-8" TargetMode="External"/><Relationship Id="rId2419" Type="http://schemas.openxmlformats.org/officeDocument/2006/relationships/hyperlink" Target="https://webagentes.canaldirecto.com.ar/incidents/view/728104-8" TargetMode="External"/><Relationship Id="rId2626" Type="http://schemas.openxmlformats.org/officeDocument/2006/relationships/hyperlink" Target="https://webagentes.canaldirecto.com.ar/incidents/view/737246-5" TargetMode="External"/><Relationship Id="rId2833" Type="http://schemas.openxmlformats.org/officeDocument/2006/relationships/hyperlink" Target="https://webagentes.canaldirecto.com.ar/incidents/view/738447-9" TargetMode="External"/><Relationship Id="rId5032" Type="http://schemas.openxmlformats.org/officeDocument/2006/relationships/hyperlink" Target="http://webagentes.canaldirecto.com.ar/incidents/view/793103-7" TargetMode="External"/><Relationship Id="rId5989" Type="http://schemas.openxmlformats.org/officeDocument/2006/relationships/hyperlink" Target="https://webagentes.canaldirecto.com.ar/incidents/view/822809-1" TargetMode="External"/><Relationship Id="rId74" Type="http://schemas.openxmlformats.org/officeDocument/2006/relationships/hyperlink" Target="http://webagentes.canaldirecto.com.ar/incidents/view/659275-2" TargetMode="External"/><Relationship Id="rId805" Type="http://schemas.openxmlformats.org/officeDocument/2006/relationships/hyperlink" Target="https://webagentes.canaldirecto.com.ar/incidents/view/684981-8" TargetMode="External"/><Relationship Id="rId1228" Type="http://schemas.openxmlformats.org/officeDocument/2006/relationships/hyperlink" Target="https://webagentes.canaldirecto.com.ar/incidents/view/691446-8" TargetMode="External"/><Relationship Id="rId1435" Type="http://schemas.openxmlformats.org/officeDocument/2006/relationships/hyperlink" Target="https://webagentes.canaldirecto.com.ar/incidents/view/696582-4" TargetMode="External"/><Relationship Id="rId4798" Type="http://schemas.openxmlformats.org/officeDocument/2006/relationships/hyperlink" Target="https://webagentes.canaldirecto.com.ar/incidents/view/789886-6" TargetMode="External"/><Relationship Id="rId1642" Type="http://schemas.openxmlformats.org/officeDocument/2006/relationships/hyperlink" Target="https://webagentes.canaldirecto.com.ar/incidents/view/701673-6" TargetMode="External"/><Relationship Id="rId2900" Type="http://schemas.openxmlformats.org/officeDocument/2006/relationships/hyperlink" Target="https://webagentes.canaldirecto.com.ar/incidents/view/741752-8" TargetMode="External"/><Relationship Id="rId5849" Type="http://schemas.openxmlformats.org/officeDocument/2006/relationships/hyperlink" Target="https://webagentes.canaldirecto.com.ar/incidents/view/821484-9" TargetMode="External"/><Relationship Id="rId1502" Type="http://schemas.openxmlformats.org/officeDocument/2006/relationships/hyperlink" Target="https://webagentes.canaldirecto.com.ar/incidents/view/699831-8" TargetMode="External"/><Relationship Id="rId4658" Type="http://schemas.openxmlformats.org/officeDocument/2006/relationships/hyperlink" Target="https://webagentes.canaldirecto.com.ar/incidents/view/784625-2" TargetMode="External"/><Relationship Id="rId4865" Type="http://schemas.openxmlformats.org/officeDocument/2006/relationships/hyperlink" Target="https://webagentes.canaldirecto.com.ar/incidents/view/787725-2" TargetMode="External"/><Relationship Id="rId5709" Type="http://schemas.openxmlformats.org/officeDocument/2006/relationships/hyperlink" Target="https://webagentes.canaldirecto.com.ar/incidents/view/820395-9" TargetMode="External"/><Relationship Id="rId5916" Type="http://schemas.openxmlformats.org/officeDocument/2006/relationships/hyperlink" Target="https://webagentes.canaldirecto.com.ar/incidents/view/818944-6" TargetMode="External"/><Relationship Id="rId388" Type="http://schemas.openxmlformats.org/officeDocument/2006/relationships/hyperlink" Target="https://webagentes.canaldirecto.com.ar/incidents/view/669778-3" TargetMode="External"/><Relationship Id="rId2069" Type="http://schemas.openxmlformats.org/officeDocument/2006/relationships/hyperlink" Target="https://webagentes.canaldirecto.com.ar/incidents/view/716233-6" TargetMode="External"/><Relationship Id="rId3467" Type="http://schemas.openxmlformats.org/officeDocument/2006/relationships/hyperlink" Target="https://webagentes.canaldirecto.com.ar/incidents/view/753422-3" TargetMode="External"/><Relationship Id="rId3674" Type="http://schemas.openxmlformats.org/officeDocument/2006/relationships/hyperlink" Target="https://webagentes.canaldirecto.com.ar/incidents/view/758438-9" TargetMode="External"/><Relationship Id="rId3881" Type="http://schemas.openxmlformats.org/officeDocument/2006/relationships/hyperlink" Target="https://webagentes.canaldirecto.com.ar/incidents/view/758781-8" TargetMode="External"/><Relationship Id="rId4518" Type="http://schemas.openxmlformats.org/officeDocument/2006/relationships/hyperlink" Target="https://webagentes.canaldirecto.com.ar/incidents/view/778273-2" TargetMode="External"/><Relationship Id="rId4725" Type="http://schemas.openxmlformats.org/officeDocument/2006/relationships/hyperlink" Target="https://webagentes.canaldirecto.com.ar/incidents/view/786949-3" TargetMode="External"/><Relationship Id="rId4932" Type="http://schemas.openxmlformats.org/officeDocument/2006/relationships/hyperlink" Target="https://webagentes.canaldirecto.com.ar/incidents/view/791102-4" TargetMode="External"/><Relationship Id="rId595" Type="http://schemas.openxmlformats.org/officeDocument/2006/relationships/hyperlink" Target="https://webagentes.canaldirecto.com.ar/incidents/view/677648-8" TargetMode="External"/><Relationship Id="rId2276" Type="http://schemas.openxmlformats.org/officeDocument/2006/relationships/hyperlink" Target="https://webagentes.canaldirecto.com.ar/incidents/view/720487-2" TargetMode="External"/><Relationship Id="rId2483" Type="http://schemas.openxmlformats.org/officeDocument/2006/relationships/hyperlink" Target="https://webagentes.canaldirecto.com.ar/incidents/view/730339-5" TargetMode="External"/><Relationship Id="rId2690" Type="http://schemas.openxmlformats.org/officeDocument/2006/relationships/hyperlink" Target="https://webagentes.canaldirecto.com.ar/incidents/view/734817-6" TargetMode="External"/><Relationship Id="rId3327" Type="http://schemas.openxmlformats.org/officeDocument/2006/relationships/hyperlink" Target="https://webagentes.canaldirecto.com.ar/incidents/view/752321-8" TargetMode="External"/><Relationship Id="rId3534" Type="http://schemas.openxmlformats.org/officeDocument/2006/relationships/hyperlink" Target="https://webagentes.canaldirecto.com.ar/incidents/view/756560-3" TargetMode="External"/><Relationship Id="rId3741" Type="http://schemas.openxmlformats.org/officeDocument/2006/relationships/hyperlink" Target="https://webagentes.canaldirecto.com.ar/incidents/view/761264-6" TargetMode="External"/><Relationship Id="rId248" Type="http://schemas.openxmlformats.org/officeDocument/2006/relationships/hyperlink" Target="https://webagentes.canaldirecto.com.ar/incidents/view/667281-8" TargetMode="External"/><Relationship Id="rId455" Type="http://schemas.openxmlformats.org/officeDocument/2006/relationships/hyperlink" Target="https://webagentes.canaldirecto.com.ar/incidents/view/667243-8" TargetMode="External"/><Relationship Id="rId662" Type="http://schemas.openxmlformats.org/officeDocument/2006/relationships/hyperlink" Target="https://webagentes.canaldirecto.com.ar/incidents/view/674065-0" TargetMode="External"/><Relationship Id="rId1085" Type="http://schemas.openxmlformats.org/officeDocument/2006/relationships/hyperlink" Target="https://webagentes.canaldirecto.com.ar/incidents/view/689657-9" TargetMode="External"/><Relationship Id="rId1292" Type="http://schemas.openxmlformats.org/officeDocument/2006/relationships/hyperlink" Target="https://webagentes.canaldirecto.com.ar/incidents/view/694604-1" TargetMode="External"/><Relationship Id="rId2136" Type="http://schemas.openxmlformats.org/officeDocument/2006/relationships/hyperlink" Target="https://webagentes.canaldirecto.com.ar/incidents/view/719745-7" TargetMode="External"/><Relationship Id="rId2343" Type="http://schemas.openxmlformats.org/officeDocument/2006/relationships/hyperlink" Target="https://webagentes.canaldirecto.com.ar/incidents/view/725113-5" TargetMode="External"/><Relationship Id="rId2550" Type="http://schemas.openxmlformats.org/officeDocument/2006/relationships/hyperlink" Target="https://webagentes.canaldirecto.com.ar/incidents/view/728390-3" TargetMode="External"/><Relationship Id="rId3601" Type="http://schemas.openxmlformats.org/officeDocument/2006/relationships/hyperlink" Target="https://webagentes.canaldirecto.com.ar/incidents/view/755140-6" TargetMode="External"/><Relationship Id="rId5499" Type="http://schemas.openxmlformats.org/officeDocument/2006/relationships/hyperlink" Target="https://webagentes.canaldirecto.com.ar/incidents/view/808260-2" TargetMode="External"/><Relationship Id="rId108" Type="http://schemas.openxmlformats.org/officeDocument/2006/relationships/hyperlink" Target="http://webagentes.canaldirecto.com.ar/incidents/view/657675-4" TargetMode="External"/><Relationship Id="rId315" Type="http://schemas.openxmlformats.org/officeDocument/2006/relationships/hyperlink" Target="https://webagentes.canaldirecto.com.ar/incidents/view/665851-7" TargetMode="External"/><Relationship Id="rId522" Type="http://schemas.openxmlformats.org/officeDocument/2006/relationships/hyperlink" Target="https://webagentes.canaldirecto.com.ar/incidents/view/671757-3" TargetMode="External"/><Relationship Id="rId1152" Type="http://schemas.openxmlformats.org/officeDocument/2006/relationships/hyperlink" Target="https://webagentes.canaldirecto.com.ar/incidents/view/693618-7" TargetMode="External"/><Relationship Id="rId2203" Type="http://schemas.openxmlformats.org/officeDocument/2006/relationships/hyperlink" Target="https://webagentes.canaldirecto.com.ar/incidents/view/723319-3" TargetMode="External"/><Relationship Id="rId2410" Type="http://schemas.openxmlformats.org/officeDocument/2006/relationships/hyperlink" Target="https://webagentes.canaldirecto.com.ar/incidents/view/728318-9" TargetMode="External"/><Relationship Id="rId5359" Type="http://schemas.openxmlformats.org/officeDocument/2006/relationships/hyperlink" Target="https://webagentes.canaldirecto.com.ar/incidents/view/806723-2" TargetMode="External"/><Relationship Id="rId5566" Type="http://schemas.openxmlformats.org/officeDocument/2006/relationships/hyperlink" Target="https://webagentes.canaldirecto.com.ar/incidents/view/813046-8" TargetMode="External"/><Relationship Id="rId5773" Type="http://schemas.openxmlformats.org/officeDocument/2006/relationships/hyperlink" Target="https://webagentes.canaldirecto.com.ar/incidents/view/818198-5" TargetMode="External"/><Relationship Id="rId1012" Type="http://schemas.openxmlformats.org/officeDocument/2006/relationships/hyperlink" Target="https://webagentes.canaldirecto.com.ar/incidents/view/685512-9" TargetMode="External"/><Relationship Id="rId4168" Type="http://schemas.openxmlformats.org/officeDocument/2006/relationships/hyperlink" Target="https://webagentes.canaldirecto.com.ar/incidents/view/770211-6" TargetMode="External"/><Relationship Id="rId4375" Type="http://schemas.openxmlformats.org/officeDocument/2006/relationships/hyperlink" Target="https://webagentes.canaldirecto.com.ar/incidents/view/777198-5" TargetMode="External"/><Relationship Id="rId5219" Type="http://schemas.openxmlformats.org/officeDocument/2006/relationships/hyperlink" Target="https://webagentes.canaldirecto.com.ar/incidents/view/799131-2" TargetMode="External"/><Relationship Id="rId5426" Type="http://schemas.openxmlformats.org/officeDocument/2006/relationships/hyperlink" Target="https://webagentes.canaldirecto.com.ar/incidents/view/803324-4" TargetMode="External"/><Relationship Id="rId5980" Type="http://schemas.openxmlformats.org/officeDocument/2006/relationships/hyperlink" Target="https://webagentes.canaldirecto.com.ar/incidents/view/823984-8" TargetMode="External"/><Relationship Id="rId1969" Type="http://schemas.openxmlformats.org/officeDocument/2006/relationships/hyperlink" Target="https://webagentes.canaldirecto.com.ar/incidents/view/714003-3" TargetMode="External"/><Relationship Id="rId3184" Type="http://schemas.openxmlformats.org/officeDocument/2006/relationships/hyperlink" Target="https://webagentes.canaldirecto.com.ar/incidents/view/746500-2" TargetMode="External"/><Relationship Id="rId4028" Type="http://schemas.openxmlformats.org/officeDocument/2006/relationships/hyperlink" Target="https://webagentes.canaldirecto.com.ar/incidents/view/768768-6" TargetMode="External"/><Relationship Id="rId4235" Type="http://schemas.openxmlformats.org/officeDocument/2006/relationships/hyperlink" Target="https://webagentes.canaldirecto.com.ar/incidents/view/774538-8" TargetMode="External"/><Relationship Id="rId4582" Type="http://schemas.openxmlformats.org/officeDocument/2006/relationships/hyperlink" Target="https://webagentes.canaldirecto.com.ar/incidents/view/781652-5" TargetMode="External"/><Relationship Id="rId5633" Type="http://schemas.openxmlformats.org/officeDocument/2006/relationships/hyperlink" Target="https://webagentes.canaldirecto.com.ar/incidents/view/817317-1" TargetMode="External"/><Relationship Id="rId5840" Type="http://schemas.openxmlformats.org/officeDocument/2006/relationships/hyperlink" Target="https://webagentes.canaldirecto.com.ar/incidents/view/822055-8" TargetMode="External"/><Relationship Id="rId1829" Type="http://schemas.openxmlformats.org/officeDocument/2006/relationships/hyperlink" Target="https://webagentes.canaldirecto.com.ar/incidents/view/709330-0" TargetMode="External"/><Relationship Id="rId3391" Type="http://schemas.openxmlformats.org/officeDocument/2006/relationships/hyperlink" Target="https://webagentes.canaldirecto.com.ar/incidents/view/750197-9" TargetMode="External"/><Relationship Id="rId4442" Type="http://schemas.openxmlformats.org/officeDocument/2006/relationships/hyperlink" Target="https://webagentes.canaldirecto.com.ar/incidents/view/774578-6" TargetMode="External"/><Relationship Id="rId5700" Type="http://schemas.openxmlformats.org/officeDocument/2006/relationships/hyperlink" Target="https://webagentes.canaldirecto.com.ar/incidents/view/812753-4" TargetMode="External"/><Relationship Id="rId3044" Type="http://schemas.openxmlformats.org/officeDocument/2006/relationships/hyperlink" Target="https://webagentes.canaldirecto.com.ar/incidents/view/744094-2" TargetMode="External"/><Relationship Id="rId3251" Type="http://schemas.openxmlformats.org/officeDocument/2006/relationships/hyperlink" Target="https://webagentes.canaldirecto.com.ar/incidents/view/749328-1" TargetMode="External"/><Relationship Id="rId4302" Type="http://schemas.openxmlformats.org/officeDocument/2006/relationships/hyperlink" Target="https://webagentes.canaldirecto.com.ar/incidents/view/772924-7" TargetMode="External"/><Relationship Id="rId172" Type="http://schemas.openxmlformats.org/officeDocument/2006/relationships/hyperlink" Target="https://webagentes.canaldirecto.com.ar/incidents/view/663604-7" TargetMode="External"/><Relationship Id="rId2060" Type="http://schemas.openxmlformats.org/officeDocument/2006/relationships/hyperlink" Target="https://webagentes.canaldirecto.com.ar/incidents/view/716519-3" TargetMode="External"/><Relationship Id="rId3111" Type="http://schemas.openxmlformats.org/officeDocument/2006/relationships/hyperlink" Target="https://webagentes.canaldirecto.com.ar/incidents/view/741933-1" TargetMode="External"/><Relationship Id="rId989" Type="http://schemas.openxmlformats.org/officeDocument/2006/relationships/hyperlink" Target="https://webagentes.canaldirecto.com.ar/incidents/view/685535-0" TargetMode="External"/><Relationship Id="rId2877" Type="http://schemas.openxmlformats.org/officeDocument/2006/relationships/hyperlink" Target="https://webagentes.canaldirecto.com.ar/incidents/view/737100-4" TargetMode="External"/><Relationship Id="rId5076" Type="http://schemas.openxmlformats.org/officeDocument/2006/relationships/hyperlink" Target="https://webagentes.canaldirecto.com.ar/incidents/view/798346-5" TargetMode="External"/><Relationship Id="rId5283" Type="http://schemas.openxmlformats.org/officeDocument/2006/relationships/hyperlink" Target="https://webagentes.canaldirecto.com.ar/incidents/view/802899-6" TargetMode="External"/><Relationship Id="rId5490" Type="http://schemas.openxmlformats.org/officeDocument/2006/relationships/hyperlink" Target="https://webagentes.canaldirecto.com.ar/incidents/view/808448-8" TargetMode="External"/><Relationship Id="rId849" Type="http://schemas.openxmlformats.org/officeDocument/2006/relationships/hyperlink" Target="https://webagentes.canaldirecto.com.ar/incidents/view/682738-4" TargetMode="External"/><Relationship Id="rId1479" Type="http://schemas.openxmlformats.org/officeDocument/2006/relationships/hyperlink" Target="https://webagentes.canaldirecto.com.ar/incidents/view/700047-0" TargetMode="External"/><Relationship Id="rId1686" Type="http://schemas.openxmlformats.org/officeDocument/2006/relationships/hyperlink" Target="https://webagentes.canaldirecto.com.ar/incidents/view/707289-3" TargetMode="External"/><Relationship Id="rId3928" Type="http://schemas.openxmlformats.org/officeDocument/2006/relationships/hyperlink" Target="https://webagentes.canaldirecto.com.ar/incidents/view/766386-2" TargetMode="External"/><Relationship Id="rId4092" Type="http://schemas.openxmlformats.org/officeDocument/2006/relationships/hyperlink" Target="https://webagentes.canaldirecto.com.ar/incidents/view/765344-9" TargetMode="External"/><Relationship Id="rId5143" Type="http://schemas.openxmlformats.org/officeDocument/2006/relationships/hyperlink" Target="https://webagentes.canaldirecto.com.ar/incidents/view/796395-7" TargetMode="External"/><Relationship Id="rId5350" Type="http://schemas.openxmlformats.org/officeDocument/2006/relationships/hyperlink" Target="https://webagentes.canaldirecto.com.ar/incidents/view/806808-2" TargetMode="External"/><Relationship Id="rId1339" Type="http://schemas.openxmlformats.org/officeDocument/2006/relationships/hyperlink" Target="https://webagentes.canaldirecto.com.ar/incidents/view/693436-5" TargetMode="External"/><Relationship Id="rId1893" Type="http://schemas.openxmlformats.org/officeDocument/2006/relationships/hyperlink" Target="https://webagentes.canaldirecto.com.ar/incidents/view/707562-3" TargetMode="External"/><Relationship Id="rId2737" Type="http://schemas.openxmlformats.org/officeDocument/2006/relationships/hyperlink" Target="https://webagentes.canaldirecto.com.ar/incidents/view/736600-2" TargetMode="External"/><Relationship Id="rId2944" Type="http://schemas.openxmlformats.org/officeDocument/2006/relationships/hyperlink" Target="https://webagentes.canaldirecto.com.ar/incidents/view/740352-5" TargetMode="External"/><Relationship Id="rId5003" Type="http://schemas.openxmlformats.org/officeDocument/2006/relationships/hyperlink" Target="http://webagentes.canaldirecto.com.ar/incidents/view/794184-9" TargetMode="External"/><Relationship Id="rId5210" Type="http://schemas.openxmlformats.org/officeDocument/2006/relationships/hyperlink" Target="https://webagentes.canaldirecto.com.ar/incidents/view/799326-8" TargetMode="External"/><Relationship Id="rId709" Type="http://schemas.openxmlformats.org/officeDocument/2006/relationships/hyperlink" Target="https://webagentes.canaldirecto.com.ar/incidents/view/680212-7" TargetMode="External"/><Relationship Id="rId916" Type="http://schemas.openxmlformats.org/officeDocument/2006/relationships/hyperlink" Target="https://webagentes.canaldirecto.com.ar/incidents/view/687608-9" TargetMode="External"/><Relationship Id="rId1546" Type="http://schemas.openxmlformats.org/officeDocument/2006/relationships/hyperlink" Target="https://webagentes.canaldirecto.com.ar/incidents/view/704524-2" TargetMode="External"/><Relationship Id="rId1753" Type="http://schemas.openxmlformats.org/officeDocument/2006/relationships/hyperlink" Target="https://webagentes.canaldirecto.com.ar/incidents/view/704811-5" TargetMode="External"/><Relationship Id="rId1960" Type="http://schemas.openxmlformats.org/officeDocument/2006/relationships/hyperlink" Target="https://webagentes.canaldirecto.com.ar/incidents/view/714226-2" TargetMode="External"/><Relationship Id="rId2804" Type="http://schemas.openxmlformats.org/officeDocument/2006/relationships/hyperlink" Target="https://webagentes.canaldirecto.com.ar/incidents/view/734317-1" TargetMode="External"/><Relationship Id="rId45" Type="http://schemas.openxmlformats.org/officeDocument/2006/relationships/hyperlink" Target="http://webagentes.canaldirecto.com.ar/incidents/view/659881-7" TargetMode="External"/><Relationship Id="rId1406" Type="http://schemas.openxmlformats.org/officeDocument/2006/relationships/hyperlink" Target="https://webagentes.canaldirecto.com.ar/incidents/view/697299-4" TargetMode="External"/><Relationship Id="rId1613" Type="http://schemas.openxmlformats.org/officeDocument/2006/relationships/hyperlink" Target="https://webagentes.canaldirecto.com.ar/incidents/view/702587-7" TargetMode="External"/><Relationship Id="rId1820" Type="http://schemas.openxmlformats.org/officeDocument/2006/relationships/hyperlink" Target="https://webagentes.canaldirecto.com.ar/incidents/view/709615-8" TargetMode="External"/><Relationship Id="rId4769" Type="http://schemas.openxmlformats.org/officeDocument/2006/relationships/hyperlink" Target="https://webagentes.canaldirecto.com.ar/incidents/view/785715-1" TargetMode="External"/><Relationship Id="rId4976" Type="http://schemas.openxmlformats.org/officeDocument/2006/relationships/hyperlink" Target="https://webagentes.canaldirecto.com.ar/incidents/view/789164-1" TargetMode="External"/><Relationship Id="rId3578" Type="http://schemas.openxmlformats.org/officeDocument/2006/relationships/hyperlink" Target="https://webagentes.canaldirecto.com.ar/incidents/view/755354-7" TargetMode="External"/><Relationship Id="rId3785" Type="http://schemas.openxmlformats.org/officeDocument/2006/relationships/hyperlink" Target="https://webagentes.canaldirecto.com.ar/incidents/view/759633-9" TargetMode="External"/><Relationship Id="rId3992" Type="http://schemas.openxmlformats.org/officeDocument/2006/relationships/hyperlink" Target="https://webagentes.canaldirecto.com.ar/incidents/view/765225-5" TargetMode="External"/><Relationship Id="rId4629" Type="http://schemas.openxmlformats.org/officeDocument/2006/relationships/hyperlink" Target="https://webagentes.canaldirecto.com.ar/incidents/view/785322-5" TargetMode="External"/><Relationship Id="rId4836" Type="http://schemas.openxmlformats.org/officeDocument/2006/relationships/hyperlink" Target="https://webagentes.canaldirecto.com.ar/incidents/view/788749-9" TargetMode="External"/><Relationship Id="rId499" Type="http://schemas.openxmlformats.org/officeDocument/2006/relationships/hyperlink" Target="https://webagentes.canaldirecto.com.ar/incidents/view/672453-7" TargetMode="External"/><Relationship Id="rId2387" Type="http://schemas.openxmlformats.org/officeDocument/2006/relationships/hyperlink" Target="https://webagentes.canaldirecto.com.ar/incidents/view/724016-6" TargetMode="External"/><Relationship Id="rId2594" Type="http://schemas.openxmlformats.org/officeDocument/2006/relationships/hyperlink" Target="https://webagentes.canaldirecto.com.ar/incidents/view/732269-1" TargetMode="External"/><Relationship Id="rId3438" Type="http://schemas.openxmlformats.org/officeDocument/2006/relationships/hyperlink" Target="https://webagentes.canaldirecto.com.ar/incidents/view/754065-9" TargetMode="External"/><Relationship Id="rId3645" Type="http://schemas.openxmlformats.org/officeDocument/2006/relationships/hyperlink" Target="https://webagentes.canaldirecto.com.ar/incidents/view/758862-2" TargetMode="External"/><Relationship Id="rId3852" Type="http://schemas.openxmlformats.org/officeDocument/2006/relationships/hyperlink" Target="https://webagentes.canaldirecto.com.ar/incidents/view/762608-3" TargetMode="External"/><Relationship Id="rId359" Type="http://schemas.openxmlformats.org/officeDocument/2006/relationships/hyperlink" Target="https://webagentes.canaldirecto.com.ar/incidents/view/671342-5" TargetMode="External"/><Relationship Id="rId566" Type="http://schemas.openxmlformats.org/officeDocument/2006/relationships/hyperlink" Target="https://webagentes.canaldirecto.com.ar/incidents/view/667015-7" TargetMode="External"/><Relationship Id="rId773" Type="http://schemas.openxmlformats.org/officeDocument/2006/relationships/hyperlink" Target="https://webagentes.canaldirecto.com.ar/incidents/view/678571-4" TargetMode="External"/><Relationship Id="rId1196" Type="http://schemas.openxmlformats.org/officeDocument/2006/relationships/hyperlink" Target="https://webagentes.canaldirecto.com.ar/incidents/view/692204-1" TargetMode="External"/><Relationship Id="rId2247" Type="http://schemas.openxmlformats.org/officeDocument/2006/relationships/hyperlink" Target="https://webagentes.canaldirecto.com.ar/incidents/view/722327-5" TargetMode="External"/><Relationship Id="rId2454" Type="http://schemas.openxmlformats.org/officeDocument/2006/relationships/hyperlink" Target="https://webagentes.canaldirecto.com.ar/incidents/view/726710-9" TargetMode="External"/><Relationship Id="rId3505" Type="http://schemas.openxmlformats.org/officeDocument/2006/relationships/hyperlink" Target="https://webagentes.canaldirecto.com.ar/incidents/view/752600-2" TargetMode="External"/><Relationship Id="rId4903" Type="http://schemas.openxmlformats.org/officeDocument/2006/relationships/hyperlink" Target="https://webagentes.canaldirecto.com.ar/incidents/view/791491-5" TargetMode="External"/><Relationship Id="rId219" Type="http://schemas.openxmlformats.org/officeDocument/2006/relationships/hyperlink" Target="https://webagentes.canaldirecto.com.ar/incidents/view/659841-9" TargetMode="External"/><Relationship Id="rId426" Type="http://schemas.openxmlformats.org/officeDocument/2006/relationships/hyperlink" Target="https://webagentes.canaldirecto.com.ar/incidents/view/668621-9" TargetMode="External"/><Relationship Id="rId633" Type="http://schemas.openxmlformats.org/officeDocument/2006/relationships/hyperlink" Target="https://webagentes.canaldirecto.com.ar/incidents/view/674831-5" TargetMode="External"/><Relationship Id="rId980" Type="http://schemas.openxmlformats.org/officeDocument/2006/relationships/hyperlink" Target="https://webagentes.canaldirecto.com.ar/incidents/view/686121-8" TargetMode="External"/><Relationship Id="rId1056" Type="http://schemas.openxmlformats.org/officeDocument/2006/relationships/hyperlink" Target="https://webagentes.canaldirecto.com.ar/incidents/view/690091-5" TargetMode="External"/><Relationship Id="rId1263" Type="http://schemas.openxmlformats.org/officeDocument/2006/relationships/hyperlink" Target="https://webagentes.canaldirecto.com.ar/incidents/view/696081-0" TargetMode="External"/><Relationship Id="rId2107" Type="http://schemas.openxmlformats.org/officeDocument/2006/relationships/hyperlink" Target="https://webagentes.canaldirecto.com.ar/incidents/view/720532-1" TargetMode="External"/><Relationship Id="rId2314" Type="http://schemas.openxmlformats.org/officeDocument/2006/relationships/hyperlink" Target="https://webagentes.canaldirecto.com.ar/incidents/view/725979-3" TargetMode="External"/><Relationship Id="rId2661" Type="http://schemas.openxmlformats.org/officeDocument/2006/relationships/hyperlink" Target="https://webagentes.canaldirecto.com.ar/incidents/view/736574-8" TargetMode="External"/><Relationship Id="rId3712" Type="http://schemas.openxmlformats.org/officeDocument/2006/relationships/hyperlink" Target="https://webagentes.canaldirecto.com.ar/incidents/view/761683-7" TargetMode="External"/><Relationship Id="rId840" Type="http://schemas.openxmlformats.org/officeDocument/2006/relationships/hyperlink" Target="https://webagentes.canaldirecto.com.ar/incidents/view/683505-5" TargetMode="External"/><Relationship Id="rId1470" Type="http://schemas.openxmlformats.org/officeDocument/2006/relationships/hyperlink" Target="https://webagentes.canaldirecto.com.ar/incidents/view/700683-6" TargetMode="External"/><Relationship Id="rId2521" Type="http://schemas.openxmlformats.org/officeDocument/2006/relationships/hyperlink" Target="https://webagentes.canaldirecto.com.ar/incidents/view/729849-1" TargetMode="External"/><Relationship Id="rId4279" Type="http://schemas.openxmlformats.org/officeDocument/2006/relationships/hyperlink" Target="https://webagentes.canaldirecto.com.ar/incidents/view/773616-8" TargetMode="External"/><Relationship Id="rId5677" Type="http://schemas.openxmlformats.org/officeDocument/2006/relationships/hyperlink" Target="https://webagentes.canaldirecto.com.ar/incidents/view/815134-6" TargetMode="External"/><Relationship Id="rId5884" Type="http://schemas.openxmlformats.org/officeDocument/2006/relationships/hyperlink" Target="https://webagentes.canaldirecto.com.ar/incidents/view/820678-9" TargetMode="External"/><Relationship Id="rId700" Type="http://schemas.openxmlformats.org/officeDocument/2006/relationships/hyperlink" Target="https://webagentes.canaldirecto.com.ar/incidents/view/680513-3" TargetMode="External"/><Relationship Id="rId1123" Type="http://schemas.openxmlformats.org/officeDocument/2006/relationships/hyperlink" Target="https://webagentes.canaldirecto.com.ar/incidents/view/689014-0" TargetMode="External"/><Relationship Id="rId1330" Type="http://schemas.openxmlformats.org/officeDocument/2006/relationships/hyperlink" Target="https://webagentes.canaldirecto.com.ar/incidents/view/693699-2" TargetMode="External"/><Relationship Id="rId3088" Type="http://schemas.openxmlformats.org/officeDocument/2006/relationships/hyperlink" Target="https://webagentes.canaldirecto.com.ar/incidents/view/743072-3" TargetMode="External"/><Relationship Id="rId4486" Type="http://schemas.openxmlformats.org/officeDocument/2006/relationships/hyperlink" Target="https://webagentes.canaldirecto.com.ar/incidents/view/779352-5" TargetMode="External"/><Relationship Id="rId4693" Type="http://schemas.openxmlformats.org/officeDocument/2006/relationships/hyperlink" Target="https://webagentes.canaldirecto.com.ar/incidents/view/783302-7" TargetMode="External"/><Relationship Id="rId5537" Type="http://schemas.openxmlformats.org/officeDocument/2006/relationships/hyperlink" Target="https://webagentes.canaldirecto.com.ar/incidents/view/806361-6" TargetMode="External"/><Relationship Id="rId5744" Type="http://schemas.openxmlformats.org/officeDocument/2006/relationships/hyperlink" Target="https://webagentes.canaldirecto.com.ar/incidents/view/818946-4" TargetMode="External"/><Relationship Id="rId5951" Type="http://schemas.openxmlformats.org/officeDocument/2006/relationships/hyperlink" Target="https://webagentes.canaldirecto.com.ar/incidents/view/825026-7" TargetMode="External"/><Relationship Id="rId3295" Type="http://schemas.openxmlformats.org/officeDocument/2006/relationships/hyperlink" Target="https://webagentes.canaldirecto.com.ar/incidents/view/748080-7" TargetMode="External"/><Relationship Id="rId4139" Type="http://schemas.openxmlformats.org/officeDocument/2006/relationships/hyperlink" Target="https://webagentes.canaldirecto.com.ar/incidents/view/770697-2" TargetMode="External"/><Relationship Id="rId4346" Type="http://schemas.openxmlformats.org/officeDocument/2006/relationships/hyperlink" Target="https://webagentes.canaldirecto.com.ar/incidents/view/777699-9" TargetMode="External"/><Relationship Id="rId4553" Type="http://schemas.openxmlformats.org/officeDocument/2006/relationships/hyperlink" Target="https://webagentes.canaldirecto.com.ar/incidents/view/782895-5" TargetMode="External"/><Relationship Id="rId4760" Type="http://schemas.openxmlformats.org/officeDocument/2006/relationships/hyperlink" Target="https://webagentes.canaldirecto.com.ar/incidents/view/785980-3" TargetMode="External"/><Relationship Id="rId5604" Type="http://schemas.openxmlformats.org/officeDocument/2006/relationships/hyperlink" Target="https://webagentes.canaldirecto.com.ar/incidents/view/811026-0" TargetMode="External"/><Relationship Id="rId5811" Type="http://schemas.openxmlformats.org/officeDocument/2006/relationships/hyperlink" Target="https://webagentes.canaldirecto.com.ar/incidents/view/814773-2" TargetMode="External"/><Relationship Id="rId3155" Type="http://schemas.openxmlformats.org/officeDocument/2006/relationships/hyperlink" Target="https://webagentes.canaldirecto.com.ar/incidents/view/746733-8" TargetMode="External"/><Relationship Id="rId3362" Type="http://schemas.openxmlformats.org/officeDocument/2006/relationships/hyperlink" Target="https://webagentes.canaldirecto.com.ar/incidents/view/751511-2" TargetMode="External"/><Relationship Id="rId4206" Type="http://schemas.openxmlformats.org/officeDocument/2006/relationships/hyperlink" Target="https://webagentes.canaldirecto.com.ar/incidents/view/769193-5" TargetMode="External"/><Relationship Id="rId4413" Type="http://schemas.openxmlformats.org/officeDocument/2006/relationships/hyperlink" Target="https://webagentes.canaldirecto.com.ar/incidents/view/776112-8" TargetMode="External"/><Relationship Id="rId4620" Type="http://schemas.openxmlformats.org/officeDocument/2006/relationships/hyperlink" Target="https://webagentes.canaldirecto.com.ar/incidents/view/779943-1" TargetMode="External"/><Relationship Id="rId283" Type="http://schemas.openxmlformats.org/officeDocument/2006/relationships/hyperlink" Target="https://webagentes.canaldirecto.com.ar/incidents/view/666399-9" TargetMode="External"/><Relationship Id="rId490" Type="http://schemas.openxmlformats.org/officeDocument/2006/relationships/hyperlink" Target="https://webagentes.canaldirecto.com.ar/incidents/view/672462-5" TargetMode="External"/><Relationship Id="rId2171" Type="http://schemas.openxmlformats.org/officeDocument/2006/relationships/hyperlink" Target="https://webagentes.canaldirecto.com.ar/incidents/view/718683-1" TargetMode="External"/><Relationship Id="rId3015" Type="http://schemas.openxmlformats.org/officeDocument/2006/relationships/hyperlink" Target="https://webagentes.canaldirecto.com.ar/incidents/view/744966-0" TargetMode="External"/><Relationship Id="rId3222" Type="http://schemas.openxmlformats.org/officeDocument/2006/relationships/hyperlink" Target="https://webagentes.canaldirecto.com.ar/incidents/view/744837-9" TargetMode="External"/><Relationship Id="rId143" Type="http://schemas.openxmlformats.org/officeDocument/2006/relationships/hyperlink" Target="https://webagentes.canaldirecto.com.ar/incidents/view/664432-9" TargetMode="External"/><Relationship Id="rId350" Type="http://schemas.openxmlformats.org/officeDocument/2006/relationships/hyperlink" Target="https://webagentes.canaldirecto.com.ar/incidents/view/671426-6" TargetMode="External"/><Relationship Id="rId2031" Type="http://schemas.openxmlformats.org/officeDocument/2006/relationships/hyperlink" Target="https://webagentes.canaldirecto.com.ar/incidents/view/718107-6" TargetMode="External"/><Relationship Id="rId5187" Type="http://schemas.openxmlformats.org/officeDocument/2006/relationships/hyperlink" Target="https://webagentes.canaldirecto.com.ar/incidents/view/800176-8" TargetMode="External"/><Relationship Id="rId5394" Type="http://schemas.openxmlformats.org/officeDocument/2006/relationships/hyperlink" Target="https://webagentes.canaldirecto.com.ar/incidents/view/805693-5" TargetMode="External"/><Relationship Id="rId9" Type="http://schemas.openxmlformats.org/officeDocument/2006/relationships/hyperlink" Target="http://webagentes.canaldirecto.com.ar/incidents/view/662263-7" TargetMode="External"/><Relationship Id="rId210" Type="http://schemas.openxmlformats.org/officeDocument/2006/relationships/hyperlink" Target="https://webagentes.canaldirecto.com.ar/incidents/view/661735-2" TargetMode="External"/><Relationship Id="rId2988" Type="http://schemas.openxmlformats.org/officeDocument/2006/relationships/hyperlink" Target="https://webagentes.canaldirecto.com.ar/incidents/view/738966-9" TargetMode="External"/><Relationship Id="rId5047" Type="http://schemas.openxmlformats.org/officeDocument/2006/relationships/hyperlink" Target="http://webagentes.canaldirecto.com.ar/incidents/view/792695-6" TargetMode="External"/><Relationship Id="rId5254" Type="http://schemas.openxmlformats.org/officeDocument/2006/relationships/hyperlink" Target="https://webagentes.canaldirecto.com.ar/incidents/view/797001-8" TargetMode="External"/><Relationship Id="rId1797" Type="http://schemas.openxmlformats.org/officeDocument/2006/relationships/hyperlink" Target="https://webagentes.canaldirecto.com.ar/incidents/view/710569-6" TargetMode="External"/><Relationship Id="rId2848" Type="http://schemas.openxmlformats.org/officeDocument/2006/relationships/hyperlink" Target="https://webagentes.canaldirecto.com.ar/incidents/view/737964-4" TargetMode="External"/><Relationship Id="rId5461" Type="http://schemas.openxmlformats.org/officeDocument/2006/relationships/hyperlink" Target="https://webagentes.canaldirecto.com.ar/incidents/view/809474-0" TargetMode="External"/><Relationship Id="rId89" Type="http://schemas.openxmlformats.org/officeDocument/2006/relationships/hyperlink" Target="http://webagentes.canaldirecto.com.ar/incidents/view/659260-0" TargetMode="External"/><Relationship Id="rId1657" Type="http://schemas.openxmlformats.org/officeDocument/2006/relationships/hyperlink" Target="https://webagentes.canaldirecto.com.ar/incidents/view/700826-9" TargetMode="External"/><Relationship Id="rId1864" Type="http://schemas.openxmlformats.org/officeDocument/2006/relationships/hyperlink" Target="https://webagentes.canaldirecto.com.ar/incidents/view/708839-9" TargetMode="External"/><Relationship Id="rId2708" Type="http://schemas.openxmlformats.org/officeDocument/2006/relationships/hyperlink" Target="https://webagentes.canaldirecto.com.ar/incidents/view/733594-1" TargetMode="External"/><Relationship Id="rId2915" Type="http://schemas.openxmlformats.org/officeDocument/2006/relationships/hyperlink" Target="https://webagentes.canaldirecto.com.ar/incidents/view/741327-6" TargetMode="External"/><Relationship Id="rId4063" Type="http://schemas.openxmlformats.org/officeDocument/2006/relationships/hyperlink" Target="https://webagentes.canaldirecto.com.ar/incidents/view/768163-7" TargetMode="External"/><Relationship Id="rId4270" Type="http://schemas.openxmlformats.org/officeDocument/2006/relationships/hyperlink" Target="https://webagentes.canaldirecto.com.ar/incidents/view/773704-2" TargetMode="External"/><Relationship Id="rId5114" Type="http://schemas.openxmlformats.org/officeDocument/2006/relationships/hyperlink" Target="https://webagentes.canaldirecto.com.ar/incidents/view/797158-5" TargetMode="External"/><Relationship Id="rId5321" Type="http://schemas.openxmlformats.org/officeDocument/2006/relationships/hyperlink" Target="https://webagentes.canaldirecto.com.ar/incidents/view/801467-4" TargetMode="External"/><Relationship Id="rId1517" Type="http://schemas.openxmlformats.org/officeDocument/2006/relationships/hyperlink" Target="https://webagentes.canaldirecto.com.ar/incidents/view/699209-5" TargetMode="External"/><Relationship Id="rId1724" Type="http://schemas.openxmlformats.org/officeDocument/2006/relationships/hyperlink" Target="https://webagentes.canaldirecto.com.ar/incidents/view/705865-3" TargetMode="External"/><Relationship Id="rId4130" Type="http://schemas.openxmlformats.org/officeDocument/2006/relationships/hyperlink" Target="https://webagentes.canaldirecto.com.ar/incidents/view/770910-0" TargetMode="External"/><Relationship Id="rId16" Type="http://schemas.openxmlformats.org/officeDocument/2006/relationships/hyperlink" Target="http://webagentes.canaldirecto.com.ar/incidents/view/661064-1" TargetMode="External"/><Relationship Id="rId1931" Type="http://schemas.openxmlformats.org/officeDocument/2006/relationships/hyperlink" Target="https://webagentes.canaldirecto.com.ar/incidents/view/714972-4" TargetMode="External"/><Relationship Id="rId3689" Type="http://schemas.openxmlformats.org/officeDocument/2006/relationships/hyperlink" Target="https://webagentes.canaldirecto.com.ar/incidents/view/758276-1" TargetMode="External"/><Relationship Id="rId3896" Type="http://schemas.openxmlformats.org/officeDocument/2006/relationships/hyperlink" Target="https://webagentes.canaldirecto.com.ar/incidents/view/767095-0" TargetMode="External"/><Relationship Id="rId2498" Type="http://schemas.openxmlformats.org/officeDocument/2006/relationships/hyperlink" Target="https://webagentes.canaldirecto.com.ar/incidents/view/730177-7" TargetMode="External"/><Relationship Id="rId3549" Type="http://schemas.openxmlformats.org/officeDocument/2006/relationships/hyperlink" Target="https://webagentes.canaldirecto.com.ar/incidents/view/756251-8" TargetMode="External"/><Relationship Id="rId4947" Type="http://schemas.openxmlformats.org/officeDocument/2006/relationships/hyperlink" Target="https://webagentes.canaldirecto.com.ar/incidents/view/790769-6" TargetMode="External"/><Relationship Id="rId677" Type="http://schemas.openxmlformats.org/officeDocument/2006/relationships/hyperlink" Target="https://webagentes.canaldirecto.com.ar/incidents/view/681505-1" TargetMode="External"/><Relationship Id="rId2358" Type="http://schemas.openxmlformats.org/officeDocument/2006/relationships/hyperlink" Target="https://webagentes.canaldirecto.com.ar/incidents/view/724918-5" TargetMode="External"/><Relationship Id="rId3756" Type="http://schemas.openxmlformats.org/officeDocument/2006/relationships/hyperlink" Target="https://webagentes.canaldirecto.com.ar/incidents/view/760873-1" TargetMode="External"/><Relationship Id="rId3963" Type="http://schemas.openxmlformats.org/officeDocument/2006/relationships/hyperlink" Target="https://webagentes.canaldirecto.com.ar/incidents/view/765927-6" TargetMode="External"/><Relationship Id="rId4807" Type="http://schemas.openxmlformats.org/officeDocument/2006/relationships/hyperlink" Target="https://webagentes.canaldirecto.com.ar/incidents/view/789567-4" TargetMode="External"/><Relationship Id="rId884" Type="http://schemas.openxmlformats.org/officeDocument/2006/relationships/hyperlink" Target="https://webagentes.canaldirecto.com.ar/incidents/view/681498-2" TargetMode="External"/><Relationship Id="rId2565" Type="http://schemas.openxmlformats.org/officeDocument/2006/relationships/hyperlink" Target="https://webagentes.canaldirecto.com.ar/incidents/view/734028-0" TargetMode="External"/><Relationship Id="rId2772" Type="http://schemas.openxmlformats.org/officeDocument/2006/relationships/hyperlink" Target="https://webagentes.canaldirecto.com.ar/incidents/view/735629-0" TargetMode="External"/><Relationship Id="rId3409" Type="http://schemas.openxmlformats.org/officeDocument/2006/relationships/hyperlink" Target="https://webagentes.canaldirecto.com.ar/incidents/view/749212-1" TargetMode="External"/><Relationship Id="rId3616" Type="http://schemas.openxmlformats.org/officeDocument/2006/relationships/hyperlink" Target="https://webagentes.canaldirecto.com.ar/incidents/view/754413-2" TargetMode="External"/><Relationship Id="rId3823" Type="http://schemas.openxmlformats.org/officeDocument/2006/relationships/hyperlink" Target="https://webagentes.canaldirecto.com.ar/incidents/view/763609-9" TargetMode="External"/><Relationship Id="rId537" Type="http://schemas.openxmlformats.org/officeDocument/2006/relationships/hyperlink" Target="https://webagentes.canaldirecto.com.ar/incidents/view/671478-9" TargetMode="External"/><Relationship Id="rId744" Type="http://schemas.openxmlformats.org/officeDocument/2006/relationships/hyperlink" Target="https://webagentes.canaldirecto.com.ar/incidents/view/679720-5" TargetMode="External"/><Relationship Id="rId951" Type="http://schemas.openxmlformats.org/officeDocument/2006/relationships/hyperlink" Target="https://webagentes.canaldirecto.com.ar/incidents/view/686739-1" TargetMode="External"/><Relationship Id="rId1167" Type="http://schemas.openxmlformats.org/officeDocument/2006/relationships/hyperlink" Target="https://webagentes.canaldirecto.com.ar/incidents/view/692500-2" TargetMode="External"/><Relationship Id="rId1374" Type="http://schemas.openxmlformats.org/officeDocument/2006/relationships/hyperlink" Target="https://webagentes.canaldirecto.com.ar/incidents/view/692243-0" TargetMode="External"/><Relationship Id="rId1581" Type="http://schemas.openxmlformats.org/officeDocument/2006/relationships/hyperlink" Target="https://webagentes.canaldirecto.com.ar/incidents/view/703112-4" TargetMode="External"/><Relationship Id="rId2218" Type="http://schemas.openxmlformats.org/officeDocument/2006/relationships/hyperlink" Target="https://webagentes.canaldirecto.com.ar/incidents/view/722858-0" TargetMode="External"/><Relationship Id="rId2425" Type="http://schemas.openxmlformats.org/officeDocument/2006/relationships/hyperlink" Target="https://webagentes.canaldirecto.com.ar/incidents/view/727882-2" TargetMode="External"/><Relationship Id="rId2632" Type="http://schemas.openxmlformats.org/officeDocument/2006/relationships/hyperlink" Target="https://webagentes.canaldirecto.com.ar/incidents/view/737235-9" TargetMode="External"/><Relationship Id="rId5788" Type="http://schemas.openxmlformats.org/officeDocument/2006/relationships/hyperlink" Target="https://webagentes.canaldirecto.com.ar/incidents/view/817271-0" TargetMode="External"/><Relationship Id="rId5995" Type="http://schemas.openxmlformats.org/officeDocument/2006/relationships/hyperlink" Target="https://webagentes.canaldirecto.com.ar/incidents/view/822134-4" TargetMode="External"/><Relationship Id="rId80" Type="http://schemas.openxmlformats.org/officeDocument/2006/relationships/hyperlink" Target="http://webagentes.canaldirecto.com.ar/incidents/view/659269-1" TargetMode="External"/><Relationship Id="rId604" Type="http://schemas.openxmlformats.org/officeDocument/2006/relationships/hyperlink" Target="https://webagentes.canaldirecto.com.ar/incidents/view/676765-7" TargetMode="External"/><Relationship Id="rId811" Type="http://schemas.openxmlformats.org/officeDocument/2006/relationships/hyperlink" Target="https://webagentes.canaldirecto.com.ar/incidents/view/683952-9" TargetMode="External"/><Relationship Id="rId1027" Type="http://schemas.openxmlformats.org/officeDocument/2006/relationships/hyperlink" Target="https://webagentes.canaldirecto.com.ar/incidents/view/684767-0" TargetMode="External"/><Relationship Id="rId1234" Type="http://schemas.openxmlformats.org/officeDocument/2006/relationships/hyperlink" Target="https://webagentes.canaldirecto.com.ar/incidents/view/691440-4" TargetMode="External"/><Relationship Id="rId1441" Type="http://schemas.openxmlformats.org/officeDocument/2006/relationships/hyperlink" Target="https://webagentes.canaldirecto.com.ar/incidents/view/696149-3" TargetMode="External"/><Relationship Id="rId4597" Type="http://schemas.openxmlformats.org/officeDocument/2006/relationships/hyperlink" Target="https://webagentes.canaldirecto.com.ar/incidents/view/781276-9" TargetMode="External"/><Relationship Id="rId5648" Type="http://schemas.openxmlformats.org/officeDocument/2006/relationships/hyperlink" Target="https://webagentes.canaldirecto.com.ar/incidents/view/816629-6" TargetMode="External"/><Relationship Id="rId5855" Type="http://schemas.openxmlformats.org/officeDocument/2006/relationships/hyperlink" Target="https://webagentes.canaldirecto.com.ar/incidents/view/821369-1" TargetMode="External"/><Relationship Id="rId1301" Type="http://schemas.openxmlformats.org/officeDocument/2006/relationships/hyperlink" Target="https://webagentes.canaldirecto.com.ar/incidents/view/694595-4" TargetMode="External"/><Relationship Id="rId3199" Type="http://schemas.openxmlformats.org/officeDocument/2006/relationships/hyperlink" Target="https://webagentes.canaldirecto.com.ar/incidents/view/745998-6" TargetMode="External"/><Relationship Id="rId4457" Type="http://schemas.openxmlformats.org/officeDocument/2006/relationships/hyperlink" Target="https://webagentes.canaldirecto.com.ar/incidents/view/780324-8" TargetMode="External"/><Relationship Id="rId4664" Type="http://schemas.openxmlformats.org/officeDocument/2006/relationships/hyperlink" Target="https://webagentes.canaldirecto.com.ar/incidents/view/784597-0" TargetMode="External"/><Relationship Id="rId5508" Type="http://schemas.openxmlformats.org/officeDocument/2006/relationships/hyperlink" Target="https://webagentes.canaldirecto.com.ar/incidents/view/808108-3" TargetMode="External"/><Relationship Id="rId5715" Type="http://schemas.openxmlformats.org/officeDocument/2006/relationships/hyperlink" Target="https://webagentes.canaldirecto.com.ar/incidents/view/820374-6" TargetMode="External"/><Relationship Id="rId3059" Type="http://schemas.openxmlformats.org/officeDocument/2006/relationships/hyperlink" Target="https://webagentes.canaldirecto.com.ar/incidents/view/744024-3" TargetMode="External"/><Relationship Id="rId3266" Type="http://schemas.openxmlformats.org/officeDocument/2006/relationships/hyperlink" Target="https://webagentes.canaldirecto.com.ar/incidents/view/749022-0" TargetMode="External"/><Relationship Id="rId3473" Type="http://schemas.openxmlformats.org/officeDocument/2006/relationships/hyperlink" Target="https://webagentes.canaldirecto.com.ar/incidents/view/753251-7" TargetMode="External"/><Relationship Id="rId4317" Type="http://schemas.openxmlformats.org/officeDocument/2006/relationships/hyperlink" Target="https://webagentes.canaldirecto.com.ar/incidents/view/772577-3" TargetMode="External"/><Relationship Id="rId4524" Type="http://schemas.openxmlformats.org/officeDocument/2006/relationships/hyperlink" Target="https://webagentes.canaldirecto.com.ar/incidents/view/778056-7" TargetMode="External"/><Relationship Id="rId4871" Type="http://schemas.openxmlformats.org/officeDocument/2006/relationships/hyperlink" Target="https://webagentes.canaldirecto.com.ar/incidents/view/787295-6" TargetMode="External"/><Relationship Id="rId5922" Type="http://schemas.openxmlformats.org/officeDocument/2006/relationships/hyperlink" Target="https://webagentes.canaldirecto.com.ar/incidents/view/825824-1" TargetMode="External"/><Relationship Id="rId187" Type="http://schemas.openxmlformats.org/officeDocument/2006/relationships/hyperlink" Target="https://webagentes.canaldirecto.com.ar/incidents/view/663408-5" TargetMode="External"/><Relationship Id="rId394" Type="http://schemas.openxmlformats.org/officeDocument/2006/relationships/hyperlink" Target="https://webagentes.canaldirecto.com.ar/incidents/view/669353-8" TargetMode="External"/><Relationship Id="rId2075" Type="http://schemas.openxmlformats.org/officeDocument/2006/relationships/hyperlink" Target="https://webagentes.canaldirecto.com.ar/incidents/view/715759-2" TargetMode="External"/><Relationship Id="rId2282" Type="http://schemas.openxmlformats.org/officeDocument/2006/relationships/hyperlink" Target="https://webagentes.canaldirecto.com.ar/incidents/view/718884-8" TargetMode="External"/><Relationship Id="rId3126" Type="http://schemas.openxmlformats.org/officeDocument/2006/relationships/hyperlink" Target="https://webagentes.canaldirecto.com.ar/incidents/view/739673-9" TargetMode="External"/><Relationship Id="rId3680" Type="http://schemas.openxmlformats.org/officeDocument/2006/relationships/hyperlink" Target="https://webagentes.canaldirecto.com.ar/incidents/view/758360-9" TargetMode="External"/><Relationship Id="rId4731" Type="http://schemas.openxmlformats.org/officeDocument/2006/relationships/hyperlink" Target="https://webagentes.canaldirecto.com.ar/incidents/view/786943-9" TargetMode="External"/><Relationship Id="rId254" Type="http://schemas.openxmlformats.org/officeDocument/2006/relationships/hyperlink" Target="https://webagentes.canaldirecto.com.ar/incidents/view/667000-5" TargetMode="External"/><Relationship Id="rId1091" Type="http://schemas.openxmlformats.org/officeDocument/2006/relationships/hyperlink" Target="https://webagentes.canaldirecto.com.ar/incidents/view/689651-5" TargetMode="External"/><Relationship Id="rId3333" Type="http://schemas.openxmlformats.org/officeDocument/2006/relationships/hyperlink" Target="https://webagentes.canaldirecto.com.ar/incidents/view/752304-1" TargetMode="External"/><Relationship Id="rId3540" Type="http://schemas.openxmlformats.org/officeDocument/2006/relationships/hyperlink" Target="https://webagentes.canaldirecto.com.ar/incidents/view/756554-2" TargetMode="External"/><Relationship Id="rId5298" Type="http://schemas.openxmlformats.org/officeDocument/2006/relationships/hyperlink" Target="https://webagentes.canaldirecto.com.ar/incidents/view/802220-2" TargetMode="External"/><Relationship Id="rId114" Type="http://schemas.openxmlformats.org/officeDocument/2006/relationships/hyperlink" Target="https://webagentes.canaldirecto.com.ar/incidents/view/665376-1" TargetMode="External"/><Relationship Id="rId461" Type="http://schemas.openxmlformats.org/officeDocument/2006/relationships/hyperlink" Target="https://webagentes.canaldirecto.com.ar/incidents/view/662778-4" TargetMode="External"/><Relationship Id="rId2142" Type="http://schemas.openxmlformats.org/officeDocument/2006/relationships/hyperlink" Target="https://webagentes.canaldirecto.com.ar/incidents/view/719733-2" TargetMode="External"/><Relationship Id="rId3400" Type="http://schemas.openxmlformats.org/officeDocument/2006/relationships/hyperlink" Target="https://webagentes.canaldirecto.com.ar/incidents/view/749624-2" TargetMode="External"/><Relationship Id="rId321" Type="http://schemas.openxmlformats.org/officeDocument/2006/relationships/hyperlink" Target="https://webagentes.canaldirecto.com.ar/incidents/view/665172-7" TargetMode="External"/><Relationship Id="rId2002" Type="http://schemas.openxmlformats.org/officeDocument/2006/relationships/hyperlink" Target="https://webagentes.canaldirecto.com.ar/incidents/view/712559-3" TargetMode="External"/><Relationship Id="rId2959" Type="http://schemas.openxmlformats.org/officeDocument/2006/relationships/hyperlink" Target="https://webagentes.canaldirecto.com.ar/incidents/view/739881-6" TargetMode="External"/><Relationship Id="rId5158" Type="http://schemas.openxmlformats.org/officeDocument/2006/relationships/hyperlink" Target="https://webagentes.canaldirecto.com.ar/incidents/view/794964-7" TargetMode="External"/><Relationship Id="rId5365" Type="http://schemas.openxmlformats.org/officeDocument/2006/relationships/hyperlink" Target="https://webagentes.canaldirecto.com.ar/incidents/view/806563-2" TargetMode="External"/><Relationship Id="rId5572" Type="http://schemas.openxmlformats.org/officeDocument/2006/relationships/hyperlink" Target="https://webagentes.canaldirecto.com.ar/incidents/view/812875-5" TargetMode="External"/><Relationship Id="rId1768" Type="http://schemas.openxmlformats.org/officeDocument/2006/relationships/hyperlink" Target="https://webagentes.canaldirecto.com.ar/incidents/view/704438-6" TargetMode="External"/><Relationship Id="rId2819" Type="http://schemas.openxmlformats.org/officeDocument/2006/relationships/hyperlink" Target="https://webagentes.canaldirecto.com.ar/incidents/view/738677-8" TargetMode="External"/><Relationship Id="rId4174" Type="http://schemas.openxmlformats.org/officeDocument/2006/relationships/hyperlink" Target="https://webagentes.canaldirecto.com.ar/incidents/view/770083-5" TargetMode="External"/><Relationship Id="rId4381" Type="http://schemas.openxmlformats.org/officeDocument/2006/relationships/hyperlink" Target="https://webagentes.canaldirecto.com.ar/incidents/view/776941-2" TargetMode="External"/><Relationship Id="rId5018" Type="http://schemas.openxmlformats.org/officeDocument/2006/relationships/hyperlink" Target="http://webagentes.canaldirecto.com.ar/incidents/view/794102-5" TargetMode="External"/><Relationship Id="rId5225" Type="http://schemas.openxmlformats.org/officeDocument/2006/relationships/hyperlink" Target="https://webagentes.canaldirecto.com.ar/incidents/view/798893-8" TargetMode="External"/><Relationship Id="rId5432" Type="http://schemas.openxmlformats.org/officeDocument/2006/relationships/hyperlink" Target="https://webagentes.canaldirecto.com.ar/incidents/view/802817-2" TargetMode="External"/><Relationship Id="rId1628" Type="http://schemas.openxmlformats.org/officeDocument/2006/relationships/hyperlink" Target="https://webagentes.canaldirecto.com.ar/incidents/view/702005-8" TargetMode="External"/><Relationship Id="rId1975" Type="http://schemas.openxmlformats.org/officeDocument/2006/relationships/hyperlink" Target="https://webagentes.canaldirecto.com.ar/incidents/view/713901-9" TargetMode="External"/><Relationship Id="rId3190" Type="http://schemas.openxmlformats.org/officeDocument/2006/relationships/hyperlink" Target="https://webagentes.canaldirecto.com.ar/incidents/view/746245-8" TargetMode="External"/><Relationship Id="rId4034" Type="http://schemas.openxmlformats.org/officeDocument/2006/relationships/hyperlink" Target="https://webagentes.canaldirecto.com.ar/incidents/view/768753-4" TargetMode="External"/><Relationship Id="rId4241" Type="http://schemas.openxmlformats.org/officeDocument/2006/relationships/hyperlink" Target="https://webagentes.canaldirecto.com.ar/incidents/view/774468-0" TargetMode="External"/><Relationship Id="rId1835" Type="http://schemas.openxmlformats.org/officeDocument/2006/relationships/hyperlink" Target="https://webagentes.canaldirecto.com.ar/incidents/view/709322-1" TargetMode="External"/><Relationship Id="rId3050" Type="http://schemas.openxmlformats.org/officeDocument/2006/relationships/hyperlink" Target="https://webagentes.canaldirecto.com.ar/incidents/view/744036-8" TargetMode="External"/><Relationship Id="rId4101" Type="http://schemas.openxmlformats.org/officeDocument/2006/relationships/hyperlink" Target="https://webagentes.canaldirecto.com.ar/incidents/view/771440-3" TargetMode="External"/><Relationship Id="rId1902" Type="http://schemas.openxmlformats.org/officeDocument/2006/relationships/hyperlink" Target="https://webagentes.canaldirecto.com.ar/incidents/view/707157-5" TargetMode="External"/><Relationship Id="rId3867" Type="http://schemas.openxmlformats.org/officeDocument/2006/relationships/hyperlink" Target="https://webagentes.canaldirecto.com.ar/incidents/view/761942-7" TargetMode="External"/><Relationship Id="rId4918" Type="http://schemas.openxmlformats.org/officeDocument/2006/relationships/hyperlink" Target="https://webagentes.canaldirecto.com.ar/incidents/view/791292-6" TargetMode="External"/><Relationship Id="rId788" Type="http://schemas.openxmlformats.org/officeDocument/2006/relationships/hyperlink" Target="https://webagentes.canaldirecto.com.ar/incidents/view/677696-5" TargetMode="External"/><Relationship Id="rId995" Type="http://schemas.openxmlformats.org/officeDocument/2006/relationships/hyperlink" Target="https://webagentes.canaldirecto.com.ar/incidents/view/685529-9" TargetMode="External"/><Relationship Id="rId2469" Type="http://schemas.openxmlformats.org/officeDocument/2006/relationships/hyperlink" Target="https://webagentes.canaldirecto.com.ar/incidents/view/726238-0" TargetMode="External"/><Relationship Id="rId2676" Type="http://schemas.openxmlformats.org/officeDocument/2006/relationships/hyperlink" Target="https://webagentes.canaldirecto.com.ar/incidents/view/735780-0" TargetMode="External"/><Relationship Id="rId2883" Type="http://schemas.openxmlformats.org/officeDocument/2006/relationships/hyperlink" Target="https://webagentes.canaldirecto.com.ar/incidents/view/736691-4" TargetMode="External"/><Relationship Id="rId3727" Type="http://schemas.openxmlformats.org/officeDocument/2006/relationships/hyperlink" Target="https://webagentes.canaldirecto.com.ar/incidents/view/761407-9" TargetMode="External"/><Relationship Id="rId3934" Type="http://schemas.openxmlformats.org/officeDocument/2006/relationships/hyperlink" Target="https://webagentes.canaldirecto.com.ar/incidents/view/766276-6" TargetMode="External"/><Relationship Id="rId5082" Type="http://schemas.openxmlformats.org/officeDocument/2006/relationships/hyperlink" Target="https://webagentes.canaldirecto.com.ar/incidents/view/798340-1" TargetMode="External"/><Relationship Id="rId648" Type="http://schemas.openxmlformats.org/officeDocument/2006/relationships/hyperlink" Target="https://webagentes.canaldirecto.com.ar/incidents/view/674812-0" TargetMode="External"/><Relationship Id="rId855" Type="http://schemas.openxmlformats.org/officeDocument/2006/relationships/hyperlink" Target="https://webagentes.canaldirecto.com.ar/incidents/view/682732-0" TargetMode="External"/><Relationship Id="rId1278" Type="http://schemas.openxmlformats.org/officeDocument/2006/relationships/hyperlink" Target="https://webagentes.canaldirecto.com.ar/incidents/view/695548-3" TargetMode="External"/><Relationship Id="rId1485" Type="http://schemas.openxmlformats.org/officeDocument/2006/relationships/hyperlink" Target="https://webagentes.canaldirecto.com.ar/incidents/view/700041-6" TargetMode="External"/><Relationship Id="rId1692" Type="http://schemas.openxmlformats.org/officeDocument/2006/relationships/hyperlink" Target="https://webagentes.canaldirecto.com.ar/incidents/view/707005-3" TargetMode="External"/><Relationship Id="rId2329" Type="http://schemas.openxmlformats.org/officeDocument/2006/relationships/hyperlink" Target="https://webagentes.canaldirecto.com.ar/incidents/view/725353-1" TargetMode="External"/><Relationship Id="rId2536" Type="http://schemas.openxmlformats.org/officeDocument/2006/relationships/hyperlink" Target="https://webagentes.canaldirecto.com.ar/incidents/view/728991-6" TargetMode="External"/><Relationship Id="rId2743" Type="http://schemas.openxmlformats.org/officeDocument/2006/relationships/hyperlink" Target="https://webagentes.canaldirecto.com.ar/incidents/view/736586-3" TargetMode="External"/><Relationship Id="rId5899" Type="http://schemas.openxmlformats.org/officeDocument/2006/relationships/hyperlink" Target="https://webagentes.canaldirecto.com.ar/incidents/view/820218-1" TargetMode="External"/><Relationship Id="rId508" Type="http://schemas.openxmlformats.org/officeDocument/2006/relationships/hyperlink" Target="https://webagentes.canaldirecto.com.ar/incidents/view/672346-8" TargetMode="External"/><Relationship Id="rId715" Type="http://schemas.openxmlformats.org/officeDocument/2006/relationships/hyperlink" Target="https://webagentes.canaldirecto.com.ar/incidents/view/680206-6" TargetMode="External"/><Relationship Id="rId922" Type="http://schemas.openxmlformats.org/officeDocument/2006/relationships/hyperlink" Target="https://webagentes.canaldirecto.com.ar/incidents/view/687462-9" TargetMode="External"/><Relationship Id="rId1138" Type="http://schemas.openxmlformats.org/officeDocument/2006/relationships/hyperlink" Target="https://webagentes.canaldirecto.com.ar/incidents/view/687637-1" TargetMode="External"/><Relationship Id="rId1345" Type="http://schemas.openxmlformats.org/officeDocument/2006/relationships/hyperlink" Target="https://webagentes.canaldirecto.com.ar/incidents/view/693430-1" TargetMode="External"/><Relationship Id="rId1552" Type="http://schemas.openxmlformats.org/officeDocument/2006/relationships/hyperlink" Target="https://webagentes.canaldirecto.com.ar/incidents/view/704233-3" TargetMode="External"/><Relationship Id="rId2603" Type="http://schemas.openxmlformats.org/officeDocument/2006/relationships/hyperlink" Target="https://webagentes.canaldirecto.com.ar/incidents/view/731520-2" TargetMode="External"/><Relationship Id="rId2950" Type="http://schemas.openxmlformats.org/officeDocument/2006/relationships/hyperlink" Target="https://webagentes.canaldirecto.com.ar/incidents/view/740252-6" TargetMode="External"/><Relationship Id="rId5759" Type="http://schemas.openxmlformats.org/officeDocument/2006/relationships/hyperlink" Target="https://webagentes.canaldirecto.com.ar/incidents/view/818673-1" TargetMode="External"/><Relationship Id="rId1205" Type="http://schemas.openxmlformats.org/officeDocument/2006/relationships/hyperlink" Target="https://webagentes.canaldirecto.com.ar/incidents/view/691824-2" TargetMode="External"/><Relationship Id="rId2810" Type="http://schemas.openxmlformats.org/officeDocument/2006/relationships/hyperlink" Target="https://webagentes.canaldirecto.com.ar/incidents/view/738870-3" TargetMode="External"/><Relationship Id="rId4568" Type="http://schemas.openxmlformats.org/officeDocument/2006/relationships/hyperlink" Target="https://webagentes.canaldirecto.com.ar/incidents/view/782552-3" TargetMode="External"/><Relationship Id="rId5966" Type="http://schemas.openxmlformats.org/officeDocument/2006/relationships/hyperlink" Target="https://webagentes.canaldirecto.com.ar/incidents/view/824472-5" TargetMode="External"/><Relationship Id="rId51" Type="http://schemas.openxmlformats.org/officeDocument/2006/relationships/hyperlink" Target="http://webagentes.canaldirecto.com.ar/incidents/view/659791-5" TargetMode="External"/><Relationship Id="rId1412" Type="http://schemas.openxmlformats.org/officeDocument/2006/relationships/hyperlink" Target="https://webagentes.canaldirecto.com.ar/incidents/view/697292-1" TargetMode="External"/><Relationship Id="rId3377" Type="http://schemas.openxmlformats.org/officeDocument/2006/relationships/hyperlink" Target="https://webagentes.canaldirecto.com.ar/incidents/view/750780-3" TargetMode="External"/><Relationship Id="rId4775" Type="http://schemas.openxmlformats.org/officeDocument/2006/relationships/hyperlink" Target="https://webagentes.canaldirecto.com.ar/incidents/view/785612-5" TargetMode="External"/><Relationship Id="rId4982" Type="http://schemas.openxmlformats.org/officeDocument/2006/relationships/hyperlink" Target="http://webagentes.canaldirecto.com.ar/incidents/view/794884-2" TargetMode="External"/><Relationship Id="rId5619" Type="http://schemas.openxmlformats.org/officeDocument/2006/relationships/hyperlink" Target="https://webagentes.canaldirecto.com.ar/incidents/view/810282-7" TargetMode="External"/><Relationship Id="rId5826" Type="http://schemas.openxmlformats.org/officeDocument/2006/relationships/hyperlink" Target="https://webagentes.canaldirecto.com.ar/incidents/view/822762-1" TargetMode="External"/><Relationship Id="rId298" Type="http://schemas.openxmlformats.org/officeDocument/2006/relationships/hyperlink" Target="https://webagentes.canaldirecto.com.ar/incidents/view/666383-8" TargetMode="External"/><Relationship Id="rId3584" Type="http://schemas.openxmlformats.org/officeDocument/2006/relationships/hyperlink" Target="https://webagentes.canaldirecto.com.ar/incidents/view/755343-1" TargetMode="External"/><Relationship Id="rId3791" Type="http://schemas.openxmlformats.org/officeDocument/2006/relationships/hyperlink" Target="https://webagentes.canaldirecto.com.ar/incidents/view/759271-3" TargetMode="External"/><Relationship Id="rId4428" Type="http://schemas.openxmlformats.org/officeDocument/2006/relationships/hyperlink" Target="https://webagentes.canaldirecto.com.ar/incidents/view/775148-6" TargetMode="External"/><Relationship Id="rId4635" Type="http://schemas.openxmlformats.org/officeDocument/2006/relationships/hyperlink" Target="https://webagentes.canaldirecto.com.ar/incidents/view/784980-6" TargetMode="External"/><Relationship Id="rId4842" Type="http://schemas.openxmlformats.org/officeDocument/2006/relationships/hyperlink" Target="https://webagentes.canaldirecto.com.ar/incidents/view/788657-9" TargetMode="External"/><Relationship Id="rId158" Type="http://schemas.openxmlformats.org/officeDocument/2006/relationships/hyperlink" Target="https://webagentes.canaldirecto.com.ar/incidents/view/664360-3" TargetMode="External"/><Relationship Id="rId2186" Type="http://schemas.openxmlformats.org/officeDocument/2006/relationships/hyperlink" Target="https://webagentes.canaldirecto.com.ar/incidents/view/717957-6" TargetMode="External"/><Relationship Id="rId2393" Type="http://schemas.openxmlformats.org/officeDocument/2006/relationships/hyperlink" Target="https://webagentes.canaldirecto.com.ar/incidents/view/723208-8" TargetMode="External"/><Relationship Id="rId3237" Type="http://schemas.openxmlformats.org/officeDocument/2006/relationships/hyperlink" Target="https://webagentes.canaldirecto.com.ar/incidents/view/750023-5" TargetMode="External"/><Relationship Id="rId3444" Type="http://schemas.openxmlformats.org/officeDocument/2006/relationships/hyperlink" Target="https://webagentes.canaldirecto.com.ar/incidents/view/754059-8" TargetMode="External"/><Relationship Id="rId3651" Type="http://schemas.openxmlformats.org/officeDocument/2006/relationships/hyperlink" Target="https://webagentes.canaldirecto.com.ar/incidents/view/758770-2" TargetMode="External"/><Relationship Id="rId4702" Type="http://schemas.openxmlformats.org/officeDocument/2006/relationships/hyperlink" Target="https://webagentes.canaldirecto.com.ar/incidents/view/782932-5" TargetMode="External"/><Relationship Id="rId365" Type="http://schemas.openxmlformats.org/officeDocument/2006/relationships/hyperlink" Target="https://webagentes.canaldirecto.com.ar/incidents/view/671336-4" TargetMode="External"/><Relationship Id="rId572" Type="http://schemas.openxmlformats.org/officeDocument/2006/relationships/hyperlink" Target="https://webagentes.canaldirecto.com.ar/incidents/view/679052-1" TargetMode="External"/><Relationship Id="rId2046" Type="http://schemas.openxmlformats.org/officeDocument/2006/relationships/hyperlink" Target="https://webagentes.canaldirecto.com.ar/incidents/view/717069-0" TargetMode="External"/><Relationship Id="rId2253" Type="http://schemas.openxmlformats.org/officeDocument/2006/relationships/hyperlink" Target="https://webagentes.canaldirecto.com.ar/incidents/view/722043-6" TargetMode="External"/><Relationship Id="rId2460" Type="http://schemas.openxmlformats.org/officeDocument/2006/relationships/hyperlink" Target="https://webagentes.canaldirecto.com.ar/incidents/view/726699-7" TargetMode="External"/><Relationship Id="rId3304" Type="http://schemas.openxmlformats.org/officeDocument/2006/relationships/hyperlink" Target="https://webagentes.canaldirecto.com.ar/incidents/view/747728-3" TargetMode="External"/><Relationship Id="rId3511" Type="http://schemas.openxmlformats.org/officeDocument/2006/relationships/hyperlink" Target="https://webagentes.canaldirecto.com.ar/incidents/view/752285-7" TargetMode="External"/><Relationship Id="rId225" Type="http://schemas.openxmlformats.org/officeDocument/2006/relationships/hyperlink" Target="https://webagentes.canaldirecto.com.ar/incidents/view/668214-3" TargetMode="External"/><Relationship Id="rId432" Type="http://schemas.openxmlformats.org/officeDocument/2006/relationships/hyperlink" Target="https://webagentes.canaldirecto.com.ar/incidents/view/668233-8" TargetMode="External"/><Relationship Id="rId1062" Type="http://schemas.openxmlformats.org/officeDocument/2006/relationships/hyperlink" Target="https://webagentes.canaldirecto.com.ar/incidents/view/689985-9" TargetMode="External"/><Relationship Id="rId2113" Type="http://schemas.openxmlformats.org/officeDocument/2006/relationships/hyperlink" Target="https://webagentes.canaldirecto.com.ar/incidents/view/720497-9" TargetMode="External"/><Relationship Id="rId2320" Type="http://schemas.openxmlformats.org/officeDocument/2006/relationships/hyperlink" Target="https://webagentes.canaldirecto.com.ar/incidents/view/725973-9" TargetMode="External"/><Relationship Id="rId5269" Type="http://schemas.openxmlformats.org/officeDocument/2006/relationships/hyperlink" Target="https://webagentes.canaldirecto.com.ar/incidents/view/803510-9" TargetMode="External"/><Relationship Id="rId5476" Type="http://schemas.openxmlformats.org/officeDocument/2006/relationships/hyperlink" Target="https://webagentes.canaldirecto.com.ar/incidents/view/808827-1" TargetMode="External"/><Relationship Id="rId5683" Type="http://schemas.openxmlformats.org/officeDocument/2006/relationships/hyperlink" Target="https://webagentes.canaldirecto.com.ar/incidents/view/814651-1" TargetMode="External"/><Relationship Id="rId4078" Type="http://schemas.openxmlformats.org/officeDocument/2006/relationships/hyperlink" Target="https://webagentes.canaldirecto.com.ar/incidents/view/767243-5" TargetMode="External"/><Relationship Id="rId4285" Type="http://schemas.openxmlformats.org/officeDocument/2006/relationships/hyperlink" Target="https://webagentes.canaldirecto.com.ar/incidents/view/773341-7" TargetMode="External"/><Relationship Id="rId4492" Type="http://schemas.openxmlformats.org/officeDocument/2006/relationships/hyperlink" Target="https://webagentes.canaldirecto.com.ar/incidents/view/779336-7" TargetMode="External"/><Relationship Id="rId5129" Type="http://schemas.openxmlformats.org/officeDocument/2006/relationships/hyperlink" Target="https://webagentes.canaldirecto.com.ar/incidents/view/796776-8" TargetMode="External"/><Relationship Id="rId5336" Type="http://schemas.openxmlformats.org/officeDocument/2006/relationships/hyperlink" Target="https://webagentes.canaldirecto.com.ar/incidents/view/800238-7" TargetMode="External"/><Relationship Id="rId5543" Type="http://schemas.openxmlformats.org/officeDocument/2006/relationships/hyperlink" Target="https://webagentes.canaldirecto.com.ar/incidents/view/814068-7" TargetMode="External"/><Relationship Id="rId5890" Type="http://schemas.openxmlformats.org/officeDocument/2006/relationships/hyperlink" Target="https://webagentes.canaldirecto.com.ar/incidents/view/820605-3" TargetMode="External"/><Relationship Id="rId1879" Type="http://schemas.openxmlformats.org/officeDocument/2006/relationships/hyperlink" Target="https://webagentes.canaldirecto.com.ar/incidents/view/707577-5" TargetMode="External"/><Relationship Id="rId3094" Type="http://schemas.openxmlformats.org/officeDocument/2006/relationships/hyperlink" Target="https://webagentes.canaldirecto.com.ar/incidents/view/742970-9" TargetMode="External"/><Relationship Id="rId4145" Type="http://schemas.openxmlformats.org/officeDocument/2006/relationships/hyperlink" Target="https://webagentes.canaldirecto.com.ar/incidents/view/770537-1" TargetMode="External"/><Relationship Id="rId5750" Type="http://schemas.openxmlformats.org/officeDocument/2006/relationships/hyperlink" Target="https://webagentes.canaldirecto.com.ar/incidents/view/818932-1" TargetMode="External"/><Relationship Id="rId1739" Type="http://schemas.openxmlformats.org/officeDocument/2006/relationships/hyperlink" Target="https://webagentes.canaldirecto.com.ar/incidents/view/705850-1" TargetMode="External"/><Relationship Id="rId1946" Type="http://schemas.openxmlformats.org/officeDocument/2006/relationships/hyperlink" Target="https://webagentes.canaldirecto.com.ar/incidents/view/714555-1" TargetMode="External"/><Relationship Id="rId4005" Type="http://schemas.openxmlformats.org/officeDocument/2006/relationships/hyperlink" Target="https://webagentes.canaldirecto.com.ar/incidents/view/764660-7" TargetMode="External"/><Relationship Id="rId4352" Type="http://schemas.openxmlformats.org/officeDocument/2006/relationships/hyperlink" Target="https://webagentes.canaldirecto.com.ar/incidents/view/777484-9" TargetMode="External"/><Relationship Id="rId5403" Type="http://schemas.openxmlformats.org/officeDocument/2006/relationships/hyperlink" Target="https://webagentes.canaldirecto.com.ar/incidents/view/805084-3" TargetMode="External"/><Relationship Id="rId5610" Type="http://schemas.openxmlformats.org/officeDocument/2006/relationships/hyperlink" Target="https://webagentes.canaldirecto.com.ar/incidents/view/810749-7" TargetMode="External"/><Relationship Id="rId1806" Type="http://schemas.openxmlformats.org/officeDocument/2006/relationships/hyperlink" Target="https://webagentes.canaldirecto.com.ar/incidents/view/710216-7" TargetMode="External"/><Relationship Id="rId3161" Type="http://schemas.openxmlformats.org/officeDocument/2006/relationships/hyperlink" Target="https://webagentes.canaldirecto.com.ar/incidents/view/746673-7" TargetMode="External"/><Relationship Id="rId4212" Type="http://schemas.openxmlformats.org/officeDocument/2006/relationships/hyperlink" Target="https://webagentes.canaldirecto.com.ar/incidents/view/768504-0" TargetMode="External"/><Relationship Id="rId3021" Type="http://schemas.openxmlformats.org/officeDocument/2006/relationships/hyperlink" Target="https://webagentes.canaldirecto.com.ar/incidents/view/744762-6" TargetMode="External"/><Relationship Id="rId3978" Type="http://schemas.openxmlformats.org/officeDocument/2006/relationships/hyperlink" Target="https://webagentes.canaldirecto.com.ar/incidents/view/765659-8" TargetMode="External"/><Relationship Id="rId899" Type="http://schemas.openxmlformats.org/officeDocument/2006/relationships/hyperlink" Target="https://webagentes.canaldirecto.com.ar/incidents/view/626603-3" TargetMode="External"/><Relationship Id="rId2787" Type="http://schemas.openxmlformats.org/officeDocument/2006/relationships/hyperlink" Target="https://webagentes.canaldirecto.com.ar/incidents/view/734328-7" TargetMode="External"/><Relationship Id="rId3838" Type="http://schemas.openxmlformats.org/officeDocument/2006/relationships/hyperlink" Target="https://webagentes.canaldirecto.com.ar/incidents/view/762960-0" TargetMode="External"/><Relationship Id="rId5193" Type="http://schemas.openxmlformats.org/officeDocument/2006/relationships/hyperlink" Target="https://webagentes.canaldirecto.com.ar/incidents/view/800100-5" TargetMode="External"/><Relationship Id="rId759" Type="http://schemas.openxmlformats.org/officeDocument/2006/relationships/hyperlink" Target="https://webagentes.canaldirecto.com.ar/incidents/view/678941-9" TargetMode="External"/><Relationship Id="rId966" Type="http://schemas.openxmlformats.org/officeDocument/2006/relationships/hyperlink" Target="https://webagentes.canaldirecto.com.ar/incidents/view/686594-0" TargetMode="External"/><Relationship Id="rId1389" Type="http://schemas.openxmlformats.org/officeDocument/2006/relationships/hyperlink" Target="https://webagentes.canaldirecto.com.ar/incidents/view/697632-5" TargetMode="External"/><Relationship Id="rId1596" Type="http://schemas.openxmlformats.org/officeDocument/2006/relationships/hyperlink" Target="https://webagentes.canaldirecto.com.ar/incidents/view/702824-5" TargetMode="External"/><Relationship Id="rId2647" Type="http://schemas.openxmlformats.org/officeDocument/2006/relationships/hyperlink" Target="https://webagentes.canaldirecto.com.ar/incidents/view/736600-2" TargetMode="External"/><Relationship Id="rId2994" Type="http://schemas.openxmlformats.org/officeDocument/2006/relationships/hyperlink" Target="https://webagentes.canaldirecto.com.ar/incidents/view/738821-7" TargetMode="External"/><Relationship Id="rId5053" Type="http://schemas.openxmlformats.org/officeDocument/2006/relationships/hyperlink" Target="http://webagentes.canaldirecto.com.ar/incidents/view/792582-3" TargetMode="External"/><Relationship Id="rId5260" Type="http://schemas.openxmlformats.org/officeDocument/2006/relationships/hyperlink" Target="https://webagentes.canaldirecto.com.ar/incidents/view/803913-2" TargetMode="External"/><Relationship Id="rId619" Type="http://schemas.openxmlformats.org/officeDocument/2006/relationships/hyperlink" Target="https://webagentes.canaldirecto.com.ar/incidents/view/676562-2" TargetMode="External"/><Relationship Id="rId1249" Type="http://schemas.openxmlformats.org/officeDocument/2006/relationships/hyperlink" Target="https://webagentes.canaldirecto.com.ar/incidents/view/690442-5" TargetMode="External"/><Relationship Id="rId2854" Type="http://schemas.openxmlformats.org/officeDocument/2006/relationships/hyperlink" Target="https://webagentes.canaldirecto.com.ar/incidents/view/737958-3" TargetMode="External"/><Relationship Id="rId3905" Type="http://schemas.openxmlformats.org/officeDocument/2006/relationships/hyperlink" Target="https://webagentes.canaldirecto.com.ar/incidents/view/766612-4" TargetMode="External"/><Relationship Id="rId5120" Type="http://schemas.openxmlformats.org/officeDocument/2006/relationships/hyperlink" Target="https://webagentes.canaldirecto.com.ar/incidents/view/796898-9" TargetMode="External"/><Relationship Id="rId95" Type="http://schemas.openxmlformats.org/officeDocument/2006/relationships/hyperlink" Target="http://webagentes.canaldirecto.com.ar/incidents/view/659139-1" TargetMode="External"/><Relationship Id="rId826" Type="http://schemas.openxmlformats.org/officeDocument/2006/relationships/hyperlink" Target="https://webagentes.canaldirecto.com.ar/incidents/view/683764-6" TargetMode="External"/><Relationship Id="rId1109" Type="http://schemas.openxmlformats.org/officeDocument/2006/relationships/hyperlink" Target="https://webagentes.canaldirecto.com.ar/incidents/view/689128-2" TargetMode="External"/><Relationship Id="rId1456" Type="http://schemas.openxmlformats.org/officeDocument/2006/relationships/hyperlink" Target="https://webagentes.canaldirecto.com.ar/incidents/view/701133-3" TargetMode="External"/><Relationship Id="rId1663" Type="http://schemas.openxmlformats.org/officeDocument/2006/relationships/hyperlink" Target="https://webagentes.canaldirecto.com.ar/incidents/view/700819-9" TargetMode="External"/><Relationship Id="rId1870" Type="http://schemas.openxmlformats.org/officeDocument/2006/relationships/hyperlink" Target="https://webagentes.canaldirecto.com.ar/incidents/view/708308-4" TargetMode="External"/><Relationship Id="rId2507" Type="http://schemas.openxmlformats.org/officeDocument/2006/relationships/hyperlink" Target="https://webagentes.canaldirecto.com.ar/incidents/view/730026-4" TargetMode="External"/><Relationship Id="rId2714" Type="http://schemas.openxmlformats.org/officeDocument/2006/relationships/hyperlink" Target="https://webagentes.canaldirecto.com.ar/incidents/view/732909-2" TargetMode="External"/><Relationship Id="rId2921" Type="http://schemas.openxmlformats.org/officeDocument/2006/relationships/hyperlink" Target="https://webagentes.canaldirecto.com.ar/incidents/view/741097-8" TargetMode="External"/><Relationship Id="rId1316" Type="http://schemas.openxmlformats.org/officeDocument/2006/relationships/hyperlink" Target="https://webagentes.canaldirecto.com.ar/incidents/view/694068-5" TargetMode="External"/><Relationship Id="rId1523" Type="http://schemas.openxmlformats.org/officeDocument/2006/relationships/hyperlink" Target="https://webagentes.canaldirecto.com.ar/incidents/view/698989-7" TargetMode="External"/><Relationship Id="rId1730" Type="http://schemas.openxmlformats.org/officeDocument/2006/relationships/hyperlink" Target="https://webagentes.canaldirecto.com.ar/incidents/view/705859-2" TargetMode="External"/><Relationship Id="rId4679" Type="http://schemas.openxmlformats.org/officeDocument/2006/relationships/hyperlink" Target="https://webagentes.canaldirecto.com.ar/incidents/view/784185-9" TargetMode="External"/><Relationship Id="rId4886" Type="http://schemas.openxmlformats.org/officeDocument/2006/relationships/hyperlink" Target="https://webagentes.canaldirecto.com.ar/incidents/view/792035-0" TargetMode="External"/><Relationship Id="rId5937" Type="http://schemas.openxmlformats.org/officeDocument/2006/relationships/hyperlink" Target="https://webagentes.canaldirecto.com.ar/incidents/view/825296-4" TargetMode="External"/><Relationship Id="rId22" Type="http://schemas.openxmlformats.org/officeDocument/2006/relationships/hyperlink" Target="http://webagentes.canaldirecto.com.ar/incidents/view/661058-0" TargetMode="External"/><Relationship Id="rId3488" Type="http://schemas.openxmlformats.org/officeDocument/2006/relationships/hyperlink" Target="https://webagentes.canaldirecto.com.ar/incidents/view/753054-6" TargetMode="External"/><Relationship Id="rId3695" Type="http://schemas.openxmlformats.org/officeDocument/2006/relationships/hyperlink" Target="https://webagentes.canaldirecto.com.ar/incidents/view/758033-8" TargetMode="External"/><Relationship Id="rId4539" Type="http://schemas.openxmlformats.org/officeDocument/2006/relationships/hyperlink" Target="https://webagentes.canaldirecto.com.ar/incidents/view/776684-0" TargetMode="External"/><Relationship Id="rId4746" Type="http://schemas.openxmlformats.org/officeDocument/2006/relationships/hyperlink" Target="https://webagentes.canaldirecto.com.ar/incidents/view/786347-1" TargetMode="External"/><Relationship Id="rId4953" Type="http://schemas.openxmlformats.org/officeDocument/2006/relationships/hyperlink" Target="https://webagentes.canaldirecto.com.ar/incidents/view/790438-9" TargetMode="External"/><Relationship Id="rId2297" Type="http://schemas.openxmlformats.org/officeDocument/2006/relationships/hyperlink" Target="https://webagentes.canaldirecto.com.ar/incidents/view/726073-5" TargetMode="External"/><Relationship Id="rId3348" Type="http://schemas.openxmlformats.org/officeDocument/2006/relationships/hyperlink" Target="https://webagentes.canaldirecto.com.ar/incidents/view/751748-4" TargetMode="External"/><Relationship Id="rId3555" Type="http://schemas.openxmlformats.org/officeDocument/2006/relationships/hyperlink" Target="https://webagentes.canaldirecto.com.ar/incidents/view/755987-9" TargetMode="External"/><Relationship Id="rId3762" Type="http://schemas.openxmlformats.org/officeDocument/2006/relationships/hyperlink" Target="https://webagentes.canaldirecto.com.ar/incidents/view/760615-9" TargetMode="External"/><Relationship Id="rId4606" Type="http://schemas.openxmlformats.org/officeDocument/2006/relationships/hyperlink" Target="https://webagentes.canaldirecto.com.ar/incidents/view/780523-7" TargetMode="External"/><Relationship Id="rId4813" Type="http://schemas.openxmlformats.org/officeDocument/2006/relationships/hyperlink" Target="https://webagentes.canaldirecto.com.ar/incidents/view/789217-2" TargetMode="External"/><Relationship Id="rId269" Type="http://schemas.openxmlformats.org/officeDocument/2006/relationships/hyperlink" Target="https://webagentes.canaldirecto.com.ar/incidents/view/666985-0" TargetMode="External"/><Relationship Id="rId476" Type="http://schemas.openxmlformats.org/officeDocument/2006/relationships/hyperlink" Target="https://webagentes.canaldirecto.com.ar/incidents/view/673316-4" TargetMode="External"/><Relationship Id="rId683" Type="http://schemas.openxmlformats.org/officeDocument/2006/relationships/hyperlink" Target="https://webagentes.canaldirecto.com.ar/incidents/view/681487-6" TargetMode="External"/><Relationship Id="rId890" Type="http://schemas.openxmlformats.org/officeDocument/2006/relationships/hyperlink" Target="https://webagentes.canaldirecto.com.ar/incidents/view/680837-0" TargetMode="External"/><Relationship Id="rId2157" Type="http://schemas.openxmlformats.org/officeDocument/2006/relationships/hyperlink" Target="https://webagentes.canaldirecto.com.ar/incidents/view/719365-5" TargetMode="External"/><Relationship Id="rId2364" Type="http://schemas.openxmlformats.org/officeDocument/2006/relationships/hyperlink" Target="https://webagentes.canaldirecto.com.ar/incidents/view/724880-3" TargetMode="External"/><Relationship Id="rId2571" Type="http://schemas.openxmlformats.org/officeDocument/2006/relationships/hyperlink" Target="https://webagentes.canaldirecto.com.ar/incidents/view/733779-0" TargetMode="External"/><Relationship Id="rId3208" Type="http://schemas.openxmlformats.org/officeDocument/2006/relationships/hyperlink" Target="https://webagentes.canaldirecto.com.ar/incidents/view/745818-1" TargetMode="External"/><Relationship Id="rId3415" Type="http://schemas.openxmlformats.org/officeDocument/2006/relationships/hyperlink" Target="https://webagentes.canaldirecto.com.ar/incidents/view/754400-8" TargetMode="External"/><Relationship Id="rId129" Type="http://schemas.openxmlformats.org/officeDocument/2006/relationships/hyperlink" Target="https://webagentes.canaldirecto.com.ar/incidents/view/664569-2" TargetMode="External"/><Relationship Id="rId336" Type="http://schemas.openxmlformats.org/officeDocument/2006/relationships/hyperlink" Target="https://webagentes.canaldirecto.com.ar/incidents/view/664630-9" TargetMode="External"/><Relationship Id="rId543" Type="http://schemas.openxmlformats.org/officeDocument/2006/relationships/hyperlink" Target="https://webagentes.canaldirecto.com.ar/incidents/view/671472-5" TargetMode="External"/><Relationship Id="rId1173" Type="http://schemas.openxmlformats.org/officeDocument/2006/relationships/hyperlink" Target="https://webagentes.canaldirecto.com.ar/incidents/view/692463-2" TargetMode="External"/><Relationship Id="rId1380" Type="http://schemas.openxmlformats.org/officeDocument/2006/relationships/hyperlink" Target="https://webagentes.canaldirecto.com.ar/incidents/view/697862-4" TargetMode="External"/><Relationship Id="rId2017" Type="http://schemas.openxmlformats.org/officeDocument/2006/relationships/hyperlink" Target="https://webagentes.canaldirecto.com.ar/incidents/view/712016-3" TargetMode="External"/><Relationship Id="rId2224" Type="http://schemas.openxmlformats.org/officeDocument/2006/relationships/hyperlink" Target="https://webagentes.canaldirecto.com.ar/incidents/view/722533-4" TargetMode="External"/><Relationship Id="rId3622" Type="http://schemas.openxmlformats.org/officeDocument/2006/relationships/hyperlink" Target="https://webagentes.canaldirecto.com.ar/incidents/view/759279-5" TargetMode="External"/><Relationship Id="rId5587" Type="http://schemas.openxmlformats.org/officeDocument/2006/relationships/hyperlink" Target="https://webagentes.canaldirecto.com.ar/incidents/view/812569-7" TargetMode="External"/><Relationship Id="rId403" Type="http://schemas.openxmlformats.org/officeDocument/2006/relationships/hyperlink" Target="https://webagentes.canaldirecto.com.ar/incidents/view/669336-1" TargetMode="External"/><Relationship Id="rId750" Type="http://schemas.openxmlformats.org/officeDocument/2006/relationships/hyperlink" Target="https://webagentes.canaldirecto.com.ar/incidents/view/679502-1" TargetMode="External"/><Relationship Id="rId1033" Type="http://schemas.openxmlformats.org/officeDocument/2006/relationships/hyperlink" Target="https://webagentes.canaldirecto.com.ar/incidents/view/683841-4" TargetMode="External"/><Relationship Id="rId2431" Type="http://schemas.openxmlformats.org/officeDocument/2006/relationships/hyperlink" Target="https://webagentes.canaldirecto.com.ar/incidents/view/727316-4" TargetMode="External"/><Relationship Id="rId4189" Type="http://schemas.openxmlformats.org/officeDocument/2006/relationships/hyperlink" Target="https://webagentes.canaldirecto.com.ar/incidents/view/769684-2" TargetMode="External"/><Relationship Id="rId5794" Type="http://schemas.openxmlformats.org/officeDocument/2006/relationships/hyperlink" Target="https://webagentes.canaldirecto.com.ar/incidents/view/816549-1" TargetMode="External"/><Relationship Id="rId610" Type="http://schemas.openxmlformats.org/officeDocument/2006/relationships/hyperlink" Target="https://webagentes.canaldirecto.com.ar/incidents/view/676620-5" TargetMode="External"/><Relationship Id="rId1240" Type="http://schemas.openxmlformats.org/officeDocument/2006/relationships/hyperlink" Target="https://webagentes.canaldirecto.com.ar/incidents/view/691434-3" TargetMode="External"/><Relationship Id="rId4049" Type="http://schemas.openxmlformats.org/officeDocument/2006/relationships/hyperlink" Target="https://webagentes.canaldirecto.com.ar/incidents/view/768351-0" TargetMode="External"/><Relationship Id="rId4396" Type="http://schemas.openxmlformats.org/officeDocument/2006/relationships/hyperlink" Target="https://webagentes.canaldirecto.com.ar/incidents/view/776743-2" TargetMode="External"/><Relationship Id="rId5447" Type="http://schemas.openxmlformats.org/officeDocument/2006/relationships/hyperlink" Target="https://webagentes.canaldirecto.com.ar/incidents/view/809842-7" TargetMode="External"/><Relationship Id="rId5654" Type="http://schemas.openxmlformats.org/officeDocument/2006/relationships/hyperlink" Target="https://webagentes.canaldirecto.com.ar/incidents/view/816388-2" TargetMode="External"/><Relationship Id="rId5861" Type="http://schemas.openxmlformats.org/officeDocument/2006/relationships/hyperlink" Target="https://webagentes.canaldirecto.com.ar/incidents/view/821332-7" TargetMode="External"/><Relationship Id="rId1100" Type="http://schemas.openxmlformats.org/officeDocument/2006/relationships/hyperlink" Target="https://webagentes.canaldirecto.com.ar/incidents/view/689547-3" TargetMode="External"/><Relationship Id="rId4256" Type="http://schemas.openxmlformats.org/officeDocument/2006/relationships/hyperlink" Target="https://webagentes.canaldirecto.com.ar/incidents/view/774100-9" TargetMode="External"/><Relationship Id="rId4463" Type="http://schemas.openxmlformats.org/officeDocument/2006/relationships/hyperlink" Target="https://webagentes.canaldirecto.com.ar/incidents/view/779874-2" TargetMode="External"/><Relationship Id="rId4670" Type="http://schemas.openxmlformats.org/officeDocument/2006/relationships/hyperlink" Target="https://webagentes.canaldirecto.com.ar/incidents/view/784481-0" TargetMode="External"/><Relationship Id="rId5307" Type="http://schemas.openxmlformats.org/officeDocument/2006/relationships/hyperlink" Target="https://webagentes.canaldirecto.com.ar/incidents/view/802010-7" TargetMode="External"/><Relationship Id="rId5514" Type="http://schemas.openxmlformats.org/officeDocument/2006/relationships/hyperlink" Target="https://webagentes.canaldirecto.com.ar/incidents/view/808100-1" TargetMode="External"/><Relationship Id="rId5721" Type="http://schemas.openxmlformats.org/officeDocument/2006/relationships/hyperlink" Target="https://webagentes.canaldirecto.com.ar/incidents/view/819801-9" TargetMode="External"/><Relationship Id="rId1917" Type="http://schemas.openxmlformats.org/officeDocument/2006/relationships/hyperlink" Target="https://webagentes.canaldirecto.com.ar/incidents/view/715674-2" TargetMode="External"/><Relationship Id="rId3065" Type="http://schemas.openxmlformats.org/officeDocument/2006/relationships/hyperlink" Target="https://webagentes.canaldirecto.com.ar/incidents/view/743802-6" TargetMode="External"/><Relationship Id="rId3272" Type="http://schemas.openxmlformats.org/officeDocument/2006/relationships/hyperlink" Target="https://webagentes.canaldirecto.com.ar/incidents/view/748802-1" TargetMode="External"/><Relationship Id="rId4116" Type="http://schemas.openxmlformats.org/officeDocument/2006/relationships/hyperlink" Target="https://webagentes.canaldirecto.com.ar/incidents/view/770971-1" TargetMode="External"/><Relationship Id="rId4323" Type="http://schemas.openxmlformats.org/officeDocument/2006/relationships/hyperlink" Target="https://webagentes.canaldirecto.com.ar/incidents/view/772190-8" TargetMode="External"/><Relationship Id="rId4530" Type="http://schemas.openxmlformats.org/officeDocument/2006/relationships/hyperlink" Target="https://webagentes.canaldirecto.com.ar/incidents/view/777929-7" TargetMode="External"/><Relationship Id="rId193" Type="http://schemas.openxmlformats.org/officeDocument/2006/relationships/hyperlink" Target="https://webagentes.canaldirecto.com.ar/incidents/view/662924-1" TargetMode="External"/><Relationship Id="rId2081" Type="http://schemas.openxmlformats.org/officeDocument/2006/relationships/hyperlink" Target="https://webagentes.canaldirecto.com.ar/incidents/view/715752-9" TargetMode="External"/><Relationship Id="rId3132" Type="http://schemas.openxmlformats.org/officeDocument/2006/relationships/hyperlink" Target="https://webagentes.canaldirecto.com.ar/incidents/view/739666-9" TargetMode="External"/><Relationship Id="rId260" Type="http://schemas.openxmlformats.org/officeDocument/2006/relationships/hyperlink" Target="https://webagentes.canaldirecto.com.ar/incidents/view/666994-8" TargetMode="External"/><Relationship Id="rId5097" Type="http://schemas.openxmlformats.org/officeDocument/2006/relationships/hyperlink" Target="https://webagentes.canaldirecto.com.ar/incidents/view/797665-0" TargetMode="External"/><Relationship Id="rId120" Type="http://schemas.openxmlformats.org/officeDocument/2006/relationships/hyperlink" Target="https://webagentes.canaldirecto.com.ar/incidents/view/665220-3" TargetMode="External"/><Relationship Id="rId2898" Type="http://schemas.openxmlformats.org/officeDocument/2006/relationships/hyperlink" Target="https://webagentes.canaldirecto.com.ar/incidents/view/741763-4" TargetMode="External"/><Relationship Id="rId3949" Type="http://schemas.openxmlformats.org/officeDocument/2006/relationships/hyperlink" Target="https://webagentes.canaldirecto.com.ar/incidents/view/766176-7" TargetMode="External"/><Relationship Id="rId5164" Type="http://schemas.openxmlformats.org/officeDocument/2006/relationships/hyperlink" Target="https://webagentes.canaldirecto.com.ar/incidents/view/794132-6" TargetMode="External"/><Relationship Id="rId6008" Type="http://schemas.openxmlformats.org/officeDocument/2006/relationships/hyperlink" Target="https://webagentes.canaldirecto.com.ar/incidents/view/817046-6" TargetMode="External"/><Relationship Id="rId2758" Type="http://schemas.openxmlformats.org/officeDocument/2006/relationships/hyperlink" Target="https://webagentes.canaldirecto.com.ar/incidents/view/736086-8" TargetMode="External"/><Relationship Id="rId2965" Type="http://schemas.openxmlformats.org/officeDocument/2006/relationships/hyperlink" Target="https://webagentes.canaldirecto.com.ar/incidents/view/739578-5" TargetMode="External"/><Relationship Id="rId3809" Type="http://schemas.openxmlformats.org/officeDocument/2006/relationships/hyperlink" Target="https://webagentes.canaldirecto.com.ar/incidents/view/763879-6" TargetMode="External"/><Relationship Id="rId5024" Type="http://schemas.openxmlformats.org/officeDocument/2006/relationships/hyperlink" Target="http://webagentes.canaldirecto.com.ar/incidents/view/793782-8" TargetMode="External"/><Relationship Id="rId5371" Type="http://schemas.openxmlformats.org/officeDocument/2006/relationships/hyperlink" Target="https://webagentes.canaldirecto.com.ar/incidents/view/806557-1" TargetMode="External"/><Relationship Id="rId937" Type="http://schemas.openxmlformats.org/officeDocument/2006/relationships/hyperlink" Target="https://webagentes.canaldirecto.com.ar/incidents/view/687060-5" TargetMode="External"/><Relationship Id="rId1567" Type="http://schemas.openxmlformats.org/officeDocument/2006/relationships/hyperlink" Target="https://webagentes.canaldirecto.com.ar/incidents/view/704203-2" TargetMode="External"/><Relationship Id="rId1774" Type="http://schemas.openxmlformats.org/officeDocument/2006/relationships/hyperlink" Target="https://webagentes.canaldirecto.com.ar/incidents/view/704281-0" TargetMode="External"/><Relationship Id="rId1981" Type="http://schemas.openxmlformats.org/officeDocument/2006/relationships/hyperlink" Target="https://webagentes.canaldirecto.com.ar/incidents/view/713511-0" TargetMode="External"/><Relationship Id="rId2618" Type="http://schemas.openxmlformats.org/officeDocument/2006/relationships/hyperlink" Target="https://webagentes.canaldirecto.com.ar/incidents/view/730979-7" TargetMode="External"/><Relationship Id="rId2825" Type="http://schemas.openxmlformats.org/officeDocument/2006/relationships/hyperlink" Target="https://webagentes.canaldirecto.com.ar/incidents/view/738669-9" TargetMode="External"/><Relationship Id="rId4180" Type="http://schemas.openxmlformats.org/officeDocument/2006/relationships/hyperlink" Target="https://webagentes.canaldirecto.com.ar/incidents/view/769912-2" TargetMode="External"/><Relationship Id="rId5231" Type="http://schemas.openxmlformats.org/officeDocument/2006/relationships/hyperlink" Target="https://webagentes.canaldirecto.com.ar/incidents/view/798702-7" TargetMode="External"/><Relationship Id="rId66" Type="http://schemas.openxmlformats.org/officeDocument/2006/relationships/hyperlink" Target="http://webagentes.canaldirecto.com.ar/incidents/view/659504-1" TargetMode="External"/><Relationship Id="rId1427" Type="http://schemas.openxmlformats.org/officeDocument/2006/relationships/hyperlink" Target="https://webagentes.canaldirecto.com.ar/incidents/view/696859-3" TargetMode="External"/><Relationship Id="rId1634" Type="http://schemas.openxmlformats.org/officeDocument/2006/relationships/hyperlink" Target="https://webagentes.canaldirecto.com.ar/incidents/view/701755-9" TargetMode="External"/><Relationship Id="rId1841" Type="http://schemas.openxmlformats.org/officeDocument/2006/relationships/hyperlink" Target="https://webagentes.canaldirecto.com.ar/incidents/view/709313-3" TargetMode="External"/><Relationship Id="rId4040" Type="http://schemas.openxmlformats.org/officeDocument/2006/relationships/hyperlink" Target="https://webagentes.canaldirecto.com.ar/incidents/view/768744-6" TargetMode="External"/><Relationship Id="rId4997" Type="http://schemas.openxmlformats.org/officeDocument/2006/relationships/hyperlink" Target="http://webagentes.canaldirecto.com.ar/incidents/view/794265-3" TargetMode="External"/><Relationship Id="rId3599" Type="http://schemas.openxmlformats.org/officeDocument/2006/relationships/hyperlink" Target="https://webagentes.canaldirecto.com.ar/incidents/view/755142-4" TargetMode="External"/><Relationship Id="rId4857" Type="http://schemas.openxmlformats.org/officeDocument/2006/relationships/hyperlink" Target="https://webagentes.canaldirecto.com.ar/incidents/view/788206-9" TargetMode="External"/><Relationship Id="rId1701" Type="http://schemas.openxmlformats.org/officeDocument/2006/relationships/hyperlink" Target="https://webagentes.canaldirecto.com.ar/incidents/view/706484-9" TargetMode="External"/><Relationship Id="rId3459" Type="http://schemas.openxmlformats.org/officeDocument/2006/relationships/hyperlink" Target="https://webagentes.canaldirecto.com.ar/incidents/view/753443-6" TargetMode="External"/><Relationship Id="rId3666" Type="http://schemas.openxmlformats.org/officeDocument/2006/relationships/hyperlink" Target="https://webagentes.canaldirecto.com.ar/incidents/view/758570-4" TargetMode="External"/><Relationship Id="rId5908" Type="http://schemas.openxmlformats.org/officeDocument/2006/relationships/hyperlink" Target="https://webagentes.canaldirecto.com.ar/incidents/view/820209-3" TargetMode="External"/><Relationship Id="rId587" Type="http://schemas.openxmlformats.org/officeDocument/2006/relationships/hyperlink" Target="https://webagentes.canaldirecto.com.ar/incidents/view/679035-4" TargetMode="External"/><Relationship Id="rId2268" Type="http://schemas.openxmlformats.org/officeDocument/2006/relationships/hyperlink" Target="https://webagentes.canaldirecto.com.ar/incidents/view/721319-9" TargetMode="External"/><Relationship Id="rId3319" Type="http://schemas.openxmlformats.org/officeDocument/2006/relationships/hyperlink" Target="https://webagentes.canaldirecto.com.ar/incidents/view/752329-0" TargetMode="External"/><Relationship Id="rId3873" Type="http://schemas.openxmlformats.org/officeDocument/2006/relationships/hyperlink" Target="https://webagentes.canaldirecto.com.ar/incidents/view/761849-1" TargetMode="External"/><Relationship Id="rId4717" Type="http://schemas.openxmlformats.org/officeDocument/2006/relationships/hyperlink" Target="https://webagentes.canaldirecto.com.ar/incidents/view/787234-5" TargetMode="External"/><Relationship Id="rId4924" Type="http://schemas.openxmlformats.org/officeDocument/2006/relationships/hyperlink" Target="https://webagentes.canaldirecto.com.ar/incidents/view/791194-5" TargetMode="External"/><Relationship Id="rId447" Type="http://schemas.openxmlformats.org/officeDocument/2006/relationships/hyperlink" Target="https://webagentes.canaldirecto.com.ar/incidents/view/667607-2" TargetMode="External"/><Relationship Id="rId794" Type="http://schemas.openxmlformats.org/officeDocument/2006/relationships/hyperlink" Target="https://webagentes.canaldirecto.com.ar/incidents/view/684992-4" TargetMode="External"/><Relationship Id="rId1077" Type="http://schemas.openxmlformats.org/officeDocument/2006/relationships/hyperlink" Target="https://webagentes.canaldirecto.com.ar/incidents/view/689665-8" TargetMode="External"/><Relationship Id="rId2128" Type="http://schemas.openxmlformats.org/officeDocument/2006/relationships/hyperlink" Target="https://webagentes.canaldirecto.com.ar/incidents/view/720110-3" TargetMode="External"/><Relationship Id="rId2475" Type="http://schemas.openxmlformats.org/officeDocument/2006/relationships/hyperlink" Target="https://webagentes.canaldirecto.com.ar/incidents/view/731024-3" TargetMode="External"/><Relationship Id="rId2682" Type="http://schemas.openxmlformats.org/officeDocument/2006/relationships/hyperlink" Target="https://webagentes.canaldirecto.com.ar/incidents/view/735629-0" TargetMode="External"/><Relationship Id="rId3526" Type="http://schemas.openxmlformats.org/officeDocument/2006/relationships/hyperlink" Target="https://webagentes.canaldirecto.com.ar/incidents/view/756771-7" TargetMode="External"/><Relationship Id="rId3733" Type="http://schemas.openxmlformats.org/officeDocument/2006/relationships/hyperlink" Target="https://webagentes.canaldirecto.com.ar/incidents/view/761358-4" TargetMode="External"/><Relationship Id="rId3940" Type="http://schemas.openxmlformats.org/officeDocument/2006/relationships/hyperlink" Target="https://webagentes.canaldirecto.com.ar/incidents/view/766227-0" TargetMode="External"/><Relationship Id="rId654" Type="http://schemas.openxmlformats.org/officeDocument/2006/relationships/hyperlink" Target="https://webagentes.canaldirecto.com.ar/incidents/view/674432-8" TargetMode="External"/><Relationship Id="rId861" Type="http://schemas.openxmlformats.org/officeDocument/2006/relationships/hyperlink" Target="https://webagentes.canaldirecto.com.ar/incidents/view/682726-9" TargetMode="External"/><Relationship Id="rId1284" Type="http://schemas.openxmlformats.org/officeDocument/2006/relationships/hyperlink" Target="https://webagentes.canaldirecto.com.ar/incidents/view/695424-4" TargetMode="External"/><Relationship Id="rId1491" Type="http://schemas.openxmlformats.org/officeDocument/2006/relationships/hyperlink" Target="https://webagentes.canaldirecto.com.ar/incidents/view/699843-3" TargetMode="External"/><Relationship Id="rId2335" Type="http://schemas.openxmlformats.org/officeDocument/2006/relationships/hyperlink" Target="https://webagentes.canaldirecto.com.ar/incidents/view/725138-4" TargetMode="External"/><Relationship Id="rId2542" Type="http://schemas.openxmlformats.org/officeDocument/2006/relationships/hyperlink" Target="https://webagentes.canaldirecto.com.ar/incidents/view/728871-3" TargetMode="External"/><Relationship Id="rId3800" Type="http://schemas.openxmlformats.org/officeDocument/2006/relationships/hyperlink" Target="https://webagentes.canaldirecto.com.ar/incidents/view/764116-1" TargetMode="External"/><Relationship Id="rId5698" Type="http://schemas.openxmlformats.org/officeDocument/2006/relationships/hyperlink" Target="https://webagentes.canaldirecto.com.ar/incidents/view/813499-6" TargetMode="External"/><Relationship Id="rId307" Type="http://schemas.openxmlformats.org/officeDocument/2006/relationships/hyperlink" Target="https://webagentes.canaldirecto.com.ar/incidents/view/666213-0" TargetMode="External"/><Relationship Id="rId514" Type="http://schemas.openxmlformats.org/officeDocument/2006/relationships/hyperlink" Target="https://webagentes.canaldirecto.com.ar/incidents/view/671765-2" TargetMode="External"/><Relationship Id="rId721" Type="http://schemas.openxmlformats.org/officeDocument/2006/relationships/hyperlink" Target="https://webagentes.canaldirecto.com.ar/incidents/view/680200-2" TargetMode="External"/><Relationship Id="rId1144" Type="http://schemas.openxmlformats.org/officeDocument/2006/relationships/hyperlink" Target="https://webagentes.canaldirecto.com.ar/incidents/view/686330-4" TargetMode="External"/><Relationship Id="rId1351" Type="http://schemas.openxmlformats.org/officeDocument/2006/relationships/hyperlink" Target="https://webagentes.canaldirecto.com.ar/incidents/view/693421-3" TargetMode="External"/><Relationship Id="rId2402" Type="http://schemas.openxmlformats.org/officeDocument/2006/relationships/hyperlink" Target="https://webagentes.canaldirecto.com.ar/incidents/view/728326-8" TargetMode="External"/><Relationship Id="rId5558" Type="http://schemas.openxmlformats.org/officeDocument/2006/relationships/hyperlink" Target="https://webagentes.canaldirecto.com.ar/incidents/view/813357-1" TargetMode="External"/><Relationship Id="rId5765" Type="http://schemas.openxmlformats.org/officeDocument/2006/relationships/hyperlink" Target="https://webagentes.canaldirecto.com.ar/incidents/view/818645-8" TargetMode="External"/><Relationship Id="rId5972" Type="http://schemas.openxmlformats.org/officeDocument/2006/relationships/hyperlink" Target="https://webagentes.canaldirecto.com.ar/incidents/view/824358-6" TargetMode="External"/><Relationship Id="rId1004" Type="http://schemas.openxmlformats.org/officeDocument/2006/relationships/hyperlink" Target="https://webagentes.canaldirecto.com.ar/incidents/view/685520-8" TargetMode="External"/><Relationship Id="rId1211" Type="http://schemas.openxmlformats.org/officeDocument/2006/relationships/hyperlink" Target="https://webagentes.canaldirecto.com.ar/incidents/view/691465-3" TargetMode="External"/><Relationship Id="rId4367" Type="http://schemas.openxmlformats.org/officeDocument/2006/relationships/hyperlink" Target="https://webagentes.canaldirecto.com.ar/incidents/view/777207-2" TargetMode="External"/><Relationship Id="rId4574" Type="http://schemas.openxmlformats.org/officeDocument/2006/relationships/hyperlink" Target="https://webagentes.canaldirecto.com.ar/incidents/view/782546-2" TargetMode="External"/><Relationship Id="rId4781" Type="http://schemas.openxmlformats.org/officeDocument/2006/relationships/hyperlink" Target="https://webagentes.canaldirecto.com.ar/incidents/view/785406-6" TargetMode="External"/><Relationship Id="rId5418" Type="http://schemas.openxmlformats.org/officeDocument/2006/relationships/hyperlink" Target="https://webagentes.canaldirecto.com.ar/incidents/view/803818-8" TargetMode="External"/><Relationship Id="rId5625" Type="http://schemas.openxmlformats.org/officeDocument/2006/relationships/hyperlink" Target="https://webagentes.canaldirecto.com.ar/incidents/view/809476-8" TargetMode="External"/><Relationship Id="rId5832" Type="http://schemas.openxmlformats.org/officeDocument/2006/relationships/hyperlink" Target="https://webagentes.canaldirecto.com.ar/incidents/view/822415-6" TargetMode="External"/><Relationship Id="rId3176" Type="http://schemas.openxmlformats.org/officeDocument/2006/relationships/hyperlink" Target="https://webagentes.canaldirecto.com.ar/incidents/view/746612-6" TargetMode="External"/><Relationship Id="rId3383" Type="http://schemas.openxmlformats.org/officeDocument/2006/relationships/hyperlink" Target="https://webagentes.canaldirecto.com.ar/incidents/view/750456-9" TargetMode="External"/><Relationship Id="rId3590" Type="http://schemas.openxmlformats.org/officeDocument/2006/relationships/hyperlink" Target="https://webagentes.canaldirecto.com.ar/incidents/view/755250-2" TargetMode="External"/><Relationship Id="rId4227" Type="http://schemas.openxmlformats.org/officeDocument/2006/relationships/hyperlink" Target="https://webagentes.canaldirecto.com.ar/incidents/view/774723-4" TargetMode="External"/><Relationship Id="rId4434" Type="http://schemas.openxmlformats.org/officeDocument/2006/relationships/hyperlink" Target="https://webagentes.canaldirecto.com.ar/incidents/view/775090-0" TargetMode="External"/><Relationship Id="rId2192" Type="http://schemas.openxmlformats.org/officeDocument/2006/relationships/hyperlink" Target="https://webagentes.canaldirecto.com.ar/incidents/view/717117-6" TargetMode="External"/><Relationship Id="rId3036" Type="http://schemas.openxmlformats.org/officeDocument/2006/relationships/hyperlink" Target="https://webagentes.canaldirecto.com.ar/incidents/view/744651-1" TargetMode="External"/><Relationship Id="rId3243" Type="http://schemas.openxmlformats.org/officeDocument/2006/relationships/hyperlink" Target="https://webagentes.canaldirecto.com.ar/incidents/view/749404-0" TargetMode="External"/><Relationship Id="rId4641" Type="http://schemas.openxmlformats.org/officeDocument/2006/relationships/hyperlink" Target="https://webagentes.canaldirecto.com.ar/incidents/view/784974-5" TargetMode="External"/><Relationship Id="rId164" Type="http://schemas.openxmlformats.org/officeDocument/2006/relationships/hyperlink" Target="https://webagentes.canaldirecto.com.ar/incidents/view/663612-6" TargetMode="External"/><Relationship Id="rId371" Type="http://schemas.openxmlformats.org/officeDocument/2006/relationships/hyperlink" Target="https://webagentes.canaldirecto.com.ar/incidents/view/671014-5" TargetMode="External"/><Relationship Id="rId2052" Type="http://schemas.openxmlformats.org/officeDocument/2006/relationships/hyperlink" Target="https://webagentes.canaldirecto.com.ar/incidents/view/716853-4" TargetMode="External"/><Relationship Id="rId3450" Type="http://schemas.openxmlformats.org/officeDocument/2006/relationships/hyperlink" Target="https://webagentes.canaldirecto.com.ar/incidents/view/753721-1" TargetMode="External"/><Relationship Id="rId4501" Type="http://schemas.openxmlformats.org/officeDocument/2006/relationships/hyperlink" Target="https://webagentes.canaldirecto.com.ar/incidents/view/779102-2" TargetMode="External"/><Relationship Id="rId3103" Type="http://schemas.openxmlformats.org/officeDocument/2006/relationships/hyperlink" Target="https://webagentes.canaldirecto.com.ar/incidents/view/742499-9" TargetMode="External"/><Relationship Id="rId3310" Type="http://schemas.openxmlformats.org/officeDocument/2006/relationships/hyperlink" Target="https://webagentes.canaldirecto.com.ar/incidents/view/747292-3" TargetMode="External"/><Relationship Id="rId5068" Type="http://schemas.openxmlformats.org/officeDocument/2006/relationships/hyperlink" Target="http://webagentes.canaldirecto.com.ar/incidents/view/791503-9" TargetMode="External"/><Relationship Id="rId231" Type="http://schemas.openxmlformats.org/officeDocument/2006/relationships/hyperlink" Target="https://webagentes.canaldirecto.com.ar/incidents/view/668208-2" TargetMode="External"/><Relationship Id="rId2869" Type="http://schemas.openxmlformats.org/officeDocument/2006/relationships/hyperlink" Target="https://webagentes.canaldirecto.com.ar/incidents/view/737369-5" TargetMode="External"/><Relationship Id="rId5275" Type="http://schemas.openxmlformats.org/officeDocument/2006/relationships/hyperlink" Target="https://webagentes.canaldirecto.com.ar/incidents/view/803504-8" TargetMode="External"/><Relationship Id="rId5482" Type="http://schemas.openxmlformats.org/officeDocument/2006/relationships/hyperlink" Target="https://webagentes.canaldirecto.com.ar/incidents/view/808693-6" TargetMode="External"/><Relationship Id="rId1678" Type="http://schemas.openxmlformats.org/officeDocument/2006/relationships/hyperlink" Target="https://webagentes.canaldirecto.com.ar/incidents/view/708245-6" TargetMode="External"/><Relationship Id="rId1885" Type="http://schemas.openxmlformats.org/officeDocument/2006/relationships/hyperlink" Target="https://webagentes.canaldirecto.com.ar/incidents/view/707570-2" TargetMode="External"/><Relationship Id="rId2729" Type="http://schemas.openxmlformats.org/officeDocument/2006/relationships/hyperlink" Target="https://webagentes.canaldirecto.com.ar/incidents/view/737214-6" TargetMode="External"/><Relationship Id="rId2936" Type="http://schemas.openxmlformats.org/officeDocument/2006/relationships/hyperlink" Target="https://webagentes.canaldirecto.com.ar/incidents/view/740939-8" TargetMode="External"/><Relationship Id="rId4084" Type="http://schemas.openxmlformats.org/officeDocument/2006/relationships/hyperlink" Target="https://webagentes.canaldirecto.com.ar/incidents/view/766978-7" TargetMode="External"/><Relationship Id="rId4291" Type="http://schemas.openxmlformats.org/officeDocument/2006/relationships/hyperlink" Target="https://webagentes.canaldirecto.com.ar/incidents/view/773077-5" TargetMode="External"/><Relationship Id="rId5135" Type="http://schemas.openxmlformats.org/officeDocument/2006/relationships/hyperlink" Target="https://webagentes.canaldirecto.com.ar/incidents/view/796631-6" TargetMode="External"/><Relationship Id="rId5342" Type="http://schemas.openxmlformats.org/officeDocument/2006/relationships/hyperlink" Target="https://webagentes.canaldirecto.com.ar/incidents/view/798706-3" TargetMode="External"/><Relationship Id="rId908" Type="http://schemas.openxmlformats.org/officeDocument/2006/relationships/hyperlink" Target="https://webagentes.canaldirecto.com.ar/incidents/view/687946-6" TargetMode="External"/><Relationship Id="rId1538" Type="http://schemas.openxmlformats.org/officeDocument/2006/relationships/hyperlink" Target="https://webagentes.canaldirecto.com.ar/incidents/view/704888-7" TargetMode="External"/><Relationship Id="rId4151" Type="http://schemas.openxmlformats.org/officeDocument/2006/relationships/hyperlink" Target="https://webagentes.canaldirecto.com.ar/incidents/view/770523-8" TargetMode="External"/><Relationship Id="rId5202" Type="http://schemas.openxmlformats.org/officeDocument/2006/relationships/hyperlink" Target="https://webagentes.canaldirecto.com.ar/incidents/view/799619-5" TargetMode="External"/><Relationship Id="rId1745" Type="http://schemas.openxmlformats.org/officeDocument/2006/relationships/hyperlink" Target="https://webagentes.canaldirecto.com.ar/incidents/view/705497-6" TargetMode="External"/><Relationship Id="rId1952" Type="http://schemas.openxmlformats.org/officeDocument/2006/relationships/hyperlink" Target="https://webagentes.canaldirecto.com.ar/incidents/view/714246-6" TargetMode="External"/><Relationship Id="rId4011" Type="http://schemas.openxmlformats.org/officeDocument/2006/relationships/hyperlink" Target="https://webagentes.canaldirecto.com.ar/incidents/view/764212-4" TargetMode="External"/><Relationship Id="rId37" Type="http://schemas.openxmlformats.org/officeDocument/2006/relationships/hyperlink" Target="http://webagentes.canaldirecto.com.ar/incidents/view/660422-4" TargetMode="External"/><Relationship Id="rId1605" Type="http://schemas.openxmlformats.org/officeDocument/2006/relationships/hyperlink" Target="https://webagentes.canaldirecto.com.ar/incidents/view/702613-1" TargetMode="External"/><Relationship Id="rId1812" Type="http://schemas.openxmlformats.org/officeDocument/2006/relationships/hyperlink" Target="https://webagentes.canaldirecto.com.ar/incidents/view/710068-2" TargetMode="External"/><Relationship Id="rId4968" Type="http://schemas.openxmlformats.org/officeDocument/2006/relationships/hyperlink" Target="https://webagentes.canaldirecto.com.ar/incidents/view/789993-5" TargetMode="External"/><Relationship Id="rId3777" Type="http://schemas.openxmlformats.org/officeDocument/2006/relationships/hyperlink" Target="https://webagentes.canaldirecto.com.ar/incidents/view/760084-5" TargetMode="External"/><Relationship Id="rId3984" Type="http://schemas.openxmlformats.org/officeDocument/2006/relationships/hyperlink" Target="https://webagentes.canaldirecto.com.ar/incidents/view/765526-1" TargetMode="External"/><Relationship Id="rId4828" Type="http://schemas.openxmlformats.org/officeDocument/2006/relationships/hyperlink" Target="https://webagentes.canaldirecto.com.ar/incidents/view/788757-8" TargetMode="External"/><Relationship Id="rId698" Type="http://schemas.openxmlformats.org/officeDocument/2006/relationships/hyperlink" Target="https://webagentes.canaldirecto.com.ar/incidents/view/680667-3" TargetMode="External"/><Relationship Id="rId2379" Type="http://schemas.openxmlformats.org/officeDocument/2006/relationships/hyperlink" Target="https://webagentes.canaldirecto.com.ar/incidents/view/724085-6" TargetMode="External"/><Relationship Id="rId2586" Type="http://schemas.openxmlformats.org/officeDocument/2006/relationships/hyperlink" Target="https://webagentes.canaldirecto.com.ar/incidents/view/732703-0" TargetMode="External"/><Relationship Id="rId2793" Type="http://schemas.openxmlformats.org/officeDocument/2006/relationships/hyperlink" Target="https://webagentes.canaldirecto.com.ar/incidents/view/733981-3" TargetMode="External"/><Relationship Id="rId3637" Type="http://schemas.openxmlformats.org/officeDocument/2006/relationships/hyperlink" Target="https://webagentes.canaldirecto.com.ar/incidents/view/759055-7" TargetMode="External"/><Relationship Id="rId3844" Type="http://schemas.openxmlformats.org/officeDocument/2006/relationships/hyperlink" Target="https://webagentes.canaldirecto.com.ar/incidents/view/762945-1" TargetMode="External"/><Relationship Id="rId558" Type="http://schemas.openxmlformats.org/officeDocument/2006/relationships/hyperlink" Target="https://webagentes.canaldirecto.com.ar/incidents/view/670841-4" TargetMode="External"/><Relationship Id="rId765" Type="http://schemas.openxmlformats.org/officeDocument/2006/relationships/hyperlink" Target="https://webagentes.canaldirecto.com.ar/incidents/view/678821-6" TargetMode="External"/><Relationship Id="rId972" Type="http://schemas.openxmlformats.org/officeDocument/2006/relationships/hyperlink" Target="https://webagentes.canaldirecto.com.ar/incidents/view/686337-7" TargetMode="External"/><Relationship Id="rId1188" Type="http://schemas.openxmlformats.org/officeDocument/2006/relationships/hyperlink" Target="https://webagentes.canaldirecto.com.ar/incidents/view/692387-3" TargetMode="External"/><Relationship Id="rId1395" Type="http://schemas.openxmlformats.org/officeDocument/2006/relationships/hyperlink" Target="https://webagentes.canaldirecto.com.ar/incidents/view/697313-3" TargetMode="External"/><Relationship Id="rId2239" Type="http://schemas.openxmlformats.org/officeDocument/2006/relationships/hyperlink" Target="https://webagentes.canaldirecto.com.ar/incidents/view/722396-5" TargetMode="External"/><Relationship Id="rId2446" Type="http://schemas.openxmlformats.org/officeDocument/2006/relationships/hyperlink" Target="https://webagentes.canaldirecto.com.ar/incidents/view/726737-6" TargetMode="External"/><Relationship Id="rId2653" Type="http://schemas.openxmlformats.org/officeDocument/2006/relationships/hyperlink" Target="https://webagentes.canaldirecto.com.ar/incidents/view/736586-3" TargetMode="External"/><Relationship Id="rId2860" Type="http://schemas.openxmlformats.org/officeDocument/2006/relationships/hyperlink" Target="https://webagentes.canaldirecto.com.ar/incidents/view/737831-7" TargetMode="External"/><Relationship Id="rId3704" Type="http://schemas.openxmlformats.org/officeDocument/2006/relationships/hyperlink" Target="https://webagentes.canaldirecto.com.ar/incidents/view/757478-0" TargetMode="External"/><Relationship Id="rId418" Type="http://schemas.openxmlformats.org/officeDocument/2006/relationships/hyperlink" Target="https://webagentes.canaldirecto.com.ar/incidents/view/669314-9" TargetMode="External"/><Relationship Id="rId625" Type="http://schemas.openxmlformats.org/officeDocument/2006/relationships/hyperlink" Target="https://webagentes.canaldirecto.com.ar/incidents/view/675829-7" TargetMode="External"/><Relationship Id="rId832" Type="http://schemas.openxmlformats.org/officeDocument/2006/relationships/hyperlink" Target="https://webagentes.canaldirecto.com.ar/incidents/view/683657-7" TargetMode="External"/><Relationship Id="rId1048" Type="http://schemas.openxmlformats.org/officeDocument/2006/relationships/hyperlink" Target="https://webagentes.canaldirecto.com.ar/incidents/view/690246-3" TargetMode="External"/><Relationship Id="rId1255" Type="http://schemas.openxmlformats.org/officeDocument/2006/relationships/hyperlink" Target="https://webagentes.canaldirecto.com.ar/incidents/view/689698-6" TargetMode="External"/><Relationship Id="rId1462" Type="http://schemas.openxmlformats.org/officeDocument/2006/relationships/hyperlink" Target="https://webagentes.canaldirecto.com.ar/incidents/view/701127-2" TargetMode="External"/><Relationship Id="rId2306" Type="http://schemas.openxmlformats.org/officeDocument/2006/relationships/hyperlink" Target="https://webagentes.canaldirecto.com.ar/incidents/view/725988-1" TargetMode="External"/><Relationship Id="rId2513" Type="http://schemas.openxmlformats.org/officeDocument/2006/relationships/hyperlink" Target="https://webagentes.canaldirecto.com.ar/incidents/view/730019-4" TargetMode="External"/><Relationship Id="rId3911" Type="http://schemas.openxmlformats.org/officeDocument/2006/relationships/hyperlink" Target="https://webagentes.canaldirecto.com.ar/incidents/view/766503-7" TargetMode="External"/><Relationship Id="rId5669" Type="http://schemas.openxmlformats.org/officeDocument/2006/relationships/hyperlink" Target="https://webagentes.canaldirecto.com.ar/incidents/view/816043-2" TargetMode="External"/><Relationship Id="rId5876" Type="http://schemas.openxmlformats.org/officeDocument/2006/relationships/hyperlink" Target="https://webagentes.canaldirecto.com.ar/incidents/view/820877-8" TargetMode="External"/><Relationship Id="rId1115" Type="http://schemas.openxmlformats.org/officeDocument/2006/relationships/hyperlink" Target="https://webagentes.canaldirecto.com.ar/incidents/view/689022-9" TargetMode="External"/><Relationship Id="rId1322" Type="http://schemas.openxmlformats.org/officeDocument/2006/relationships/hyperlink" Target="https://webagentes.canaldirecto.com.ar/incidents/view/694062-1" TargetMode="External"/><Relationship Id="rId2720" Type="http://schemas.openxmlformats.org/officeDocument/2006/relationships/hyperlink" Target="https://webagentes.canaldirecto.com.ar/incidents/view/737237-7" TargetMode="External"/><Relationship Id="rId4478" Type="http://schemas.openxmlformats.org/officeDocument/2006/relationships/hyperlink" Target="https://webagentes.canaldirecto.com.ar/incidents/view/779535-6" TargetMode="External"/><Relationship Id="rId5529" Type="http://schemas.openxmlformats.org/officeDocument/2006/relationships/hyperlink" Target="https://webagentes.canaldirecto.com.ar/incidents/view/80745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39"/>
  <sheetViews>
    <sheetView tabSelected="1" topLeftCell="A37" zoomScale="90" zoomScaleNormal="90" workbookViewId="0">
      <selection activeCell="B55" sqref="B55:M55"/>
    </sheetView>
  </sheetViews>
  <sheetFormatPr baseColWidth="10" defaultColWidth="11.42578125" defaultRowHeight="15" x14ac:dyDescent="0.25"/>
  <cols>
    <col min="2" max="2" width="9.42578125" bestFit="1" customWidth="1"/>
    <col min="3" max="3" width="17.140625" bestFit="1" customWidth="1"/>
    <col min="4" max="4" width="26.7109375" bestFit="1" customWidth="1"/>
    <col min="5" max="5" width="47.42578125" bestFit="1" customWidth="1"/>
    <col min="6" max="6" width="18.85546875" style="7" bestFit="1" customWidth="1"/>
    <col min="7" max="7" width="9.42578125" bestFit="1" customWidth="1"/>
    <col min="8" max="8" width="14.85546875" style="29" bestFit="1" customWidth="1"/>
    <col min="9" max="9" width="15.42578125" bestFit="1" customWidth="1"/>
    <col min="10" max="10" width="9.28515625" style="2" bestFit="1" customWidth="1"/>
    <col min="11" max="12" width="14.85546875" style="2" bestFit="1" customWidth="1"/>
    <col min="13" max="13" width="14.85546875" bestFit="1" customWidth="1"/>
    <col min="14" max="14" width="14.140625" bestFit="1" customWidth="1"/>
  </cols>
  <sheetData>
    <row r="1" spans="2:14" ht="15.75" thickBot="1" x14ac:dyDescent="0.3"/>
    <row r="2" spans="2:14" ht="15.75" thickBot="1" x14ac:dyDescent="0.3">
      <c r="B2" s="8" t="s">
        <v>14</v>
      </c>
      <c r="C2" s="483" t="s">
        <v>25</v>
      </c>
      <c r="D2" s="484"/>
      <c r="E2" s="485"/>
    </row>
    <row r="3" spans="2:14" ht="15.75" thickBot="1" x14ac:dyDescent="0.3"/>
    <row r="4" spans="2:14" ht="15.75" thickBot="1" x14ac:dyDescent="0.3">
      <c r="B4" s="496" t="s">
        <v>21</v>
      </c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8"/>
    </row>
    <row r="5" spans="2:14" s="1" customFormat="1" ht="15.75" thickBot="1" x14ac:dyDescent="0.3">
      <c r="B5" s="19" t="s">
        <v>0</v>
      </c>
      <c r="C5" s="20" t="s">
        <v>1</v>
      </c>
      <c r="D5" s="20" t="s">
        <v>2</v>
      </c>
      <c r="E5" s="20" t="s">
        <v>3</v>
      </c>
      <c r="F5" s="21" t="s">
        <v>4</v>
      </c>
      <c r="G5" s="20" t="s">
        <v>13</v>
      </c>
      <c r="H5" s="30" t="s">
        <v>6</v>
      </c>
      <c r="I5" s="20" t="s">
        <v>7</v>
      </c>
      <c r="J5" s="22" t="s">
        <v>8</v>
      </c>
      <c r="K5" s="22" t="s">
        <v>9</v>
      </c>
      <c r="L5" s="30" t="s">
        <v>10</v>
      </c>
      <c r="M5" s="23" t="s">
        <v>5</v>
      </c>
    </row>
    <row r="6" spans="2:14" s="25" customFormat="1" x14ac:dyDescent="0.25">
      <c r="B6" s="54" t="s">
        <v>8395</v>
      </c>
      <c r="C6" s="47" t="s">
        <v>11</v>
      </c>
      <c r="D6" s="47" t="s">
        <v>35</v>
      </c>
      <c r="E6" s="47" t="s">
        <v>331</v>
      </c>
      <c r="F6" s="47" t="s">
        <v>332</v>
      </c>
      <c r="G6" s="47">
        <v>1</v>
      </c>
      <c r="H6" s="38">
        <v>58042</v>
      </c>
      <c r="I6" s="47"/>
      <c r="J6" s="38"/>
      <c r="K6" s="38"/>
      <c r="L6" s="38">
        <f t="shared" ref="L6:L43" si="0">K6+H6</f>
        <v>58042</v>
      </c>
      <c r="M6" s="347">
        <v>20260202</v>
      </c>
    </row>
    <row r="7" spans="2:14" s="25" customFormat="1" x14ac:dyDescent="0.25">
      <c r="B7" s="55" t="s">
        <v>8390</v>
      </c>
      <c r="C7" s="35" t="s">
        <v>11</v>
      </c>
      <c r="D7" s="35" t="s">
        <v>251</v>
      </c>
      <c r="E7" s="35" t="s">
        <v>91</v>
      </c>
      <c r="F7" s="35" t="s">
        <v>6006</v>
      </c>
      <c r="G7" s="35">
        <v>1</v>
      </c>
      <c r="H7" s="36">
        <v>58042</v>
      </c>
      <c r="I7" s="35"/>
      <c r="J7" s="36"/>
      <c r="K7" s="36"/>
      <c r="L7" s="36">
        <f t="shared" si="0"/>
        <v>58042</v>
      </c>
      <c r="M7" s="348">
        <v>20260202</v>
      </c>
    </row>
    <row r="8" spans="2:14" s="25" customFormat="1" x14ac:dyDescent="0.25">
      <c r="B8" s="55" t="s">
        <v>8407</v>
      </c>
      <c r="C8" s="35" t="s">
        <v>2204</v>
      </c>
      <c r="D8" s="35" t="s">
        <v>27</v>
      </c>
      <c r="E8" s="35" t="s">
        <v>41</v>
      </c>
      <c r="F8" s="35" t="s">
        <v>42</v>
      </c>
      <c r="G8" s="35">
        <v>1</v>
      </c>
      <c r="H8" s="36">
        <v>58042</v>
      </c>
      <c r="I8" s="35"/>
      <c r="J8" s="36"/>
      <c r="K8" s="36"/>
      <c r="L8" s="36">
        <f t="shared" si="0"/>
        <v>58042</v>
      </c>
      <c r="M8" s="348">
        <v>20260203</v>
      </c>
      <c r="N8" s="42"/>
    </row>
    <row r="9" spans="2:14" s="25" customFormat="1" x14ac:dyDescent="0.25">
      <c r="B9" s="55" t="s">
        <v>8406</v>
      </c>
      <c r="C9" s="35" t="s">
        <v>2204</v>
      </c>
      <c r="D9" s="35" t="s">
        <v>27</v>
      </c>
      <c r="E9" s="35" t="s">
        <v>41</v>
      </c>
      <c r="F9" s="35" t="s">
        <v>789</v>
      </c>
      <c r="G9" s="35">
        <v>1</v>
      </c>
      <c r="H9" s="36">
        <v>58042</v>
      </c>
      <c r="I9" s="35"/>
      <c r="J9" s="36"/>
      <c r="K9" s="36"/>
      <c r="L9" s="36">
        <f t="shared" si="0"/>
        <v>58042</v>
      </c>
      <c r="M9" s="348">
        <v>20260203</v>
      </c>
      <c r="N9" s="42"/>
    </row>
    <row r="10" spans="2:14" s="25" customFormat="1" x14ac:dyDescent="0.25">
      <c r="B10" s="55" t="s">
        <v>8413</v>
      </c>
      <c r="C10" s="35" t="s">
        <v>2204</v>
      </c>
      <c r="D10" s="35" t="s">
        <v>27</v>
      </c>
      <c r="E10" s="35" t="s">
        <v>41</v>
      </c>
      <c r="F10" s="35" t="s">
        <v>8414</v>
      </c>
      <c r="G10" s="35">
        <v>1</v>
      </c>
      <c r="H10" s="36">
        <v>58042</v>
      </c>
      <c r="I10" s="35"/>
      <c r="J10" s="36"/>
      <c r="K10" s="36"/>
      <c r="L10" s="36">
        <f t="shared" si="0"/>
        <v>58042</v>
      </c>
      <c r="M10" s="348">
        <v>20260203</v>
      </c>
    </row>
    <row r="11" spans="2:14" s="25" customFormat="1" x14ac:dyDescent="0.25">
      <c r="B11" s="55" t="s">
        <v>8411</v>
      </c>
      <c r="C11" s="35" t="s">
        <v>2204</v>
      </c>
      <c r="D11" s="35" t="s">
        <v>27</v>
      </c>
      <c r="E11" s="35" t="s">
        <v>41</v>
      </c>
      <c r="F11" s="35" t="s">
        <v>8412</v>
      </c>
      <c r="G11" s="35">
        <v>1</v>
      </c>
      <c r="H11" s="36">
        <v>58042</v>
      </c>
      <c r="I11" s="35"/>
      <c r="J11" s="36"/>
      <c r="K11" s="36"/>
      <c r="L11" s="36">
        <f t="shared" si="0"/>
        <v>58042</v>
      </c>
      <c r="M11" s="348">
        <v>20260203</v>
      </c>
    </row>
    <row r="12" spans="2:14" s="25" customFormat="1" x14ac:dyDescent="0.25">
      <c r="B12" s="56" t="s">
        <v>8409</v>
      </c>
      <c r="C12" s="46" t="s">
        <v>2204</v>
      </c>
      <c r="D12" s="46" t="s">
        <v>27</v>
      </c>
      <c r="E12" s="46" t="s">
        <v>41</v>
      </c>
      <c r="F12" s="46" t="s">
        <v>8410</v>
      </c>
      <c r="G12" s="46">
        <v>1</v>
      </c>
      <c r="H12" s="37">
        <v>58042</v>
      </c>
      <c r="I12" s="46">
        <v>99</v>
      </c>
      <c r="J12" s="37">
        <v>649.53</v>
      </c>
      <c r="K12" s="37">
        <f>J12*I12</f>
        <v>64303.469999999994</v>
      </c>
      <c r="L12" s="37">
        <f t="shared" si="0"/>
        <v>122345.47</v>
      </c>
      <c r="M12" s="350">
        <v>20260203</v>
      </c>
      <c r="N12" s="42"/>
    </row>
    <row r="13" spans="2:14" x14ac:dyDescent="0.25">
      <c r="B13" s="55" t="s">
        <v>8408</v>
      </c>
      <c r="C13" s="35" t="s">
        <v>2204</v>
      </c>
      <c r="D13" s="35" t="s">
        <v>27</v>
      </c>
      <c r="E13" s="35" t="s">
        <v>41</v>
      </c>
      <c r="F13" s="35" t="s">
        <v>201</v>
      </c>
      <c r="G13" s="35">
        <v>1</v>
      </c>
      <c r="H13" s="36">
        <v>58042</v>
      </c>
      <c r="I13" s="35"/>
      <c r="J13" s="36"/>
      <c r="K13" s="36"/>
      <c r="L13" s="36">
        <f t="shared" si="0"/>
        <v>58042</v>
      </c>
      <c r="M13" s="348">
        <v>20260203</v>
      </c>
      <c r="N13" s="25"/>
    </row>
    <row r="14" spans="2:14" x14ac:dyDescent="0.25">
      <c r="B14" s="56" t="s">
        <v>8393</v>
      </c>
      <c r="C14" s="46" t="s">
        <v>11</v>
      </c>
      <c r="D14" s="46" t="s">
        <v>36</v>
      </c>
      <c r="E14" s="46" t="s">
        <v>37</v>
      </c>
      <c r="F14" s="46" t="s">
        <v>5776</v>
      </c>
      <c r="G14" s="46">
        <v>1</v>
      </c>
      <c r="H14" s="37">
        <v>58042</v>
      </c>
      <c r="I14" s="46">
        <v>287</v>
      </c>
      <c r="J14" s="37">
        <v>649.53</v>
      </c>
      <c r="K14" s="37">
        <f>J14*I14</f>
        <v>186415.11</v>
      </c>
      <c r="L14" s="37">
        <f t="shared" si="0"/>
        <v>244457.11</v>
      </c>
      <c r="M14" s="350">
        <v>20260204</v>
      </c>
      <c r="N14" s="25"/>
    </row>
    <row r="15" spans="2:14" s="25" customFormat="1" x14ac:dyDescent="0.25">
      <c r="B15" s="55" t="s">
        <v>8394</v>
      </c>
      <c r="C15" s="35" t="s">
        <v>11</v>
      </c>
      <c r="D15" s="35" t="s">
        <v>36</v>
      </c>
      <c r="E15" s="35" t="s">
        <v>37</v>
      </c>
      <c r="F15" s="35" t="s">
        <v>1155</v>
      </c>
      <c r="G15" s="35">
        <v>1</v>
      </c>
      <c r="H15" s="36">
        <v>58042</v>
      </c>
      <c r="I15" s="35"/>
      <c r="J15" s="36"/>
      <c r="K15" s="36"/>
      <c r="L15" s="36">
        <f t="shared" si="0"/>
        <v>58042</v>
      </c>
      <c r="M15" s="348">
        <v>20260204</v>
      </c>
    </row>
    <row r="16" spans="2:14" x14ac:dyDescent="0.25">
      <c r="B16" s="55" t="s">
        <v>8389</v>
      </c>
      <c r="C16" s="35" t="s">
        <v>11</v>
      </c>
      <c r="D16" s="35" t="s">
        <v>251</v>
      </c>
      <c r="E16" s="35" t="s">
        <v>91</v>
      </c>
      <c r="F16" s="35" t="s">
        <v>6006</v>
      </c>
      <c r="G16" s="35">
        <v>1</v>
      </c>
      <c r="H16" s="36">
        <v>58042</v>
      </c>
      <c r="I16" s="35"/>
      <c r="J16" s="36"/>
      <c r="K16" s="36"/>
      <c r="L16" s="36">
        <f t="shared" si="0"/>
        <v>58042</v>
      </c>
      <c r="M16" s="348">
        <v>20260204</v>
      </c>
      <c r="N16" s="25"/>
    </row>
    <row r="17" spans="2:14" x14ac:dyDescent="0.25">
      <c r="B17" s="55" t="s">
        <v>8428</v>
      </c>
      <c r="C17" s="35" t="s">
        <v>2204</v>
      </c>
      <c r="D17" s="35" t="s">
        <v>56</v>
      </c>
      <c r="E17" s="35" t="s">
        <v>57</v>
      </c>
      <c r="F17" s="35" t="s">
        <v>8429</v>
      </c>
      <c r="G17" s="35">
        <v>1</v>
      </c>
      <c r="H17" s="36">
        <v>58042</v>
      </c>
      <c r="I17" s="35"/>
      <c r="J17" s="36"/>
      <c r="K17" s="36"/>
      <c r="L17" s="36">
        <f t="shared" si="0"/>
        <v>58042</v>
      </c>
      <c r="M17" s="348">
        <v>20260205</v>
      </c>
    </row>
    <row r="18" spans="2:14" x14ac:dyDescent="0.25">
      <c r="B18" s="55" t="s">
        <v>8426</v>
      </c>
      <c r="C18" s="35" t="s">
        <v>2204</v>
      </c>
      <c r="D18" s="35" t="s">
        <v>56</v>
      </c>
      <c r="E18" s="35" t="s">
        <v>57</v>
      </c>
      <c r="F18" s="35" t="s">
        <v>8427</v>
      </c>
      <c r="G18" s="35">
        <v>1</v>
      </c>
      <c r="H18" s="36">
        <v>58042</v>
      </c>
      <c r="I18" s="35"/>
      <c r="J18" s="36"/>
      <c r="K18" s="36"/>
      <c r="L18" s="36">
        <f t="shared" si="0"/>
        <v>58042</v>
      </c>
      <c r="M18" s="348">
        <v>20260205</v>
      </c>
    </row>
    <row r="19" spans="2:14" x14ac:dyDescent="0.25">
      <c r="B19" s="55" t="s">
        <v>8400</v>
      </c>
      <c r="C19" s="35" t="s">
        <v>11</v>
      </c>
      <c r="D19" s="35" t="s">
        <v>56</v>
      </c>
      <c r="E19" s="35" t="s">
        <v>57</v>
      </c>
      <c r="F19" s="35" t="s">
        <v>1842</v>
      </c>
      <c r="G19" s="35">
        <v>1</v>
      </c>
      <c r="H19" s="36">
        <v>58042</v>
      </c>
      <c r="I19" s="35"/>
      <c r="J19" s="36"/>
      <c r="K19" s="36"/>
      <c r="L19" s="36">
        <f t="shared" si="0"/>
        <v>58042</v>
      </c>
      <c r="M19" s="348">
        <v>20260205</v>
      </c>
      <c r="N19" s="25"/>
    </row>
    <row r="20" spans="2:14" s="25" customFormat="1" x14ac:dyDescent="0.25">
      <c r="B20" s="56" t="s">
        <v>8391</v>
      </c>
      <c r="C20" s="46" t="s">
        <v>11</v>
      </c>
      <c r="D20" s="46" t="s">
        <v>56</v>
      </c>
      <c r="E20" s="46" t="s">
        <v>57</v>
      </c>
      <c r="F20" s="46" t="s">
        <v>1853</v>
      </c>
      <c r="G20" s="46">
        <v>1</v>
      </c>
      <c r="H20" s="37">
        <v>58042</v>
      </c>
      <c r="I20" s="46">
        <v>275</v>
      </c>
      <c r="J20" s="37">
        <v>649.53</v>
      </c>
      <c r="K20" s="37">
        <f>J20*I20</f>
        <v>178620.75</v>
      </c>
      <c r="L20" s="37">
        <f t="shared" si="0"/>
        <v>236662.75</v>
      </c>
      <c r="M20" s="350">
        <v>20260205</v>
      </c>
    </row>
    <row r="21" spans="2:14" s="25" customFormat="1" x14ac:dyDescent="0.25">
      <c r="B21" s="55" t="s">
        <v>8392</v>
      </c>
      <c r="C21" s="35" t="s">
        <v>11</v>
      </c>
      <c r="D21" s="35" t="s">
        <v>12</v>
      </c>
      <c r="E21" s="35" t="s">
        <v>118</v>
      </c>
      <c r="F21" s="35" t="s">
        <v>167</v>
      </c>
      <c r="G21" s="35">
        <v>1</v>
      </c>
      <c r="H21" s="36">
        <v>58042</v>
      </c>
      <c r="I21" s="35"/>
      <c r="J21" s="36"/>
      <c r="K21" s="36"/>
      <c r="L21" s="36">
        <f t="shared" si="0"/>
        <v>58042</v>
      </c>
      <c r="M21" s="348">
        <v>20260206</v>
      </c>
    </row>
    <row r="22" spans="2:14" s="25" customFormat="1" x14ac:dyDescent="0.25">
      <c r="B22" s="55" t="s">
        <v>8421</v>
      </c>
      <c r="C22" s="35" t="s">
        <v>1468</v>
      </c>
      <c r="D22" s="35" t="s">
        <v>12</v>
      </c>
      <c r="E22" s="35" t="s">
        <v>118</v>
      </c>
      <c r="F22" s="35" t="s">
        <v>2477</v>
      </c>
      <c r="G22" s="35">
        <v>1</v>
      </c>
      <c r="H22" s="36">
        <v>58042</v>
      </c>
      <c r="I22" s="35"/>
      <c r="J22" s="36"/>
      <c r="K22" s="36"/>
      <c r="L22" s="36">
        <f t="shared" si="0"/>
        <v>58042</v>
      </c>
      <c r="M22" s="348">
        <v>20260206</v>
      </c>
      <c r="N22"/>
    </row>
    <row r="23" spans="2:14" x14ac:dyDescent="0.25">
      <c r="B23" s="55" t="s">
        <v>8401</v>
      </c>
      <c r="C23" s="35" t="s">
        <v>2204</v>
      </c>
      <c r="D23" s="35" t="s">
        <v>4848</v>
      </c>
      <c r="E23" s="35" t="s">
        <v>8402</v>
      </c>
      <c r="F23" s="35" t="s">
        <v>8403</v>
      </c>
      <c r="G23" s="35">
        <v>1</v>
      </c>
      <c r="H23" s="36">
        <v>58042</v>
      </c>
      <c r="I23" s="35"/>
      <c r="J23" s="36"/>
      <c r="K23" s="36"/>
      <c r="L23" s="36">
        <f t="shared" si="0"/>
        <v>58042</v>
      </c>
      <c r="M23" s="348">
        <v>20260206</v>
      </c>
    </row>
    <row r="24" spans="2:14" s="25" customFormat="1" x14ac:dyDescent="0.25">
      <c r="B24" s="103" t="s">
        <v>8424</v>
      </c>
      <c r="C24" s="104" t="s">
        <v>2204</v>
      </c>
      <c r="D24" s="104" t="s">
        <v>56</v>
      </c>
      <c r="E24" s="104" t="s">
        <v>57</v>
      </c>
      <c r="F24" s="104" t="s">
        <v>8425</v>
      </c>
      <c r="G24" s="104">
        <v>1</v>
      </c>
      <c r="H24" s="105">
        <v>116084</v>
      </c>
      <c r="I24" s="104"/>
      <c r="J24" s="105"/>
      <c r="K24" s="105"/>
      <c r="L24" s="105">
        <f t="shared" si="0"/>
        <v>116084</v>
      </c>
      <c r="M24" s="383">
        <v>20260210</v>
      </c>
      <c r="N24"/>
    </row>
    <row r="25" spans="2:14" x14ac:dyDescent="0.25">
      <c r="B25" s="76" t="s">
        <v>8422</v>
      </c>
      <c r="C25" s="77" t="s">
        <v>2204</v>
      </c>
      <c r="D25" s="77" t="s">
        <v>56</v>
      </c>
      <c r="E25" s="77" t="s">
        <v>57</v>
      </c>
      <c r="F25" s="77" t="s">
        <v>8423</v>
      </c>
      <c r="G25" s="77">
        <v>1</v>
      </c>
      <c r="H25" s="78">
        <v>116084</v>
      </c>
      <c r="I25" s="77">
        <v>275</v>
      </c>
      <c r="J25" s="78">
        <v>649.53</v>
      </c>
      <c r="K25" s="78">
        <f>J25*I25</f>
        <v>178620.75</v>
      </c>
      <c r="L25" s="78">
        <f t="shared" si="0"/>
        <v>294704.75</v>
      </c>
      <c r="M25" s="384">
        <v>20260210</v>
      </c>
      <c r="N25" s="25"/>
    </row>
    <row r="26" spans="2:14" s="25" customFormat="1" x14ac:dyDescent="0.25">
      <c r="B26" s="103" t="s">
        <v>8404</v>
      </c>
      <c r="C26" s="104" t="s">
        <v>2204</v>
      </c>
      <c r="D26" s="104" t="s">
        <v>56</v>
      </c>
      <c r="E26" s="104" t="s">
        <v>57</v>
      </c>
      <c r="F26" s="104" t="s">
        <v>8405</v>
      </c>
      <c r="G26" s="104">
        <v>1</v>
      </c>
      <c r="H26" s="105">
        <v>116084</v>
      </c>
      <c r="I26" s="104"/>
      <c r="J26" s="105"/>
      <c r="K26" s="105"/>
      <c r="L26" s="105">
        <f t="shared" si="0"/>
        <v>116084</v>
      </c>
      <c r="M26" s="383">
        <v>20260210</v>
      </c>
      <c r="N26"/>
    </row>
    <row r="27" spans="2:14" x14ac:dyDescent="0.25">
      <c r="B27" s="55" t="s">
        <v>8387</v>
      </c>
      <c r="C27" s="35" t="s">
        <v>11</v>
      </c>
      <c r="D27" s="35" t="s">
        <v>12</v>
      </c>
      <c r="E27" s="35" t="s">
        <v>322</v>
      </c>
      <c r="F27" s="35" t="s">
        <v>2155</v>
      </c>
      <c r="G27" s="35">
        <v>1</v>
      </c>
      <c r="H27" s="36">
        <v>58042</v>
      </c>
      <c r="I27" s="35"/>
      <c r="J27" s="36"/>
      <c r="K27" s="36"/>
      <c r="L27" s="36">
        <f t="shared" si="0"/>
        <v>58042</v>
      </c>
      <c r="M27" s="348">
        <v>20260210</v>
      </c>
      <c r="N27" s="25"/>
    </row>
    <row r="28" spans="2:14" x14ac:dyDescent="0.25">
      <c r="B28" s="56" t="s">
        <v>8385</v>
      </c>
      <c r="C28" s="46" t="s">
        <v>11</v>
      </c>
      <c r="D28" s="46" t="s">
        <v>35</v>
      </c>
      <c r="E28" s="46" t="s">
        <v>702</v>
      </c>
      <c r="F28" s="46" t="s">
        <v>703</v>
      </c>
      <c r="G28" s="46">
        <v>1</v>
      </c>
      <c r="H28" s="37">
        <v>58042</v>
      </c>
      <c r="I28" s="46">
        <v>199</v>
      </c>
      <c r="J28" s="37">
        <v>649.53</v>
      </c>
      <c r="K28" s="37">
        <f>J28*I28</f>
        <v>129256.47</v>
      </c>
      <c r="L28" s="37">
        <f t="shared" si="0"/>
        <v>187298.47</v>
      </c>
      <c r="M28" s="350">
        <v>20260211</v>
      </c>
    </row>
    <row r="29" spans="2:14" x14ac:dyDescent="0.25">
      <c r="B29" s="55" t="s">
        <v>8386</v>
      </c>
      <c r="C29" s="35" t="s">
        <v>11</v>
      </c>
      <c r="D29" s="35" t="s">
        <v>7284</v>
      </c>
      <c r="E29" s="35" t="s">
        <v>2207</v>
      </c>
      <c r="F29" s="35" t="s">
        <v>2208</v>
      </c>
      <c r="G29" s="35">
        <v>1</v>
      </c>
      <c r="H29" s="36">
        <v>58042</v>
      </c>
      <c r="I29" s="35"/>
      <c r="J29" s="36"/>
      <c r="K29" s="36"/>
      <c r="L29" s="36">
        <f t="shared" si="0"/>
        <v>58042</v>
      </c>
      <c r="M29" s="348">
        <v>20260211</v>
      </c>
    </row>
    <row r="30" spans="2:14" x14ac:dyDescent="0.25">
      <c r="B30" s="55" t="s">
        <v>8388</v>
      </c>
      <c r="C30" s="35" t="s">
        <v>2204</v>
      </c>
      <c r="D30" s="35" t="s">
        <v>251</v>
      </c>
      <c r="E30" s="35" t="s">
        <v>91</v>
      </c>
      <c r="F30" s="35" t="s">
        <v>1198</v>
      </c>
      <c r="G30" s="35">
        <v>1</v>
      </c>
      <c r="H30" s="36">
        <v>58042</v>
      </c>
      <c r="I30" s="35"/>
      <c r="J30" s="36"/>
      <c r="K30" s="36"/>
      <c r="L30" s="36">
        <f t="shared" si="0"/>
        <v>58042</v>
      </c>
      <c r="M30" s="348">
        <v>20260212</v>
      </c>
    </row>
    <row r="31" spans="2:14" x14ac:dyDescent="0.25">
      <c r="B31" s="55" t="s">
        <v>8419</v>
      </c>
      <c r="C31" s="35" t="s">
        <v>2204</v>
      </c>
      <c r="D31" s="35" t="s">
        <v>27</v>
      </c>
      <c r="E31" s="35" t="s">
        <v>50</v>
      </c>
      <c r="F31" s="35" t="s">
        <v>8420</v>
      </c>
      <c r="G31" s="35">
        <v>1</v>
      </c>
      <c r="H31" s="36">
        <v>58042</v>
      </c>
      <c r="I31" s="35"/>
      <c r="J31" s="36"/>
      <c r="K31" s="36"/>
      <c r="L31" s="36">
        <f t="shared" si="0"/>
        <v>58042</v>
      </c>
      <c r="M31" s="348">
        <v>20260219</v>
      </c>
    </row>
    <row r="32" spans="2:14" x14ac:dyDescent="0.25">
      <c r="B32" s="56" t="s">
        <v>8415</v>
      </c>
      <c r="C32" s="46" t="s">
        <v>2204</v>
      </c>
      <c r="D32" s="46" t="s">
        <v>27</v>
      </c>
      <c r="E32" s="46" t="s">
        <v>50</v>
      </c>
      <c r="F32" s="46" t="s">
        <v>8416</v>
      </c>
      <c r="G32" s="46">
        <v>1</v>
      </c>
      <c r="H32" s="37">
        <v>58042</v>
      </c>
      <c r="I32" s="46">
        <v>186</v>
      </c>
      <c r="J32" s="37">
        <v>649.53</v>
      </c>
      <c r="K32" s="37">
        <f>J32*I32</f>
        <v>120812.58</v>
      </c>
      <c r="L32" s="37">
        <f t="shared" si="0"/>
        <v>178854.58000000002</v>
      </c>
      <c r="M32" s="350">
        <v>20260219</v>
      </c>
    </row>
    <row r="33" spans="2:14" x14ac:dyDescent="0.25">
      <c r="B33" s="55" t="s">
        <v>8417</v>
      </c>
      <c r="C33" s="35" t="s">
        <v>2204</v>
      </c>
      <c r="D33" s="35" t="s">
        <v>27</v>
      </c>
      <c r="E33" s="35" t="s">
        <v>50</v>
      </c>
      <c r="F33" s="35" t="s">
        <v>8418</v>
      </c>
      <c r="G33" s="35">
        <v>1</v>
      </c>
      <c r="H33" s="36">
        <v>58042</v>
      </c>
      <c r="I33" s="35"/>
      <c r="J33" s="36"/>
      <c r="K33" s="36"/>
      <c r="L33" s="36">
        <f t="shared" si="0"/>
        <v>58042</v>
      </c>
      <c r="M33" s="348">
        <v>20260219</v>
      </c>
    </row>
    <row r="34" spans="2:14" x14ac:dyDescent="0.25">
      <c r="B34" s="55" t="s">
        <v>8363</v>
      </c>
      <c r="C34" s="35" t="s">
        <v>2204</v>
      </c>
      <c r="D34" s="35" t="s">
        <v>27</v>
      </c>
      <c r="E34" s="35" t="s">
        <v>50</v>
      </c>
      <c r="F34" s="35" t="s">
        <v>53</v>
      </c>
      <c r="G34" s="35">
        <v>1</v>
      </c>
      <c r="H34" s="36">
        <v>58042</v>
      </c>
      <c r="I34" s="35"/>
      <c r="J34" s="36"/>
      <c r="K34" s="36"/>
      <c r="L34" s="36">
        <f t="shared" si="0"/>
        <v>58042</v>
      </c>
      <c r="M34" s="348">
        <v>20260219</v>
      </c>
    </row>
    <row r="35" spans="2:14" x14ac:dyDescent="0.25">
      <c r="B35" s="55" t="s">
        <v>8370</v>
      </c>
      <c r="C35" s="35" t="s">
        <v>11</v>
      </c>
      <c r="D35" s="35" t="s">
        <v>7284</v>
      </c>
      <c r="E35" s="35" t="s">
        <v>2150</v>
      </c>
      <c r="F35" s="35">
        <v>7929858</v>
      </c>
      <c r="G35" s="35">
        <v>1</v>
      </c>
      <c r="H35" s="36">
        <v>58042</v>
      </c>
      <c r="I35" s="35"/>
      <c r="J35" s="36"/>
      <c r="K35" s="36"/>
      <c r="L35" s="36">
        <f t="shared" si="0"/>
        <v>58042</v>
      </c>
      <c r="M35" s="348">
        <v>20260219</v>
      </c>
    </row>
    <row r="36" spans="2:14" x14ac:dyDescent="0.25">
      <c r="B36" s="55" t="s">
        <v>8381</v>
      </c>
      <c r="C36" s="35" t="s">
        <v>2204</v>
      </c>
      <c r="D36" s="35" t="s">
        <v>434</v>
      </c>
      <c r="E36" s="35" t="s">
        <v>435</v>
      </c>
      <c r="F36" s="35" t="s">
        <v>8382</v>
      </c>
      <c r="G36" s="35">
        <v>1</v>
      </c>
      <c r="H36" s="36">
        <v>58042</v>
      </c>
      <c r="I36" s="35"/>
      <c r="J36" s="36"/>
      <c r="K36" s="36"/>
      <c r="L36" s="36">
        <f t="shared" si="0"/>
        <v>58042</v>
      </c>
      <c r="M36" s="348">
        <v>20260223</v>
      </c>
      <c r="N36" s="29"/>
    </row>
    <row r="37" spans="2:14" x14ac:dyDescent="0.25">
      <c r="B37" s="55" t="s">
        <v>8383</v>
      </c>
      <c r="C37" s="35" t="s">
        <v>2204</v>
      </c>
      <c r="D37" s="35" t="s">
        <v>434</v>
      </c>
      <c r="E37" s="35" t="s">
        <v>435</v>
      </c>
      <c r="F37" s="35" t="s">
        <v>8384</v>
      </c>
      <c r="G37" s="35">
        <v>1</v>
      </c>
      <c r="H37" s="36">
        <v>58042</v>
      </c>
      <c r="I37" s="35"/>
      <c r="J37" s="36"/>
      <c r="K37" s="36"/>
      <c r="L37" s="36">
        <f t="shared" si="0"/>
        <v>58042</v>
      </c>
      <c r="M37" s="348">
        <v>20260223</v>
      </c>
      <c r="N37" s="29"/>
    </row>
    <row r="38" spans="2:14" x14ac:dyDescent="0.25">
      <c r="B38" s="55" t="s">
        <v>8354</v>
      </c>
      <c r="C38" s="35" t="s">
        <v>11</v>
      </c>
      <c r="D38" s="35" t="s">
        <v>12</v>
      </c>
      <c r="E38" s="35" t="s">
        <v>475</v>
      </c>
      <c r="F38" s="35" t="s">
        <v>7861</v>
      </c>
      <c r="G38" s="35">
        <v>1</v>
      </c>
      <c r="H38" s="36">
        <v>58042</v>
      </c>
      <c r="I38" s="35"/>
      <c r="J38" s="36"/>
      <c r="K38" s="36"/>
      <c r="L38" s="36">
        <f t="shared" si="0"/>
        <v>58042</v>
      </c>
      <c r="M38" s="348">
        <v>20260223</v>
      </c>
    </row>
    <row r="39" spans="2:14" x14ac:dyDescent="0.25">
      <c r="B39" s="55" t="s">
        <v>8356</v>
      </c>
      <c r="C39" s="35" t="s">
        <v>11</v>
      </c>
      <c r="D39" s="35" t="s">
        <v>1760</v>
      </c>
      <c r="E39" s="35" t="s">
        <v>1761</v>
      </c>
      <c r="F39" s="35" t="s">
        <v>7958</v>
      </c>
      <c r="G39" s="35">
        <v>1</v>
      </c>
      <c r="H39" s="36">
        <v>58042</v>
      </c>
      <c r="I39" s="35"/>
      <c r="J39" s="36"/>
      <c r="K39" s="36"/>
      <c r="L39" s="36">
        <f t="shared" si="0"/>
        <v>58042</v>
      </c>
      <c r="M39" s="348">
        <v>20260223</v>
      </c>
    </row>
    <row r="40" spans="2:14" x14ac:dyDescent="0.25">
      <c r="B40" s="56" t="s">
        <v>8355</v>
      </c>
      <c r="C40" s="46" t="s">
        <v>11</v>
      </c>
      <c r="D40" s="46" t="s">
        <v>8072</v>
      </c>
      <c r="E40" s="46" t="s">
        <v>8274</v>
      </c>
      <c r="F40" s="46" t="s">
        <v>8076</v>
      </c>
      <c r="G40" s="46">
        <v>1</v>
      </c>
      <c r="H40" s="37">
        <v>58042</v>
      </c>
      <c r="I40" s="46">
        <v>54</v>
      </c>
      <c r="J40" s="37">
        <v>649.53</v>
      </c>
      <c r="K40" s="37">
        <f>J40*I40</f>
        <v>35074.619999999995</v>
      </c>
      <c r="L40" s="37">
        <f t="shared" si="0"/>
        <v>93116.62</v>
      </c>
      <c r="M40" s="350">
        <v>20260224</v>
      </c>
    </row>
    <row r="41" spans="2:14" x14ac:dyDescent="0.25">
      <c r="B41" s="56" t="s">
        <v>8396</v>
      </c>
      <c r="C41" s="46" t="s">
        <v>11</v>
      </c>
      <c r="D41" s="46" t="s">
        <v>8397</v>
      </c>
      <c r="E41" s="46" t="s">
        <v>8398</v>
      </c>
      <c r="F41" s="46" t="s">
        <v>8399</v>
      </c>
      <c r="G41" s="46">
        <v>1</v>
      </c>
      <c r="H41" s="37">
        <v>58042</v>
      </c>
      <c r="I41" s="46">
        <v>53</v>
      </c>
      <c r="J41" s="37">
        <v>649.53</v>
      </c>
      <c r="K41" s="37">
        <f>J41*I41</f>
        <v>34425.089999999997</v>
      </c>
      <c r="L41" s="37">
        <f t="shared" si="0"/>
        <v>92467.09</v>
      </c>
      <c r="M41" s="350">
        <v>20260225</v>
      </c>
    </row>
    <row r="42" spans="2:14" x14ac:dyDescent="0.25">
      <c r="B42" s="55" t="s">
        <v>8348</v>
      </c>
      <c r="C42" s="35" t="s">
        <v>11</v>
      </c>
      <c r="D42" s="35" t="s">
        <v>283</v>
      </c>
      <c r="E42" s="35" t="s">
        <v>93</v>
      </c>
      <c r="F42" s="35" t="s">
        <v>1079</v>
      </c>
      <c r="G42" s="35">
        <v>1</v>
      </c>
      <c r="H42" s="36">
        <v>58042</v>
      </c>
      <c r="I42" s="35"/>
      <c r="J42" s="36"/>
      <c r="K42" s="36"/>
      <c r="L42" s="36">
        <f t="shared" si="0"/>
        <v>58042</v>
      </c>
      <c r="M42" s="348">
        <v>20260226</v>
      </c>
    </row>
    <row r="43" spans="2:14" ht="15.75" thickBot="1" x14ac:dyDescent="0.3">
      <c r="B43" s="313" t="s">
        <v>8353</v>
      </c>
      <c r="C43" s="314" t="s">
        <v>11</v>
      </c>
      <c r="D43" s="314" t="s">
        <v>984</v>
      </c>
      <c r="E43" s="314" t="s">
        <v>8271</v>
      </c>
      <c r="F43" s="314" t="s">
        <v>1310</v>
      </c>
      <c r="G43" s="314">
        <v>1</v>
      </c>
      <c r="H43" s="316">
        <v>58042</v>
      </c>
      <c r="I43" s="314">
        <v>103</v>
      </c>
      <c r="J43" s="316">
        <v>649.53</v>
      </c>
      <c r="K43" s="316">
        <f>J43*I43</f>
        <v>66901.59</v>
      </c>
      <c r="L43" s="316">
        <f t="shared" si="0"/>
        <v>124943.59</v>
      </c>
      <c r="M43" s="352">
        <v>20260226</v>
      </c>
    </row>
    <row r="44" spans="2:14" ht="15.75" thickBot="1" x14ac:dyDescent="0.3">
      <c r="G44" s="173">
        <f>SUM(G6:G43)</f>
        <v>38</v>
      </c>
      <c r="H44" s="65">
        <f>G44*E125</f>
        <v>2205596</v>
      </c>
      <c r="I44" s="173">
        <f>SUM(I6:I43)</f>
        <v>1531</v>
      </c>
      <c r="J44" s="66">
        <f>E130</f>
        <v>649.53</v>
      </c>
      <c r="K44" s="66">
        <f>J44*I44</f>
        <v>994430.42999999993</v>
      </c>
      <c r="L44" s="67">
        <f t="shared" ref="L44" si="1">K44+H44</f>
        <v>3200026.4299999997</v>
      </c>
      <c r="M44" s="67">
        <f>+L44+L45+L46</f>
        <v>3734152.4299999997</v>
      </c>
    </row>
    <row r="45" spans="2:14" ht="15.75" thickBot="1" x14ac:dyDescent="0.3">
      <c r="F45" s="69" t="s">
        <v>175</v>
      </c>
      <c r="G45" s="143">
        <f>SUM(G24,G25,G26)</f>
        <v>3</v>
      </c>
      <c r="H45" s="31">
        <f>E126</f>
        <v>58042</v>
      </c>
      <c r="I45" s="41"/>
      <c r="J45" s="26"/>
      <c r="K45" s="26"/>
      <c r="L45" s="31">
        <f>G45*H45</f>
        <v>174126</v>
      </c>
      <c r="M45" s="68"/>
    </row>
    <row r="46" spans="2:14" ht="15.75" thickBot="1" x14ac:dyDescent="0.3">
      <c r="F46" s="69" t="s">
        <v>8033</v>
      </c>
      <c r="G46" s="143">
        <v>0</v>
      </c>
      <c r="H46" s="31">
        <v>360000</v>
      </c>
      <c r="I46" s="41">
        <v>0</v>
      </c>
      <c r="J46" s="26">
        <f>E131</f>
        <v>602.22</v>
      </c>
      <c r="K46" s="26">
        <f>J46*I46</f>
        <v>0</v>
      </c>
      <c r="L46" s="31">
        <f>K46+H46</f>
        <v>360000</v>
      </c>
      <c r="M46" s="68"/>
    </row>
    <row r="47" spans="2:14" ht="15.75" thickBot="1" x14ac:dyDescent="0.3"/>
    <row r="48" spans="2:14" ht="15.75" thickBot="1" x14ac:dyDescent="0.3">
      <c r="B48" s="496" t="s">
        <v>32</v>
      </c>
      <c r="C48" s="497"/>
      <c r="D48" s="497"/>
      <c r="E48" s="497"/>
      <c r="F48" s="497"/>
      <c r="G48" s="497"/>
      <c r="H48" s="497"/>
      <c r="I48" s="497"/>
      <c r="J48" s="497"/>
      <c r="K48" s="497"/>
      <c r="L48" s="497"/>
      <c r="M48" s="498"/>
    </row>
    <row r="49" spans="2:13" ht="15.75" thickBot="1" x14ac:dyDescent="0.3">
      <c r="B49" s="19" t="s">
        <v>0</v>
      </c>
      <c r="C49" s="20" t="s">
        <v>1</v>
      </c>
      <c r="D49" s="20" t="s">
        <v>2</v>
      </c>
      <c r="E49" s="20" t="s">
        <v>3</v>
      </c>
      <c r="F49" s="21" t="s">
        <v>4</v>
      </c>
      <c r="G49" s="20" t="s">
        <v>13</v>
      </c>
      <c r="H49" s="30" t="s">
        <v>6</v>
      </c>
      <c r="I49" s="20" t="s">
        <v>7</v>
      </c>
      <c r="J49" s="22" t="s">
        <v>8</v>
      </c>
      <c r="K49" s="22" t="s">
        <v>9</v>
      </c>
      <c r="L49" s="22" t="s">
        <v>10</v>
      </c>
      <c r="M49" s="23" t="s">
        <v>5</v>
      </c>
    </row>
    <row r="50" spans="2:13" ht="15.75" thickBot="1" x14ac:dyDescent="0.3">
      <c r="B50" s="297"/>
      <c r="C50" s="298"/>
      <c r="D50" s="298"/>
      <c r="E50" s="298"/>
      <c r="F50" s="298"/>
      <c r="G50" s="299"/>
      <c r="H50" s="300"/>
      <c r="I50" s="298"/>
      <c r="J50" s="300"/>
      <c r="K50" s="300"/>
      <c r="L50" s="300"/>
      <c r="M50" s="301"/>
    </row>
    <row r="51" spans="2:13" ht="15.75" thickBot="1" x14ac:dyDescent="0.3">
      <c r="B51" s="39"/>
      <c r="C51" s="39"/>
      <c r="D51" s="39"/>
      <c r="E51" s="39"/>
      <c r="F51" s="39"/>
      <c r="G51" s="3">
        <f>SUM(G50)</f>
        <v>0</v>
      </c>
      <c r="H51" s="32">
        <f>G51*E128</f>
        <v>0</v>
      </c>
      <c r="I51" s="141"/>
      <c r="J51" s="4"/>
      <c r="K51" s="4"/>
      <c r="L51" s="4">
        <f>K51+H51</f>
        <v>0</v>
      </c>
      <c r="M51" s="5">
        <f>K51+H51</f>
        <v>0</v>
      </c>
    </row>
    <row r="52" spans="2:13" x14ac:dyDescent="0.25">
      <c r="B52" s="39"/>
      <c r="C52" s="39"/>
      <c r="D52" s="39"/>
      <c r="E52" s="39"/>
      <c r="F52" s="39"/>
      <c r="G52" s="1"/>
      <c r="H52" s="33"/>
      <c r="I52" s="1"/>
      <c r="J52" s="28"/>
      <c r="K52" s="28"/>
      <c r="L52" s="28"/>
      <c r="M52" s="28"/>
    </row>
    <row r="53" spans="2:13" x14ac:dyDescent="0.25">
      <c r="B53" s="39"/>
      <c r="C53" s="39"/>
      <c r="D53" s="39"/>
      <c r="E53" s="39"/>
      <c r="F53" s="39"/>
      <c r="G53" s="1"/>
      <c r="H53" s="33"/>
      <c r="I53" s="1"/>
      <c r="J53" s="28"/>
      <c r="K53" s="28"/>
      <c r="L53" s="28"/>
      <c r="M53" s="28"/>
    </row>
    <row r="54" spans="2:13" ht="15.75" thickBot="1" x14ac:dyDescent="0.3">
      <c r="B54" s="39"/>
      <c r="C54" s="39"/>
      <c r="D54" s="39"/>
      <c r="E54" s="39"/>
      <c r="F54" s="39"/>
      <c r="G54" s="39"/>
      <c r="H54" s="40"/>
      <c r="I54" s="39"/>
      <c r="J54" s="40"/>
      <c r="K54" s="40"/>
      <c r="L54" s="40"/>
      <c r="M54" s="39"/>
    </row>
    <row r="55" spans="2:13" ht="15.75" thickBot="1" x14ac:dyDescent="0.3">
      <c r="B55" s="496" t="s">
        <v>33</v>
      </c>
      <c r="C55" s="497"/>
      <c r="D55" s="497"/>
      <c r="E55" s="497"/>
      <c r="F55" s="497"/>
      <c r="G55" s="497"/>
      <c r="H55" s="497"/>
      <c r="I55" s="497"/>
      <c r="J55" s="497"/>
      <c r="K55" s="497"/>
      <c r="L55" s="497"/>
      <c r="M55" s="498"/>
    </row>
    <row r="56" spans="2:13" ht="15.75" thickBot="1" x14ac:dyDescent="0.3">
      <c r="B56" s="19" t="s">
        <v>0</v>
      </c>
      <c r="C56" s="20" t="s">
        <v>1</v>
      </c>
      <c r="D56" s="20" t="s">
        <v>2</v>
      </c>
      <c r="E56" s="20" t="s">
        <v>3</v>
      </c>
      <c r="F56" s="21" t="s">
        <v>4</v>
      </c>
      <c r="G56" s="20" t="s">
        <v>13</v>
      </c>
      <c r="H56" s="30" t="s">
        <v>6</v>
      </c>
      <c r="I56" s="20" t="s">
        <v>7</v>
      </c>
      <c r="J56" s="22" t="s">
        <v>8</v>
      </c>
      <c r="K56" s="22" t="s">
        <v>9</v>
      </c>
      <c r="L56" s="22" t="s">
        <v>10</v>
      </c>
      <c r="M56" s="23" t="s">
        <v>5</v>
      </c>
    </row>
    <row r="57" spans="2:13" ht="15.75" thickBot="1" x14ac:dyDescent="0.3">
      <c r="B57" s="425"/>
      <c r="C57" s="426"/>
      <c r="D57" s="426"/>
      <c r="E57" s="426"/>
      <c r="F57" s="426"/>
      <c r="G57" s="426"/>
      <c r="H57" s="427"/>
      <c r="I57" s="426"/>
      <c r="J57" s="427"/>
      <c r="K57" s="427"/>
      <c r="L57" s="427"/>
      <c r="M57" s="428"/>
    </row>
    <row r="58" spans="2:13" ht="15.75" thickBot="1" x14ac:dyDescent="0.3">
      <c r="B58" s="1"/>
      <c r="C58" s="1"/>
      <c r="D58" s="1"/>
      <c r="E58" s="1"/>
      <c r="F58" s="27"/>
      <c r="G58" s="142">
        <f>SUM(G57)</f>
        <v>0</v>
      </c>
      <c r="H58" s="32">
        <f>G58*E129</f>
        <v>0</v>
      </c>
      <c r="I58" s="44">
        <f>SUM(H58)</f>
        <v>0</v>
      </c>
      <c r="J58" s="4">
        <f>E130</f>
        <v>649.53</v>
      </c>
      <c r="K58" s="4">
        <v>0</v>
      </c>
      <c r="L58" s="4">
        <f>K58+H58</f>
        <v>0</v>
      </c>
      <c r="M58" s="5">
        <f>K58+H58</f>
        <v>0</v>
      </c>
    </row>
    <row r="59" spans="2:13" ht="15.75" thickBot="1" x14ac:dyDescent="0.3">
      <c r="B59" s="1"/>
      <c r="C59" s="1"/>
      <c r="D59" s="1"/>
      <c r="E59" s="1"/>
      <c r="F59" s="27"/>
      <c r="G59" s="1"/>
      <c r="H59" s="33"/>
      <c r="I59" s="33"/>
      <c r="J59" s="28"/>
      <c r="K59" s="28"/>
      <c r="L59" s="28"/>
      <c r="M59" s="28"/>
    </row>
    <row r="60" spans="2:13" ht="15.75" thickBot="1" x14ac:dyDescent="0.3">
      <c r="B60" s="496" t="s">
        <v>23</v>
      </c>
      <c r="C60" s="497"/>
      <c r="D60" s="497"/>
      <c r="E60" s="497"/>
      <c r="F60" s="497"/>
      <c r="G60" s="497"/>
      <c r="H60" s="497"/>
      <c r="I60" s="497"/>
      <c r="J60" s="497"/>
      <c r="K60" s="497"/>
      <c r="L60" s="497"/>
      <c r="M60" s="498"/>
    </row>
    <row r="61" spans="2:13" ht="15.75" thickBot="1" x14ac:dyDescent="0.3">
      <c r="B61" s="19" t="s">
        <v>0</v>
      </c>
      <c r="C61" s="20" t="s">
        <v>1</v>
      </c>
      <c r="D61" s="20" t="s">
        <v>2</v>
      </c>
      <c r="E61" s="20" t="s">
        <v>3</v>
      </c>
      <c r="F61" s="21" t="s">
        <v>4</v>
      </c>
      <c r="G61" s="20" t="s">
        <v>13</v>
      </c>
      <c r="H61" s="30" t="s">
        <v>6</v>
      </c>
      <c r="I61" s="20" t="s">
        <v>7</v>
      </c>
      <c r="J61" s="22" t="s">
        <v>8</v>
      </c>
      <c r="K61" s="22" t="s">
        <v>9</v>
      </c>
      <c r="L61" s="30" t="s">
        <v>10</v>
      </c>
      <c r="M61" s="23" t="s">
        <v>5</v>
      </c>
    </row>
    <row r="62" spans="2:13" x14ac:dyDescent="0.25">
      <c r="B62" s="54" t="s">
        <v>8380</v>
      </c>
      <c r="C62" s="47" t="s">
        <v>92</v>
      </c>
      <c r="D62" s="47" t="s">
        <v>297</v>
      </c>
      <c r="E62" s="47" t="s">
        <v>93</v>
      </c>
      <c r="F62" s="47" t="s">
        <v>813</v>
      </c>
      <c r="G62" s="47">
        <v>1</v>
      </c>
      <c r="H62" s="38">
        <v>26832</v>
      </c>
      <c r="I62" s="47"/>
      <c r="J62" s="38"/>
      <c r="K62" s="38"/>
      <c r="L62" s="38">
        <f t="shared" ref="L62:L93" si="2">K62+H62</f>
        <v>26832</v>
      </c>
      <c r="M62" s="347">
        <v>20260211</v>
      </c>
    </row>
    <row r="63" spans="2:13" x14ac:dyDescent="0.25">
      <c r="B63" s="56" t="s">
        <v>8379</v>
      </c>
      <c r="C63" s="46" t="s">
        <v>92</v>
      </c>
      <c r="D63" s="46" t="s">
        <v>297</v>
      </c>
      <c r="E63" s="46" t="s">
        <v>93</v>
      </c>
      <c r="F63" s="46" t="s">
        <v>6425</v>
      </c>
      <c r="G63" s="46">
        <v>1</v>
      </c>
      <c r="H63" s="37">
        <v>26832</v>
      </c>
      <c r="I63" s="46">
        <v>52</v>
      </c>
      <c r="J63" s="37">
        <v>649.53</v>
      </c>
      <c r="K63" s="37">
        <f>J63*I63</f>
        <v>33775.56</v>
      </c>
      <c r="L63" s="37">
        <f t="shared" si="2"/>
        <v>60607.56</v>
      </c>
      <c r="M63" s="350">
        <v>20260211</v>
      </c>
    </row>
    <row r="64" spans="2:13" x14ac:dyDescent="0.25">
      <c r="B64" s="55" t="s">
        <v>8378</v>
      </c>
      <c r="C64" s="35" t="s">
        <v>92</v>
      </c>
      <c r="D64" s="35" t="s">
        <v>297</v>
      </c>
      <c r="E64" s="35" t="s">
        <v>93</v>
      </c>
      <c r="F64" s="35" t="s">
        <v>809</v>
      </c>
      <c r="G64" s="35">
        <v>1</v>
      </c>
      <c r="H64" s="36">
        <v>26832</v>
      </c>
      <c r="I64" s="35"/>
      <c r="J64" s="36"/>
      <c r="K64" s="36"/>
      <c r="L64" s="36">
        <f t="shared" si="2"/>
        <v>26832</v>
      </c>
      <c r="M64" s="348">
        <v>20260211</v>
      </c>
    </row>
    <row r="65" spans="2:13" x14ac:dyDescent="0.25">
      <c r="B65" s="55" t="s">
        <v>8377</v>
      </c>
      <c r="C65" s="35" t="s">
        <v>92</v>
      </c>
      <c r="D65" s="35" t="s">
        <v>297</v>
      </c>
      <c r="E65" s="35" t="s">
        <v>93</v>
      </c>
      <c r="F65" s="35" t="s">
        <v>805</v>
      </c>
      <c r="G65" s="35">
        <v>1</v>
      </c>
      <c r="H65" s="36">
        <v>26832</v>
      </c>
      <c r="I65" s="35"/>
      <c r="J65" s="36"/>
      <c r="K65" s="36"/>
      <c r="L65" s="36">
        <f t="shared" si="2"/>
        <v>26832</v>
      </c>
      <c r="M65" s="348">
        <v>20260211</v>
      </c>
    </row>
    <row r="66" spans="2:13" x14ac:dyDescent="0.25">
      <c r="B66" s="55" t="s">
        <v>8376</v>
      </c>
      <c r="C66" s="35" t="s">
        <v>92</v>
      </c>
      <c r="D66" s="35" t="s">
        <v>297</v>
      </c>
      <c r="E66" s="35" t="s">
        <v>93</v>
      </c>
      <c r="F66" s="35" t="s">
        <v>797</v>
      </c>
      <c r="G66" s="35">
        <v>1</v>
      </c>
      <c r="H66" s="36">
        <v>26832</v>
      </c>
      <c r="I66" s="35"/>
      <c r="J66" s="36"/>
      <c r="K66" s="36"/>
      <c r="L66" s="36">
        <f t="shared" si="2"/>
        <v>26832</v>
      </c>
      <c r="M66" s="348">
        <v>20260211</v>
      </c>
    </row>
    <row r="67" spans="2:13" x14ac:dyDescent="0.25">
      <c r="B67" s="55" t="s">
        <v>8375</v>
      </c>
      <c r="C67" s="35" t="s">
        <v>92</v>
      </c>
      <c r="D67" s="35" t="s">
        <v>297</v>
      </c>
      <c r="E67" s="35" t="s">
        <v>93</v>
      </c>
      <c r="F67" s="35" t="s">
        <v>816</v>
      </c>
      <c r="G67" s="35">
        <v>1</v>
      </c>
      <c r="H67" s="36">
        <v>26832</v>
      </c>
      <c r="I67" s="35"/>
      <c r="J67" s="36"/>
      <c r="K67" s="36"/>
      <c r="L67" s="36">
        <f t="shared" si="2"/>
        <v>26832</v>
      </c>
      <c r="M67" s="348">
        <v>20260212</v>
      </c>
    </row>
    <row r="68" spans="2:13" x14ac:dyDescent="0.25">
      <c r="B68" s="55" t="s">
        <v>8374</v>
      </c>
      <c r="C68" s="35" t="s">
        <v>92</v>
      </c>
      <c r="D68" s="35" t="s">
        <v>297</v>
      </c>
      <c r="E68" s="35" t="s">
        <v>93</v>
      </c>
      <c r="F68" s="35" t="s">
        <v>367</v>
      </c>
      <c r="G68" s="35">
        <v>1</v>
      </c>
      <c r="H68" s="36">
        <v>26832</v>
      </c>
      <c r="I68" s="35"/>
      <c r="J68" s="36"/>
      <c r="K68" s="36"/>
      <c r="L68" s="36">
        <f t="shared" si="2"/>
        <v>26832</v>
      </c>
      <c r="M68" s="348">
        <v>20260212</v>
      </c>
    </row>
    <row r="69" spans="2:13" x14ac:dyDescent="0.25">
      <c r="B69" s="56" t="s">
        <v>8373</v>
      </c>
      <c r="C69" s="46" t="s">
        <v>92</v>
      </c>
      <c r="D69" s="46" t="s">
        <v>297</v>
      </c>
      <c r="E69" s="46" t="s">
        <v>93</v>
      </c>
      <c r="F69" s="46" t="s">
        <v>807</v>
      </c>
      <c r="G69" s="46">
        <v>1</v>
      </c>
      <c r="H69" s="37">
        <v>26832</v>
      </c>
      <c r="I69" s="46">
        <v>52</v>
      </c>
      <c r="J69" s="37">
        <v>649.53</v>
      </c>
      <c r="K69" s="37">
        <f>J69*I69</f>
        <v>33775.56</v>
      </c>
      <c r="L69" s="37">
        <f t="shared" si="2"/>
        <v>60607.56</v>
      </c>
      <c r="M69" s="350">
        <v>20260212</v>
      </c>
    </row>
    <row r="70" spans="2:13" x14ac:dyDescent="0.25">
      <c r="B70" s="55" t="s">
        <v>8372</v>
      </c>
      <c r="C70" s="35" t="s">
        <v>92</v>
      </c>
      <c r="D70" s="35" t="s">
        <v>297</v>
      </c>
      <c r="E70" s="35" t="s">
        <v>93</v>
      </c>
      <c r="F70" s="35" t="s">
        <v>803</v>
      </c>
      <c r="G70" s="35">
        <v>1</v>
      </c>
      <c r="H70" s="36">
        <v>26832</v>
      </c>
      <c r="I70" s="35"/>
      <c r="J70" s="36"/>
      <c r="K70" s="36"/>
      <c r="L70" s="36">
        <f t="shared" si="2"/>
        <v>26832</v>
      </c>
      <c r="M70" s="348">
        <v>20260212</v>
      </c>
    </row>
    <row r="71" spans="2:13" x14ac:dyDescent="0.25">
      <c r="B71" s="55" t="s">
        <v>8371</v>
      </c>
      <c r="C71" s="35" t="s">
        <v>92</v>
      </c>
      <c r="D71" s="35" t="s">
        <v>297</v>
      </c>
      <c r="E71" s="35" t="s">
        <v>93</v>
      </c>
      <c r="F71" s="35" t="s">
        <v>801</v>
      </c>
      <c r="G71" s="35">
        <v>1</v>
      </c>
      <c r="H71" s="36">
        <v>26832</v>
      </c>
      <c r="I71" s="35"/>
      <c r="J71" s="36"/>
      <c r="K71" s="36"/>
      <c r="L71" s="36">
        <f t="shared" si="2"/>
        <v>26832</v>
      </c>
      <c r="M71" s="348">
        <v>20260212</v>
      </c>
    </row>
    <row r="72" spans="2:13" x14ac:dyDescent="0.25">
      <c r="B72" s="55" t="s">
        <v>8369</v>
      </c>
      <c r="C72" s="35" t="s">
        <v>92</v>
      </c>
      <c r="D72" s="35" t="s">
        <v>220</v>
      </c>
      <c r="E72" s="35" t="s">
        <v>1761</v>
      </c>
      <c r="F72" s="35" t="s">
        <v>5666</v>
      </c>
      <c r="G72" s="35">
        <v>1</v>
      </c>
      <c r="H72" s="36">
        <v>26832</v>
      </c>
      <c r="I72" s="35"/>
      <c r="J72" s="36"/>
      <c r="K72" s="36"/>
      <c r="L72" s="36">
        <f t="shared" si="2"/>
        <v>26832</v>
      </c>
      <c r="M72" s="348">
        <v>20260213</v>
      </c>
    </row>
    <row r="73" spans="2:13" x14ac:dyDescent="0.25">
      <c r="B73" s="55" t="s">
        <v>8368</v>
      </c>
      <c r="C73" s="35" t="s">
        <v>92</v>
      </c>
      <c r="D73" s="35" t="s">
        <v>220</v>
      </c>
      <c r="E73" s="35" t="s">
        <v>1761</v>
      </c>
      <c r="F73" s="35" t="s">
        <v>5668</v>
      </c>
      <c r="G73" s="35">
        <v>1</v>
      </c>
      <c r="H73" s="36">
        <v>26832</v>
      </c>
      <c r="I73" s="35"/>
      <c r="J73" s="36"/>
      <c r="K73" s="36"/>
      <c r="L73" s="36">
        <f t="shared" si="2"/>
        <v>26832</v>
      </c>
      <c r="M73" s="348">
        <v>20260213</v>
      </c>
    </row>
    <row r="74" spans="2:13" x14ac:dyDescent="0.25">
      <c r="B74" s="55" t="s">
        <v>8367</v>
      </c>
      <c r="C74" s="35" t="s">
        <v>92</v>
      </c>
      <c r="D74" s="35" t="s">
        <v>220</v>
      </c>
      <c r="E74" s="35" t="s">
        <v>1761</v>
      </c>
      <c r="F74" s="35" t="s">
        <v>5664</v>
      </c>
      <c r="G74" s="35">
        <v>1</v>
      </c>
      <c r="H74" s="36">
        <v>26832</v>
      </c>
      <c r="I74" s="35"/>
      <c r="J74" s="36"/>
      <c r="K74" s="36"/>
      <c r="L74" s="36">
        <f t="shared" si="2"/>
        <v>26832</v>
      </c>
      <c r="M74" s="348">
        <v>20260213</v>
      </c>
    </row>
    <row r="75" spans="2:13" x14ac:dyDescent="0.25">
      <c r="B75" s="55" t="s">
        <v>8366</v>
      </c>
      <c r="C75" s="35" t="s">
        <v>92</v>
      </c>
      <c r="D75" s="35" t="s">
        <v>220</v>
      </c>
      <c r="E75" s="35" t="s">
        <v>1761</v>
      </c>
      <c r="F75" s="35" t="s">
        <v>5662</v>
      </c>
      <c r="G75" s="35">
        <v>1</v>
      </c>
      <c r="H75" s="36">
        <v>26832</v>
      </c>
      <c r="I75" s="35"/>
      <c r="J75" s="36"/>
      <c r="K75" s="36"/>
      <c r="L75" s="36">
        <f t="shared" si="2"/>
        <v>26832</v>
      </c>
      <c r="M75" s="348">
        <v>20260213</v>
      </c>
    </row>
    <row r="76" spans="2:13" x14ac:dyDescent="0.25">
      <c r="B76" s="55" t="s">
        <v>8364</v>
      </c>
      <c r="C76" s="35" t="s">
        <v>92</v>
      </c>
      <c r="D76" s="35" t="s">
        <v>28</v>
      </c>
      <c r="E76" s="35" t="s">
        <v>1011</v>
      </c>
      <c r="F76" s="35" t="s">
        <v>1012</v>
      </c>
      <c r="G76" s="35">
        <v>1</v>
      </c>
      <c r="H76" s="36">
        <v>26832</v>
      </c>
      <c r="I76" s="35"/>
      <c r="J76" s="36"/>
      <c r="K76" s="36"/>
      <c r="L76" s="36">
        <f t="shared" si="2"/>
        <v>26832</v>
      </c>
      <c r="M76" s="348">
        <v>20260213</v>
      </c>
    </row>
    <row r="77" spans="2:13" x14ac:dyDescent="0.25">
      <c r="B77" s="55" t="s">
        <v>8365</v>
      </c>
      <c r="C77" s="35" t="s">
        <v>92</v>
      </c>
      <c r="D77" s="35" t="s">
        <v>28</v>
      </c>
      <c r="E77" s="35" t="s">
        <v>1005</v>
      </c>
      <c r="F77" s="35" t="s">
        <v>1006</v>
      </c>
      <c r="G77" s="35">
        <v>1</v>
      </c>
      <c r="H77" s="36">
        <v>26832</v>
      </c>
      <c r="I77" s="35"/>
      <c r="J77" s="36"/>
      <c r="K77" s="36"/>
      <c r="L77" s="36">
        <f t="shared" si="2"/>
        <v>26832</v>
      </c>
      <c r="M77" s="348">
        <v>20260213</v>
      </c>
    </row>
    <row r="78" spans="2:13" x14ac:dyDescent="0.25">
      <c r="B78" s="55" t="s">
        <v>8362</v>
      </c>
      <c r="C78" s="35" t="s">
        <v>92</v>
      </c>
      <c r="D78" s="35" t="s">
        <v>28</v>
      </c>
      <c r="E78" s="35" t="s">
        <v>2088</v>
      </c>
      <c r="F78" s="35" t="s">
        <v>2755</v>
      </c>
      <c r="G78" s="35">
        <v>1</v>
      </c>
      <c r="H78" s="36">
        <v>26832</v>
      </c>
      <c r="I78" s="35"/>
      <c r="J78" s="36"/>
      <c r="K78" s="36"/>
      <c r="L78" s="36">
        <f t="shared" si="2"/>
        <v>26832</v>
      </c>
      <c r="M78" s="348">
        <v>20260218</v>
      </c>
    </row>
    <row r="79" spans="2:13" x14ac:dyDescent="0.25">
      <c r="B79" s="56" t="s">
        <v>8361</v>
      </c>
      <c r="C79" s="46" t="s">
        <v>92</v>
      </c>
      <c r="D79" s="46" t="s">
        <v>28</v>
      </c>
      <c r="E79" s="46" t="s">
        <v>1008</v>
      </c>
      <c r="F79" s="46" t="s">
        <v>1009</v>
      </c>
      <c r="G79" s="46">
        <v>1</v>
      </c>
      <c r="H79" s="37">
        <v>26832</v>
      </c>
      <c r="I79" s="46">
        <v>61</v>
      </c>
      <c r="J79" s="37">
        <v>649.53</v>
      </c>
      <c r="K79" s="37">
        <f>J79*I79</f>
        <v>39621.33</v>
      </c>
      <c r="L79" s="37">
        <f t="shared" si="2"/>
        <v>66453.33</v>
      </c>
      <c r="M79" s="350">
        <v>20260218</v>
      </c>
    </row>
    <row r="80" spans="2:13" x14ac:dyDescent="0.25">
      <c r="B80" s="55" t="s">
        <v>8360</v>
      </c>
      <c r="C80" s="35" t="s">
        <v>92</v>
      </c>
      <c r="D80" s="35" t="s">
        <v>12</v>
      </c>
      <c r="E80" s="35" t="s">
        <v>319</v>
      </c>
      <c r="F80" s="35" t="s">
        <v>3588</v>
      </c>
      <c r="G80" s="35">
        <v>1</v>
      </c>
      <c r="H80" s="36">
        <v>26832</v>
      </c>
      <c r="I80" s="35"/>
      <c r="J80" s="36"/>
      <c r="K80" s="36"/>
      <c r="L80" s="36">
        <f t="shared" si="2"/>
        <v>26832</v>
      </c>
      <c r="M80" s="348">
        <v>20260218</v>
      </c>
    </row>
    <row r="81" spans="2:13" x14ac:dyDescent="0.25">
      <c r="B81" s="55" t="s">
        <v>8359</v>
      </c>
      <c r="C81" s="35" t="s">
        <v>92</v>
      </c>
      <c r="D81" s="35" t="s">
        <v>12</v>
      </c>
      <c r="E81" s="35" t="s">
        <v>319</v>
      </c>
      <c r="F81" s="35" t="s">
        <v>4955</v>
      </c>
      <c r="G81" s="35">
        <v>1</v>
      </c>
      <c r="H81" s="36">
        <v>26832</v>
      </c>
      <c r="I81" s="35"/>
      <c r="J81" s="36"/>
      <c r="K81" s="36"/>
      <c r="L81" s="36">
        <f t="shared" si="2"/>
        <v>26832</v>
      </c>
      <c r="M81" s="348">
        <v>20260218</v>
      </c>
    </row>
    <row r="82" spans="2:13" x14ac:dyDescent="0.25">
      <c r="B82" s="55" t="s">
        <v>8358</v>
      </c>
      <c r="C82" s="35" t="s">
        <v>92</v>
      </c>
      <c r="D82" s="35" t="s">
        <v>12</v>
      </c>
      <c r="E82" s="35" t="s">
        <v>319</v>
      </c>
      <c r="F82" s="35" t="s">
        <v>7602</v>
      </c>
      <c r="G82" s="35">
        <v>1</v>
      </c>
      <c r="H82" s="36">
        <v>26832</v>
      </c>
      <c r="I82" s="35"/>
      <c r="J82" s="36"/>
      <c r="K82" s="36"/>
      <c r="L82" s="36">
        <f t="shared" si="2"/>
        <v>26832</v>
      </c>
      <c r="M82" s="348">
        <v>20260218</v>
      </c>
    </row>
    <row r="83" spans="2:13" x14ac:dyDescent="0.25">
      <c r="B83" s="55" t="s">
        <v>8357</v>
      </c>
      <c r="C83" s="35" t="s">
        <v>92</v>
      </c>
      <c r="D83" s="35" t="s">
        <v>12</v>
      </c>
      <c r="E83" s="35" t="s">
        <v>319</v>
      </c>
      <c r="F83" s="35" t="s">
        <v>327</v>
      </c>
      <c r="G83" s="35">
        <v>1</v>
      </c>
      <c r="H83" s="36">
        <v>26832</v>
      </c>
      <c r="I83" s="35"/>
      <c r="J83" s="36"/>
      <c r="K83" s="36"/>
      <c r="L83" s="36">
        <f t="shared" si="2"/>
        <v>26832</v>
      </c>
      <c r="M83" s="348">
        <v>20260218</v>
      </c>
    </row>
    <row r="84" spans="2:13" x14ac:dyDescent="0.25">
      <c r="B84" s="55" t="s">
        <v>8352</v>
      </c>
      <c r="C84" s="35" t="s">
        <v>92</v>
      </c>
      <c r="D84" s="35" t="s">
        <v>12</v>
      </c>
      <c r="E84" s="35" t="s">
        <v>118</v>
      </c>
      <c r="F84" s="35" t="s">
        <v>2205</v>
      </c>
      <c r="G84" s="35">
        <v>1</v>
      </c>
      <c r="H84" s="36">
        <v>26832</v>
      </c>
      <c r="I84" s="35"/>
      <c r="J84" s="36"/>
      <c r="K84" s="36"/>
      <c r="L84" s="36">
        <f t="shared" si="2"/>
        <v>26832</v>
      </c>
      <c r="M84" s="348">
        <v>20260223</v>
      </c>
    </row>
    <row r="85" spans="2:13" x14ac:dyDescent="0.25">
      <c r="B85" s="55" t="s">
        <v>8351</v>
      </c>
      <c r="C85" s="35" t="s">
        <v>92</v>
      </c>
      <c r="D85" s="35" t="s">
        <v>12</v>
      </c>
      <c r="E85" s="35" t="s">
        <v>118</v>
      </c>
      <c r="F85" s="35" t="s">
        <v>262</v>
      </c>
      <c r="G85" s="35">
        <v>1</v>
      </c>
      <c r="H85" s="36">
        <v>26832</v>
      </c>
      <c r="I85" s="35"/>
      <c r="J85" s="36"/>
      <c r="K85" s="36"/>
      <c r="L85" s="36">
        <f t="shared" si="2"/>
        <v>26832</v>
      </c>
      <c r="M85" s="348">
        <v>20260223</v>
      </c>
    </row>
    <row r="86" spans="2:13" x14ac:dyDescent="0.25">
      <c r="B86" s="55" t="s">
        <v>8350</v>
      </c>
      <c r="C86" s="35" t="s">
        <v>92</v>
      </c>
      <c r="D86" s="35" t="s">
        <v>12</v>
      </c>
      <c r="E86" s="35" t="s">
        <v>118</v>
      </c>
      <c r="F86" s="35" t="s">
        <v>174</v>
      </c>
      <c r="G86" s="35">
        <v>1</v>
      </c>
      <c r="H86" s="36">
        <v>26832</v>
      </c>
      <c r="I86" s="35"/>
      <c r="J86" s="36"/>
      <c r="K86" s="36"/>
      <c r="L86" s="36">
        <f t="shared" si="2"/>
        <v>26832</v>
      </c>
      <c r="M86" s="348">
        <v>20260223</v>
      </c>
    </row>
    <row r="87" spans="2:13" x14ac:dyDescent="0.25">
      <c r="B87" s="55" t="s">
        <v>8349</v>
      </c>
      <c r="C87" s="35" t="s">
        <v>92</v>
      </c>
      <c r="D87" s="35" t="s">
        <v>12</v>
      </c>
      <c r="E87" s="35" t="s">
        <v>118</v>
      </c>
      <c r="F87" s="35" t="s">
        <v>3171</v>
      </c>
      <c r="G87" s="35">
        <v>1</v>
      </c>
      <c r="H87" s="36">
        <v>26832</v>
      </c>
      <c r="I87" s="35"/>
      <c r="J87" s="36"/>
      <c r="K87" s="36"/>
      <c r="L87" s="36">
        <f t="shared" si="2"/>
        <v>26832</v>
      </c>
      <c r="M87" s="348">
        <v>20260223</v>
      </c>
    </row>
    <row r="88" spans="2:13" x14ac:dyDescent="0.25">
      <c r="B88" s="55" t="s">
        <v>8337</v>
      </c>
      <c r="C88" s="35" t="s">
        <v>92</v>
      </c>
      <c r="D88" s="35" t="s">
        <v>984</v>
      </c>
      <c r="E88" s="35" t="s">
        <v>985</v>
      </c>
      <c r="F88" s="35" t="s">
        <v>2411</v>
      </c>
      <c r="G88" s="35">
        <v>1</v>
      </c>
      <c r="H88" s="36">
        <v>26832</v>
      </c>
      <c r="I88" s="35"/>
      <c r="J88" s="36"/>
      <c r="K88" s="36"/>
      <c r="L88" s="36">
        <f t="shared" si="2"/>
        <v>26832</v>
      </c>
      <c r="M88" s="348">
        <v>20260224</v>
      </c>
    </row>
    <row r="89" spans="2:13" x14ac:dyDescent="0.25">
      <c r="B89" s="56" t="s">
        <v>8336</v>
      </c>
      <c r="C89" s="46" t="s">
        <v>92</v>
      </c>
      <c r="D89" s="46" t="s">
        <v>984</v>
      </c>
      <c r="E89" s="46" t="s">
        <v>985</v>
      </c>
      <c r="F89" s="46" t="s">
        <v>2711</v>
      </c>
      <c r="G89" s="46">
        <v>1</v>
      </c>
      <c r="H89" s="37">
        <v>26832</v>
      </c>
      <c r="I89" s="46">
        <v>50</v>
      </c>
      <c r="J89" s="37">
        <v>649.53</v>
      </c>
      <c r="K89" s="37">
        <f>J89*I89</f>
        <v>32476.5</v>
      </c>
      <c r="L89" s="37">
        <f t="shared" si="2"/>
        <v>59308.5</v>
      </c>
      <c r="M89" s="350">
        <v>20260224</v>
      </c>
    </row>
    <row r="90" spans="2:13" x14ac:dyDescent="0.25">
      <c r="B90" s="55" t="s">
        <v>8335</v>
      </c>
      <c r="C90" s="35" t="s">
        <v>92</v>
      </c>
      <c r="D90" s="35" t="s">
        <v>984</v>
      </c>
      <c r="E90" s="35" t="s">
        <v>985</v>
      </c>
      <c r="F90" s="35" t="s">
        <v>122</v>
      </c>
      <c r="G90" s="35">
        <v>1</v>
      </c>
      <c r="H90" s="36">
        <v>26832</v>
      </c>
      <c r="I90" s="35"/>
      <c r="J90" s="36"/>
      <c r="K90" s="36"/>
      <c r="L90" s="36">
        <f t="shared" si="2"/>
        <v>26832</v>
      </c>
      <c r="M90" s="348">
        <v>20260224</v>
      </c>
    </row>
    <row r="91" spans="2:13" x14ac:dyDescent="0.25">
      <c r="B91" s="55" t="s">
        <v>8334</v>
      </c>
      <c r="C91" s="35" t="s">
        <v>92</v>
      </c>
      <c r="D91" s="35" t="s">
        <v>984</v>
      </c>
      <c r="E91" s="35" t="s">
        <v>985</v>
      </c>
      <c r="F91" s="35" t="s">
        <v>3190</v>
      </c>
      <c r="G91" s="35">
        <v>1</v>
      </c>
      <c r="H91" s="36">
        <v>26832</v>
      </c>
      <c r="I91" s="35"/>
      <c r="J91" s="36"/>
      <c r="K91" s="36"/>
      <c r="L91" s="36">
        <f t="shared" si="2"/>
        <v>26832</v>
      </c>
      <c r="M91" s="348">
        <v>20260224</v>
      </c>
    </row>
    <row r="92" spans="2:13" x14ac:dyDescent="0.25">
      <c r="B92" s="55" t="s">
        <v>8333</v>
      </c>
      <c r="C92" s="35" t="s">
        <v>92</v>
      </c>
      <c r="D92" s="35" t="s">
        <v>984</v>
      </c>
      <c r="E92" s="35" t="s">
        <v>985</v>
      </c>
      <c r="F92" s="35" t="s">
        <v>932</v>
      </c>
      <c r="G92" s="35">
        <v>1</v>
      </c>
      <c r="H92" s="36">
        <v>26832</v>
      </c>
      <c r="I92" s="35"/>
      <c r="J92" s="36"/>
      <c r="K92" s="36"/>
      <c r="L92" s="36">
        <f t="shared" si="2"/>
        <v>26832</v>
      </c>
      <c r="M92" s="348">
        <v>20260224</v>
      </c>
    </row>
    <row r="93" spans="2:13" x14ac:dyDescent="0.25">
      <c r="B93" s="55" t="s">
        <v>8332</v>
      </c>
      <c r="C93" s="35" t="s">
        <v>92</v>
      </c>
      <c r="D93" s="35" t="s">
        <v>984</v>
      </c>
      <c r="E93" s="35" t="s">
        <v>985</v>
      </c>
      <c r="F93" s="35" t="s">
        <v>1002</v>
      </c>
      <c r="G93" s="35">
        <v>1</v>
      </c>
      <c r="H93" s="36">
        <v>26832</v>
      </c>
      <c r="I93" s="35"/>
      <c r="J93" s="36"/>
      <c r="K93" s="36"/>
      <c r="L93" s="36">
        <f t="shared" si="2"/>
        <v>26832</v>
      </c>
      <c r="M93" s="348">
        <v>20260224</v>
      </c>
    </row>
    <row r="94" spans="2:13" x14ac:dyDescent="0.25">
      <c r="B94" s="55" t="s">
        <v>8331</v>
      </c>
      <c r="C94" s="35" t="s">
        <v>92</v>
      </c>
      <c r="D94" s="35" t="s">
        <v>984</v>
      </c>
      <c r="E94" s="35" t="s">
        <v>985</v>
      </c>
      <c r="F94" s="35" t="s">
        <v>2413</v>
      </c>
      <c r="G94" s="35">
        <v>1</v>
      </c>
      <c r="H94" s="36">
        <v>26832</v>
      </c>
      <c r="I94" s="35"/>
      <c r="J94" s="36"/>
      <c r="K94" s="36"/>
      <c r="L94" s="36">
        <f t="shared" ref="L94:L125" si="3">K94+H94</f>
        <v>26832</v>
      </c>
      <c r="M94" s="348">
        <v>20260224</v>
      </c>
    </row>
    <row r="95" spans="2:13" x14ac:dyDescent="0.25">
      <c r="B95" s="55" t="s">
        <v>8330</v>
      </c>
      <c r="C95" s="35" t="s">
        <v>92</v>
      </c>
      <c r="D95" s="35" t="s">
        <v>984</v>
      </c>
      <c r="E95" s="35" t="s">
        <v>985</v>
      </c>
      <c r="F95" s="35" t="s">
        <v>999</v>
      </c>
      <c r="G95" s="35">
        <v>1</v>
      </c>
      <c r="H95" s="36">
        <v>26832</v>
      </c>
      <c r="I95" s="35"/>
      <c r="J95" s="36"/>
      <c r="K95" s="36"/>
      <c r="L95" s="36">
        <f t="shared" si="3"/>
        <v>26832</v>
      </c>
      <c r="M95" s="348">
        <v>20260224</v>
      </c>
    </row>
    <row r="96" spans="2:13" x14ac:dyDescent="0.25">
      <c r="B96" s="55" t="s">
        <v>8329</v>
      </c>
      <c r="C96" s="35" t="s">
        <v>92</v>
      </c>
      <c r="D96" s="35" t="s">
        <v>984</v>
      </c>
      <c r="E96" s="35" t="s">
        <v>985</v>
      </c>
      <c r="F96" s="35" t="s">
        <v>6238</v>
      </c>
      <c r="G96" s="35">
        <v>1</v>
      </c>
      <c r="H96" s="36">
        <v>26832</v>
      </c>
      <c r="I96" s="35"/>
      <c r="J96" s="36"/>
      <c r="K96" s="36"/>
      <c r="L96" s="36">
        <f t="shared" si="3"/>
        <v>26832</v>
      </c>
      <c r="M96" s="348">
        <v>20260224</v>
      </c>
    </row>
    <row r="97" spans="2:13" x14ac:dyDescent="0.25">
      <c r="B97" s="55" t="s">
        <v>8347</v>
      </c>
      <c r="C97" s="35" t="s">
        <v>92</v>
      </c>
      <c r="D97" s="35" t="s">
        <v>12</v>
      </c>
      <c r="E97" s="35" t="s">
        <v>118</v>
      </c>
      <c r="F97" s="35" t="s">
        <v>167</v>
      </c>
      <c r="G97" s="35">
        <v>1</v>
      </c>
      <c r="H97" s="36">
        <v>26832</v>
      </c>
      <c r="I97" s="35"/>
      <c r="J97" s="36"/>
      <c r="K97" s="36"/>
      <c r="L97" s="36">
        <f t="shared" si="3"/>
        <v>26832</v>
      </c>
      <c r="M97" s="348">
        <v>20260224</v>
      </c>
    </row>
    <row r="98" spans="2:13" x14ac:dyDescent="0.25">
      <c r="B98" s="55" t="s">
        <v>8346</v>
      </c>
      <c r="C98" s="35" t="s">
        <v>92</v>
      </c>
      <c r="D98" s="35" t="s">
        <v>12</v>
      </c>
      <c r="E98" s="35" t="s">
        <v>118</v>
      </c>
      <c r="F98" s="35" t="s">
        <v>5380</v>
      </c>
      <c r="G98" s="35">
        <v>1</v>
      </c>
      <c r="H98" s="36">
        <v>26832</v>
      </c>
      <c r="I98" s="35"/>
      <c r="J98" s="36"/>
      <c r="K98" s="36"/>
      <c r="L98" s="36">
        <f t="shared" si="3"/>
        <v>26832</v>
      </c>
      <c r="M98" s="348">
        <v>20260224</v>
      </c>
    </row>
    <row r="99" spans="2:13" x14ac:dyDescent="0.25">
      <c r="B99" s="55" t="s">
        <v>8345</v>
      </c>
      <c r="C99" s="35" t="s">
        <v>92</v>
      </c>
      <c r="D99" s="35" t="s">
        <v>12</v>
      </c>
      <c r="E99" s="35" t="s">
        <v>118</v>
      </c>
      <c r="F99" s="35" t="s">
        <v>676</v>
      </c>
      <c r="G99" s="35">
        <v>1</v>
      </c>
      <c r="H99" s="36">
        <v>26832</v>
      </c>
      <c r="I99" s="35"/>
      <c r="J99" s="36"/>
      <c r="K99" s="36"/>
      <c r="L99" s="36">
        <f t="shared" si="3"/>
        <v>26832</v>
      </c>
      <c r="M99" s="348">
        <v>20260224</v>
      </c>
    </row>
    <row r="100" spans="2:13" x14ac:dyDescent="0.25">
      <c r="B100" s="55" t="s">
        <v>8344</v>
      </c>
      <c r="C100" s="35" t="s">
        <v>92</v>
      </c>
      <c r="D100" s="35" t="s">
        <v>12</v>
      </c>
      <c r="E100" s="35" t="s">
        <v>118</v>
      </c>
      <c r="F100" s="35" t="s">
        <v>119</v>
      </c>
      <c r="G100" s="35">
        <v>1</v>
      </c>
      <c r="H100" s="36">
        <v>26832</v>
      </c>
      <c r="I100" s="35"/>
      <c r="J100" s="36"/>
      <c r="K100" s="36"/>
      <c r="L100" s="36">
        <f t="shared" si="3"/>
        <v>26832</v>
      </c>
      <c r="M100" s="348">
        <v>20260224</v>
      </c>
    </row>
    <row r="101" spans="2:13" x14ac:dyDescent="0.25">
      <c r="B101" s="55" t="s">
        <v>8343</v>
      </c>
      <c r="C101" s="35" t="s">
        <v>92</v>
      </c>
      <c r="D101" s="35" t="s">
        <v>12</v>
      </c>
      <c r="E101" s="35" t="s">
        <v>118</v>
      </c>
      <c r="F101" s="35" t="s">
        <v>2477</v>
      </c>
      <c r="G101" s="35">
        <v>1</v>
      </c>
      <c r="H101" s="36">
        <v>26832</v>
      </c>
      <c r="I101" s="35"/>
      <c r="J101" s="36"/>
      <c r="K101" s="36"/>
      <c r="L101" s="36">
        <f t="shared" si="3"/>
        <v>26832</v>
      </c>
      <c r="M101" s="348">
        <v>20260224</v>
      </c>
    </row>
    <row r="102" spans="2:13" x14ac:dyDescent="0.25">
      <c r="B102" s="56" t="s">
        <v>8328</v>
      </c>
      <c r="C102" s="46" t="s">
        <v>92</v>
      </c>
      <c r="D102" s="46" t="s">
        <v>984</v>
      </c>
      <c r="E102" s="46" t="s">
        <v>985</v>
      </c>
      <c r="F102" s="46" t="s">
        <v>990</v>
      </c>
      <c r="G102" s="46">
        <v>1</v>
      </c>
      <c r="H102" s="37">
        <v>26832</v>
      </c>
      <c r="I102" s="46">
        <v>50</v>
      </c>
      <c r="J102" s="37">
        <v>649.53</v>
      </c>
      <c r="K102" s="37">
        <f>J102*I102</f>
        <v>32476.5</v>
      </c>
      <c r="L102" s="37">
        <f t="shared" si="3"/>
        <v>59308.5</v>
      </c>
      <c r="M102" s="350">
        <v>20260225</v>
      </c>
    </row>
    <row r="103" spans="2:13" x14ac:dyDescent="0.25">
      <c r="B103" s="55" t="s">
        <v>8327</v>
      </c>
      <c r="C103" s="35" t="s">
        <v>92</v>
      </c>
      <c r="D103" s="35" t="s">
        <v>984</v>
      </c>
      <c r="E103" s="35" t="s">
        <v>985</v>
      </c>
      <c r="F103" s="35" t="s">
        <v>2409</v>
      </c>
      <c r="G103" s="35">
        <v>1</v>
      </c>
      <c r="H103" s="36">
        <v>26832</v>
      </c>
      <c r="I103" s="35"/>
      <c r="J103" s="36"/>
      <c r="K103" s="36"/>
      <c r="L103" s="36">
        <f t="shared" si="3"/>
        <v>26832</v>
      </c>
      <c r="M103" s="348">
        <v>20260225</v>
      </c>
    </row>
    <row r="104" spans="2:13" x14ac:dyDescent="0.25">
      <c r="B104" s="55" t="s">
        <v>8326</v>
      </c>
      <c r="C104" s="35" t="s">
        <v>92</v>
      </c>
      <c r="D104" s="35" t="s">
        <v>984</v>
      </c>
      <c r="E104" s="35" t="s">
        <v>985</v>
      </c>
      <c r="F104" s="35" t="s">
        <v>232</v>
      </c>
      <c r="G104" s="35">
        <v>1</v>
      </c>
      <c r="H104" s="36">
        <v>26832</v>
      </c>
      <c r="I104" s="35"/>
      <c r="J104" s="36"/>
      <c r="K104" s="36"/>
      <c r="L104" s="36">
        <f t="shared" si="3"/>
        <v>26832</v>
      </c>
      <c r="M104" s="348">
        <v>20260225</v>
      </c>
    </row>
    <row r="105" spans="2:13" x14ac:dyDescent="0.25">
      <c r="B105" s="55" t="s">
        <v>8342</v>
      </c>
      <c r="C105" s="35" t="s">
        <v>92</v>
      </c>
      <c r="D105" s="35" t="s">
        <v>12</v>
      </c>
      <c r="E105" s="35" t="s">
        <v>116</v>
      </c>
      <c r="F105" s="35" t="s">
        <v>2369</v>
      </c>
      <c r="G105" s="35">
        <v>1</v>
      </c>
      <c r="H105" s="36">
        <v>26832</v>
      </c>
      <c r="I105" s="35"/>
      <c r="J105" s="36"/>
      <c r="K105" s="36"/>
      <c r="L105" s="36">
        <f t="shared" si="3"/>
        <v>26832</v>
      </c>
      <c r="M105" s="348">
        <v>20260225</v>
      </c>
    </row>
    <row r="106" spans="2:13" x14ac:dyDescent="0.25">
      <c r="B106" s="55" t="s">
        <v>8341</v>
      </c>
      <c r="C106" s="35" t="s">
        <v>92</v>
      </c>
      <c r="D106" s="35" t="s">
        <v>12</v>
      </c>
      <c r="E106" s="35" t="s">
        <v>116</v>
      </c>
      <c r="F106" s="35" t="s">
        <v>1071</v>
      </c>
      <c r="G106" s="35">
        <v>1</v>
      </c>
      <c r="H106" s="36">
        <v>26832</v>
      </c>
      <c r="I106" s="35"/>
      <c r="J106" s="36"/>
      <c r="K106" s="36"/>
      <c r="L106" s="36">
        <f t="shared" si="3"/>
        <v>26832</v>
      </c>
      <c r="M106" s="348">
        <v>20260225</v>
      </c>
    </row>
    <row r="107" spans="2:13" x14ac:dyDescent="0.25">
      <c r="B107" s="55" t="s">
        <v>8340</v>
      </c>
      <c r="C107" s="35" t="s">
        <v>92</v>
      </c>
      <c r="D107" s="35" t="s">
        <v>12</v>
      </c>
      <c r="E107" s="35" t="s">
        <v>116</v>
      </c>
      <c r="F107" s="35" t="s">
        <v>4808</v>
      </c>
      <c r="G107" s="35">
        <v>1</v>
      </c>
      <c r="H107" s="36">
        <v>26832</v>
      </c>
      <c r="I107" s="35"/>
      <c r="J107" s="36"/>
      <c r="K107" s="36"/>
      <c r="L107" s="36">
        <f t="shared" si="3"/>
        <v>26832</v>
      </c>
      <c r="M107" s="348">
        <v>20260225</v>
      </c>
    </row>
    <row r="108" spans="2:13" x14ac:dyDescent="0.25">
      <c r="B108" s="55" t="s">
        <v>8339</v>
      </c>
      <c r="C108" s="35" t="s">
        <v>92</v>
      </c>
      <c r="D108" s="35" t="s">
        <v>12</v>
      </c>
      <c r="E108" s="35" t="s">
        <v>116</v>
      </c>
      <c r="F108" s="35" t="s">
        <v>1148</v>
      </c>
      <c r="G108" s="35">
        <v>1</v>
      </c>
      <c r="H108" s="36">
        <v>26832</v>
      </c>
      <c r="I108" s="35"/>
      <c r="J108" s="36"/>
      <c r="K108" s="36"/>
      <c r="L108" s="36">
        <f t="shared" si="3"/>
        <v>26832</v>
      </c>
      <c r="M108" s="348">
        <v>20260225</v>
      </c>
    </row>
    <row r="109" spans="2:13" x14ac:dyDescent="0.25">
      <c r="B109" s="55" t="s">
        <v>8338</v>
      </c>
      <c r="C109" s="35" t="s">
        <v>92</v>
      </c>
      <c r="D109" s="35" t="s">
        <v>12</v>
      </c>
      <c r="E109" s="35" t="s">
        <v>116</v>
      </c>
      <c r="F109" s="35" t="s">
        <v>3001</v>
      </c>
      <c r="G109" s="35">
        <v>1</v>
      </c>
      <c r="H109" s="36">
        <v>26832</v>
      </c>
      <c r="I109" s="35"/>
      <c r="J109" s="36"/>
      <c r="K109" s="36"/>
      <c r="L109" s="36">
        <f t="shared" si="3"/>
        <v>26832</v>
      </c>
      <c r="M109" s="348">
        <v>20260225</v>
      </c>
    </row>
    <row r="110" spans="2:13" x14ac:dyDescent="0.25">
      <c r="B110" s="56" t="s">
        <v>8323</v>
      </c>
      <c r="C110" s="46" t="s">
        <v>92</v>
      </c>
      <c r="D110" s="46" t="s">
        <v>984</v>
      </c>
      <c r="E110" s="46" t="s">
        <v>7563</v>
      </c>
      <c r="F110" s="46" t="s">
        <v>6676</v>
      </c>
      <c r="G110" s="46">
        <v>1</v>
      </c>
      <c r="H110" s="37">
        <v>26832</v>
      </c>
      <c r="I110" s="46">
        <v>134</v>
      </c>
      <c r="J110" s="37">
        <v>649.53</v>
      </c>
      <c r="K110" s="37">
        <f>J110*I110</f>
        <v>87037.01999999999</v>
      </c>
      <c r="L110" s="37">
        <f t="shared" si="3"/>
        <v>113869.01999999999</v>
      </c>
      <c r="M110" s="350">
        <v>20260227</v>
      </c>
    </row>
    <row r="111" spans="2:13" x14ac:dyDescent="0.25">
      <c r="B111" s="55" t="s">
        <v>8325</v>
      </c>
      <c r="C111" s="35" t="s">
        <v>92</v>
      </c>
      <c r="D111" s="35" t="s">
        <v>2568</v>
      </c>
      <c r="E111" s="35" t="s">
        <v>26</v>
      </c>
      <c r="F111" s="35">
        <v>7929871</v>
      </c>
      <c r="G111" s="35">
        <v>1</v>
      </c>
      <c r="H111" s="36">
        <v>26832</v>
      </c>
      <c r="I111" s="35"/>
      <c r="J111" s="36"/>
      <c r="K111" s="36"/>
      <c r="L111" s="36">
        <f t="shared" si="3"/>
        <v>26832</v>
      </c>
      <c r="M111" s="348">
        <v>20260227</v>
      </c>
    </row>
    <row r="112" spans="2:13" ht="15.75" thickBot="1" x14ac:dyDescent="0.3">
      <c r="B112" s="50" t="s">
        <v>8324</v>
      </c>
      <c r="C112" s="48" t="s">
        <v>92</v>
      </c>
      <c r="D112" s="48" t="s">
        <v>925</v>
      </c>
      <c r="E112" s="48" t="s">
        <v>5443</v>
      </c>
      <c r="F112" s="48" t="s">
        <v>926</v>
      </c>
      <c r="G112" s="48">
        <v>1</v>
      </c>
      <c r="H112" s="34">
        <v>26832</v>
      </c>
      <c r="I112" s="48"/>
      <c r="J112" s="34"/>
      <c r="K112" s="34"/>
      <c r="L112" s="34">
        <f t="shared" si="3"/>
        <v>26832</v>
      </c>
      <c r="M112" s="349">
        <v>20260227</v>
      </c>
    </row>
    <row r="113" spans="2:13" ht="15.75" thickBot="1" x14ac:dyDescent="0.3">
      <c r="G113" s="142">
        <f>SUM(G62:G112)</f>
        <v>51</v>
      </c>
      <c r="H113" s="32">
        <f>G113*E132</f>
        <v>1368432</v>
      </c>
      <c r="I113" s="142">
        <f>SUM(I62:I112)</f>
        <v>399</v>
      </c>
      <c r="J113" s="4">
        <f>E133</f>
        <v>649.53</v>
      </c>
      <c r="K113" s="4">
        <f>J113*I113</f>
        <v>259162.47</v>
      </c>
      <c r="L113" s="4">
        <f t="shared" ref="L113" si="4">K113+H113</f>
        <v>1627594.47</v>
      </c>
      <c r="M113" s="5">
        <f>K113+H113</f>
        <v>1627594.47</v>
      </c>
    </row>
    <row r="114" spans="2:13" ht="15.75" thickBot="1" x14ac:dyDescent="0.3">
      <c r="M114" s="6">
        <f>M45+M113</f>
        <v>1627594.47</v>
      </c>
    </row>
    <row r="121" spans="2:13" ht="15.75" thickBot="1" x14ac:dyDescent="0.3"/>
    <row r="122" spans="2:13" x14ac:dyDescent="0.25">
      <c r="B122" s="488" t="s">
        <v>15</v>
      </c>
      <c r="C122" s="489"/>
      <c r="D122" s="489"/>
      <c r="E122" s="489"/>
      <c r="F122" s="489"/>
      <c r="G122" s="490"/>
    </row>
    <row r="123" spans="2:13" ht="15.75" thickBot="1" x14ac:dyDescent="0.3">
      <c r="B123" s="491"/>
      <c r="C123" s="492"/>
      <c r="D123" s="492"/>
      <c r="E123" s="492"/>
      <c r="F123" s="492"/>
      <c r="G123" s="493"/>
    </row>
    <row r="124" spans="2:13" x14ac:dyDescent="0.25">
      <c r="B124" s="16" t="s">
        <v>16</v>
      </c>
      <c r="C124" s="14" t="s">
        <v>17</v>
      </c>
      <c r="D124" s="14" t="s">
        <v>18</v>
      </c>
      <c r="E124" s="15" t="s">
        <v>19</v>
      </c>
      <c r="F124" s="486" t="s">
        <v>20</v>
      </c>
      <c r="G124" s="487"/>
    </row>
    <row r="125" spans="2:13" x14ac:dyDescent="0.25">
      <c r="B125" s="17">
        <v>1</v>
      </c>
      <c r="C125" s="9" t="s">
        <v>21</v>
      </c>
      <c r="D125" s="9">
        <f>G44</f>
        <v>38</v>
      </c>
      <c r="E125" s="10">
        <v>58042</v>
      </c>
      <c r="F125" s="479">
        <f>E125*D125</f>
        <v>2205596</v>
      </c>
      <c r="G125" s="480"/>
    </row>
    <row r="126" spans="2:13" x14ac:dyDescent="0.25">
      <c r="B126" s="17"/>
      <c r="C126" s="9" t="s">
        <v>175</v>
      </c>
      <c r="D126" s="9">
        <f>G45</f>
        <v>3</v>
      </c>
      <c r="E126" s="10">
        <v>58042</v>
      </c>
      <c r="F126" s="494">
        <f>D126*E126</f>
        <v>174126</v>
      </c>
      <c r="G126" s="495"/>
    </row>
    <row r="127" spans="2:13" x14ac:dyDescent="0.25">
      <c r="B127" s="17"/>
      <c r="C127" s="9" t="s">
        <v>8034</v>
      </c>
      <c r="D127" s="295">
        <f>G46</f>
        <v>0</v>
      </c>
      <c r="E127" s="10">
        <v>360000</v>
      </c>
      <c r="F127" s="479">
        <f>E127*D127</f>
        <v>0</v>
      </c>
      <c r="G127" s="480"/>
    </row>
    <row r="128" spans="2:13" x14ac:dyDescent="0.25">
      <c r="B128" s="17"/>
      <c r="C128" s="9" t="s">
        <v>31</v>
      </c>
      <c r="D128" s="9">
        <f>G51</f>
        <v>0</v>
      </c>
      <c r="E128" s="10">
        <v>71912</v>
      </c>
      <c r="F128" s="479">
        <f>E128*D128</f>
        <v>0</v>
      </c>
      <c r="G128" s="480"/>
      <c r="I128" s="107"/>
    </row>
    <row r="129" spans="2:13" x14ac:dyDescent="0.25">
      <c r="B129" s="17"/>
      <c r="C129" s="9" t="s">
        <v>30</v>
      </c>
      <c r="D129" s="9">
        <v>0</v>
      </c>
      <c r="E129" s="10">
        <v>295000</v>
      </c>
      <c r="F129" s="479">
        <f>E129*D129</f>
        <v>0</v>
      </c>
      <c r="G129" s="480"/>
      <c r="I129" s="107"/>
      <c r="M129" s="2"/>
    </row>
    <row r="130" spans="2:13" x14ac:dyDescent="0.25">
      <c r="B130" s="17"/>
      <c r="C130" s="9" t="s">
        <v>22</v>
      </c>
      <c r="D130" s="9">
        <f>I44</f>
        <v>1531</v>
      </c>
      <c r="E130" s="10">
        <v>649.53</v>
      </c>
      <c r="F130" s="479">
        <f>D130*E130</f>
        <v>994430.42999999993</v>
      </c>
      <c r="G130" s="480"/>
      <c r="I130" s="107"/>
    </row>
    <row r="131" spans="2:13" x14ac:dyDescent="0.25">
      <c r="B131" s="17"/>
      <c r="C131" s="9" t="s">
        <v>4645</v>
      </c>
      <c r="D131" s="9">
        <f>I46</f>
        <v>0</v>
      </c>
      <c r="E131" s="10">
        <v>602.22</v>
      </c>
      <c r="F131" s="479">
        <f>E131*D131</f>
        <v>0</v>
      </c>
      <c r="G131" s="480"/>
    </row>
    <row r="132" spans="2:13" x14ac:dyDescent="0.25">
      <c r="B132" s="17">
        <v>2</v>
      </c>
      <c r="C132" s="9" t="s">
        <v>23</v>
      </c>
      <c r="D132" s="9">
        <f>G113</f>
        <v>51</v>
      </c>
      <c r="E132" s="10">
        <v>26832</v>
      </c>
      <c r="F132" s="479">
        <f>E132*D132</f>
        <v>1368432</v>
      </c>
      <c r="G132" s="480"/>
      <c r="M132" s="2"/>
    </row>
    <row r="133" spans="2:13" x14ac:dyDescent="0.25">
      <c r="B133" s="18"/>
      <c r="C133" s="9" t="s">
        <v>22</v>
      </c>
      <c r="D133" s="9">
        <f>I113</f>
        <v>399</v>
      </c>
      <c r="E133" s="10">
        <v>649.53</v>
      </c>
      <c r="F133" s="479">
        <f>D133*E133</f>
        <v>259162.47</v>
      </c>
      <c r="G133" s="480"/>
      <c r="M133" s="107"/>
    </row>
    <row r="134" spans="2:13" ht="15.75" thickBot="1" x14ac:dyDescent="0.3">
      <c r="B134" s="11" t="s">
        <v>24</v>
      </c>
      <c r="C134" s="12"/>
      <c r="D134" s="12"/>
      <c r="E134" s="13"/>
      <c r="F134" s="481">
        <f>SUM(F125:G133)</f>
        <v>5001746.8999999994</v>
      </c>
      <c r="G134" s="482"/>
      <c r="I134" s="107"/>
    </row>
    <row r="135" spans="2:13" x14ac:dyDescent="0.25">
      <c r="F135" s="243"/>
      <c r="G135" s="107"/>
      <c r="I135" s="107"/>
    </row>
    <row r="136" spans="2:13" x14ac:dyDescent="0.25">
      <c r="B136" s="24"/>
    </row>
    <row r="137" spans="2:13" x14ac:dyDescent="0.25">
      <c r="B137" s="24" t="s">
        <v>7885</v>
      </c>
      <c r="G137" s="107"/>
    </row>
    <row r="138" spans="2:13" x14ac:dyDescent="0.25">
      <c r="F138" s="243"/>
    </row>
    <row r="139" spans="2:13" x14ac:dyDescent="0.25">
      <c r="E139" s="107"/>
    </row>
  </sheetData>
  <mergeCells count="17">
    <mergeCell ref="F128:G128"/>
    <mergeCell ref="B4:M4"/>
    <mergeCell ref="B48:M48"/>
    <mergeCell ref="B55:M55"/>
    <mergeCell ref="B60:M60"/>
    <mergeCell ref="C2:E2"/>
    <mergeCell ref="F124:G124"/>
    <mergeCell ref="F125:G125"/>
    <mergeCell ref="B122:G123"/>
    <mergeCell ref="F127:G127"/>
    <mergeCell ref="F126:G126"/>
    <mergeCell ref="F130:G130"/>
    <mergeCell ref="F132:G132"/>
    <mergeCell ref="F133:G133"/>
    <mergeCell ref="F134:G134"/>
    <mergeCell ref="F129:G129"/>
    <mergeCell ref="F131:G131"/>
  </mergeCells>
  <conditionalFormatting sqref="F61">
    <cfRule type="duplicateValues" dxfId="44" priority="98"/>
  </conditionalFormatting>
  <conditionalFormatting sqref="F62:F112">
    <cfRule type="duplicateValues" dxfId="43" priority="2"/>
  </conditionalFormatting>
  <hyperlinks>
    <hyperlink ref="B42" r:id="rId1" display="https://webagentes.canaldirecto.com.ar/incidents/view/825146-0" xr:uid="{E4E01E13-341E-4B15-AD71-9545317CBE6F}"/>
    <hyperlink ref="B43" r:id="rId2" display="https://webagentes.canaldirecto.com.ar/incidents/view/825026-7" xr:uid="{0F643D14-3985-4754-9E60-326AD984947A}"/>
    <hyperlink ref="B38" r:id="rId3" display="https://webagentes.canaldirecto.com.ar/incidents/view/824863-3" xr:uid="{C1D20056-34E6-46D7-9B22-1B50A2FF901A}"/>
    <hyperlink ref="B40" r:id="rId4" display="https://webagentes.canaldirecto.com.ar/incidents/view/824839-6" xr:uid="{8204035D-C94F-47CF-B904-1340FBE94DDF}"/>
    <hyperlink ref="B39" r:id="rId5" display="https://webagentes.canaldirecto.com.ar/incidents/view/824817-4" xr:uid="{540C2823-6A0C-4155-A4FD-71C3B58FD1FD}"/>
    <hyperlink ref="B34" r:id="rId6" display="https://webagentes.canaldirecto.com.ar/incidents/view/824517-7" xr:uid="{B1E54BDC-C4A0-4023-9BF8-6E30830870BF}"/>
    <hyperlink ref="B35" r:id="rId7" display="https://webagentes.canaldirecto.com.ar/incidents/view/824366-5" xr:uid="{71577F90-D3E8-48A8-8A5D-D453FB29E888}"/>
    <hyperlink ref="B36" r:id="rId8" display="https://webagentes.canaldirecto.com.ar/incidents/view/823985-7" xr:uid="{05F24B91-2B02-424C-897C-0C4D722444E3}"/>
    <hyperlink ref="B37" r:id="rId9" display="https://webagentes.canaldirecto.com.ar/incidents/view/823984-8" xr:uid="{956B12AA-A195-4BE2-8CC6-9768573A9757}"/>
    <hyperlink ref="B28" r:id="rId10" display="https://webagentes.canaldirecto.com.ar/incidents/view/823879-7" xr:uid="{B75BFE39-62BA-40D1-B2A9-4A6FD737BA17}"/>
    <hyperlink ref="B29" r:id="rId11" display="https://webagentes.canaldirecto.com.ar/incidents/view/823778-9" xr:uid="{E06F2055-6B8E-46C0-9BF4-42B983577023}"/>
    <hyperlink ref="B27" r:id="rId12" display="https://webagentes.canaldirecto.com.ar/incidents/view/823192-5" xr:uid="{8AA5F254-84C6-40B6-8663-16B36A2A5DB0}"/>
    <hyperlink ref="B30" r:id="rId13" display="https://webagentes.canaldirecto.com.ar/incidents/view/823172-1" xr:uid="{49659236-8646-467D-B67D-A1A5E03FE588}"/>
    <hyperlink ref="B16" r:id="rId14" display="https://webagentes.canaldirecto.com.ar/incidents/view/823168-8" xr:uid="{EBC858C6-4AEE-42CA-B950-0C487E7CC88B}"/>
    <hyperlink ref="B7" r:id="rId15" display="https://webagentes.canaldirecto.com.ar/incidents/view/823033-3" xr:uid="{B852AF6F-FBE5-4A84-92B7-A56264FC8F27}"/>
    <hyperlink ref="B20" r:id="rId16" display="https://webagentes.canaldirecto.com.ar/incidents/view/823026-3" xr:uid="{098C7FB0-54D7-4567-AE63-FF0A55ABA641}"/>
    <hyperlink ref="B21" r:id="rId17" display="https://webagentes.canaldirecto.com.ar/incidents/view/822938-2" xr:uid="{0CF14708-7B7C-4E7E-A8B1-2218DC0FCB38}"/>
    <hyperlink ref="B14" r:id="rId18" display="https://webagentes.canaldirecto.com.ar/incidents/view/822809-1" xr:uid="{9A6B62E3-CAAA-42A3-92C6-0E931F66534D}"/>
    <hyperlink ref="B15" r:id="rId19" display="https://webagentes.canaldirecto.com.ar/incidents/view/822807-3" xr:uid="{411ACEFE-06D8-43CE-AC5B-85FFD35B913D}"/>
    <hyperlink ref="B6" r:id="rId20" display="https://webagentes.canaldirecto.com.ar/incidents/view/822732-0" xr:uid="{71D93140-FB48-475C-BF7F-45FC430F73FA}"/>
    <hyperlink ref="B41" r:id="rId21" display="https://webagentes.canaldirecto.com.ar/incidents/view/822661-3" xr:uid="{CC275C36-68AE-4702-8EE5-48AA48C14544}"/>
    <hyperlink ref="B19" r:id="rId22" display="https://webagentes.canaldirecto.com.ar/incidents/view/822364-3" xr:uid="{AB07B285-7F74-4FC1-982B-C9556E05CBCE}"/>
    <hyperlink ref="B23" r:id="rId23" display="https://webagentes.canaldirecto.com.ar/incidents/view/822202-4" xr:uid="{21EC520D-ABFD-440A-A4EC-D73DAF61D128}"/>
    <hyperlink ref="B26" r:id="rId24" display="https://webagentes.canaldirecto.com.ar/incidents/view/822134-4" xr:uid="{E46D31A0-CDED-4E61-86E9-7F80CF8C5BE7}"/>
    <hyperlink ref="B9" r:id="rId25" display="https://webagentes.canaldirecto.com.ar/incidents/view/821113-4" xr:uid="{B499D4A3-11B2-4E01-B78D-92A8D80C75E9}"/>
    <hyperlink ref="B8" r:id="rId26" display="https://webagentes.canaldirecto.com.ar/incidents/view/821112-5" xr:uid="{8DD32300-504A-46D7-930F-523FEC36871B}"/>
    <hyperlink ref="B13" r:id="rId27" display="https://webagentes.canaldirecto.com.ar/incidents/view/821111-6" xr:uid="{85612966-7FFA-4A3B-8135-17CF17A2BCA4}"/>
    <hyperlink ref="B12" r:id="rId28" display="https://webagentes.canaldirecto.com.ar/incidents/view/821110-7" xr:uid="{22D98CA4-F46E-477A-BB54-A5247B12522E}"/>
    <hyperlink ref="B11" r:id="rId29" display="https://webagentes.canaldirecto.com.ar/incidents/view/821109-1" xr:uid="{5CFAE312-CC68-41EC-9428-E3EC1DDEC1DF}"/>
    <hyperlink ref="B10" r:id="rId30" display="https://webagentes.canaldirecto.com.ar/incidents/view/821108-2" xr:uid="{9DF7172B-6963-4655-88AD-6BC64720C971}"/>
    <hyperlink ref="B32" r:id="rId31" display="https://webagentes.canaldirecto.com.ar/incidents/view/820718-6" xr:uid="{A464311A-B1F2-43FE-AE43-C2580BB2C334}"/>
    <hyperlink ref="B33" r:id="rId32" display="https://webagentes.canaldirecto.com.ar/incidents/view/820717-7" xr:uid="{8DC2EE54-6065-4EB3-824A-B39F0CBCB71E}"/>
    <hyperlink ref="B31" r:id="rId33" display="https://webagentes.canaldirecto.com.ar/incidents/view/820716-8" xr:uid="{03114363-2B4F-487F-8862-95512951E266}"/>
    <hyperlink ref="B22" r:id="rId34" display="https://webagentes.canaldirecto.com.ar/incidents/view/819717-1" xr:uid="{7C6A03CE-FF23-4716-94DE-79840ECAD99E}"/>
    <hyperlink ref="B25" r:id="rId35" display="https://webagentes.canaldirecto.com.ar/incidents/view/817049-3" xr:uid="{F45DAC83-574A-4418-90FB-562DB05AEA9D}"/>
    <hyperlink ref="B24" r:id="rId36" display="https://webagentes.canaldirecto.com.ar/incidents/view/817047-5" xr:uid="{953406AC-C341-4506-A17B-B13661447434}"/>
    <hyperlink ref="B18" r:id="rId37" display="https://webagentes.canaldirecto.com.ar/incidents/view/817046-6" xr:uid="{A1D8A206-0C98-4756-902E-841A860DB1EC}"/>
    <hyperlink ref="B17" r:id="rId38" display="https://webagentes.canaldirecto.com.ar/incidents/view/817044-8" xr:uid="{8D21846B-1AC8-455A-8EA5-9A714EC5D7CB}"/>
    <hyperlink ref="B110" r:id="rId39" display="https://webagentes.canaldirecto.com.ar/incidents/view/825829-6" xr:uid="{0DA55EEB-B8C7-49F8-B92A-633A8145CF05}"/>
    <hyperlink ref="B112" r:id="rId40" display="https://webagentes.canaldirecto.com.ar/incidents/view/825824-1" xr:uid="{D0617E9E-749F-4C5C-992B-B18BF4DA8B79}"/>
    <hyperlink ref="B111" r:id="rId41" display="https://webagentes.canaldirecto.com.ar/incidents/view/825675-7" xr:uid="{14097938-4DDB-42F1-9C64-CB07CE479D1C}"/>
    <hyperlink ref="B104" r:id="rId42" display="https://webagentes.canaldirecto.com.ar/incidents/view/825559-0" xr:uid="{2F9AC98D-FA18-4011-A2DC-2FD991BE315C}"/>
    <hyperlink ref="B103" r:id="rId43" display="https://webagentes.canaldirecto.com.ar/incidents/view/825558-1" xr:uid="{170D4E56-1B77-4ECC-A5D4-4854E01F6095}"/>
    <hyperlink ref="B102" r:id="rId44" display="https://webagentes.canaldirecto.com.ar/incidents/view/825557-2" xr:uid="{0BA90786-B0C5-4BAF-9546-98162E3CE1A3}"/>
    <hyperlink ref="B96" r:id="rId45" display="https://webagentes.canaldirecto.com.ar/incidents/view/825549-3" xr:uid="{7F44377E-EDF9-4272-80EB-3D22A74A6A60}"/>
    <hyperlink ref="B95" r:id="rId46" display="https://webagentes.canaldirecto.com.ar/incidents/view/825548-4" xr:uid="{61BF01E6-F9FE-4785-8A17-1C6FC9B36555}"/>
    <hyperlink ref="B94" r:id="rId47" display="https://webagentes.canaldirecto.com.ar/incidents/view/825547-5" xr:uid="{C1BB6218-EFE8-4845-9516-462B536BC214}"/>
    <hyperlink ref="B93" r:id="rId48" display="https://webagentes.canaldirecto.com.ar/incidents/view/825546-6" xr:uid="{F77E65BA-3B6C-4E8C-BF8A-5096B6DF0893}"/>
    <hyperlink ref="B92" r:id="rId49" display="https://webagentes.canaldirecto.com.ar/incidents/view/825545-7" xr:uid="{E1BA7018-451F-4348-B488-0826E36BC1BA}"/>
    <hyperlink ref="B91" r:id="rId50" display="https://webagentes.canaldirecto.com.ar/incidents/view/825544-8" xr:uid="{576877E1-8D9C-491B-8767-8856A938C784}"/>
    <hyperlink ref="B90" r:id="rId51" display="https://webagentes.canaldirecto.com.ar/incidents/view/825543-9" xr:uid="{2498DF45-36E5-49FB-8D8E-31A87BC35457}"/>
    <hyperlink ref="B89" r:id="rId52" display="https://webagentes.canaldirecto.com.ar/incidents/view/825542-0" xr:uid="{62A14929-1421-48B2-B297-8B086FFBBA9D}"/>
    <hyperlink ref="B88" r:id="rId53" display="https://webagentes.canaldirecto.com.ar/incidents/view/825541-1" xr:uid="{28C0E710-B911-42CB-8B1F-9CD69A8AB4D1}"/>
    <hyperlink ref="B109" r:id="rId54" display="https://webagentes.canaldirecto.com.ar/incidents/view/825297-3" xr:uid="{DFBCD443-C928-46BB-8A6B-1470911FDC3B}"/>
    <hyperlink ref="B108" r:id="rId55" display="https://webagentes.canaldirecto.com.ar/incidents/view/825296-4" xr:uid="{DE36AB5B-4733-417D-90CC-3B97C61739AF}"/>
    <hyperlink ref="B107" r:id="rId56" display="https://webagentes.canaldirecto.com.ar/incidents/view/825295-5" xr:uid="{E85A0FB0-F9A9-4512-A260-B2538A3777B2}"/>
    <hyperlink ref="B106" r:id="rId57" display="https://webagentes.canaldirecto.com.ar/incidents/view/825294-6" xr:uid="{124B9142-4C0B-4930-9DDC-C03FD5AA1BF8}"/>
    <hyperlink ref="B105" r:id="rId58" display="https://webagentes.canaldirecto.com.ar/incidents/view/825293-7" xr:uid="{806C3C50-ECA0-481D-A684-A368E9D4A721}"/>
    <hyperlink ref="B101" r:id="rId59" display="https://webagentes.canaldirecto.com.ar/incidents/view/825222-9" xr:uid="{01610D66-3629-45DB-B05C-79FD42CC208A}"/>
    <hyperlink ref="B100" r:id="rId60" display="https://webagentes.canaldirecto.com.ar/incidents/view/825221-0" xr:uid="{493A4E84-C44A-4DCC-ADDE-2E783A94597D}"/>
    <hyperlink ref="B99" r:id="rId61" display="https://webagentes.canaldirecto.com.ar/incidents/view/825220-1" xr:uid="{6D5F905A-2FA5-4024-8E9C-98DB53C83671}"/>
    <hyperlink ref="B98" r:id="rId62" display="https://webagentes.canaldirecto.com.ar/incidents/view/825219-5" xr:uid="{C78B22CC-820F-450F-A335-AA95F0C21213}"/>
    <hyperlink ref="B97" r:id="rId63" display="https://webagentes.canaldirecto.com.ar/incidents/view/825218-6" xr:uid="{80E59D74-CBED-40B1-BBC5-B6CE0D552539}"/>
    <hyperlink ref="B87" r:id="rId64" display="https://webagentes.canaldirecto.com.ar/incidents/view/825058-6" xr:uid="{CD6E58ED-480F-46B1-9FA4-A5ACFD0A54EE}"/>
    <hyperlink ref="B86" r:id="rId65" display="https://webagentes.canaldirecto.com.ar/incidents/view/825057-7" xr:uid="{F9AD6906-ACF3-4210-BA5C-935300668B44}"/>
    <hyperlink ref="B85" r:id="rId66" display="https://webagentes.canaldirecto.com.ar/incidents/view/825056-8" xr:uid="{74103A1D-576F-4BEC-BC78-AE47FBB9A71A}"/>
    <hyperlink ref="B84" r:id="rId67" display="https://webagentes.canaldirecto.com.ar/incidents/view/825055-9" xr:uid="{595A0985-F7BB-41B2-87B6-A228BCB4732B}"/>
    <hyperlink ref="B83" r:id="rId68" display="https://webagentes.canaldirecto.com.ar/incidents/view/824747-6" xr:uid="{5081A9CA-A83F-4FC0-A9D1-1704C971C843}"/>
    <hyperlink ref="B82" r:id="rId69" display="https://webagentes.canaldirecto.com.ar/incidents/view/824746-7" xr:uid="{A106852D-4681-4A5B-BA63-0CF37B294EBA}"/>
    <hyperlink ref="B81" r:id="rId70" display="https://webagentes.canaldirecto.com.ar/incidents/view/824745-8" xr:uid="{B01BB663-E1DF-4687-B443-B0736AEF5CFC}"/>
    <hyperlink ref="B80" r:id="rId71" display="https://webagentes.canaldirecto.com.ar/incidents/view/824744-9" xr:uid="{CF0234AB-236D-41FC-B8D0-2A58E204A445}"/>
    <hyperlink ref="B79" r:id="rId72" display="https://webagentes.canaldirecto.com.ar/incidents/view/824645-9" xr:uid="{5DD47606-D58D-44B9-BABA-006FF070E32D}"/>
    <hyperlink ref="B78" r:id="rId73" display="https://webagentes.canaldirecto.com.ar/incidents/view/824644-0" xr:uid="{08CA7D00-0182-4D8C-B5F1-BF917B785CEC}"/>
    <hyperlink ref="B76" r:id="rId74" display="https://webagentes.canaldirecto.com.ar/incidents/view/824500-7" xr:uid="{ED2859C0-C731-497B-8229-1B7B12333231}"/>
    <hyperlink ref="B77" r:id="rId75" display="https://webagentes.canaldirecto.com.ar/incidents/view/824499-2" xr:uid="{EE7A5C63-EC65-40D8-A76D-E23463354A5B}"/>
    <hyperlink ref="B75" r:id="rId76" display="https://webagentes.canaldirecto.com.ar/incidents/view/824474-3" xr:uid="{743AE1FA-C298-4078-897A-6B0196AF8C11}"/>
    <hyperlink ref="B74" r:id="rId77" display="https://webagentes.canaldirecto.com.ar/incidents/view/824473-4" xr:uid="{6E2D1631-4B11-4E4F-B731-0EC7877AE5D7}"/>
    <hyperlink ref="B73" r:id="rId78" display="https://webagentes.canaldirecto.com.ar/incidents/view/824472-5" xr:uid="{21372C78-FF19-4C15-9D40-AADCEA50607C}"/>
    <hyperlink ref="B72" r:id="rId79" display="https://webagentes.canaldirecto.com.ar/incidents/view/824471-6" xr:uid="{D1D2C3E1-55F6-4DED-B927-BA6D07E862C9}"/>
    <hyperlink ref="B71" r:id="rId80" display="https://webagentes.canaldirecto.com.ar/incidents/view/824361-0" xr:uid="{D667FCDD-55C3-4332-9B96-F11946E3CA65}"/>
    <hyperlink ref="B70" r:id="rId81" display="https://webagentes.canaldirecto.com.ar/incidents/view/824360-1" xr:uid="{BDB9C2DD-CCE1-4DD2-B424-B22C2E65F67B}"/>
    <hyperlink ref="B69" r:id="rId82" display="https://webagentes.canaldirecto.com.ar/incidents/view/824359-5" xr:uid="{7A390810-BD27-41A4-A586-7DE775DCA0FE}"/>
    <hyperlink ref="B68" r:id="rId83" display="https://webagentes.canaldirecto.com.ar/incidents/view/824358-6" xr:uid="{530D143B-31FB-4E47-AE66-F099393A2038}"/>
    <hyperlink ref="B67" r:id="rId84" display="https://webagentes.canaldirecto.com.ar/incidents/view/824357-7" xr:uid="{780476B6-7C20-43F7-A258-9E1337079C49}"/>
    <hyperlink ref="B66" r:id="rId85" display="https://webagentes.canaldirecto.com.ar/incidents/view/824352-2" xr:uid="{C8DE073C-6417-43DD-A933-D53CA4874A7A}"/>
    <hyperlink ref="B65" r:id="rId86" display="https://webagentes.canaldirecto.com.ar/incidents/view/824351-3" xr:uid="{E62B392E-F1B5-47BC-8A34-1D7E099A9BB3}"/>
    <hyperlink ref="B64" r:id="rId87" display="https://webagentes.canaldirecto.com.ar/incidents/view/824350-4" xr:uid="{E600E083-BD81-44D3-8CD8-E2F1B6172253}"/>
    <hyperlink ref="B63" r:id="rId88" display="https://webagentes.canaldirecto.com.ar/incidents/view/824349-8" xr:uid="{30328BEC-1FD0-4F73-9E5E-67E07BC94362}"/>
    <hyperlink ref="B62" r:id="rId89" display="https://webagentes.canaldirecto.com.ar/incidents/view/824348-9" xr:uid="{721FD078-98AC-48C3-BC8A-219C97245B9E}"/>
  </hyperlinks>
  <printOptions horizontalCentered="1"/>
  <pageMargins left="0.25" right="0.25" top="0.75" bottom="0.75" header="0.3" footer="0.3"/>
  <pageSetup paperSize="9" scale="63" fitToHeight="4" orientation="landscape"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58"/>
  <sheetViews>
    <sheetView topLeftCell="A1626" workbookViewId="0">
      <selection activeCell="N1653" sqref="N1653:N1657"/>
    </sheetView>
  </sheetViews>
  <sheetFormatPr baseColWidth="10" defaultColWidth="11.5703125" defaultRowHeight="15" x14ac:dyDescent="0.25"/>
  <cols>
    <col min="1" max="1" width="8.85546875" style="25" bestFit="1" customWidth="1"/>
    <col min="2" max="2" width="9.85546875" style="25" bestFit="1" customWidth="1"/>
    <col min="3" max="3" width="26.28515625" style="25" customWidth="1"/>
    <col min="4" max="4" width="29.7109375" style="25" bestFit="1" customWidth="1"/>
    <col min="5" max="5" width="16.85546875" style="25" hidden="1" customWidth="1"/>
    <col min="6" max="6" width="8.5703125" style="25" hidden="1" customWidth="1"/>
    <col min="7" max="7" width="9.85546875" style="25" hidden="1" customWidth="1"/>
    <col min="8" max="8" width="8.7109375" style="25" customWidth="1"/>
    <col min="9" max="9" width="9" style="25" customWidth="1"/>
    <col min="10" max="10" width="11.42578125" style="25" bestFit="1" customWidth="1"/>
    <col min="11" max="11" width="14.5703125" style="25" customWidth="1"/>
    <col min="12" max="12" width="12" style="25" customWidth="1"/>
    <col min="13" max="13" width="5.5703125" style="133" bestFit="1" customWidth="1"/>
    <col min="14" max="14" width="28.7109375" style="25" bestFit="1" customWidth="1"/>
    <col min="15" max="15" width="6" style="133" customWidth="1"/>
    <col min="16" max="16" width="168.7109375" style="25" bestFit="1" customWidth="1"/>
    <col min="17" max="17" width="110.28515625" style="25" bestFit="1" customWidth="1"/>
    <col min="18" max="16384" width="11.5703125" style="25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7" t="s">
        <v>4</v>
      </c>
      <c r="F1" s="1" t="s">
        <v>13</v>
      </c>
      <c r="G1" s="33" t="s">
        <v>6</v>
      </c>
      <c r="H1" s="1" t="s">
        <v>7</v>
      </c>
      <c r="I1" s="28" t="s">
        <v>8</v>
      </c>
      <c r="J1" s="28" t="s">
        <v>9</v>
      </c>
      <c r="K1" s="28" t="s">
        <v>10</v>
      </c>
      <c r="L1" s="1" t="s">
        <v>5</v>
      </c>
      <c r="N1" s="25" t="s">
        <v>34</v>
      </c>
    </row>
    <row r="2" spans="1:15" x14ac:dyDescent="0.25">
      <c r="A2" s="25" t="s">
        <v>82</v>
      </c>
      <c r="B2" s="25" t="s">
        <v>11</v>
      </c>
      <c r="C2" s="25" t="s">
        <v>38</v>
      </c>
      <c r="D2" s="25" t="s">
        <v>83</v>
      </c>
      <c r="E2" s="25" t="s">
        <v>84</v>
      </c>
      <c r="F2" s="25">
        <v>1</v>
      </c>
      <c r="G2" s="42">
        <v>1047</v>
      </c>
      <c r="H2" s="25">
        <v>282</v>
      </c>
      <c r="I2" s="52" t="s">
        <v>43</v>
      </c>
      <c r="J2" s="42">
        <v>3807</v>
      </c>
      <c r="K2" s="42">
        <v>4854</v>
      </c>
      <c r="L2" s="25">
        <v>20200602</v>
      </c>
      <c r="M2" s="133">
        <v>300</v>
      </c>
      <c r="N2" s="25">
        <f>M2-H2</f>
        <v>18</v>
      </c>
      <c r="O2" s="133" t="s">
        <v>85</v>
      </c>
    </row>
    <row r="3" spans="1:15" x14ac:dyDescent="0.25">
      <c r="G3" s="42"/>
      <c r="I3" s="52"/>
      <c r="J3" s="42"/>
      <c r="K3" s="42"/>
    </row>
    <row r="4" spans="1:15" x14ac:dyDescent="0.25">
      <c r="A4" s="25" t="s">
        <v>77</v>
      </c>
      <c r="B4" s="25" t="s">
        <v>11</v>
      </c>
      <c r="C4" s="25" t="s">
        <v>78</v>
      </c>
      <c r="D4" s="25" t="s">
        <v>79</v>
      </c>
      <c r="E4" s="25" t="s">
        <v>80</v>
      </c>
      <c r="F4" s="25">
        <v>1</v>
      </c>
      <c r="G4" s="42">
        <v>1047</v>
      </c>
      <c r="H4" s="25">
        <v>38</v>
      </c>
      <c r="I4" s="52" t="s">
        <v>43</v>
      </c>
      <c r="J4" s="42">
        <v>513</v>
      </c>
      <c r="K4" s="42">
        <v>1560</v>
      </c>
      <c r="L4" s="25">
        <v>20200616</v>
      </c>
      <c r="M4" s="133">
        <v>38</v>
      </c>
      <c r="N4" s="25">
        <f t="shared" ref="N4:N47" si="0">M4-H4</f>
        <v>0</v>
      </c>
      <c r="O4" s="133" t="s">
        <v>44</v>
      </c>
    </row>
    <row r="5" spans="1:15" x14ac:dyDescent="0.25">
      <c r="G5" s="42"/>
      <c r="I5" s="52"/>
      <c r="J5" s="42"/>
      <c r="K5" s="42"/>
    </row>
    <row r="6" spans="1:15" x14ac:dyDescent="0.25">
      <c r="A6" s="25" t="s">
        <v>74</v>
      </c>
      <c r="B6" s="25" t="s">
        <v>11</v>
      </c>
      <c r="C6" s="25" t="s">
        <v>27</v>
      </c>
      <c r="D6" s="25" t="s">
        <v>75</v>
      </c>
      <c r="E6" s="25" t="s">
        <v>76</v>
      </c>
      <c r="F6" s="25">
        <v>1</v>
      </c>
      <c r="G6" s="42">
        <v>1047</v>
      </c>
      <c r="H6" s="25">
        <v>20</v>
      </c>
      <c r="I6" s="52" t="s">
        <v>43</v>
      </c>
      <c r="J6" s="42">
        <v>270</v>
      </c>
      <c r="K6" s="42">
        <v>1317</v>
      </c>
      <c r="L6" s="25">
        <v>20200617</v>
      </c>
      <c r="M6" s="133">
        <v>20</v>
      </c>
      <c r="N6" s="25">
        <f t="shared" si="0"/>
        <v>0</v>
      </c>
      <c r="O6" s="133" t="s">
        <v>86</v>
      </c>
    </row>
    <row r="7" spans="1:15" x14ac:dyDescent="0.25">
      <c r="G7" s="42"/>
      <c r="I7" s="52"/>
      <c r="J7" s="42"/>
      <c r="K7" s="42"/>
    </row>
    <row r="8" spans="1:15" x14ac:dyDescent="0.25">
      <c r="A8" s="25" t="s">
        <v>67</v>
      </c>
      <c r="B8" s="25" t="s">
        <v>11</v>
      </c>
      <c r="C8" s="25" t="s">
        <v>27</v>
      </c>
      <c r="D8" s="25" t="s">
        <v>68</v>
      </c>
      <c r="E8" s="25" t="s">
        <v>69</v>
      </c>
      <c r="F8" s="25">
        <v>1</v>
      </c>
      <c r="G8" s="42">
        <v>1047</v>
      </c>
      <c r="H8" s="25">
        <v>192</v>
      </c>
      <c r="I8" s="52" t="s">
        <v>43</v>
      </c>
      <c r="J8" s="42">
        <v>2592</v>
      </c>
      <c r="K8" s="42">
        <v>3639</v>
      </c>
      <c r="L8" s="25">
        <v>20200622</v>
      </c>
      <c r="M8" s="133">
        <v>192</v>
      </c>
      <c r="N8" s="25">
        <f t="shared" si="0"/>
        <v>0</v>
      </c>
      <c r="O8" s="133" t="s">
        <v>85</v>
      </c>
    </row>
    <row r="9" spans="1:15" x14ac:dyDescent="0.25">
      <c r="G9" s="42"/>
      <c r="I9" s="52"/>
      <c r="J9" s="42"/>
      <c r="K9" s="42"/>
    </row>
    <row r="10" spans="1:15" s="39" customFormat="1" x14ac:dyDescent="0.25">
      <c r="A10" s="25" t="s">
        <v>70</v>
      </c>
      <c r="B10" s="25" t="s">
        <v>11</v>
      </c>
      <c r="C10" s="25" t="s">
        <v>71</v>
      </c>
      <c r="D10" s="25" t="s">
        <v>72</v>
      </c>
      <c r="E10" s="25" t="s">
        <v>73</v>
      </c>
      <c r="F10" s="25">
        <v>1</v>
      </c>
      <c r="G10" s="42">
        <v>1047</v>
      </c>
      <c r="H10" s="25">
        <v>140</v>
      </c>
      <c r="I10" s="52" t="s">
        <v>43</v>
      </c>
      <c r="J10" s="42">
        <v>1890</v>
      </c>
      <c r="K10" s="42">
        <v>2937</v>
      </c>
      <c r="L10" s="25">
        <v>20200623</v>
      </c>
      <c r="M10" s="133">
        <v>140</v>
      </c>
      <c r="N10" s="25">
        <f t="shared" si="0"/>
        <v>0</v>
      </c>
      <c r="O10" s="133" t="s">
        <v>44</v>
      </c>
    </row>
    <row r="11" spans="1:15" s="39" customFormat="1" x14ac:dyDescent="0.25">
      <c r="A11" s="25"/>
      <c r="B11" s="25"/>
      <c r="C11" s="25"/>
      <c r="D11" s="25"/>
      <c r="E11" s="25"/>
      <c r="F11" s="25"/>
      <c r="G11" s="42"/>
      <c r="H11" s="25"/>
      <c r="I11" s="52"/>
      <c r="J11" s="42"/>
      <c r="K11" s="42"/>
      <c r="L11" s="25"/>
      <c r="M11" s="133"/>
      <c r="N11" s="25"/>
      <c r="O11" s="133"/>
    </row>
    <row r="12" spans="1:15" x14ac:dyDescent="0.25">
      <c r="A12" s="25" t="s">
        <v>63</v>
      </c>
      <c r="B12" s="25" t="s">
        <v>29</v>
      </c>
      <c r="C12" s="25" t="s">
        <v>56</v>
      </c>
      <c r="D12" s="25" t="s">
        <v>57</v>
      </c>
      <c r="E12" s="25" t="s">
        <v>64</v>
      </c>
      <c r="F12" s="25">
        <v>1</v>
      </c>
      <c r="G12" s="42">
        <v>1047</v>
      </c>
      <c r="H12" s="25">
        <v>552</v>
      </c>
      <c r="I12" s="52" t="s">
        <v>43</v>
      </c>
      <c r="J12" s="42">
        <v>7452</v>
      </c>
      <c r="K12" s="42">
        <v>8499</v>
      </c>
      <c r="L12" s="25">
        <v>20200624</v>
      </c>
      <c r="M12" s="133">
        <v>276</v>
      </c>
      <c r="N12" s="25">
        <f t="shared" si="0"/>
        <v>-276</v>
      </c>
      <c r="O12" s="133" t="s">
        <v>86</v>
      </c>
    </row>
    <row r="13" spans="1:15" x14ac:dyDescent="0.25">
      <c r="G13" s="42"/>
      <c r="I13" s="52"/>
      <c r="J13" s="42"/>
      <c r="K13" s="42"/>
    </row>
    <row r="14" spans="1:15" s="39" customFormat="1" x14ac:dyDescent="0.25">
      <c r="A14" s="25" t="s">
        <v>54</v>
      </c>
      <c r="B14" s="25" t="s">
        <v>11</v>
      </c>
      <c r="C14" s="25" t="s">
        <v>27</v>
      </c>
      <c r="D14" s="25" t="s">
        <v>41</v>
      </c>
      <c r="E14" s="25" t="s">
        <v>42</v>
      </c>
      <c r="F14" s="25">
        <v>1</v>
      </c>
      <c r="G14" s="42">
        <v>1047</v>
      </c>
      <c r="H14" s="25">
        <v>100</v>
      </c>
      <c r="I14" s="52" t="s">
        <v>43</v>
      </c>
      <c r="J14" s="42">
        <v>1350</v>
      </c>
      <c r="K14" s="42">
        <v>2397</v>
      </c>
      <c r="L14" s="25">
        <v>20200625</v>
      </c>
      <c r="M14" s="133">
        <v>100</v>
      </c>
      <c r="N14" s="25">
        <f t="shared" si="0"/>
        <v>0</v>
      </c>
      <c r="O14" s="133" t="s">
        <v>86</v>
      </c>
    </row>
    <row r="15" spans="1:15" x14ac:dyDescent="0.25">
      <c r="A15" s="25" t="s">
        <v>59</v>
      </c>
      <c r="B15" s="25" t="s">
        <v>29</v>
      </c>
      <c r="C15" s="25" t="s">
        <v>56</v>
      </c>
      <c r="D15" s="25" t="s">
        <v>57</v>
      </c>
      <c r="E15" s="25" t="s">
        <v>60</v>
      </c>
      <c r="F15" s="25">
        <v>1</v>
      </c>
      <c r="G15" s="42">
        <v>1047</v>
      </c>
      <c r="H15" s="25">
        <v>276</v>
      </c>
      <c r="I15" s="52" t="s">
        <v>43</v>
      </c>
      <c r="J15" s="42">
        <v>3726</v>
      </c>
      <c r="K15" s="42">
        <v>4773</v>
      </c>
      <c r="L15" s="25">
        <v>20200625</v>
      </c>
      <c r="M15" s="133">
        <v>276</v>
      </c>
      <c r="N15" s="25">
        <f t="shared" si="0"/>
        <v>0</v>
      </c>
      <c r="O15" s="133" t="s">
        <v>86</v>
      </c>
    </row>
    <row r="16" spans="1:15" x14ac:dyDescent="0.25">
      <c r="G16" s="42"/>
      <c r="I16" s="52"/>
      <c r="J16" s="42"/>
      <c r="K16" s="42"/>
    </row>
    <row r="17" spans="1:19" x14ac:dyDescent="0.25">
      <c r="A17" s="43" t="s">
        <v>52</v>
      </c>
      <c r="B17" s="43" t="s">
        <v>11</v>
      </c>
      <c r="C17" s="43" t="s">
        <v>27</v>
      </c>
      <c r="D17" s="43" t="s">
        <v>50</v>
      </c>
      <c r="E17" s="43" t="s">
        <v>53</v>
      </c>
      <c r="F17" s="43">
        <v>1</v>
      </c>
      <c r="G17" s="45">
        <v>1047</v>
      </c>
      <c r="H17" s="43">
        <v>184</v>
      </c>
      <c r="I17" s="53" t="s">
        <v>43</v>
      </c>
      <c r="J17" s="45">
        <v>2484</v>
      </c>
      <c r="K17" s="45">
        <v>3531</v>
      </c>
      <c r="L17" s="43">
        <v>20200626</v>
      </c>
      <c r="M17" s="135">
        <v>184</v>
      </c>
      <c r="N17" s="43">
        <f t="shared" si="0"/>
        <v>0</v>
      </c>
      <c r="O17" s="135" t="s">
        <v>86</v>
      </c>
      <c r="P17" s="500" t="s">
        <v>87</v>
      </c>
    </row>
    <row r="18" spans="1:19" x14ac:dyDescent="0.25">
      <c r="A18" s="43" t="s">
        <v>55</v>
      </c>
      <c r="B18" s="43" t="s">
        <v>29</v>
      </c>
      <c r="C18" s="43" t="s">
        <v>56</v>
      </c>
      <c r="D18" s="43" t="s">
        <v>57</v>
      </c>
      <c r="E18" s="43" t="s">
        <v>58</v>
      </c>
      <c r="F18" s="43">
        <v>1</v>
      </c>
      <c r="G18" s="45">
        <v>1047</v>
      </c>
      <c r="H18" s="43">
        <v>276</v>
      </c>
      <c r="I18" s="53" t="s">
        <v>43</v>
      </c>
      <c r="J18" s="45">
        <v>3726</v>
      </c>
      <c r="K18" s="45">
        <v>4773</v>
      </c>
      <c r="L18" s="43">
        <v>20200626</v>
      </c>
      <c r="M18" s="135">
        <v>276</v>
      </c>
      <c r="N18" s="43">
        <f t="shared" si="0"/>
        <v>0</v>
      </c>
      <c r="O18" s="135" t="s">
        <v>86</v>
      </c>
      <c r="P18" s="500"/>
    </row>
    <row r="19" spans="1:19" x14ac:dyDescent="0.25">
      <c r="A19" s="43"/>
      <c r="B19" s="43"/>
      <c r="C19" s="43"/>
      <c r="D19" s="43"/>
      <c r="E19" s="43"/>
      <c r="F19" s="43"/>
      <c r="G19" s="45"/>
      <c r="H19" s="43"/>
      <c r="I19" s="53"/>
      <c r="J19" s="45"/>
      <c r="K19" s="45"/>
      <c r="L19" s="43"/>
      <c r="M19" s="175">
        <f>SUM(M17:M18)</f>
        <v>460</v>
      </c>
      <c r="N19" s="43"/>
      <c r="O19" s="135"/>
      <c r="P19" s="57"/>
    </row>
    <row r="20" spans="1:19" x14ac:dyDescent="0.25">
      <c r="G20" s="42"/>
      <c r="I20" s="52"/>
      <c r="J20" s="42"/>
      <c r="K20" s="42"/>
    </row>
    <row r="21" spans="1:19" x14ac:dyDescent="0.25">
      <c r="A21" s="43" t="s">
        <v>46</v>
      </c>
      <c r="B21" s="43" t="s">
        <v>11</v>
      </c>
      <c r="C21" s="43" t="s">
        <v>35</v>
      </c>
      <c r="D21" s="43" t="s">
        <v>47</v>
      </c>
      <c r="E21" s="43" t="s">
        <v>48</v>
      </c>
      <c r="F21" s="43">
        <v>1</v>
      </c>
      <c r="G21" s="45">
        <v>1047</v>
      </c>
      <c r="H21" s="43">
        <v>100</v>
      </c>
      <c r="I21" s="53" t="s">
        <v>43</v>
      </c>
      <c r="J21" s="45">
        <v>1350</v>
      </c>
      <c r="K21" s="45">
        <v>2397</v>
      </c>
      <c r="L21" s="43">
        <v>20200629</v>
      </c>
      <c r="M21" s="135">
        <v>100</v>
      </c>
      <c r="N21" s="43">
        <f t="shared" si="0"/>
        <v>0</v>
      </c>
      <c r="O21" s="135" t="s">
        <v>86</v>
      </c>
      <c r="P21" s="499" t="s">
        <v>88</v>
      </c>
    </row>
    <row r="22" spans="1:19" x14ac:dyDescent="0.25">
      <c r="A22" s="43" t="s">
        <v>49</v>
      </c>
      <c r="B22" s="43" t="s">
        <v>11</v>
      </c>
      <c r="C22" s="43" t="s">
        <v>27</v>
      </c>
      <c r="D22" s="43" t="s">
        <v>50</v>
      </c>
      <c r="E22" s="43" t="s">
        <v>51</v>
      </c>
      <c r="F22" s="43">
        <v>1</v>
      </c>
      <c r="G22" s="45">
        <v>1047</v>
      </c>
      <c r="H22" s="43">
        <v>184</v>
      </c>
      <c r="I22" s="53" t="s">
        <v>43</v>
      </c>
      <c r="J22" s="45">
        <v>2484</v>
      </c>
      <c r="K22" s="45">
        <v>3531</v>
      </c>
      <c r="L22" s="43">
        <v>20200629</v>
      </c>
      <c r="M22" s="135">
        <v>184</v>
      </c>
      <c r="N22" s="43">
        <f t="shared" si="0"/>
        <v>0</v>
      </c>
      <c r="O22" s="135" t="s">
        <v>86</v>
      </c>
      <c r="P22" s="499"/>
      <c r="Q22" s="49"/>
      <c r="R22" s="49"/>
      <c r="S22" s="49"/>
    </row>
    <row r="23" spans="1:19" x14ac:dyDescent="0.25">
      <c r="A23" s="43" t="s">
        <v>61</v>
      </c>
      <c r="B23" s="43" t="s">
        <v>29</v>
      </c>
      <c r="C23" s="43" t="s">
        <v>56</v>
      </c>
      <c r="D23" s="43" t="s">
        <v>57</v>
      </c>
      <c r="E23" s="43" t="s">
        <v>62</v>
      </c>
      <c r="F23" s="43">
        <v>1</v>
      </c>
      <c r="G23" s="45">
        <v>1047</v>
      </c>
      <c r="H23" s="43">
        <v>276</v>
      </c>
      <c r="I23" s="53" t="s">
        <v>43</v>
      </c>
      <c r="J23" s="45">
        <v>3726</v>
      </c>
      <c r="K23" s="45">
        <v>4773</v>
      </c>
      <c r="L23" s="43">
        <v>20200629</v>
      </c>
      <c r="M23" s="135">
        <v>276</v>
      </c>
      <c r="N23" s="43">
        <f t="shared" si="0"/>
        <v>0</v>
      </c>
      <c r="O23" s="135" t="s">
        <v>86</v>
      </c>
      <c r="P23" s="499"/>
    </row>
    <row r="24" spans="1:19" x14ac:dyDescent="0.25">
      <c r="A24" s="43"/>
      <c r="B24" s="43"/>
      <c r="C24" s="43"/>
      <c r="D24" s="43"/>
      <c r="E24" s="43"/>
      <c r="F24" s="43"/>
      <c r="G24" s="45"/>
      <c r="H24" s="43"/>
      <c r="I24" s="53"/>
      <c r="J24" s="45"/>
      <c r="K24" s="45"/>
      <c r="L24" s="43"/>
      <c r="M24" s="175">
        <f>SUM(M21:M23)</f>
        <v>560</v>
      </c>
      <c r="N24" s="43"/>
      <c r="O24" s="135"/>
      <c r="P24" s="58"/>
    </row>
    <row r="25" spans="1:19" x14ac:dyDescent="0.25">
      <c r="G25" s="42"/>
      <c r="I25" s="52"/>
      <c r="J25" s="42"/>
      <c r="K25" s="42"/>
    </row>
    <row r="26" spans="1:19" x14ac:dyDescent="0.25">
      <c r="A26" s="25" t="s">
        <v>65</v>
      </c>
      <c r="B26" s="25" t="s">
        <v>29</v>
      </c>
      <c r="C26" s="25" t="s">
        <v>56</v>
      </c>
      <c r="D26" s="25" t="s">
        <v>57</v>
      </c>
      <c r="E26" s="25" t="s">
        <v>66</v>
      </c>
      <c r="F26" s="25">
        <v>1</v>
      </c>
      <c r="G26" s="42">
        <v>1047</v>
      </c>
      <c r="H26" s="25">
        <v>276</v>
      </c>
      <c r="I26" s="52" t="s">
        <v>43</v>
      </c>
      <c r="J26" s="42">
        <v>3726</v>
      </c>
      <c r="K26" s="42">
        <v>4773</v>
      </c>
      <c r="L26" s="25">
        <v>20200630</v>
      </c>
      <c r="M26" s="133">
        <v>276</v>
      </c>
      <c r="N26" s="25">
        <f t="shared" si="0"/>
        <v>0</v>
      </c>
      <c r="O26" s="133" t="s">
        <v>86</v>
      </c>
    </row>
    <row r="27" spans="1:19" x14ac:dyDescent="0.25">
      <c r="A27" s="25" t="s">
        <v>45</v>
      </c>
      <c r="B27" s="25" t="s">
        <v>11</v>
      </c>
      <c r="C27" s="25" t="s">
        <v>12</v>
      </c>
      <c r="D27" s="25" t="s">
        <v>39</v>
      </c>
      <c r="E27" s="25" t="s">
        <v>40</v>
      </c>
      <c r="F27" s="25">
        <v>1</v>
      </c>
      <c r="G27" s="42">
        <v>1047</v>
      </c>
      <c r="H27" s="25">
        <v>192</v>
      </c>
      <c r="I27" s="52" t="s">
        <v>43</v>
      </c>
      <c r="J27" s="42">
        <v>2592</v>
      </c>
      <c r="K27" s="42">
        <v>3639</v>
      </c>
      <c r="L27" s="25">
        <v>20200630</v>
      </c>
      <c r="M27" s="133">
        <v>192</v>
      </c>
      <c r="N27" s="25">
        <f t="shared" si="0"/>
        <v>0</v>
      </c>
      <c r="O27" s="133" t="s">
        <v>85</v>
      </c>
    </row>
    <row r="28" spans="1:19" x14ac:dyDescent="0.25">
      <c r="F28"/>
      <c r="G28" s="42"/>
      <c r="I28" s="42"/>
      <c r="J28" s="42"/>
      <c r="K28" s="42"/>
    </row>
    <row r="30" spans="1:19" x14ac:dyDescent="0.25">
      <c r="A30" s="43" t="s">
        <v>110</v>
      </c>
      <c r="B30" s="43" t="s">
        <v>11</v>
      </c>
      <c r="C30" s="43" t="s">
        <v>111</v>
      </c>
      <c r="D30" s="43" t="s">
        <v>112</v>
      </c>
      <c r="E30" s="43" t="s">
        <v>113</v>
      </c>
      <c r="F30" s="43">
        <v>1</v>
      </c>
      <c r="G30" s="45">
        <v>1047</v>
      </c>
      <c r="H30" s="43">
        <v>774</v>
      </c>
      <c r="I30" s="45" t="s">
        <v>43</v>
      </c>
      <c r="J30" s="45">
        <v>10449</v>
      </c>
      <c r="K30" s="45">
        <v>11496</v>
      </c>
      <c r="L30" s="60">
        <v>20200805</v>
      </c>
      <c r="M30" s="133">
        <v>258</v>
      </c>
      <c r="N30" s="25">
        <f t="shared" si="0"/>
        <v>-516</v>
      </c>
      <c r="O30" s="133" t="s">
        <v>86</v>
      </c>
    </row>
    <row r="31" spans="1:19" x14ac:dyDescent="0.25">
      <c r="A31" s="43" t="s">
        <v>107</v>
      </c>
      <c r="B31" s="43" t="s">
        <v>11</v>
      </c>
      <c r="C31" s="43" t="s">
        <v>38</v>
      </c>
      <c r="D31" s="43" t="s">
        <v>89</v>
      </c>
      <c r="E31" s="43" t="s">
        <v>90</v>
      </c>
      <c r="F31" s="43">
        <v>1</v>
      </c>
      <c r="G31" s="45">
        <v>1047</v>
      </c>
      <c r="H31" s="43">
        <v>160</v>
      </c>
      <c r="I31" s="45" t="s">
        <v>43</v>
      </c>
      <c r="J31" s="45">
        <v>2160</v>
      </c>
      <c r="K31" s="45">
        <v>3207</v>
      </c>
      <c r="L31" s="60">
        <v>20200806</v>
      </c>
      <c r="M31" s="133">
        <v>160</v>
      </c>
      <c r="N31" s="25">
        <f t="shared" si="0"/>
        <v>0</v>
      </c>
      <c r="O31" s="133" t="s">
        <v>85</v>
      </c>
    </row>
    <row r="32" spans="1:19" x14ac:dyDescent="0.25">
      <c r="A32" s="43" t="s">
        <v>103</v>
      </c>
      <c r="B32" s="43" t="s">
        <v>11</v>
      </c>
      <c r="C32" s="43" t="s">
        <v>104</v>
      </c>
      <c r="D32" s="43" t="s">
        <v>105</v>
      </c>
      <c r="E32" s="43" t="s">
        <v>106</v>
      </c>
      <c r="F32" s="43">
        <v>1</v>
      </c>
      <c r="G32" s="45">
        <v>1047</v>
      </c>
      <c r="H32" s="43">
        <v>76</v>
      </c>
      <c r="I32" s="45" t="s">
        <v>43</v>
      </c>
      <c r="J32" s="45">
        <v>1026</v>
      </c>
      <c r="K32" s="45">
        <v>2073</v>
      </c>
      <c r="L32" s="60">
        <v>20200811</v>
      </c>
      <c r="M32" s="133">
        <v>76</v>
      </c>
      <c r="N32" s="25">
        <f t="shared" si="0"/>
        <v>0</v>
      </c>
      <c r="O32" s="133" t="s">
        <v>86</v>
      </c>
    </row>
    <row r="33" spans="1:16" s="39" customFormat="1" x14ac:dyDescent="0.25">
      <c r="A33" s="59" t="s">
        <v>108</v>
      </c>
      <c r="B33" s="59" t="s">
        <v>11</v>
      </c>
      <c r="C33" s="59" t="s">
        <v>36</v>
      </c>
      <c r="D33" s="59" t="s">
        <v>37</v>
      </c>
      <c r="E33" s="59" t="s">
        <v>109</v>
      </c>
      <c r="F33" s="59">
        <v>1</v>
      </c>
      <c r="G33" s="61">
        <v>1047</v>
      </c>
      <c r="H33" s="59">
        <v>572</v>
      </c>
      <c r="I33" s="61" t="s">
        <v>43</v>
      </c>
      <c r="J33" s="61">
        <v>7722</v>
      </c>
      <c r="K33" s="61">
        <v>8769</v>
      </c>
      <c r="L33" s="59">
        <v>20200813</v>
      </c>
      <c r="M33" s="174">
        <v>286</v>
      </c>
      <c r="N33" s="39">
        <f t="shared" si="0"/>
        <v>-286</v>
      </c>
      <c r="O33" s="174" t="s">
        <v>86</v>
      </c>
      <c r="P33" s="39" t="s">
        <v>115</v>
      </c>
    </row>
    <row r="34" spans="1:16" x14ac:dyDescent="0.25">
      <c r="A34" s="43" t="s">
        <v>100</v>
      </c>
      <c r="B34" s="43" t="s">
        <v>11</v>
      </c>
      <c r="C34" s="43" t="s">
        <v>27</v>
      </c>
      <c r="D34" s="43" t="s">
        <v>99</v>
      </c>
      <c r="E34" s="43" t="s">
        <v>101</v>
      </c>
      <c r="F34" s="43">
        <v>1</v>
      </c>
      <c r="G34" s="45">
        <v>1047</v>
      </c>
      <c r="H34" s="43">
        <v>104</v>
      </c>
      <c r="I34" s="45" t="s">
        <v>43</v>
      </c>
      <c r="J34" s="45">
        <v>1404</v>
      </c>
      <c r="K34" s="45">
        <v>2451</v>
      </c>
      <c r="L34" s="60">
        <v>20200814</v>
      </c>
      <c r="M34" s="133">
        <v>104</v>
      </c>
      <c r="N34" s="25">
        <f t="shared" si="0"/>
        <v>0</v>
      </c>
      <c r="O34" s="133" t="s">
        <v>86</v>
      </c>
    </row>
    <row r="35" spans="1:16" x14ac:dyDescent="0.25">
      <c r="A35" s="43" t="s">
        <v>98</v>
      </c>
      <c r="B35" s="43" t="s">
        <v>11</v>
      </c>
      <c r="C35" s="43" t="s">
        <v>78</v>
      </c>
      <c r="D35" s="43" t="s">
        <v>79</v>
      </c>
      <c r="E35" s="43" t="s">
        <v>80</v>
      </c>
      <c r="F35" s="43">
        <v>1</v>
      </c>
      <c r="G35" s="45">
        <v>1047</v>
      </c>
      <c r="H35" s="43">
        <v>38</v>
      </c>
      <c r="I35" s="45" t="s">
        <v>43</v>
      </c>
      <c r="J35" s="45">
        <v>513</v>
      </c>
      <c r="K35" s="45">
        <v>1560</v>
      </c>
      <c r="L35" s="60">
        <v>20200824</v>
      </c>
      <c r="M35" s="133">
        <v>38</v>
      </c>
      <c r="N35" s="25">
        <f t="shared" si="0"/>
        <v>0</v>
      </c>
      <c r="O35" s="133" t="s">
        <v>114</v>
      </c>
    </row>
    <row r="36" spans="1:16" x14ac:dyDescent="0.25">
      <c r="A36" s="43" t="s">
        <v>94</v>
      </c>
      <c r="B36" s="43" t="s">
        <v>11</v>
      </c>
      <c r="C36" s="43" t="s">
        <v>95</v>
      </c>
      <c r="D36" s="43" t="s">
        <v>96</v>
      </c>
      <c r="E36" s="43" t="s">
        <v>97</v>
      </c>
      <c r="F36" s="43">
        <v>1</v>
      </c>
      <c r="G36" s="45">
        <v>1047</v>
      </c>
      <c r="H36" s="43">
        <v>195</v>
      </c>
      <c r="I36" s="45" t="s">
        <v>43</v>
      </c>
      <c r="J36" s="45">
        <v>2632.5</v>
      </c>
      <c r="K36" s="45">
        <v>3679.5</v>
      </c>
      <c r="L36" s="60">
        <v>20200825</v>
      </c>
      <c r="M36" s="133">
        <v>195</v>
      </c>
      <c r="N36" s="25">
        <f t="shared" si="0"/>
        <v>0</v>
      </c>
      <c r="O36" s="133" t="s">
        <v>114</v>
      </c>
    </row>
    <row r="38" spans="1:16" x14ac:dyDescent="0.25">
      <c r="A38" s="43" t="s">
        <v>137</v>
      </c>
      <c r="B38" s="43" t="s">
        <v>11</v>
      </c>
      <c r="C38" s="43" t="s">
        <v>27</v>
      </c>
      <c r="D38" s="43" t="s">
        <v>138</v>
      </c>
      <c r="E38" s="43" t="s">
        <v>139</v>
      </c>
      <c r="F38" s="43">
        <v>1</v>
      </c>
      <c r="G38" s="45">
        <v>1047</v>
      </c>
      <c r="H38" s="43">
        <v>90</v>
      </c>
      <c r="I38" s="45">
        <v>13.5</v>
      </c>
      <c r="J38" s="45">
        <v>1215</v>
      </c>
      <c r="K38" s="45">
        <v>2262</v>
      </c>
      <c r="L38" s="43">
        <v>20200901</v>
      </c>
      <c r="M38" s="133">
        <v>90</v>
      </c>
      <c r="N38" s="25">
        <f t="shared" si="0"/>
        <v>0</v>
      </c>
      <c r="O38" s="133" t="s">
        <v>86</v>
      </c>
    </row>
    <row r="39" spans="1:16" x14ac:dyDescent="0.25">
      <c r="A39" s="43" t="s">
        <v>140</v>
      </c>
      <c r="B39" s="43" t="s">
        <v>11</v>
      </c>
      <c r="C39" s="43" t="s">
        <v>95</v>
      </c>
      <c r="D39" s="43" t="s">
        <v>96</v>
      </c>
      <c r="E39" s="43" t="s">
        <v>141</v>
      </c>
      <c r="F39" s="43">
        <v>1</v>
      </c>
      <c r="G39" s="45">
        <v>1047</v>
      </c>
      <c r="H39" s="43">
        <v>195</v>
      </c>
      <c r="I39" s="45">
        <v>13.5</v>
      </c>
      <c r="J39" s="45">
        <v>2632.5</v>
      </c>
      <c r="K39" s="45">
        <v>3679.5</v>
      </c>
      <c r="L39" s="43">
        <v>20200901</v>
      </c>
      <c r="M39" s="133">
        <v>195</v>
      </c>
      <c r="N39" s="25">
        <f t="shared" si="0"/>
        <v>0</v>
      </c>
      <c r="O39" s="133" t="s">
        <v>114</v>
      </c>
    </row>
    <row r="40" spans="1:16" x14ac:dyDescent="0.25">
      <c r="A40" s="43" t="s">
        <v>136</v>
      </c>
      <c r="B40" s="43" t="s">
        <v>11</v>
      </c>
      <c r="C40" s="43" t="s">
        <v>78</v>
      </c>
      <c r="D40" s="43" t="s">
        <v>79</v>
      </c>
      <c r="E40" s="43" t="s">
        <v>80</v>
      </c>
      <c r="F40" s="43">
        <v>1</v>
      </c>
      <c r="G40" s="45">
        <v>1047</v>
      </c>
      <c r="H40" s="43">
        <v>38</v>
      </c>
      <c r="I40" s="45">
        <v>13.5</v>
      </c>
      <c r="J40" s="45">
        <v>513</v>
      </c>
      <c r="K40" s="45">
        <v>1560</v>
      </c>
      <c r="L40" s="43">
        <v>20200902</v>
      </c>
      <c r="M40" s="133">
        <v>38</v>
      </c>
      <c r="N40" s="25">
        <f t="shared" si="0"/>
        <v>0</v>
      </c>
      <c r="O40" s="133" t="s">
        <v>114</v>
      </c>
    </row>
    <row r="41" spans="1:16" s="64" customFormat="1" x14ac:dyDescent="0.25">
      <c r="A41" s="62" t="s">
        <v>133</v>
      </c>
      <c r="B41" s="62" t="s">
        <v>11</v>
      </c>
      <c r="C41" s="62" t="s">
        <v>28</v>
      </c>
      <c r="D41" s="62" t="s">
        <v>134</v>
      </c>
      <c r="E41" s="62" t="s">
        <v>135</v>
      </c>
      <c r="F41" s="62">
        <v>1</v>
      </c>
      <c r="G41" s="63">
        <v>1047</v>
      </c>
      <c r="H41" s="62">
        <v>177</v>
      </c>
      <c r="I41" s="63">
        <v>13.5</v>
      </c>
      <c r="J41" s="63">
        <v>2389.5</v>
      </c>
      <c r="K41" s="63">
        <v>3436.5</v>
      </c>
      <c r="L41" s="62">
        <v>20200904</v>
      </c>
      <c r="M41" s="259">
        <v>90</v>
      </c>
      <c r="N41" s="64">
        <f t="shared" si="0"/>
        <v>-87</v>
      </c>
      <c r="O41" s="259" t="s">
        <v>86</v>
      </c>
    </row>
    <row r="42" spans="1:16" x14ac:dyDescent="0.25">
      <c r="A42" s="43" t="s">
        <v>144</v>
      </c>
      <c r="B42" s="43" t="s">
        <v>11</v>
      </c>
      <c r="C42" s="43" t="s">
        <v>36</v>
      </c>
      <c r="D42" s="43" t="s">
        <v>37</v>
      </c>
      <c r="E42" s="43" t="s">
        <v>102</v>
      </c>
      <c r="F42" s="43">
        <v>1</v>
      </c>
      <c r="G42" s="45">
        <v>1047</v>
      </c>
      <c r="H42" s="43">
        <v>286</v>
      </c>
      <c r="I42" s="45">
        <v>13.5</v>
      </c>
      <c r="J42" s="45">
        <v>3861</v>
      </c>
      <c r="K42" s="45">
        <v>4908</v>
      </c>
      <c r="L42" s="43">
        <v>20200907</v>
      </c>
      <c r="M42" s="133">
        <v>286</v>
      </c>
      <c r="N42" s="25">
        <f t="shared" si="0"/>
        <v>0</v>
      </c>
      <c r="O42" s="133" t="s">
        <v>86</v>
      </c>
    </row>
    <row r="43" spans="1:16" x14ac:dyDescent="0.25">
      <c r="A43" s="43" t="s">
        <v>130</v>
      </c>
      <c r="B43" s="43" t="s">
        <v>11</v>
      </c>
      <c r="C43" s="43" t="s">
        <v>28</v>
      </c>
      <c r="D43" s="43" t="s">
        <v>131</v>
      </c>
      <c r="E43" s="43" t="s">
        <v>132</v>
      </c>
      <c r="F43" s="43">
        <v>1</v>
      </c>
      <c r="G43" s="45">
        <v>1047</v>
      </c>
      <c r="H43" s="43">
        <v>20</v>
      </c>
      <c r="I43" s="45">
        <v>13.5</v>
      </c>
      <c r="J43" s="45">
        <v>270</v>
      </c>
      <c r="K43" s="45">
        <v>1317</v>
      </c>
      <c r="L43" s="43">
        <v>20200908</v>
      </c>
      <c r="M43" s="133">
        <v>20</v>
      </c>
      <c r="N43" s="25">
        <f t="shared" si="0"/>
        <v>0</v>
      </c>
      <c r="O43" s="133" t="s">
        <v>86</v>
      </c>
    </row>
    <row r="44" spans="1:16" x14ac:dyDescent="0.25">
      <c r="A44" s="43" t="s">
        <v>142</v>
      </c>
      <c r="B44" s="43" t="s">
        <v>11</v>
      </c>
      <c r="C44" s="43" t="s">
        <v>78</v>
      </c>
      <c r="D44" s="43" t="s">
        <v>81</v>
      </c>
      <c r="E44" s="43" t="s">
        <v>143</v>
      </c>
      <c r="F44" s="43">
        <v>1</v>
      </c>
      <c r="G44" s="45">
        <v>1047</v>
      </c>
      <c r="H44" s="43">
        <v>38</v>
      </c>
      <c r="I44" s="45">
        <v>13.5</v>
      </c>
      <c r="J44" s="45">
        <v>513</v>
      </c>
      <c r="K44" s="45">
        <v>1560</v>
      </c>
      <c r="L44" s="43">
        <v>20200911</v>
      </c>
      <c r="M44" s="133">
        <v>38</v>
      </c>
      <c r="N44" s="25">
        <f t="shared" si="0"/>
        <v>0</v>
      </c>
      <c r="O44" s="133" t="s">
        <v>114</v>
      </c>
    </row>
    <row r="45" spans="1:16" x14ac:dyDescent="0.25">
      <c r="A45" s="43" t="s">
        <v>123</v>
      </c>
      <c r="B45" s="43" t="s">
        <v>11</v>
      </c>
      <c r="C45" s="43" t="s">
        <v>124</v>
      </c>
      <c r="D45" s="43" t="s">
        <v>125</v>
      </c>
      <c r="E45" s="43" t="s">
        <v>126</v>
      </c>
      <c r="F45" s="43">
        <v>1</v>
      </c>
      <c r="G45" s="45">
        <v>1047</v>
      </c>
      <c r="H45" s="43">
        <v>164</v>
      </c>
      <c r="I45" s="45">
        <v>13.5</v>
      </c>
      <c r="J45" s="45">
        <v>2214</v>
      </c>
      <c r="K45" s="45">
        <v>3261</v>
      </c>
      <c r="L45" s="43">
        <v>20200924</v>
      </c>
      <c r="M45" s="133">
        <v>164</v>
      </c>
      <c r="N45" s="25">
        <f t="shared" si="0"/>
        <v>0</v>
      </c>
      <c r="O45" s="133" t="s">
        <v>114</v>
      </c>
    </row>
    <row r="46" spans="1:16" s="64" customFormat="1" x14ac:dyDescent="0.25">
      <c r="A46" s="62" t="s">
        <v>127</v>
      </c>
      <c r="B46" s="62" t="s">
        <v>11</v>
      </c>
      <c r="C46" s="62" t="s">
        <v>12</v>
      </c>
      <c r="D46" s="62" t="s">
        <v>128</v>
      </c>
      <c r="E46" s="62" t="s">
        <v>129</v>
      </c>
      <c r="F46" s="62">
        <v>1</v>
      </c>
      <c r="G46" s="63">
        <v>1047</v>
      </c>
      <c r="H46" s="62">
        <v>180</v>
      </c>
      <c r="I46" s="63">
        <v>13.5</v>
      </c>
      <c r="J46" s="63">
        <v>2430</v>
      </c>
      <c r="K46" s="63">
        <v>3477</v>
      </c>
      <c r="L46" s="62">
        <v>20200924</v>
      </c>
      <c r="M46" s="259">
        <v>90</v>
      </c>
      <c r="N46" s="64">
        <f t="shared" si="0"/>
        <v>-90</v>
      </c>
      <c r="O46" s="259" t="s">
        <v>86</v>
      </c>
    </row>
    <row r="47" spans="1:16" x14ac:dyDescent="0.25">
      <c r="A47" s="43" t="s">
        <v>121</v>
      </c>
      <c r="B47" s="43" t="s">
        <v>11</v>
      </c>
      <c r="C47" s="43" t="s">
        <v>78</v>
      </c>
      <c r="D47" s="43" t="s">
        <v>81</v>
      </c>
      <c r="E47" s="43" t="s">
        <v>122</v>
      </c>
      <c r="F47" s="43">
        <v>1</v>
      </c>
      <c r="G47" s="45">
        <v>1047</v>
      </c>
      <c r="H47" s="43">
        <v>38</v>
      </c>
      <c r="I47" s="45">
        <v>13.5</v>
      </c>
      <c r="J47" s="45">
        <v>513</v>
      </c>
      <c r="K47" s="45">
        <v>1560</v>
      </c>
      <c r="L47" s="43">
        <v>20200929</v>
      </c>
      <c r="M47" s="133">
        <v>38</v>
      </c>
      <c r="N47" s="25">
        <f t="shared" si="0"/>
        <v>0</v>
      </c>
      <c r="O47" s="133" t="s">
        <v>114</v>
      </c>
    </row>
    <row r="49" spans="1:18" x14ac:dyDescent="0.25">
      <c r="A49" s="43" t="s">
        <v>164</v>
      </c>
      <c r="B49" s="43" t="s">
        <v>11</v>
      </c>
      <c r="C49" s="43" t="s">
        <v>27</v>
      </c>
      <c r="D49" s="43" t="s">
        <v>68</v>
      </c>
      <c r="E49" s="43" t="s">
        <v>69</v>
      </c>
      <c r="F49" s="43">
        <v>1</v>
      </c>
      <c r="G49" s="45">
        <v>1047</v>
      </c>
      <c r="H49" s="43">
        <v>192</v>
      </c>
      <c r="I49" s="45">
        <v>13.5</v>
      </c>
      <c r="J49" s="45">
        <v>2592</v>
      </c>
      <c r="K49" s="45">
        <v>3639</v>
      </c>
      <c r="L49" s="60">
        <v>20201001</v>
      </c>
      <c r="M49" s="133">
        <v>192</v>
      </c>
      <c r="N49" s="25">
        <f t="shared" ref="N49:N112" si="1">M49-H49</f>
        <v>0</v>
      </c>
      <c r="O49" s="133" t="s">
        <v>85</v>
      </c>
    </row>
    <row r="50" spans="1:18" x14ac:dyDescent="0.25">
      <c r="A50" s="43" t="s">
        <v>165</v>
      </c>
      <c r="B50" s="43" t="s">
        <v>29</v>
      </c>
      <c r="C50" s="43" t="s">
        <v>56</v>
      </c>
      <c r="D50" s="43" t="s">
        <v>57</v>
      </c>
      <c r="E50" s="43" t="s">
        <v>166</v>
      </c>
      <c r="F50" s="43">
        <v>1</v>
      </c>
      <c r="G50" s="45">
        <v>1047</v>
      </c>
      <c r="H50" s="43">
        <v>828</v>
      </c>
      <c r="I50" s="45">
        <v>13.5</v>
      </c>
      <c r="J50" s="45">
        <v>11178</v>
      </c>
      <c r="K50" s="45">
        <v>12225</v>
      </c>
      <c r="L50" s="60">
        <v>20201006</v>
      </c>
      <c r="M50" s="133">
        <v>276</v>
      </c>
      <c r="N50" s="25">
        <f t="shared" si="1"/>
        <v>-552</v>
      </c>
      <c r="O50" s="133" t="s">
        <v>86</v>
      </c>
      <c r="P50" s="49">
        <v>44077</v>
      </c>
      <c r="Q50" s="49">
        <v>44091</v>
      </c>
      <c r="R50" s="49">
        <v>44110</v>
      </c>
    </row>
    <row r="51" spans="1:18" x14ac:dyDescent="0.25">
      <c r="A51" s="43" t="s">
        <v>161</v>
      </c>
      <c r="B51" s="43" t="s">
        <v>11</v>
      </c>
      <c r="C51" s="43" t="s">
        <v>27</v>
      </c>
      <c r="D51" s="43" t="s">
        <v>162</v>
      </c>
      <c r="E51" s="43" t="s">
        <v>163</v>
      </c>
      <c r="F51" s="43">
        <v>1</v>
      </c>
      <c r="G51" s="45">
        <v>1047</v>
      </c>
      <c r="H51" s="43">
        <v>258</v>
      </c>
      <c r="I51" s="45">
        <v>13.5</v>
      </c>
      <c r="J51" s="45">
        <v>3483</v>
      </c>
      <c r="K51" s="45">
        <v>4530</v>
      </c>
      <c r="L51" s="60">
        <v>20201008</v>
      </c>
      <c r="M51" s="133">
        <v>258</v>
      </c>
      <c r="N51" s="25">
        <f t="shared" si="1"/>
        <v>0</v>
      </c>
      <c r="O51" s="133" t="s">
        <v>86</v>
      </c>
    </row>
    <row r="52" spans="1:18" x14ac:dyDescent="0.25">
      <c r="A52" s="43" t="s">
        <v>159</v>
      </c>
      <c r="B52" s="43" t="s">
        <v>11</v>
      </c>
      <c r="C52" s="43" t="s">
        <v>12</v>
      </c>
      <c r="D52" s="43" t="s">
        <v>128</v>
      </c>
      <c r="E52" s="43" t="s">
        <v>160</v>
      </c>
      <c r="F52" s="43">
        <v>1</v>
      </c>
      <c r="G52" s="45">
        <v>1047</v>
      </c>
      <c r="H52" s="43">
        <v>90</v>
      </c>
      <c r="I52" s="45">
        <v>13.5</v>
      </c>
      <c r="J52" s="45">
        <v>1215</v>
      </c>
      <c r="K52" s="45">
        <v>2262</v>
      </c>
      <c r="L52" s="60">
        <v>20201013</v>
      </c>
      <c r="M52" s="133">
        <v>90</v>
      </c>
      <c r="N52" s="25">
        <f t="shared" si="1"/>
        <v>0</v>
      </c>
      <c r="O52" s="133" t="s">
        <v>86</v>
      </c>
    </row>
    <row r="53" spans="1:18" x14ac:dyDescent="0.25">
      <c r="A53" s="43" t="s">
        <v>157</v>
      </c>
      <c r="B53" s="43" t="s">
        <v>11</v>
      </c>
      <c r="C53" s="43" t="s">
        <v>38</v>
      </c>
      <c r="D53" s="43" t="s">
        <v>89</v>
      </c>
      <c r="E53" s="43" t="s">
        <v>158</v>
      </c>
      <c r="F53" s="43">
        <v>1</v>
      </c>
      <c r="G53" s="45">
        <v>1047</v>
      </c>
      <c r="H53" s="43">
        <v>160</v>
      </c>
      <c r="I53" s="45">
        <v>13.5</v>
      </c>
      <c r="J53" s="45">
        <v>2160</v>
      </c>
      <c r="K53" s="45">
        <v>3207</v>
      </c>
      <c r="L53" s="60">
        <v>20201014</v>
      </c>
      <c r="M53" s="133">
        <v>160</v>
      </c>
      <c r="N53" s="25">
        <f t="shared" si="1"/>
        <v>0</v>
      </c>
      <c r="O53" s="133" t="s">
        <v>85</v>
      </c>
    </row>
    <row r="54" spans="1:18" x14ac:dyDescent="0.25">
      <c r="A54" s="43" t="s">
        <v>155</v>
      </c>
      <c r="B54" s="43" t="s">
        <v>11</v>
      </c>
      <c r="C54" s="43" t="s">
        <v>27</v>
      </c>
      <c r="D54" s="43" t="s">
        <v>50</v>
      </c>
      <c r="E54" s="43" t="s">
        <v>156</v>
      </c>
      <c r="F54" s="43">
        <v>1</v>
      </c>
      <c r="G54" s="45">
        <v>1047</v>
      </c>
      <c r="H54" s="43">
        <v>184</v>
      </c>
      <c r="I54" s="45">
        <v>13.5</v>
      </c>
      <c r="J54" s="45">
        <v>2484</v>
      </c>
      <c r="K54" s="45">
        <v>3531</v>
      </c>
      <c r="L54" s="60">
        <v>20201016</v>
      </c>
      <c r="M54" s="133">
        <v>184</v>
      </c>
      <c r="N54" s="25">
        <f t="shared" si="1"/>
        <v>0</v>
      </c>
      <c r="O54" s="133" t="s">
        <v>86</v>
      </c>
    </row>
    <row r="55" spans="1:18" x14ac:dyDescent="0.25">
      <c r="A55" s="43" t="s">
        <v>153</v>
      </c>
      <c r="B55" s="43" t="s">
        <v>11</v>
      </c>
      <c r="C55" s="43" t="s">
        <v>27</v>
      </c>
      <c r="D55" s="43" t="s">
        <v>75</v>
      </c>
      <c r="E55" s="43" t="s">
        <v>154</v>
      </c>
      <c r="F55" s="43">
        <v>1</v>
      </c>
      <c r="G55" s="45">
        <v>1047</v>
      </c>
      <c r="H55" s="43">
        <v>20</v>
      </c>
      <c r="I55" s="45">
        <v>13.5</v>
      </c>
      <c r="J55" s="45">
        <v>270</v>
      </c>
      <c r="K55" s="45">
        <v>1317</v>
      </c>
      <c r="L55" s="60">
        <v>20201027</v>
      </c>
      <c r="M55" s="133">
        <v>20</v>
      </c>
      <c r="N55" s="25">
        <f t="shared" si="1"/>
        <v>0</v>
      </c>
      <c r="O55" s="133" t="s">
        <v>86</v>
      </c>
    </row>
    <row r="56" spans="1:18" x14ac:dyDescent="0.25">
      <c r="A56" s="43" t="s">
        <v>149</v>
      </c>
      <c r="B56" s="43" t="s">
        <v>92</v>
      </c>
      <c r="C56" s="43" t="s">
        <v>27</v>
      </c>
      <c r="D56" s="43" t="s">
        <v>75</v>
      </c>
      <c r="E56" s="43" t="s">
        <v>150</v>
      </c>
      <c r="F56" s="43">
        <v>1</v>
      </c>
      <c r="G56" s="45">
        <v>515</v>
      </c>
      <c r="H56" s="43">
        <v>20</v>
      </c>
      <c r="I56" s="45">
        <v>13.5</v>
      </c>
      <c r="J56" s="45">
        <v>270</v>
      </c>
      <c r="K56" s="45">
        <v>785</v>
      </c>
      <c r="L56" s="60">
        <v>20201027</v>
      </c>
      <c r="M56" s="133">
        <v>20</v>
      </c>
      <c r="N56" s="25">
        <f t="shared" si="1"/>
        <v>0</v>
      </c>
      <c r="O56" s="133" t="s">
        <v>86</v>
      </c>
    </row>
    <row r="57" spans="1:18" x14ac:dyDescent="0.25">
      <c r="A57" s="43" t="s">
        <v>152</v>
      </c>
      <c r="B57" s="43" t="s">
        <v>11</v>
      </c>
      <c r="C57" s="43" t="s">
        <v>27</v>
      </c>
      <c r="D57" s="43" t="s">
        <v>75</v>
      </c>
      <c r="E57" s="43" t="s">
        <v>151</v>
      </c>
      <c r="F57" s="43">
        <v>1</v>
      </c>
      <c r="G57" s="45">
        <v>1047</v>
      </c>
      <c r="H57" s="43">
        <v>20</v>
      </c>
      <c r="I57" s="45">
        <v>13.5</v>
      </c>
      <c r="J57" s="45">
        <v>270</v>
      </c>
      <c r="K57" s="45">
        <v>1317</v>
      </c>
      <c r="L57" s="60">
        <v>20201028</v>
      </c>
      <c r="M57" s="133">
        <v>20</v>
      </c>
      <c r="N57" s="25">
        <f t="shared" si="1"/>
        <v>0</v>
      </c>
      <c r="O57" s="133" t="s">
        <v>86</v>
      </c>
    </row>
    <row r="58" spans="1:18" x14ac:dyDescent="0.25">
      <c r="A58" s="43" t="s">
        <v>145</v>
      </c>
      <c r="B58" s="43" t="s">
        <v>92</v>
      </c>
      <c r="C58" s="43" t="s">
        <v>27</v>
      </c>
      <c r="D58" s="43" t="s">
        <v>146</v>
      </c>
      <c r="E58" s="43" t="s">
        <v>147</v>
      </c>
      <c r="F58" s="43">
        <v>1</v>
      </c>
      <c r="G58" s="45">
        <v>515</v>
      </c>
      <c r="H58" s="43">
        <v>200</v>
      </c>
      <c r="I58" s="45">
        <v>13.5</v>
      </c>
      <c r="J58" s="45">
        <v>2700</v>
      </c>
      <c r="K58" s="45">
        <v>3215</v>
      </c>
      <c r="L58" s="60">
        <v>20201028</v>
      </c>
      <c r="M58" s="133">
        <v>200</v>
      </c>
      <c r="N58" s="25">
        <f t="shared" si="1"/>
        <v>0</v>
      </c>
      <c r="O58" s="133" t="s">
        <v>114</v>
      </c>
    </row>
    <row r="60" spans="1:18" x14ac:dyDescent="0.25">
      <c r="A60" s="43" t="s">
        <v>213</v>
      </c>
      <c r="B60" s="43" t="s">
        <v>11</v>
      </c>
      <c r="C60" s="43" t="s">
        <v>78</v>
      </c>
      <c r="D60" s="43" t="s">
        <v>81</v>
      </c>
      <c r="E60" s="43" t="s">
        <v>168</v>
      </c>
      <c r="F60" s="43">
        <v>1</v>
      </c>
      <c r="G60" s="45">
        <v>1430</v>
      </c>
      <c r="H60" s="43">
        <v>76</v>
      </c>
      <c r="I60" s="45">
        <v>18</v>
      </c>
      <c r="J60" s="45">
        <v>1368</v>
      </c>
      <c r="K60" s="45">
        <v>2798</v>
      </c>
      <c r="L60" s="60">
        <v>20201202</v>
      </c>
      <c r="M60" s="133">
        <v>38</v>
      </c>
      <c r="N60" s="25">
        <f t="shared" si="1"/>
        <v>-38</v>
      </c>
      <c r="O60" s="133" t="s">
        <v>114</v>
      </c>
      <c r="P60" s="49">
        <v>44525</v>
      </c>
      <c r="Q60" s="49">
        <v>44532</v>
      </c>
    </row>
    <row r="61" spans="1:18" x14ac:dyDescent="0.25">
      <c r="A61" s="43" t="s">
        <v>179</v>
      </c>
      <c r="B61" s="43" t="s">
        <v>92</v>
      </c>
      <c r="C61" s="43" t="s">
        <v>35</v>
      </c>
      <c r="D61" s="43" t="s">
        <v>180</v>
      </c>
      <c r="E61" s="43" t="s">
        <v>181</v>
      </c>
      <c r="F61" s="43">
        <v>1</v>
      </c>
      <c r="G61" s="45">
        <v>700</v>
      </c>
      <c r="H61" s="43">
        <v>120</v>
      </c>
      <c r="I61" s="45">
        <v>18</v>
      </c>
      <c r="J61" s="45">
        <v>2160</v>
      </c>
      <c r="K61" s="45">
        <v>2860</v>
      </c>
      <c r="L61" s="60">
        <v>20201202</v>
      </c>
      <c r="M61" s="133">
        <v>120</v>
      </c>
      <c r="N61" s="25">
        <f t="shared" si="1"/>
        <v>0</v>
      </c>
      <c r="O61" s="133" t="s">
        <v>86</v>
      </c>
    </row>
    <row r="62" spans="1:18" x14ac:dyDescent="0.25">
      <c r="A62" s="43" t="s">
        <v>212</v>
      </c>
      <c r="B62" s="43" t="s">
        <v>11</v>
      </c>
      <c r="C62" s="43" t="s">
        <v>38</v>
      </c>
      <c r="D62" s="43" t="s">
        <v>89</v>
      </c>
      <c r="E62" s="43" t="s">
        <v>148</v>
      </c>
      <c r="F62" s="43">
        <v>1</v>
      </c>
      <c r="G62" s="45">
        <v>1430</v>
      </c>
      <c r="H62" s="43">
        <v>160</v>
      </c>
      <c r="I62" s="45">
        <v>18</v>
      </c>
      <c r="J62" s="45">
        <v>2880</v>
      </c>
      <c r="K62" s="45">
        <v>4310</v>
      </c>
      <c r="L62" s="60">
        <v>20201203</v>
      </c>
      <c r="M62" s="133">
        <v>160</v>
      </c>
      <c r="N62" s="25">
        <f t="shared" si="1"/>
        <v>0</v>
      </c>
      <c r="O62" s="133" t="s">
        <v>85</v>
      </c>
    </row>
    <row r="63" spans="1:18" x14ac:dyDescent="0.25">
      <c r="A63" s="43" t="s">
        <v>191</v>
      </c>
      <c r="B63" s="43" t="s">
        <v>92</v>
      </c>
      <c r="C63" s="43" t="s">
        <v>27</v>
      </c>
      <c r="D63" s="43" t="s">
        <v>190</v>
      </c>
      <c r="E63" s="43" t="s">
        <v>192</v>
      </c>
      <c r="F63" s="43">
        <v>1</v>
      </c>
      <c r="G63" s="45">
        <v>700</v>
      </c>
      <c r="H63" s="43">
        <v>210</v>
      </c>
      <c r="I63" s="45">
        <v>18</v>
      </c>
      <c r="J63" s="45">
        <v>3780</v>
      </c>
      <c r="K63" s="45">
        <v>4480</v>
      </c>
      <c r="L63" s="60">
        <v>20201204</v>
      </c>
      <c r="M63" s="133">
        <v>210</v>
      </c>
      <c r="N63" s="25">
        <f t="shared" si="1"/>
        <v>0</v>
      </c>
      <c r="O63" s="133" t="s">
        <v>214</v>
      </c>
    </row>
    <row r="64" spans="1:18" x14ac:dyDescent="0.25">
      <c r="A64" s="43" t="s">
        <v>208</v>
      </c>
      <c r="B64" s="43" t="s">
        <v>11</v>
      </c>
      <c r="C64" s="43" t="s">
        <v>78</v>
      </c>
      <c r="D64" s="43" t="s">
        <v>81</v>
      </c>
      <c r="E64" s="43" t="s">
        <v>209</v>
      </c>
      <c r="F64" s="43">
        <v>1</v>
      </c>
      <c r="G64" s="45">
        <v>1430</v>
      </c>
      <c r="H64" s="43">
        <v>38</v>
      </c>
      <c r="I64" s="45">
        <v>18</v>
      </c>
      <c r="J64" s="45">
        <v>684</v>
      </c>
      <c r="K64" s="45">
        <v>2114</v>
      </c>
      <c r="L64" s="60">
        <v>20201209</v>
      </c>
      <c r="M64" s="133">
        <v>38</v>
      </c>
      <c r="N64" s="25">
        <f t="shared" si="1"/>
        <v>0</v>
      </c>
      <c r="O64" s="133" t="s">
        <v>114</v>
      </c>
    </row>
    <row r="65" spans="1:17" x14ac:dyDescent="0.25">
      <c r="A65" s="43" t="s">
        <v>193</v>
      </c>
      <c r="B65" s="43" t="s">
        <v>92</v>
      </c>
      <c r="C65" s="43" t="s">
        <v>27</v>
      </c>
      <c r="D65" s="43" t="s">
        <v>194</v>
      </c>
      <c r="E65" s="43" t="s">
        <v>195</v>
      </c>
      <c r="F65" s="43">
        <v>1</v>
      </c>
      <c r="G65" s="45">
        <v>700</v>
      </c>
      <c r="H65" s="43">
        <v>165</v>
      </c>
      <c r="I65" s="45">
        <v>18</v>
      </c>
      <c r="J65" s="45">
        <v>2970</v>
      </c>
      <c r="K65" s="45">
        <v>3670</v>
      </c>
      <c r="L65" s="60">
        <v>20201211</v>
      </c>
      <c r="M65" s="133">
        <v>165</v>
      </c>
      <c r="N65" s="25">
        <f t="shared" si="1"/>
        <v>0</v>
      </c>
      <c r="O65" s="133" t="s">
        <v>214</v>
      </c>
    </row>
    <row r="66" spans="1:17" x14ac:dyDescent="0.25">
      <c r="A66" s="43" t="s">
        <v>206</v>
      </c>
      <c r="B66" s="43" t="s">
        <v>11</v>
      </c>
      <c r="C66" s="43" t="s">
        <v>36</v>
      </c>
      <c r="D66" s="43" t="s">
        <v>37</v>
      </c>
      <c r="E66" s="43" t="s">
        <v>207</v>
      </c>
      <c r="F66" s="43">
        <v>1</v>
      </c>
      <c r="G66" s="45">
        <v>1430</v>
      </c>
      <c r="H66" s="43">
        <v>286</v>
      </c>
      <c r="I66" s="45">
        <v>18</v>
      </c>
      <c r="J66" s="45">
        <v>5148</v>
      </c>
      <c r="K66" s="45">
        <v>6578</v>
      </c>
      <c r="L66" s="60">
        <v>20201214</v>
      </c>
      <c r="M66" s="133">
        <v>286</v>
      </c>
      <c r="N66" s="25">
        <f t="shared" si="1"/>
        <v>0</v>
      </c>
      <c r="O66" s="133" t="s">
        <v>86</v>
      </c>
    </row>
    <row r="67" spans="1:17" x14ac:dyDescent="0.25">
      <c r="A67" s="43" t="s">
        <v>176</v>
      </c>
      <c r="B67" s="43" t="s">
        <v>92</v>
      </c>
      <c r="C67" s="43" t="s">
        <v>35</v>
      </c>
      <c r="D67" s="43" t="s">
        <v>177</v>
      </c>
      <c r="E67" s="43" t="s">
        <v>178</v>
      </c>
      <c r="F67" s="43">
        <v>1</v>
      </c>
      <c r="G67" s="45">
        <v>700</v>
      </c>
      <c r="H67" s="43">
        <v>104</v>
      </c>
      <c r="I67" s="45">
        <v>18</v>
      </c>
      <c r="J67" s="45">
        <v>1872</v>
      </c>
      <c r="K67" s="45">
        <v>2572</v>
      </c>
      <c r="L67" s="60">
        <v>20201216</v>
      </c>
      <c r="M67" s="133">
        <v>104</v>
      </c>
      <c r="N67" s="25">
        <f t="shared" si="1"/>
        <v>0</v>
      </c>
      <c r="O67" s="133" t="s">
        <v>86</v>
      </c>
    </row>
    <row r="68" spans="1:17" x14ac:dyDescent="0.25">
      <c r="A68" s="43" t="s">
        <v>185</v>
      </c>
      <c r="B68" s="43" t="s">
        <v>92</v>
      </c>
      <c r="C68" s="43" t="s">
        <v>27</v>
      </c>
      <c r="D68" s="43" t="s">
        <v>50</v>
      </c>
      <c r="E68" s="43" t="s">
        <v>186</v>
      </c>
      <c r="F68" s="43">
        <v>1</v>
      </c>
      <c r="G68" s="45">
        <v>700</v>
      </c>
      <c r="H68" s="43">
        <v>184</v>
      </c>
      <c r="I68" s="45">
        <v>18</v>
      </c>
      <c r="J68" s="45">
        <v>3312</v>
      </c>
      <c r="K68" s="45">
        <v>4012</v>
      </c>
      <c r="L68" s="60">
        <v>20201217</v>
      </c>
      <c r="M68" s="133">
        <v>184</v>
      </c>
      <c r="N68" s="25">
        <f t="shared" si="1"/>
        <v>0</v>
      </c>
      <c r="O68" s="133" t="s">
        <v>86</v>
      </c>
    </row>
    <row r="69" spans="1:17" x14ac:dyDescent="0.25">
      <c r="A69" s="43" t="s">
        <v>182</v>
      </c>
      <c r="B69" s="43" t="s">
        <v>92</v>
      </c>
      <c r="C69" s="43" t="s">
        <v>27</v>
      </c>
      <c r="D69" s="43" t="s">
        <v>183</v>
      </c>
      <c r="E69" s="43" t="s">
        <v>184</v>
      </c>
      <c r="F69" s="43">
        <v>1</v>
      </c>
      <c r="G69" s="45">
        <v>700</v>
      </c>
      <c r="H69" s="43">
        <v>220</v>
      </c>
      <c r="I69" s="45">
        <v>18</v>
      </c>
      <c r="J69" s="45">
        <v>3960</v>
      </c>
      <c r="K69" s="45">
        <v>4660</v>
      </c>
      <c r="L69" s="60">
        <v>20201218</v>
      </c>
      <c r="M69" s="133">
        <v>220</v>
      </c>
      <c r="N69" s="25">
        <f t="shared" si="1"/>
        <v>0</v>
      </c>
      <c r="O69" s="133" t="s">
        <v>86</v>
      </c>
    </row>
    <row r="70" spans="1:17" x14ac:dyDescent="0.25">
      <c r="A70" s="43" t="s">
        <v>210</v>
      </c>
      <c r="B70" s="43" t="s">
        <v>11</v>
      </c>
      <c r="C70" s="43" t="s">
        <v>78</v>
      </c>
      <c r="D70" s="43" t="s">
        <v>81</v>
      </c>
      <c r="E70" s="43" t="s">
        <v>168</v>
      </c>
      <c r="F70" s="43">
        <v>1</v>
      </c>
      <c r="G70" s="45">
        <v>1430</v>
      </c>
      <c r="H70" s="43">
        <v>76</v>
      </c>
      <c r="I70" s="45">
        <v>18</v>
      </c>
      <c r="J70" s="45">
        <v>1368</v>
      </c>
      <c r="K70" s="45">
        <v>2798</v>
      </c>
      <c r="L70" s="60">
        <v>20201221</v>
      </c>
      <c r="M70" s="133">
        <v>38</v>
      </c>
      <c r="N70" s="25">
        <f t="shared" si="1"/>
        <v>-38</v>
      </c>
      <c r="O70" s="133" t="s">
        <v>114</v>
      </c>
      <c r="P70" s="49">
        <v>44534</v>
      </c>
      <c r="Q70" s="49">
        <v>44551</v>
      </c>
    </row>
    <row r="71" spans="1:17" x14ac:dyDescent="0.25">
      <c r="A71" s="59" t="s">
        <v>205</v>
      </c>
      <c r="B71" s="59" t="s">
        <v>11</v>
      </c>
      <c r="C71" s="59" t="s">
        <v>27</v>
      </c>
      <c r="D71" s="59" t="s">
        <v>138</v>
      </c>
      <c r="E71" s="59" t="s">
        <v>169</v>
      </c>
      <c r="F71" s="59">
        <v>1</v>
      </c>
      <c r="G71" s="61">
        <v>1430</v>
      </c>
      <c r="H71" s="59">
        <v>90</v>
      </c>
      <c r="I71" s="61">
        <v>18</v>
      </c>
      <c r="J71" s="61">
        <v>1620</v>
      </c>
      <c r="K71" s="61">
        <v>3050</v>
      </c>
      <c r="L71" s="59">
        <v>20201221</v>
      </c>
      <c r="M71" s="174">
        <v>90</v>
      </c>
      <c r="N71" s="39">
        <f t="shared" si="1"/>
        <v>0</v>
      </c>
      <c r="O71" s="174" t="s">
        <v>86</v>
      </c>
    </row>
    <row r="72" spans="1:17" x14ac:dyDescent="0.25">
      <c r="A72" s="59" t="s">
        <v>200</v>
      </c>
      <c r="B72" s="59" t="s">
        <v>92</v>
      </c>
      <c r="C72" s="59" t="s">
        <v>27</v>
      </c>
      <c r="D72" s="59" t="s">
        <v>41</v>
      </c>
      <c r="E72" s="59" t="s">
        <v>201</v>
      </c>
      <c r="F72" s="59">
        <v>1</v>
      </c>
      <c r="G72" s="61">
        <v>700</v>
      </c>
      <c r="H72" s="59">
        <v>100</v>
      </c>
      <c r="I72" s="61">
        <v>18</v>
      </c>
      <c r="J72" s="61">
        <v>1800</v>
      </c>
      <c r="K72" s="61">
        <v>2500</v>
      </c>
      <c r="L72" s="59">
        <v>20201221</v>
      </c>
      <c r="M72" s="174">
        <v>100</v>
      </c>
      <c r="N72" s="39">
        <f t="shared" si="1"/>
        <v>0</v>
      </c>
      <c r="O72" s="174" t="s">
        <v>86</v>
      </c>
    </row>
    <row r="73" spans="1:17" x14ac:dyDescent="0.25">
      <c r="A73" s="59" t="s">
        <v>202</v>
      </c>
      <c r="B73" s="59" t="s">
        <v>11</v>
      </c>
      <c r="C73" s="59" t="s">
        <v>35</v>
      </c>
      <c r="D73" s="59" t="s">
        <v>203</v>
      </c>
      <c r="E73" s="59" t="s">
        <v>204</v>
      </c>
      <c r="F73" s="59">
        <v>1</v>
      </c>
      <c r="G73" s="61">
        <v>1430</v>
      </c>
      <c r="H73" s="59">
        <v>240</v>
      </c>
      <c r="I73" s="61">
        <v>18</v>
      </c>
      <c r="J73" s="61">
        <v>4320</v>
      </c>
      <c r="K73" s="61">
        <v>5750</v>
      </c>
      <c r="L73" s="59">
        <v>20201222</v>
      </c>
      <c r="M73" s="174">
        <v>240</v>
      </c>
      <c r="N73" s="39">
        <f t="shared" si="1"/>
        <v>0</v>
      </c>
      <c r="O73" s="174" t="s">
        <v>86</v>
      </c>
    </row>
    <row r="74" spans="1:17" x14ac:dyDescent="0.25">
      <c r="A74" s="59" t="s">
        <v>197</v>
      </c>
      <c r="B74" s="59" t="s">
        <v>92</v>
      </c>
      <c r="C74" s="59" t="s">
        <v>35</v>
      </c>
      <c r="D74" s="59" t="s">
        <v>198</v>
      </c>
      <c r="E74" s="59" t="s">
        <v>199</v>
      </c>
      <c r="F74" s="59">
        <v>1</v>
      </c>
      <c r="G74" s="61">
        <v>700</v>
      </c>
      <c r="H74" s="59">
        <v>40</v>
      </c>
      <c r="I74" s="61">
        <v>18</v>
      </c>
      <c r="J74" s="61">
        <v>720</v>
      </c>
      <c r="K74" s="61">
        <v>1420</v>
      </c>
      <c r="L74" s="59">
        <v>20201222</v>
      </c>
      <c r="M74" s="174">
        <v>40</v>
      </c>
      <c r="N74" s="39">
        <f t="shared" si="1"/>
        <v>0</v>
      </c>
      <c r="O74" s="174" t="s">
        <v>86</v>
      </c>
    </row>
    <row r="75" spans="1:17" x14ac:dyDescent="0.25">
      <c r="A75" s="43" t="s">
        <v>187</v>
      </c>
      <c r="B75" s="43" t="s">
        <v>92</v>
      </c>
      <c r="C75" s="43" t="s">
        <v>27</v>
      </c>
      <c r="D75" s="43" t="s">
        <v>188</v>
      </c>
      <c r="E75" s="43" t="s">
        <v>189</v>
      </c>
      <c r="F75" s="43">
        <v>1</v>
      </c>
      <c r="G75" s="45">
        <v>700</v>
      </c>
      <c r="H75" s="43">
        <v>340</v>
      </c>
      <c r="I75" s="45">
        <v>18</v>
      </c>
      <c r="J75" s="45">
        <v>6120</v>
      </c>
      <c r="K75" s="45">
        <v>6820</v>
      </c>
      <c r="L75" s="60">
        <v>20201223</v>
      </c>
      <c r="M75" s="133">
        <v>340</v>
      </c>
      <c r="N75" s="25">
        <f t="shared" si="1"/>
        <v>0</v>
      </c>
      <c r="O75" s="133" t="s">
        <v>85</v>
      </c>
    </row>
    <row r="76" spans="1:17" x14ac:dyDescent="0.25">
      <c r="A76" s="43" t="s">
        <v>196</v>
      </c>
      <c r="B76" s="43" t="s">
        <v>11</v>
      </c>
      <c r="C76" s="43" t="s">
        <v>27</v>
      </c>
      <c r="D76" s="43" t="s">
        <v>68</v>
      </c>
      <c r="E76" s="43" t="s">
        <v>69</v>
      </c>
      <c r="F76" s="43">
        <v>1</v>
      </c>
      <c r="G76" s="45">
        <v>1430</v>
      </c>
      <c r="H76" s="43">
        <v>192</v>
      </c>
      <c r="I76" s="45">
        <v>18</v>
      </c>
      <c r="J76" s="45">
        <v>3456</v>
      </c>
      <c r="K76" s="45">
        <v>4886</v>
      </c>
      <c r="L76" s="60">
        <v>20201229</v>
      </c>
      <c r="M76" s="133">
        <v>192</v>
      </c>
      <c r="N76" s="25">
        <f t="shared" si="1"/>
        <v>0</v>
      </c>
      <c r="O76" s="133" t="s">
        <v>85</v>
      </c>
    </row>
    <row r="79" spans="1:17" x14ac:dyDescent="0.25">
      <c r="A79" s="46" t="s">
        <v>240</v>
      </c>
      <c r="B79" s="46" t="s">
        <v>11</v>
      </c>
      <c r="C79" s="46" t="s">
        <v>38</v>
      </c>
      <c r="D79" s="46" t="s">
        <v>215</v>
      </c>
      <c r="E79" s="46" t="s">
        <v>241</v>
      </c>
      <c r="F79" s="46">
        <v>1</v>
      </c>
      <c r="G79" s="37">
        <v>1430</v>
      </c>
      <c r="H79" s="46">
        <v>200</v>
      </c>
      <c r="I79" s="37">
        <v>18</v>
      </c>
      <c r="J79" s="37">
        <v>3600</v>
      </c>
      <c r="K79" s="37">
        <v>5030</v>
      </c>
      <c r="L79" s="46">
        <v>20210105</v>
      </c>
      <c r="M79" s="133">
        <v>200</v>
      </c>
      <c r="N79" s="25">
        <f t="shared" si="1"/>
        <v>0</v>
      </c>
      <c r="O79" s="133" t="s">
        <v>247</v>
      </c>
    </row>
    <row r="80" spans="1:17" x14ac:dyDescent="0.25">
      <c r="A80" s="46" t="s">
        <v>242</v>
      </c>
      <c r="B80" s="46" t="s">
        <v>11</v>
      </c>
      <c r="C80" s="46" t="s">
        <v>36</v>
      </c>
      <c r="D80" s="46" t="s">
        <v>37</v>
      </c>
      <c r="E80" s="46" t="s">
        <v>230</v>
      </c>
      <c r="F80" s="46">
        <v>1</v>
      </c>
      <c r="G80" s="37">
        <v>1430</v>
      </c>
      <c r="H80" s="46">
        <v>286</v>
      </c>
      <c r="I80" s="37">
        <v>18</v>
      </c>
      <c r="J80" s="37">
        <v>5148</v>
      </c>
      <c r="K80" s="37">
        <v>6578</v>
      </c>
      <c r="L80" s="46">
        <v>20210107</v>
      </c>
      <c r="M80" s="133">
        <v>286</v>
      </c>
      <c r="N80" s="25">
        <f t="shared" si="1"/>
        <v>0</v>
      </c>
      <c r="O80" s="133" t="s">
        <v>86</v>
      </c>
    </row>
    <row r="81" spans="1:15" x14ac:dyDescent="0.25">
      <c r="A81" s="46" t="s">
        <v>245</v>
      </c>
      <c r="B81" s="46" t="s">
        <v>29</v>
      </c>
      <c r="C81" s="46" t="s">
        <v>222</v>
      </c>
      <c r="D81" s="46" t="s">
        <v>39</v>
      </c>
      <c r="E81" s="46" t="s">
        <v>246</v>
      </c>
      <c r="F81" s="46">
        <v>1</v>
      </c>
      <c r="G81" s="37">
        <v>1430</v>
      </c>
      <c r="H81" s="46">
        <v>192</v>
      </c>
      <c r="I81" s="37">
        <v>18</v>
      </c>
      <c r="J81" s="37">
        <v>3456</v>
      </c>
      <c r="K81" s="37">
        <v>4886</v>
      </c>
      <c r="L81" s="46">
        <v>20210108</v>
      </c>
      <c r="M81" s="133">
        <v>192</v>
      </c>
      <c r="N81" s="25">
        <f t="shared" si="1"/>
        <v>0</v>
      </c>
      <c r="O81" s="133" t="s">
        <v>85</v>
      </c>
    </row>
    <row r="82" spans="1:15" x14ac:dyDescent="0.25">
      <c r="A82" s="46" t="s">
        <v>234</v>
      </c>
      <c r="B82" s="46" t="s">
        <v>11</v>
      </c>
      <c r="C82" s="46" t="s">
        <v>28</v>
      </c>
      <c r="D82" s="46" t="s">
        <v>131</v>
      </c>
      <c r="E82" s="46" t="s">
        <v>132</v>
      </c>
      <c r="F82" s="46">
        <v>1</v>
      </c>
      <c r="G82" s="37">
        <v>1430</v>
      </c>
      <c r="H82" s="46">
        <v>20</v>
      </c>
      <c r="I82" s="37">
        <v>18</v>
      </c>
      <c r="J82" s="37">
        <v>360</v>
      </c>
      <c r="K82" s="37">
        <v>1790</v>
      </c>
      <c r="L82" s="46">
        <v>20210111</v>
      </c>
      <c r="M82" s="133">
        <v>20</v>
      </c>
      <c r="N82" s="25">
        <f t="shared" si="1"/>
        <v>0</v>
      </c>
      <c r="O82" s="133" t="s">
        <v>86</v>
      </c>
    </row>
    <row r="83" spans="1:15" x14ac:dyDescent="0.25">
      <c r="A83" s="46" t="s">
        <v>235</v>
      </c>
      <c r="B83" s="46" t="s">
        <v>11</v>
      </c>
      <c r="C83" s="46" t="s">
        <v>12</v>
      </c>
      <c r="D83" s="46" t="s">
        <v>236</v>
      </c>
      <c r="E83" s="46" t="s">
        <v>237</v>
      </c>
      <c r="F83" s="46">
        <v>1</v>
      </c>
      <c r="G83" s="37">
        <v>1430</v>
      </c>
      <c r="H83" s="46">
        <v>200</v>
      </c>
      <c r="I83" s="37">
        <v>18</v>
      </c>
      <c r="J83" s="37">
        <v>3600</v>
      </c>
      <c r="K83" s="37">
        <v>5030</v>
      </c>
      <c r="L83" s="46">
        <v>20210111</v>
      </c>
      <c r="M83" s="133">
        <v>200</v>
      </c>
      <c r="N83" s="25">
        <f t="shared" si="1"/>
        <v>0</v>
      </c>
      <c r="O83" s="133" t="s">
        <v>247</v>
      </c>
    </row>
    <row r="84" spans="1:15" x14ac:dyDescent="0.25">
      <c r="A84" s="46" t="s">
        <v>231</v>
      </c>
      <c r="B84" s="46" t="s">
        <v>11</v>
      </c>
      <c r="C84" s="46" t="s">
        <v>78</v>
      </c>
      <c r="D84" s="46" t="s">
        <v>81</v>
      </c>
      <c r="E84" s="46" t="s">
        <v>232</v>
      </c>
      <c r="F84" s="46">
        <v>1</v>
      </c>
      <c r="G84" s="37">
        <v>1430</v>
      </c>
      <c r="H84" s="46">
        <v>38</v>
      </c>
      <c r="I84" s="37">
        <v>18</v>
      </c>
      <c r="J84" s="37">
        <v>684</v>
      </c>
      <c r="K84" s="37">
        <v>2114</v>
      </c>
      <c r="L84" s="46">
        <v>20210112</v>
      </c>
      <c r="M84" s="133">
        <v>38</v>
      </c>
      <c r="N84" s="25">
        <f t="shared" si="1"/>
        <v>0</v>
      </c>
      <c r="O84" s="133" t="s">
        <v>114</v>
      </c>
    </row>
    <row r="85" spans="1:15" x14ac:dyDescent="0.25">
      <c r="A85" s="46" t="s">
        <v>224</v>
      </c>
      <c r="B85" s="46" t="s">
        <v>92</v>
      </c>
      <c r="C85" s="46" t="s">
        <v>28</v>
      </c>
      <c r="D85" s="46" t="s">
        <v>131</v>
      </c>
      <c r="E85" s="46" t="s">
        <v>132</v>
      </c>
      <c r="F85" s="46">
        <v>1</v>
      </c>
      <c r="G85" s="37">
        <v>700</v>
      </c>
      <c r="H85" s="46">
        <v>20</v>
      </c>
      <c r="I85" s="37">
        <v>18</v>
      </c>
      <c r="J85" s="37">
        <v>360</v>
      </c>
      <c r="K85" s="37">
        <v>1060</v>
      </c>
      <c r="L85" s="46">
        <v>20210115</v>
      </c>
      <c r="M85" s="133">
        <v>20</v>
      </c>
      <c r="N85" s="25">
        <f t="shared" si="1"/>
        <v>0</v>
      </c>
      <c r="O85" s="133" t="s">
        <v>86</v>
      </c>
    </row>
    <row r="86" spans="1:15" x14ac:dyDescent="0.25">
      <c r="A86" s="46" t="s">
        <v>216</v>
      </c>
      <c r="B86" s="46" t="s">
        <v>92</v>
      </c>
      <c r="C86" s="46" t="s">
        <v>38</v>
      </c>
      <c r="D86" s="46" t="s">
        <v>217</v>
      </c>
      <c r="E86" s="46" t="s">
        <v>218</v>
      </c>
      <c r="F86" s="46">
        <v>1</v>
      </c>
      <c r="G86" s="37">
        <v>700</v>
      </c>
      <c r="H86" s="46">
        <v>300</v>
      </c>
      <c r="I86" s="37">
        <v>18</v>
      </c>
      <c r="J86" s="37">
        <v>5400</v>
      </c>
      <c r="K86" s="37">
        <v>6100</v>
      </c>
      <c r="L86" s="46">
        <v>20210118</v>
      </c>
      <c r="M86" s="133">
        <v>300</v>
      </c>
      <c r="N86" s="25">
        <f t="shared" si="1"/>
        <v>0</v>
      </c>
      <c r="O86" s="133" t="s">
        <v>85</v>
      </c>
    </row>
    <row r="87" spans="1:15" x14ac:dyDescent="0.25">
      <c r="A87" s="46" t="s">
        <v>229</v>
      </c>
      <c r="B87" s="46" t="s">
        <v>11</v>
      </c>
      <c r="C87" s="46" t="s">
        <v>36</v>
      </c>
      <c r="D87" s="46" t="s">
        <v>37</v>
      </c>
      <c r="E87" s="46" t="s">
        <v>230</v>
      </c>
      <c r="F87" s="46">
        <v>1</v>
      </c>
      <c r="G87" s="37">
        <v>1430</v>
      </c>
      <c r="H87" s="46">
        <v>286</v>
      </c>
      <c r="I87" s="37">
        <v>18</v>
      </c>
      <c r="J87" s="37">
        <v>5148</v>
      </c>
      <c r="K87" s="37">
        <v>6578</v>
      </c>
      <c r="L87" s="46">
        <v>20210120</v>
      </c>
      <c r="M87" s="133">
        <v>286</v>
      </c>
      <c r="N87" s="25">
        <f t="shared" si="1"/>
        <v>0</v>
      </c>
      <c r="O87" s="133" t="s">
        <v>86</v>
      </c>
    </row>
    <row r="88" spans="1:15" x14ac:dyDescent="0.25">
      <c r="A88" s="46" t="s">
        <v>233</v>
      </c>
      <c r="B88" s="46" t="s">
        <v>11</v>
      </c>
      <c r="C88" s="46" t="s">
        <v>78</v>
      </c>
      <c r="D88" s="46" t="s">
        <v>81</v>
      </c>
      <c r="E88" s="46" t="s">
        <v>211</v>
      </c>
      <c r="F88" s="46">
        <v>1</v>
      </c>
      <c r="G88" s="37">
        <v>1430</v>
      </c>
      <c r="H88" s="46">
        <v>76</v>
      </c>
      <c r="I88" s="37">
        <v>18</v>
      </c>
      <c r="J88" s="37">
        <v>1368</v>
      </c>
      <c r="K88" s="37">
        <v>2798</v>
      </c>
      <c r="L88" s="46">
        <v>20210121</v>
      </c>
      <c r="M88" s="133">
        <v>38</v>
      </c>
      <c r="N88" s="25">
        <f t="shared" si="1"/>
        <v>-38</v>
      </c>
      <c r="O88" s="133" t="s">
        <v>114</v>
      </c>
    </row>
    <row r="89" spans="1:15" s="39" customFormat="1" x14ac:dyDescent="0.25">
      <c r="A89" s="76" t="s">
        <v>226</v>
      </c>
      <c r="B89" s="77" t="s">
        <v>11</v>
      </c>
      <c r="C89" s="77" t="s">
        <v>12</v>
      </c>
      <c r="D89" s="77" t="s">
        <v>227</v>
      </c>
      <c r="E89" s="77" t="s">
        <v>228</v>
      </c>
      <c r="F89" s="77">
        <v>1</v>
      </c>
      <c r="G89" s="78">
        <v>1430</v>
      </c>
      <c r="H89" s="77">
        <v>260</v>
      </c>
      <c r="I89" s="78">
        <v>18</v>
      </c>
      <c r="J89" s="78">
        <v>4680</v>
      </c>
      <c r="K89" s="78">
        <v>6110</v>
      </c>
      <c r="L89" s="79">
        <v>20210125</v>
      </c>
      <c r="M89" s="174">
        <v>130</v>
      </c>
      <c r="N89" s="39">
        <f t="shared" si="1"/>
        <v>-130</v>
      </c>
      <c r="O89" s="174" t="s">
        <v>239</v>
      </c>
    </row>
    <row r="90" spans="1:15" x14ac:dyDescent="0.25">
      <c r="A90" s="56" t="s">
        <v>219</v>
      </c>
      <c r="B90" s="46" t="s">
        <v>92</v>
      </c>
      <c r="C90" s="46" t="s">
        <v>12</v>
      </c>
      <c r="D90" s="46" t="s">
        <v>128</v>
      </c>
      <c r="E90" s="46" t="s">
        <v>160</v>
      </c>
      <c r="F90" s="46">
        <v>1</v>
      </c>
      <c r="G90" s="37">
        <v>700</v>
      </c>
      <c r="H90" s="46">
        <v>90</v>
      </c>
      <c r="I90" s="37">
        <v>18</v>
      </c>
      <c r="J90" s="37">
        <v>1620</v>
      </c>
      <c r="K90" s="37">
        <v>2320</v>
      </c>
      <c r="L90" s="75">
        <v>20210125</v>
      </c>
      <c r="M90" s="133">
        <v>90</v>
      </c>
      <c r="N90" s="25">
        <f t="shared" si="1"/>
        <v>0</v>
      </c>
      <c r="O90" s="133" t="s">
        <v>86</v>
      </c>
    </row>
    <row r="91" spans="1:15" s="39" customFormat="1" ht="15.75" thickBot="1" x14ac:dyDescent="0.3">
      <c r="A91" s="80" t="s">
        <v>243</v>
      </c>
      <c r="B91" s="81" t="s">
        <v>29</v>
      </c>
      <c r="C91" s="81" t="s">
        <v>222</v>
      </c>
      <c r="D91" s="81" t="s">
        <v>128</v>
      </c>
      <c r="E91" s="81" t="s">
        <v>244</v>
      </c>
      <c r="F91" s="81">
        <v>1</v>
      </c>
      <c r="G91" s="82">
        <v>1430</v>
      </c>
      <c r="H91" s="81">
        <v>134</v>
      </c>
      <c r="I91" s="82">
        <v>18</v>
      </c>
      <c r="J91" s="82">
        <v>2412</v>
      </c>
      <c r="K91" s="82">
        <v>3842</v>
      </c>
      <c r="L91" s="83">
        <v>20210126</v>
      </c>
      <c r="M91" s="174">
        <v>90</v>
      </c>
      <c r="N91" s="39">
        <f t="shared" si="1"/>
        <v>-44</v>
      </c>
      <c r="O91" s="174" t="s">
        <v>86</v>
      </c>
    </row>
    <row r="92" spans="1:15" x14ac:dyDescent="0.25">
      <c r="N92" s="39"/>
    </row>
    <row r="93" spans="1:15" x14ac:dyDescent="0.25">
      <c r="A93" s="56" t="s">
        <v>268</v>
      </c>
      <c r="B93" s="46" t="s">
        <v>11</v>
      </c>
      <c r="C93" s="46" t="s">
        <v>36</v>
      </c>
      <c r="D93" s="46" t="s">
        <v>37</v>
      </c>
      <c r="E93" s="46" t="s">
        <v>269</v>
      </c>
      <c r="F93" s="46">
        <v>1</v>
      </c>
      <c r="G93" s="37">
        <v>1430</v>
      </c>
      <c r="H93" s="46">
        <v>286</v>
      </c>
      <c r="I93" s="37">
        <v>18</v>
      </c>
      <c r="J93" s="37">
        <v>5148</v>
      </c>
      <c r="K93" s="37">
        <v>6578</v>
      </c>
      <c r="L93" s="75">
        <v>20210204</v>
      </c>
      <c r="M93" s="133">
        <v>286</v>
      </c>
      <c r="N93" s="39">
        <f t="shared" si="1"/>
        <v>0</v>
      </c>
      <c r="O93" s="133" t="s">
        <v>86</v>
      </c>
    </row>
    <row r="94" spans="1:15" x14ac:dyDescent="0.25">
      <c r="A94" s="56" t="s">
        <v>270</v>
      </c>
      <c r="B94" s="46" t="s">
        <v>29</v>
      </c>
      <c r="C94" s="46" t="s">
        <v>222</v>
      </c>
      <c r="D94" s="46" t="s">
        <v>271</v>
      </c>
      <c r="E94" s="46" t="s">
        <v>272</v>
      </c>
      <c r="F94" s="46">
        <v>1</v>
      </c>
      <c r="G94" s="37">
        <v>1430</v>
      </c>
      <c r="H94" s="46">
        <v>104</v>
      </c>
      <c r="I94" s="37">
        <v>18</v>
      </c>
      <c r="J94" s="37">
        <v>1872</v>
      </c>
      <c r="K94" s="37">
        <v>3302</v>
      </c>
      <c r="L94" s="75">
        <v>20210208</v>
      </c>
      <c r="M94" s="133">
        <v>104</v>
      </c>
      <c r="N94" s="39">
        <f t="shared" si="1"/>
        <v>0</v>
      </c>
      <c r="O94" s="133" t="s">
        <v>86</v>
      </c>
    </row>
    <row r="95" spans="1:15" x14ac:dyDescent="0.25">
      <c r="A95" s="56" t="s">
        <v>263</v>
      </c>
      <c r="B95" s="46" t="s">
        <v>11</v>
      </c>
      <c r="C95" s="46" t="s">
        <v>27</v>
      </c>
      <c r="D95" s="46" t="s">
        <v>138</v>
      </c>
      <c r="E95" s="46" t="s">
        <v>169</v>
      </c>
      <c r="F95" s="46">
        <v>1</v>
      </c>
      <c r="G95" s="37">
        <v>1430</v>
      </c>
      <c r="H95" s="46">
        <v>90</v>
      </c>
      <c r="I95" s="37">
        <v>18</v>
      </c>
      <c r="J95" s="37">
        <v>1620</v>
      </c>
      <c r="K95" s="37">
        <v>3050</v>
      </c>
      <c r="L95" s="75">
        <v>20210211</v>
      </c>
      <c r="M95" s="133">
        <v>90</v>
      </c>
      <c r="N95" s="39">
        <f t="shared" si="1"/>
        <v>0</v>
      </c>
      <c r="O95" s="133" t="s">
        <v>86</v>
      </c>
    </row>
    <row r="96" spans="1:15" x14ac:dyDescent="0.25">
      <c r="A96" s="56" t="s">
        <v>259</v>
      </c>
      <c r="B96" s="46" t="s">
        <v>92</v>
      </c>
      <c r="C96" s="46" t="s">
        <v>12</v>
      </c>
      <c r="D96" s="46" t="s">
        <v>260</v>
      </c>
      <c r="E96" s="46" t="s">
        <v>261</v>
      </c>
      <c r="F96" s="46">
        <v>1</v>
      </c>
      <c r="G96" s="37">
        <v>700</v>
      </c>
      <c r="H96" s="46">
        <v>100</v>
      </c>
      <c r="I96" s="37">
        <v>18</v>
      </c>
      <c r="J96" s="37">
        <v>1800</v>
      </c>
      <c r="K96" s="37">
        <v>2500</v>
      </c>
      <c r="L96" s="75">
        <v>20210212</v>
      </c>
      <c r="M96" s="133">
        <v>100</v>
      </c>
      <c r="N96" s="39">
        <f t="shared" si="1"/>
        <v>0</v>
      </c>
      <c r="O96" s="133" t="s">
        <v>86</v>
      </c>
    </row>
    <row r="97" spans="1:15" x14ac:dyDescent="0.25">
      <c r="A97" s="56" t="s">
        <v>266</v>
      </c>
      <c r="B97" s="46" t="s">
        <v>11</v>
      </c>
      <c r="C97" s="46" t="s">
        <v>78</v>
      </c>
      <c r="D97" s="46" t="s">
        <v>81</v>
      </c>
      <c r="E97" s="46" t="s">
        <v>267</v>
      </c>
      <c r="F97" s="46">
        <v>1</v>
      </c>
      <c r="G97" s="37">
        <v>1430</v>
      </c>
      <c r="H97" s="46">
        <v>38</v>
      </c>
      <c r="I97" s="37">
        <v>18</v>
      </c>
      <c r="J97" s="37">
        <v>684</v>
      </c>
      <c r="K97" s="37">
        <v>2114</v>
      </c>
      <c r="L97" s="75">
        <v>20210217</v>
      </c>
      <c r="M97" s="133">
        <v>38</v>
      </c>
      <c r="N97" s="39">
        <f t="shared" si="1"/>
        <v>0</v>
      </c>
      <c r="O97" s="133" t="s">
        <v>114</v>
      </c>
    </row>
    <row r="98" spans="1:15" x14ac:dyDescent="0.25">
      <c r="A98" s="56" t="s">
        <v>258</v>
      </c>
      <c r="B98" s="46" t="s">
        <v>11</v>
      </c>
      <c r="C98" s="46" t="s">
        <v>27</v>
      </c>
      <c r="D98" s="46" t="s">
        <v>99</v>
      </c>
      <c r="E98" s="46" t="s">
        <v>101</v>
      </c>
      <c r="F98" s="46">
        <v>1</v>
      </c>
      <c r="G98" s="37">
        <v>1430</v>
      </c>
      <c r="H98" s="46">
        <v>104</v>
      </c>
      <c r="I98" s="37">
        <v>18</v>
      </c>
      <c r="J98" s="37">
        <v>1872</v>
      </c>
      <c r="K98" s="37">
        <v>3302</v>
      </c>
      <c r="L98" s="75">
        <v>20210218</v>
      </c>
      <c r="M98" s="133">
        <v>104</v>
      </c>
      <c r="N98" s="39">
        <f t="shared" si="1"/>
        <v>0</v>
      </c>
      <c r="O98" s="133" t="s">
        <v>86</v>
      </c>
    </row>
    <row r="99" spans="1:15" x14ac:dyDescent="0.25">
      <c r="A99" s="56" t="s">
        <v>264</v>
      </c>
      <c r="B99" s="46" t="s">
        <v>29</v>
      </c>
      <c r="C99" s="46" t="s">
        <v>27</v>
      </c>
      <c r="D99" s="46" t="s">
        <v>138</v>
      </c>
      <c r="E99" s="46" t="s">
        <v>265</v>
      </c>
      <c r="F99" s="46">
        <v>1</v>
      </c>
      <c r="G99" s="37">
        <v>1430</v>
      </c>
      <c r="H99" s="46">
        <v>90</v>
      </c>
      <c r="I99" s="37">
        <v>18</v>
      </c>
      <c r="J99" s="37">
        <v>1620</v>
      </c>
      <c r="K99" s="37">
        <v>3050</v>
      </c>
      <c r="L99" s="75">
        <v>20210224</v>
      </c>
      <c r="M99" s="133">
        <v>90</v>
      </c>
      <c r="N99" s="39">
        <f t="shared" si="1"/>
        <v>0</v>
      </c>
      <c r="O99" s="133" t="s">
        <v>86</v>
      </c>
    </row>
    <row r="100" spans="1:15" x14ac:dyDescent="0.25">
      <c r="A100" s="56" t="s">
        <v>253</v>
      </c>
      <c r="B100" s="46" t="s">
        <v>11</v>
      </c>
      <c r="C100" s="46" t="s">
        <v>36</v>
      </c>
      <c r="D100" s="46" t="s">
        <v>37</v>
      </c>
      <c r="E100" s="46" t="s">
        <v>254</v>
      </c>
      <c r="F100" s="46">
        <v>1</v>
      </c>
      <c r="G100" s="37">
        <v>1430</v>
      </c>
      <c r="H100" s="46">
        <v>286</v>
      </c>
      <c r="I100" s="37">
        <v>18</v>
      </c>
      <c r="J100" s="37">
        <v>5148</v>
      </c>
      <c r="K100" s="37">
        <v>6578</v>
      </c>
      <c r="L100" s="75">
        <v>20210225</v>
      </c>
      <c r="M100" s="133">
        <v>286</v>
      </c>
      <c r="N100" s="39">
        <f t="shared" si="1"/>
        <v>0</v>
      </c>
      <c r="O100" s="133" t="s">
        <v>86</v>
      </c>
    </row>
    <row r="101" spans="1:15" x14ac:dyDescent="0.25">
      <c r="A101" s="56" t="s">
        <v>248</v>
      </c>
      <c r="B101" s="46" t="s">
        <v>92</v>
      </c>
      <c r="C101" s="46" t="s">
        <v>12</v>
      </c>
      <c r="D101" s="46" t="s">
        <v>39</v>
      </c>
      <c r="E101" s="46" t="s">
        <v>249</v>
      </c>
      <c r="F101" s="46">
        <v>1</v>
      </c>
      <c r="G101" s="37">
        <v>700</v>
      </c>
      <c r="H101" s="46">
        <v>340</v>
      </c>
      <c r="I101" s="37">
        <v>18</v>
      </c>
      <c r="J101" s="37">
        <v>6120</v>
      </c>
      <c r="K101" s="37">
        <v>6820</v>
      </c>
      <c r="L101" s="75">
        <v>20210226</v>
      </c>
      <c r="M101" s="133">
        <v>192</v>
      </c>
      <c r="N101" s="39">
        <f t="shared" si="1"/>
        <v>-148</v>
      </c>
      <c r="O101" s="133" t="s">
        <v>85</v>
      </c>
    </row>
    <row r="102" spans="1:15" x14ac:dyDescent="0.25">
      <c r="N102" s="39"/>
    </row>
    <row r="103" spans="1:15" x14ac:dyDescent="0.25">
      <c r="A103" s="56" t="s">
        <v>298</v>
      </c>
      <c r="B103" s="46" t="s">
        <v>29</v>
      </c>
      <c r="C103" s="46" t="s">
        <v>27</v>
      </c>
      <c r="D103" s="46" t="s">
        <v>75</v>
      </c>
      <c r="E103" s="46" t="s">
        <v>299</v>
      </c>
      <c r="F103" s="46">
        <v>1</v>
      </c>
      <c r="G103" s="37">
        <v>1430</v>
      </c>
      <c r="H103" s="46">
        <v>20</v>
      </c>
      <c r="I103" s="37">
        <v>18</v>
      </c>
      <c r="J103" s="37">
        <v>360</v>
      </c>
      <c r="K103" s="37">
        <v>1790</v>
      </c>
      <c r="L103" s="75">
        <v>20210308</v>
      </c>
      <c r="M103" s="133">
        <v>20</v>
      </c>
      <c r="N103" s="39">
        <f t="shared" si="1"/>
        <v>0</v>
      </c>
      <c r="O103" s="133" t="s">
        <v>86</v>
      </c>
    </row>
    <row r="104" spans="1:15" x14ac:dyDescent="0.25">
      <c r="A104" s="56" t="s">
        <v>292</v>
      </c>
      <c r="B104" s="46" t="s">
        <v>11</v>
      </c>
      <c r="C104" s="46" t="s">
        <v>293</v>
      </c>
      <c r="D104" s="46" t="s">
        <v>294</v>
      </c>
      <c r="E104" s="46" t="s">
        <v>295</v>
      </c>
      <c r="F104" s="46">
        <v>1</v>
      </c>
      <c r="G104" s="37">
        <v>1430</v>
      </c>
      <c r="H104" s="46">
        <v>100</v>
      </c>
      <c r="I104" s="37">
        <v>18</v>
      </c>
      <c r="J104" s="37">
        <v>1800</v>
      </c>
      <c r="K104" s="37">
        <v>3230</v>
      </c>
      <c r="L104" s="75">
        <v>20210315</v>
      </c>
      <c r="M104" s="133">
        <v>100</v>
      </c>
      <c r="N104" s="39">
        <f t="shared" si="1"/>
        <v>0</v>
      </c>
      <c r="O104" s="133" t="s">
        <v>86</v>
      </c>
    </row>
    <row r="105" spans="1:15" x14ac:dyDescent="0.25">
      <c r="A105" s="56" t="s">
        <v>300</v>
      </c>
      <c r="B105" s="46" t="s">
        <v>11</v>
      </c>
      <c r="C105" s="46" t="s">
        <v>111</v>
      </c>
      <c r="D105" s="46" t="s">
        <v>112</v>
      </c>
      <c r="E105" s="46" t="s">
        <v>301</v>
      </c>
      <c r="F105" s="46">
        <v>1</v>
      </c>
      <c r="G105" s="37">
        <v>1430</v>
      </c>
      <c r="H105" s="46">
        <v>258</v>
      </c>
      <c r="I105" s="37">
        <v>18</v>
      </c>
      <c r="J105" s="37">
        <v>4644</v>
      </c>
      <c r="K105" s="37">
        <v>6074</v>
      </c>
      <c r="L105" s="75">
        <v>20210316</v>
      </c>
      <c r="M105" s="133">
        <v>258</v>
      </c>
      <c r="N105" s="39">
        <f t="shared" si="1"/>
        <v>0</v>
      </c>
      <c r="O105" s="133" t="s">
        <v>86</v>
      </c>
    </row>
    <row r="106" spans="1:15" x14ac:dyDescent="0.25">
      <c r="A106" s="56" t="s">
        <v>286</v>
      </c>
      <c r="B106" s="46" t="s">
        <v>92</v>
      </c>
      <c r="C106" s="46" t="s">
        <v>27</v>
      </c>
      <c r="D106" s="46" t="s">
        <v>68</v>
      </c>
      <c r="E106" s="46" t="s">
        <v>287</v>
      </c>
      <c r="F106" s="46">
        <v>1</v>
      </c>
      <c r="G106" s="37">
        <v>700</v>
      </c>
      <c r="H106" s="46">
        <v>192</v>
      </c>
      <c r="I106" s="37">
        <v>18</v>
      </c>
      <c r="J106" s="37">
        <v>3456</v>
      </c>
      <c r="K106" s="37">
        <v>4156</v>
      </c>
      <c r="L106" s="75">
        <v>20210316</v>
      </c>
      <c r="M106" s="133">
        <v>192</v>
      </c>
      <c r="N106" s="39">
        <f t="shared" si="1"/>
        <v>0</v>
      </c>
      <c r="O106" s="133" t="s">
        <v>85</v>
      </c>
    </row>
    <row r="107" spans="1:15" x14ac:dyDescent="0.25">
      <c r="A107" s="56" t="s">
        <v>285</v>
      </c>
      <c r="B107" s="46" t="s">
        <v>92</v>
      </c>
      <c r="C107" s="46" t="s">
        <v>222</v>
      </c>
      <c r="D107" s="46" t="s">
        <v>39</v>
      </c>
      <c r="E107" s="46" t="s">
        <v>246</v>
      </c>
      <c r="F107" s="46">
        <v>1</v>
      </c>
      <c r="G107" s="37">
        <v>700</v>
      </c>
      <c r="H107" s="46">
        <v>192</v>
      </c>
      <c r="I107" s="37">
        <v>18</v>
      </c>
      <c r="J107" s="37">
        <v>3456</v>
      </c>
      <c r="K107" s="37">
        <v>4156</v>
      </c>
      <c r="L107" s="75">
        <v>20210317</v>
      </c>
      <c r="M107" s="133">
        <v>192</v>
      </c>
      <c r="N107" s="39">
        <f t="shared" si="1"/>
        <v>0</v>
      </c>
      <c r="O107" s="133" t="s">
        <v>85</v>
      </c>
    </row>
    <row r="108" spans="1:15" x14ac:dyDescent="0.25">
      <c r="A108" s="56" t="s">
        <v>288</v>
      </c>
      <c r="B108" s="46" t="s">
        <v>11</v>
      </c>
      <c r="C108" s="46" t="s">
        <v>27</v>
      </c>
      <c r="D108" s="46" t="s">
        <v>99</v>
      </c>
      <c r="E108" s="46" t="s">
        <v>101</v>
      </c>
      <c r="F108" s="46">
        <v>1</v>
      </c>
      <c r="G108" s="37">
        <v>1430</v>
      </c>
      <c r="H108" s="46">
        <v>104</v>
      </c>
      <c r="I108" s="37">
        <v>18</v>
      </c>
      <c r="J108" s="37">
        <v>1872</v>
      </c>
      <c r="K108" s="37">
        <v>3302</v>
      </c>
      <c r="L108" s="75">
        <v>20210318</v>
      </c>
      <c r="M108" s="133">
        <v>104</v>
      </c>
      <c r="N108" s="39">
        <f t="shared" si="1"/>
        <v>0</v>
      </c>
      <c r="O108" s="133" t="s">
        <v>86</v>
      </c>
    </row>
    <row r="109" spans="1:15" x14ac:dyDescent="0.25">
      <c r="A109" s="56" t="s">
        <v>277</v>
      </c>
      <c r="B109" s="46" t="s">
        <v>92</v>
      </c>
      <c r="C109" s="46" t="s">
        <v>222</v>
      </c>
      <c r="D109" s="46" t="s">
        <v>128</v>
      </c>
      <c r="E109" s="46" t="s">
        <v>244</v>
      </c>
      <c r="F109" s="46">
        <v>1</v>
      </c>
      <c r="G109" s="37">
        <v>700</v>
      </c>
      <c r="H109" s="46">
        <v>90</v>
      </c>
      <c r="I109" s="37">
        <v>18</v>
      </c>
      <c r="J109" s="37">
        <v>1620</v>
      </c>
      <c r="K109" s="37">
        <v>2320</v>
      </c>
      <c r="L109" s="75">
        <v>20210323</v>
      </c>
      <c r="M109" s="133">
        <v>90</v>
      </c>
      <c r="N109" s="39">
        <f t="shared" si="1"/>
        <v>0</v>
      </c>
      <c r="O109" s="133" t="s">
        <v>86</v>
      </c>
    </row>
    <row r="110" spans="1:15" x14ac:dyDescent="0.25">
      <c r="A110" s="56" t="s">
        <v>276</v>
      </c>
      <c r="B110" s="46" t="s">
        <v>11</v>
      </c>
      <c r="C110" s="46" t="s">
        <v>12</v>
      </c>
      <c r="D110" s="46" t="s">
        <v>39</v>
      </c>
      <c r="E110" s="46" t="s">
        <v>40</v>
      </c>
      <c r="F110" s="46">
        <v>1</v>
      </c>
      <c r="G110" s="37">
        <v>1430</v>
      </c>
      <c r="H110" s="46">
        <v>192</v>
      </c>
      <c r="I110" s="37">
        <v>18</v>
      </c>
      <c r="J110" s="37">
        <v>3456</v>
      </c>
      <c r="K110" s="37">
        <v>4886</v>
      </c>
      <c r="L110" s="75">
        <v>20210329</v>
      </c>
      <c r="M110" s="133">
        <v>192</v>
      </c>
      <c r="N110" s="39">
        <f t="shared" si="1"/>
        <v>0</v>
      </c>
      <c r="O110" s="133" t="s">
        <v>85</v>
      </c>
    </row>
    <row r="111" spans="1:15" x14ac:dyDescent="0.25">
      <c r="A111" s="56" t="s">
        <v>289</v>
      </c>
      <c r="B111" s="46" t="s">
        <v>11</v>
      </c>
      <c r="C111" s="46" t="s">
        <v>71</v>
      </c>
      <c r="D111" s="46" t="s">
        <v>290</v>
      </c>
      <c r="E111" s="46" t="s">
        <v>291</v>
      </c>
      <c r="F111" s="46">
        <v>1</v>
      </c>
      <c r="G111" s="37">
        <v>1430</v>
      </c>
      <c r="H111" s="46">
        <v>140</v>
      </c>
      <c r="I111" s="37">
        <v>18</v>
      </c>
      <c r="J111" s="37">
        <v>2520</v>
      </c>
      <c r="K111" s="37">
        <v>3950</v>
      </c>
      <c r="L111" s="75">
        <v>20210329</v>
      </c>
      <c r="M111" s="133">
        <v>70</v>
      </c>
      <c r="N111" s="39">
        <f t="shared" si="1"/>
        <v>-70</v>
      </c>
      <c r="O111" s="133" t="s">
        <v>114</v>
      </c>
    </row>
    <row r="112" spans="1:15" x14ac:dyDescent="0.25">
      <c r="A112" s="56" t="s">
        <v>273</v>
      </c>
      <c r="B112" s="46" t="s">
        <v>92</v>
      </c>
      <c r="C112" s="46" t="s">
        <v>95</v>
      </c>
      <c r="D112" s="46" t="s">
        <v>96</v>
      </c>
      <c r="E112" s="46" t="s">
        <v>97</v>
      </c>
      <c r="F112" s="46">
        <v>1</v>
      </c>
      <c r="G112" s="37">
        <v>700</v>
      </c>
      <c r="H112" s="46">
        <v>195</v>
      </c>
      <c r="I112" s="37">
        <v>18</v>
      </c>
      <c r="J112" s="37">
        <v>3510</v>
      </c>
      <c r="K112" s="37">
        <v>4210</v>
      </c>
      <c r="L112" s="75">
        <v>20210331</v>
      </c>
      <c r="M112" s="133">
        <v>195</v>
      </c>
      <c r="N112" s="39">
        <f t="shared" si="1"/>
        <v>0</v>
      </c>
      <c r="O112" s="133" t="s">
        <v>114</v>
      </c>
    </row>
    <row r="113" spans="1:19" x14ac:dyDescent="0.25">
      <c r="N113" s="39"/>
    </row>
    <row r="114" spans="1:19" x14ac:dyDescent="0.25">
      <c r="N114" s="39"/>
    </row>
    <row r="115" spans="1:19" x14ac:dyDescent="0.25">
      <c r="A115" s="56" t="s">
        <v>462</v>
      </c>
      <c r="B115" s="46" t="s">
        <v>92</v>
      </c>
      <c r="C115" s="46" t="s">
        <v>12</v>
      </c>
      <c r="D115" s="46" t="s">
        <v>463</v>
      </c>
      <c r="E115" s="46" t="s">
        <v>464</v>
      </c>
      <c r="F115" s="46">
        <v>1</v>
      </c>
      <c r="G115" s="37">
        <v>816</v>
      </c>
      <c r="H115" s="46">
        <v>250</v>
      </c>
      <c r="I115" s="37">
        <v>21</v>
      </c>
      <c r="J115" s="37">
        <v>5250</v>
      </c>
      <c r="K115" s="37">
        <v>6066</v>
      </c>
      <c r="L115" s="75">
        <v>20210407</v>
      </c>
      <c r="M115" s="133">
        <v>250</v>
      </c>
      <c r="N115" s="39">
        <f t="shared" ref="N115:N134" si="2">M115-H115</f>
        <v>0</v>
      </c>
      <c r="O115" s="133" t="s">
        <v>86</v>
      </c>
    </row>
    <row r="116" spans="1:19" x14ac:dyDescent="0.25">
      <c r="A116" s="56" t="s">
        <v>452</v>
      </c>
      <c r="B116" s="46" t="s">
        <v>92</v>
      </c>
      <c r="C116" s="46" t="s">
        <v>35</v>
      </c>
      <c r="D116" s="46" t="s">
        <v>47</v>
      </c>
      <c r="E116" s="46" t="s">
        <v>48</v>
      </c>
      <c r="F116" s="46">
        <v>1</v>
      </c>
      <c r="G116" s="37">
        <v>816</v>
      </c>
      <c r="H116" s="46">
        <v>258</v>
      </c>
      <c r="I116" s="37">
        <v>21</v>
      </c>
      <c r="J116" s="37">
        <v>5418</v>
      </c>
      <c r="K116" s="37">
        <v>6234</v>
      </c>
      <c r="L116" s="75">
        <v>20210408</v>
      </c>
      <c r="M116" s="133">
        <v>258</v>
      </c>
      <c r="N116" s="39">
        <f t="shared" si="2"/>
        <v>0</v>
      </c>
      <c r="O116" s="133" t="s">
        <v>86</v>
      </c>
    </row>
    <row r="117" spans="1:19" x14ac:dyDescent="0.25">
      <c r="A117" s="56" t="s">
        <v>480</v>
      </c>
      <c r="B117" s="46" t="s">
        <v>11</v>
      </c>
      <c r="C117" s="46" t="s">
        <v>27</v>
      </c>
      <c r="D117" s="46" t="s">
        <v>99</v>
      </c>
      <c r="E117" s="46" t="s">
        <v>481</v>
      </c>
      <c r="F117" s="46">
        <v>1</v>
      </c>
      <c r="G117" s="37">
        <v>1668</v>
      </c>
      <c r="H117" s="46">
        <v>104</v>
      </c>
      <c r="I117" s="37">
        <v>21</v>
      </c>
      <c r="J117" s="37">
        <v>2184</v>
      </c>
      <c r="K117" s="37">
        <v>3852</v>
      </c>
      <c r="L117" s="75">
        <v>20210412</v>
      </c>
      <c r="M117" s="133">
        <v>104</v>
      </c>
      <c r="N117" s="39">
        <f t="shared" si="2"/>
        <v>0</v>
      </c>
      <c r="O117" s="133" t="s">
        <v>86</v>
      </c>
    </row>
    <row r="118" spans="1:19" x14ac:dyDescent="0.25">
      <c r="A118" s="56" t="s">
        <v>387</v>
      </c>
      <c r="B118" s="46" t="s">
        <v>92</v>
      </c>
      <c r="C118" s="46" t="s">
        <v>27</v>
      </c>
      <c r="D118" s="46" t="s">
        <v>75</v>
      </c>
      <c r="E118" s="46" t="s">
        <v>299</v>
      </c>
      <c r="F118" s="46">
        <v>1</v>
      </c>
      <c r="G118" s="37">
        <v>816</v>
      </c>
      <c r="H118" s="46">
        <v>20</v>
      </c>
      <c r="I118" s="37">
        <v>21</v>
      </c>
      <c r="J118" s="37">
        <v>420</v>
      </c>
      <c r="K118" s="37">
        <v>1236</v>
      </c>
      <c r="L118" s="75">
        <v>20210413</v>
      </c>
      <c r="M118" s="133">
        <v>20</v>
      </c>
      <c r="N118" s="39">
        <f t="shared" si="2"/>
        <v>0</v>
      </c>
      <c r="O118" s="133" t="s">
        <v>86</v>
      </c>
    </row>
    <row r="119" spans="1:19" s="39" customFormat="1" x14ac:dyDescent="0.25">
      <c r="A119" s="76" t="s">
        <v>502</v>
      </c>
      <c r="B119" s="77" t="s">
        <v>11</v>
      </c>
      <c r="C119" s="77" t="s">
        <v>56</v>
      </c>
      <c r="D119" s="77" t="s">
        <v>57</v>
      </c>
      <c r="E119" s="77" t="s">
        <v>58</v>
      </c>
      <c r="F119" s="77">
        <v>1</v>
      </c>
      <c r="G119" s="78">
        <v>1668</v>
      </c>
      <c r="H119" s="77">
        <v>516</v>
      </c>
      <c r="I119" s="78">
        <v>21</v>
      </c>
      <c r="J119" s="78">
        <v>10836</v>
      </c>
      <c r="K119" s="78">
        <v>12504</v>
      </c>
      <c r="L119" s="79">
        <v>20210415</v>
      </c>
      <c r="M119" s="174">
        <v>276</v>
      </c>
      <c r="N119" s="39">
        <f t="shared" si="2"/>
        <v>-240</v>
      </c>
      <c r="O119" s="174" t="s">
        <v>86</v>
      </c>
      <c r="P119" s="39">
        <f>M119*2</f>
        <v>552</v>
      </c>
    </row>
    <row r="120" spans="1:19" x14ac:dyDescent="0.25">
      <c r="A120" s="56" t="s">
        <v>356</v>
      </c>
      <c r="B120" s="46" t="s">
        <v>92</v>
      </c>
      <c r="C120" s="46" t="s">
        <v>27</v>
      </c>
      <c r="D120" s="46" t="s">
        <v>146</v>
      </c>
      <c r="E120" s="46" t="s">
        <v>357</v>
      </c>
      <c r="F120" s="46">
        <v>1</v>
      </c>
      <c r="G120" s="37">
        <v>816</v>
      </c>
      <c r="H120" s="46">
        <v>200</v>
      </c>
      <c r="I120" s="37">
        <v>21</v>
      </c>
      <c r="J120" s="37">
        <v>4200</v>
      </c>
      <c r="K120" s="37">
        <v>5016</v>
      </c>
      <c r="L120" s="75">
        <v>20210421</v>
      </c>
      <c r="M120" s="133">
        <v>200</v>
      </c>
      <c r="N120" s="39">
        <f t="shared" si="2"/>
        <v>0</v>
      </c>
      <c r="O120" s="133" t="s">
        <v>114</v>
      </c>
    </row>
    <row r="121" spans="1:19" x14ac:dyDescent="0.25">
      <c r="A121" s="56" t="s">
        <v>382</v>
      </c>
      <c r="B121" s="46" t="s">
        <v>11</v>
      </c>
      <c r="C121" s="46" t="s">
        <v>78</v>
      </c>
      <c r="D121" s="46" t="s">
        <v>81</v>
      </c>
      <c r="E121" s="46" t="s">
        <v>211</v>
      </c>
      <c r="F121" s="46">
        <v>1</v>
      </c>
      <c r="G121" s="37">
        <v>1668</v>
      </c>
      <c r="H121" s="46">
        <v>76</v>
      </c>
      <c r="I121" s="37">
        <v>21</v>
      </c>
      <c r="J121" s="37">
        <v>1596</v>
      </c>
      <c r="K121" s="37">
        <v>3264</v>
      </c>
      <c r="L121" s="75">
        <v>20210422</v>
      </c>
      <c r="M121" s="133">
        <v>38</v>
      </c>
      <c r="N121" s="39">
        <f t="shared" si="2"/>
        <v>-38</v>
      </c>
      <c r="O121" s="133" t="s">
        <v>114</v>
      </c>
    </row>
    <row r="122" spans="1:19" x14ac:dyDescent="0.25">
      <c r="A122" s="56" t="s">
        <v>438</v>
      </c>
      <c r="B122" s="46" t="s">
        <v>11</v>
      </c>
      <c r="C122" s="46" t="s">
        <v>27</v>
      </c>
      <c r="D122" s="46" t="s">
        <v>194</v>
      </c>
      <c r="E122" s="46" t="s">
        <v>439</v>
      </c>
      <c r="F122" s="46">
        <v>1</v>
      </c>
      <c r="G122" s="37">
        <v>1668</v>
      </c>
      <c r="H122" s="46">
        <v>495</v>
      </c>
      <c r="I122" s="37">
        <v>21</v>
      </c>
      <c r="J122" s="37">
        <v>10395</v>
      </c>
      <c r="K122" s="37">
        <v>12063</v>
      </c>
      <c r="L122" s="75">
        <v>20210426</v>
      </c>
      <c r="M122" s="133">
        <v>165</v>
      </c>
      <c r="N122" s="39">
        <f t="shared" si="2"/>
        <v>-330</v>
      </c>
      <c r="O122" s="133" t="s">
        <v>214</v>
      </c>
      <c r="P122" s="25">
        <v>15</v>
      </c>
      <c r="Q122" s="25">
        <v>20</v>
      </c>
      <c r="R122" s="25">
        <v>26</v>
      </c>
      <c r="S122" s="25" t="s">
        <v>513</v>
      </c>
    </row>
    <row r="123" spans="1:19" x14ac:dyDescent="0.25">
      <c r="A123" s="56" t="s">
        <v>377</v>
      </c>
      <c r="B123" s="46" t="s">
        <v>11</v>
      </c>
      <c r="C123" s="46" t="s">
        <v>95</v>
      </c>
      <c r="D123" s="46" t="s">
        <v>96</v>
      </c>
      <c r="E123" s="46" t="s">
        <v>141</v>
      </c>
      <c r="F123" s="46">
        <v>1</v>
      </c>
      <c r="G123" s="37">
        <v>1668</v>
      </c>
      <c r="H123" s="46">
        <v>195</v>
      </c>
      <c r="I123" s="37">
        <v>21</v>
      </c>
      <c r="J123" s="37">
        <v>4095</v>
      </c>
      <c r="K123" s="37">
        <v>5763</v>
      </c>
      <c r="L123" s="75">
        <v>20210427</v>
      </c>
      <c r="M123" s="133">
        <v>195</v>
      </c>
      <c r="N123" s="39">
        <f t="shared" si="2"/>
        <v>0</v>
      </c>
      <c r="O123" s="133" t="s">
        <v>114</v>
      </c>
    </row>
    <row r="124" spans="1:19" s="39" customFormat="1" x14ac:dyDescent="0.25">
      <c r="A124" s="76" t="s">
        <v>368</v>
      </c>
      <c r="B124" s="77" t="s">
        <v>11</v>
      </c>
      <c r="C124" s="77" t="s">
        <v>78</v>
      </c>
      <c r="D124" s="77" t="s">
        <v>81</v>
      </c>
      <c r="E124" s="77" t="s">
        <v>369</v>
      </c>
      <c r="F124" s="77">
        <v>1</v>
      </c>
      <c r="G124" s="78">
        <v>1668</v>
      </c>
      <c r="H124" s="77">
        <v>76</v>
      </c>
      <c r="I124" s="78">
        <v>21</v>
      </c>
      <c r="J124" s="78">
        <v>1596</v>
      </c>
      <c r="K124" s="78">
        <v>3264</v>
      </c>
      <c r="L124" s="79">
        <v>20210430</v>
      </c>
      <c r="M124" s="174">
        <v>38</v>
      </c>
      <c r="N124" s="39">
        <f t="shared" si="2"/>
        <v>-38</v>
      </c>
      <c r="O124" s="174" t="s">
        <v>114</v>
      </c>
    </row>
    <row r="125" spans="1:19" s="39" customFormat="1" x14ac:dyDescent="0.25">
      <c r="A125" s="76" t="s">
        <v>307</v>
      </c>
      <c r="B125" s="77" t="s">
        <v>92</v>
      </c>
      <c r="C125" s="77" t="s">
        <v>38</v>
      </c>
      <c r="D125" s="77" t="s">
        <v>83</v>
      </c>
      <c r="E125" s="77" t="s">
        <v>84</v>
      </c>
      <c r="F125" s="77">
        <v>1</v>
      </c>
      <c r="G125" s="78">
        <v>816</v>
      </c>
      <c r="H125" s="77">
        <v>299</v>
      </c>
      <c r="I125" s="78">
        <v>21</v>
      </c>
      <c r="J125" s="78">
        <v>6279</v>
      </c>
      <c r="K125" s="78">
        <v>7095</v>
      </c>
      <c r="L125" s="79">
        <v>20210430</v>
      </c>
      <c r="M125" s="174">
        <v>300</v>
      </c>
      <c r="N125" s="39">
        <f t="shared" si="2"/>
        <v>1</v>
      </c>
      <c r="O125" s="174" t="s">
        <v>85</v>
      </c>
    </row>
    <row r="126" spans="1:19" x14ac:dyDescent="0.25">
      <c r="N126" s="39"/>
    </row>
    <row r="127" spans="1:19" x14ac:dyDescent="0.25">
      <c r="N127" s="39"/>
    </row>
    <row r="128" spans="1:19" x14ac:dyDescent="0.25">
      <c r="A128" s="56" t="s">
        <v>701</v>
      </c>
      <c r="B128" s="46" t="s">
        <v>11</v>
      </c>
      <c r="C128" s="46" t="s">
        <v>35</v>
      </c>
      <c r="D128" s="46" t="s">
        <v>702</v>
      </c>
      <c r="E128" s="46" t="s">
        <v>703</v>
      </c>
      <c r="F128" s="46">
        <v>1</v>
      </c>
      <c r="G128" s="37">
        <v>1668</v>
      </c>
      <c r="H128" s="46">
        <v>100</v>
      </c>
      <c r="I128" s="37">
        <v>21</v>
      </c>
      <c r="J128" s="37">
        <v>2100</v>
      </c>
      <c r="K128" s="37">
        <v>3768</v>
      </c>
      <c r="L128" s="75">
        <v>20210507</v>
      </c>
      <c r="M128" s="133">
        <v>100</v>
      </c>
      <c r="N128" s="39">
        <f t="shared" si="2"/>
        <v>0</v>
      </c>
      <c r="O128" s="133" t="s">
        <v>86</v>
      </c>
    </row>
    <row r="129" spans="1:21" x14ac:dyDescent="0.25">
      <c r="A129" s="56" t="s">
        <v>693</v>
      </c>
      <c r="B129" s="46" t="s">
        <v>11</v>
      </c>
      <c r="C129" s="46" t="s">
        <v>35</v>
      </c>
      <c r="D129" s="46" t="s">
        <v>47</v>
      </c>
      <c r="E129" s="46" t="s">
        <v>48</v>
      </c>
      <c r="F129" s="46">
        <v>1</v>
      </c>
      <c r="G129" s="37">
        <v>1668</v>
      </c>
      <c r="H129" s="46">
        <v>258</v>
      </c>
      <c r="I129" s="37">
        <v>21</v>
      </c>
      <c r="J129" s="37">
        <v>5418</v>
      </c>
      <c r="K129" s="37">
        <v>7086</v>
      </c>
      <c r="L129" s="75">
        <v>20210513</v>
      </c>
      <c r="M129" s="133">
        <v>258</v>
      </c>
      <c r="N129" s="39">
        <f t="shared" si="2"/>
        <v>0</v>
      </c>
      <c r="O129" s="133" t="s">
        <v>86</v>
      </c>
    </row>
    <row r="130" spans="1:21" x14ac:dyDescent="0.25">
      <c r="A130" s="56" t="s">
        <v>733</v>
      </c>
      <c r="B130" s="46" t="s">
        <v>11</v>
      </c>
      <c r="C130" s="46" t="s">
        <v>56</v>
      </c>
      <c r="D130" s="46" t="s">
        <v>57</v>
      </c>
      <c r="E130" s="46" t="s">
        <v>734</v>
      </c>
      <c r="F130" s="46">
        <v>1</v>
      </c>
      <c r="G130" s="37">
        <v>1668</v>
      </c>
      <c r="H130" s="46">
        <v>1104</v>
      </c>
      <c r="I130" s="37">
        <v>21</v>
      </c>
      <c r="J130" s="37">
        <v>23184</v>
      </c>
      <c r="K130" s="37">
        <v>24852</v>
      </c>
      <c r="L130" s="75">
        <v>20210519</v>
      </c>
      <c r="M130" s="133">
        <v>276</v>
      </c>
      <c r="N130" s="39">
        <f t="shared" si="2"/>
        <v>-828</v>
      </c>
      <c r="O130" s="133" t="s">
        <v>86</v>
      </c>
      <c r="P130" s="97">
        <v>44308</v>
      </c>
      <c r="Q130" s="97">
        <v>44319</v>
      </c>
      <c r="R130" s="97">
        <v>44322</v>
      </c>
      <c r="S130" s="97">
        <v>44336</v>
      </c>
      <c r="T130" s="59">
        <f>276*4</f>
        <v>1104</v>
      </c>
      <c r="U130" s="25" t="s">
        <v>513</v>
      </c>
    </row>
    <row r="131" spans="1:21" x14ac:dyDescent="0.25">
      <c r="A131" s="56" t="s">
        <v>640</v>
      </c>
      <c r="B131" s="46" t="s">
        <v>92</v>
      </c>
      <c r="C131" s="46" t="s">
        <v>27</v>
      </c>
      <c r="D131" s="46" t="s">
        <v>162</v>
      </c>
      <c r="E131" s="46" t="s">
        <v>641</v>
      </c>
      <c r="F131" s="46">
        <v>1</v>
      </c>
      <c r="G131" s="37">
        <v>816</v>
      </c>
      <c r="H131" s="46">
        <v>258</v>
      </c>
      <c r="I131" s="37">
        <v>21</v>
      </c>
      <c r="J131" s="37">
        <v>5418</v>
      </c>
      <c r="K131" s="37">
        <v>6234</v>
      </c>
      <c r="L131" s="75">
        <v>20210519</v>
      </c>
      <c r="M131" s="133">
        <v>258</v>
      </c>
      <c r="N131" s="39">
        <f t="shared" si="2"/>
        <v>0</v>
      </c>
      <c r="O131" s="133" t="s">
        <v>86</v>
      </c>
    </row>
    <row r="132" spans="1:21" x14ac:dyDescent="0.25">
      <c r="A132" s="56" t="s">
        <v>543</v>
      </c>
      <c r="B132" s="46" t="s">
        <v>92</v>
      </c>
      <c r="C132" s="46" t="s">
        <v>27</v>
      </c>
      <c r="D132" s="46" t="s">
        <v>541</v>
      </c>
      <c r="E132" s="46" t="s">
        <v>544</v>
      </c>
      <c r="F132" s="46">
        <v>1</v>
      </c>
      <c r="G132" s="37">
        <v>816</v>
      </c>
      <c r="H132" s="46">
        <v>200</v>
      </c>
      <c r="I132" s="37">
        <v>21</v>
      </c>
      <c r="J132" s="37">
        <v>4200</v>
      </c>
      <c r="K132" s="37">
        <v>5016</v>
      </c>
      <c r="L132" s="75">
        <v>20210526</v>
      </c>
      <c r="M132" s="133">
        <v>200</v>
      </c>
      <c r="N132" s="39">
        <f t="shared" si="2"/>
        <v>0</v>
      </c>
      <c r="O132" s="133" t="s">
        <v>247</v>
      </c>
    </row>
    <row r="133" spans="1:21" x14ac:dyDescent="0.25">
      <c r="A133" s="56" t="s">
        <v>533</v>
      </c>
      <c r="B133" s="46" t="s">
        <v>92</v>
      </c>
      <c r="C133" s="46" t="s">
        <v>27</v>
      </c>
      <c r="D133" s="46" t="s">
        <v>534</v>
      </c>
      <c r="E133" s="46" t="s">
        <v>535</v>
      </c>
      <c r="F133" s="46">
        <v>1</v>
      </c>
      <c r="G133" s="37">
        <v>816</v>
      </c>
      <c r="H133" s="46">
        <v>140</v>
      </c>
      <c r="I133" s="37">
        <v>21</v>
      </c>
      <c r="J133" s="37">
        <v>2940</v>
      </c>
      <c r="K133" s="37">
        <v>3756</v>
      </c>
      <c r="L133" s="75">
        <v>20210527</v>
      </c>
      <c r="M133" s="133">
        <v>140</v>
      </c>
      <c r="N133" s="39">
        <f t="shared" si="2"/>
        <v>0</v>
      </c>
      <c r="O133" s="133" t="s">
        <v>114</v>
      </c>
    </row>
    <row r="134" spans="1:21" x14ac:dyDescent="0.25">
      <c r="A134" s="56" t="s">
        <v>550</v>
      </c>
      <c r="B134" s="46" t="s">
        <v>92</v>
      </c>
      <c r="C134" s="46" t="s">
        <v>27</v>
      </c>
      <c r="D134" s="46" t="s">
        <v>551</v>
      </c>
      <c r="E134" s="46" t="s">
        <v>552</v>
      </c>
      <c r="F134" s="46">
        <v>1</v>
      </c>
      <c r="G134" s="37">
        <v>816</v>
      </c>
      <c r="H134" s="46">
        <v>50</v>
      </c>
      <c r="I134" s="37">
        <v>21</v>
      </c>
      <c r="J134" s="37">
        <v>1050</v>
      </c>
      <c r="K134" s="37">
        <v>1866</v>
      </c>
      <c r="L134" s="75">
        <v>20210531</v>
      </c>
      <c r="M134" s="133">
        <v>50</v>
      </c>
      <c r="N134" s="39">
        <f t="shared" si="2"/>
        <v>0</v>
      </c>
      <c r="O134" s="133" t="s">
        <v>86</v>
      </c>
    </row>
    <row r="135" spans="1:21" x14ac:dyDescent="0.25">
      <c r="N135" s="39"/>
    </row>
    <row r="136" spans="1:21" x14ac:dyDescent="0.25">
      <c r="N136" s="39"/>
    </row>
    <row r="137" spans="1:21" x14ac:dyDescent="0.25">
      <c r="N137" s="39"/>
    </row>
    <row r="138" spans="1:21" x14ac:dyDescent="0.25">
      <c r="A138" s="56" t="s">
        <v>973</v>
      </c>
      <c r="B138" s="46" t="s">
        <v>11</v>
      </c>
      <c r="C138" s="46" t="s">
        <v>111</v>
      </c>
      <c r="D138" s="46" t="s">
        <v>112</v>
      </c>
      <c r="E138" s="46" t="s">
        <v>301</v>
      </c>
      <c r="F138" s="46">
        <v>1</v>
      </c>
      <c r="G138" s="37">
        <v>1430</v>
      </c>
      <c r="H138" s="46">
        <v>516</v>
      </c>
      <c r="I138" s="37">
        <v>18</v>
      </c>
      <c r="J138" s="37">
        <v>9288</v>
      </c>
      <c r="K138" s="37">
        <v>10718</v>
      </c>
      <c r="L138" s="75">
        <v>20210603</v>
      </c>
      <c r="M138" s="133">
        <v>258</v>
      </c>
      <c r="N138" s="39">
        <f t="shared" ref="N138:N153" si="3">M138-H138</f>
        <v>-258</v>
      </c>
      <c r="O138" s="133" t="s">
        <v>86</v>
      </c>
      <c r="P138" s="25" t="s">
        <v>974</v>
      </c>
    </row>
    <row r="139" spans="1:21" x14ac:dyDescent="0.25">
      <c r="A139" s="56" t="s">
        <v>971</v>
      </c>
      <c r="B139" s="46" t="s">
        <v>11</v>
      </c>
      <c r="C139" s="46" t="s">
        <v>95</v>
      </c>
      <c r="D139" s="46" t="s">
        <v>96</v>
      </c>
      <c r="E139" s="46" t="s">
        <v>972</v>
      </c>
      <c r="F139" s="46">
        <v>1</v>
      </c>
      <c r="G139" s="37">
        <v>1668</v>
      </c>
      <c r="H139" s="46">
        <v>390</v>
      </c>
      <c r="I139" s="37">
        <v>21</v>
      </c>
      <c r="J139" s="37">
        <v>8190</v>
      </c>
      <c r="K139" s="37">
        <v>9858</v>
      </c>
      <c r="L139" s="75">
        <v>20210604</v>
      </c>
      <c r="M139" s="133">
        <v>195</v>
      </c>
      <c r="N139" s="39">
        <f t="shared" si="3"/>
        <v>-195</v>
      </c>
      <c r="O139" s="133" t="s">
        <v>114</v>
      </c>
      <c r="P139" s="25" t="s">
        <v>513</v>
      </c>
    </row>
    <row r="140" spans="1:21" x14ac:dyDescent="0.25">
      <c r="A140" s="56" t="s">
        <v>942</v>
      </c>
      <c r="B140" s="46" t="s">
        <v>11</v>
      </c>
      <c r="C140" s="46" t="s">
        <v>28</v>
      </c>
      <c r="D140" s="46" t="s">
        <v>134</v>
      </c>
      <c r="E140" s="46" t="s">
        <v>135</v>
      </c>
      <c r="F140" s="46">
        <v>1</v>
      </c>
      <c r="G140" s="37">
        <v>1668</v>
      </c>
      <c r="H140" s="46">
        <v>90</v>
      </c>
      <c r="I140" s="37">
        <v>21</v>
      </c>
      <c r="J140" s="37">
        <v>1890</v>
      </c>
      <c r="K140" s="37">
        <v>3558</v>
      </c>
      <c r="L140" s="75">
        <v>20210607</v>
      </c>
      <c r="M140" s="133">
        <v>90</v>
      </c>
      <c r="N140" s="39">
        <f t="shared" si="3"/>
        <v>0</v>
      </c>
      <c r="O140" s="133" t="s">
        <v>86</v>
      </c>
      <c r="P140" s="25" t="s">
        <v>513</v>
      </c>
    </row>
    <row r="141" spans="1:21" x14ac:dyDescent="0.25">
      <c r="A141" s="56" t="s">
        <v>931</v>
      </c>
      <c r="B141" s="46" t="s">
        <v>11</v>
      </c>
      <c r="C141" s="46" t="s">
        <v>78</v>
      </c>
      <c r="D141" s="46" t="s">
        <v>81</v>
      </c>
      <c r="E141" s="46" t="s">
        <v>932</v>
      </c>
      <c r="F141" s="46">
        <v>1</v>
      </c>
      <c r="G141" s="37">
        <v>1668</v>
      </c>
      <c r="H141" s="46">
        <v>38</v>
      </c>
      <c r="I141" s="37">
        <v>21</v>
      </c>
      <c r="J141" s="37">
        <v>798</v>
      </c>
      <c r="K141" s="37">
        <v>2466</v>
      </c>
      <c r="L141" s="75">
        <v>20210607</v>
      </c>
      <c r="M141" s="133">
        <v>38</v>
      </c>
      <c r="N141" s="39">
        <f t="shared" si="3"/>
        <v>0</v>
      </c>
      <c r="O141" s="133" t="s">
        <v>114</v>
      </c>
      <c r="P141" s="25" t="s">
        <v>513</v>
      </c>
    </row>
    <row r="142" spans="1:21" x14ac:dyDescent="0.25">
      <c r="A142" s="56" t="s">
        <v>895</v>
      </c>
      <c r="B142" s="46" t="s">
        <v>92</v>
      </c>
      <c r="C142" s="46" t="s">
        <v>27</v>
      </c>
      <c r="D142" s="46" t="s">
        <v>896</v>
      </c>
      <c r="E142" s="46" t="s">
        <v>897</v>
      </c>
      <c r="F142" s="46">
        <v>1</v>
      </c>
      <c r="G142" s="37">
        <v>816</v>
      </c>
      <c r="H142" s="46">
        <v>110</v>
      </c>
      <c r="I142" s="37">
        <v>21</v>
      </c>
      <c r="J142" s="37">
        <v>2310</v>
      </c>
      <c r="K142" s="37">
        <v>3126</v>
      </c>
      <c r="L142" s="75">
        <v>20210608</v>
      </c>
      <c r="M142" s="133">
        <v>110</v>
      </c>
      <c r="N142" s="39">
        <f t="shared" si="3"/>
        <v>0</v>
      </c>
      <c r="O142" s="133" t="s">
        <v>86</v>
      </c>
      <c r="P142" s="25" t="s">
        <v>513</v>
      </c>
    </row>
    <row r="143" spans="1:21" x14ac:dyDescent="0.25">
      <c r="A143" s="56" t="s">
        <v>927</v>
      </c>
      <c r="B143" s="46" t="s">
        <v>11</v>
      </c>
      <c r="C143" s="46" t="s">
        <v>12</v>
      </c>
      <c r="D143" s="46" t="s">
        <v>39</v>
      </c>
      <c r="E143" s="46" t="s">
        <v>928</v>
      </c>
      <c r="F143" s="46">
        <v>1</v>
      </c>
      <c r="G143" s="37">
        <v>1668</v>
      </c>
      <c r="H143" s="46">
        <v>192</v>
      </c>
      <c r="I143" s="37">
        <v>21</v>
      </c>
      <c r="J143" s="37">
        <v>4032</v>
      </c>
      <c r="K143" s="37">
        <v>5700</v>
      </c>
      <c r="L143" s="75">
        <v>20210611</v>
      </c>
      <c r="M143" s="133">
        <v>192</v>
      </c>
      <c r="N143" s="39">
        <f t="shared" si="3"/>
        <v>0</v>
      </c>
      <c r="O143" s="133" t="s">
        <v>85</v>
      </c>
      <c r="P143" s="25" t="s">
        <v>513</v>
      </c>
    </row>
    <row r="144" spans="1:21" x14ac:dyDescent="0.25">
      <c r="A144" s="56" t="s">
        <v>829</v>
      </c>
      <c r="B144" s="46" t="s">
        <v>92</v>
      </c>
      <c r="C144" s="46" t="s">
        <v>35</v>
      </c>
      <c r="D144" s="46" t="s">
        <v>180</v>
      </c>
      <c r="E144" s="46" t="s">
        <v>181</v>
      </c>
      <c r="F144" s="46">
        <v>1</v>
      </c>
      <c r="G144" s="37">
        <v>816</v>
      </c>
      <c r="H144" s="46">
        <v>120</v>
      </c>
      <c r="I144" s="37">
        <v>21</v>
      </c>
      <c r="J144" s="37">
        <v>2520</v>
      </c>
      <c r="K144" s="37">
        <v>3336</v>
      </c>
      <c r="L144" s="75">
        <v>20210622</v>
      </c>
      <c r="M144" s="133">
        <v>120</v>
      </c>
      <c r="N144" s="39">
        <f t="shared" si="3"/>
        <v>0</v>
      </c>
      <c r="O144" s="133" t="s">
        <v>86</v>
      </c>
    </row>
    <row r="145" spans="1:21" x14ac:dyDescent="0.25">
      <c r="A145" s="56" t="s">
        <v>845</v>
      </c>
      <c r="B145" s="46" t="s">
        <v>11</v>
      </c>
      <c r="C145" s="46" t="s">
        <v>12</v>
      </c>
      <c r="D145" s="46" t="s">
        <v>463</v>
      </c>
      <c r="E145" s="46" t="s">
        <v>464</v>
      </c>
      <c r="F145" s="46">
        <v>1</v>
      </c>
      <c r="G145" s="37">
        <v>1668</v>
      </c>
      <c r="H145" s="46">
        <v>250</v>
      </c>
      <c r="I145" s="37">
        <v>21</v>
      </c>
      <c r="J145" s="37">
        <v>5250</v>
      </c>
      <c r="K145" s="37">
        <v>6918</v>
      </c>
      <c r="L145" s="75">
        <v>20210622</v>
      </c>
      <c r="M145" s="133">
        <v>250</v>
      </c>
      <c r="N145" s="39">
        <f t="shared" si="3"/>
        <v>0</v>
      </c>
      <c r="O145" s="133" t="s">
        <v>86</v>
      </c>
    </row>
    <row r="146" spans="1:21" x14ac:dyDescent="0.25">
      <c r="A146" s="56" t="s">
        <v>821</v>
      </c>
      <c r="B146" s="46" t="s">
        <v>92</v>
      </c>
      <c r="C146" s="46" t="s">
        <v>27</v>
      </c>
      <c r="D146" s="46" t="s">
        <v>50</v>
      </c>
      <c r="E146" s="46" t="s">
        <v>186</v>
      </c>
      <c r="F146" s="46">
        <v>1</v>
      </c>
      <c r="G146" s="37">
        <v>816</v>
      </c>
      <c r="H146" s="46">
        <v>184</v>
      </c>
      <c r="I146" s="37">
        <v>21</v>
      </c>
      <c r="J146" s="37">
        <v>3864</v>
      </c>
      <c r="K146" s="37">
        <v>4680</v>
      </c>
      <c r="L146" s="75">
        <v>20210624</v>
      </c>
      <c r="M146" s="133">
        <v>184</v>
      </c>
      <c r="N146" s="39">
        <f t="shared" si="3"/>
        <v>0</v>
      </c>
      <c r="O146" s="133" t="s">
        <v>86</v>
      </c>
    </row>
    <row r="147" spans="1:21" x14ac:dyDescent="0.25">
      <c r="A147" s="56" t="s">
        <v>817</v>
      </c>
      <c r="B147" s="46" t="s">
        <v>92</v>
      </c>
      <c r="C147" s="46" t="s">
        <v>27</v>
      </c>
      <c r="D147" s="46" t="s">
        <v>99</v>
      </c>
      <c r="E147" s="46" t="s">
        <v>101</v>
      </c>
      <c r="F147" s="46">
        <v>1</v>
      </c>
      <c r="G147" s="37">
        <v>816</v>
      </c>
      <c r="H147" s="46">
        <v>104</v>
      </c>
      <c r="I147" s="37">
        <v>21</v>
      </c>
      <c r="J147" s="37">
        <v>2184</v>
      </c>
      <c r="K147" s="37">
        <v>3000</v>
      </c>
      <c r="L147" s="75">
        <v>20210625</v>
      </c>
      <c r="M147" s="133">
        <v>104</v>
      </c>
      <c r="N147" s="39">
        <f t="shared" si="3"/>
        <v>0</v>
      </c>
      <c r="O147" s="133" t="s">
        <v>86</v>
      </c>
    </row>
    <row r="148" spans="1:21" x14ac:dyDescent="0.25">
      <c r="A148" s="56" t="s">
        <v>753</v>
      </c>
      <c r="B148" s="46" t="s">
        <v>92</v>
      </c>
      <c r="C148" s="46" t="s">
        <v>35</v>
      </c>
      <c r="D148" s="46" t="s">
        <v>754</v>
      </c>
      <c r="E148" s="46" t="s">
        <v>755</v>
      </c>
      <c r="F148" s="46">
        <v>1</v>
      </c>
      <c r="G148" s="37">
        <v>816</v>
      </c>
      <c r="H148" s="46">
        <v>100</v>
      </c>
      <c r="I148" s="37">
        <v>21</v>
      </c>
      <c r="J148" s="37">
        <v>2100</v>
      </c>
      <c r="K148" s="37">
        <v>2916</v>
      </c>
      <c r="L148" s="75">
        <v>20210628</v>
      </c>
      <c r="M148" s="133">
        <v>100</v>
      </c>
      <c r="N148" s="39">
        <f t="shared" si="3"/>
        <v>0</v>
      </c>
      <c r="O148" s="133" t="s">
        <v>114</v>
      </c>
    </row>
    <row r="149" spans="1:21" x14ac:dyDescent="0.25">
      <c r="A149" s="56" t="s">
        <v>791</v>
      </c>
      <c r="B149" s="46" t="s">
        <v>92</v>
      </c>
      <c r="C149" s="46" t="s">
        <v>35</v>
      </c>
      <c r="D149" s="46" t="s">
        <v>702</v>
      </c>
      <c r="E149" s="46" t="s">
        <v>703</v>
      </c>
      <c r="F149" s="46">
        <v>1</v>
      </c>
      <c r="G149" s="37">
        <v>816</v>
      </c>
      <c r="H149" s="46">
        <v>100</v>
      </c>
      <c r="I149" s="37">
        <v>21</v>
      </c>
      <c r="J149" s="37">
        <v>2100</v>
      </c>
      <c r="K149" s="37">
        <v>2916</v>
      </c>
      <c r="L149" s="75">
        <v>20210628</v>
      </c>
      <c r="M149" s="133">
        <v>100</v>
      </c>
      <c r="N149" s="39">
        <f t="shared" si="3"/>
        <v>0</v>
      </c>
      <c r="O149" s="133" t="s">
        <v>86</v>
      </c>
    </row>
    <row r="150" spans="1:21" x14ac:dyDescent="0.25">
      <c r="A150" s="56" t="s">
        <v>762</v>
      </c>
      <c r="B150" s="46" t="s">
        <v>92</v>
      </c>
      <c r="C150" s="46" t="s">
        <v>27</v>
      </c>
      <c r="D150" s="46" t="s">
        <v>194</v>
      </c>
      <c r="E150" s="46" t="s">
        <v>195</v>
      </c>
      <c r="F150" s="46">
        <v>1</v>
      </c>
      <c r="G150" s="37">
        <v>816</v>
      </c>
      <c r="H150" s="46">
        <v>165</v>
      </c>
      <c r="I150" s="37">
        <v>21</v>
      </c>
      <c r="J150" s="37">
        <v>3465</v>
      </c>
      <c r="K150" s="37">
        <v>4281</v>
      </c>
      <c r="L150" s="75">
        <v>20210628</v>
      </c>
      <c r="M150" s="133">
        <v>165</v>
      </c>
      <c r="N150" s="39">
        <f t="shared" si="3"/>
        <v>0</v>
      </c>
      <c r="O150" s="133" t="s">
        <v>214</v>
      </c>
    </row>
    <row r="151" spans="1:21" x14ac:dyDescent="0.25">
      <c r="A151" s="56" t="s">
        <v>749</v>
      </c>
      <c r="B151" s="46" t="s">
        <v>92</v>
      </c>
      <c r="C151" s="46" t="s">
        <v>222</v>
      </c>
      <c r="D151" s="46" t="s">
        <v>39</v>
      </c>
      <c r="E151" s="46" t="s">
        <v>246</v>
      </c>
      <c r="F151" s="46">
        <v>1</v>
      </c>
      <c r="G151" s="37">
        <v>816</v>
      </c>
      <c r="H151" s="46">
        <v>212</v>
      </c>
      <c r="I151" s="37">
        <v>21</v>
      </c>
      <c r="J151" s="37">
        <v>4452</v>
      </c>
      <c r="K151" s="37">
        <v>5268</v>
      </c>
      <c r="L151" s="75">
        <v>20210628</v>
      </c>
      <c r="M151" s="133">
        <v>192</v>
      </c>
      <c r="N151" s="39">
        <f t="shared" si="3"/>
        <v>-20</v>
      </c>
      <c r="O151" s="133" t="s">
        <v>85</v>
      </c>
      <c r="P151" s="25" t="s">
        <v>975</v>
      </c>
    </row>
    <row r="152" spans="1:21" x14ac:dyDescent="0.25">
      <c r="A152" s="56" t="s">
        <v>786</v>
      </c>
      <c r="B152" s="46" t="s">
        <v>92</v>
      </c>
      <c r="C152" s="46" t="s">
        <v>35</v>
      </c>
      <c r="D152" s="46" t="s">
        <v>198</v>
      </c>
      <c r="E152" s="46" t="s">
        <v>199</v>
      </c>
      <c r="F152" s="46">
        <v>1</v>
      </c>
      <c r="G152" s="37">
        <v>816</v>
      </c>
      <c r="H152" s="46">
        <v>40</v>
      </c>
      <c r="I152" s="37">
        <v>21</v>
      </c>
      <c r="J152" s="37">
        <v>840</v>
      </c>
      <c r="K152" s="37">
        <v>1656</v>
      </c>
      <c r="L152" s="75">
        <v>20210629</v>
      </c>
      <c r="M152" s="133">
        <v>40</v>
      </c>
      <c r="N152" s="39">
        <f t="shared" si="3"/>
        <v>0</v>
      </c>
      <c r="O152" s="133" t="s">
        <v>86</v>
      </c>
    </row>
    <row r="153" spans="1:21" x14ac:dyDescent="0.25">
      <c r="A153" s="56" t="s">
        <v>759</v>
      </c>
      <c r="B153" s="46" t="s">
        <v>92</v>
      </c>
      <c r="C153" s="46" t="s">
        <v>27</v>
      </c>
      <c r="D153" s="46" t="s">
        <v>188</v>
      </c>
      <c r="E153" s="46" t="s">
        <v>189</v>
      </c>
      <c r="F153" s="46">
        <v>1</v>
      </c>
      <c r="G153" s="37">
        <v>816</v>
      </c>
      <c r="H153" s="46">
        <v>340</v>
      </c>
      <c r="I153" s="37">
        <v>21</v>
      </c>
      <c r="J153" s="37">
        <v>7140</v>
      </c>
      <c r="K153" s="37">
        <v>7956</v>
      </c>
      <c r="L153" s="75">
        <v>20210629</v>
      </c>
      <c r="M153" s="133">
        <v>340</v>
      </c>
      <c r="N153" s="39">
        <f t="shared" si="3"/>
        <v>0</v>
      </c>
      <c r="O153" s="133" t="s">
        <v>85</v>
      </c>
    </row>
    <row r="154" spans="1:21" x14ac:dyDescent="0.25">
      <c r="N154" s="39"/>
    </row>
    <row r="155" spans="1:21" x14ac:dyDescent="0.25">
      <c r="A155" s="108" t="s">
        <v>1137</v>
      </c>
      <c r="B155" s="109" t="s">
        <v>11</v>
      </c>
      <c r="C155" s="109" t="s">
        <v>12</v>
      </c>
      <c r="D155" s="109" t="s">
        <v>39</v>
      </c>
      <c r="E155" s="109" t="s">
        <v>40</v>
      </c>
      <c r="F155" s="109">
        <v>1</v>
      </c>
      <c r="G155" s="110">
        <v>1668</v>
      </c>
      <c r="H155" s="109">
        <v>212</v>
      </c>
      <c r="I155" s="110">
        <v>21</v>
      </c>
      <c r="J155" s="110">
        <v>4452</v>
      </c>
      <c r="K155" s="110">
        <v>6120</v>
      </c>
      <c r="L155" s="111">
        <v>20210706</v>
      </c>
      <c r="M155" s="133">
        <v>192</v>
      </c>
      <c r="N155" s="39">
        <f t="shared" ref="N155:N166" si="4">M155-H155</f>
        <v>-20</v>
      </c>
      <c r="O155" s="133" t="s">
        <v>85</v>
      </c>
    </row>
    <row r="156" spans="1:21" x14ac:dyDescent="0.25">
      <c r="A156" s="108" t="s">
        <v>1125</v>
      </c>
      <c r="B156" s="109" t="s">
        <v>11</v>
      </c>
      <c r="C156" s="109" t="s">
        <v>38</v>
      </c>
      <c r="D156" s="109" t="s">
        <v>1126</v>
      </c>
      <c r="E156" s="109" t="s">
        <v>1127</v>
      </c>
      <c r="F156" s="109">
        <v>1</v>
      </c>
      <c r="G156" s="110">
        <v>1668</v>
      </c>
      <c r="H156" s="109">
        <v>150</v>
      </c>
      <c r="I156" s="110">
        <v>21</v>
      </c>
      <c r="J156" s="110">
        <v>3150</v>
      </c>
      <c r="K156" s="110">
        <v>4818</v>
      </c>
      <c r="L156" s="111">
        <v>20210707</v>
      </c>
      <c r="M156" s="133">
        <v>150</v>
      </c>
      <c r="N156" s="39">
        <f t="shared" si="4"/>
        <v>0</v>
      </c>
      <c r="O156" s="133" t="s">
        <v>85</v>
      </c>
    </row>
    <row r="157" spans="1:21" x14ac:dyDescent="0.25">
      <c r="A157" s="108" t="s">
        <v>1122</v>
      </c>
      <c r="B157" s="109" t="s">
        <v>11</v>
      </c>
      <c r="C157" s="109" t="s">
        <v>56</v>
      </c>
      <c r="D157" s="109" t="s">
        <v>57</v>
      </c>
      <c r="E157" s="109" t="s">
        <v>1123</v>
      </c>
      <c r="F157" s="109">
        <v>1</v>
      </c>
      <c r="G157" s="110">
        <v>1668</v>
      </c>
      <c r="H157" s="109">
        <v>276</v>
      </c>
      <c r="I157" s="110">
        <v>21</v>
      </c>
      <c r="J157" s="110">
        <v>5796</v>
      </c>
      <c r="K157" s="110">
        <v>7464</v>
      </c>
      <c r="L157" s="111">
        <v>20210715</v>
      </c>
      <c r="M157" s="133">
        <v>276</v>
      </c>
      <c r="N157" s="39">
        <f t="shared" si="4"/>
        <v>0</v>
      </c>
      <c r="O157" s="133" t="s">
        <v>86</v>
      </c>
    </row>
    <row r="158" spans="1:21" x14ac:dyDescent="0.25">
      <c r="A158" s="108" t="s">
        <v>1095</v>
      </c>
      <c r="B158" s="109" t="s">
        <v>11</v>
      </c>
      <c r="C158" s="109" t="s">
        <v>293</v>
      </c>
      <c r="D158" s="109" t="s">
        <v>294</v>
      </c>
      <c r="E158" s="109" t="s">
        <v>1096</v>
      </c>
      <c r="F158" s="109">
        <v>1</v>
      </c>
      <c r="G158" s="110">
        <v>1668</v>
      </c>
      <c r="H158" s="109">
        <v>100</v>
      </c>
      <c r="I158" s="110">
        <v>21</v>
      </c>
      <c r="J158" s="110">
        <v>2100</v>
      </c>
      <c r="K158" s="110">
        <v>3768</v>
      </c>
      <c r="L158" s="111">
        <v>20210719</v>
      </c>
      <c r="M158" s="133">
        <v>100</v>
      </c>
      <c r="N158" s="39">
        <f t="shared" si="4"/>
        <v>0</v>
      </c>
      <c r="O158" s="133" t="s">
        <v>86</v>
      </c>
    </row>
    <row r="159" spans="1:21" x14ac:dyDescent="0.25">
      <c r="A159" s="108" t="s">
        <v>1094</v>
      </c>
      <c r="B159" s="109" t="s">
        <v>11</v>
      </c>
      <c r="C159" s="109" t="s">
        <v>12</v>
      </c>
      <c r="D159" s="109" t="s">
        <v>39</v>
      </c>
      <c r="E159" s="109" t="s">
        <v>928</v>
      </c>
      <c r="F159" s="109">
        <v>1</v>
      </c>
      <c r="G159" s="110">
        <v>1668</v>
      </c>
      <c r="H159" s="109">
        <v>212</v>
      </c>
      <c r="I159" s="110">
        <v>21</v>
      </c>
      <c r="J159" s="110">
        <v>4452</v>
      </c>
      <c r="K159" s="110">
        <v>6120</v>
      </c>
      <c r="L159" s="111">
        <v>20210719</v>
      </c>
      <c r="M159" s="133">
        <v>192</v>
      </c>
      <c r="N159" s="39">
        <f t="shared" si="4"/>
        <v>-20</v>
      </c>
      <c r="O159" s="133" t="s">
        <v>85</v>
      </c>
    </row>
    <row r="160" spans="1:21" x14ac:dyDescent="0.25">
      <c r="A160" s="108" t="s">
        <v>1154</v>
      </c>
      <c r="B160" s="109" t="s">
        <v>11</v>
      </c>
      <c r="C160" s="109" t="s">
        <v>36</v>
      </c>
      <c r="D160" s="109" t="s">
        <v>37</v>
      </c>
      <c r="E160" s="109" t="s">
        <v>1155</v>
      </c>
      <c r="F160" s="109">
        <v>1</v>
      </c>
      <c r="G160" s="110">
        <v>1668</v>
      </c>
      <c r="H160" s="109">
        <v>1144</v>
      </c>
      <c r="I160" s="110">
        <v>21</v>
      </c>
      <c r="J160" s="110">
        <v>24024</v>
      </c>
      <c r="K160" s="110">
        <v>25692</v>
      </c>
      <c r="L160" s="111">
        <v>20210722</v>
      </c>
      <c r="M160" s="133">
        <v>286</v>
      </c>
      <c r="N160" s="39">
        <f t="shared" si="4"/>
        <v>-858</v>
      </c>
      <c r="O160" s="133" t="s">
        <v>1159</v>
      </c>
      <c r="P160" s="25">
        <f>H160/286</f>
        <v>4</v>
      </c>
      <c r="R160" s="49">
        <v>44344</v>
      </c>
      <c r="S160" s="49">
        <v>44361</v>
      </c>
      <c r="T160" s="49">
        <v>44378</v>
      </c>
      <c r="U160" s="49">
        <v>44399</v>
      </c>
    </row>
    <row r="161" spans="1:15" x14ac:dyDescent="0.25">
      <c r="A161" s="108" t="s">
        <v>989</v>
      </c>
      <c r="B161" s="109" t="s">
        <v>92</v>
      </c>
      <c r="C161" s="109" t="s">
        <v>78</v>
      </c>
      <c r="D161" s="109" t="s">
        <v>81</v>
      </c>
      <c r="E161" s="109" t="s">
        <v>990</v>
      </c>
      <c r="F161" s="109">
        <v>1</v>
      </c>
      <c r="G161" s="110">
        <v>816</v>
      </c>
      <c r="H161" s="109">
        <v>38</v>
      </c>
      <c r="I161" s="110">
        <v>21</v>
      </c>
      <c r="J161" s="110">
        <v>798</v>
      </c>
      <c r="K161" s="110">
        <v>1614</v>
      </c>
      <c r="L161" s="111">
        <v>20210727</v>
      </c>
      <c r="M161" s="133">
        <v>38</v>
      </c>
      <c r="N161" s="39">
        <f t="shared" si="4"/>
        <v>0</v>
      </c>
      <c r="O161" s="133" t="s">
        <v>114</v>
      </c>
    </row>
    <row r="162" spans="1:15" x14ac:dyDescent="0.25">
      <c r="A162" s="108" t="s">
        <v>991</v>
      </c>
      <c r="B162" s="109" t="s">
        <v>92</v>
      </c>
      <c r="C162" s="109" t="s">
        <v>78</v>
      </c>
      <c r="D162" s="109" t="s">
        <v>81</v>
      </c>
      <c r="E162" s="109" t="s">
        <v>267</v>
      </c>
      <c r="F162" s="109">
        <v>1</v>
      </c>
      <c r="G162" s="110">
        <v>816</v>
      </c>
      <c r="H162" s="109">
        <v>38</v>
      </c>
      <c r="I162" s="110">
        <v>21</v>
      </c>
      <c r="J162" s="110">
        <v>798</v>
      </c>
      <c r="K162" s="110">
        <v>1614</v>
      </c>
      <c r="L162" s="111">
        <v>20210728</v>
      </c>
      <c r="M162" s="133">
        <v>38</v>
      </c>
      <c r="N162" s="39">
        <f t="shared" si="4"/>
        <v>0</v>
      </c>
      <c r="O162" s="133" t="s">
        <v>114</v>
      </c>
    </row>
    <row r="163" spans="1:15" x14ac:dyDescent="0.25">
      <c r="A163" s="108" t="s">
        <v>1021</v>
      </c>
      <c r="B163" s="109" t="s">
        <v>92</v>
      </c>
      <c r="C163" s="109" t="s">
        <v>12</v>
      </c>
      <c r="D163" s="109" t="s">
        <v>128</v>
      </c>
      <c r="E163" s="109" t="s">
        <v>129</v>
      </c>
      <c r="F163" s="109">
        <v>1</v>
      </c>
      <c r="G163" s="110">
        <v>816</v>
      </c>
      <c r="H163" s="109">
        <v>90</v>
      </c>
      <c r="I163" s="110">
        <v>21</v>
      </c>
      <c r="J163" s="110">
        <v>1890</v>
      </c>
      <c r="K163" s="110">
        <v>2706</v>
      </c>
      <c r="L163" s="111">
        <v>20210728</v>
      </c>
      <c r="M163" s="133">
        <v>90</v>
      </c>
      <c r="N163" s="39">
        <f t="shared" si="4"/>
        <v>0</v>
      </c>
      <c r="O163" s="133" t="s">
        <v>86</v>
      </c>
    </row>
    <row r="164" spans="1:15" x14ac:dyDescent="0.25">
      <c r="A164" s="108" t="s">
        <v>1000</v>
      </c>
      <c r="B164" s="109" t="s">
        <v>92</v>
      </c>
      <c r="C164" s="109" t="s">
        <v>78</v>
      </c>
      <c r="D164" s="109" t="s">
        <v>81</v>
      </c>
      <c r="E164" s="109" t="s">
        <v>384</v>
      </c>
      <c r="F164" s="109">
        <v>1</v>
      </c>
      <c r="G164" s="110">
        <v>816</v>
      </c>
      <c r="H164" s="109">
        <v>38</v>
      </c>
      <c r="I164" s="110">
        <v>21</v>
      </c>
      <c r="J164" s="110">
        <v>798</v>
      </c>
      <c r="K164" s="110">
        <v>1614</v>
      </c>
      <c r="L164" s="111">
        <v>20210729</v>
      </c>
      <c r="M164" s="133">
        <v>38</v>
      </c>
      <c r="N164" s="39">
        <f t="shared" si="4"/>
        <v>0</v>
      </c>
      <c r="O164" s="133" t="s">
        <v>114</v>
      </c>
    </row>
    <row r="165" spans="1:15" x14ac:dyDescent="0.25">
      <c r="A165" s="108" t="s">
        <v>1038</v>
      </c>
      <c r="B165" s="109" t="s">
        <v>11</v>
      </c>
      <c r="C165" s="109" t="s">
        <v>303</v>
      </c>
      <c r="D165" s="109" t="s">
        <v>83</v>
      </c>
      <c r="E165" s="109" t="s">
        <v>1039</v>
      </c>
      <c r="F165" s="109">
        <v>1</v>
      </c>
      <c r="G165" s="110">
        <v>1668</v>
      </c>
      <c r="H165" s="109">
        <v>300</v>
      </c>
      <c r="I165" s="110">
        <v>21</v>
      </c>
      <c r="J165" s="110">
        <v>6300</v>
      </c>
      <c r="K165" s="110">
        <v>7968</v>
      </c>
      <c r="L165" s="111">
        <v>20210729</v>
      </c>
      <c r="M165" s="133">
        <v>300</v>
      </c>
      <c r="N165" s="39">
        <f t="shared" si="4"/>
        <v>0</v>
      </c>
      <c r="O165" s="133" t="s">
        <v>85</v>
      </c>
    </row>
    <row r="166" spans="1:15" x14ac:dyDescent="0.25">
      <c r="A166" s="108" t="s">
        <v>1033</v>
      </c>
      <c r="B166" s="109" t="s">
        <v>11</v>
      </c>
      <c r="C166" s="109" t="s">
        <v>36</v>
      </c>
      <c r="D166" s="109" t="s">
        <v>37</v>
      </c>
      <c r="E166" s="109" t="s">
        <v>678</v>
      </c>
      <c r="F166" s="109">
        <v>1</v>
      </c>
      <c r="G166" s="110">
        <v>1668</v>
      </c>
      <c r="H166" s="109">
        <v>286</v>
      </c>
      <c r="I166" s="110">
        <v>21</v>
      </c>
      <c r="J166" s="110">
        <v>6006</v>
      </c>
      <c r="K166" s="110">
        <v>7674</v>
      </c>
      <c r="L166" s="111">
        <v>20210729</v>
      </c>
      <c r="M166" s="133">
        <v>286</v>
      </c>
      <c r="N166" s="39">
        <f t="shared" si="4"/>
        <v>0</v>
      </c>
      <c r="O166" s="133" t="s">
        <v>1159</v>
      </c>
    </row>
    <row r="167" spans="1:15" x14ac:dyDescent="0.25">
      <c r="N167" s="39">
        <f>M167-H167</f>
        <v>0</v>
      </c>
    </row>
    <row r="168" spans="1:15" x14ac:dyDescent="0.25">
      <c r="A168" s="108" t="s">
        <v>1312</v>
      </c>
      <c r="B168" s="109" t="s">
        <v>11</v>
      </c>
      <c r="C168" s="109" t="s">
        <v>12</v>
      </c>
      <c r="D168" s="109" t="s">
        <v>236</v>
      </c>
      <c r="E168" s="109" t="s">
        <v>237</v>
      </c>
      <c r="F168" s="109">
        <v>1</v>
      </c>
      <c r="G168" s="110">
        <v>1668</v>
      </c>
      <c r="H168" s="109">
        <v>200</v>
      </c>
      <c r="I168" s="110">
        <v>21</v>
      </c>
      <c r="J168" s="110">
        <v>4200</v>
      </c>
      <c r="K168" s="110">
        <v>5868</v>
      </c>
      <c r="L168" s="111">
        <v>20210802</v>
      </c>
      <c r="M168" s="133">
        <v>200</v>
      </c>
      <c r="N168" s="39">
        <f t="shared" ref="N168:N231" si="5">M168-H168</f>
        <v>0</v>
      </c>
      <c r="O168" s="133" t="s">
        <v>247</v>
      </c>
    </row>
    <row r="169" spans="1:15" x14ac:dyDescent="0.25">
      <c r="A169" s="108" t="s">
        <v>1279</v>
      </c>
      <c r="B169" s="109" t="s">
        <v>92</v>
      </c>
      <c r="C169" s="109" t="s">
        <v>12</v>
      </c>
      <c r="D169" s="109" t="s">
        <v>260</v>
      </c>
      <c r="E169" s="109" t="s">
        <v>261</v>
      </c>
      <c r="F169" s="109">
        <v>1</v>
      </c>
      <c r="G169" s="110">
        <v>816</v>
      </c>
      <c r="H169" s="109">
        <v>100</v>
      </c>
      <c r="I169" s="110">
        <v>21</v>
      </c>
      <c r="J169" s="110">
        <v>2100</v>
      </c>
      <c r="K169" s="110">
        <v>2916</v>
      </c>
      <c r="L169" s="111">
        <v>20210805</v>
      </c>
      <c r="M169" s="133">
        <v>100</v>
      </c>
      <c r="N169" s="39">
        <f t="shared" si="5"/>
        <v>0</v>
      </c>
      <c r="O169" s="133" t="s">
        <v>86</v>
      </c>
    </row>
    <row r="170" spans="1:15" x14ac:dyDescent="0.25">
      <c r="A170" s="108" t="s">
        <v>1240</v>
      </c>
      <c r="B170" s="109" t="s">
        <v>92</v>
      </c>
      <c r="C170" s="109" t="s">
        <v>36</v>
      </c>
      <c r="D170" s="109" t="s">
        <v>37</v>
      </c>
      <c r="E170" s="109" t="s">
        <v>1241</v>
      </c>
      <c r="F170" s="109">
        <v>1</v>
      </c>
      <c r="G170" s="110">
        <v>816</v>
      </c>
      <c r="H170" s="109">
        <v>286</v>
      </c>
      <c r="I170" s="110">
        <v>21</v>
      </c>
      <c r="J170" s="110">
        <v>6006</v>
      </c>
      <c r="K170" s="110">
        <v>6822</v>
      </c>
      <c r="L170" s="111">
        <v>20210809</v>
      </c>
      <c r="M170" s="133">
        <v>286</v>
      </c>
      <c r="N170" s="39">
        <f t="shared" si="5"/>
        <v>0</v>
      </c>
      <c r="O170" s="133" t="s">
        <v>86</v>
      </c>
    </row>
    <row r="171" spans="1:15" x14ac:dyDescent="0.25">
      <c r="A171" s="108" t="s">
        <v>1235</v>
      </c>
      <c r="B171" s="109" t="s">
        <v>11</v>
      </c>
      <c r="C171" s="109" t="s">
        <v>12</v>
      </c>
      <c r="D171" s="109" t="s">
        <v>39</v>
      </c>
      <c r="E171" s="109" t="s">
        <v>928</v>
      </c>
      <c r="F171" s="109">
        <v>1</v>
      </c>
      <c r="G171" s="110">
        <v>1668</v>
      </c>
      <c r="H171" s="109">
        <v>212</v>
      </c>
      <c r="I171" s="110">
        <v>21</v>
      </c>
      <c r="J171" s="110">
        <v>4452</v>
      </c>
      <c r="K171" s="110">
        <v>6120</v>
      </c>
      <c r="L171" s="111">
        <v>20210819</v>
      </c>
      <c r="M171" s="133">
        <v>192</v>
      </c>
      <c r="N171" s="39">
        <f t="shared" si="5"/>
        <v>-20</v>
      </c>
      <c r="O171" s="133" t="s">
        <v>85</v>
      </c>
    </row>
    <row r="172" spans="1:15" x14ac:dyDescent="0.25">
      <c r="A172" s="108" t="s">
        <v>1208</v>
      </c>
      <c r="B172" s="109" t="s">
        <v>92</v>
      </c>
      <c r="C172" s="109" t="s">
        <v>36</v>
      </c>
      <c r="D172" s="109" t="s">
        <v>37</v>
      </c>
      <c r="E172" s="109" t="s">
        <v>254</v>
      </c>
      <c r="F172" s="109">
        <v>1</v>
      </c>
      <c r="G172" s="110">
        <v>816</v>
      </c>
      <c r="H172" s="109">
        <v>286</v>
      </c>
      <c r="I172" s="110">
        <v>21</v>
      </c>
      <c r="J172" s="110">
        <v>6006</v>
      </c>
      <c r="K172" s="110">
        <v>6822</v>
      </c>
      <c r="L172" s="111">
        <v>20210819</v>
      </c>
      <c r="M172" s="133">
        <v>286</v>
      </c>
      <c r="N172" s="39">
        <f t="shared" si="5"/>
        <v>0</v>
      </c>
      <c r="O172" s="133" t="s">
        <v>86</v>
      </c>
    </row>
    <row r="173" spans="1:15" ht="15.75" thickBot="1" x14ac:dyDescent="0.3">
      <c r="A173" s="116" t="s">
        <v>1236</v>
      </c>
      <c r="B173" s="117" t="s">
        <v>11</v>
      </c>
      <c r="C173" s="117" t="s">
        <v>56</v>
      </c>
      <c r="D173" s="117" t="s">
        <v>57</v>
      </c>
      <c r="E173" s="117" t="s">
        <v>1237</v>
      </c>
      <c r="F173" s="117">
        <v>1</v>
      </c>
      <c r="G173" s="118">
        <v>1668</v>
      </c>
      <c r="H173" s="117">
        <v>276</v>
      </c>
      <c r="I173" s="118">
        <v>21</v>
      </c>
      <c r="J173" s="118">
        <v>5796</v>
      </c>
      <c r="K173" s="118">
        <v>7464</v>
      </c>
      <c r="L173" s="119">
        <v>20210824</v>
      </c>
      <c r="M173" s="133">
        <v>276</v>
      </c>
      <c r="N173" s="39">
        <f t="shared" si="5"/>
        <v>0</v>
      </c>
      <c r="O173" s="133" t="s">
        <v>86</v>
      </c>
    </row>
    <row r="174" spans="1:15" x14ac:dyDescent="0.25">
      <c r="A174" s="108" t="s">
        <v>1194</v>
      </c>
      <c r="B174" s="109" t="s">
        <v>11</v>
      </c>
      <c r="C174" s="109" t="s">
        <v>12</v>
      </c>
      <c r="D174" s="109" t="s">
        <v>39</v>
      </c>
      <c r="E174" s="109" t="s">
        <v>928</v>
      </c>
      <c r="F174" s="109">
        <v>1</v>
      </c>
      <c r="G174" s="110">
        <v>1668</v>
      </c>
      <c r="H174" s="109">
        <v>212</v>
      </c>
      <c r="I174" s="110">
        <v>21</v>
      </c>
      <c r="J174" s="110">
        <v>4452</v>
      </c>
      <c r="K174" s="110">
        <v>6120</v>
      </c>
      <c r="L174" s="111">
        <v>20210824</v>
      </c>
      <c r="M174" s="133">
        <v>192</v>
      </c>
      <c r="N174" s="39">
        <f t="shared" si="5"/>
        <v>-20</v>
      </c>
      <c r="O174" s="133" t="s">
        <v>85</v>
      </c>
    </row>
    <row r="175" spans="1:15" x14ac:dyDescent="0.25">
      <c r="A175" s="108" t="s">
        <v>1193</v>
      </c>
      <c r="B175" s="109" t="s">
        <v>11</v>
      </c>
      <c r="C175" s="109" t="s">
        <v>27</v>
      </c>
      <c r="D175" s="109" t="s">
        <v>896</v>
      </c>
      <c r="E175" s="109" t="s">
        <v>903</v>
      </c>
      <c r="F175" s="109">
        <v>1</v>
      </c>
      <c r="G175" s="110">
        <v>1668</v>
      </c>
      <c r="H175" s="109">
        <v>110</v>
      </c>
      <c r="I175" s="110">
        <v>21</v>
      </c>
      <c r="J175" s="110">
        <v>2310</v>
      </c>
      <c r="K175" s="110">
        <v>3978</v>
      </c>
      <c r="L175" s="111">
        <v>20210825</v>
      </c>
      <c r="M175" s="133">
        <v>110</v>
      </c>
      <c r="N175" s="39">
        <f t="shared" si="5"/>
        <v>0</v>
      </c>
      <c r="O175" s="133" t="s">
        <v>86</v>
      </c>
    </row>
    <row r="176" spans="1:15" x14ac:dyDescent="0.25">
      <c r="A176" s="108" t="s">
        <v>1166</v>
      </c>
      <c r="B176" s="109" t="s">
        <v>92</v>
      </c>
      <c r="C176" s="109" t="s">
        <v>36</v>
      </c>
      <c r="D176" s="109" t="s">
        <v>37</v>
      </c>
      <c r="E176" s="109" t="s">
        <v>1167</v>
      </c>
      <c r="F176" s="109">
        <v>1</v>
      </c>
      <c r="G176" s="110">
        <v>816</v>
      </c>
      <c r="H176" s="109">
        <v>286</v>
      </c>
      <c r="I176" s="110">
        <v>21</v>
      </c>
      <c r="J176" s="110">
        <v>6006</v>
      </c>
      <c r="K176" s="110">
        <v>6822</v>
      </c>
      <c r="L176" s="111">
        <v>20210830</v>
      </c>
      <c r="M176" s="133">
        <v>286</v>
      </c>
      <c r="N176" s="39">
        <f t="shared" si="5"/>
        <v>0</v>
      </c>
      <c r="O176" s="133" t="s">
        <v>86</v>
      </c>
    </row>
    <row r="177" spans="1:17" ht="15.75" thickBot="1" x14ac:dyDescent="0.3">
      <c r="A177" s="116" t="s">
        <v>1184</v>
      </c>
      <c r="B177" s="117" t="s">
        <v>11</v>
      </c>
      <c r="C177" s="117" t="s">
        <v>35</v>
      </c>
      <c r="D177" s="117" t="s">
        <v>198</v>
      </c>
      <c r="E177" s="117" t="s">
        <v>199</v>
      </c>
      <c r="F177" s="117">
        <v>1</v>
      </c>
      <c r="G177" s="118">
        <v>1668</v>
      </c>
      <c r="H177" s="117">
        <v>40</v>
      </c>
      <c r="I177" s="118">
        <v>21</v>
      </c>
      <c r="J177" s="118">
        <v>840</v>
      </c>
      <c r="K177" s="118">
        <v>2508</v>
      </c>
      <c r="L177" s="119">
        <v>20210831</v>
      </c>
      <c r="M177" s="133">
        <v>40</v>
      </c>
      <c r="N177" s="39">
        <f t="shared" si="5"/>
        <v>0</v>
      </c>
      <c r="O177" s="133" t="s">
        <v>86</v>
      </c>
    </row>
    <row r="178" spans="1:17" x14ac:dyDescent="0.25">
      <c r="G178" s="42"/>
      <c r="I178" s="42"/>
      <c r="J178" s="42"/>
      <c r="K178" s="42"/>
      <c r="N178" s="39"/>
    </row>
    <row r="179" spans="1:17" x14ac:dyDescent="0.25">
      <c r="A179" s="43" t="s">
        <v>1485</v>
      </c>
      <c r="B179" s="43" t="s">
        <v>11</v>
      </c>
      <c r="C179" s="43" t="s">
        <v>12</v>
      </c>
      <c r="D179" s="43" t="s">
        <v>128</v>
      </c>
      <c r="E179" s="43" t="s">
        <v>160</v>
      </c>
      <c r="F179" s="135">
        <v>1</v>
      </c>
      <c r="G179" s="45">
        <v>1668</v>
      </c>
      <c r="H179" s="43">
        <v>90</v>
      </c>
      <c r="I179" s="45">
        <v>21</v>
      </c>
      <c r="J179" s="45">
        <v>1890</v>
      </c>
      <c r="K179" s="45">
        <v>3558</v>
      </c>
      <c r="L179" s="43">
        <v>20210901</v>
      </c>
      <c r="M179" s="133">
        <v>90</v>
      </c>
      <c r="N179" s="39">
        <f t="shared" si="5"/>
        <v>0</v>
      </c>
      <c r="O179" s="133" t="s">
        <v>86</v>
      </c>
    </row>
    <row r="180" spans="1:17" x14ac:dyDescent="0.25">
      <c r="A180" s="108" t="s">
        <v>1487</v>
      </c>
      <c r="B180" s="109" t="s">
        <v>29</v>
      </c>
      <c r="C180" s="109" t="s">
        <v>984</v>
      </c>
      <c r="D180" s="109" t="s">
        <v>985</v>
      </c>
      <c r="E180" s="109" t="s">
        <v>1488</v>
      </c>
      <c r="F180" s="130">
        <v>1</v>
      </c>
      <c r="G180" s="110">
        <v>1668</v>
      </c>
      <c r="H180" s="109">
        <v>38</v>
      </c>
      <c r="I180" s="110">
        <v>21</v>
      </c>
      <c r="J180" s="110">
        <v>798</v>
      </c>
      <c r="K180" s="110">
        <v>2466</v>
      </c>
      <c r="L180" s="111">
        <v>20210906</v>
      </c>
      <c r="M180" s="133">
        <v>38</v>
      </c>
      <c r="N180" s="39">
        <f t="shared" si="5"/>
        <v>0</v>
      </c>
      <c r="O180" s="133" t="s">
        <v>114</v>
      </c>
    </row>
    <row r="181" spans="1:17" s="164" customFormat="1" x14ac:dyDescent="0.25">
      <c r="A181" s="159" t="s">
        <v>1479</v>
      </c>
      <c r="B181" s="160" t="s">
        <v>11</v>
      </c>
      <c r="C181" s="160" t="s">
        <v>222</v>
      </c>
      <c r="D181" s="160" t="s">
        <v>271</v>
      </c>
      <c r="E181" s="160" t="s">
        <v>272</v>
      </c>
      <c r="F181" s="161">
        <v>1</v>
      </c>
      <c r="G181" s="162">
        <v>1668</v>
      </c>
      <c r="H181" s="160">
        <v>104</v>
      </c>
      <c r="I181" s="162">
        <v>21</v>
      </c>
      <c r="J181" s="162">
        <v>2184</v>
      </c>
      <c r="K181" s="162">
        <v>3852</v>
      </c>
      <c r="L181" s="163">
        <v>20210907</v>
      </c>
      <c r="M181" s="176">
        <v>104</v>
      </c>
      <c r="N181" s="164">
        <f t="shared" si="5"/>
        <v>0</v>
      </c>
      <c r="O181" s="176" t="s">
        <v>86</v>
      </c>
    </row>
    <row r="182" spans="1:17" s="39" customFormat="1" x14ac:dyDescent="0.25">
      <c r="A182" s="154" t="s">
        <v>1478</v>
      </c>
      <c r="B182" s="155" t="s">
        <v>11</v>
      </c>
      <c r="C182" s="155" t="s">
        <v>12</v>
      </c>
      <c r="D182" s="155" t="s">
        <v>128</v>
      </c>
      <c r="E182" s="155" t="s">
        <v>1023</v>
      </c>
      <c r="F182" s="156">
        <v>1</v>
      </c>
      <c r="G182" s="157">
        <v>1668</v>
      </c>
      <c r="H182" s="155">
        <v>138</v>
      </c>
      <c r="I182" s="157">
        <v>21</v>
      </c>
      <c r="J182" s="157">
        <v>2898</v>
      </c>
      <c r="K182" s="157">
        <v>4566</v>
      </c>
      <c r="L182" s="158">
        <v>20210907</v>
      </c>
      <c r="M182" s="174">
        <v>90</v>
      </c>
      <c r="N182" s="39">
        <f t="shared" si="5"/>
        <v>-48</v>
      </c>
      <c r="O182" s="174" t="s">
        <v>86</v>
      </c>
    </row>
    <row r="183" spans="1:17" x14ac:dyDescent="0.25">
      <c r="A183" s="108" t="s">
        <v>1467</v>
      </c>
      <c r="B183" s="109" t="s">
        <v>1468</v>
      </c>
      <c r="C183" s="109" t="s">
        <v>27</v>
      </c>
      <c r="D183" s="109" t="s">
        <v>68</v>
      </c>
      <c r="E183" s="109" t="s">
        <v>69</v>
      </c>
      <c r="F183" s="130">
        <v>1</v>
      </c>
      <c r="G183" s="110">
        <v>1668</v>
      </c>
      <c r="H183" s="109">
        <v>212</v>
      </c>
      <c r="I183" s="110">
        <v>21</v>
      </c>
      <c r="J183" s="110">
        <v>4452</v>
      </c>
      <c r="K183" s="110">
        <v>6120</v>
      </c>
      <c r="L183" s="111">
        <v>20210910</v>
      </c>
      <c r="M183" s="133">
        <v>192</v>
      </c>
      <c r="N183" s="39">
        <f t="shared" si="5"/>
        <v>-20</v>
      </c>
      <c r="O183" s="133" t="s">
        <v>85</v>
      </c>
      <c r="P183" s="25" t="s">
        <v>513</v>
      </c>
    </row>
    <row r="184" spans="1:17" x14ac:dyDescent="0.25">
      <c r="A184" s="108" t="s">
        <v>1474</v>
      </c>
      <c r="B184" s="109" t="s">
        <v>11</v>
      </c>
      <c r="C184" s="109" t="s">
        <v>78</v>
      </c>
      <c r="D184" s="109" t="s">
        <v>1475</v>
      </c>
      <c r="E184" s="109" t="s">
        <v>1476</v>
      </c>
      <c r="F184" s="130">
        <v>1</v>
      </c>
      <c r="G184" s="110">
        <v>1668</v>
      </c>
      <c r="H184" s="109">
        <v>280</v>
      </c>
      <c r="I184" s="110">
        <v>21</v>
      </c>
      <c r="J184" s="110">
        <v>5880</v>
      </c>
      <c r="K184" s="110">
        <v>7548</v>
      </c>
      <c r="L184" s="111">
        <v>20210913</v>
      </c>
      <c r="M184" s="133">
        <v>140</v>
      </c>
      <c r="N184" s="39">
        <f t="shared" si="5"/>
        <v>-140</v>
      </c>
      <c r="O184" s="133" t="s">
        <v>114</v>
      </c>
      <c r="P184" s="49">
        <v>44449</v>
      </c>
      <c r="Q184" s="49">
        <v>44452</v>
      </c>
    </row>
    <row r="185" spans="1:17" x14ac:dyDescent="0.25">
      <c r="A185" s="108" t="s">
        <v>1417</v>
      </c>
      <c r="B185" s="109" t="s">
        <v>92</v>
      </c>
      <c r="C185" s="109" t="s">
        <v>222</v>
      </c>
      <c r="D185" s="109" t="s">
        <v>128</v>
      </c>
      <c r="E185" s="109" t="s">
        <v>244</v>
      </c>
      <c r="F185" s="130">
        <v>1</v>
      </c>
      <c r="G185" s="110">
        <v>816</v>
      </c>
      <c r="H185" s="109">
        <v>90</v>
      </c>
      <c r="I185" s="110">
        <v>21</v>
      </c>
      <c r="J185" s="110">
        <v>1890</v>
      </c>
      <c r="K185" s="110">
        <v>2706</v>
      </c>
      <c r="L185" s="111">
        <v>20210913</v>
      </c>
      <c r="M185" s="133">
        <v>90</v>
      </c>
      <c r="N185" s="39">
        <f t="shared" si="5"/>
        <v>0</v>
      </c>
      <c r="O185" s="133" t="s">
        <v>86</v>
      </c>
    </row>
    <row r="186" spans="1:17" x14ac:dyDescent="0.25">
      <c r="A186" s="108" t="s">
        <v>1416</v>
      </c>
      <c r="B186" s="109" t="s">
        <v>92</v>
      </c>
      <c r="C186" s="109" t="s">
        <v>222</v>
      </c>
      <c r="D186" s="109" t="s">
        <v>271</v>
      </c>
      <c r="E186" s="109" t="s">
        <v>272</v>
      </c>
      <c r="F186" s="130">
        <v>1</v>
      </c>
      <c r="G186" s="110">
        <v>816</v>
      </c>
      <c r="H186" s="109">
        <v>104</v>
      </c>
      <c r="I186" s="110">
        <v>21</v>
      </c>
      <c r="J186" s="110">
        <v>2184</v>
      </c>
      <c r="K186" s="110">
        <v>3000</v>
      </c>
      <c r="L186" s="111">
        <v>20210914</v>
      </c>
      <c r="M186" s="133">
        <v>104</v>
      </c>
      <c r="N186" s="39">
        <f t="shared" si="5"/>
        <v>0</v>
      </c>
      <c r="O186" s="133" t="s">
        <v>86</v>
      </c>
    </row>
    <row r="187" spans="1:17" x14ac:dyDescent="0.25">
      <c r="A187" s="108" t="s">
        <v>1439</v>
      </c>
      <c r="B187" s="109" t="s">
        <v>11</v>
      </c>
      <c r="C187" s="109" t="s">
        <v>38</v>
      </c>
      <c r="D187" s="109" t="s">
        <v>1126</v>
      </c>
      <c r="E187" s="109" t="s">
        <v>1129</v>
      </c>
      <c r="F187" s="130">
        <v>1</v>
      </c>
      <c r="G187" s="110">
        <v>1668</v>
      </c>
      <c r="H187" s="109">
        <v>150</v>
      </c>
      <c r="I187" s="110">
        <v>21</v>
      </c>
      <c r="J187" s="110">
        <v>3150</v>
      </c>
      <c r="K187" s="110">
        <v>4818</v>
      </c>
      <c r="L187" s="111">
        <v>20210915</v>
      </c>
      <c r="M187" s="133">
        <v>150</v>
      </c>
      <c r="N187" s="39">
        <f t="shared" si="5"/>
        <v>0</v>
      </c>
      <c r="O187" s="133" t="s">
        <v>85</v>
      </c>
    </row>
    <row r="188" spans="1:17" x14ac:dyDescent="0.25">
      <c r="A188" s="108" t="s">
        <v>1395</v>
      </c>
      <c r="B188" s="109" t="s">
        <v>92</v>
      </c>
      <c r="C188" s="109" t="s">
        <v>111</v>
      </c>
      <c r="D188" s="109" t="s">
        <v>112</v>
      </c>
      <c r="E188" s="109" t="s">
        <v>1396</v>
      </c>
      <c r="F188" s="130">
        <v>1</v>
      </c>
      <c r="G188" s="110">
        <v>816</v>
      </c>
      <c r="H188" s="109">
        <v>258</v>
      </c>
      <c r="I188" s="110">
        <v>21</v>
      </c>
      <c r="J188" s="110">
        <v>5418</v>
      </c>
      <c r="K188" s="110">
        <v>6234</v>
      </c>
      <c r="L188" s="111">
        <v>20210916</v>
      </c>
      <c r="M188" s="133">
        <v>258</v>
      </c>
      <c r="N188" s="39">
        <f t="shared" si="5"/>
        <v>0</v>
      </c>
      <c r="O188" s="133" t="s">
        <v>86</v>
      </c>
    </row>
    <row r="189" spans="1:17" x14ac:dyDescent="0.25">
      <c r="A189" s="108" t="s">
        <v>1433</v>
      </c>
      <c r="B189" s="109" t="s">
        <v>11</v>
      </c>
      <c r="C189" s="109" t="s">
        <v>12</v>
      </c>
      <c r="D189" s="109" t="s">
        <v>128</v>
      </c>
      <c r="E189" s="109" t="s">
        <v>1023</v>
      </c>
      <c r="F189" s="130">
        <v>1</v>
      </c>
      <c r="G189" s="110">
        <v>1668</v>
      </c>
      <c r="H189" s="109">
        <v>90</v>
      </c>
      <c r="I189" s="110">
        <v>21</v>
      </c>
      <c r="J189" s="110">
        <v>1890</v>
      </c>
      <c r="K189" s="110">
        <v>3558</v>
      </c>
      <c r="L189" s="111">
        <v>20210917</v>
      </c>
      <c r="M189" s="133">
        <v>90</v>
      </c>
      <c r="N189" s="39">
        <f t="shared" si="5"/>
        <v>0</v>
      </c>
      <c r="O189" s="133" t="s">
        <v>86</v>
      </c>
    </row>
    <row r="190" spans="1:17" ht="15.75" thickBot="1" x14ac:dyDescent="0.3">
      <c r="A190" s="116" t="s">
        <v>1425</v>
      </c>
      <c r="B190" s="117" t="s">
        <v>92</v>
      </c>
      <c r="C190" s="117" t="s">
        <v>739</v>
      </c>
      <c r="D190" s="117" t="s">
        <v>1426</v>
      </c>
      <c r="E190" s="117" t="s">
        <v>1427</v>
      </c>
      <c r="F190" s="132">
        <v>1</v>
      </c>
      <c r="G190" s="118">
        <v>816</v>
      </c>
      <c r="H190" s="117">
        <v>258</v>
      </c>
      <c r="I190" s="118">
        <v>21</v>
      </c>
      <c r="J190" s="118">
        <v>5418</v>
      </c>
      <c r="K190" s="118">
        <v>6234</v>
      </c>
      <c r="L190" s="119">
        <v>20210923</v>
      </c>
      <c r="M190" s="133">
        <v>258</v>
      </c>
      <c r="N190" s="39">
        <f t="shared" si="5"/>
        <v>0</v>
      </c>
      <c r="O190" s="133" t="s">
        <v>86</v>
      </c>
    </row>
    <row r="191" spans="1:17" x14ac:dyDescent="0.25">
      <c r="A191" s="108" t="s">
        <v>1320</v>
      </c>
      <c r="B191" s="109" t="s">
        <v>92</v>
      </c>
      <c r="C191" s="109" t="s">
        <v>95</v>
      </c>
      <c r="D191" s="109" t="s">
        <v>96</v>
      </c>
      <c r="E191" s="109" t="s">
        <v>1321</v>
      </c>
      <c r="F191" s="130">
        <v>1</v>
      </c>
      <c r="G191" s="110">
        <v>816</v>
      </c>
      <c r="H191" s="109">
        <v>195</v>
      </c>
      <c r="I191" s="110">
        <v>21</v>
      </c>
      <c r="J191" s="110">
        <v>4095</v>
      </c>
      <c r="K191" s="110">
        <v>4911</v>
      </c>
      <c r="L191" s="111">
        <v>20210923</v>
      </c>
      <c r="M191" s="133">
        <v>195</v>
      </c>
      <c r="N191" s="39">
        <f t="shared" si="5"/>
        <v>0</v>
      </c>
      <c r="O191" s="133" t="s">
        <v>114</v>
      </c>
    </row>
    <row r="192" spans="1:17" x14ac:dyDescent="0.25">
      <c r="A192" s="108" t="s">
        <v>1394</v>
      </c>
      <c r="B192" s="109" t="s">
        <v>11</v>
      </c>
      <c r="C192" s="109" t="s">
        <v>78</v>
      </c>
      <c r="D192" s="109" t="s">
        <v>81</v>
      </c>
      <c r="E192" s="109" t="s">
        <v>384</v>
      </c>
      <c r="F192" s="130">
        <v>1</v>
      </c>
      <c r="G192" s="110">
        <v>1668</v>
      </c>
      <c r="H192" s="109">
        <v>38</v>
      </c>
      <c r="I192" s="110">
        <v>21</v>
      </c>
      <c r="J192" s="110">
        <v>798</v>
      </c>
      <c r="K192" s="110">
        <v>2466</v>
      </c>
      <c r="L192" s="111">
        <v>20210924</v>
      </c>
      <c r="M192" s="133">
        <v>38</v>
      </c>
      <c r="N192" s="39">
        <f t="shared" si="5"/>
        <v>0</v>
      </c>
      <c r="O192" s="133" t="s">
        <v>114</v>
      </c>
    </row>
    <row r="193" spans="1:17" x14ac:dyDescent="0.25">
      <c r="A193" s="108" t="s">
        <v>1386</v>
      </c>
      <c r="B193" s="109" t="s">
        <v>11</v>
      </c>
      <c r="C193" s="109" t="s">
        <v>104</v>
      </c>
      <c r="D193" s="109" t="s">
        <v>105</v>
      </c>
      <c r="E193" s="109" t="s">
        <v>1387</v>
      </c>
      <c r="F193" s="130">
        <v>1</v>
      </c>
      <c r="G193" s="110">
        <v>1668</v>
      </c>
      <c r="H193" s="109">
        <v>70</v>
      </c>
      <c r="I193" s="110">
        <v>21</v>
      </c>
      <c r="J193" s="110">
        <v>1470</v>
      </c>
      <c r="K193" s="110">
        <v>3138</v>
      </c>
      <c r="L193" s="111">
        <v>20210928</v>
      </c>
      <c r="M193" s="133">
        <v>70</v>
      </c>
      <c r="N193" s="39">
        <f t="shared" si="5"/>
        <v>0</v>
      </c>
      <c r="O193" s="133" t="s">
        <v>86</v>
      </c>
    </row>
    <row r="194" spans="1:17" x14ac:dyDescent="0.25">
      <c r="A194" s="108" t="s">
        <v>1372</v>
      </c>
      <c r="B194" s="109" t="s">
        <v>11</v>
      </c>
      <c r="C194" s="109" t="s">
        <v>36</v>
      </c>
      <c r="D194" s="109" t="s">
        <v>37</v>
      </c>
      <c r="E194" s="109" t="s">
        <v>1213</v>
      </c>
      <c r="F194" s="130">
        <v>1</v>
      </c>
      <c r="G194" s="110">
        <v>1668</v>
      </c>
      <c r="H194" s="109">
        <v>286</v>
      </c>
      <c r="I194" s="110">
        <v>21</v>
      </c>
      <c r="J194" s="110">
        <v>6006</v>
      </c>
      <c r="K194" s="110">
        <v>7674</v>
      </c>
      <c r="L194" s="111">
        <v>20210930</v>
      </c>
      <c r="M194" s="133">
        <v>286</v>
      </c>
      <c r="N194" s="39">
        <f t="shared" si="5"/>
        <v>0</v>
      </c>
      <c r="O194" s="133" t="s">
        <v>86</v>
      </c>
    </row>
    <row r="195" spans="1:17" x14ac:dyDescent="0.25">
      <c r="A195" s="89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2"/>
      <c r="N195" s="39"/>
    </row>
    <row r="196" spans="1:17" x14ac:dyDescent="0.25">
      <c r="N196" s="39"/>
    </row>
    <row r="197" spans="1:17" x14ac:dyDescent="0.25">
      <c r="A197" s="25" t="s">
        <v>1670</v>
      </c>
      <c r="B197" s="25" t="s">
        <v>11</v>
      </c>
      <c r="C197" s="25" t="s">
        <v>12</v>
      </c>
      <c r="D197" s="25" t="s">
        <v>260</v>
      </c>
      <c r="E197" s="25" t="s">
        <v>1281</v>
      </c>
      <c r="F197" s="133">
        <v>1</v>
      </c>
      <c r="G197" s="42">
        <v>1940</v>
      </c>
      <c r="H197" s="25">
        <v>100</v>
      </c>
      <c r="I197" s="42">
        <v>24.4</v>
      </c>
      <c r="J197" s="42">
        <v>2440</v>
      </c>
      <c r="K197" s="42">
        <v>4380</v>
      </c>
      <c r="L197" s="25">
        <v>20211001</v>
      </c>
      <c r="M197" s="133">
        <v>100</v>
      </c>
      <c r="N197" s="39">
        <f t="shared" si="5"/>
        <v>0</v>
      </c>
      <c r="O197" s="133" t="s">
        <v>86</v>
      </c>
    </row>
    <row r="198" spans="1:17" x14ac:dyDescent="0.25">
      <c r="A198" s="25" t="s">
        <v>1655</v>
      </c>
      <c r="B198" s="25" t="s">
        <v>11</v>
      </c>
      <c r="C198" s="25" t="s">
        <v>71</v>
      </c>
      <c r="D198" s="25" t="s">
        <v>72</v>
      </c>
      <c r="E198" s="25" t="s">
        <v>1656</v>
      </c>
      <c r="F198" s="133">
        <v>1</v>
      </c>
      <c r="G198" s="42">
        <v>1668</v>
      </c>
      <c r="H198" s="25">
        <v>140</v>
      </c>
      <c r="I198" s="42">
        <v>21</v>
      </c>
      <c r="J198" s="42">
        <v>2940</v>
      </c>
      <c r="K198" s="42">
        <v>4608</v>
      </c>
      <c r="L198" s="25">
        <v>20211004</v>
      </c>
      <c r="M198" s="133">
        <v>140</v>
      </c>
      <c r="N198" s="39">
        <f t="shared" si="5"/>
        <v>0</v>
      </c>
      <c r="O198" s="133" t="s">
        <v>114</v>
      </c>
    </row>
    <row r="199" spans="1:17" x14ac:dyDescent="0.25">
      <c r="A199" s="25" t="s">
        <v>1654</v>
      </c>
      <c r="B199" s="25" t="s">
        <v>11</v>
      </c>
      <c r="C199" s="25" t="s">
        <v>111</v>
      </c>
      <c r="D199" s="25" t="s">
        <v>112</v>
      </c>
      <c r="E199" s="25" t="s">
        <v>301</v>
      </c>
      <c r="F199" s="133">
        <v>1</v>
      </c>
      <c r="G199" s="42">
        <v>1668</v>
      </c>
      <c r="H199" s="25">
        <v>258</v>
      </c>
      <c r="I199" s="42">
        <v>21</v>
      </c>
      <c r="J199" s="42">
        <v>5418</v>
      </c>
      <c r="K199" s="42">
        <v>7086</v>
      </c>
      <c r="L199" s="25">
        <v>20211005</v>
      </c>
      <c r="M199" s="133">
        <v>258</v>
      </c>
      <c r="N199" s="39">
        <f t="shared" si="5"/>
        <v>0</v>
      </c>
      <c r="O199" s="133" t="s">
        <v>86</v>
      </c>
    </row>
    <row r="200" spans="1:17" x14ac:dyDescent="0.25">
      <c r="A200" s="39" t="s">
        <v>1657</v>
      </c>
      <c r="B200" s="39" t="s">
        <v>29</v>
      </c>
      <c r="C200" s="39" t="s">
        <v>1377</v>
      </c>
      <c r="D200" s="39" t="s">
        <v>1658</v>
      </c>
      <c r="E200" s="39" t="s">
        <v>1659</v>
      </c>
      <c r="F200" s="174">
        <v>1</v>
      </c>
      <c r="G200" s="40">
        <v>3880</v>
      </c>
      <c r="H200" s="39">
        <v>104</v>
      </c>
      <c r="I200" s="40">
        <v>24.4</v>
      </c>
      <c r="J200" s="40">
        <v>2537.6</v>
      </c>
      <c r="K200" s="40">
        <v>6417.6</v>
      </c>
      <c r="L200" s="39">
        <v>20211006</v>
      </c>
      <c r="M200" s="133">
        <v>104</v>
      </c>
      <c r="N200" s="39">
        <f t="shared" si="5"/>
        <v>0</v>
      </c>
      <c r="O200" s="133" t="s">
        <v>86</v>
      </c>
      <c r="P200" s="25" t="s">
        <v>1675</v>
      </c>
    </row>
    <row r="201" spans="1:17" x14ac:dyDescent="0.25">
      <c r="A201" s="25" t="s">
        <v>1660</v>
      </c>
      <c r="B201" s="25" t="s">
        <v>29</v>
      </c>
      <c r="C201" s="25" t="s">
        <v>1661</v>
      </c>
      <c r="D201" s="25" t="s">
        <v>1662</v>
      </c>
      <c r="E201" s="25" t="s">
        <v>1663</v>
      </c>
      <c r="F201" s="133">
        <v>1</v>
      </c>
      <c r="G201" s="42">
        <v>1668</v>
      </c>
      <c r="H201" s="25">
        <v>250</v>
      </c>
      <c r="I201" s="42">
        <v>21</v>
      </c>
      <c r="J201" s="42">
        <v>5250</v>
      </c>
      <c r="K201" s="42">
        <v>6918</v>
      </c>
      <c r="L201" s="25">
        <v>20211007</v>
      </c>
      <c r="M201" s="133">
        <v>250</v>
      </c>
      <c r="N201" s="39">
        <f t="shared" si="5"/>
        <v>0</v>
      </c>
      <c r="O201" s="133" t="s">
        <v>86</v>
      </c>
    </row>
    <row r="202" spans="1:17" x14ac:dyDescent="0.25">
      <c r="A202" s="25" t="s">
        <v>1637</v>
      </c>
      <c r="B202" s="25" t="s">
        <v>11</v>
      </c>
      <c r="C202" s="25" t="s">
        <v>78</v>
      </c>
      <c r="D202" s="25" t="s">
        <v>81</v>
      </c>
      <c r="E202" s="25" t="s">
        <v>990</v>
      </c>
      <c r="F202" s="133">
        <v>1</v>
      </c>
      <c r="G202" s="42">
        <v>1940</v>
      </c>
      <c r="H202" s="25">
        <v>38</v>
      </c>
      <c r="I202" s="42">
        <v>24.4</v>
      </c>
      <c r="J202" s="42">
        <v>927.19999999999993</v>
      </c>
      <c r="K202" s="42">
        <v>2867.2</v>
      </c>
      <c r="L202" s="25">
        <v>20211012</v>
      </c>
      <c r="M202" s="133">
        <v>38</v>
      </c>
      <c r="N202" s="39">
        <f t="shared" si="5"/>
        <v>0</v>
      </c>
      <c r="O202" s="133" t="s">
        <v>114</v>
      </c>
    </row>
    <row r="203" spans="1:17" s="43" customFormat="1" x14ac:dyDescent="0.25">
      <c r="A203" s="59" t="s">
        <v>1644</v>
      </c>
      <c r="B203" s="59" t="s">
        <v>29</v>
      </c>
      <c r="C203" s="59" t="s">
        <v>1377</v>
      </c>
      <c r="D203" s="59" t="s">
        <v>1645</v>
      </c>
      <c r="E203" s="59" t="s">
        <v>1646</v>
      </c>
      <c r="F203" s="175">
        <v>1</v>
      </c>
      <c r="G203" s="61">
        <v>3880</v>
      </c>
      <c r="H203" s="59">
        <v>445</v>
      </c>
      <c r="I203" s="61">
        <v>24.4</v>
      </c>
      <c r="J203" s="61">
        <v>10858</v>
      </c>
      <c r="K203" s="61">
        <v>14738</v>
      </c>
      <c r="L203" s="59">
        <v>20211013</v>
      </c>
      <c r="M203" s="135">
        <v>0</v>
      </c>
      <c r="N203" s="59">
        <f t="shared" si="5"/>
        <v>-445</v>
      </c>
      <c r="O203" s="135" t="s">
        <v>1674</v>
      </c>
      <c r="Q203" s="43" t="s">
        <v>1681</v>
      </c>
    </row>
    <row r="204" spans="1:17" s="181" customFormat="1" x14ac:dyDescent="0.25">
      <c r="A204" s="181" t="s">
        <v>1600</v>
      </c>
      <c r="B204" s="181" t="s">
        <v>11</v>
      </c>
      <c r="C204" s="181" t="s">
        <v>27</v>
      </c>
      <c r="D204" s="181" t="s">
        <v>183</v>
      </c>
      <c r="E204" s="181" t="s">
        <v>1601</v>
      </c>
      <c r="F204" s="182">
        <v>1</v>
      </c>
      <c r="G204" s="183">
        <v>1940</v>
      </c>
      <c r="H204" s="181">
        <v>220</v>
      </c>
      <c r="I204" s="183">
        <v>24.4</v>
      </c>
      <c r="J204" s="183">
        <v>5368</v>
      </c>
      <c r="K204" s="183">
        <v>7308</v>
      </c>
      <c r="L204" s="181">
        <v>20211014</v>
      </c>
      <c r="M204" s="182">
        <v>220</v>
      </c>
      <c r="N204" s="184">
        <f t="shared" si="5"/>
        <v>0</v>
      </c>
      <c r="O204" s="182" t="s">
        <v>86</v>
      </c>
      <c r="Q204" s="501" t="s">
        <v>1680</v>
      </c>
    </row>
    <row r="205" spans="1:17" s="181" customFormat="1" x14ac:dyDescent="0.25">
      <c r="A205" s="184" t="s">
        <v>1638</v>
      </c>
      <c r="B205" s="184" t="s">
        <v>29</v>
      </c>
      <c r="C205" s="184" t="s">
        <v>1377</v>
      </c>
      <c r="D205" s="184" t="s">
        <v>1639</v>
      </c>
      <c r="E205" s="184" t="s">
        <v>1640</v>
      </c>
      <c r="F205" s="185">
        <v>1</v>
      </c>
      <c r="G205" s="186">
        <v>3880</v>
      </c>
      <c r="H205" s="184">
        <v>40</v>
      </c>
      <c r="I205" s="186">
        <v>24.4</v>
      </c>
      <c r="J205" s="186">
        <v>976</v>
      </c>
      <c r="K205" s="186">
        <v>4856</v>
      </c>
      <c r="L205" s="184">
        <v>20211014</v>
      </c>
      <c r="M205" s="182">
        <v>40</v>
      </c>
      <c r="N205" s="184">
        <f t="shared" si="5"/>
        <v>0</v>
      </c>
      <c r="O205" s="182" t="s">
        <v>86</v>
      </c>
      <c r="P205" s="181" t="s">
        <v>1676</v>
      </c>
      <c r="Q205" s="501"/>
    </row>
    <row r="206" spans="1:17" s="178" customFormat="1" x14ac:dyDescent="0.25">
      <c r="A206" s="164" t="s">
        <v>1634</v>
      </c>
      <c r="B206" s="164" t="s">
        <v>29</v>
      </c>
      <c r="C206" s="164" t="s">
        <v>1377</v>
      </c>
      <c r="D206" s="164" t="s">
        <v>1635</v>
      </c>
      <c r="E206" s="164" t="s">
        <v>1636</v>
      </c>
      <c r="F206" s="176">
        <v>1</v>
      </c>
      <c r="G206" s="177">
        <v>3880</v>
      </c>
      <c r="H206" s="164">
        <v>23</v>
      </c>
      <c r="I206" s="177">
        <v>24.4</v>
      </c>
      <c r="J206" s="177">
        <v>561.19999999999993</v>
      </c>
      <c r="K206" s="177">
        <v>4441.2</v>
      </c>
      <c r="L206" s="164">
        <v>20211015</v>
      </c>
      <c r="M206" s="179"/>
      <c r="N206" s="164">
        <f t="shared" si="5"/>
        <v>-23</v>
      </c>
      <c r="O206" s="179"/>
      <c r="P206" s="178" t="s">
        <v>1677</v>
      </c>
      <c r="Q206" s="178" t="s">
        <v>1679</v>
      </c>
    </row>
    <row r="207" spans="1:17" x14ac:dyDescent="0.25">
      <c r="A207" s="25" t="s">
        <v>1593</v>
      </c>
      <c r="B207" s="25" t="s">
        <v>11</v>
      </c>
      <c r="C207" s="25" t="s">
        <v>78</v>
      </c>
      <c r="D207" s="25" t="s">
        <v>1594</v>
      </c>
      <c r="E207" s="25" t="s">
        <v>1595</v>
      </c>
      <c r="F207" s="133">
        <v>1</v>
      </c>
      <c r="G207" s="42">
        <v>1940</v>
      </c>
      <c r="H207" s="25">
        <v>40</v>
      </c>
      <c r="I207" s="42">
        <v>24.4</v>
      </c>
      <c r="J207" s="42">
        <v>976</v>
      </c>
      <c r="K207" s="42">
        <v>2916</v>
      </c>
      <c r="L207" s="25">
        <v>20211018</v>
      </c>
      <c r="M207" s="133">
        <v>38</v>
      </c>
      <c r="N207" s="39">
        <f t="shared" si="5"/>
        <v>-2</v>
      </c>
      <c r="O207" s="133" t="s">
        <v>114</v>
      </c>
    </row>
    <row r="208" spans="1:17" x14ac:dyDescent="0.25">
      <c r="A208" s="25" t="s">
        <v>1629</v>
      </c>
      <c r="B208" s="25" t="s">
        <v>29</v>
      </c>
      <c r="C208" s="25" t="s">
        <v>38</v>
      </c>
      <c r="D208" s="25" t="s">
        <v>83</v>
      </c>
      <c r="E208" s="25" t="s">
        <v>1630</v>
      </c>
      <c r="F208" s="133">
        <v>1</v>
      </c>
      <c r="G208" s="42">
        <v>1940</v>
      </c>
      <c r="H208" s="25">
        <v>300</v>
      </c>
      <c r="I208" s="42">
        <v>24.4</v>
      </c>
      <c r="J208" s="42">
        <v>7320</v>
      </c>
      <c r="K208" s="42">
        <v>9260</v>
      </c>
      <c r="L208" s="25">
        <v>20211018</v>
      </c>
      <c r="M208" s="133">
        <v>300</v>
      </c>
      <c r="N208" s="39">
        <f t="shared" si="5"/>
        <v>0</v>
      </c>
      <c r="O208" s="133" t="s">
        <v>1674</v>
      </c>
    </row>
    <row r="209" spans="1:17" s="43" customFormat="1" x14ac:dyDescent="0.25">
      <c r="A209" s="43" t="s">
        <v>1625</v>
      </c>
      <c r="B209" s="43" t="s">
        <v>29</v>
      </c>
      <c r="C209" s="43" t="s">
        <v>38</v>
      </c>
      <c r="D209" s="43" t="s">
        <v>215</v>
      </c>
      <c r="E209" s="43" t="s">
        <v>1626</v>
      </c>
      <c r="F209" s="135">
        <v>1</v>
      </c>
      <c r="G209" s="45">
        <v>1940</v>
      </c>
      <c r="H209" s="43">
        <v>220</v>
      </c>
      <c r="I209" s="45">
        <v>24.4</v>
      </c>
      <c r="J209" s="45">
        <v>5368</v>
      </c>
      <c r="K209" s="45">
        <v>7308</v>
      </c>
      <c r="L209" s="43">
        <v>20211018</v>
      </c>
      <c r="M209" s="135">
        <v>200</v>
      </c>
      <c r="N209" s="59">
        <f t="shared" si="5"/>
        <v>-20</v>
      </c>
      <c r="O209" s="135" t="s">
        <v>247</v>
      </c>
      <c r="Q209" s="43" t="s">
        <v>1682</v>
      </c>
    </row>
    <row r="210" spans="1:17" s="43" customFormat="1" x14ac:dyDescent="0.25">
      <c r="A210" s="43" t="s">
        <v>1642</v>
      </c>
      <c r="B210" s="43" t="s">
        <v>29</v>
      </c>
      <c r="C210" s="43" t="s">
        <v>934</v>
      </c>
      <c r="D210" s="43" t="s">
        <v>26</v>
      </c>
      <c r="E210" s="43" t="s">
        <v>1643</v>
      </c>
      <c r="F210" s="135">
        <v>1</v>
      </c>
      <c r="G210" s="45">
        <v>1940</v>
      </c>
      <c r="H210" s="43">
        <v>36</v>
      </c>
      <c r="I210" s="45">
        <v>24.4</v>
      </c>
      <c r="J210" s="45">
        <v>878.4</v>
      </c>
      <c r="K210" s="45">
        <v>2818.4</v>
      </c>
      <c r="L210" s="43">
        <v>20211018</v>
      </c>
      <c r="M210" s="135"/>
      <c r="N210" s="59">
        <f t="shared" si="5"/>
        <v>-36</v>
      </c>
      <c r="O210" s="135" t="s">
        <v>86</v>
      </c>
      <c r="Q210" s="43" t="s">
        <v>513</v>
      </c>
    </row>
    <row r="211" spans="1:17" s="178" customFormat="1" x14ac:dyDescent="0.25">
      <c r="A211" s="178" t="s">
        <v>1533</v>
      </c>
      <c r="B211" s="178" t="s">
        <v>92</v>
      </c>
      <c r="C211" s="178" t="s">
        <v>27</v>
      </c>
      <c r="D211" s="178" t="s">
        <v>75</v>
      </c>
      <c r="E211" s="178" t="s">
        <v>150</v>
      </c>
      <c r="F211" s="179">
        <v>1</v>
      </c>
      <c r="G211" s="180">
        <v>949</v>
      </c>
      <c r="H211" s="178">
        <v>20</v>
      </c>
      <c r="I211" s="180">
        <v>24.4</v>
      </c>
      <c r="J211" s="180">
        <v>488</v>
      </c>
      <c r="K211" s="180">
        <v>1437</v>
      </c>
      <c r="L211" s="178">
        <v>20211018</v>
      </c>
      <c r="M211" s="179">
        <v>20</v>
      </c>
      <c r="N211" s="164">
        <f t="shared" si="5"/>
        <v>0</v>
      </c>
      <c r="O211" s="179" t="s">
        <v>86</v>
      </c>
      <c r="Q211" s="178" t="s">
        <v>1679</v>
      </c>
    </row>
    <row r="212" spans="1:17" x14ac:dyDescent="0.25">
      <c r="A212" s="25" t="s">
        <v>1582</v>
      </c>
      <c r="B212" s="25" t="s">
        <v>11</v>
      </c>
      <c r="C212" s="25" t="s">
        <v>27</v>
      </c>
      <c r="D212" s="25" t="s">
        <v>1529</v>
      </c>
      <c r="E212" s="25" t="s">
        <v>1583</v>
      </c>
      <c r="F212" s="133">
        <v>1</v>
      </c>
      <c r="G212" s="42">
        <v>1940</v>
      </c>
      <c r="H212" s="25">
        <v>250</v>
      </c>
      <c r="I212" s="42">
        <v>24.4</v>
      </c>
      <c r="J212" s="42">
        <v>6100</v>
      </c>
      <c r="K212" s="42">
        <v>8040</v>
      </c>
      <c r="L212" s="25">
        <v>20211019</v>
      </c>
      <c r="M212" s="133">
        <v>250</v>
      </c>
      <c r="N212" s="39">
        <f t="shared" si="5"/>
        <v>0</v>
      </c>
      <c r="O212" s="133" t="s">
        <v>86</v>
      </c>
    </row>
    <row r="213" spans="1:17" x14ac:dyDescent="0.25">
      <c r="A213" s="25" t="s">
        <v>1525</v>
      </c>
      <c r="B213" s="25" t="s">
        <v>92</v>
      </c>
      <c r="C213" s="25" t="s">
        <v>27</v>
      </c>
      <c r="D213" s="25" t="s">
        <v>146</v>
      </c>
      <c r="E213" s="25" t="s">
        <v>357</v>
      </c>
      <c r="F213" s="133">
        <v>1</v>
      </c>
      <c r="G213" s="42">
        <v>949</v>
      </c>
      <c r="H213" s="25">
        <v>200</v>
      </c>
      <c r="I213" s="42">
        <v>24.4</v>
      </c>
      <c r="J213" s="42">
        <v>4880</v>
      </c>
      <c r="K213" s="42">
        <v>5829</v>
      </c>
      <c r="L213" s="25">
        <v>20211020</v>
      </c>
      <c r="M213" s="133">
        <v>200</v>
      </c>
      <c r="N213" s="39">
        <f t="shared" si="5"/>
        <v>0</v>
      </c>
      <c r="O213" s="133" t="s">
        <v>114</v>
      </c>
    </row>
    <row r="214" spans="1:17" x14ac:dyDescent="0.25">
      <c r="A214" s="25" t="s">
        <v>1608</v>
      </c>
      <c r="B214" s="25" t="s">
        <v>29</v>
      </c>
      <c r="C214" s="25" t="s">
        <v>38</v>
      </c>
      <c r="D214" s="25" t="s">
        <v>1126</v>
      </c>
      <c r="E214" s="25" t="s">
        <v>1609</v>
      </c>
      <c r="F214" s="133">
        <v>1</v>
      </c>
      <c r="G214" s="42">
        <v>1940</v>
      </c>
      <c r="H214" s="25">
        <v>150</v>
      </c>
      <c r="I214" s="42">
        <v>24.4</v>
      </c>
      <c r="J214" s="42">
        <v>3660</v>
      </c>
      <c r="K214" s="42">
        <v>5600</v>
      </c>
      <c r="L214" s="25">
        <v>20211021</v>
      </c>
      <c r="M214" s="133">
        <v>150</v>
      </c>
      <c r="N214" s="39">
        <f t="shared" si="5"/>
        <v>0</v>
      </c>
      <c r="O214" s="133" t="s">
        <v>85</v>
      </c>
    </row>
    <row r="215" spans="1:17" x14ac:dyDescent="0.25">
      <c r="A215" s="25" t="s">
        <v>1632</v>
      </c>
      <c r="B215" s="25" t="s">
        <v>29</v>
      </c>
      <c r="C215" s="25" t="s">
        <v>36</v>
      </c>
      <c r="D215" s="25" t="s">
        <v>37</v>
      </c>
      <c r="E215" s="25" t="s">
        <v>1213</v>
      </c>
      <c r="F215" s="133">
        <v>1</v>
      </c>
      <c r="G215" s="42">
        <v>1940</v>
      </c>
      <c r="H215" s="25">
        <v>286</v>
      </c>
      <c r="I215" s="42">
        <v>24.4</v>
      </c>
      <c r="J215" s="42">
        <v>6978.4</v>
      </c>
      <c r="K215" s="42">
        <v>8918.4</v>
      </c>
      <c r="L215" s="25">
        <v>20211021</v>
      </c>
      <c r="M215" s="133">
        <v>286</v>
      </c>
      <c r="N215" s="39">
        <f t="shared" si="5"/>
        <v>0</v>
      </c>
      <c r="O215" s="133" t="s">
        <v>86</v>
      </c>
    </row>
    <row r="216" spans="1:17" x14ac:dyDescent="0.25">
      <c r="A216" s="25" t="s">
        <v>1622</v>
      </c>
      <c r="B216" s="25" t="s">
        <v>29</v>
      </c>
      <c r="C216" s="25" t="s">
        <v>38</v>
      </c>
      <c r="D216" s="25" t="s">
        <v>478</v>
      </c>
      <c r="E216" s="25" t="s">
        <v>1623</v>
      </c>
      <c r="F216" s="133">
        <v>1</v>
      </c>
      <c r="G216" s="42">
        <v>1940</v>
      </c>
      <c r="H216" s="25">
        <v>40</v>
      </c>
      <c r="I216" s="42">
        <v>24.4</v>
      </c>
      <c r="J216" s="42">
        <v>976</v>
      </c>
      <c r="K216" s="42">
        <v>2916</v>
      </c>
      <c r="L216" s="25">
        <v>20211022</v>
      </c>
      <c r="M216" s="133">
        <v>40</v>
      </c>
      <c r="N216" s="39">
        <f t="shared" si="5"/>
        <v>0</v>
      </c>
      <c r="O216" s="133" t="s">
        <v>86</v>
      </c>
    </row>
    <row r="217" spans="1:17" x14ac:dyDescent="0.25">
      <c r="A217" s="25" t="s">
        <v>1596</v>
      </c>
      <c r="B217" s="25" t="s">
        <v>11</v>
      </c>
      <c r="C217" s="25" t="s">
        <v>36</v>
      </c>
      <c r="D217" s="25" t="s">
        <v>37</v>
      </c>
      <c r="E217" s="25" t="s">
        <v>678</v>
      </c>
      <c r="F217" s="133">
        <v>1</v>
      </c>
      <c r="G217" s="42">
        <v>1940</v>
      </c>
      <c r="H217" s="25">
        <v>286</v>
      </c>
      <c r="I217" s="42">
        <v>24.4</v>
      </c>
      <c r="J217" s="42">
        <v>6978.4</v>
      </c>
      <c r="K217" s="42">
        <v>8918.4</v>
      </c>
      <c r="L217" s="25">
        <v>20211025</v>
      </c>
      <c r="M217" s="133">
        <v>286</v>
      </c>
      <c r="N217" s="39">
        <f t="shared" si="5"/>
        <v>0</v>
      </c>
      <c r="O217" s="133" t="s">
        <v>86</v>
      </c>
    </row>
    <row r="218" spans="1:17" s="181" customFormat="1" x14ac:dyDescent="0.25">
      <c r="A218" s="184" t="s">
        <v>1579</v>
      </c>
      <c r="B218" s="184" t="s">
        <v>29</v>
      </c>
      <c r="C218" s="184" t="s">
        <v>1377</v>
      </c>
      <c r="D218" s="184" t="s">
        <v>1580</v>
      </c>
      <c r="E218" s="184" t="s">
        <v>1581</v>
      </c>
      <c r="F218" s="185">
        <v>1</v>
      </c>
      <c r="G218" s="186">
        <v>3880</v>
      </c>
      <c r="H218" s="184">
        <v>356</v>
      </c>
      <c r="I218" s="186">
        <v>24.4</v>
      </c>
      <c r="J218" s="186">
        <v>8686.4</v>
      </c>
      <c r="K218" s="186">
        <v>12566.4</v>
      </c>
      <c r="L218" s="184">
        <v>20211026</v>
      </c>
      <c r="M218" s="182">
        <v>165</v>
      </c>
      <c r="N218" s="184">
        <f t="shared" si="5"/>
        <v>-191</v>
      </c>
      <c r="O218" s="182" t="s">
        <v>85</v>
      </c>
      <c r="P218" s="181" t="s">
        <v>1678</v>
      </c>
      <c r="Q218" s="181" t="s">
        <v>1681</v>
      </c>
    </row>
    <row r="219" spans="1:17" s="181" customFormat="1" x14ac:dyDescent="0.25">
      <c r="A219" s="181" t="s">
        <v>1616</v>
      </c>
      <c r="B219" s="181" t="s">
        <v>29</v>
      </c>
      <c r="C219" s="181" t="s">
        <v>38</v>
      </c>
      <c r="D219" s="181" t="s">
        <v>89</v>
      </c>
      <c r="E219" s="181" t="s">
        <v>1617</v>
      </c>
      <c r="F219" s="182">
        <v>1</v>
      </c>
      <c r="G219" s="183">
        <v>1940</v>
      </c>
      <c r="H219" s="181">
        <v>160</v>
      </c>
      <c r="I219" s="183">
        <v>24.4</v>
      </c>
      <c r="J219" s="183">
        <v>3904</v>
      </c>
      <c r="K219" s="183">
        <v>5844</v>
      </c>
      <c r="L219" s="181">
        <v>20211026</v>
      </c>
      <c r="M219" s="182">
        <v>160</v>
      </c>
      <c r="N219" s="184">
        <f t="shared" si="5"/>
        <v>0</v>
      </c>
      <c r="O219" s="182" t="s">
        <v>85</v>
      </c>
    </row>
    <row r="220" spans="1:17" x14ac:dyDescent="0.25">
      <c r="A220" s="25" t="s">
        <v>1523</v>
      </c>
      <c r="B220" s="25" t="s">
        <v>11</v>
      </c>
      <c r="C220" s="25" t="s">
        <v>706</v>
      </c>
      <c r="D220" s="25" t="s">
        <v>707</v>
      </c>
      <c r="E220" s="25" t="s">
        <v>712</v>
      </c>
      <c r="F220" s="133">
        <v>1</v>
      </c>
      <c r="G220" s="42">
        <v>1940</v>
      </c>
      <c r="H220" s="25">
        <v>54</v>
      </c>
      <c r="I220" s="42">
        <v>24.4</v>
      </c>
      <c r="J220" s="42">
        <v>1317.6</v>
      </c>
      <c r="K220" s="42">
        <v>3257.6</v>
      </c>
      <c r="L220" s="25">
        <v>20211027</v>
      </c>
      <c r="M220" s="133">
        <v>54</v>
      </c>
      <c r="N220" s="39">
        <f t="shared" si="5"/>
        <v>0</v>
      </c>
      <c r="O220" s="133" t="s">
        <v>86</v>
      </c>
    </row>
    <row r="221" spans="1:17" x14ac:dyDescent="0.25">
      <c r="A221" s="25" t="s">
        <v>1496</v>
      </c>
      <c r="B221" s="25" t="s">
        <v>92</v>
      </c>
      <c r="C221" s="25" t="s">
        <v>35</v>
      </c>
      <c r="D221" s="25" t="s">
        <v>47</v>
      </c>
      <c r="E221" s="25" t="s">
        <v>48</v>
      </c>
      <c r="F221" s="133">
        <v>1</v>
      </c>
      <c r="G221" s="42">
        <v>949</v>
      </c>
      <c r="H221" s="25">
        <v>258</v>
      </c>
      <c r="I221" s="42">
        <v>24.4</v>
      </c>
      <c r="J221" s="42">
        <v>6295.2</v>
      </c>
      <c r="K221" s="42">
        <v>7244.2</v>
      </c>
      <c r="L221" s="25">
        <v>20211028</v>
      </c>
      <c r="M221" s="133">
        <v>258</v>
      </c>
      <c r="N221" s="39">
        <f t="shared" si="5"/>
        <v>0</v>
      </c>
      <c r="O221" s="133" t="s">
        <v>86</v>
      </c>
    </row>
    <row r="222" spans="1:17" x14ac:dyDescent="0.25">
      <c r="A222" s="25" t="s">
        <v>1491</v>
      </c>
      <c r="B222" s="25" t="s">
        <v>92</v>
      </c>
      <c r="C222" s="25" t="s">
        <v>255</v>
      </c>
      <c r="D222" s="25" t="s">
        <v>256</v>
      </c>
      <c r="E222" s="25" t="s">
        <v>257</v>
      </c>
      <c r="F222" s="133">
        <v>1</v>
      </c>
      <c r="G222" s="42">
        <v>949</v>
      </c>
      <c r="H222" s="25">
        <v>40</v>
      </c>
      <c r="I222" s="42">
        <v>24.4</v>
      </c>
      <c r="J222" s="42">
        <v>976</v>
      </c>
      <c r="K222" s="42">
        <v>1925</v>
      </c>
      <c r="L222" s="25">
        <v>20211029</v>
      </c>
      <c r="M222" s="133">
        <v>40</v>
      </c>
      <c r="N222" s="39">
        <f t="shared" si="5"/>
        <v>0</v>
      </c>
      <c r="O222" s="133" t="s">
        <v>86</v>
      </c>
    </row>
    <row r="223" spans="1:17" x14ac:dyDescent="0.25">
      <c r="N223" s="39"/>
    </row>
    <row r="224" spans="1:17" x14ac:dyDescent="0.25">
      <c r="A224" s="25" t="s">
        <v>1798</v>
      </c>
      <c r="B224" s="25" t="s">
        <v>11</v>
      </c>
      <c r="C224" s="25" t="s">
        <v>78</v>
      </c>
      <c r="D224" s="25" t="s">
        <v>81</v>
      </c>
      <c r="E224" s="25" t="s">
        <v>232</v>
      </c>
      <c r="F224" s="133">
        <v>1</v>
      </c>
      <c r="G224" s="42">
        <v>1940</v>
      </c>
      <c r="H224" s="25">
        <v>38</v>
      </c>
      <c r="I224" s="42">
        <v>24.4</v>
      </c>
      <c r="J224" s="42">
        <v>927.19999999999993</v>
      </c>
      <c r="K224" s="42">
        <v>2867.2</v>
      </c>
      <c r="L224" s="25">
        <v>20211101</v>
      </c>
      <c r="M224" s="133">
        <v>38</v>
      </c>
      <c r="N224" s="39">
        <f t="shared" si="5"/>
        <v>0</v>
      </c>
      <c r="O224" s="133" t="s">
        <v>114</v>
      </c>
    </row>
    <row r="225" spans="1:18" x14ac:dyDescent="0.25">
      <c r="A225" s="39" t="s">
        <v>1806</v>
      </c>
      <c r="B225" s="39" t="s">
        <v>29</v>
      </c>
      <c r="C225" s="39" t="s">
        <v>1377</v>
      </c>
      <c r="D225" s="39" t="s">
        <v>1807</v>
      </c>
      <c r="E225" s="39" t="s">
        <v>1808</v>
      </c>
      <c r="F225" s="174">
        <v>1</v>
      </c>
      <c r="G225" s="40">
        <v>3880</v>
      </c>
      <c r="H225" s="39">
        <v>546</v>
      </c>
      <c r="I225" s="40">
        <v>24.4</v>
      </c>
      <c r="J225" s="40">
        <v>13322.4</v>
      </c>
      <c r="K225" s="40">
        <v>17202.400000000001</v>
      </c>
      <c r="L225" s="39">
        <v>20211102</v>
      </c>
      <c r="M225" s="133">
        <v>546</v>
      </c>
      <c r="N225" s="39">
        <f t="shared" si="5"/>
        <v>0</v>
      </c>
      <c r="O225" s="133" t="s">
        <v>86</v>
      </c>
    </row>
    <row r="226" spans="1:18" s="198" customFormat="1" x14ac:dyDescent="0.25">
      <c r="A226" s="198" t="s">
        <v>1816</v>
      </c>
      <c r="B226" s="198" t="s">
        <v>11</v>
      </c>
      <c r="C226" s="198" t="s">
        <v>95</v>
      </c>
      <c r="D226" s="198" t="s">
        <v>96</v>
      </c>
      <c r="E226" s="198" t="s">
        <v>141</v>
      </c>
      <c r="F226" s="199">
        <v>1</v>
      </c>
      <c r="G226" s="200">
        <v>1668</v>
      </c>
      <c r="H226" s="198">
        <v>390</v>
      </c>
      <c r="I226" s="200">
        <v>21</v>
      </c>
      <c r="J226" s="200">
        <v>8190</v>
      </c>
      <c r="K226" s="200">
        <v>9858</v>
      </c>
      <c r="L226" s="198">
        <v>20211103</v>
      </c>
      <c r="M226" s="199">
        <v>195</v>
      </c>
      <c r="N226" s="201">
        <f t="shared" si="5"/>
        <v>-195</v>
      </c>
      <c r="O226" s="199" t="s">
        <v>114</v>
      </c>
      <c r="P226" s="198" t="s">
        <v>1820</v>
      </c>
      <c r="Q226" s="198" t="s">
        <v>1821</v>
      </c>
    </row>
    <row r="227" spans="1:18" s="43" customFormat="1" x14ac:dyDescent="0.25">
      <c r="A227" s="59" t="s">
        <v>1799</v>
      </c>
      <c r="B227" s="59" t="s">
        <v>29</v>
      </c>
      <c r="C227" s="59" t="s">
        <v>1377</v>
      </c>
      <c r="D227" s="59" t="s">
        <v>1800</v>
      </c>
      <c r="E227" s="59" t="s">
        <v>1801</v>
      </c>
      <c r="F227" s="175">
        <v>1</v>
      </c>
      <c r="G227" s="61">
        <v>3880</v>
      </c>
      <c r="H227" s="59">
        <v>56</v>
      </c>
      <c r="I227" s="61">
        <v>24.4</v>
      </c>
      <c r="J227" s="61">
        <v>1366.3999999999999</v>
      </c>
      <c r="K227" s="61">
        <v>5246.4</v>
      </c>
      <c r="L227" s="59">
        <v>20211103</v>
      </c>
      <c r="M227" s="135">
        <v>62</v>
      </c>
      <c r="N227" s="59">
        <f t="shared" si="5"/>
        <v>6</v>
      </c>
      <c r="O227" s="135" t="s">
        <v>86</v>
      </c>
    </row>
    <row r="228" spans="1:18" x14ac:dyDescent="0.25">
      <c r="A228" s="25" t="s">
        <v>1788</v>
      </c>
      <c r="B228" s="25" t="s">
        <v>11</v>
      </c>
      <c r="C228" s="25" t="s">
        <v>36</v>
      </c>
      <c r="D228" s="25" t="s">
        <v>37</v>
      </c>
      <c r="E228" s="25" t="s">
        <v>230</v>
      </c>
      <c r="F228" s="133">
        <v>1</v>
      </c>
      <c r="G228" s="42">
        <v>1940</v>
      </c>
      <c r="H228" s="25">
        <v>286</v>
      </c>
      <c r="I228" s="42">
        <v>24.4</v>
      </c>
      <c r="J228" s="42">
        <v>6978.4</v>
      </c>
      <c r="K228" s="42">
        <v>8918.4</v>
      </c>
      <c r="L228" s="25">
        <v>20211104</v>
      </c>
      <c r="M228" s="133">
        <v>286</v>
      </c>
      <c r="N228" s="39">
        <f t="shared" si="5"/>
        <v>0</v>
      </c>
      <c r="O228" s="133" t="s">
        <v>86</v>
      </c>
    </row>
    <row r="229" spans="1:18" x14ac:dyDescent="0.25">
      <c r="A229" s="25" t="s">
        <v>1794</v>
      </c>
      <c r="B229" s="25" t="s">
        <v>11</v>
      </c>
      <c r="C229" s="25" t="s">
        <v>78</v>
      </c>
      <c r="D229" s="25" t="s">
        <v>81</v>
      </c>
      <c r="E229" s="25" t="s">
        <v>384</v>
      </c>
      <c r="F229" s="133">
        <v>1</v>
      </c>
      <c r="G229" s="42">
        <v>1940</v>
      </c>
      <c r="H229" s="25">
        <v>38</v>
      </c>
      <c r="I229" s="42">
        <v>24.4</v>
      </c>
      <c r="J229" s="42">
        <v>927.19999999999993</v>
      </c>
      <c r="K229" s="42">
        <v>2867.2</v>
      </c>
      <c r="L229" s="25">
        <v>20211105</v>
      </c>
      <c r="M229" s="133">
        <v>38</v>
      </c>
      <c r="N229" s="39">
        <f t="shared" si="5"/>
        <v>0</v>
      </c>
      <c r="O229" s="133" t="s">
        <v>114</v>
      </c>
    </row>
    <row r="230" spans="1:18" x14ac:dyDescent="0.25">
      <c r="A230" s="178" t="s">
        <v>1791</v>
      </c>
      <c r="B230" s="178" t="s">
        <v>11</v>
      </c>
      <c r="C230" s="178" t="s">
        <v>38</v>
      </c>
      <c r="D230" s="178" t="s">
        <v>478</v>
      </c>
      <c r="E230" s="178" t="s">
        <v>1623</v>
      </c>
      <c r="F230" s="179">
        <v>1</v>
      </c>
      <c r="G230" s="180">
        <v>1940</v>
      </c>
      <c r="H230" s="178">
        <v>40</v>
      </c>
      <c r="I230" s="180">
        <v>24.4</v>
      </c>
      <c r="J230" s="180">
        <v>976</v>
      </c>
      <c r="K230" s="180">
        <v>2916</v>
      </c>
      <c r="L230" s="178">
        <v>20211105</v>
      </c>
      <c r="M230" s="179">
        <v>40</v>
      </c>
      <c r="N230" s="164">
        <f t="shared" si="5"/>
        <v>0</v>
      </c>
      <c r="O230" s="179" t="s">
        <v>86</v>
      </c>
    </row>
    <row r="231" spans="1:18" x14ac:dyDescent="0.25">
      <c r="A231" s="178" t="s">
        <v>1743</v>
      </c>
      <c r="B231" s="178" t="s">
        <v>92</v>
      </c>
      <c r="C231" s="178" t="s">
        <v>698</v>
      </c>
      <c r="D231" s="178" t="s">
        <v>26</v>
      </c>
      <c r="E231" s="178" t="s">
        <v>699</v>
      </c>
      <c r="F231" s="179">
        <v>1</v>
      </c>
      <c r="G231" s="180">
        <v>949</v>
      </c>
      <c r="H231" s="178">
        <v>54</v>
      </c>
      <c r="I231" s="180">
        <v>24.4</v>
      </c>
      <c r="J231" s="180">
        <v>1317.6</v>
      </c>
      <c r="K231" s="180">
        <v>2266.6</v>
      </c>
      <c r="L231" s="178">
        <v>20211105</v>
      </c>
      <c r="M231" s="179">
        <v>54</v>
      </c>
      <c r="N231" s="164">
        <f t="shared" si="5"/>
        <v>0</v>
      </c>
      <c r="O231" s="179" t="s">
        <v>86</v>
      </c>
    </row>
    <row r="232" spans="1:18" x14ac:dyDescent="0.25">
      <c r="A232" s="25" t="s">
        <v>1809</v>
      </c>
      <c r="B232" s="25" t="s">
        <v>11</v>
      </c>
      <c r="C232" s="25" t="s">
        <v>27</v>
      </c>
      <c r="D232" s="25" t="s">
        <v>1810</v>
      </c>
      <c r="E232" s="25" t="s">
        <v>1811</v>
      </c>
      <c r="F232" s="133">
        <v>1</v>
      </c>
      <c r="G232" s="42">
        <v>1940</v>
      </c>
      <c r="H232" s="25">
        <v>50</v>
      </c>
      <c r="I232" s="42">
        <v>24.4</v>
      </c>
      <c r="J232" s="42">
        <v>1220</v>
      </c>
      <c r="K232" s="42">
        <v>3160</v>
      </c>
      <c r="L232" s="25">
        <v>20211108</v>
      </c>
      <c r="M232" s="133">
        <v>50</v>
      </c>
      <c r="N232" s="39">
        <f t="shared" ref="N232:N288" si="6">M232-H232</f>
        <v>0</v>
      </c>
      <c r="O232" s="133" t="s">
        <v>86</v>
      </c>
    </row>
    <row r="233" spans="1:18" x14ac:dyDescent="0.25">
      <c r="A233" s="43" t="s">
        <v>1778</v>
      </c>
      <c r="B233" s="43" t="s">
        <v>11</v>
      </c>
      <c r="C233" s="43" t="s">
        <v>56</v>
      </c>
      <c r="D233" s="43" t="s">
        <v>57</v>
      </c>
      <c r="E233" s="43" t="s">
        <v>496</v>
      </c>
      <c r="F233" s="135">
        <v>1</v>
      </c>
      <c r="G233" s="45">
        <v>1940</v>
      </c>
      <c r="H233" s="43">
        <v>276</v>
      </c>
      <c r="I233" s="45">
        <v>24.4</v>
      </c>
      <c r="J233" s="45">
        <v>6734.4</v>
      </c>
      <c r="K233" s="45">
        <v>8674.4</v>
      </c>
      <c r="L233" s="43">
        <v>20211109</v>
      </c>
      <c r="M233" s="135">
        <v>276</v>
      </c>
      <c r="N233" s="59">
        <f t="shared" si="6"/>
        <v>0</v>
      </c>
      <c r="O233" s="135" t="s">
        <v>86</v>
      </c>
    </row>
    <row r="234" spans="1:18" x14ac:dyDescent="0.25">
      <c r="A234" s="39" t="s">
        <v>1782</v>
      </c>
      <c r="B234" s="39" t="s">
        <v>29</v>
      </c>
      <c r="C234" s="39" t="s">
        <v>1377</v>
      </c>
      <c r="D234" s="39" t="s">
        <v>1783</v>
      </c>
      <c r="E234" s="39" t="s">
        <v>1784</v>
      </c>
      <c r="F234" s="174">
        <v>1</v>
      </c>
      <c r="G234" s="40">
        <v>3880</v>
      </c>
      <c r="H234" s="39">
        <v>114</v>
      </c>
      <c r="I234" s="40">
        <v>24.4</v>
      </c>
      <c r="J234" s="40">
        <v>2781.6</v>
      </c>
      <c r="K234" s="40">
        <v>6661.6</v>
      </c>
      <c r="L234" s="39">
        <v>20211110</v>
      </c>
      <c r="M234" s="133">
        <v>114</v>
      </c>
      <c r="N234" s="39">
        <f t="shared" si="6"/>
        <v>0</v>
      </c>
      <c r="O234" s="133" t="s">
        <v>86</v>
      </c>
    </row>
    <row r="235" spans="1:18" x14ac:dyDescent="0.25">
      <c r="A235" s="25" t="s">
        <v>1772</v>
      </c>
      <c r="B235" s="25" t="s">
        <v>11</v>
      </c>
      <c r="C235" s="25" t="s">
        <v>36</v>
      </c>
      <c r="D235" s="25" t="s">
        <v>37</v>
      </c>
      <c r="E235" s="25" t="s">
        <v>1773</v>
      </c>
      <c r="F235" s="133">
        <v>1</v>
      </c>
      <c r="G235" s="42">
        <v>1940</v>
      </c>
      <c r="H235" s="25">
        <v>286</v>
      </c>
      <c r="I235" s="42">
        <v>24.4</v>
      </c>
      <c r="J235" s="42">
        <v>6978.4</v>
      </c>
      <c r="K235" s="42">
        <v>8918.4</v>
      </c>
      <c r="L235" s="25">
        <v>20211111</v>
      </c>
      <c r="M235" s="133">
        <v>286</v>
      </c>
      <c r="N235" s="39">
        <f t="shared" si="6"/>
        <v>0</v>
      </c>
      <c r="O235" s="133" t="s">
        <v>86</v>
      </c>
    </row>
    <row r="236" spans="1:18" s="198" customFormat="1" x14ac:dyDescent="0.25">
      <c r="A236" s="198" t="s">
        <v>1776</v>
      </c>
      <c r="B236" s="198" t="s">
        <v>11</v>
      </c>
      <c r="C236" s="198" t="s">
        <v>278</v>
      </c>
      <c r="D236" s="198" t="s">
        <v>279</v>
      </c>
      <c r="E236" s="198" t="s">
        <v>1415</v>
      </c>
      <c r="F236" s="199">
        <v>1</v>
      </c>
      <c r="G236" s="200">
        <v>1940</v>
      </c>
      <c r="H236" s="198">
        <v>80</v>
      </c>
      <c r="I236" s="200">
        <v>24.4</v>
      </c>
      <c r="J236" s="200">
        <v>1952</v>
      </c>
      <c r="K236" s="200">
        <v>3892</v>
      </c>
      <c r="L236" s="198">
        <v>20211112</v>
      </c>
      <c r="M236" s="199">
        <v>40</v>
      </c>
      <c r="N236" s="201">
        <f t="shared" si="6"/>
        <v>-40</v>
      </c>
      <c r="O236" s="199" t="s">
        <v>86</v>
      </c>
      <c r="P236" s="202">
        <v>44505</v>
      </c>
      <c r="Q236" s="203">
        <v>44512</v>
      </c>
      <c r="R236" s="198" t="s">
        <v>1825</v>
      </c>
    </row>
    <row r="237" spans="1:18" x14ac:dyDescent="0.25">
      <c r="A237" s="25" t="s">
        <v>1746</v>
      </c>
      <c r="B237" s="25" t="s">
        <v>92</v>
      </c>
      <c r="C237" s="25" t="s">
        <v>12</v>
      </c>
      <c r="D237" s="25" t="s">
        <v>128</v>
      </c>
      <c r="E237" s="25" t="s">
        <v>160</v>
      </c>
      <c r="F237" s="133">
        <v>1</v>
      </c>
      <c r="G237" s="42">
        <v>949</v>
      </c>
      <c r="H237" s="25">
        <v>90</v>
      </c>
      <c r="I237" s="42">
        <v>24.4</v>
      </c>
      <c r="J237" s="42">
        <v>2196</v>
      </c>
      <c r="K237" s="42">
        <v>3145</v>
      </c>
      <c r="L237" s="25">
        <v>20211112</v>
      </c>
      <c r="M237" s="133">
        <v>90</v>
      </c>
      <c r="N237" s="39">
        <f t="shared" si="6"/>
        <v>0</v>
      </c>
      <c r="O237" s="133" t="s">
        <v>86</v>
      </c>
    </row>
    <row r="238" spans="1:18" x14ac:dyDescent="0.25">
      <c r="F238" s="133"/>
      <c r="G238" s="42"/>
      <c r="I238" s="42"/>
      <c r="J238" s="42"/>
      <c r="K238" s="42"/>
      <c r="N238" s="39"/>
    </row>
    <row r="239" spans="1:18" x14ac:dyDescent="0.25">
      <c r="A239" s="25" t="s">
        <v>1817</v>
      </c>
      <c r="B239" s="25" t="s">
        <v>29</v>
      </c>
      <c r="C239" s="25" t="s">
        <v>966</v>
      </c>
      <c r="D239" s="25" t="s">
        <v>1818</v>
      </c>
      <c r="E239" s="25" t="s">
        <v>1819</v>
      </c>
      <c r="F239" s="133">
        <v>1</v>
      </c>
      <c r="G239" s="42">
        <v>1940</v>
      </c>
      <c r="H239" s="25">
        <v>50</v>
      </c>
      <c r="I239" s="42">
        <v>24.4</v>
      </c>
      <c r="J239" s="42">
        <v>1220</v>
      </c>
      <c r="K239" s="42">
        <v>3160</v>
      </c>
      <c r="L239" s="25">
        <v>20211115</v>
      </c>
      <c r="M239" s="133">
        <v>50</v>
      </c>
      <c r="N239" s="39">
        <f t="shared" si="6"/>
        <v>0</v>
      </c>
      <c r="O239" s="133" t="s">
        <v>86</v>
      </c>
    </row>
    <row r="240" spans="1:18" x14ac:dyDescent="0.25">
      <c r="A240" s="25" t="s">
        <v>1720</v>
      </c>
      <c r="B240" s="25" t="s">
        <v>92</v>
      </c>
      <c r="C240" s="25" t="s">
        <v>706</v>
      </c>
      <c r="D240" s="25" t="s">
        <v>707</v>
      </c>
      <c r="E240" s="25" t="s">
        <v>708</v>
      </c>
      <c r="F240" s="133">
        <v>1</v>
      </c>
      <c r="G240" s="42">
        <v>949</v>
      </c>
      <c r="H240" s="25">
        <v>54</v>
      </c>
      <c r="I240" s="42">
        <v>24.4</v>
      </c>
      <c r="J240" s="42">
        <v>1317.6</v>
      </c>
      <c r="K240" s="42">
        <v>2266.6</v>
      </c>
      <c r="L240" s="25">
        <v>20211115</v>
      </c>
      <c r="M240" s="133">
        <v>54</v>
      </c>
      <c r="N240" s="39">
        <f t="shared" si="6"/>
        <v>0</v>
      </c>
      <c r="O240" s="133" t="s">
        <v>86</v>
      </c>
    </row>
    <row r="241" spans="1:18" x14ac:dyDescent="0.25">
      <c r="A241" s="25" t="s">
        <v>1710</v>
      </c>
      <c r="B241" s="25" t="s">
        <v>92</v>
      </c>
      <c r="C241" s="25" t="s">
        <v>35</v>
      </c>
      <c r="D241" s="25" t="s">
        <v>905</v>
      </c>
      <c r="E241" s="25" t="s">
        <v>906</v>
      </c>
      <c r="F241" s="133">
        <v>1</v>
      </c>
      <c r="G241" s="42">
        <v>949</v>
      </c>
      <c r="H241" s="25">
        <v>110</v>
      </c>
      <c r="I241" s="42">
        <v>24.4</v>
      </c>
      <c r="J241" s="42">
        <v>2684</v>
      </c>
      <c r="K241" s="42">
        <v>3633</v>
      </c>
      <c r="L241" s="25">
        <v>20211117</v>
      </c>
      <c r="M241" s="133">
        <v>110</v>
      </c>
      <c r="N241" s="39">
        <f t="shared" si="6"/>
        <v>0</v>
      </c>
      <c r="O241" s="133" t="s">
        <v>86</v>
      </c>
    </row>
    <row r="242" spans="1:18" s="198" customFormat="1" x14ac:dyDescent="0.25">
      <c r="A242" s="198" t="s">
        <v>1712</v>
      </c>
      <c r="B242" s="198" t="s">
        <v>92</v>
      </c>
      <c r="C242" s="198" t="s">
        <v>934</v>
      </c>
      <c r="D242" s="198" t="s">
        <v>26</v>
      </c>
      <c r="E242" s="198" t="s">
        <v>941</v>
      </c>
      <c r="F242" s="199">
        <v>1</v>
      </c>
      <c r="G242" s="200">
        <v>949</v>
      </c>
      <c r="H242" s="198">
        <v>50</v>
      </c>
      <c r="I242" s="200">
        <v>24.4</v>
      </c>
      <c r="J242" s="200">
        <v>1220</v>
      </c>
      <c r="K242" s="200">
        <v>2169</v>
      </c>
      <c r="L242" s="198">
        <v>20211118</v>
      </c>
      <c r="M242" s="199">
        <v>36</v>
      </c>
      <c r="N242" s="201">
        <f t="shared" si="6"/>
        <v>-14</v>
      </c>
      <c r="O242" s="199" t="s">
        <v>86</v>
      </c>
      <c r="P242" s="198" t="s">
        <v>1823</v>
      </c>
    </row>
    <row r="243" spans="1:18" x14ac:dyDescent="0.25">
      <c r="A243" s="25" t="s">
        <v>1737</v>
      </c>
      <c r="B243" s="25" t="s">
        <v>11</v>
      </c>
      <c r="C243" s="25" t="s">
        <v>27</v>
      </c>
      <c r="D243" s="25" t="s">
        <v>534</v>
      </c>
      <c r="E243" s="25" t="s">
        <v>535</v>
      </c>
      <c r="F243" s="133">
        <v>1</v>
      </c>
      <c r="G243" s="42">
        <v>1940</v>
      </c>
      <c r="H243" s="25">
        <v>140</v>
      </c>
      <c r="I243" s="42">
        <v>24.4</v>
      </c>
      <c r="J243" s="42">
        <v>3416</v>
      </c>
      <c r="K243" s="42">
        <v>5356</v>
      </c>
      <c r="L243" s="25">
        <v>20211119</v>
      </c>
      <c r="M243" s="133">
        <v>140</v>
      </c>
      <c r="N243" s="39">
        <f t="shared" si="6"/>
        <v>0</v>
      </c>
      <c r="O243" s="133" t="s">
        <v>114</v>
      </c>
    </row>
    <row r="244" spans="1:18" x14ac:dyDescent="0.25">
      <c r="A244" s="25" t="s">
        <v>1694</v>
      </c>
      <c r="B244" s="25" t="s">
        <v>92</v>
      </c>
      <c r="C244" s="25" t="s">
        <v>78</v>
      </c>
      <c r="D244" s="25" t="s">
        <v>81</v>
      </c>
      <c r="E244" s="25" t="s">
        <v>993</v>
      </c>
      <c r="F244" s="133">
        <v>1</v>
      </c>
      <c r="G244" s="42">
        <v>949</v>
      </c>
      <c r="H244" s="25">
        <v>38</v>
      </c>
      <c r="I244" s="42">
        <v>24.4</v>
      </c>
      <c r="J244" s="42">
        <v>927.19999999999993</v>
      </c>
      <c r="K244" s="42">
        <v>1876.1999999999998</v>
      </c>
      <c r="L244" s="25">
        <v>20211123</v>
      </c>
      <c r="M244" s="133">
        <v>38</v>
      </c>
      <c r="N244" s="39">
        <f t="shared" si="6"/>
        <v>0</v>
      </c>
      <c r="O244" s="133" t="s">
        <v>114</v>
      </c>
    </row>
    <row r="245" spans="1:18" x14ac:dyDescent="0.25">
      <c r="A245" s="25" t="s">
        <v>1733</v>
      </c>
      <c r="B245" s="25" t="s">
        <v>11</v>
      </c>
      <c r="C245" s="25" t="s">
        <v>297</v>
      </c>
      <c r="D245" s="25" t="s">
        <v>93</v>
      </c>
      <c r="E245" s="25" t="s">
        <v>807</v>
      </c>
      <c r="F245" s="133">
        <v>1</v>
      </c>
      <c r="G245" s="42">
        <v>1940</v>
      </c>
      <c r="H245" s="25">
        <v>50</v>
      </c>
      <c r="I245" s="42">
        <v>24.4</v>
      </c>
      <c r="J245" s="42">
        <v>1220</v>
      </c>
      <c r="K245" s="42">
        <v>3160</v>
      </c>
      <c r="L245" s="25">
        <v>20211124</v>
      </c>
      <c r="M245" s="133">
        <v>50</v>
      </c>
      <c r="N245" s="39">
        <f t="shared" si="6"/>
        <v>0</v>
      </c>
      <c r="O245" s="133" t="s">
        <v>86</v>
      </c>
    </row>
    <row r="246" spans="1:18" s="198" customFormat="1" x14ac:dyDescent="0.25">
      <c r="A246" s="198" t="s">
        <v>1718</v>
      </c>
      <c r="B246" s="198" t="s">
        <v>11</v>
      </c>
      <c r="C246" s="198" t="s">
        <v>27</v>
      </c>
      <c r="D246" s="198" t="s">
        <v>68</v>
      </c>
      <c r="E246" s="198" t="s">
        <v>69</v>
      </c>
      <c r="F246" s="199">
        <v>1</v>
      </c>
      <c r="G246" s="200">
        <v>1940</v>
      </c>
      <c r="H246" s="198">
        <v>212</v>
      </c>
      <c r="I246" s="200">
        <v>24.4</v>
      </c>
      <c r="J246" s="200">
        <v>5172.7999999999993</v>
      </c>
      <c r="K246" s="200">
        <v>7112.7999999999993</v>
      </c>
      <c r="L246" s="198">
        <v>20211125</v>
      </c>
      <c r="M246" s="199">
        <v>192</v>
      </c>
      <c r="N246" s="201">
        <f t="shared" si="6"/>
        <v>-20</v>
      </c>
      <c r="O246" s="199" t="s">
        <v>1822</v>
      </c>
      <c r="P246" s="198" t="s">
        <v>1824</v>
      </c>
    </row>
    <row r="247" spans="1:18" s="198" customFormat="1" x14ac:dyDescent="0.25">
      <c r="A247" s="198" t="s">
        <v>1797</v>
      </c>
      <c r="B247" s="198" t="s">
        <v>11</v>
      </c>
      <c r="C247" s="198" t="s">
        <v>56</v>
      </c>
      <c r="D247" s="198" t="s">
        <v>57</v>
      </c>
      <c r="E247" s="198" t="s">
        <v>734</v>
      </c>
      <c r="F247" s="199">
        <v>1</v>
      </c>
      <c r="G247" s="200">
        <v>1940</v>
      </c>
      <c r="H247" s="198">
        <v>552</v>
      </c>
      <c r="I247" s="200">
        <v>24.4</v>
      </c>
      <c r="J247" s="200">
        <v>13468.8</v>
      </c>
      <c r="K247" s="200">
        <v>15408.8</v>
      </c>
      <c r="L247" s="198">
        <v>20211125</v>
      </c>
      <c r="M247" s="199">
        <v>276</v>
      </c>
      <c r="N247" s="201">
        <f t="shared" si="6"/>
        <v>-276</v>
      </c>
      <c r="O247" s="199" t="s">
        <v>86</v>
      </c>
      <c r="P247" s="202">
        <v>44509</v>
      </c>
      <c r="Q247" s="203">
        <v>44525</v>
      </c>
      <c r="R247" s="198" t="s">
        <v>1826</v>
      </c>
    </row>
    <row r="248" spans="1:18" x14ac:dyDescent="0.25">
      <c r="A248" s="25" t="s">
        <v>1704</v>
      </c>
      <c r="B248" s="25" t="s">
        <v>11</v>
      </c>
      <c r="C248" s="25" t="s">
        <v>78</v>
      </c>
      <c r="D248" s="25" t="s">
        <v>81</v>
      </c>
      <c r="E248" s="25" t="s">
        <v>384</v>
      </c>
      <c r="F248" s="133">
        <v>1</v>
      </c>
      <c r="G248" s="42">
        <v>1940</v>
      </c>
      <c r="H248" s="25">
        <v>38</v>
      </c>
      <c r="I248" s="42">
        <v>24.4</v>
      </c>
      <c r="J248" s="42">
        <v>927.19999999999993</v>
      </c>
      <c r="K248" s="42">
        <v>2867.2</v>
      </c>
      <c r="L248" s="25">
        <v>20211126</v>
      </c>
      <c r="M248" s="133">
        <v>38</v>
      </c>
      <c r="N248" s="39">
        <f t="shared" si="6"/>
        <v>0</v>
      </c>
      <c r="O248" s="133" t="s">
        <v>114</v>
      </c>
    </row>
    <row r="249" spans="1:18" x14ac:dyDescent="0.25">
      <c r="N249" s="39"/>
    </row>
    <row r="250" spans="1:18" x14ac:dyDescent="0.25">
      <c r="N250" s="39"/>
    </row>
    <row r="251" spans="1:18" x14ac:dyDescent="0.25">
      <c r="A251" s="25" t="s">
        <v>2002</v>
      </c>
      <c r="B251" s="25" t="s">
        <v>11</v>
      </c>
      <c r="C251" s="25" t="s">
        <v>255</v>
      </c>
      <c r="D251" s="25" t="s">
        <v>256</v>
      </c>
      <c r="E251" s="25" t="s">
        <v>727</v>
      </c>
      <c r="F251" s="133">
        <v>1</v>
      </c>
      <c r="G251" s="42">
        <v>1940</v>
      </c>
      <c r="H251" s="25">
        <v>80</v>
      </c>
      <c r="I251" s="42">
        <v>24.4</v>
      </c>
      <c r="J251" s="42">
        <v>1952</v>
      </c>
      <c r="K251" s="42">
        <v>3892</v>
      </c>
      <c r="L251" s="25">
        <v>20211201</v>
      </c>
      <c r="M251" s="133">
        <v>40</v>
      </c>
      <c r="N251" s="39">
        <f t="shared" si="6"/>
        <v>-40</v>
      </c>
      <c r="O251" s="133" t="s">
        <v>86</v>
      </c>
      <c r="P251" s="49">
        <v>44889</v>
      </c>
      <c r="Q251" s="49">
        <v>44896</v>
      </c>
      <c r="R251" s="25" t="s">
        <v>513</v>
      </c>
    </row>
    <row r="252" spans="1:18" x14ac:dyDescent="0.25">
      <c r="F252" s="133"/>
      <c r="G252" s="42"/>
      <c r="I252" s="42"/>
      <c r="J252" s="42"/>
      <c r="K252" s="42"/>
      <c r="N252" s="39"/>
    </row>
    <row r="253" spans="1:18" x14ac:dyDescent="0.25">
      <c r="A253" s="25" t="s">
        <v>1983</v>
      </c>
      <c r="B253" s="25" t="s">
        <v>11</v>
      </c>
      <c r="C253" s="25" t="s">
        <v>847</v>
      </c>
      <c r="D253" s="25" t="s">
        <v>26</v>
      </c>
      <c r="E253" s="25" t="s">
        <v>1984</v>
      </c>
      <c r="F253" s="133">
        <v>1</v>
      </c>
      <c r="G253" s="42">
        <v>1940</v>
      </c>
      <c r="H253" s="25">
        <v>54</v>
      </c>
      <c r="I253" s="42">
        <v>24.4</v>
      </c>
      <c r="J253" s="42">
        <v>1317.6</v>
      </c>
      <c r="K253" s="42">
        <v>3257.6</v>
      </c>
      <c r="L253" s="25">
        <v>20211203</v>
      </c>
      <c r="M253" s="133">
        <v>54</v>
      </c>
      <c r="N253" s="39">
        <f t="shared" si="6"/>
        <v>0</v>
      </c>
      <c r="O253" s="133" t="s">
        <v>2009</v>
      </c>
      <c r="P253" s="25" t="s">
        <v>513</v>
      </c>
    </row>
    <row r="254" spans="1:18" ht="20.25" customHeight="1" x14ac:dyDescent="0.25">
      <c r="F254" s="133"/>
      <c r="G254" s="42"/>
      <c r="I254" s="42"/>
      <c r="J254" s="42"/>
      <c r="K254" s="42"/>
      <c r="N254" s="39"/>
    </row>
    <row r="255" spans="1:18" s="43" customFormat="1" x14ac:dyDescent="0.25">
      <c r="A255" s="59" t="s">
        <v>1996</v>
      </c>
      <c r="B255" s="59" t="s">
        <v>29</v>
      </c>
      <c r="C255" s="59" t="s">
        <v>1377</v>
      </c>
      <c r="D255" s="59" t="s">
        <v>1997</v>
      </c>
      <c r="E255" s="59" t="s">
        <v>1998</v>
      </c>
      <c r="F255" s="175">
        <v>1</v>
      </c>
      <c r="G255" s="61">
        <v>3880</v>
      </c>
      <c r="H255" s="59">
        <v>429</v>
      </c>
      <c r="I255" s="61">
        <v>24.4</v>
      </c>
      <c r="J255" s="61">
        <v>10467.599999999999</v>
      </c>
      <c r="K255" s="61">
        <v>14347.599999999999</v>
      </c>
      <c r="L255" s="59">
        <v>20211206</v>
      </c>
      <c r="M255" s="135">
        <v>430</v>
      </c>
      <c r="N255" s="59">
        <f t="shared" si="6"/>
        <v>1</v>
      </c>
      <c r="O255" s="135" t="s">
        <v>2009</v>
      </c>
    </row>
    <row r="256" spans="1:18" s="43" customFormat="1" x14ac:dyDescent="0.25">
      <c r="A256" s="43" t="s">
        <v>1989</v>
      </c>
      <c r="B256" s="43" t="s">
        <v>11</v>
      </c>
      <c r="C256" s="43" t="s">
        <v>36</v>
      </c>
      <c r="D256" s="43" t="s">
        <v>37</v>
      </c>
      <c r="E256" s="43" t="s">
        <v>1155</v>
      </c>
      <c r="F256" s="135">
        <v>1</v>
      </c>
      <c r="G256" s="45">
        <v>1940</v>
      </c>
      <c r="H256" s="43">
        <v>286</v>
      </c>
      <c r="I256" s="45">
        <v>24.4</v>
      </c>
      <c r="J256" s="45">
        <v>6978.4</v>
      </c>
      <c r="K256" s="45">
        <v>8918.4</v>
      </c>
      <c r="L256" s="43">
        <v>20211206</v>
      </c>
      <c r="M256" s="135">
        <v>286</v>
      </c>
      <c r="N256" s="59">
        <f t="shared" si="6"/>
        <v>0</v>
      </c>
      <c r="O256" s="135" t="s">
        <v>2009</v>
      </c>
      <c r="P256" s="43" t="s">
        <v>2010</v>
      </c>
    </row>
    <row r="257" spans="1:16" x14ac:dyDescent="0.25">
      <c r="F257" s="133"/>
      <c r="G257" s="42"/>
      <c r="I257" s="42"/>
      <c r="J257" s="42"/>
      <c r="K257" s="42"/>
      <c r="N257" s="39"/>
    </row>
    <row r="258" spans="1:16" s="43" customFormat="1" x14ac:dyDescent="0.25">
      <c r="A258" s="43" t="s">
        <v>1982</v>
      </c>
      <c r="B258" s="43" t="s">
        <v>11</v>
      </c>
      <c r="C258" s="43" t="s">
        <v>28</v>
      </c>
      <c r="D258" s="43" t="s">
        <v>1005</v>
      </c>
      <c r="E258" s="43" t="s">
        <v>1006</v>
      </c>
      <c r="F258" s="135">
        <v>1</v>
      </c>
      <c r="G258" s="45">
        <v>1940</v>
      </c>
      <c r="H258" s="43">
        <v>50</v>
      </c>
      <c r="I258" s="45">
        <v>24.4</v>
      </c>
      <c r="J258" s="45">
        <v>1220</v>
      </c>
      <c r="K258" s="45">
        <v>3160</v>
      </c>
      <c r="L258" s="43">
        <v>20211209</v>
      </c>
      <c r="M258" s="135">
        <v>50</v>
      </c>
      <c r="N258" s="59">
        <f t="shared" si="6"/>
        <v>0</v>
      </c>
      <c r="O258" s="135" t="s">
        <v>2009</v>
      </c>
    </row>
    <row r="259" spans="1:16" s="43" customFormat="1" x14ac:dyDescent="0.25">
      <c r="A259" s="43" t="s">
        <v>1975</v>
      </c>
      <c r="B259" s="43" t="s">
        <v>11</v>
      </c>
      <c r="C259" s="43" t="s">
        <v>363</v>
      </c>
      <c r="D259" s="43" t="s">
        <v>364</v>
      </c>
      <c r="E259" s="43" t="s">
        <v>575</v>
      </c>
      <c r="F259" s="135">
        <v>1</v>
      </c>
      <c r="G259" s="45">
        <v>1940</v>
      </c>
      <c r="H259" s="43">
        <v>32</v>
      </c>
      <c r="I259" s="45">
        <v>24.4</v>
      </c>
      <c r="J259" s="45">
        <v>780.8</v>
      </c>
      <c r="K259" s="45">
        <v>2720.8</v>
      </c>
      <c r="L259" s="43">
        <v>20211209</v>
      </c>
      <c r="M259" s="135">
        <v>32</v>
      </c>
      <c r="N259" s="59">
        <f t="shared" si="6"/>
        <v>0</v>
      </c>
      <c r="O259" s="135" t="s">
        <v>2009</v>
      </c>
      <c r="P259" s="43" t="s">
        <v>2011</v>
      </c>
    </row>
    <row r="260" spans="1:16" x14ac:dyDescent="0.25">
      <c r="F260" s="133"/>
      <c r="G260" s="42"/>
      <c r="I260" s="42"/>
      <c r="J260" s="42"/>
      <c r="K260" s="42"/>
      <c r="N260" s="39"/>
    </row>
    <row r="261" spans="1:16" x14ac:dyDescent="0.25">
      <c r="A261" s="25" t="s">
        <v>1898</v>
      </c>
      <c r="B261" s="25" t="s">
        <v>92</v>
      </c>
      <c r="C261" s="25" t="s">
        <v>297</v>
      </c>
      <c r="D261" s="25" t="s">
        <v>93</v>
      </c>
      <c r="E261" s="25" t="s">
        <v>799</v>
      </c>
      <c r="F261" s="133">
        <v>1</v>
      </c>
      <c r="G261" s="42">
        <v>949</v>
      </c>
      <c r="H261" s="25">
        <v>50</v>
      </c>
      <c r="I261" s="42">
        <v>24.4</v>
      </c>
      <c r="J261" s="42">
        <v>1220</v>
      </c>
      <c r="K261" s="42">
        <v>2169</v>
      </c>
      <c r="L261" s="25">
        <v>20211213</v>
      </c>
      <c r="M261" s="133">
        <v>50</v>
      </c>
      <c r="N261" s="39">
        <f t="shared" si="6"/>
        <v>0</v>
      </c>
      <c r="O261" s="133" t="s">
        <v>2009</v>
      </c>
      <c r="P261" s="25" t="s">
        <v>513</v>
      </c>
    </row>
    <row r="262" spans="1:16" x14ac:dyDescent="0.25">
      <c r="F262" s="133"/>
      <c r="G262" s="42"/>
      <c r="I262" s="42"/>
      <c r="J262" s="42"/>
      <c r="K262" s="42"/>
      <c r="N262" s="39"/>
    </row>
    <row r="263" spans="1:16" x14ac:dyDescent="0.25">
      <c r="A263" s="25" t="s">
        <v>1896</v>
      </c>
      <c r="B263" s="25" t="s">
        <v>92</v>
      </c>
      <c r="C263" s="25" t="s">
        <v>35</v>
      </c>
      <c r="D263" s="25" t="s">
        <v>180</v>
      </c>
      <c r="E263" s="25" t="s">
        <v>181</v>
      </c>
      <c r="F263" s="133">
        <v>1</v>
      </c>
      <c r="G263" s="42">
        <v>949</v>
      </c>
      <c r="H263" s="25">
        <v>120</v>
      </c>
      <c r="I263" s="42">
        <v>24.4</v>
      </c>
      <c r="J263" s="42">
        <v>2928</v>
      </c>
      <c r="K263" s="42">
        <v>3877</v>
      </c>
      <c r="L263" s="25">
        <v>20211214</v>
      </c>
      <c r="M263" s="133">
        <v>120</v>
      </c>
      <c r="N263" s="39">
        <f t="shared" si="6"/>
        <v>0</v>
      </c>
      <c r="O263" s="133" t="s">
        <v>2009</v>
      </c>
      <c r="P263" s="25" t="s">
        <v>513</v>
      </c>
    </row>
    <row r="264" spans="1:16" x14ac:dyDescent="0.25">
      <c r="A264" s="39" t="s">
        <v>1990</v>
      </c>
      <c r="B264" s="39" t="s">
        <v>29</v>
      </c>
      <c r="C264" s="39" t="s">
        <v>1377</v>
      </c>
      <c r="D264" s="39" t="s">
        <v>1991</v>
      </c>
      <c r="E264" s="39" t="s">
        <v>1992</v>
      </c>
      <c r="F264" s="174">
        <v>1</v>
      </c>
      <c r="G264" s="40">
        <v>3880</v>
      </c>
      <c r="H264" s="39">
        <v>546</v>
      </c>
      <c r="I264" s="40">
        <v>24.4</v>
      </c>
      <c r="J264" s="40">
        <v>13322.4</v>
      </c>
      <c r="K264" s="40">
        <v>17202.400000000001</v>
      </c>
      <c r="L264" s="39">
        <v>20211214</v>
      </c>
      <c r="M264" s="133">
        <v>546</v>
      </c>
      <c r="N264" s="39">
        <f t="shared" si="6"/>
        <v>0</v>
      </c>
      <c r="O264" s="133" t="s">
        <v>2009</v>
      </c>
      <c r="P264" s="25" t="s">
        <v>513</v>
      </c>
    </row>
    <row r="265" spans="1:16" x14ac:dyDescent="0.25">
      <c r="A265" s="39"/>
      <c r="B265" s="39"/>
      <c r="C265" s="39"/>
      <c r="D265" s="39"/>
      <c r="E265" s="39"/>
      <c r="F265" s="174"/>
      <c r="G265" s="40"/>
      <c r="H265" s="39"/>
      <c r="I265" s="40"/>
      <c r="J265" s="40"/>
      <c r="K265" s="40"/>
      <c r="L265" s="39"/>
      <c r="N265" s="39"/>
    </row>
    <row r="266" spans="1:16" x14ac:dyDescent="0.25">
      <c r="A266" s="25" t="s">
        <v>1911</v>
      </c>
      <c r="B266" s="25" t="s">
        <v>92</v>
      </c>
      <c r="C266" s="25" t="s">
        <v>56</v>
      </c>
      <c r="D266" s="25" t="s">
        <v>57</v>
      </c>
      <c r="E266" s="25" t="s">
        <v>1912</v>
      </c>
      <c r="F266" s="133">
        <v>1</v>
      </c>
      <c r="G266" s="42">
        <v>949</v>
      </c>
      <c r="H266" s="25">
        <v>276</v>
      </c>
      <c r="I266" s="42">
        <v>24.4</v>
      </c>
      <c r="J266" s="42">
        <v>6734.4</v>
      </c>
      <c r="K266" s="42">
        <v>7683.4</v>
      </c>
      <c r="L266" s="25">
        <v>20211215</v>
      </c>
      <c r="M266" s="133">
        <v>276</v>
      </c>
      <c r="N266" s="39">
        <f t="shared" si="6"/>
        <v>0</v>
      </c>
      <c r="O266" s="133" t="s">
        <v>2009</v>
      </c>
      <c r="P266" s="25" t="s">
        <v>513</v>
      </c>
    </row>
    <row r="267" spans="1:16" x14ac:dyDescent="0.25">
      <c r="F267" s="133"/>
      <c r="G267" s="42"/>
      <c r="I267" s="42"/>
      <c r="J267" s="42"/>
      <c r="K267" s="42"/>
      <c r="N267" s="39"/>
    </row>
    <row r="268" spans="1:16" x14ac:dyDescent="0.25">
      <c r="A268" s="25" t="s">
        <v>1893</v>
      </c>
      <c r="B268" s="25" t="s">
        <v>92</v>
      </c>
      <c r="C268" s="25" t="s">
        <v>35</v>
      </c>
      <c r="D268" s="25" t="s">
        <v>198</v>
      </c>
      <c r="E268" s="25" t="s">
        <v>199</v>
      </c>
      <c r="F268" s="133">
        <v>1</v>
      </c>
      <c r="G268" s="42">
        <v>949</v>
      </c>
      <c r="H268" s="25">
        <v>40</v>
      </c>
      <c r="I268" s="42">
        <v>24.4</v>
      </c>
      <c r="J268" s="42">
        <v>976</v>
      </c>
      <c r="K268" s="42">
        <v>1925</v>
      </c>
      <c r="L268" s="25">
        <v>20211216</v>
      </c>
      <c r="M268" s="133">
        <v>40</v>
      </c>
      <c r="N268" s="39">
        <f t="shared" si="6"/>
        <v>0</v>
      </c>
      <c r="O268" s="133" t="s">
        <v>2009</v>
      </c>
      <c r="P268" s="25" t="s">
        <v>513</v>
      </c>
    </row>
    <row r="269" spans="1:16" x14ac:dyDescent="0.25">
      <c r="A269" s="25" t="s">
        <v>1935</v>
      </c>
      <c r="B269" s="25" t="s">
        <v>11</v>
      </c>
      <c r="C269" s="25" t="s">
        <v>278</v>
      </c>
      <c r="D269" s="25" t="s">
        <v>279</v>
      </c>
      <c r="E269" s="25" t="s">
        <v>1415</v>
      </c>
      <c r="F269" s="133">
        <v>1</v>
      </c>
      <c r="G269" s="42">
        <v>1940</v>
      </c>
      <c r="H269" s="25">
        <v>40</v>
      </c>
      <c r="I269" s="42">
        <v>24.4</v>
      </c>
      <c r="J269" s="42">
        <v>976</v>
      </c>
      <c r="K269" s="42">
        <v>2916</v>
      </c>
      <c r="L269" s="25">
        <v>20211216</v>
      </c>
      <c r="M269" s="133">
        <v>40</v>
      </c>
      <c r="N269" s="39">
        <f t="shared" si="6"/>
        <v>0</v>
      </c>
      <c r="O269" s="133" t="s">
        <v>2009</v>
      </c>
      <c r="P269" s="25" t="s">
        <v>513</v>
      </c>
    </row>
    <row r="270" spans="1:16" x14ac:dyDescent="0.25">
      <c r="F270" s="133"/>
      <c r="G270" s="42"/>
      <c r="I270" s="42"/>
      <c r="J270" s="42"/>
      <c r="K270" s="42"/>
      <c r="N270" s="39"/>
    </row>
    <row r="271" spans="1:16" x14ac:dyDescent="0.25">
      <c r="A271" s="25" t="s">
        <v>1891</v>
      </c>
      <c r="B271" s="25" t="s">
        <v>92</v>
      </c>
      <c r="C271" s="25" t="s">
        <v>35</v>
      </c>
      <c r="D271" s="25" t="s">
        <v>177</v>
      </c>
      <c r="E271" s="25" t="s">
        <v>178</v>
      </c>
      <c r="F271" s="133">
        <v>1</v>
      </c>
      <c r="G271" s="42">
        <v>949</v>
      </c>
      <c r="H271" s="25">
        <v>104</v>
      </c>
      <c r="I271" s="42">
        <v>24.4</v>
      </c>
      <c r="J271" s="42">
        <v>2537.6</v>
      </c>
      <c r="K271" s="42">
        <v>3486.6</v>
      </c>
      <c r="L271" s="25">
        <v>20211217</v>
      </c>
      <c r="M271" s="133">
        <v>104</v>
      </c>
      <c r="N271" s="39">
        <f t="shared" si="6"/>
        <v>0</v>
      </c>
      <c r="O271" s="133" t="s">
        <v>2009</v>
      </c>
      <c r="P271" s="25" t="s">
        <v>513</v>
      </c>
    </row>
    <row r="272" spans="1:16" x14ac:dyDescent="0.25">
      <c r="F272" s="133"/>
      <c r="G272" s="42"/>
      <c r="I272" s="42"/>
      <c r="J272" s="42"/>
      <c r="K272" s="42"/>
      <c r="N272" s="39"/>
    </row>
    <row r="273" spans="1:17" x14ac:dyDescent="0.25">
      <c r="A273" s="25" t="s">
        <v>1890</v>
      </c>
      <c r="B273" s="25" t="s">
        <v>92</v>
      </c>
      <c r="C273" s="25" t="s">
        <v>35</v>
      </c>
      <c r="D273" s="25" t="s">
        <v>702</v>
      </c>
      <c r="E273" s="25" t="s">
        <v>703</v>
      </c>
      <c r="F273" s="133">
        <v>1</v>
      </c>
      <c r="G273" s="42">
        <v>949</v>
      </c>
      <c r="H273" s="25">
        <v>100</v>
      </c>
      <c r="I273" s="42">
        <v>24.4</v>
      </c>
      <c r="J273" s="42">
        <v>2440</v>
      </c>
      <c r="K273" s="42">
        <v>3389</v>
      </c>
      <c r="L273" s="25">
        <v>20211220</v>
      </c>
      <c r="M273" s="133">
        <v>100</v>
      </c>
      <c r="N273" s="39">
        <f t="shared" si="6"/>
        <v>0</v>
      </c>
      <c r="O273" s="133" t="s">
        <v>2009</v>
      </c>
      <c r="P273" s="25" t="s">
        <v>513</v>
      </c>
    </row>
    <row r="274" spans="1:17" x14ac:dyDescent="0.25">
      <c r="A274" s="25" t="s">
        <v>1931</v>
      </c>
      <c r="B274" s="25" t="s">
        <v>11</v>
      </c>
      <c r="C274" s="25" t="s">
        <v>12</v>
      </c>
      <c r="D274" s="25" t="s">
        <v>236</v>
      </c>
      <c r="E274" s="25" t="s">
        <v>237</v>
      </c>
      <c r="F274" s="133">
        <v>1</v>
      </c>
      <c r="G274" s="42">
        <v>1940</v>
      </c>
      <c r="H274" s="25">
        <v>220</v>
      </c>
      <c r="I274" s="42">
        <v>24.4</v>
      </c>
      <c r="J274" s="42">
        <v>5368</v>
      </c>
      <c r="K274" s="42">
        <v>7308</v>
      </c>
      <c r="L274" s="25">
        <v>20211220</v>
      </c>
      <c r="M274" s="133">
        <v>200</v>
      </c>
      <c r="N274" s="39">
        <f t="shared" si="6"/>
        <v>-20</v>
      </c>
      <c r="O274" s="133" t="s">
        <v>247</v>
      </c>
      <c r="P274" s="25" t="s">
        <v>114</v>
      </c>
    </row>
    <row r="275" spans="1:17" x14ac:dyDescent="0.25">
      <c r="A275" s="25" t="s">
        <v>1921</v>
      </c>
      <c r="B275" s="25" t="s">
        <v>11</v>
      </c>
      <c r="C275" s="25" t="s">
        <v>36</v>
      </c>
      <c r="D275" s="25" t="s">
        <v>37</v>
      </c>
      <c r="E275" s="25" t="s">
        <v>1180</v>
      </c>
      <c r="F275" s="133">
        <v>1</v>
      </c>
      <c r="G275" s="42">
        <v>1940</v>
      </c>
      <c r="H275" s="25">
        <v>286</v>
      </c>
      <c r="I275" s="42">
        <v>24.4</v>
      </c>
      <c r="J275" s="42">
        <v>6978.4</v>
      </c>
      <c r="K275" s="42">
        <v>8918.4</v>
      </c>
      <c r="L275" s="25">
        <v>20211220</v>
      </c>
      <c r="M275" s="133">
        <v>286</v>
      </c>
      <c r="N275" s="39">
        <f t="shared" si="6"/>
        <v>0</v>
      </c>
      <c r="O275" s="133" t="s">
        <v>2009</v>
      </c>
      <c r="P275" s="25" t="s">
        <v>513</v>
      </c>
    </row>
    <row r="276" spans="1:17" x14ac:dyDescent="0.25">
      <c r="F276" s="133"/>
      <c r="G276" s="42"/>
      <c r="I276" s="42"/>
      <c r="J276" s="42"/>
      <c r="K276" s="42"/>
      <c r="N276" s="39"/>
    </row>
    <row r="277" spans="1:17" s="43" customFormat="1" x14ac:dyDescent="0.25">
      <c r="A277" s="43" t="s">
        <v>1932</v>
      </c>
      <c r="B277" s="43" t="s">
        <v>11</v>
      </c>
      <c r="C277" s="43" t="s">
        <v>78</v>
      </c>
      <c r="D277" s="43" t="s">
        <v>1594</v>
      </c>
      <c r="E277" s="43" t="s">
        <v>1595</v>
      </c>
      <c r="F277" s="135">
        <v>1</v>
      </c>
      <c r="G277" s="45">
        <v>1940</v>
      </c>
      <c r="H277" s="43">
        <v>40</v>
      </c>
      <c r="I277" s="45">
        <v>24.4</v>
      </c>
      <c r="J277" s="45">
        <v>976</v>
      </c>
      <c r="K277" s="45">
        <v>2916</v>
      </c>
      <c r="L277" s="43">
        <v>20211221</v>
      </c>
      <c r="M277" s="135">
        <v>38</v>
      </c>
      <c r="N277" s="59">
        <f t="shared" si="6"/>
        <v>-2</v>
      </c>
      <c r="O277" s="135" t="s">
        <v>114</v>
      </c>
      <c r="P277" s="43" t="s">
        <v>2012</v>
      </c>
    </row>
    <row r="278" spans="1:17" x14ac:dyDescent="0.25">
      <c r="F278" s="133"/>
      <c r="G278" s="42"/>
      <c r="I278" s="42"/>
      <c r="J278" s="42"/>
      <c r="K278" s="42"/>
      <c r="N278" s="39"/>
    </row>
    <row r="279" spans="1:17" x14ac:dyDescent="0.25">
      <c r="A279" s="25" t="s">
        <v>1855</v>
      </c>
      <c r="B279" s="25" t="s">
        <v>92</v>
      </c>
      <c r="C279" s="25" t="s">
        <v>56</v>
      </c>
      <c r="D279" s="25" t="s">
        <v>57</v>
      </c>
      <c r="E279" s="25" t="s">
        <v>1856</v>
      </c>
      <c r="F279" s="133">
        <v>1</v>
      </c>
      <c r="G279" s="42">
        <v>949</v>
      </c>
      <c r="H279" s="25">
        <v>276</v>
      </c>
      <c r="I279" s="42">
        <v>24.4</v>
      </c>
      <c r="J279" s="42">
        <v>6734.4</v>
      </c>
      <c r="K279" s="42">
        <v>7683.4</v>
      </c>
      <c r="L279" s="25">
        <v>20211222</v>
      </c>
      <c r="M279" s="133">
        <v>276</v>
      </c>
      <c r="N279" s="39">
        <f t="shared" si="6"/>
        <v>0</v>
      </c>
      <c r="O279" s="133" t="s">
        <v>2009</v>
      </c>
      <c r="P279" s="25" t="s">
        <v>513</v>
      </c>
    </row>
    <row r="280" spans="1:17" x14ac:dyDescent="0.25">
      <c r="F280" s="133"/>
      <c r="G280" s="42"/>
      <c r="I280" s="42"/>
      <c r="J280" s="42"/>
      <c r="K280" s="42"/>
      <c r="N280" s="39"/>
    </row>
    <row r="281" spans="1:17" x14ac:dyDescent="0.25">
      <c r="A281" s="25" t="s">
        <v>1886</v>
      </c>
      <c r="B281" s="25" t="s">
        <v>11</v>
      </c>
      <c r="C281" s="25" t="s">
        <v>27</v>
      </c>
      <c r="D281" s="25" t="s">
        <v>896</v>
      </c>
      <c r="E281" s="25" t="s">
        <v>901</v>
      </c>
      <c r="F281" s="133">
        <v>1</v>
      </c>
      <c r="G281" s="42">
        <v>1940</v>
      </c>
      <c r="H281" s="25">
        <v>220</v>
      </c>
      <c r="I281" s="42">
        <v>24.4</v>
      </c>
      <c r="J281" s="42">
        <v>5368</v>
      </c>
      <c r="K281" s="42">
        <v>7308</v>
      </c>
      <c r="L281" s="25">
        <v>20211227</v>
      </c>
      <c r="M281" s="133">
        <v>110</v>
      </c>
      <c r="N281" s="39">
        <f t="shared" si="6"/>
        <v>-110</v>
      </c>
      <c r="O281" s="133" t="s">
        <v>2009</v>
      </c>
      <c r="P281" s="49">
        <v>44918</v>
      </c>
      <c r="Q281" s="49">
        <v>44922</v>
      </c>
    </row>
    <row r="282" spans="1:17" x14ac:dyDescent="0.25">
      <c r="F282" s="133"/>
      <c r="G282" s="42"/>
      <c r="I282" s="42"/>
      <c r="J282" s="42"/>
      <c r="K282" s="42"/>
      <c r="N282" s="39"/>
    </row>
    <row r="283" spans="1:17" s="43" customFormat="1" x14ac:dyDescent="0.25">
      <c r="A283" s="43" t="s">
        <v>1828</v>
      </c>
      <c r="B283" s="43" t="s">
        <v>92</v>
      </c>
      <c r="C283" s="43" t="s">
        <v>78</v>
      </c>
      <c r="D283" s="43" t="s">
        <v>79</v>
      </c>
      <c r="E283" s="43" t="s">
        <v>1829</v>
      </c>
      <c r="F283" s="135">
        <v>1</v>
      </c>
      <c r="G283" s="45">
        <v>949</v>
      </c>
      <c r="H283" s="43">
        <v>100</v>
      </c>
      <c r="I283" s="45">
        <v>24.4</v>
      </c>
      <c r="J283" s="45">
        <v>2440</v>
      </c>
      <c r="K283" s="45">
        <v>3389</v>
      </c>
      <c r="L283" s="43">
        <v>20211229</v>
      </c>
      <c r="M283" s="135">
        <v>100</v>
      </c>
      <c r="N283" s="59">
        <f t="shared" si="6"/>
        <v>0</v>
      </c>
      <c r="O283" s="135" t="s">
        <v>114</v>
      </c>
    </row>
    <row r="284" spans="1:17" x14ac:dyDescent="0.25">
      <c r="A284" s="25" t="s">
        <v>1835</v>
      </c>
      <c r="B284" s="25" t="s">
        <v>92</v>
      </c>
      <c r="C284" s="25" t="s">
        <v>222</v>
      </c>
      <c r="D284" s="25" t="s">
        <v>39</v>
      </c>
      <c r="E284" s="25" t="s">
        <v>246</v>
      </c>
      <c r="F284" s="133">
        <v>1</v>
      </c>
      <c r="G284" s="42">
        <v>949</v>
      </c>
      <c r="H284" s="25">
        <v>212</v>
      </c>
      <c r="I284" s="42">
        <v>24.4</v>
      </c>
      <c r="J284" s="42">
        <v>5172.7999999999993</v>
      </c>
      <c r="K284" s="42">
        <v>6121.7999999999993</v>
      </c>
      <c r="L284" s="25">
        <v>20211229</v>
      </c>
      <c r="M284" s="133">
        <v>212</v>
      </c>
      <c r="N284" s="39">
        <f t="shared" si="6"/>
        <v>0</v>
      </c>
      <c r="O284" s="133" t="s">
        <v>1822</v>
      </c>
    </row>
    <row r="285" spans="1:17" x14ac:dyDescent="0.25">
      <c r="A285" s="25" t="s">
        <v>1839</v>
      </c>
      <c r="B285" s="25" t="s">
        <v>92</v>
      </c>
      <c r="C285" s="25" t="s">
        <v>56</v>
      </c>
      <c r="D285" s="25" t="s">
        <v>57</v>
      </c>
      <c r="E285" s="25" t="s">
        <v>1840</v>
      </c>
      <c r="F285" s="133">
        <v>1</v>
      </c>
      <c r="G285" s="42">
        <v>949</v>
      </c>
      <c r="H285" s="25">
        <v>276</v>
      </c>
      <c r="I285" s="42">
        <v>24.4</v>
      </c>
      <c r="J285" s="42">
        <v>6734.4</v>
      </c>
      <c r="K285" s="42">
        <v>7683.4</v>
      </c>
      <c r="L285" s="25">
        <v>20211229</v>
      </c>
      <c r="M285" s="133">
        <v>276</v>
      </c>
      <c r="N285" s="39">
        <f t="shared" si="6"/>
        <v>0</v>
      </c>
      <c r="O285" s="133" t="s">
        <v>2009</v>
      </c>
    </row>
    <row r="286" spans="1:17" x14ac:dyDescent="0.25">
      <c r="F286" s="133"/>
      <c r="G286" s="42"/>
      <c r="I286" s="42"/>
      <c r="J286" s="42"/>
      <c r="K286" s="42"/>
      <c r="N286" s="39"/>
    </row>
    <row r="287" spans="1:17" x14ac:dyDescent="0.25">
      <c r="A287" s="25" t="s">
        <v>1926</v>
      </c>
      <c r="B287" s="25" t="s">
        <v>92</v>
      </c>
      <c r="C287" s="25" t="s">
        <v>27</v>
      </c>
      <c r="D287" s="25" t="s">
        <v>99</v>
      </c>
      <c r="E287" s="25" t="s">
        <v>101</v>
      </c>
      <c r="F287" s="133">
        <v>1</v>
      </c>
      <c r="G287" s="42">
        <v>949</v>
      </c>
      <c r="H287" s="25">
        <v>104</v>
      </c>
      <c r="I287" s="42">
        <v>24.4</v>
      </c>
      <c r="J287" s="42">
        <v>2537.6</v>
      </c>
      <c r="K287" s="42">
        <v>3486.6</v>
      </c>
      <c r="L287" s="25">
        <v>20211230</v>
      </c>
      <c r="M287" s="133">
        <v>104</v>
      </c>
      <c r="N287" s="39">
        <f t="shared" si="6"/>
        <v>0</v>
      </c>
      <c r="O287" s="133" t="s">
        <v>2009</v>
      </c>
      <c r="P287" s="25" t="s">
        <v>513</v>
      </c>
    </row>
    <row r="288" spans="1:17" x14ac:dyDescent="0.25">
      <c r="A288" s="25" t="s">
        <v>1854</v>
      </c>
      <c r="B288" s="25" t="s">
        <v>11</v>
      </c>
      <c r="C288" s="25" t="s">
        <v>278</v>
      </c>
      <c r="D288" s="25" t="s">
        <v>279</v>
      </c>
      <c r="E288" s="25" t="s">
        <v>1415</v>
      </c>
      <c r="F288" s="133">
        <v>1</v>
      </c>
      <c r="G288" s="42">
        <v>1940</v>
      </c>
      <c r="H288" s="25">
        <v>40</v>
      </c>
      <c r="I288" s="42">
        <v>24.4</v>
      </c>
      <c r="J288" s="42">
        <v>976</v>
      </c>
      <c r="K288" s="42">
        <v>2916</v>
      </c>
      <c r="L288" s="25">
        <v>20211230</v>
      </c>
      <c r="M288" s="133">
        <v>40</v>
      </c>
      <c r="N288" s="39">
        <f t="shared" si="6"/>
        <v>0</v>
      </c>
      <c r="O288" s="133" t="s">
        <v>2009</v>
      </c>
      <c r="P288" s="25" t="s">
        <v>513</v>
      </c>
    </row>
    <row r="289" spans="1:16" x14ac:dyDescent="0.25">
      <c r="N289" s="39"/>
    </row>
    <row r="290" spans="1:16" x14ac:dyDescent="0.25">
      <c r="N290" s="39"/>
    </row>
    <row r="291" spans="1:16" x14ac:dyDescent="0.25">
      <c r="N291" s="39"/>
    </row>
    <row r="292" spans="1:16" x14ac:dyDescent="0.25">
      <c r="A292" s="25" t="s">
        <v>0</v>
      </c>
      <c r="B292" s="25" t="s">
        <v>1</v>
      </c>
      <c r="C292" s="25" t="s">
        <v>2</v>
      </c>
      <c r="D292" s="25" t="s">
        <v>3</v>
      </c>
      <c r="E292" s="25" t="s">
        <v>4</v>
      </c>
      <c r="F292" s="133"/>
      <c r="G292" s="42" t="s">
        <v>6</v>
      </c>
      <c r="H292" s="25" t="s">
        <v>7</v>
      </c>
      <c r="I292" s="42" t="s">
        <v>8</v>
      </c>
      <c r="J292" s="42" t="s">
        <v>9</v>
      </c>
      <c r="K292" s="42" t="s">
        <v>10</v>
      </c>
      <c r="L292" s="25" t="s">
        <v>5</v>
      </c>
      <c r="N292" s="39"/>
    </row>
    <row r="293" spans="1:16" s="43" customFormat="1" x14ac:dyDescent="0.25">
      <c r="A293" s="43" t="s">
        <v>2133</v>
      </c>
      <c r="B293" s="43" t="s">
        <v>11</v>
      </c>
      <c r="C293" s="43" t="s">
        <v>36</v>
      </c>
      <c r="D293" s="43" t="s">
        <v>37</v>
      </c>
      <c r="E293" s="43" t="s">
        <v>1305</v>
      </c>
      <c r="F293" s="135">
        <v>1</v>
      </c>
      <c r="G293" s="45">
        <v>1940</v>
      </c>
      <c r="H293" s="43">
        <v>286</v>
      </c>
      <c r="I293" s="45">
        <v>24.4</v>
      </c>
      <c r="J293" s="45">
        <v>6978.4</v>
      </c>
      <c r="K293" s="45">
        <v>8918.4</v>
      </c>
      <c r="L293" s="43">
        <v>20220105</v>
      </c>
      <c r="M293" s="135">
        <v>286</v>
      </c>
      <c r="N293" s="59">
        <f>M293-H293</f>
        <v>0</v>
      </c>
      <c r="O293" s="135" t="s">
        <v>2009</v>
      </c>
      <c r="P293" s="43">
        <f>M293+M294</f>
        <v>506</v>
      </c>
    </row>
    <row r="294" spans="1:16" s="43" customFormat="1" x14ac:dyDescent="0.25">
      <c r="A294" s="43" t="s">
        <v>2138</v>
      </c>
      <c r="B294" s="43" t="s">
        <v>92</v>
      </c>
      <c r="C294" s="43" t="s">
        <v>27</v>
      </c>
      <c r="D294" s="43" t="s">
        <v>183</v>
      </c>
      <c r="E294" s="43" t="s">
        <v>2139</v>
      </c>
      <c r="F294" s="135">
        <v>1</v>
      </c>
      <c r="G294" s="45">
        <v>949</v>
      </c>
      <c r="H294" s="43">
        <v>220</v>
      </c>
      <c r="I294" s="45">
        <v>24.4</v>
      </c>
      <c r="J294" s="45">
        <v>5368</v>
      </c>
      <c r="K294" s="45">
        <v>6317</v>
      </c>
      <c r="L294" s="43">
        <v>20220105</v>
      </c>
      <c r="M294" s="135">
        <v>220</v>
      </c>
      <c r="N294" s="59">
        <f>M294-H294</f>
        <v>0</v>
      </c>
      <c r="O294" s="135" t="s">
        <v>2009</v>
      </c>
    </row>
    <row r="295" spans="1:16" x14ac:dyDescent="0.25">
      <c r="F295" s="133"/>
      <c r="G295" s="42"/>
      <c r="I295" s="42"/>
      <c r="J295" s="42"/>
      <c r="K295" s="42"/>
      <c r="N295" s="39"/>
    </row>
    <row r="296" spans="1:16" x14ac:dyDescent="0.25">
      <c r="A296" s="25" t="s">
        <v>2140</v>
      </c>
      <c r="B296" s="25" t="s">
        <v>92</v>
      </c>
      <c r="C296" s="25" t="s">
        <v>27</v>
      </c>
      <c r="D296" s="25" t="s">
        <v>138</v>
      </c>
      <c r="E296" s="25" t="s">
        <v>265</v>
      </c>
      <c r="F296" s="133">
        <v>1</v>
      </c>
      <c r="G296" s="42">
        <v>949</v>
      </c>
      <c r="H296" s="25">
        <v>90</v>
      </c>
      <c r="I296" s="42">
        <v>24.4</v>
      </c>
      <c r="J296" s="42">
        <v>2196</v>
      </c>
      <c r="K296" s="42">
        <v>3145</v>
      </c>
      <c r="L296" s="25">
        <v>20220106</v>
      </c>
      <c r="M296" s="133">
        <v>90</v>
      </c>
      <c r="N296" s="39">
        <f>M296-H296</f>
        <v>0</v>
      </c>
      <c r="O296" s="133" t="s">
        <v>2009</v>
      </c>
    </row>
    <row r="297" spans="1:16" x14ac:dyDescent="0.25">
      <c r="F297" s="133"/>
      <c r="G297" s="42"/>
      <c r="I297" s="42"/>
      <c r="J297" s="42"/>
      <c r="K297" s="42"/>
      <c r="N297" s="39"/>
    </row>
    <row r="298" spans="1:16" x14ac:dyDescent="0.25">
      <c r="A298" s="25" t="s">
        <v>2144</v>
      </c>
      <c r="B298" s="25" t="s">
        <v>92</v>
      </c>
      <c r="C298" s="25" t="s">
        <v>27</v>
      </c>
      <c r="D298" s="25" t="s">
        <v>41</v>
      </c>
      <c r="E298" s="25" t="s">
        <v>201</v>
      </c>
      <c r="F298" s="133">
        <v>1</v>
      </c>
      <c r="G298" s="42">
        <v>949</v>
      </c>
      <c r="H298" s="25">
        <v>100</v>
      </c>
      <c r="I298" s="42">
        <v>24.4</v>
      </c>
      <c r="J298" s="42">
        <v>2440</v>
      </c>
      <c r="K298" s="42">
        <v>3389</v>
      </c>
      <c r="L298" s="25">
        <v>20220107</v>
      </c>
      <c r="M298" s="133">
        <v>100</v>
      </c>
      <c r="N298" s="39">
        <f>M298-H298</f>
        <v>0</v>
      </c>
      <c r="O298" s="133" t="s">
        <v>2009</v>
      </c>
    </row>
    <row r="299" spans="1:16" x14ac:dyDescent="0.25">
      <c r="F299" s="133"/>
      <c r="G299" s="42"/>
      <c r="I299" s="42"/>
      <c r="J299" s="42"/>
      <c r="K299" s="42"/>
      <c r="N299" s="39"/>
    </row>
    <row r="300" spans="1:16" x14ac:dyDescent="0.25">
      <c r="A300" s="25" t="s">
        <v>2128</v>
      </c>
      <c r="B300" s="25" t="s">
        <v>11</v>
      </c>
      <c r="C300" s="25" t="s">
        <v>56</v>
      </c>
      <c r="D300" s="25" t="s">
        <v>1844</v>
      </c>
      <c r="E300" s="25" t="s">
        <v>1885</v>
      </c>
      <c r="F300" s="133">
        <v>1</v>
      </c>
      <c r="G300" s="42">
        <v>1940</v>
      </c>
      <c r="H300" s="25">
        <v>276</v>
      </c>
      <c r="I300" s="42">
        <v>24.4</v>
      </c>
      <c r="J300" s="42">
        <v>6734.4</v>
      </c>
      <c r="K300" s="42">
        <v>8674.4</v>
      </c>
      <c r="L300" s="25">
        <v>20220110</v>
      </c>
      <c r="M300" s="133">
        <v>276</v>
      </c>
      <c r="N300" s="39">
        <f>M300-H300</f>
        <v>0</v>
      </c>
      <c r="O300" s="133" t="s">
        <v>2009</v>
      </c>
    </row>
    <row r="301" spans="1:16" x14ac:dyDescent="0.25">
      <c r="F301" s="133"/>
      <c r="G301" s="42"/>
      <c r="I301" s="42"/>
      <c r="J301" s="42"/>
      <c r="K301" s="42"/>
      <c r="N301" s="39"/>
    </row>
    <row r="302" spans="1:16" x14ac:dyDescent="0.25">
      <c r="A302" s="25" t="s">
        <v>2125</v>
      </c>
      <c r="B302" s="25" t="s">
        <v>11</v>
      </c>
      <c r="C302" s="25" t="s">
        <v>36</v>
      </c>
      <c r="D302" s="25" t="s">
        <v>37</v>
      </c>
      <c r="E302" s="25" t="s">
        <v>1155</v>
      </c>
      <c r="F302" s="133">
        <v>1</v>
      </c>
      <c r="G302" s="42">
        <v>1940</v>
      </c>
      <c r="H302" s="25">
        <v>286</v>
      </c>
      <c r="I302" s="42">
        <v>24.4</v>
      </c>
      <c r="J302" s="42">
        <v>6978.4</v>
      </c>
      <c r="K302" s="42">
        <v>8918.4</v>
      </c>
      <c r="L302" s="25">
        <v>20220112</v>
      </c>
      <c r="M302" s="133">
        <v>286</v>
      </c>
      <c r="N302" s="39">
        <f>M302-H302</f>
        <v>0</v>
      </c>
      <c r="O302" s="133" t="s">
        <v>2009</v>
      </c>
    </row>
    <row r="303" spans="1:16" x14ac:dyDescent="0.25">
      <c r="F303" s="133"/>
      <c r="G303" s="42"/>
      <c r="I303" s="42"/>
      <c r="J303" s="42"/>
      <c r="K303" s="42"/>
      <c r="N303" s="39"/>
    </row>
    <row r="304" spans="1:16" x14ac:dyDescent="0.25">
      <c r="A304" s="25" t="s">
        <v>2126</v>
      </c>
      <c r="B304" s="25" t="s">
        <v>296</v>
      </c>
      <c r="C304" s="25" t="s">
        <v>111</v>
      </c>
      <c r="D304" s="25" t="s">
        <v>112</v>
      </c>
      <c r="E304" s="25" t="s">
        <v>301</v>
      </c>
      <c r="F304" s="133">
        <v>1</v>
      </c>
      <c r="G304" s="42">
        <v>1940</v>
      </c>
      <c r="H304" s="25">
        <v>258</v>
      </c>
      <c r="I304" s="42">
        <v>24.4</v>
      </c>
      <c r="J304" s="42">
        <v>6295.2</v>
      </c>
      <c r="K304" s="42">
        <v>8235.2000000000007</v>
      </c>
      <c r="L304" s="25">
        <v>20220113</v>
      </c>
      <c r="M304" s="133">
        <v>258</v>
      </c>
      <c r="N304" s="39">
        <f>M304-H304</f>
        <v>0</v>
      </c>
      <c r="O304" s="133" t="s">
        <v>2009</v>
      </c>
    </row>
    <row r="305" spans="1:17" x14ac:dyDescent="0.25">
      <c r="F305" s="133"/>
      <c r="G305" s="42"/>
      <c r="I305" s="42"/>
      <c r="J305" s="42"/>
      <c r="K305" s="42"/>
      <c r="N305" s="39"/>
    </row>
    <row r="306" spans="1:17" x14ac:dyDescent="0.25">
      <c r="A306" s="25" t="s">
        <v>2129</v>
      </c>
      <c r="B306" s="25" t="s">
        <v>11</v>
      </c>
      <c r="C306" s="25" t="s">
        <v>255</v>
      </c>
      <c r="D306" s="25" t="s">
        <v>256</v>
      </c>
      <c r="E306" s="25" t="s">
        <v>727</v>
      </c>
      <c r="F306" s="133">
        <v>1</v>
      </c>
      <c r="G306" s="42">
        <v>1940</v>
      </c>
      <c r="H306" s="25">
        <v>80</v>
      </c>
      <c r="I306" s="42">
        <v>24.4</v>
      </c>
      <c r="J306" s="42">
        <v>1952</v>
      </c>
      <c r="K306" s="42">
        <v>3892</v>
      </c>
      <c r="L306" s="25">
        <v>20220114</v>
      </c>
      <c r="M306" s="133">
        <v>40</v>
      </c>
      <c r="N306" s="39">
        <f>M306-H306</f>
        <v>-40</v>
      </c>
      <c r="O306" s="133" t="s">
        <v>2009</v>
      </c>
      <c r="P306" s="49">
        <v>44567</v>
      </c>
      <c r="Q306" s="49">
        <v>44575</v>
      </c>
    </row>
    <row r="307" spans="1:17" x14ac:dyDescent="0.25">
      <c r="F307" s="133"/>
      <c r="G307" s="42"/>
      <c r="I307" s="42"/>
      <c r="J307" s="42"/>
      <c r="K307" s="42"/>
      <c r="N307" s="39"/>
    </row>
    <row r="308" spans="1:17" s="43" customFormat="1" x14ac:dyDescent="0.25">
      <c r="A308" s="43" t="s">
        <v>2105</v>
      </c>
      <c r="B308" s="43" t="s">
        <v>11</v>
      </c>
      <c r="C308" s="43" t="s">
        <v>363</v>
      </c>
      <c r="D308" s="43" t="s">
        <v>364</v>
      </c>
      <c r="E308" s="43" t="s">
        <v>571</v>
      </c>
      <c r="F308" s="135">
        <v>1</v>
      </c>
      <c r="G308" s="45">
        <v>1940</v>
      </c>
      <c r="H308" s="43">
        <v>32</v>
      </c>
      <c r="I308" s="45">
        <v>24.4</v>
      </c>
      <c r="J308" s="45">
        <v>780.8</v>
      </c>
      <c r="K308" s="45">
        <v>2720.8</v>
      </c>
      <c r="L308" s="43">
        <v>20220118</v>
      </c>
      <c r="M308" s="135">
        <v>32</v>
      </c>
      <c r="N308" s="59">
        <f>M308-H308</f>
        <v>0</v>
      </c>
      <c r="O308" s="135" t="s">
        <v>2009</v>
      </c>
    </row>
    <row r="309" spans="1:17" s="43" customFormat="1" x14ac:dyDescent="0.25">
      <c r="A309" s="43" t="s">
        <v>2087</v>
      </c>
      <c r="B309" s="43" t="s">
        <v>92</v>
      </c>
      <c r="C309" s="43" t="s">
        <v>28</v>
      </c>
      <c r="D309" s="43" t="s">
        <v>2088</v>
      </c>
      <c r="E309" s="43" t="s">
        <v>2089</v>
      </c>
      <c r="F309" s="135">
        <v>1</v>
      </c>
      <c r="G309" s="45">
        <v>949</v>
      </c>
      <c r="H309" s="43">
        <v>56</v>
      </c>
      <c r="I309" s="45">
        <v>24.4</v>
      </c>
      <c r="J309" s="45">
        <v>1366.3999999999999</v>
      </c>
      <c r="K309" s="45">
        <v>2315.3999999999996</v>
      </c>
      <c r="L309" s="43">
        <v>20220118</v>
      </c>
      <c r="M309" s="135">
        <v>56</v>
      </c>
      <c r="N309" s="59">
        <f>M309-H309</f>
        <v>0</v>
      </c>
      <c r="O309" s="135" t="s">
        <v>2009</v>
      </c>
    </row>
    <row r="310" spans="1:17" x14ac:dyDescent="0.25">
      <c r="F310" s="133"/>
      <c r="G310" s="42"/>
      <c r="I310" s="42"/>
      <c r="J310" s="42"/>
      <c r="K310" s="42"/>
      <c r="N310" s="39"/>
    </row>
    <row r="311" spans="1:17" x14ac:dyDescent="0.25">
      <c r="A311" s="25" t="s">
        <v>2097</v>
      </c>
      <c r="B311" s="25" t="s">
        <v>92</v>
      </c>
      <c r="C311" s="25" t="s">
        <v>38</v>
      </c>
      <c r="D311" s="25" t="s">
        <v>215</v>
      </c>
      <c r="E311" s="25" t="s">
        <v>1626</v>
      </c>
      <c r="F311" s="133">
        <v>1</v>
      </c>
      <c r="G311" s="42">
        <v>949</v>
      </c>
      <c r="H311" s="25">
        <v>220</v>
      </c>
      <c r="I311" s="42">
        <v>24.4</v>
      </c>
      <c r="J311" s="42">
        <v>5368</v>
      </c>
      <c r="K311" s="42">
        <v>6317</v>
      </c>
      <c r="L311" s="25">
        <v>20220119</v>
      </c>
      <c r="M311" s="133">
        <v>200</v>
      </c>
      <c r="N311" s="39">
        <f>M311-H311</f>
        <v>-20</v>
      </c>
      <c r="O311" s="133" t="s">
        <v>247</v>
      </c>
    </row>
    <row r="312" spans="1:17" x14ac:dyDescent="0.25">
      <c r="F312" s="133"/>
      <c r="G312" s="42"/>
      <c r="I312" s="42"/>
      <c r="J312" s="42"/>
      <c r="K312" s="42"/>
      <c r="N312" s="39"/>
    </row>
    <row r="313" spans="1:17" x14ac:dyDescent="0.25">
      <c r="A313" s="25" t="s">
        <v>2123</v>
      </c>
      <c r="B313" s="25" t="s">
        <v>11</v>
      </c>
      <c r="C313" s="25" t="s">
        <v>27</v>
      </c>
      <c r="D313" s="25" t="s">
        <v>194</v>
      </c>
      <c r="E313" s="25" t="s">
        <v>766</v>
      </c>
      <c r="F313" s="133">
        <v>1</v>
      </c>
      <c r="G313" s="42">
        <v>1940</v>
      </c>
      <c r="H313" s="25">
        <v>165</v>
      </c>
      <c r="I313" s="42">
        <v>24.4</v>
      </c>
      <c r="J313" s="42">
        <v>4025.9999999999995</v>
      </c>
      <c r="K313" s="42">
        <v>5966</v>
      </c>
      <c r="L313" s="25">
        <v>20220120</v>
      </c>
      <c r="M313" s="133">
        <v>165</v>
      </c>
      <c r="N313" s="39">
        <f>M313-H313</f>
        <v>0</v>
      </c>
      <c r="O313" s="133" t="s">
        <v>2147</v>
      </c>
    </row>
    <row r="314" spans="1:17" x14ac:dyDescent="0.25">
      <c r="F314" s="133"/>
      <c r="G314" s="42"/>
      <c r="I314" s="42"/>
      <c r="J314" s="42"/>
      <c r="K314" s="42"/>
      <c r="N314" s="39"/>
    </row>
    <row r="315" spans="1:17" x14ac:dyDescent="0.25">
      <c r="A315" s="25" t="s">
        <v>2059</v>
      </c>
      <c r="B315" s="25" t="s">
        <v>92</v>
      </c>
      <c r="C315" s="25" t="s">
        <v>363</v>
      </c>
      <c r="D315" s="25" t="s">
        <v>364</v>
      </c>
      <c r="E315" s="25" t="s">
        <v>2060</v>
      </c>
      <c r="F315" s="133">
        <v>1</v>
      </c>
      <c r="G315" s="42">
        <v>949</v>
      </c>
      <c r="H315" s="25">
        <v>32</v>
      </c>
      <c r="I315" s="42">
        <v>24.4</v>
      </c>
      <c r="J315" s="42">
        <v>780.8</v>
      </c>
      <c r="K315" s="42">
        <v>1729.8</v>
      </c>
      <c r="L315" s="25">
        <v>20220121</v>
      </c>
      <c r="M315" s="133">
        <v>32</v>
      </c>
      <c r="N315" s="39">
        <f>M315-H315</f>
        <v>0</v>
      </c>
      <c r="O315" s="133" t="s">
        <v>2009</v>
      </c>
    </row>
    <row r="316" spans="1:17" x14ac:dyDescent="0.25">
      <c r="A316" s="25" t="s">
        <v>2046</v>
      </c>
      <c r="B316" s="25" t="s">
        <v>92</v>
      </c>
      <c r="C316" s="25" t="s">
        <v>38</v>
      </c>
      <c r="D316" s="25" t="s">
        <v>89</v>
      </c>
      <c r="E316" s="25" t="s">
        <v>1613</v>
      </c>
      <c r="F316" s="133">
        <v>1</v>
      </c>
      <c r="G316" s="42">
        <v>949</v>
      </c>
      <c r="H316" s="25">
        <v>160</v>
      </c>
      <c r="I316" s="42">
        <v>24.4</v>
      </c>
      <c r="J316" s="42">
        <v>3904</v>
      </c>
      <c r="K316" s="42">
        <v>4853</v>
      </c>
      <c r="L316" s="25">
        <v>20220121</v>
      </c>
      <c r="M316" s="133">
        <v>160</v>
      </c>
      <c r="N316" s="39">
        <f>M316-H316</f>
        <v>0</v>
      </c>
      <c r="O316" s="133" t="s">
        <v>1822</v>
      </c>
    </row>
    <row r="317" spans="1:17" x14ac:dyDescent="0.25">
      <c r="F317" s="133"/>
      <c r="G317" s="42"/>
      <c r="I317" s="42"/>
      <c r="J317" s="42"/>
      <c r="K317" s="42"/>
      <c r="N317" s="39"/>
    </row>
    <row r="318" spans="1:17" s="43" customFormat="1" x14ac:dyDescent="0.25">
      <c r="A318" s="43" t="s">
        <v>2030</v>
      </c>
      <c r="B318" s="43" t="s">
        <v>92</v>
      </c>
      <c r="C318" s="43" t="s">
        <v>28</v>
      </c>
      <c r="D318" s="43" t="s">
        <v>131</v>
      </c>
      <c r="E318" s="43" t="s">
        <v>132</v>
      </c>
      <c r="F318" s="135">
        <v>1</v>
      </c>
      <c r="G318" s="45">
        <v>949</v>
      </c>
      <c r="H318" s="43">
        <v>20</v>
      </c>
      <c r="I318" s="45">
        <v>24.4</v>
      </c>
      <c r="J318" s="45">
        <v>488</v>
      </c>
      <c r="K318" s="45">
        <v>1437</v>
      </c>
      <c r="L318" s="43">
        <v>20220125</v>
      </c>
      <c r="M318" s="135"/>
      <c r="N318" s="59">
        <f>M318-H318</f>
        <v>-20</v>
      </c>
      <c r="O318" s="135" t="s">
        <v>2148</v>
      </c>
    </row>
    <row r="319" spans="1:17" x14ac:dyDescent="0.25">
      <c r="F319" s="133"/>
      <c r="G319" s="42"/>
      <c r="I319" s="42"/>
      <c r="J319" s="42"/>
      <c r="K319" s="42"/>
      <c r="N319" s="39"/>
    </row>
    <row r="320" spans="1:17" x14ac:dyDescent="0.25">
      <c r="A320" s="25" t="s">
        <v>2026</v>
      </c>
      <c r="B320" s="25" t="s">
        <v>92</v>
      </c>
      <c r="C320" s="25" t="s">
        <v>28</v>
      </c>
      <c r="D320" s="25" t="s">
        <v>1005</v>
      </c>
      <c r="E320" s="25" t="s">
        <v>1006</v>
      </c>
      <c r="F320" s="133">
        <v>1</v>
      </c>
      <c r="G320" s="42">
        <v>949</v>
      </c>
      <c r="H320" s="25">
        <v>50</v>
      </c>
      <c r="I320" s="42">
        <v>24.4</v>
      </c>
      <c r="J320" s="42">
        <v>1220</v>
      </c>
      <c r="K320" s="42">
        <v>2169</v>
      </c>
      <c r="L320" s="25">
        <v>20220126</v>
      </c>
      <c r="M320" s="133">
        <v>50</v>
      </c>
      <c r="N320" s="39">
        <f>M320-H320</f>
        <v>0</v>
      </c>
      <c r="O320" s="133" t="s">
        <v>2009</v>
      </c>
    </row>
    <row r="324" spans="1:17" x14ac:dyDescent="0.25">
      <c r="A324" s="89" t="s">
        <v>2274</v>
      </c>
      <c r="B324" s="90" t="s">
        <v>11</v>
      </c>
      <c r="C324" s="90" t="s">
        <v>28</v>
      </c>
      <c r="D324" s="90" t="s">
        <v>2088</v>
      </c>
      <c r="E324" s="90" t="s">
        <v>2089</v>
      </c>
      <c r="F324" s="127">
        <v>1</v>
      </c>
      <c r="G324" s="91">
        <v>1940</v>
      </c>
      <c r="H324" s="90">
        <v>56</v>
      </c>
      <c r="I324" s="91">
        <v>24.4</v>
      </c>
      <c r="J324" s="91">
        <v>1366.3999999999999</v>
      </c>
      <c r="K324" s="91">
        <v>3306.3999999999996</v>
      </c>
      <c r="L324" s="92">
        <v>20220201</v>
      </c>
      <c r="M324" s="133">
        <v>56</v>
      </c>
      <c r="N324" s="25">
        <f>M324-H324</f>
        <v>0</v>
      </c>
      <c r="O324" s="133" t="s">
        <v>86</v>
      </c>
    </row>
    <row r="325" spans="1:17" s="43" customFormat="1" x14ac:dyDescent="0.25">
      <c r="A325" s="108" t="s">
        <v>2283</v>
      </c>
      <c r="B325" s="109" t="s">
        <v>11</v>
      </c>
      <c r="C325" s="109" t="s">
        <v>255</v>
      </c>
      <c r="D325" s="109" t="s">
        <v>256</v>
      </c>
      <c r="E325" s="90" t="s">
        <v>727</v>
      </c>
      <c r="F325" s="127">
        <v>1</v>
      </c>
      <c r="G325" s="91">
        <v>1940</v>
      </c>
      <c r="H325" s="109">
        <v>80</v>
      </c>
      <c r="I325" s="110">
        <v>24.4</v>
      </c>
      <c r="J325" s="110">
        <v>1952</v>
      </c>
      <c r="K325" s="91">
        <v>3892</v>
      </c>
      <c r="L325" s="111">
        <v>20220201</v>
      </c>
      <c r="M325" s="135">
        <v>40</v>
      </c>
      <c r="N325" s="43">
        <f t="shared" ref="N325:N358" si="7">M325-H325</f>
        <v>-40</v>
      </c>
      <c r="O325" s="135" t="s">
        <v>86</v>
      </c>
      <c r="P325" s="43" t="s">
        <v>513</v>
      </c>
      <c r="Q325" s="43" t="s">
        <v>2290</v>
      </c>
    </row>
    <row r="326" spans="1:17" x14ac:dyDescent="0.25">
      <c r="A326" s="89"/>
      <c r="B326" s="90"/>
      <c r="C326" s="90"/>
      <c r="D326" s="90"/>
      <c r="E326" s="90"/>
      <c r="F326" s="127"/>
      <c r="G326" s="91"/>
      <c r="H326" s="90"/>
      <c r="I326" s="91"/>
      <c r="J326" s="91"/>
      <c r="K326" s="91"/>
      <c r="L326" s="92"/>
    </row>
    <row r="327" spans="1:17" ht="16.5" customHeight="1" x14ac:dyDescent="0.25">
      <c r="A327" s="89" t="s">
        <v>2192</v>
      </c>
      <c r="B327" s="90" t="s">
        <v>92</v>
      </c>
      <c r="C327" s="90" t="s">
        <v>36</v>
      </c>
      <c r="D327" s="90" t="s">
        <v>37</v>
      </c>
      <c r="E327" s="90" t="s">
        <v>1239</v>
      </c>
      <c r="F327" s="127">
        <v>1</v>
      </c>
      <c r="G327" s="91">
        <v>949</v>
      </c>
      <c r="H327" s="90">
        <v>286</v>
      </c>
      <c r="I327" s="91">
        <v>24.4</v>
      </c>
      <c r="J327" s="91">
        <v>6978.4</v>
      </c>
      <c r="K327" s="91">
        <v>7927.4</v>
      </c>
      <c r="L327" s="92">
        <v>20220202</v>
      </c>
      <c r="M327" s="133">
        <v>286</v>
      </c>
      <c r="N327" s="25">
        <f t="shared" si="7"/>
        <v>0</v>
      </c>
      <c r="O327" s="133" t="s">
        <v>86</v>
      </c>
    </row>
    <row r="328" spans="1:17" ht="16.5" customHeight="1" x14ac:dyDescent="0.25">
      <c r="A328" s="89"/>
      <c r="B328" s="90"/>
      <c r="C328" s="90"/>
      <c r="D328" s="90"/>
      <c r="E328" s="90"/>
      <c r="F328" s="127"/>
      <c r="G328" s="91"/>
      <c r="H328" s="90"/>
      <c r="I328" s="91"/>
      <c r="J328" s="91"/>
      <c r="K328" s="91"/>
      <c r="L328" s="92"/>
    </row>
    <row r="329" spans="1:17" x14ac:dyDescent="0.25">
      <c r="A329" s="89" t="s">
        <v>2268</v>
      </c>
      <c r="B329" s="90" t="s">
        <v>11</v>
      </c>
      <c r="C329" s="90" t="s">
        <v>222</v>
      </c>
      <c r="D329" s="90" t="s">
        <v>128</v>
      </c>
      <c r="E329" s="90" t="s">
        <v>244</v>
      </c>
      <c r="F329" s="127">
        <v>1</v>
      </c>
      <c r="G329" s="91">
        <v>1940</v>
      </c>
      <c r="H329" s="90">
        <v>90</v>
      </c>
      <c r="I329" s="91">
        <v>24.4</v>
      </c>
      <c r="J329" s="91">
        <v>2196</v>
      </c>
      <c r="K329" s="91">
        <v>4136</v>
      </c>
      <c r="L329" s="92">
        <v>20220203</v>
      </c>
      <c r="M329" s="133">
        <v>90</v>
      </c>
      <c r="N329" s="25">
        <f t="shared" si="7"/>
        <v>0</v>
      </c>
      <c r="O329" s="133" t="s">
        <v>86</v>
      </c>
    </row>
    <row r="330" spans="1:17" s="209" customFormat="1" x14ac:dyDescent="0.25">
      <c r="A330" s="204" t="s">
        <v>2271</v>
      </c>
      <c r="B330" s="205" t="s">
        <v>92</v>
      </c>
      <c r="C330" s="205" t="s">
        <v>847</v>
      </c>
      <c r="D330" s="205" t="s">
        <v>26</v>
      </c>
      <c r="E330" s="205" t="s">
        <v>848</v>
      </c>
      <c r="F330" s="206">
        <v>1</v>
      </c>
      <c r="G330" s="207">
        <v>949</v>
      </c>
      <c r="H330" s="205">
        <v>54</v>
      </c>
      <c r="I330" s="207">
        <v>24.4</v>
      </c>
      <c r="J330" s="207">
        <v>1317.6</v>
      </c>
      <c r="K330" s="207">
        <v>2266.6</v>
      </c>
      <c r="L330" s="208">
        <v>20220203</v>
      </c>
      <c r="M330" s="210">
        <v>54</v>
      </c>
      <c r="N330" s="209">
        <f t="shared" si="7"/>
        <v>0</v>
      </c>
      <c r="O330" s="210" t="s">
        <v>86</v>
      </c>
    </row>
    <row r="331" spans="1:17" x14ac:dyDescent="0.25">
      <c r="A331" s="89"/>
      <c r="B331" s="90"/>
      <c r="C331" s="90"/>
      <c r="D331" s="90"/>
      <c r="E331" s="90"/>
      <c r="F331" s="127"/>
      <c r="G331" s="91"/>
      <c r="H331" s="90"/>
      <c r="I331" s="91"/>
      <c r="J331" s="91"/>
      <c r="K331" s="91"/>
      <c r="L331" s="92"/>
    </row>
    <row r="332" spans="1:17" x14ac:dyDescent="0.25">
      <c r="A332" s="89" t="s">
        <v>2265</v>
      </c>
      <c r="B332" s="90" t="s">
        <v>11</v>
      </c>
      <c r="C332" s="90" t="s">
        <v>27</v>
      </c>
      <c r="D332" s="90" t="s">
        <v>2266</v>
      </c>
      <c r="E332" s="90" t="s">
        <v>2267</v>
      </c>
      <c r="F332" s="127">
        <v>1</v>
      </c>
      <c r="G332" s="91">
        <v>1940</v>
      </c>
      <c r="H332" s="90">
        <v>50</v>
      </c>
      <c r="I332" s="91">
        <v>24.4</v>
      </c>
      <c r="J332" s="91">
        <v>1220</v>
      </c>
      <c r="K332" s="91">
        <v>3160</v>
      </c>
      <c r="L332" s="92">
        <v>20220204</v>
      </c>
      <c r="M332" s="133">
        <v>50</v>
      </c>
      <c r="N332" s="25">
        <f t="shared" si="7"/>
        <v>0</v>
      </c>
      <c r="O332" s="133" t="s">
        <v>86</v>
      </c>
    </row>
    <row r="333" spans="1:17" s="209" customFormat="1" x14ac:dyDescent="0.25">
      <c r="A333" s="204" t="s">
        <v>2235</v>
      </c>
      <c r="B333" s="205" t="s">
        <v>92</v>
      </c>
      <c r="C333" s="205" t="s">
        <v>12</v>
      </c>
      <c r="D333" s="205" t="s">
        <v>260</v>
      </c>
      <c r="E333" s="205" t="s">
        <v>261</v>
      </c>
      <c r="F333" s="206">
        <v>1</v>
      </c>
      <c r="G333" s="207">
        <v>949</v>
      </c>
      <c r="H333" s="205">
        <v>100</v>
      </c>
      <c r="I333" s="207">
        <v>24.4</v>
      </c>
      <c r="J333" s="207">
        <v>2440</v>
      </c>
      <c r="K333" s="207">
        <v>3389</v>
      </c>
      <c r="L333" s="208">
        <v>20220204</v>
      </c>
      <c r="M333" s="210">
        <v>100</v>
      </c>
      <c r="N333" s="209">
        <f t="shared" si="7"/>
        <v>0</v>
      </c>
      <c r="O333" s="210" t="s">
        <v>86</v>
      </c>
    </row>
    <row r="334" spans="1:17" x14ac:dyDescent="0.25">
      <c r="A334" s="89"/>
      <c r="B334" s="90"/>
      <c r="C334" s="90"/>
      <c r="D334" s="90"/>
      <c r="E334" s="90"/>
      <c r="F334" s="127"/>
      <c r="G334" s="91"/>
      <c r="H334" s="90"/>
      <c r="I334" s="91"/>
      <c r="J334" s="91"/>
      <c r="K334" s="91"/>
      <c r="L334" s="92"/>
    </row>
    <row r="335" spans="1:17" x14ac:dyDescent="0.25">
      <c r="A335" s="89" t="s">
        <v>2233</v>
      </c>
      <c r="B335" s="90" t="s">
        <v>92</v>
      </c>
      <c r="C335" s="90" t="s">
        <v>12</v>
      </c>
      <c r="D335" s="90" t="s">
        <v>463</v>
      </c>
      <c r="E335" s="90" t="s">
        <v>464</v>
      </c>
      <c r="F335" s="127">
        <v>1</v>
      </c>
      <c r="G335" s="91">
        <v>949</v>
      </c>
      <c r="H335" s="90">
        <v>250</v>
      </c>
      <c r="I335" s="91">
        <v>24.4</v>
      </c>
      <c r="J335" s="91">
        <v>6100</v>
      </c>
      <c r="K335" s="91">
        <v>7049</v>
      </c>
      <c r="L335" s="92">
        <v>20220208</v>
      </c>
      <c r="M335" s="133">
        <v>250</v>
      </c>
      <c r="N335" s="25">
        <f t="shared" si="7"/>
        <v>0</v>
      </c>
    </row>
    <row r="336" spans="1:17" x14ac:dyDescent="0.25">
      <c r="A336" s="89"/>
      <c r="B336" s="90"/>
      <c r="C336" s="90"/>
      <c r="D336" s="90"/>
      <c r="E336" s="90"/>
      <c r="F336" s="127"/>
      <c r="G336" s="91"/>
      <c r="H336" s="90"/>
      <c r="I336" s="91"/>
      <c r="J336" s="91"/>
      <c r="K336" s="91"/>
      <c r="L336" s="92"/>
    </row>
    <row r="337" spans="1:16" x14ac:dyDescent="0.25">
      <c r="A337" s="89" t="s">
        <v>2231</v>
      </c>
      <c r="B337" s="90" t="s">
        <v>92</v>
      </c>
      <c r="C337" s="90" t="s">
        <v>12</v>
      </c>
      <c r="D337" s="90" t="s">
        <v>455</v>
      </c>
      <c r="E337" s="90" t="s">
        <v>456</v>
      </c>
      <c r="F337" s="127">
        <v>1</v>
      </c>
      <c r="G337" s="91">
        <v>949</v>
      </c>
      <c r="H337" s="90">
        <v>258</v>
      </c>
      <c r="I337" s="91">
        <v>24.4</v>
      </c>
      <c r="J337" s="91">
        <v>6295.2</v>
      </c>
      <c r="K337" s="91">
        <v>7244.2</v>
      </c>
      <c r="L337" s="92">
        <v>20220209</v>
      </c>
      <c r="M337" s="133">
        <v>258</v>
      </c>
      <c r="N337" s="25">
        <f t="shared" si="7"/>
        <v>0</v>
      </c>
    </row>
    <row r="338" spans="1:16" x14ac:dyDescent="0.25">
      <c r="A338" s="89"/>
      <c r="B338" s="90"/>
      <c r="C338" s="90"/>
      <c r="D338" s="90"/>
      <c r="E338" s="90"/>
      <c r="F338" s="127"/>
      <c r="G338" s="91"/>
      <c r="H338" s="90"/>
      <c r="I338" s="91"/>
      <c r="J338" s="91"/>
      <c r="K338" s="91"/>
      <c r="L338" s="92"/>
    </row>
    <row r="339" spans="1:16" x14ac:dyDescent="0.25">
      <c r="A339" s="89" t="s">
        <v>2286</v>
      </c>
      <c r="B339" s="90" t="s">
        <v>2204</v>
      </c>
      <c r="C339" s="90" t="s">
        <v>28</v>
      </c>
      <c r="D339" s="90" t="s">
        <v>134</v>
      </c>
      <c r="E339" s="90" t="s">
        <v>2287</v>
      </c>
      <c r="F339" s="127">
        <v>1</v>
      </c>
      <c r="G339" s="91">
        <v>1940</v>
      </c>
      <c r="H339" s="90">
        <v>90</v>
      </c>
      <c r="I339" s="91">
        <v>24.4</v>
      </c>
      <c r="J339" s="91">
        <v>2196</v>
      </c>
      <c r="K339" s="91">
        <v>4136</v>
      </c>
      <c r="L339" s="92">
        <v>20220211</v>
      </c>
      <c r="M339" s="133">
        <v>90</v>
      </c>
      <c r="N339" s="25">
        <f t="shared" si="7"/>
        <v>0</v>
      </c>
    </row>
    <row r="340" spans="1:16" x14ac:dyDescent="0.25">
      <c r="A340" s="89"/>
      <c r="B340" s="90"/>
      <c r="C340" s="90"/>
      <c r="D340" s="90"/>
      <c r="E340" s="90"/>
      <c r="F340" s="127"/>
      <c r="G340" s="91"/>
      <c r="H340" s="90"/>
      <c r="I340" s="91"/>
      <c r="J340" s="91"/>
      <c r="K340" s="91"/>
      <c r="L340" s="92"/>
    </row>
    <row r="341" spans="1:16" x14ac:dyDescent="0.25">
      <c r="A341" s="89" t="s">
        <v>2230</v>
      </c>
      <c r="B341" s="90" t="s">
        <v>11</v>
      </c>
      <c r="C341" s="90" t="s">
        <v>12</v>
      </c>
      <c r="D341" s="90" t="s">
        <v>39</v>
      </c>
      <c r="E341" s="90" t="s">
        <v>40</v>
      </c>
      <c r="F341" s="127">
        <v>1</v>
      </c>
      <c r="G341" s="91">
        <v>1940</v>
      </c>
      <c r="H341" s="90">
        <v>212</v>
      </c>
      <c r="I341" s="91">
        <v>24.4</v>
      </c>
      <c r="J341" s="91">
        <v>5172.7999999999993</v>
      </c>
      <c r="K341" s="91">
        <v>7112.7999999999993</v>
      </c>
      <c r="L341" s="92">
        <v>20220215</v>
      </c>
      <c r="M341" s="133">
        <v>212</v>
      </c>
      <c r="N341" s="25">
        <f t="shared" si="7"/>
        <v>0</v>
      </c>
      <c r="O341" s="133" t="s">
        <v>85</v>
      </c>
    </row>
    <row r="342" spans="1:16" x14ac:dyDescent="0.25">
      <c r="A342" s="89"/>
      <c r="B342" s="90"/>
      <c r="C342" s="90"/>
      <c r="D342" s="90"/>
      <c r="E342" s="90"/>
      <c r="F342" s="127"/>
      <c r="G342" s="91"/>
      <c r="H342" s="90"/>
      <c r="I342" s="91"/>
      <c r="J342" s="91"/>
      <c r="K342" s="91"/>
      <c r="L342" s="92"/>
    </row>
    <row r="343" spans="1:16" x14ac:dyDescent="0.25">
      <c r="A343" s="89" t="s">
        <v>2180</v>
      </c>
      <c r="B343" s="90" t="s">
        <v>92</v>
      </c>
      <c r="C343" s="90" t="s">
        <v>36</v>
      </c>
      <c r="D343" s="90" t="s">
        <v>37</v>
      </c>
      <c r="E343" s="90" t="s">
        <v>1173</v>
      </c>
      <c r="F343" s="127">
        <v>1</v>
      </c>
      <c r="G343" s="91">
        <v>949</v>
      </c>
      <c r="H343" s="90">
        <v>286</v>
      </c>
      <c r="I343" s="91">
        <v>24.4</v>
      </c>
      <c r="J343" s="91">
        <v>6978.4</v>
      </c>
      <c r="K343" s="91">
        <v>7927.4</v>
      </c>
      <c r="L343" s="92">
        <v>20220216</v>
      </c>
      <c r="M343" s="133">
        <v>286</v>
      </c>
      <c r="N343" s="25">
        <f t="shared" si="7"/>
        <v>0</v>
      </c>
    </row>
    <row r="344" spans="1:16" x14ac:dyDescent="0.25">
      <c r="A344" s="89"/>
      <c r="B344" s="90"/>
      <c r="C344" s="90"/>
      <c r="D344" s="90"/>
      <c r="E344" s="90"/>
      <c r="F344" s="127"/>
      <c r="G344" s="91"/>
      <c r="H344" s="90"/>
      <c r="I344" s="91"/>
      <c r="J344" s="91"/>
      <c r="K344" s="91"/>
      <c r="L344" s="92"/>
    </row>
    <row r="345" spans="1:16" x14ac:dyDescent="0.25">
      <c r="A345" s="89" t="s">
        <v>2222</v>
      </c>
      <c r="B345" s="90" t="s">
        <v>11</v>
      </c>
      <c r="C345" s="90" t="s">
        <v>274</v>
      </c>
      <c r="D345" s="90" t="s">
        <v>26</v>
      </c>
      <c r="E345" s="90" t="s">
        <v>2014</v>
      </c>
      <c r="F345" s="127">
        <v>1</v>
      </c>
      <c r="G345" s="91">
        <v>1940</v>
      </c>
      <c r="H345" s="90">
        <v>56</v>
      </c>
      <c r="I345" s="91">
        <v>24.4</v>
      </c>
      <c r="J345" s="91">
        <v>1366.3999999999999</v>
      </c>
      <c r="K345" s="91">
        <v>3306.3999999999996</v>
      </c>
      <c r="L345" s="92">
        <v>20220217</v>
      </c>
      <c r="M345" s="133">
        <v>56</v>
      </c>
      <c r="N345" s="25">
        <f t="shared" si="7"/>
        <v>0</v>
      </c>
    </row>
    <row r="346" spans="1:16" x14ac:dyDescent="0.25">
      <c r="A346" s="89"/>
      <c r="B346" s="90"/>
      <c r="C346" s="90"/>
      <c r="D346" s="90"/>
      <c r="E346" s="90"/>
      <c r="F346" s="127"/>
      <c r="G346" s="91"/>
      <c r="H346" s="90"/>
      <c r="I346" s="91"/>
      <c r="J346" s="91"/>
      <c r="K346" s="91"/>
      <c r="L346" s="92"/>
    </row>
    <row r="347" spans="1:16" x14ac:dyDescent="0.25">
      <c r="A347" s="89" t="s">
        <v>2221</v>
      </c>
      <c r="B347" s="90" t="s">
        <v>11</v>
      </c>
      <c r="C347" s="90" t="s">
        <v>95</v>
      </c>
      <c r="D347" s="90" t="s">
        <v>96</v>
      </c>
      <c r="E347" s="90" t="s">
        <v>1330</v>
      </c>
      <c r="F347" s="127">
        <v>1</v>
      </c>
      <c r="G347" s="91">
        <v>1940</v>
      </c>
      <c r="H347" s="90">
        <v>195</v>
      </c>
      <c r="I347" s="91">
        <v>24.4</v>
      </c>
      <c r="J347" s="91">
        <v>4758</v>
      </c>
      <c r="K347" s="91">
        <v>6698</v>
      </c>
      <c r="L347" s="92">
        <v>20220218</v>
      </c>
      <c r="M347" s="133">
        <v>195</v>
      </c>
      <c r="N347" s="25">
        <f t="shared" si="7"/>
        <v>0</v>
      </c>
      <c r="O347" s="133" t="s">
        <v>114</v>
      </c>
    </row>
    <row r="348" spans="1:16" x14ac:dyDescent="0.25">
      <c r="A348" s="89"/>
      <c r="B348" s="90"/>
      <c r="C348" s="90"/>
      <c r="D348" s="90"/>
      <c r="E348" s="90"/>
      <c r="F348" s="127"/>
      <c r="G348" s="91"/>
      <c r="H348" s="90"/>
      <c r="I348" s="91"/>
      <c r="J348" s="91"/>
      <c r="K348" s="91"/>
      <c r="L348" s="92"/>
    </row>
    <row r="349" spans="1:16" x14ac:dyDescent="0.25">
      <c r="A349" s="89" t="s">
        <v>2212</v>
      </c>
      <c r="B349" s="90" t="s">
        <v>11</v>
      </c>
      <c r="C349" s="90" t="s">
        <v>222</v>
      </c>
      <c r="D349" s="90" t="s">
        <v>271</v>
      </c>
      <c r="E349" s="90" t="s">
        <v>272</v>
      </c>
      <c r="F349" s="127">
        <v>1</v>
      </c>
      <c r="G349" s="91">
        <v>1940</v>
      </c>
      <c r="H349" s="90">
        <v>104</v>
      </c>
      <c r="I349" s="91">
        <v>24.4</v>
      </c>
      <c r="J349" s="91">
        <v>2537.6</v>
      </c>
      <c r="K349" s="91">
        <v>4477.6000000000004</v>
      </c>
      <c r="L349" s="92">
        <v>20220221</v>
      </c>
      <c r="M349" s="133">
        <v>104</v>
      </c>
      <c r="N349" s="25">
        <f t="shared" si="7"/>
        <v>0</v>
      </c>
    </row>
    <row r="350" spans="1:16" x14ac:dyDescent="0.25">
      <c r="A350" s="89"/>
      <c r="B350" s="90"/>
      <c r="C350" s="90"/>
      <c r="D350" s="90"/>
      <c r="E350" s="90"/>
      <c r="F350" s="127"/>
      <c r="G350" s="91"/>
      <c r="H350" s="90"/>
      <c r="I350" s="91"/>
      <c r="J350" s="91"/>
      <c r="K350" s="91"/>
      <c r="L350" s="92"/>
    </row>
    <row r="351" spans="1:16" x14ac:dyDescent="0.25">
      <c r="A351" s="89" t="s">
        <v>2209</v>
      </c>
      <c r="B351" s="90" t="s">
        <v>11</v>
      </c>
      <c r="C351" s="90" t="s">
        <v>71</v>
      </c>
      <c r="D351" s="90" t="s">
        <v>2210</v>
      </c>
      <c r="E351" s="90" t="s">
        <v>2211</v>
      </c>
      <c r="F351" s="127">
        <v>1</v>
      </c>
      <c r="G351" s="91">
        <v>1940</v>
      </c>
      <c r="H351" s="90">
        <v>146</v>
      </c>
      <c r="I351" s="91">
        <v>24.4</v>
      </c>
      <c r="J351" s="91">
        <v>3562.3999999999996</v>
      </c>
      <c r="K351" s="91">
        <v>5502.4</v>
      </c>
      <c r="L351" s="92">
        <v>20220222</v>
      </c>
      <c r="M351" s="133">
        <v>146</v>
      </c>
      <c r="N351" s="25">
        <f t="shared" si="7"/>
        <v>0</v>
      </c>
    </row>
    <row r="352" spans="1:16" s="43" customFormat="1" x14ac:dyDescent="0.25">
      <c r="A352" s="108" t="s">
        <v>2177</v>
      </c>
      <c r="B352" s="109" t="s">
        <v>11</v>
      </c>
      <c r="C352" s="109" t="s">
        <v>984</v>
      </c>
      <c r="D352" s="109" t="s">
        <v>2178</v>
      </c>
      <c r="E352" s="90" t="s">
        <v>999</v>
      </c>
      <c r="F352" s="127">
        <v>1</v>
      </c>
      <c r="G352" s="91">
        <v>1940</v>
      </c>
      <c r="H352" s="109">
        <v>80</v>
      </c>
      <c r="I352" s="110">
        <v>24.4</v>
      </c>
      <c r="J352" s="110">
        <v>1952</v>
      </c>
      <c r="K352" s="91">
        <v>3892</v>
      </c>
      <c r="L352" s="111">
        <v>20220222</v>
      </c>
      <c r="M352" s="135">
        <v>38</v>
      </c>
      <c r="N352" s="43">
        <f t="shared" si="7"/>
        <v>-42</v>
      </c>
      <c r="O352" s="135" t="s">
        <v>114</v>
      </c>
      <c r="P352" s="59">
        <f>38*2</f>
        <v>76</v>
      </c>
    </row>
    <row r="353" spans="1:16" x14ac:dyDescent="0.25">
      <c r="A353" s="89"/>
      <c r="B353" s="90"/>
      <c r="C353" s="90"/>
      <c r="D353" s="90"/>
      <c r="E353" s="90"/>
      <c r="F353" s="127"/>
      <c r="G353" s="91"/>
      <c r="H353" s="90"/>
      <c r="I353" s="91"/>
      <c r="J353" s="91"/>
      <c r="K353" s="91"/>
      <c r="L353" s="92"/>
    </row>
    <row r="354" spans="1:16" x14ac:dyDescent="0.25">
      <c r="A354" s="89" t="s">
        <v>2228</v>
      </c>
      <c r="B354" s="90" t="s">
        <v>2204</v>
      </c>
      <c r="C354" s="90" t="s">
        <v>934</v>
      </c>
      <c r="D354" s="90" t="s">
        <v>2226</v>
      </c>
      <c r="E354" s="90" t="s">
        <v>2229</v>
      </c>
      <c r="F354" s="127">
        <v>1</v>
      </c>
      <c r="G354" s="91">
        <v>1940</v>
      </c>
      <c r="H354" s="90">
        <v>120</v>
      </c>
      <c r="I354" s="91">
        <v>24.4</v>
      </c>
      <c r="J354" s="91">
        <v>2928</v>
      </c>
      <c r="K354" s="91">
        <v>4868</v>
      </c>
      <c r="L354" s="92">
        <v>20220223</v>
      </c>
      <c r="M354" s="133">
        <v>120</v>
      </c>
      <c r="N354" s="25">
        <f t="shared" si="7"/>
        <v>0</v>
      </c>
    </row>
    <row r="355" spans="1:16" x14ac:dyDescent="0.25">
      <c r="A355" s="89"/>
      <c r="B355" s="90"/>
      <c r="C355" s="90"/>
      <c r="D355" s="90"/>
      <c r="E355" s="90"/>
      <c r="F355" s="127"/>
      <c r="G355" s="91"/>
      <c r="H355" s="90"/>
      <c r="I355" s="91"/>
      <c r="J355" s="91"/>
      <c r="K355" s="91"/>
      <c r="L355" s="92"/>
    </row>
    <row r="356" spans="1:16" s="43" customFormat="1" x14ac:dyDescent="0.25">
      <c r="A356" s="108" t="s">
        <v>2198</v>
      </c>
      <c r="B356" s="109" t="s">
        <v>11</v>
      </c>
      <c r="C356" s="109" t="s">
        <v>698</v>
      </c>
      <c r="D356" s="109" t="s">
        <v>26</v>
      </c>
      <c r="E356" s="90" t="s">
        <v>1047</v>
      </c>
      <c r="F356" s="127">
        <v>1</v>
      </c>
      <c r="G356" s="91">
        <v>1940</v>
      </c>
      <c r="H356" s="109">
        <v>65</v>
      </c>
      <c r="I356" s="110">
        <v>24.4</v>
      </c>
      <c r="J356" s="110">
        <v>1586</v>
      </c>
      <c r="K356" s="91">
        <v>3526</v>
      </c>
      <c r="L356" s="111">
        <v>20220224</v>
      </c>
      <c r="M356" s="135">
        <v>54</v>
      </c>
      <c r="N356" s="43">
        <f t="shared" si="7"/>
        <v>-11</v>
      </c>
      <c r="O356" s="135"/>
      <c r="P356" s="59">
        <v>54</v>
      </c>
    </row>
    <row r="357" spans="1:16" x14ac:dyDescent="0.25">
      <c r="A357" s="89"/>
      <c r="B357" s="90"/>
      <c r="C357" s="90"/>
      <c r="D357" s="90"/>
      <c r="E357" s="90"/>
      <c r="F357" s="127"/>
      <c r="G357" s="91"/>
      <c r="H357" s="90"/>
      <c r="I357" s="91"/>
      <c r="J357" s="91"/>
      <c r="K357" s="91"/>
      <c r="L357" s="92"/>
    </row>
    <row r="358" spans="1:16" x14ac:dyDescent="0.25">
      <c r="A358" s="89" t="s">
        <v>2162</v>
      </c>
      <c r="B358" s="90" t="s">
        <v>11</v>
      </c>
      <c r="C358" s="90" t="s">
        <v>12</v>
      </c>
      <c r="D358" s="90" t="s">
        <v>39</v>
      </c>
      <c r="E358" s="90" t="s">
        <v>249</v>
      </c>
      <c r="F358" s="127">
        <v>1</v>
      </c>
      <c r="G358" s="91">
        <v>1940</v>
      </c>
      <c r="H358" s="90">
        <v>212</v>
      </c>
      <c r="I358" s="91">
        <v>24.4</v>
      </c>
      <c r="J358" s="91">
        <v>5172.7999999999993</v>
      </c>
      <c r="K358" s="91">
        <v>7112.7999999999993</v>
      </c>
      <c r="L358" s="92">
        <v>20220225</v>
      </c>
      <c r="M358" s="133">
        <v>212</v>
      </c>
      <c r="N358" s="25">
        <f t="shared" si="7"/>
        <v>0</v>
      </c>
      <c r="O358" s="133" t="s">
        <v>85</v>
      </c>
    </row>
    <row r="361" spans="1:16" x14ac:dyDescent="0.25">
      <c r="A361" s="25" t="s">
        <v>2422</v>
      </c>
      <c r="B361" s="25" t="s">
        <v>11</v>
      </c>
      <c r="C361" s="25" t="s">
        <v>27</v>
      </c>
      <c r="D361" s="25" t="s">
        <v>41</v>
      </c>
      <c r="E361" s="25" t="s">
        <v>789</v>
      </c>
      <c r="F361" s="133">
        <v>1</v>
      </c>
      <c r="G361" s="42">
        <v>1940</v>
      </c>
      <c r="H361" s="25">
        <v>100</v>
      </c>
      <c r="I361" s="42">
        <v>24.4</v>
      </c>
      <c r="J361" s="42">
        <v>2440</v>
      </c>
      <c r="K361" s="42">
        <v>4380</v>
      </c>
      <c r="L361" s="25">
        <v>20220302</v>
      </c>
      <c r="M361" s="133">
        <v>100</v>
      </c>
      <c r="N361" s="25">
        <f>M361-H361</f>
        <v>0</v>
      </c>
      <c r="O361" s="133" t="s">
        <v>25</v>
      </c>
      <c r="P361" s="25" t="s">
        <v>513</v>
      </c>
    </row>
    <row r="362" spans="1:16" x14ac:dyDescent="0.25">
      <c r="A362" s="25" t="s">
        <v>2430</v>
      </c>
      <c r="B362" s="25" t="s">
        <v>11</v>
      </c>
      <c r="C362" s="25" t="s">
        <v>36</v>
      </c>
      <c r="D362" s="25" t="s">
        <v>37</v>
      </c>
      <c r="E362" s="25" t="s">
        <v>230</v>
      </c>
      <c r="F362" s="133">
        <v>1</v>
      </c>
      <c r="G362" s="42">
        <v>1940</v>
      </c>
      <c r="H362" s="25">
        <v>286</v>
      </c>
      <c r="I362" s="42">
        <v>24.4</v>
      </c>
      <c r="J362" s="42">
        <v>6978.4</v>
      </c>
      <c r="K362" s="42">
        <v>8918.4</v>
      </c>
      <c r="L362" s="25">
        <v>20220303</v>
      </c>
      <c r="M362" s="133">
        <v>286</v>
      </c>
      <c r="N362" s="25">
        <f t="shared" ref="N362:N382" si="8">M362-H362</f>
        <v>0</v>
      </c>
      <c r="O362" s="133" t="s">
        <v>25</v>
      </c>
      <c r="P362" s="25" t="s">
        <v>513</v>
      </c>
    </row>
    <row r="363" spans="1:16" s="43" customFormat="1" x14ac:dyDescent="0.25">
      <c r="A363" s="43" t="s">
        <v>2421</v>
      </c>
      <c r="B363" s="43" t="s">
        <v>11</v>
      </c>
      <c r="C363" s="43" t="s">
        <v>278</v>
      </c>
      <c r="D363" s="43" t="s">
        <v>279</v>
      </c>
      <c r="E363" s="43" t="s">
        <v>1415</v>
      </c>
      <c r="F363" s="135">
        <v>1</v>
      </c>
      <c r="G363" s="45">
        <v>1940</v>
      </c>
      <c r="H363" s="43">
        <v>40</v>
      </c>
      <c r="I363" s="45">
        <v>24.4</v>
      </c>
      <c r="J363" s="45">
        <v>976</v>
      </c>
      <c r="K363" s="45">
        <v>2916</v>
      </c>
      <c r="L363" s="43">
        <v>20220304</v>
      </c>
      <c r="M363" s="135">
        <v>40</v>
      </c>
      <c r="N363" s="43">
        <f t="shared" si="8"/>
        <v>0</v>
      </c>
      <c r="O363" s="135" t="s">
        <v>25</v>
      </c>
      <c r="P363" s="43" t="s">
        <v>2433</v>
      </c>
    </row>
    <row r="364" spans="1:16" s="43" customFormat="1" x14ac:dyDescent="0.25">
      <c r="A364" s="43" t="s">
        <v>2384</v>
      </c>
      <c r="B364" s="43" t="s">
        <v>92</v>
      </c>
      <c r="C364" s="43" t="s">
        <v>698</v>
      </c>
      <c r="D364" s="43" t="s">
        <v>26</v>
      </c>
      <c r="E364" s="43" t="s">
        <v>699</v>
      </c>
      <c r="F364" s="135">
        <v>1</v>
      </c>
      <c r="G364" s="45">
        <v>949</v>
      </c>
      <c r="H364" s="43">
        <v>54</v>
      </c>
      <c r="I364" s="45">
        <v>24.4</v>
      </c>
      <c r="J364" s="45">
        <v>1317.6</v>
      </c>
      <c r="K364" s="45">
        <v>2266.6</v>
      </c>
      <c r="L364" s="43">
        <v>20220304</v>
      </c>
      <c r="M364" s="135">
        <v>54</v>
      </c>
      <c r="N364" s="43">
        <f t="shared" si="8"/>
        <v>0</v>
      </c>
      <c r="O364" s="135" t="s">
        <v>25</v>
      </c>
      <c r="P364" s="43" t="s">
        <v>2434</v>
      </c>
    </row>
    <row r="365" spans="1:16" x14ac:dyDescent="0.25">
      <c r="A365" s="25" t="s">
        <v>2410</v>
      </c>
      <c r="B365" s="25" t="s">
        <v>2204</v>
      </c>
      <c r="C365" s="25" t="s">
        <v>984</v>
      </c>
      <c r="D365" s="25" t="s">
        <v>2178</v>
      </c>
      <c r="E365" s="25" t="s">
        <v>2411</v>
      </c>
      <c r="F365" s="133">
        <v>1</v>
      </c>
      <c r="G365" s="42">
        <v>1940</v>
      </c>
      <c r="H365" s="25">
        <v>38</v>
      </c>
      <c r="I365" s="42">
        <v>24.4</v>
      </c>
      <c r="J365" s="42">
        <v>927.19999999999993</v>
      </c>
      <c r="K365" s="42">
        <v>2867.2</v>
      </c>
      <c r="L365" s="25">
        <v>20220307</v>
      </c>
      <c r="M365" s="133">
        <v>38</v>
      </c>
      <c r="N365" s="25">
        <f t="shared" si="8"/>
        <v>0</v>
      </c>
      <c r="O365" s="133" t="s">
        <v>44</v>
      </c>
      <c r="P365" s="25" t="s">
        <v>513</v>
      </c>
    </row>
    <row r="366" spans="1:16" x14ac:dyDescent="0.25">
      <c r="A366" s="25" t="s">
        <v>2361</v>
      </c>
      <c r="B366" s="25" t="s">
        <v>92</v>
      </c>
      <c r="C366" s="25" t="s">
        <v>12</v>
      </c>
      <c r="D366" s="25" t="s">
        <v>128</v>
      </c>
      <c r="E366" s="25" t="s">
        <v>1023</v>
      </c>
      <c r="F366" s="133">
        <v>1</v>
      </c>
      <c r="G366" s="42">
        <v>949</v>
      </c>
      <c r="H366" s="25">
        <v>90</v>
      </c>
      <c r="I366" s="42">
        <v>24.4</v>
      </c>
      <c r="J366" s="42">
        <v>2196</v>
      </c>
      <c r="K366" s="42">
        <v>3145</v>
      </c>
      <c r="L366" s="25">
        <v>20220307</v>
      </c>
      <c r="M366" s="133">
        <v>90</v>
      </c>
      <c r="N366" s="25">
        <f t="shared" si="8"/>
        <v>0</v>
      </c>
      <c r="O366" s="133" t="s">
        <v>25</v>
      </c>
      <c r="P366" s="25" t="s">
        <v>513</v>
      </c>
    </row>
    <row r="367" spans="1:16" x14ac:dyDescent="0.25">
      <c r="A367" s="25" t="s">
        <v>2373</v>
      </c>
      <c r="B367" s="25" t="s">
        <v>11</v>
      </c>
      <c r="C367" s="25" t="s">
        <v>56</v>
      </c>
      <c r="D367" s="25" t="s">
        <v>57</v>
      </c>
      <c r="E367" s="25" t="s">
        <v>1237</v>
      </c>
      <c r="F367" s="133">
        <v>1</v>
      </c>
      <c r="G367" s="42">
        <v>1940</v>
      </c>
      <c r="H367" s="25">
        <v>276</v>
      </c>
      <c r="I367" s="42">
        <v>24.4</v>
      </c>
      <c r="J367" s="42">
        <v>6734.4</v>
      </c>
      <c r="K367" s="42">
        <v>8674.4</v>
      </c>
      <c r="L367" s="25">
        <v>20220308</v>
      </c>
      <c r="M367" s="133">
        <v>276</v>
      </c>
      <c r="N367" s="25">
        <f t="shared" si="8"/>
        <v>0</v>
      </c>
      <c r="O367" s="133" t="s">
        <v>25</v>
      </c>
      <c r="P367" s="25" t="s">
        <v>513</v>
      </c>
    </row>
    <row r="368" spans="1:16" x14ac:dyDescent="0.25">
      <c r="A368" s="25" t="s">
        <v>2380</v>
      </c>
      <c r="B368" s="25" t="s">
        <v>11</v>
      </c>
      <c r="C368" s="25" t="s">
        <v>95</v>
      </c>
      <c r="D368" s="25" t="s">
        <v>96</v>
      </c>
      <c r="E368" s="25" t="s">
        <v>141</v>
      </c>
      <c r="F368" s="133">
        <v>1</v>
      </c>
      <c r="G368" s="42">
        <v>1940</v>
      </c>
      <c r="H368" s="25">
        <v>195</v>
      </c>
      <c r="I368" s="42">
        <v>24.4</v>
      </c>
      <c r="J368" s="42">
        <v>4758</v>
      </c>
      <c r="K368" s="42">
        <v>6698</v>
      </c>
      <c r="L368" s="25">
        <v>20220309</v>
      </c>
      <c r="M368" s="133">
        <v>195</v>
      </c>
      <c r="N368" s="25">
        <f t="shared" si="8"/>
        <v>0</v>
      </c>
      <c r="O368" s="133" t="s">
        <v>44</v>
      </c>
      <c r="P368" s="25" t="s">
        <v>513</v>
      </c>
    </row>
    <row r="369" spans="1:18" x14ac:dyDescent="0.25">
      <c r="A369" s="25" t="s">
        <v>2371</v>
      </c>
      <c r="B369" s="25" t="s">
        <v>11</v>
      </c>
      <c r="C369" s="25" t="s">
        <v>36</v>
      </c>
      <c r="D369" s="25" t="s">
        <v>37</v>
      </c>
      <c r="E369" s="25" t="s">
        <v>2372</v>
      </c>
      <c r="F369" s="133">
        <v>1</v>
      </c>
      <c r="G369" s="42">
        <v>1940</v>
      </c>
      <c r="H369" s="25">
        <v>286</v>
      </c>
      <c r="I369" s="42">
        <v>24.4</v>
      </c>
      <c r="J369" s="42">
        <v>6978.4</v>
      </c>
      <c r="K369" s="42">
        <v>8918.4</v>
      </c>
      <c r="L369" s="25">
        <v>20220310</v>
      </c>
      <c r="M369" s="133">
        <v>286</v>
      </c>
      <c r="N369" s="25">
        <f t="shared" si="8"/>
        <v>0</v>
      </c>
      <c r="O369" s="133" t="s">
        <v>25</v>
      </c>
      <c r="P369" s="25" t="s">
        <v>513</v>
      </c>
    </row>
    <row r="370" spans="1:18" s="43" customFormat="1" x14ac:dyDescent="0.25">
      <c r="A370" s="43" t="s">
        <v>2404</v>
      </c>
      <c r="B370" s="43" t="s">
        <v>11</v>
      </c>
      <c r="C370" s="43" t="s">
        <v>706</v>
      </c>
      <c r="D370" s="43" t="s">
        <v>707</v>
      </c>
      <c r="E370" s="43" t="s">
        <v>714</v>
      </c>
      <c r="F370" s="135">
        <v>1</v>
      </c>
      <c r="G370" s="45">
        <v>1940</v>
      </c>
      <c r="H370" s="43">
        <v>108</v>
      </c>
      <c r="I370" s="45">
        <v>24.4</v>
      </c>
      <c r="J370" s="45">
        <v>2635.2</v>
      </c>
      <c r="K370" s="45">
        <v>4575.2</v>
      </c>
      <c r="L370" s="43">
        <v>20220314</v>
      </c>
      <c r="M370" s="135">
        <v>54</v>
      </c>
      <c r="N370" s="43">
        <f t="shared" si="8"/>
        <v>-54</v>
      </c>
      <c r="O370" s="135" t="s">
        <v>25</v>
      </c>
      <c r="P370" s="43" t="s">
        <v>2435</v>
      </c>
      <c r="Q370" s="43" t="s">
        <v>2433</v>
      </c>
    </row>
    <row r="371" spans="1:18" s="43" customFormat="1" x14ac:dyDescent="0.25">
      <c r="A371" s="43" t="s">
        <v>2363</v>
      </c>
      <c r="B371" s="43" t="s">
        <v>11</v>
      </c>
      <c r="C371" s="43" t="s">
        <v>934</v>
      </c>
      <c r="D371" s="43" t="s">
        <v>26</v>
      </c>
      <c r="E371" s="43" t="s">
        <v>941</v>
      </c>
      <c r="F371" s="135">
        <v>1</v>
      </c>
      <c r="G371" s="45">
        <v>1940</v>
      </c>
      <c r="H371" s="43">
        <v>40</v>
      </c>
      <c r="I371" s="45">
        <v>24.4</v>
      </c>
      <c r="J371" s="45">
        <v>976</v>
      </c>
      <c r="K371" s="45">
        <v>2916</v>
      </c>
      <c r="L371" s="43">
        <v>20220314</v>
      </c>
      <c r="M371" s="135">
        <v>40</v>
      </c>
      <c r="N371" s="43">
        <f t="shared" si="8"/>
        <v>0</v>
      </c>
      <c r="O371" s="135" t="s">
        <v>25</v>
      </c>
      <c r="Q371" s="43" t="s">
        <v>2434</v>
      </c>
    </row>
    <row r="372" spans="1:18" s="209" customFormat="1" x14ac:dyDescent="0.25">
      <c r="A372" s="209" t="s">
        <v>2344</v>
      </c>
      <c r="B372" s="209" t="s">
        <v>11</v>
      </c>
      <c r="C372" s="209" t="s">
        <v>297</v>
      </c>
      <c r="D372" s="209" t="s">
        <v>93</v>
      </c>
      <c r="E372" s="209" t="s">
        <v>799</v>
      </c>
      <c r="F372" s="210">
        <v>1</v>
      </c>
      <c r="G372" s="211">
        <v>1940</v>
      </c>
      <c r="H372" s="209">
        <v>50</v>
      </c>
      <c r="I372" s="211">
        <v>24.4</v>
      </c>
      <c r="J372" s="211">
        <v>1220</v>
      </c>
      <c r="K372" s="211">
        <v>3160</v>
      </c>
      <c r="L372" s="209">
        <v>20220315</v>
      </c>
      <c r="M372" s="210">
        <v>50</v>
      </c>
      <c r="N372" s="209">
        <f t="shared" si="8"/>
        <v>0</v>
      </c>
      <c r="O372" s="210" t="s">
        <v>25</v>
      </c>
      <c r="R372" s="209">
        <v>63</v>
      </c>
    </row>
    <row r="373" spans="1:18" s="209" customFormat="1" x14ac:dyDescent="0.25">
      <c r="A373" s="209" t="s">
        <v>2431</v>
      </c>
      <c r="B373" s="209" t="s">
        <v>11</v>
      </c>
      <c r="C373" s="209" t="s">
        <v>255</v>
      </c>
      <c r="D373" s="209" t="s">
        <v>256</v>
      </c>
      <c r="E373" s="209" t="s">
        <v>727</v>
      </c>
      <c r="F373" s="210">
        <v>1</v>
      </c>
      <c r="G373" s="211">
        <v>1940</v>
      </c>
      <c r="H373" s="209">
        <v>80</v>
      </c>
      <c r="I373" s="211">
        <v>24.4</v>
      </c>
      <c r="J373" s="211">
        <v>1952</v>
      </c>
      <c r="K373" s="211">
        <v>3892</v>
      </c>
      <c r="L373" s="209">
        <v>20220315</v>
      </c>
      <c r="M373" s="210">
        <v>40</v>
      </c>
      <c r="N373" s="209">
        <f t="shared" si="8"/>
        <v>-40</v>
      </c>
      <c r="O373" s="210" t="s">
        <v>25</v>
      </c>
      <c r="Q373" s="209" t="s">
        <v>2437</v>
      </c>
      <c r="R373" s="209">
        <v>40</v>
      </c>
    </row>
    <row r="374" spans="1:18" s="39" customFormat="1" x14ac:dyDescent="0.25">
      <c r="A374" s="39" t="s">
        <v>2401</v>
      </c>
      <c r="B374" s="39" t="s">
        <v>296</v>
      </c>
      <c r="C374" s="39" t="s">
        <v>71</v>
      </c>
      <c r="D374" s="39" t="s">
        <v>2402</v>
      </c>
      <c r="E374" s="39" t="s">
        <v>2403</v>
      </c>
      <c r="F374" s="174">
        <v>1</v>
      </c>
      <c r="G374" s="40">
        <v>1940</v>
      </c>
      <c r="H374" s="39">
        <v>80</v>
      </c>
      <c r="I374" s="40">
        <v>24.4</v>
      </c>
      <c r="J374" s="40">
        <v>1952</v>
      </c>
      <c r="K374" s="40">
        <v>3892</v>
      </c>
      <c r="L374" s="39">
        <v>20220316</v>
      </c>
      <c r="M374" s="174"/>
      <c r="N374" s="39">
        <f t="shared" si="8"/>
        <v>-80</v>
      </c>
      <c r="O374" s="174"/>
      <c r="R374" s="39" t="s">
        <v>513</v>
      </c>
    </row>
    <row r="375" spans="1:18" s="39" customFormat="1" x14ac:dyDescent="0.25">
      <c r="A375" s="39" t="s">
        <v>2420</v>
      </c>
      <c r="B375" s="39" t="s">
        <v>296</v>
      </c>
      <c r="C375" s="39" t="s">
        <v>56</v>
      </c>
      <c r="D375" s="39" t="s">
        <v>1844</v>
      </c>
      <c r="E375" s="39" t="s">
        <v>1885</v>
      </c>
      <c r="F375" s="174">
        <v>1</v>
      </c>
      <c r="G375" s="40">
        <v>1940</v>
      </c>
      <c r="H375" s="39">
        <v>552</v>
      </c>
      <c r="I375" s="40">
        <v>24.4</v>
      </c>
      <c r="J375" s="40">
        <v>13468.8</v>
      </c>
      <c r="K375" s="40">
        <v>15408.8</v>
      </c>
      <c r="L375" s="39">
        <v>20220317</v>
      </c>
      <c r="M375" s="174">
        <v>276</v>
      </c>
      <c r="N375" s="39">
        <f t="shared" si="8"/>
        <v>-276</v>
      </c>
      <c r="O375" s="174" t="s">
        <v>25</v>
      </c>
      <c r="P375" s="39" t="s">
        <v>2438</v>
      </c>
      <c r="R375" s="39">
        <v>276</v>
      </c>
    </row>
    <row r="376" spans="1:18" s="59" customFormat="1" x14ac:dyDescent="0.25">
      <c r="A376" s="59" t="s">
        <v>2335</v>
      </c>
      <c r="B376" s="59" t="s">
        <v>11</v>
      </c>
      <c r="C376" s="59" t="s">
        <v>297</v>
      </c>
      <c r="D376" s="59" t="s">
        <v>93</v>
      </c>
      <c r="E376" s="59" t="s">
        <v>813</v>
      </c>
      <c r="F376" s="175">
        <v>1</v>
      </c>
      <c r="G376" s="61">
        <v>1940</v>
      </c>
      <c r="H376" s="59">
        <v>56</v>
      </c>
      <c r="I376" s="61">
        <v>24.4</v>
      </c>
      <c r="J376" s="61">
        <v>1366.3999999999999</v>
      </c>
      <c r="K376" s="61">
        <v>3306.3999999999996</v>
      </c>
      <c r="L376" s="59">
        <v>20220318</v>
      </c>
      <c r="M376" s="175">
        <v>50</v>
      </c>
      <c r="N376" s="59">
        <f t="shared" si="8"/>
        <v>-6</v>
      </c>
      <c r="O376" s="175" t="s">
        <v>25</v>
      </c>
    </row>
    <row r="377" spans="1:18" s="43" customFormat="1" x14ac:dyDescent="0.25">
      <c r="A377" s="43" t="s">
        <v>2338</v>
      </c>
      <c r="B377" s="43" t="s">
        <v>11</v>
      </c>
      <c r="C377" s="43" t="s">
        <v>739</v>
      </c>
      <c r="D377" s="43" t="s">
        <v>1426</v>
      </c>
      <c r="E377" s="43" t="s">
        <v>1427</v>
      </c>
      <c r="F377" s="135">
        <v>1</v>
      </c>
      <c r="G377" s="45">
        <v>1940</v>
      </c>
      <c r="H377" s="43">
        <v>276</v>
      </c>
      <c r="I377" s="45">
        <v>24.4</v>
      </c>
      <c r="J377" s="45">
        <v>6734.4</v>
      </c>
      <c r="K377" s="45">
        <v>8674.4</v>
      </c>
      <c r="L377" s="43">
        <v>20220321</v>
      </c>
      <c r="M377" s="135">
        <v>258</v>
      </c>
      <c r="N377" s="43">
        <f t="shared" si="8"/>
        <v>-18</v>
      </c>
      <c r="O377" s="135" t="s">
        <v>25</v>
      </c>
      <c r="P377" s="43" t="s">
        <v>2436</v>
      </c>
    </row>
    <row r="378" spans="1:18" x14ac:dyDescent="0.25">
      <c r="A378" s="25" t="s">
        <v>2377</v>
      </c>
      <c r="B378" s="25" t="s">
        <v>2204</v>
      </c>
      <c r="C378" s="25" t="s">
        <v>363</v>
      </c>
      <c r="D378" s="25" t="s">
        <v>364</v>
      </c>
      <c r="E378" s="25" t="s">
        <v>577</v>
      </c>
      <c r="F378" s="133">
        <v>1</v>
      </c>
      <c r="G378" s="42">
        <v>1940</v>
      </c>
      <c r="H378" s="25">
        <v>32</v>
      </c>
      <c r="I378" s="42">
        <v>24.4</v>
      </c>
      <c r="J378" s="42">
        <v>780.8</v>
      </c>
      <c r="K378" s="42">
        <v>2720.8</v>
      </c>
      <c r="L378" s="25">
        <v>20220322</v>
      </c>
      <c r="M378" s="133">
        <v>32</v>
      </c>
      <c r="N378" s="25">
        <f t="shared" si="8"/>
        <v>0</v>
      </c>
      <c r="O378" s="133" t="s">
        <v>25</v>
      </c>
      <c r="P378" s="25" t="s">
        <v>513</v>
      </c>
    </row>
    <row r="379" spans="1:18" x14ac:dyDescent="0.25">
      <c r="A379" s="25" t="s">
        <v>2318</v>
      </c>
      <c r="B379" s="25" t="s">
        <v>11</v>
      </c>
      <c r="C379" s="25" t="s">
        <v>984</v>
      </c>
      <c r="D379" s="25" t="s">
        <v>2319</v>
      </c>
      <c r="E379" s="25" t="s">
        <v>80</v>
      </c>
      <c r="F379" s="133">
        <v>1</v>
      </c>
      <c r="G379" s="42">
        <v>1940</v>
      </c>
      <c r="H379" s="25">
        <v>100</v>
      </c>
      <c r="I379" s="42">
        <v>24.4</v>
      </c>
      <c r="J379" s="42">
        <v>2440</v>
      </c>
      <c r="K379" s="42">
        <v>4380</v>
      </c>
      <c r="L379" s="25">
        <v>20220328</v>
      </c>
      <c r="M379" s="133">
        <v>100</v>
      </c>
      <c r="N379" s="25">
        <f t="shared" si="8"/>
        <v>0</v>
      </c>
      <c r="O379" s="133" t="s">
        <v>44</v>
      </c>
      <c r="P379" s="25" t="s">
        <v>513</v>
      </c>
    </row>
    <row r="380" spans="1:18" x14ac:dyDescent="0.25">
      <c r="A380" s="25" t="s">
        <v>2322</v>
      </c>
      <c r="B380" s="25" t="s">
        <v>11</v>
      </c>
      <c r="C380" s="25" t="s">
        <v>56</v>
      </c>
      <c r="D380" s="25" t="s">
        <v>57</v>
      </c>
      <c r="E380" s="25" t="s">
        <v>734</v>
      </c>
      <c r="F380" s="133">
        <v>1</v>
      </c>
      <c r="G380" s="42">
        <v>1940</v>
      </c>
      <c r="H380" s="25">
        <v>276</v>
      </c>
      <c r="I380" s="42">
        <v>24.4</v>
      </c>
      <c r="J380" s="42">
        <v>6734.4</v>
      </c>
      <c r="K380" s="42">
        <v>8674.4</v>
      </c>
      <c r="L380" s="25">
        <v>20220329</v>
      </c>
      <c r="M380" s="133">
        <v>276</v>
      </c>
      <c r="N380" s="25">
        <f t="shared" si="8"/>
        <v>0</v>
      </c>
      <c r="O380" s="133" t="s">
        <v>25</v>
      </c>
      <c r="P380" s="25" t="s">
        <v>513</v>
      </c>
    </row>
    <row r="381" spans="1:18" x14ac:dyDescent="0.25">
      <c r="A381" s="25" t="s">
        <v>2293</v>
      </c>
      <c r="B381" s="25" t="s">
        <v>92</v>
      </c>
      <c r="C381" s="25" t="s">
        <v>12</v>
      </c>
      <c r="D381" s="25" t="s">
        <v>39</v>
      </c>
      <c r="E381" s="25" t="s">
        <v>928</v>
      </c>
      <c r="F381" s="133">
        <v>1</v>
      </c>
      <c r="G381" s="42">
        <v>949</v>
      </c>
      <c r="H381" s="25">
        <v>212</v>
      </c>
      <c r="I381" s="42">
        <v>24.4</v>
      </c>
      <c r="J381" s="42">
        <v>5172.7999999999993</v>
      </c>
      <c r="K381" s="42">
        <v>6121.7999999999993</v>
      </c>
      <c r="L381" s="25">
        <v>20220330</v>
      </c>
      <c r="M381" s="133">
        <v>212</v>
      </c>
      <c r="N381" s="25">
        <f t="shared" si="8"/>
        <v>0</v>
      </c>
      <c r="O381" s="133" t="s">
        <v>39</v>
      </c>
      <c r="P381" s="25" t="s">
        <v>513</v>
      </c>
    </row>
    <row r="382" spans="1:18" x14ac:dyDescent="0.25">
      <c r="A382" s="25" t="s">
        <v>2294</v>
      </c>
      <c r="B382" s="25" t="s">
        <v>92</v>
      </c>
      <c r="C382" s="25" t="s">
        <v>278</v>
      </c>
      <c r="D382" s="25" t="s">
        <v>279</v>
      </c>
      <c r="E382" s="25" t="s">
        <v>1415</v>
      </c>
      <c r="F382" s="133">
        <v>1</v>
      </c>
      <c r="G382" s="42">
        <v>949</v>
      </c>
      <c r="H382" s="25">
        <v>40</v>
      </c>
      <c r="I382" s="42">
        <v>24.4</v>
      </c>
      <c r="J382" s="42">
        <v>976</v>
      </c>
      <c r="K382" s="42">
        <v>1925</v>
      </c>
      <c r="L382" s="25">
        <v>20220331</v>
      </c>
      <c r="M382" s="133">
        <v>40</v>
      </c>
      <c r="N382" s="25">
        <f t="shared" si="8"/>
        <v>0</v>
      </c>
      <c r="O382" s="133" t="s">
        <v>25</v>
      </c>
      <c r="P382" s="25" t="s">
        <v>513</v>
      </c>
    </row>
    <row r="384" spans="1:18" x14ac:dyDescent="0.25">
      <c r="A384" s="39" t="s">
        <v>2512</v>
      </c>
      <c r="B384" s="39" t="s">
        <v>92</v>
      </c>
      <c r="C384" s="39" t="s">
        <v>278</v>
      </c>
      <c r="D384" s="39" t="s">
        <v>279</v>
      </c>
      <c r="E384" s="39" t="s">
        <v>1413</v>
      </c>
      <c r="F384" s="174">
        <v>1</v>
      </c>
      <c r="G384" s="40">
        <v>949</v>
      </c>
      <c r="H384" s="39">
        <v>40</v>
      </c>
      <c r="I384" s="40">
        <v>24.4</v>
      </c>
      <c r="J384" s="40">
        <v>976</v>
      </c>
      <c r="K384" s="40">
        <v>1925</v>
      </c>
      <c r="L384" s="39">
        <v>20220401</v>
      </c>
      <c r="M384" s="133">
        <v>40</v>
      </c>
      <c r="N384" s="25">
        <f>M384-H384</f>
        <v>0</v>
      </c>
      <c r="O384" s="133" t="s">
        <v>25</v>
      </c>
    </row>
    <row r="385" spans="1:16" x14ac:dyDescent="0.25">
      <c r="A385" s="39"/>
      <c r="B385" s="39"/>
      <c r="C385" s="39"/>
      <c r="D385" s="39"/>
      <c r="E385" s="39"/>
      <c r="F385" s="174"/>
      <c r="G385" s="40"/>
      <c r="H385" s="39"/>
      <c r="I385" s="40"/>
      <c r="J385" s="40"/>
      <c r="K385" s="40"/>
      <c r="L385" s="39"/>
    </row>
    <row r="386" spans="1:16" x14ac:dyDescent="0.25">
      <c r="A386" s="39" t="s">
        <v>2519</v>
      </c>
      <c r="B386" s="39" t="s">
        <v>11</v>
      </c>
      <c r="C386" s="39" t="s">
        <v>363</v>
      </c>
      <c r="D386" s="39" t="s">
        <v>364</v>
      </c>
      <c r="E386" s="39" t="s">
        <v>365</v>
      </c>
      <c r="F386" s="174">
        <v>1</v>
      </c>
      <c r="G386" s="40">
        <v>1940</v>
      </c>
      <c r="H386" s="39">
        <v>41</v>
      </c>
      <c r="I386" s="40">
        <v>24.4</v>
      </c>
      <c r="J386" s="40">
        <v>1000.4</v>
      </c>
      <c r="K386" s="40">
        <v>2940.4</v>
      </c>
      <c r="L386" s="39">
        <v>20220405</v>
      </c>
      <c r="M386" s="133">
        <v>32</v>
      </c>
      <c r="N386" s="25">
        <f>M386-H386</f>
        <v>-9</v>
      </c>
      <c r="O386" s="133" t="s">
        <v>25</v>
      </c>
      <c r="P386" s="25" t="s">
        <v>2527</v>
      </c>
    </row>
    <row r="387" spans="1:16" x14ac:dyDescent="0.25">
      <c r="A387" s="39"/>
      <c r="B387" s="39"/>
      <c r="C387" s="39"/>
      <c r="D387" s="39"/>
      <c r="E387" s="39"/>
      <c r="F387" s="174"/>
      <c r="G387" s="40"/>
      <c r="H387" s="39"/>
      <c r="I387" s="40"/>
      <c r="J387" s="40"/>
      <c r="K387" s="40"/>
      <c r="L387" s="39"/>
    </row>
    <row r="388" spans="1:16" x14ac:dyDescent="0.25">
      <c r="A388" s="39" t="s">
        <v>2518</v>
      </c>
      <c r="B388" s="39" t="s">
        <v>11</v>
      </c>
      <c r="C388" s="39" t="s">
        <v>363</v>
      </c>
      <c r="D388" s="39" t="s">
        <v>364</v>
      </c>
      <c r="E388" s="39" t="s">
        <v>565</v>
      </c>
      <c r="F388" s="174">
        <v>1</v>
      </c>
      <c r="G388" s="40">
        <v>1940</v>
      </c>
      <c r="H388" s="39">
        <v>38</v>
      </c>
      <c r="I388" s="40">
        <v>24.4</v>
      </c>
      <c r="J388" s="40">
        <v>927.19999999999993</v>
      </c>
      <c r="K388" s="40">
        <v>2867.2</v>
      </c>
      <c r="L388" s="39">
        <v>20220406</v>
      </c>
      <c r="M388" s="133">
        <v>32</v>
      </c>
      <c r="N388" s="25">
        <f>M388-H388</f>
        <v>-6</v>
      </c>
      <c r="O388" s="133" t="s">
        <v>25</v>
      </c>
      <c r="P388" s="25" t="s">
        <v>2528</v>
      </c>
    </row>
    <row r="389" spans="1:16" x14ac:dyDescent="0.25">
      <c r="A389" s="25" t="s">
        <v>2486</v>
      </c>
      <c r="B389" s="25" t="s">
        <v>92</v>
      </c>
      <c r="C389" s="25" t="s">
        <v>222</v>
      </c>
      <c r="D389" s="25" t="s">
        <v>128</v>
      </c>
      <c r="E389" s="25" t="s">
        <v>244</v>
      </c>
      <c r="F389" s="133">
        <v>1</v>
      </c>
      <c r="G389" s="42">
        <v>1211</v>
      </c>
      <c r="H389" s="25">
        <v>90</v>
      </c>
      <c r="I389" s="42">
        <v>31.15</v>
      </c>
      <c r="J389" s="42">
        <v>2803.5</v>
      </c>
      <c r="K389" s="42">
        <v>4014.5</v>
      </c>
      <c r="L389" s="25">
        <v>20220406</v>
      </c>
      <c r="M389" s="133">
        <v>90</v>
      </c>
      <c r="N389" s="25">
        <f>M389-H389</f>
        <v>0</v>
      </c>
      <c r="O389" s="133" t="s">
        <v>25</v>
      </c>
    </row>
    <row r="390" spans="1:16" x14ac:dyDescent="0.25">
      <c r="F390" s="133"/>
      <c r="G390" s="42"/>
      <c r="I390" s="42"/>
      <c r="J390" s="42"/>
      <c r="K390" s="42"/>
    </row>
    <row r="391" spans="1:16" x14ac:dyDescent="0.25">
      <c r="A391" s="25" t="s">
        <v>2509</v>
      </c>
      <c r="B391" s="25" t="s">
        <v>11</v>
      </c>
      <c r="C391" s="25" t="s">
        <v>36</v>
      </c>
      <c r="D391" s="25" t="s">
        <v>37</v>
      </c>
      <c r="E391" s="25" t="s">
        <v>1241</v>
      </c>
      <c r="F391" s="133">
        <v>1</v>
      </c>
      <c r="G391" s="42">
        <v>2475</v>
      </c>
      <c r="H391" s="25">
        <v>286</v>
      </c>
      <c r="I391" s="42">
        <v>31.15</v>
      </c>
      <c r="J391" s="42">
        <v>8908.9</v>
      </c>
      <c r="K391" s="42">
        <v>11383.9</v>
      </c>
      <c r="L391" s="25">
        <v>20220407</v>
      </c>
      <c r="M391" s="133">
        <v>286</v>
      </c>
      <c r="N391" s="25">
        <f>M391-H391</f>
        <v>0</v>
      </c>
      <c r="O391" s="133" t="s">
        <v>25</v>
      </c>
    </row>
    <row r="392" spans="1:16" x14ac:dyDescent="0.25">
      <c r="A392" s="39" t="s">
        <v>2524</v>
      </c>
      <c r="B392" s="39" t="s">
        <v>1468</v>
      </c>
      <c r="C392" s="39" t="s">
        <v>95</v>
      </c>
      <c r="D392" s="39" t="s">
        <v>96</v>
      </c>
      <c r="E392" s="39" t="s">
        <v>1321</v>
      </c>
      <c r="F392" s="174">
        <v>1</v>
      </c>
      <c r="G392" s="40">
        <v>1940</v>
      </c>
      <c r="H392" s="39">
        <v>195</v>
      </c>
      <c r="I392" s="40">
        <v>24.4</v>
      </c>
      <c r="J392" s="40">
        <v>4758</v>
      </c>
      <c r="K392" s="40">
        <v>6698</v>
      </c>
      <c r="L392" s="39">
        <v>20220407</v>
      </c>
      <c r="M392" s="133">
        <v>195</v>
      </c>
      <c r="N392" s="25">
        <f>M392-H392</f>
        <v>0</v>
      </c>
      <c r="O392" s="133" t="s">
        <v>44</v>
      </c>
    </row>
    <row r="393" spans="1:16" x14ac:dyDescent="0.25">
      <c r="A393" s="39"/>
      <c r="B393" s="39"/>
      <c r="C393" s="39"/>
      <c r="D393" s="39"/>
      <c r="E393" s="39"/>
      <c r="F393" s="174"/>
      <c r="G393" s="40"/>
      <c r="H393" s="39"/>
      <c r="I393" s="40"/>
      <c r="J393" s="40"/>
      <c r="K393" s="40"/>
      <c r="L393" s="39"/>
    </row>
    <row r="394" spans="1:16" x14ac:dyDescent="0.25">
      <c r="A394" s="25" t="s">
        <v>2508</v>
      </c>
      <c r="B394" s="25" t="s">
        <v>11</v>
      </c>
      <c r="C394" s="25" t="s">
        <v>847</v>
      </c>
      <c r="D394" s="25" t="s">
        <v>26</v>
      </c>
      <c r="E394" s="25" t="s">
        <v>1984</v>
      </c>
      <c r="F394" s="133">
        <v>1</v>
      </c>
      <c r="G394" s="42">
        <v>2475</v>
      </c>
      <c r="H394" s="25">
        <v>54</v>
      </c>
      <c r="I394" s="42">
        <v>31.15</v>
      </c>
      <c r="J394" s="42">
        <v>1682.1</v>
      </c>
      <c r="K394" s="42">
        <v>4157.1000000000004</v>
      </c>
      <c r="L394" s="25">
        <v>20220408</v>
      </c>
      <c r="M394" s="133">
        <v>54</v>
      </c>
      <c r="N394" s="25">
        <f>M394-H394</f>
        <v>0</v>
      </c>
      <c r="O394" s="133" t="s">
        <v>25</v>
      </c>
    </row>
    <row r="395" spans="1:16" x14ac:dyDescent="0.25">
      <c r="F395" s="133"/>
      <c r="G395" s="42"/>
      <c r="I395" s="42"/>
      <c r="J395" s="42"/>
      <c r="K395" s="42"/>
    </row>
    <row r="396" spans="1:16" x14ac:dyDescent="0.25">
      <c r="A396" s="25" t="s">
        <v>2496</v>
      </c>
      <c r="B396" s="25" t="s">
        <v>11</v>
      </c>
      <c r="C396" s="25" t="s">
        <v>698</v>
      </c>
      <c r="D396" s="25" t="s">
        <v>26</v>
      </c>
      <c r="E396" s="25" t="s">
        <v>699</v>
      </c>
      <c r="F396" s="133">
        <v>1</v>
      </c>
      <c r="G396" s="42">
        <v>2475</v>
      </c>
      <c r="H396" s="25">
        <v>66</v>
      </c>
      <c r="I396" s="42">
        <v>31.15</v>
      </c>
      <c r="J396" s="42">
        <v>2055.9</v>
      </c>
      <c r="K396" s="42">
        <v>4530.8999999999996</v>
      </c>
      <c r="L396" s="25">
        <v>20220412</v>
      </c>
      <c r="M396" s="133">
        <v>54</v>
      </c>
      <c r="N396" s="25">
        <f>M396-H396</f>
        <v>-12</v>
      </c>
      <c r="O396" s="133" t="s">
        <v>25</v>
      </c>
      <c r="P396" s="25" t="s">
        <v>2529</v>
      </c>
    </row>
    <row r="397" spans="1:16" x14ac:dyDescent="0.25">
      <c r="A397" s="25" t="s">
        <v>2485</v>
      </c>
      <c r="B397" s="25" t="s">
        <v>92</v>
      </c>
      <c r="C397" s="25" t="s">
        <v>222</v>
      </c>
      <c r="D397" s="25" t="s">
        <v>271</v>
      </c>
      <c r="E397" s="25" t="s">
        <v>272</v>
      </c>
      <c r="F397" s="133">
        <v>1</v>
      </c>
      <c r="G397" s="42">
        <v>1211</v>
      </c>
      <c r="H397" s="25">
        <v>104</v>
      </c>
      <c r="I397" s="42">
        <v>31.15</v>
      </c>
      <c r="J397" s="42">
        <v>3239.6</v>
      </c>
      <c r="K397" s="42">
        <v>4450.6000000000004</v>
      </c>
      <c r="L397" s="25">
        <v>20220412</v>
      </c>
      <c r="M397" s="133">
        <v>104</v>
      </c>
      <c r="N397" s="25">
        <f>M397-H397</f>
        <v>0</v>
      </c>
      <c r="O397" s="133" t="s">
        <v>25</v>
      </c>
    </row>
    <row r="398" spans="1:16" x14ac:dyDescent="0.25">
      <c r="F398" s="133"/>
      <c r="G398" s="42"/>
      <c r="I398" s="42"/>
      <c r="J398" s="42"/>
      <c r="K398" s="42"/>
    </row>
    <row r="399" spans="1:16" x14ac:dyDescent="0.25">
      <c r="A399" s="25" t="s">
        <v>2495</v>
      </c>
      <c r="B399" s="25" t="s">
        <v>11</v>
      </c>
      <c r="C399" s="25" t="s">
        <v>698</v>
      </c>
      <c r="D399" s="25" t="s">
        <v>26</v>
      </c>
      <c r="E399" s="25" t="s">
        <v>1045</v>
      </c>
      <c r="F399" s="133">
        <v>1</v>
      </c>
      <c r="G399" s="42">
        <v>2475</v>
      </c>
      <c r="H399" s="25">
        <v>64</v>
      </c>
      <c r="I399" s="42">
        <v>31.15</v>
      </c>
      <c r="J399" s="42">
        <v>1993.6</v>
      </c>
      <c r="K399" s="42">
        <v>4468.6000000000004</v>
      </c>
      <c r="L399" s="25">
        <v>20220413</v>
      </c>
      <c r="M399" s="133">
        <v>54</v>
      </c>
      <c r="N399" s="25">
        <f>M399-H399</f>
        <v>-10</v>
      </c>
      <c r="O399" s="133" t="s">
        <v>25</v>
      </c>
      <c r="P399" s="25" t="s">
        <v>2530</v>
      </c>
    </row>
    <row r="400" spans="1:16" x14ac:dyDescent="0.25">
      <c r="F400" s="133"/>
      <c r="G400" s="42"/>
      <c r="I400" s="42"/>
      <c r="J400" s="42"/>
      <c r="K400" s="42"/>
    </row>
    <row r="401" spans="1:16" x14ac:dyDescent="0.25">
      <c r="A401" s="25" t="s">
        <v>2493</v>
      </c>
      <c r="B401" s="25" t="s">
        <v>11</v>
      </c>
      <c r="C401" s="25" t="s">
        <v>27</v>
      </c>
      <c r="D401" s="25" t="s">
        <v>68</v>
      </c>
      <c r="E401" s="25" t="s">
        <v>69</v>
      </c>
      <c r="F401" s="133">
        <v>1</v>
      </c>
      <c r="G401" s="42">
        <v>2475</v>
      </c>
      <c r="H401" s="25">
        <v>212</v>
      </c>
      <c r="I401" s="42">
        <v>31.15</v>
      </c>
      <c r="J401" s="42">
        <v>6603.7999999999993</v>
      </c>
      <c r="K401" s="42">
        <v>9078.7999999999993</v>
      </c>
      <c r="L401" s="25">
        <v>20220418</v>
      </c>
      <c r="M401" s="133">
        <v>212</v>
      </c>
      <c r="N401" s="25">
        <f>M401-H401</f>
        <v>0</v>
      </c>
      <c r="O401" s="133" t="s">
        <v>2526</v>
      </c>
    </row>
    <row r="402" spans="1:16" x14ac:dyDescent="0.25">
      <c r="F402" s="133"/>
      <c r="G402" s="42"/>
      <c r="I402" s="42"/>
      <c r="J402" s="42"/>
      <c r="K402" s="42"/>
    </row>
    <row r="403" spans="1:16" x14ac:dyDescent="0.25">
      <c r="A403" s="25" t="s">
        <v>2492</v>
      </c>
      <c r="B403" s="25" t="s">
        <v>11</v>
      </c>
      <c r="C403" s="25" t="s">
        <v>36</v>
      </c>
      <c r="D403" s="25" t="s">
        <v>37</v>
      </c>
      <c r="E403" s="25" t="s">
        <v>230</v>
      </c>
      <c r="F403" s="133">
        <v>1</v>
      </c>
      <c r="G403" s="42">
        <v>2475</v>
      </c>
      <c r="H403" s="25">
        <v>286</v>
      </c>
      <c r="I403" s="42">
        <v>31.15</v>
      </c>
      <c r="J403" s="42">
        <v>8908.9</v>
      </c>
      <c r="K403" s="42">
        <v>11383.9</v>
      </c>
      <c r="L403" s="25">
        <v>20220419</v>
      </c>
      <c r="M403" s="133">
        <v>286</v>
      </c>
      <c r="N403" s="25">
        <f>M403-H403</f>
        <v>0</v>
      </c>
      <c r="O403" s="133" t="s">
        <v>25</v>
      </c>
    </row>
    <row r="404" spans="1:16" x14ac:dyDescent="0.25">
      <c r="F404" s="133"/>
      <c r="G404" s="42"/>
      <c r="I404" s="42"/>
      <c r="J404" s="42"/>
      <c r="K404" s="42"/>
    </row>
    <row r="405" spans="1:16" x14ac:dyDescent="0.25">
      <c r="A405" s="25" t="s">
        <v>2454</v>
      </c>
      <c r="B405" s="25" t="s">
        <v>11</v>
      </c>
      <c r="C405" s="25" t="s">
        <v>71</v>
      </c>
      <c r="D405" s="25" t="s">
        <v>290</v>
      </c>
      <c r="E405" s="25" t="s">
        <v>2455</v>
      </c>
      <c r="F405" s="133">
        <v>1</v>
      </c>
      <c r="G405" s="42">
        <v>2475</v>
      </c>
      <c r="H405" s="25">
        <v>70</v>
      </c>
      <c r="I405" s="42">
        <v>31.15</v>
      </c>
      <c r="J405" s="42">
        <v>2180.5</v>
      </c>
      <c r="K405" s="42">
        <v>4655.5</v>
      </c>
      <c r="L405" s="25">
        <v>20220420</v>
      </c>
      <c r="M405" s="133">
        <v>70</v>
      </c>
      <c r="N405" s="25">
        <f>M405-H405</f>
        <v>0</v>
      </c>
      <c r="O405" s="133" t="s">
        <v>44</v>
      </c>
    </row>
    <row r="406" spans="1:16" x14ac:dyDescent="0.25">
      <c r="A406" s="25" t="s">
        <v>2456</v>
      </c>
      <c r="B406" s="25" t="s">
        <v>11</v>
      </c>
      <c r="C406" s="25" t="s">
        <v>297</v>
      </c>
      <c r="D406" s="25" t="s">
        <v>93</v>
      </c>
      <c r="E406" s="25" t="s">
        <v>809</v>
      </c>
      <c r="F406" s="133">
        <v>1</v>
      </c>
      <c r="G406" s="42">
        <v>2475</v>
      </c>
      <c r="H406" s="25">
        <v>50</v>
      </c>
      <c r="I406" s="42">
        <v>31.15</v>
      </c>
      <c r="J406" s="42">
        <v>1557.5</v>
      </c>
      <c r="K406" s="42">
        <v>4032.5</v>
      </c>
      <c r="L406" s="25">
        <v>20220420</v>
      </c>
      <c r="M406" s="133">
        <v>50</v>
      </c>
      <c r="N406" s="25">
        <f>M406-H406</f>
        <v>0</v>
      </c>
      <c r="O406" s="133" t="s">
        <v>25</v>
      </c>
      <c r="P406" s="25" t="s">
        <v>2531</v>
      </c>
    </row>
    <row r="407" spans="1:16" x14ac:dyDescent="0.25">
      <c r="F407" s="133"/>
      <c r="G407" s="42"/>
      <c r="I407" s="42"/>
      <c r="J407" s="42"/>
      <c r="K407" s="42"/>
    </row>
    <row r="408" spans="1:16" x14ac:dyDescent="0.25">
      <c r="A408" s="25" t="s">
        <v>2501</v>
      </c>
      <c r="B408" s="25" t="s">
        <v>92</v>
      </c>
      <c r="C408" s="25" t="s">
        <v>111</v>
      </c>
      <c r="D408" s="25" t="s">
        <v>112</v>
      </c>
      <c r="E408" s="25" t="s">
        <v>1396</v>
      </c>
      <c r="F408" s="133">
        <v>1</v>
      </c>
      <c r="G408" s="42">
        <v>1211</v>
      </c>
      <c r="H408" s="25">
        <v>258</v>
      </c>
      <c r="I408" s="42">
        <v>31.15</v>
      </c>
      <c r="J408" s="42">
        <v>8036.7</v>
      </c>
      <c r="K408" s="42">
        <v>9247.7000000000007</v>
      </c>
      <c r="L408" s="25">
        <v>20220421</v>
      </c>
      <c r="M408" s="133">
        <v>258</v>
      </c>
      <c r="N408" s="25">
        <f>M408-H408</f>
        <v>0</v>
      </c>
      <c r="O408" s="133" t="s">
        <v>25</v>
      </c>
    </row>
    <row r="409" spans="1:16" x14ac:dyDescent="0.25">
      <c r="F409" s="133"/>
      <c r="G409" s="42"/>
      <c r="I409" s="42"/>
      <c r="J409" s="42"/>
      <c r="K409" s="42"/>
    </row>
    <row r="410" spans="1:16" x14ac:dyDescent="0.25">
      <c r="A410" s="25" t="s">
        <v>2453</v>
      </c>
      <c r="B410" s="25" t="s">
        <v>11</v>
      </c>
      <c r="C410" s="25" t="s">
        <v>27</v>
      </c>
      <c r="D410" s="25" t="s">
        <v>188</v>
      </c>
      <c r="E410" s="25" t="s">
        <v>737</v>
      </c>
      <c r="F410" s="133">
        <v>1</v>
      </c>
      <c r="G410" s="42">
        <v>2475</v>
      </c>
      <c r="H410" s="25">
        <v>340</v>
      </c>
      <c r="I410" s="42">
        <v>31.15</v>
      </c>
      <c r="J410" s="42">
        <v>10591</v>
      </c>
      <c r="K410" s="42">
        <v>13066</v>
      </c>
      <c r="L410" s="25">
        <v>20220425</v>
      </c>
      <c r="M410" s="133">
        <v>340</v>
      </c>
      <c r="N410" s="25">
        <f>M410-H410</f>
        <v>0</v>
      </c>
      <c r="O410" s="133" t="s">
        <v>2526</v>
      </c>
    </row>
    <row r="411" spans="1:16" x14ac:dyDescent="0.25">
      <c r="A411" s="25" t="s">
        <v>2452</v>
      </c>
      <c r="B411" s="25" t="s">
        <v>11</v>
      </c>
      <c r="C411" s="25" t="s">
        <v>293</v>
      </c>
      <c r="D411" s="25" t="s">
        <v>294</v>
      </c>
      <c r="E411" s="25" t="s">
        <v>1096</v>
      </c>
      <c r="F411" s="133">
        <v>1</v>
      </c>
      <c r="G411" s="42">
        <v>2475</v>
      </c>
      <c r="H411" s="25">
        <v>100</v>
      </c>
      <c r="I411" s="42">
        <v>31.15</v>
      </c>
      <c r="J411" s="42">
        <v>3115</v>
      </c>
      <c r="K411" s="42">
        <v>5590</v>
      </c>
      <c r="L411" s="25">
        <v>20220425</v>
      </c>
      <c r="M411" s="133">
        <v>100</v>
      </c>
      <c r="N411" s="25">
        <f>M411-H411</f>
        <v>0</v>
      </c>
      <c r="O411" s="133" t="s">
        <v>25</v>
      </c>
    </row>
    <row r="412" spans="1:16" x14ac:dyDescent="0.25">
      <c r="F412" s="133"/>
      <c r="G412" s="42"/>
      <c r="I412" s="42"/>
      <c r="J412" s="42"/>
      <c r="K412" s="42"/>
    </row>
    <row r="413" spans="1:16" x14ac:dyDescent="0.25">
      <c r="A413" s="25" t="s">
        <v>2459</v>
      </c>
      <c r="B413" s="25" t="s">
        <v>11</v>
      </c>
      <c r="C413" s="25" t="s">
        <v>698</v>
      </c>
      <c r="D413" s="25" t="s">
        <v>26</v>
      </c>
      <c r="E413" s="25" t="s">
        <v>1047</v>
      </c>
      <c r="F413" s="133">
        <v>1</v>
      </c>
      <c r="G413" s="42">
        <v>2475</v>
      </c>
      <c r="H413" s="25">
        <v>58</v>
      </c>
      <c r="I413" s="42">
        <v>31.15</v>
      </c>
      <c r="J413" s="42">
        <v>1806.6999999999998</v>
      </c>
      <c r="K413" s="42">
        <v>4281.7</v>
      </c>
      <c r="L413" s="25">
        <v>20220426</v>
      </c>
      <c r="M413" s="133">
        <v>54</v>
      </c>
      <c r="N413" s="25">
        <f>M413-H413</f>
        <v>-4</v>
      </c>
      <c r="O413" s="133" t="s">
        <v>25</v>
      </c>
    </row>
    <row r="415" spans="1:16" x14ac:dyDescent="0.25">
      <c r="A415" s="25" t="s">
        <v>2608</v>
      </c>
      <c r="B415" s="25" t="s">
        <v>11</v>
      </c>
      <c r="C415" s="25" t="s">
        <v>12</v>
      </c>
      <c r="D415" s="25" t="s">
        <v>39</v>
      </c>
      <c r="E415" s="25" t="s">
        <v>928</v>
      </c>
      <c r="F415" s="133">
        <v>1</v>
      </c>
      <c r="G415" s="42">
        <v>2475</v>
      </c>
      <c r="H415" s="25">
        <v>212</v>
      </c>
      <c r="I415" s="42">
        <v>31.15</v>
      </c>
      <c r="J415" s="42">
        <v>6603.7999999999993</v>
      </c>
      <c r="K415" s="42">
        <v>9078.7999999999993</v>
      </c>
      <c r="L415" s="25">
        <v>20220502</v>
      </c>
      <c r="M415" s="133">
        <v>212</v>
      </c>
      <c r="N415" s="25">
        <f t="shared" ref="N415:N429" si="9">M415-H415</f>
        <v>0</v>
      </c>
      <c r="O415" s="133" t="s">
        <v>85</v>
      </c>
    </row>
    <row r="416" spans="1:16" x14ac:dyDescent="0.25">
      <c r="A416" s="25" t="s">
        <v>2610</v>
      </c>
      <c r="B416" s="25" t="s">
        <v>11</v>
      </c>
      <c r="C416" s="25" t="s">
        <v>56</v>
      </c>
      <c r="D416" s="25" t="s">
        <v>57</v>
      </c>
      <c r="E416" s="25" t="s">
        <v>1858</v>
      </c>
      <c r="F416" s="133">
        <v>1</v>
      </c>
      <c r="G416" s="42">
        <v>2475</v>
      </c>
      <c r="H416" s="25">
        <v>276</v>
      </c>
      <c r="I416" s="42">
        <v>31.15</v>
      </c>
      <c r="J416" s="42">
        <v>8597.4</v>
      </c>
      <c r="K416" s="42">
        <v>11072.4</v>
      </c>
      <c r="L416" s="25">
        <v>20220503</v>
      </c>
      <c r="M416" s="133">
        <v>276</v>
      </c>
      <c r="N416" s="25">
        <f t="shared" si="9"/>
        <v>0</v>
      </c>
      <c r="O416" s="133" t="s">
        <v>86</v>
      </c>
    </row>
    <row r="417" spans="1:16" s="39" customFormat="1" x14ac:dyDescent="0.25">
      <c r="A417" s="39" t="s">
        <v>2604</v>
      </c>
      <c r="B417" s="39" t="s">
        <v>11</v>
      </c>
      <c r="C417" s="39" t="s">
        <v>274</v>
      </c>
      <c r="D417" s="39" t="s">
        <v>26</v>
      </c>
      <c r="E417" s="39" t="s">
        <v>275</v>
      </c>
      <c r="F417" s="174">
        <v>1</v>
      </c>
      <c r="G417" s="40">
        <v>2475</v>
      </c>
      <c r="H417" s="39">
        <v>58</v>
      </c>
      <c r="I417" s="40">
        <v>31.15</v>
      </c>
      <c r="J417" s="40">
        <v>1806.6999999999998</v>
      </c>
      <c r="K417" s="40">
        <v>4281.7</v>
      </c>
      <c r="L417" s="39">
        <v>20220504</v>
      </c>
      <c r="M417" s="174">
        <v>56</v>
      </c>
      <c r="N417" s="39">
        <f t="shared" si="9"/>
        <v>-2</v>
      </c>
      <c r="O417" s="174" t="s">
        <v>86</v>
      </c>
      <c r="P417" s="39" t="s">
        <v>2611</v>
      </c>
    </row>
    <row r="418" spans="1:16" x14ac:dyDescent="0.25">
      <c r="A418" s="25" t="s">
        <v>2606</v>
      </c>
      <c r="B418" s="25" t="s">
        <v>11</v>
      </c>
      <c r="C418" s="25" t="s">
        <v>36</v>
      </c>
      <c r="D418" s="25" t="s">
        <v>37</v>
      </c>
      <c r="E418" s="25" t="s">
        <v>2466</v>
      </c>
      <c r="F418" s="133">
        <v>1</v>
      </c>
      <c r="G418" s="42">
        <v>2475</v>
      </c>
      <c r="H418" s="25">
        <v>286</v>
      </c>
      <c r="I418" s="42">
        <v>31.15</v>
      </c>
      <c r="J418" s="42">
        <v>8908.9</v>
      </c>
      <c r="K418" s="42">
        <v>11383.9</v>
      </c>
      <c r="L418" s="25">
        <v>20220505</v>
      </c>
      <c r="M418" s="133">
        <v>286</v>
      </c>
      <c r="N418" s="25">
        <f t="shared" si="9"/>
        <v>0</v>
      </c>
      <c r="O418" s="133" t="s">
        <v>86</v>
      </c>
    </row>
    <row r="419" spans="1:16" s="217" customFormat="1" x14ac:dyDescent="0.25">
      <c r="A419" s="217" t="s">
        <v>2595</v>
      </c>
      <c r="B419" s="217" t="s">
        <v>11</v>
      </c>
      <c r="C419" s="217" t="s">
        <v>36</v>
      </c>
      <c r="D419" s="217" t="s">
        <v>37</v>
      </c>
      <c r="E419" s="217" t="s">
        <v>2466</v>
      </c>
      <c r="F419" s="218">
        <v>1</v>
      </c>
      <c r="G419" s="219">
        <v>2475</v>
      </c>
      <c r="H419" s="217">
        <v>286</v>
      </c>
      <c r="I419" s="219">
        <v>31.15</v>
      </c>
      <c r="J419" s="219">
        <v>8908.9</v>
      </c>
      <c r="K419" s="219">
        <v>11383.9</v>
      </c>
      <c r="L419" s="217">
        <v>20220510</v>
      </c>
      <c r="M419" s="218">
        <v>286</v>
      </c>
      <c r="N419" s="217">
        <f t="shared" si="9"/>
        <v>0</v>
      </c>
      <c r="O419" s="218" t="s">
        <v>86</v>
      </c>
    </row>
    <row r="420" spans="1:16" s="217" customFormat="1" x14ac:dyDescent="0.25">
      <c r="A420" s="217" t="s">
        <v>2571</v>
      </c>
      <c r="B420" s="217" t="s">
        <v>92</v>
      </c>
      <c r="C420" s="217" t="s">
        <v>706</v>
      </c>
      <c r="D420" s="217" t="s">
        <v>707</v>
      </c>
      <c r="E420" s="217" t="s">
        <v>708</v>
      </c>
      <c r="F420" s="218">
        <v>1</v>
      </c>
      <c r="G420" s="219">
        <v>1211</v>
      </c>
      <c r="H420" s="217">
        <v>54</v>
      </c>
      <c r="I420" s="219">
        <v>31.15</v>
      </c>
      <c r="J420" s="219">
        <v>1682.1</v>
      </c>
      <c r="K420" s="219">
        <v>2893.1</v>
      </c>
      <c r="L420" s="217">
        <v>20220510</v>
      </c>
      <c r="M420" s="218">
        <v>54</v>
      </c>
      <c r="N420" s="217">
        <f t="shared" si="9"/>
        <v>0</v>
      </c>
      <c r="O420" s="218" t="s">
        <v>86</v>
      </c>
    </row>
    <row r="421" spans="1:16" x14ac:dyDescent="0.25">
      <c r="A421" s="25" t="s">
        <v>2556</v>
      </c>
      <c r="B421" s="25" t="s">
        <v>92</v>
      </c>
      <c r="C421" s="25" t="s">
        <v>363</v>
      </c>
      <c r="D421" s="25" t="s">
        <v>364</v>
      </c>
      <c r="E421" s="25" t="s">
        <v>565</v>
      </c>
      <c r="F421" s="133">
        <v>1</v>
      </c>
      <c r="G421" s="42">
        <v>1211</v>
      </c>
      <c r="H421" s="25">
        <v>32</v>
      </c>
      <c r="I421" s="42">
        <v>31.15</v>
      </c>
      <c r="J421" s="42">
        <v>996.8</v>
      </c>
      <c r="K421" s="42">
        <v>2207.8000000000002</v>
      </c>
      <c r="L421" s="25">
        <v>20220512</v>
      </c>
      <c r="M421" s="133">
        <v>32</v>
      </c>
      <c r="N421" s="25">
        <f t="shared" si="9"/>
        <v>0</v>
      </c>
      <c r="O421" s="133" t="s">
        <v>86</v>
      </c>
    </row>
    <row r="422" spans="1:16" s="39" customFormat="1" x14ac:dyDescent="0.25">
      <c r="A422" s="39" t="s">
        <v>2609</v>
      </c>
      <c r="B422" s="39" t="s">
        <v>11</v>
      </c>
      <c r="C422" s="39" t="s">
        <v>984</v>
      </c>
      <c r="D422" s="39" t="s">
        <v>2178</v>
      </c>
      <c r="E422" s="39" t="s">
        <v>369</v>
      </c>
      <c r="F422" s="174">
        <v>1</v>
      </c>
      <c r="G422" s="40">
        <v>2475</v>
      </c>
      <c r="H422" s="39">
        <v>76</v>
      </c>
      <c r="I422" s="40">
        <v>31.15</v>
      </c>
      <c r="J422" s="40">
        <v>2367.4</v>
      </c>
      <c r="K422" s="40">
        <v>4842.3999999999996</v>
      </c>
      <c r="L422" s="39">
        <v>20220516</v>
      </c>
      <c r="M422" s="174">
        <v>38</v>
      </c>
      <c r="N422" s="39">
        <f t="shared" si="9"/>
        <v>-38</v>
      </c>
      <c r="O422" s="174" t="s">
        <v>114</v>
      </c>
      <c r="P422" s="39" t="s">
        <v>2612</v>
      </c>
    </row>
    <row r="423" spans="1:16" x14ac:dyDescent="0.25">
      <c r="A423" s="25" t="s">
        <v>2588</v>
      </c>
      <c r="B423" s="25" t="s">
        <v>11</v>
      </c>
      <c r="C423" s="25" t="s">
        <v>12</v>
      </c>
      <c r="D423" s="25" t="s">
        <v>39</v>
      </c>
      <c r="E423" s="25" t="s">
        <v>40</v>
      </c>
      <c r="F423" s="133">
        <v>1</v>
      </c>
      <c r="G423" s="42">
        <v>2475</v>
      </c>
      <c r="H423" s="25">
        <v>212</v>
      </c>
      <c r="I423" s="42">
        <v>31.15</v>
      </c>
      <c r="J423" s="42">
        <v>6603.7999999999993</v>
      </c>
      <c r="K423" s="42">
        <v>9078.7999999999993</v>
      </c>
      <c r="L423" s="25">
        <v>20220516</v>
      </c>
      <c r="M423" s="133">
        <v>212</v>
      </c>
      <c r="N423" s="25">
        <f t="shared" si="9"/>
        <v>0</v>
      </c>
      <c r="O423" s="133" t="s">
        <v>85</v>
      </c>
    </row>
    <row r="424" spans="1:16" x14ac:dyDescent="0.25">
      <c r="A424" s="25" t="s">
        <v>2564</v>
      </c>
      <c r="B424" s="25" t="s">
        <v>11</v>
      </c>
      <c r="C424" s="25" t="s">
        <v>27</v>
      </c>
      <c r="D424" s="25" t="s">
        <v>534</v>
      </c>
      <c r="E424" s="25" t="s">
        <v>537</v>
      </c>
      <c r="F424" s="133">
        <v>1</v>
      </c>
      <c r="G424" s="42">
        <v>2475</v>
      </c>
      <c r="H424" s="25">
        <v>140</v>
      </c>
      <c r="I424" s="42">
        <v>31.15</v>
      </c>
      <c r="J424" s="42">
        <v>4361</v>
      </c>
      <c r="K424" s="42">
        <v>6836</v>
      </c>
      <c r="L424" s="25">
        <v>20220517</v>
      </c>
      <c r="M424" s="133">
        <v>140</v>
      </c>
      <c r="N424" s="25">
        <f t="shared" si="9"/>
        <v>0</v>
      </c>
      <c r="O424" s="133" t="s">
        <v>114</v>
      </c>
    </row>
    <row r="425" spans="1:16" s="39" customFormat="1" x14ac:dyDescent="0.25">
      <c r="A425" s="39" t="s">
        <v>2554</v>
      </c>
      <c r="B425" s="39" t="s">
        <v>11</v>
      </c>
      <c r="C425" s="39" t="s">
        <v>934</v>
      </c>
      <c r="D425" s="39" t="s">
        <v>26</v>
      </c>
      <c r="E425" s="39" t="s">
        <v>939</v>
      </c>
      <c r="F425" s="174">
        <v>1</v>
      </c>
      <c r="G425" s="40">
        <v>2475</v>
      </c>
      <c r="H425" s="39">
        <v>64</v>
      </c>
      <c r="I425" s="40">
        <v>31.15</v>
      </c>
      <c r="J425" s="40">
        <v>1993.6</v>
      </c>
      <c r="K425" s="40">
        <v>4468.6000000000004</v>
      </c>
      <c r="L425" s="39">
        <v>20220519</v>
      </c>
      <c r="M425" s="174">
        <v>40</v>
      </c>
      <c r="N425" s="39">
        <f t="shared" si="9"/>
        <v>-24</v>
      </c>
      <c r="O425" s="174" t="s">
        <v>86</v>
      </c>
      <c r="P425" s="39" t="s">
        <v>2613</v>
      </c>
    </row>
    <row r="426" spans="1:16" s="39" customFormat="1" x14ac:dyDescent="0.25">
      <c r="A426" s="39" t="s">
        <v>2549</v>
      </c>
      <c r="B426" s="39" t="s">
        <v>11</v>
      </c>
      <c r="C426" s="39" t="s">
        <v>698</v>
      </c>
      <c r="D426" s="39" t="s">
        <v>26</v>
      </c>
      <c r="E426" s="39" t="s">
        <v>1050</v>
      </c>
      <c r="F426" s="174">
        <v>1</v>
      </c>
      <c r="G426" s="40">
        <v>2475</v>
      </c>
      <c r="H426" s="39">
        <v>65</v>
      </c>
      <c r="I426" s="40">
        <v>31.15</v>
      </c>
      <c r="J426" s="40">
        <v>2024.75</v>
      </c>
      <c r="K426" s="40">
        <v>4499.75</v>
      </c>
      <c r="L426" s="39">
        <v>20220523</v>
      </c>
      <c r="M426" s="174">
        <v>54</v>
      </c>
      <c r="N426" s="39">
        <f t="shared" si="9"/>
        <v>-11</v>
      </c>
      <c r="O426" s="174" t="s">
        <v>86</v>
      </c>
      <c r="P426" s="39" t="s">
        <v>2613</v>
      </c>
    </row>
    <row r="427" spans="1:16" x14ac:dyDescent="0.25">
      <c r="A427" s="25" t="s">
        <v>2553</v>
      </c>
      <c r="B427" s="25" t="s">
        <v>11</v>
      </c>
      <c r="C427" s="25" t="s">
        <v>38</v>
      </c>
      <c r="D427" s="25" t="s">
        <v>83</v>
      </c>
      <c r="E427" s="25" t="s">
        <v>1630</v>
      </c>
      <c r="F427" s="133">
        <v>1</v>
      </c>
      <c r="G427" s="42">
        <v>2475</v>
      </c>
      <c r="H427" s="25">
        <v>300</v>
      </c>
      <c r="I427" s="42">
        <v>31.15</v>
      </c>
      <c r="J427" s="42">
        <v>9345</v>
      </c>
      <c r="K427" s="42">
        <v>11820</v>
      </c>
      <c r="L427" s="25">
        <v>20220523</v>
      </c>
      <c r="M427" s="133">
        <v>300</v>
      </c>
      <c r="N427" s="25">
        <f t="shared" si="9"/>
        <v>0</v>
      </c>
      <c r="O427" s="133" t="s">
        <v>85</v>
      </c>
    </row>
    <row r="428" spans="1:16" x14ac:dyDescent="0.25">
      <c r="A428" s="25" t="s">
        <v>2539</v>
      </c>
      <c r="B428" s="25" t="s">
        <v>92</v>
      </c>
      <c r="C428" s="25" t="s">
        <v>35</v>
      </c>
      <c r="D428" s="25" t="s">
        <v>905</v>
      </c>
      <c r="E428" s="25" t="s">
        <v>906</v>
      </c>
      <c r="F428" s="133">
        <v>1</v>
      </c>
      <c r="G428" s="42">
        <v>1211</v>
      </c>
      <c r="H428" s="25">
        <v>110</v>
      </c>
      <c r="I428" s="42">
        <v>31.15</v>
      </c>
      <c r="J428" s="42">
        <v>3426.5</v>
      </c>
      <c r="K428" s="42">
        <v>4637.5</v>
      </c>
      <c r="L428" s="25">
        <v>20220523</v>
      </c>
      <c r="M428" s="133">
        <v>110</v>
      </c>
      <c r="N428" s="25">
        <f t="shared" si="9"/>
        <v>0</v>
      </c>
      <c r="O428" s="133" t="s">
        <v>86</v>
      </c>
    </row>
    <row r="429" spans="1:16" x14ac:dyDescent="0.25">
      <c r="A429" s="25" t="s">
        <v>2537</v>
      </c>
      <c r="B429" s="25" t="s">
        <v>92</v>
      </c>
      <c r="C429" s="25" t="s">
        <v>35</v>
      </c>
      <c r="D429" s="25" t="s">
        <v>47</v>
      </c>
      <c r="E429" s="25" t="s">
        <v>48</v>
      </c>
      <c r="F429" s="133">
        <v>1</v>
      </c>
      <c r="G429" s="42">
        <v>1211</v>
      </c>
      <c r="H429" s="25">
        <v>258</v>
      </c>
      <c r="I429" s="42">
        <v>31.15</v>
      </c>
      <c r="J429" s="42">
        <v>8036.7</v>
      </c>
      <c r="K429" s="42">
        <v>9247.7000000000007</v>
      </c>
      <c r="L429" s="25">
        <v>20220526</v>
      </c>
      <c r="M429" s="133">
        <v>258</v>
      </c>
      <c r="N429" s="25">
        <f t="shared" si="9"/>
        <v>0</v>
      </c>
      <c r="O429" s="133" t="s">
        <v>86</v>
      </c>
    </row>
    <row r="431" spans="1:16" x14ac:dyDescent="0.25">
      <c r="A431" s="25" t="s">
        <v>2750</v>
      </c>
      <c r="B431" s="25" t="s">
        <v>11</v>
      </c>
      <c r="C431" s="25" t="s">
        <v>95</v>
      </c>
      <c r="D431" s="25" t="s">
        <v>96</v>
      </c>
      <c r="E431" s="25" t="s">
        <v>1330</v>
      </c>
      <c r="F431" s="133">
        <v>1</v>
      </c>
      <c r="G431" s="42">
        <v>2475</v>
      </c>
      <c r="H431" s="25">
        <v>195</v>
      </c>
      <c r="I431" s="42">
        <v>31.15</v>
      </c>
      <c r="J431" s="42">
        <v>6074.25</v>
      </c>
      <c r="K431" s="42">
        <v>8549.25</v>
      </c>
      <c r="L431" s="25">
        <v>20220601</v>
      </c>
      <c r="M431" s="133">
        <v>195</v>
      </c>
      <c r="N431" s="25">
        <f>M431-H431</f>
        <v>0</v>
      </c>
      <c r="O431" s="133" t="s">
        <v>114</v>
      </c>
    </row>
    <row r="432" spans="1:16" x14ac:dyDescent="0.25">
      <c r="F432" s="133"/>
      <c r="G432" s="42"/>
      <c r="I432" s="42"/>
      <c r="J432" s="42"/>
      <c r="K432" s="42"/>
    </row>
    <row r="433" spans="1:16" x14ac:dyDescent="0.25">
      <c r="A433" s="25" t="s">
        <v>2749</v>
      </c>
      <c r="B433" s="25" t="s">
        <v>296</v>
      </c>
      <c r="C433" s="25" t="s">
        <v>56</v>
      </c>
      <c r="D433" s="25" t="s">
        <v>57</v>
      </c>
      <c r="E433" s="25" t="s">
        <v>1872</v>
      </c>
      <c r="F433" s="133">
        <v>1</v>
      </c>
      <c r="G433" s="42">
        <v>2475</v>
      </c>
      <c r="H433" s="25">
        <v>276</v>
      </c>
      <c r="I433" s="42">
        <v>31.15</v>
      </c>
      <c r="J433" s="42">
        <v>8597.4</v>
      </c>
      <c r="K433" s="42">
        <v>11072.4</v>
      </c>
      <c r="L433" s="25">
        <v>20220602</v>
      </c>
      <c r="M433" s="133">
        <v>276</v>
      </c>
      <c r="N433" s="25">
        <f>M433-H433</f>
        <v>0</v>
      </c>
      <c r="O433" s="133" t="s">
        <v>86</v>
      </c>
    </row>
    <row r="434" spans="1:16" x14ac:dyDescent="0.25">
      <c r="F434" s="133"/>
      <c r="G434" s="42"/>
      <c r="I434" s="42"/>
      <c r="J434" s="42"/>
      <c r="K434" s="42"/>
    </row>
    <row r="435" spans="1:16" x14ac:dyDescent="0.25">
      <c r="A435" s="25" t="s">
        <v>2769</v>
      </c>
      <c r="B435" s="25" t="s">
        <v>11</v>
      </c>
      <c r="C435" s="25" t="s">
        <v>71</v>
      </c>
      <c r="D435" s="25" t="s">
        <v>290</v>
      </c>
      <c r="E435" s="25" t="s">
        <v>291</v>
      </c>
      <c r="F435" s="133">
        <v>1</v>
      </c>
      <c r="G435" s="42">
        <v>2475</v>
      </c>
      <c r="H435" s="25">
        <v>70</v>
      </c>
      <c r="I435" s="42">
        <v>31.15</v>
      </c>
      <c r="J435" s="42">
        <v>2180.5</v>
      </c>
      <c r="K435" s="42">
        <v>4655.5</v>
      </c>
      <c r="L435" s="25">
        <v>20220603</v>
      </c>
      <c r="M435" s="133">
        <v>70</v>
      </c>
      <c r="N435" s="25">
        <f>M435-H435</f>
        <v>0</v>
      </c>
      <c r="O435" s="133" t="s">
        <v>114</v>
      </c>
    </row>
    <row r="436" spans="1:16" x14ac:dyDescent="0.25">
      <c r="A436" s="25" t="s">
        <v>2741</v>
      </c>
      <c r="B436" s="25" t="s">
        <v>11</v>
      </c>
      <c r="C436" s="25" t="s">
        <v>27</v>
      </c>
      <c r="D436" s="25" t="s">
        <v>188</v>
      </c>
      <c r="E436" s="25" t="s">
        <v>189</v>
      </c>
      <c r="F436" s="133">
        <v>1</v>
      </c>
      <c r="G436" s="42">
        <v>2475</v>
      </c>
      <c r="H436" s="25">
        <v>340</v>
      </c>
      <c r="I436" s="42">
        <v>31.15</v>
      </c>
      <c r="J436" s="42">
        <v>10591</v>
      </c>
      <c r="K436" s="42">
        <v>13066</v>
      </c>
      <c r="L436" s="25">
        <v>20220603</v>
      </c>
      <c r="M436" s="133">
        <v>340</v>
      </c>
      <c r="N436" s="25">
        <f>M436-H436</f>
        <v>0</v>
      </c>
      <c r="O436" s="133" t="s">
        <v>85</v>
      </c>
    </row>
    <row r="437" spans="1:16" x14ac:dyDescent="0.25">
      <c r="A437" s="25" t="s">
        <v>2765</v>
      </c>
      <c r="B437" s="25" t="s">
        <v>11</v>
      </c>
      <c r="C437" s="25" t="s">
        <v>698</v>
      </c>
      <c r="D437" s="25" t="s">
        <v>26</v>
      </c>
      <c r="E437" s="25" t="s">
        <v>1050</v>
      </c>
      <c r="F437" s="133">
        <v>1</v>
      </c>
      <c r="G437" s="42">
        <v>2475</v>
      </c>
      <c r="H437" s="25">
        <v>68</v>
      </c>
      <c r="I437" s="42">
        <v>31.15</v>
      </c>
      <c r="J437" s="42">
        <v>2118.1999999999998</v>
      </c>
      <c r="K437" s="42">
        <v>4593.2</v>
      </c>
      <c r="L437" s="25">
        <v>20220603</v>
      </c>
      <c r="M437" s="133">
        <v>54</v>
      </c>
      <c r="N437" s="25">
        <f>M437-H437</f>
        <v>-14</v>
      </c>
      <c r="O437" s="133" t="s">
        <v>86</v>
      </c>
      <c r="P437" s="25" t="s">
        <v>2771</v>
      </c>
    </row>
    <row r="438" spans="1:16" x14ac:dyDescent="0.25">
      <c r="A438" s="25" t="s">
        <v>2745</v>
      </c>
      <c r="B438" s="25" t="s">
        <v>11</v>
      </c>
      <c r="C438" s="25" t="s">
        <v>984</v>
      </c>
      <c r="D438" s="25" t="s">
        <v>2716</v>
      </c>
      <c r="E438" s="25" t="s">
        <v>1476</v>
      </c>
      <c r="F438" s="133">
        <v>1</v>
      </c>
      <c r="G438" s="42">
        <v>2475</v>
      </c>
      <c r="H438" s="25">
        <v>169</v>
      </c>
      <c r="I438" s="42">
        <v>31.15</v>
      </c>
      <c r="J438" s="42">
        <v>5264.3499999999995</v>
      </c>
      <c r="K438" s="42">
        <v>7739.3499999999995</v>
      </c>
      <c r="L438" s="25">
        <v>20220603</v>
      </c>
      <c r="M438" s="133">
        <v>140</v>
      </c>
      <c r="N438" s="25">
        <f>M438-H438</f>
        <v>-29</v>
      </c>
      <c r="O438" s="133" t="s">
        <v>114</v>
      </c>
      <c r="P438" s="25" t="s">
        <v>2772</v>
      </c>
    </row>
    <row r="439" spans="1:16" x14ac:dyDescent="0.25">
      <c r="F439" s="133"/>
      <c r="G439" s="42"/>
      <c r="I439" s="42"/>
      <c r="J439" s="42"/>
      <c r="K439" s="42"/>
    </row>
    <row r="440" spans="1:16" s="39" customFormat="1" x14ac:dyDescent="0.25">
      <c r="A440" s="39" t="s">
        <v>2723</v>
      </c>
      <c r="B440" s="39" t="s">
        <v>11</v>
      </c>
      <c r="C440" s="39" t="s">
        <v>71</v>
      </c>
      <c r="D440" s="39" t="s">
        <v>2207</v>
      </c>
      <c r="E440" s="39" t="s">
        <v>2208</v>
      </c>
      <c r="F440" s="174">
        <v>1</v>
      </c>
      <c r="G440" s="40">
        <v>2475</v>
      </c>
      <c r="H440" s="39">
        <v>110</v>
      </c>
      <c r="I440" s="40">
        <v>31.15</v>
      </c>
      <c r="J440" s="40">
        <v>3426.5</v>
      </c>
      <c r="K440" s="40">
        <v>5901.5</v>
      </c>
      <c r="L440" s="39">
        <v>20220608</v>
      </c>
      <c r="M440" s="174">
        <v>110</v>
      </c>
      <c r="N440" s="39">
        <f>M440-H440</f>
        <v>0</v>
      </c>
      <c r="O440" s="174" t="s">
        <v>86</v>
      </c>
    </row>
    <row r="441" spans="1:16" s="39" customFormat="1" x14ac:dyDescent="0.25">
      <c r="F441" s="174"/>
      <c r="G441" s="40"/>
      <c r="I441" s="40"/>
      <c r="J441" s="40"/>
      <c r="K441" s="40"/>
      <c r="M441" s="174"/>
      <c r="O441" s="174"/>
    </row>
    <row r="442" spans="1:16" x14ac:dyDescent="0.25">
      <c r="A442" s="25" t="s">
        <v>2721</v>
      </c>
      <c r="B442" s="25" t="s">
        <v>11</v>
      </c>
      <c r="C442" s="25" t="s">
        <v>297</v>
      </c>
      <c r="D442" s="25" t="s">
        <v>93</v>
      </c>
      <c r="E442" s="25" t="s">
        <v>813</v>
      </c>
      <c r="F442" s="133">
        <v>1</v>
      </c>
      <c r="G442" s="42">
        <v>2475</v>
      </c>
      <c r="H442" s="25">
        <v>52</v>
      </c>
      <c r="I442" s="42">
        <v>31.15</v>
      </c>
      <c r="J442" s="42">
        <v>1619.8</v>
      </c>
      <c r="K442" s="42">
        <v>4094.8</v>
      </c>
      <c r="L442" s="25">
        <v>20220610</v>
      </c>
      <c r="M442" s="133">
        <v>50</v>
      </c>
      <c r="N442" s="25">
        <f>M442-H442</f>
        <v>-2</v>
      </c>
      <c r="O442" s="133" t="s">
        <v>86</v>
      </c>
      <c r="P442" s="25" t="s">
        <v>2773</v>
      </c>
    </row>
    <row r="443" spans="1:16" x14ac:dyDescent="0.25">
      <c r="A443" s="25" t="s">
        <v>2708</v>
      </c>
      <c r="B443" s="25" t="s">
        <v>11</v>
      </c>
      <c r="C443" s="25" t="s">
        <v>984</v>
      </c>
      <c r="D443" s="25" t="s">
        <v>2319</v>
      </c>
      <c r="E443" s="25" t="s">
        <v>80</v>
      </c>
      <c r="F443" s="133">
        <v>1</v>
      </c>
      <c r="G443" s="42">
        <v>2475</v>
      </c>
      <c r="H443" s="25">
        <v>100</v>
      </c>
      <c r="I443" s="42">
        <v>31.15</v>
      </c>
      <c r="J443" s="42">
        <v>3115</v>
      </c>
      <c r="K443" s="42">
        <v>5590</v>
      </c>
      <c r="L443" s="25">
        <v>20220610</v>
      </c>
      <c r="M443" s="133">
        <v>100</v>
      </c>
      <c r="N443" s="25">
        <f>M443-H443</f>
        <v>0</v>
      </c>
      <c r="O443" s="133" t="s">
        <v>114</v>
      </c>
    </row>
    <row r="444" spans="1:16" x14ac:dyDescent="0.25">
      <c r="A444" s="25" t="s">
        <v>2736</v>
      </c>
      <c r="B444" s="25" t="s">
        <v>2204</v>
      </c>
      <c r="C444" s="25" t="s">
        <v>56</v>
      </c>
      <c r="D444" s="25" t="s">
        <v>57</v>
      </c>
      <c r="E444" s="25" t="s">
        <v>2737</v>
      </c>
      <c r="F444" s="133">
        <v>1</v>
      </c>
      <c r="G444" s="42">
        <v>2475</v>
      </c>
      <c r="H444" s="25">
        <v>276</v>
      </c>
      <c r="I444" s="42">
        <v>31.15</v>
      </c>
      <c r="J444" s="42">
        <v>8597.4</v>
      </c>
      <c r="K444" s="42">
        <v>11072.4</v>
      </c>
      <c r="L444" s="25">
        <v>20220610</v>
      </c>
      <c r="M444" s="133">
        <v>276</v>
      </c>
      <c r="N444" s="25">
        <f>M444-H444</f>
        <v>0</v>
      </c>
      <c r="O444" s="133" t="s">
        <v>86</v>
      </c>
    </row>
    <row r="445" spans="1:16" x14ac:dyDescent="0.25">
      <c r="F445" s="133"/>
      <c r="G445" s="42"/>
      <c r="I445" s="42"/>
      <c r="J445" s="42"/>
      <c r="K445" s="42"/>
    </row>
    <row r="446" spans="1:16" x14ac:dyDescent="0.25">
      <c r="A446" s="25" t="s">
        <v>2695</v>
      </c>
      <c r="B446" s="25" t="s">
        <v>11</v>
      </c>
      <c r="C446" s="25" t="s">
        <v>27</v>
      </c>
      <c r="D446" s="25" t="s">
        <v>534</v>
      </c>
      <c r="E446" s="25" t="s">
        <v>537</v>
      </c>
      <c r="F446" s="133">
        <v>1</v>
      </c>
      <c r="G446" s="42">
        <v>2475</v>
      </c>
      <c r="H446" s="25">
        <v>140</v>
      </c>
      <c r="I446" s="42">
        <v>31.15</v>
      </c>
      <c r="J446" s="42">
        <v>4361</v>
      </c>
      <c r="K446" s="42">
        <v>6836</v>
      </c>
      <c r="L446" s="25">
        <v>20220613</v>
      </c>
      <c r="M446" s="133">
        <v>140</v>
      </c>
      <c r="N446" s="25">
        <f>M446-H446</f>
        <v>0</v>
      </c>
      <c r="O446" s="133" t="s">
        <v>114</v>
      </c>
    </row>
    <row r="447" spans="1:16" x14ac:dyDescent="0.25">
      <c r="A447" s="25" t="s">
        <v>2744</v>
      </c>
      <c r="B447" s="25" t="s">
        <v>11</v>
      </c>
      <c r="C447" s="25" t="s">
        <v>12</v>
      </c>
      <c r="D447" s="25" t="s">
        <v>39</v>
      </c>
      <c r="E447" s="25" t="s">
        <v>40</v>
      </c>
      <c r="F447" s="133">
        <v>1</v>
      </c>
      <c r="G447" s="42">
        <v>2475</v>
      </c>
      <c r="H447" s="25">
        <v>212</v>
      </c>
      <c r="I447" s="42">
        <v>31.15</v>
      </c>
      <c r="J447" s="42">
        <v>6603.7999999999993</v>
      </c>
      <c r="K447" s="42">
        <v>9078.7999999999993</v>
      </c>
      <c r="L447" s="25">
        <v>20220613</v>
      </c>
      <c r="M447" s="133">
        <v>212</v>
      </c>
      <c r="N447" s="25">
        <f>M447-H447</f>
        <v>0</v>
      </c>
      <c r="O447" s="133" t="s">
        <v>85</v>
      </c>
    </row>
    <row r="448" spans="1:16" x14ac:dyDescent="0.25">
      <c r="F448" s="133"/>
      <c r="G448" s="42"/>
      <c r="I448" s="42"/>
      <c r="J448" s="42"/>
      <c r="K448" s="42"/>
    </row>
    <row r="449" spans="1:16" x14ac:dyDescent="0.25">
      <c r="A449" s="25" t="s">
        <v>2719</v>
      </c>
      <c r="B449" s="25" t="s">
        <v>11</v>
      </c>
      <c r="C449" s="25" t="s">
        <v>56</v>
      </c>
      <c r="D449" s="25" t="s">
        <v>1844</v>
      </c>
      <c r="E449" s="25" t="s">
        <v>1885</v>
      </c>
      <c r="F449" s="133">
        <v>1</v>
      </c>
      <c r="G449" s="42">
        <v>2475</v>
      </c>
      <c r="H449" s="25">
        <v>276</v>
      </c>
      <c r="I449" s="42">
        <v>31.15</v>
      </c>
      <c r="J449" s="42">
        <v>8597.4</v>
      </c>
      <c r="K449" s="42">
        <v>11072.4</v>
      </c>
      <c r="L449" s="25">
        <v>20220614</v>
      </c>
      <c r="M449" s="133">
        <v>276</v>
      </c>
      <c r="N449" s="25">
        <f>M449-H449</f>
        <v>0</v>
      </c>
      <c r="O449" s="133" t="s">
        <v>86</v>
      </c>
    </row>
    <row r="450" spans="1:16" x14ac:dyDescent="0.25">
      <c r="F450" s="133"/>
      <c r="G450" s="42"/>
      <c r="I450" s="42"/>
      <c r="J450" s="42"/>
      <c r="K450" s="42"/>
    </row>
    <row r="451" spans="1:16" x14ac:dyDescent="0.25">
      <c r="A451" s="25" t="s">
        <v>2689</v>
      </c>
      <c r="B451" s="25" t="s">
        <v>11</v>
      </c>
      <c r="C451" s="25" t="s">
        <v>27</v>
      </c>
      <c r="D451" s="25" t="s">
        <v>41</v>
      </c>
      <c r="E451" s="25" t="s">
        <v>201</v>
      </c>
      <c r="F451" s="133">
        <v>1</v>
      </c>
      <c r="G451" s="42">
        <v>2475</v>
      </c>
      <c r="H451" s="25">
        <v>130</v>
      </c>
      <c r="I451" s="42">
        <v>31.15</v>
      </c>
      <c r="J451" s="42">
        <v>4049.5</v>
      </c>
      <c r="K451" s="42">
        <v>6524.5</v>
      </c>
      <c r="L451" s="25">
        <v>20220615</v>
      </c>
      <c r="M451" s="133">
        <v>100</v>
      </c>
      <c r="N451" s="25">
        <f>M451-H451</f>
        <v>-30</v>
      </c>
      <c r="O451" s="133" t="s">
        <v>86</v>
      </c>
      <c r="P451" s="25" t="s">
        <v>2774</v>
      </c>
    </row>
    <row r="452" spans="1:16" x14ac:dyDescent="0.25">
      <c r="A452" s="25" t="s">
        <v>2722</v>
      </c>
      <c r="B452" s="25" t="s">
        <v>11</v>
      </c>
      <c r="C452" s="25" t="s">
        <v>12</v>
      </c>
      <c r="D452" s="25" t="s">
        <v>236</v>
      </c>
      <c r="E452" s="25" t="s">
        <v>2099</v>
      </c>
      <c r="F452" s="133">
        <v>1</v>
      </c>
      <c r="G452" s="42">
        <v>2475</v>
      </c>
      <c r="H452" s="25">
        <v>223</v>
      </c>
      <c r="I452" s="42">
        <v>31.15</v>
      </c>
      <c r="J452" s="42">
        <v>6946.45</v>
      </c>
      <c r="K452" s="42">
        <v>9421.4500000000007</v>
      </c>
      <c r="L452" s="25">
        <v>20220615</v>
      </c>
      <c r="M452" s="133">
        <v>220</v>
      </c>
      <c r="N452" s="25">
        <f>M452-H452</f>
        <v>-3</v>
      </c>
      <c r="O452" s="133" t="s">
        <v>114</v>
      </c>
      <c r="P452" s="25" t="s">
        <v>2775</v>
      </c>
    </row>
    <row r="453" spans="1:16" x14ac:dyDescent="0.25">
      <c r="A453" s="39" t="s">
        <v>2746</v>
      </c>
      <c r="B453" s="39" t="s">
        <v>2204</v>
      </c>
      <c r="C453" s="39" t="s">
        <v>934</v>
      </c>
      <c r="D453" s="39" t="s">
        <v>2747</v>
      </c>
      <c r="E453" s="39" t="s">
        <v>2748</v>
      </c>
      <c r="F453" s="174">
        <v>1</v>
      </c>
      <c r="G453" s="40">
        <v>7425</v>
      </c>
      <c r="H453" s="39">
        <v>60</v>
      </c>
      <c r="I453" s="40">
        <v>31.15</v>
      </c>
      <c r="J453" s="40">
        <v>1869</v>
      </c>
      <c r="K453" s="40">
        <v>9294</v>
      </c>
      <c r="L453" s="39">
        <v>20220615</v>
      </c>
      <c r="M453" s="133">
        <v>20</v>
      </c>
      <c r="N453" s="25">
        <f>M453-H453</f>
        <v>-40</v>
      </c>
      <c r="O453" s="133" t="s">
        <v>86</v>
      </c>
      <c r="P453" s="25" t="s">
        <v>2776</v>
      </c>
    </row>
    <row r="454" spans="1:16" x14ac:dyDescent="0.25">
      <c r="A454" s="39"/>
      <c r="B454" s="39"/>
      <c r="C454" s="39"/>
      <c r="D454" s="39"/>
      <c r="E454" s="39"/>
      <c r="F454" s="174"/>
      <c r="G454" s="40"/>
      <c r="H454" s="39"/>
      <c r="I454" s="40"/>
      <c r="J454" s="40"/>
      <c r="K454" s="40"/>
      <c r="L454" s="39"/>
    </row>
    <row r="455" spans="1:16" x14ac:dyDescent="0.25">
      <c r="A455" s="25" t="s">
        <v>2715</v>
      </c>
      <c r="B455" s="25" t="s">
        <v>11</v>
      </c>
      <c r="C455" s="25" t="s">
        <v>984</v>
      </c>
      <c r="D455" s="25" t="s">
        <v>2716</v>
      </c>
      <c r="E455" s="25" t="s">
        <v>1476</v>
      </c>
      <c r="F455" s="133">
        <v>1</v>
      </c>
      <c r="G455" s="42">
        <v>2475</v>
      </c>
      <c r="H455" s="25">
        <v>280</v>
      </c>
      <c r="I455" s="42">
        <v>31.15</v>
      </c>
      <c r="J455" s="42">
        <v>8722</v>
      </c>
      <c r="K455" s="42">
        <v>11197</v>
      </c>
      <c r="L455" s="25">
        <v>20220616</v>
      </c>
      <c r="M455" s="133">
        <v>140</v>
      </c>
      <c r="N455" s="25">
        <f>M455-H455</f>
        <v>-140</v>
      </c>
      <c r="O455" s="133" t="s">
        <v>86</v>
      </c>
      <c r="P455" s="25" t="s">
        <v>2777</v>
      </c>
    </row>
    <row r="456" spans="1:16" x14ac:dyDescent="0.25">
      <c r="A456" s="25" t="s">
        <v>2677</v>
      </c>
      <c r="B456" s="25" t="s">
        <v>92</v>
      </c>
      <c r="C456" s="25" t="s">
        <v>35</v>
      </c>
      <c r="D456" s="25" t="s">
        <v>180</v>
      </c>
      <c r="E456" s="25" t="s">
        <v>181</v>
      </c>
      <c r="F456" s="133">
        <v>1</v>
      </c>
      <c r="G456" s="42">
        <v>1211</v>
      </c>
      <c r="H456" s="25">
        <v>120</v>
      </c>
      <c r="I456" s="42">
        <v>31.15</v>
      </c>
      <c r="J456" s="42">
        <v>3738</v>
      </c>
      <c r="K456" s="42">
        <v>4949</v>
      </c>
      <c r="L456" s="25">
        <v>20220616</v>
      </c>
      <c r="M456" s="133">
        <v>120</v>
      </c>
      <c r="N456" s="25">
        <f>M456-H456</f>
        <v>0</v>
      </c>
      <c r="O456" s="133" t="s">
        <v>86</v>
      </c>
    </row>
    <row r="457" spans="1:16" x14ac:dyDescent="0.25">
      <c r="F457" s="133"/>
      <c r="G457" s="42"/>
      <c r="I457" s="42"/>
      <c r="J457" s="42"/>
      <c r="K457" s="42"/>
    </row>
    <row r="458" spans="1:16" s="43" customFormat="1" x14ac:dyDescent="0.25">
      <c r="A458" s="43" t="s">
        <v>2770</v>
      </c>
      <c r="B458" s="43" t="s">
        <v>11</v>
      </c>
      <c r="C458" s="43" t="s">
        <v>278</v>
      </c>
      <c r="D458" s="43" t="s">
        <v>279</v>
      </c>
      <c r="E458" s="43" t="s">
        <v>1415</v>
      </c>
      <c r="F458" s="135">
        <v>1</v>
      </c>
      <c r="G458" s="45">
        <v>2475</v>
      </c>
      <c r="H458" s="43">
        <v>80</v>
      </c>
      <c r="I458" s="45">
        <v>31.15</v>
      </c>
      <c r="J458" s="45">
        <v>2492</v>
      </c>
      <c r="K458" s="45">
        <v>4967</v>
      </c>
      <c r="L458" s="43">
        <v>20220621</v>
      </c>
      <c r="M458" s="135">
        <v>40</v>
      </c>
      <c r="N458" s="43">
        <f>M458-H458</f>
        <v>-40</v>
      </c>
      <c r="O458" s="135" t="s">
        <v>86</v>
      </c>
      <c r="P458" s="43" t="s">
        <v>2778</v>
      </c>
    </row>
    <row r="459" spans="1:16" x14ac:dyDescent="0.25">
      <c r="A459" s="25" t="s">
        <v>2688</v>
      </c>
      <c r="B459" s="25" t="s">
        <v>11</v>
      </c>
      <c r="C459" s="25" t="s">
        <v>95</v>
      </c>
      <c r="D459" s="25" t="s">
        <v>96</v>
      </c>
      <c r="E459" s="25" t="s">
        <v>1330</v>
      </c>
      <c r="F459" s="133">
        <v>1</v>
      </c>
      <c r="G459" s="42">
        <v>2475</v>
      </c>
      <c r="H459" s="25">
        <v>195</v>
      </c>
      <c r="I459" s="42">
        <v>31.15</v>
      </c>
      <c r="J459" s="42">
        <v>6074.25</v>
      </c>
      <c r="K459" s="42">
        <v>8549.25</v>
      </c>
      <c r="L459" s="25">
        <v>20220621</v>
      </c>
      <c r="M459" s="133">
        <v>195</v>
      </c>
      <c r="N459" s="25">
        <f>M459-H459</f>
        <v>0</v>
      </c>
      <c r="O459" s="133" t="s">
        <v>114</v>
      </c>
    </row>
    <row r="460" spans="1:16" x14ac:dyDescent="0.25">
      <c r="A460" s="25" t="s">
        <v>2656</v>
      </c>
      <c r="B460" s="25" t="s">
        <v>92</v>
      </c>
      <c r="C460" s="25" t="s">
        <v>35</v>
      </c>
      <c r="D460" s="25" t="s">
        <v>177</v>
      </c>
      <c r="E460" s="25" t="s">
        <v>178</v>
      </c>
      <c r="F460" s="133">
        <v>1</v>
      </c>
      <c r="G460" s="42">
        <v>1211</v>
      </c>
      <c r="H460" s="25">
        <v>104</v>
      </c>
      <c r="I460" s="42">
        <v>31.15</v>
      </c>
      <c r="J460" s="42">
        <v>3239.6</v>
      </c>
      <c r="K460" s="42">
        <v>4450.6000000000004</v>
      </c>
      <c r="L460" s="25">
        <v>20220621</v>
      </c>
      <c r="M460" s="133">
        <v>104</v>
      </c>
      <c r="N460" s="25">
        <f>M460-H460</f>
        <v>0</v>
      </c>
      <c r="O460" s="133" t="s">
        <v>86</v>
      </c>
    </row>
    <row r="461" spans="1:16" x14ac:dyDescent="0.25">
      <c r="F461" s="133"/>
      <c r="G461" s="42"/>
      <c r="I461" s="42"/>
      <c r="J461" s="42"/>
      <c r="K461" s="42"/>
    </row>
    <row r="462" spans="1:16" x14ac:dyDescent="0.25">
      <c r="A462" s="25" t="s">
        <v>2766</v>
      </c>
      <c r="B462" s="25" t="s">
        <v>11</v>
      </c>
      <c r="C462" s="25" t="s">
        <v>12</v>
      </c>
      <c r="D462" s="25" t="s">
        <v>39</v>
      </c>
      <c r="E462" s="25" t="s">
        <v>928</v>
      </c>
      <c r="F462" s="133">
        <v>1</v>
      </c>
      <c r="G462" s="42">
        <v>2475</v>
      </c>
      <c r="H462" s="25">
        <v>212</v>
      </c>
      <c r="I462" s="42">
        <v>31.15</v>
      </c>
      <c r="J462" s="42">
        <v>6603.7999999999993</v>
      </c>
      <c r="K462" s="42">
        <v>9078.7999999999993</v>
      </c>
      <c r="L462" s="25">
        <v>20220622</v>
      </c>
      <c r="M462" s="133">
        <v>212</v>
      </c>
      <c r="N462" s="25">
        <f>M462-H462</f>
        <v>0</v>
      </c>
      <c r="O462" s="133" t="s">
        <v>85</v>
      </c>
    </row>
    <row r="463" spans="1:16" x14ac:dyDescent="0.25">
      <c r="A463" s="25" t="s">
        <v>2712</v>
      </c>
      <c r="B463" s="25" t="s">
        <v>11</v>
      </c>
      <c r="C463" s="25" t="s">
        <v>36</v>
      </c>
      <c r="D463" s="25" t="s">
        <v>37</v>
      </c>
      <c r="E463" s="25" t="s">
        <v>269</v>
      </c>
      <c r="F463" s="133">
        <v>1</v>
      </c>
      <c r="G463" s="42">
        <v>2475</v>
      </c>
      <c r="H463" s="25">
        <v>286</v>
      </c>
      <c r="I463" s="42">
        <v>31.15</v>
      </c>
      <c r="J463" s="42">
        <v>8908.9</v>
      </c>
      <c r="K463" s="42">
        <v>11383.9</v>
      </c>
      <c r="L463" s="25">
        <v>20220622</v>
      </c>
      <c r="M463" s="133">
        <v>286</v>
      </c>
      <c r="N463" s="25">
        <f>M463-H463</f>
        <v>0</v>
      </c>
      <c r="O463" s="133" t="s">
        <v>86</v>
      </c>
    </row>
    <row r="464" spans="1:16" x14ac:dyDescent="0.25">
      <c r="A464" s="25" t="s">
        <v>2654</v>
      </c>
      <c r="B464" s="25" t="s">
        <v>92</v>
      </c>
      <c r="C464" s="25" t="s">
        <v>35</v>
      </c>
      <c r="D464" s="25" t="s">
        <v>198</v>
      </c>
      <c r="E464" s="25" t="s">
        <v>199</v>
      </c>
      <c r="F464" s="133">
        <v>1</v>
      </c>
      <c r="G464" s="42">
        <v>1211</v>
      </c>
      <c r="H464" s="25">
        <v>40</v>
      </c>
      <c r="I464" s="42">
        <v>31.15</v>
      </c>
      <c r="J464" s="42">
        <v>1246</v>
      </c>
      <c r="K464" s="42">
        <v>2457</v>
      </c>
      <c r="L464" s="25">
        <v>20220622</v>
      </c>
      <c r="M464" s="133">
        <v>40</v>
      </c>
      <c r="N464" s="25">
        <f>M464-H464</f>
        <v>0</v>
      </c>
      <c r="O464" s="133" t="s">
        <v>86</v>
      </c>
    </row>
    <row r="465" spans="1:16" x14ac:dyDescent="0.25">
      <c r="F465" s="133"/>
      <c r="G465" s="42"/>
      <c r="I465" s="42"/>
      <c r="J465" s="42"/>
      <c r="K465" s="42"/>
    </row>
    <row r="466" spans="1:16" x14ac:dyDescent="0.25">
      <c r="A466" s="25" t="s">
        <v>2668</v>
      </c>
      <c r="B466" s="25" t="s">
        <v>11</v>
      </c>
      <c r="C466" s="25" t="s">
        <v>12</v>
      </c>
      <c r="D466" s="25" t="s">
        <v>128</v>
      </c>
      <c r="E466" s="25" t="s">
        <v>129</v>
      </c>
      <c r="F466" s="133">
        <v>1</v>
      </c>
      <c r="G466" s="42">
        <v>2475</v>
      </c>
      <c r="H466" s="25">
        <v>109</v>
      </c>
      <c r="I466" s="42">
        <v>31.15</v>
      </c>
      <c r="J466" s="42">
        <v>3395.35</v>
      </c>
      <c r="K466" s="42">
        <v>5870.35</v>
      </c>
      <c r="L466" s="25">
        <v>20220623</v>
      </c>
      <c r="M466" s="133">
        <v>90</v>
      </c>
      <c r="N466" s="25">
        <f>M466-H466</f>
        <v>-19</v>
      </c>
      <c r="O466" s="133" t="s">
        <v>86</v>
      </c>
      <c r="P466" s="25" t="s">
        <v>2779</v>
      </c>
    </row>
    <row r="467" spans="1:16" x14ac:dyDescent="0.25">
      <c r="A467" s="25" t="s">
        <v>2653</v>
      </c>
      <c r="B467" s="25" t="s">
        <v>92</v>
      </c>
      <c r="C467" s="25" t="s">
        <v>35</v>
      </c>
      <c r="D467" s="25" t="s">
        <v>702</v>
      </c>
      <c r="E467" s="25" t="s">
        <v>703</v>
      </c>
      <c r="F467" s="133">
        <v>1</v>
      </c>
      <c r="G467" s="42">
        <v>1211</v>
      </c>
      <c r="H467" s="25">
        <v>100</v>
      </c>
      <c r="I467" s="42">
        <v>31.15</v>
      </c>
      <c r="J467" s="42">
        <v>3115</v>
      </c>
      <c r="K467" s="42">
        <v>4326</v>
      </c>
      <c r="L467" s="25">
        <v>20220623</v>
      </c>
      <c r="M467" s="133">
        <v>100</v>
      </c>
      <c r="N467" s="25">
        <f>M467-H467</f>
        <v>0</v>
      </c>
      <c r="O467" s="133" t="s">
        <v>86</v>
      </c>
    </row>
    <row r="468" spans="1:16" x14ac:dyDescent="0.25">
      <c r="F468" s="133"/>
      <c r="G468" s="42"/>
      <c r="I468" s="42"/>
      <c r="J468" s="42"/>
      <c r="K468" s="42"/>
    </row>
    <row r="469" spans="1:16" x14ac:dyDescent="0.25">
      <c r="A469" s="25" t="s">
        <v>2627</v>
      </c>
      <c r="B469" s="25" t="s">
        <v>92</v>
      </c>
      <c r="C469" s="25" t="s">
        <v>984</v>
      </c>
      <c r="D469" s="25" t="s">
        <v>2319</v>
      </c>
      <c r="E469" s="25" t="s">
        <v>80</v>
      </c>
      <c r="F469" s="133">
        <v>1</v>
      </c>
      <c r="G469" s="42">
        <v>1211</v>
      </c>
      <c r="H469" s="25">
        <v>100</v>
      </c>
      <c r="I469" s="42">
        <v>31.15</v>
      </c>
      <c r="J469" s="42">
        <v>3115</v>
      </c>
      <c r="K469" s="42">
        <v>4326</v>
      </c>
      <c r="L469" s="25">
        <v>20220627</v>
      </c>
      <c r="M469" s="133">
        <v>100</v>
      </c>
      <c r="N469" s="25">
        <f>M469-H469</f>
        <v>0</v>
      </c>
      <c r="O469" s="133" t="s">
        <v>114</v>
      </c>
    </row>
    <row r="470" spans="1:16" s="43" customFormat="1" x14ac:dyDescent="0.25">
      <c r="A470" s="43" t="s">
        <v>2615</v>
      </c>
      <c r="B470" s="43" t="s">
        <v>92</v>
      </c>
      <c r="C470" s="43" t="s">
        <v>984</v>
      </c>
      <c r="D470" s="43" t="s">
        <v>2178</v>
      </c>
      <c r="E470" s="43" t="s">
        <v>369</v>
      </c>
      <c r="F470" s="135">
        <v>1</v>
      </c>
      <c r="G470" s="45">
        <v>1211</v>
      </c>
      <c r="H470" s="43">
        <v>38</v>
      </c>
      <c r="I470" s="45">
        <v>31.15</v>
      </c>
      <c r="J470" s="45">
        <v>1183.7</v>
      </c>
      <c r="K470" s="45">
        <v>2394.6999999999998</v>
      </c>
      <c r="L470" s="43">
        <v>20220627</v>
      </c>
      <c r="M470" s="135">
        <v>38</v>
      </c>
      <c r="N470" s="43">
        <f>M470-H470</f>
        <v>0</v>
      </c>
      <c r="O470" s="135" t="s">
        <v>114</v>
      </c>
      <c r="P470" s="43" t="s">
        <v>2780</v>
      </c>
    </row>
    <row r="471" spans="1:16" x14ac:dyDescent="0.25">
      <c r="F471" s="133"/>
      <c r="G471" s="42"/>
      <c r="I471" s="42"/>
      <c r="J471" s="42"/>
      <c r="K471" s="42"/>
    </row>
    <row r="472" spans="1:16" x14ac:dyDescent="0.25">
      <c r="A472" s="25" t="s">
        <v>2662</v>
      </c>
      <c r="B472" s="25" t="s">
        <v>11</v>
      </c>
      <c r="C472" s="25" t="s">
        <v>222</v>
      </c>
      <c r="D472" s="25" t="s">
        <v>128</v>
      </c>
      <c r="E472" s="25" t="s">
        <v>244</v>
      </c>
      <c r="F472" s="133">
        <v>1</v>
      </c>
      <c r="G472" s="42">
        <v>2475</v>
      </c>
      <c r="H472" s="25">
        <v>90</v>
      </c>
      <c r="I472" s="42">
        <v>31.15</v>
      </c>
      <c r="J472" s="42">
        <v>2803.5</v>
      </c>
      <c r="K472" s="42">
        <v>5278.5</v>
      </c>
      <c r="L472" s="25">
        <v>20220629</v>
      </c>
      <c r="M472" s="133">
        <v>90</v>
      </c>
      <c r="N472" s="25">
        <f>M472-H472</f>
        <v>0</v>
      </c>
      <c r="O472" s="133" t="s">
        <v>86</v>
      </c>
    </row>
    <row r="473" spans="1:16" x14ac:dyDescent="0.25">
      <c r="A473" s="25" t="s">
        <v>2640</v>
      </c>
      <c r="B473" s="25" t="s">
        <v>92</v>
      </c>
      <c r="C473" s="25" t="s">
        <v>297</v>
      </c>
      <c r="D473" s="25" t="s">
        <v>93</v>
      </c>
      <c r="E473" s="25" t="s">
        <v>797</v>
      </c>
      <c r="F473" s="133">
        <v>1</v>
      </c>
      <c r="G473" s="42">
        <v>1211</v>
      </c>
      <c r="H473" s="25">
        <v>50</v>
      </c>
      <c r="I473" s="42">
        <v>31.15</v>
      </c>
      <c r="J473" s="42">
        <v>1557.5</v>
      </c>
      <c r="K473" s="42">
        <v>2768.5</v>
      </c>
      <c r="L473" s="25">
        <v>20220629</v>
      </c>
      <c r="M473" s="133">
        <v>50</v>
      </c>
      <c r="N473" s="25">
        <f>M473-H473</f>
        <v>0</v>
      </c>
      <c r="O473" s="133" t="s">
        <v>86</v>
      </c>
    </row>
    <row r="474" spans="1:16" x14ac:dyDescent="0.25">
      <c r="F474" s="133"/>
      <c r="G474" s="42"/>
      <c r="I474" s="42"/>
      <c r="J474" s="42"/>
      <c r="K474" s="42"/>
    </row>
    <row r="475" spans="1:16" x14ac:dyDescent="0.25">
      <c r="A475" s="25" t="s">
        <v>2660</v>
      </c>
      <c r="B475" s="25" t="s">
        <v>11</v>
      </c>
      <c r="C475" s="25" t="s">
        <v>12</v>
      </c>
      <c r="D475" s="25" t="s">
        <v>128</v>
      </c>
      <c r="E475" s="25" t="s">
        <v>160</v>
      </c>
      <c r="F475" s="133">
        <v>1</v>
      </c>
      <c r="G475" s="42">
        <v>2475</v>
      </c>
      <c r="H475" s="25">
        <v>90</v>
      </c>
      <c r="I475" s="42">
        <v>31.15</v>
      </c>
      <c r="J475" s="42">
        <v>2803.5</v>
      </c>
      <c r="K475" s="42">
        <v>5278.5</v>
      </c>
      <c r="L475" s="25">
        <v>20220630</v>
      </c>
      <c r="M475" s="133">
        <v>90</v>
      </c>
      <c r="N475" s="25">
        <f>M475-H475</f>
        <v>0</v>
      </c>
      <c r="O475" s="133" t="s">
        <v>86</v>
      </c>
    </row>
    <row r="476" spans="1:16" x14ac:dyDescent="0.25">
      <c r="A476" s="25" t="s">
        <v>2659</v>
      </c>
      <c r="B476" s="25" t="s">
        <v>92</v>
      </c>
      <c r="C476" s="25" t="s">
        <v>35</v>
      </c>
      <c r="D476" s="25" t="s">
        <v>751</v>
      </c>
      <c r="E476" s="25" t="s">
        <v>752</v>
      </c>
      <c r="F476" s="133">
        <v>1</v>
      </c>
      <c r="G476" s="42">
        <v>1211</v>
      </c>
      <c r="H476" s="25">
        <v>212</v>
      </c>
      <c r="I476" s="42">
        <v>31.15</v>
      </c>
      <c r="J476" s="42">
        <v>6603.7999999999993</v>
      </c>
      <c r="K476" s="42">
        <v>7814.7999999999993</v>
      </c>
      <c r="L476" s="25">
        <v>20220630</v>
      </c>
      <c r="M476" s="133">
        <v>212</v>
      </c>
      <c r="N476" s="25">
        <f>M476-H476</f>
        <v>0</v>
      </c>
      <c r="O476" s="133" t="s">
        <v>85</v>
      </c>
    </row>
    <row r="477" spans="1:16" x14ac:dyDescent="0.25">
      <c r="A477" s="25" t="s">
        <v>2623</v>
      </c>
      <c r="B477" s="25" t="s">
        <v>92</v>
      </c>
      <c r="C477" s="25" t="s">
        <v>984</v>
      </c>
      <c r="D477" s="25" t="s">
        <v>2178</v>
      </c>
      <c r="E477" s="25" t="s">
        <v>1690</v>
      </c>
      <c r="F477" s="133">
        <v>1</v>
      </c>
      <c r="G477" s="42">
        <v>1211</v>
      </c>
      <c r="H477" s="25">
        <v>38</v>
      </c>
      <c r="I477" s="42">
        <v>31.15</v>
      </c>
      <c r="J477" s="42">
        <v>1183.7</v>
      </c>
      <c r="K477" s="42">
        <v>2394.6999999999998</v>
      </c>
      <c r="L477" s="25">
        <v>20220630</v>
      </c>
      <c r="M477" s="133">
        <v>38</v>
      </c>
      <c r="N477" s="25">
        <f>M477-H477</f>
        <v>0</v>
      </c>
      <c r="O477" s="133" t="s">
        <v>114</v>
      </c>
    </row>
    <row r="478" spans="1:16" x14ac:dyDescent="0.25">
      <c r="F478" s="133"/>
      <c r="G478" s="42"/>
      <c r="I478" s="42"/>
      <c r="J478" s="42"/>
      <c r="K478" s="42"/>
    </row>
    <row r="479" spans="1:16" x14ac:dyDescent="0.25">
      <c r="F479" s="133"/>
      <c r="G479" s="42"/>
      <c r="I479" s="42"/>
      <c r="J479" s="42"/>
      <c r="K479" s="42"/>
    </row>
    <row r="481" spans="1:16" x14ac:dyDescent="0.25">
      <c r="A481" s="25" t="s">
        <v>2895</v>
      </c>
      <c r="B481" s="25" t="s">
        <v>11</v>
      </c>
      <c r="C481" s="25" t="s">
        <v>95</v>
      </c>
      <c r="D481" s="25" t="s">
        <v>96</v>
      </c>
      <c r="E481" s="25" t="s">
        <v>1330</v>
      </c>
      <c r="F481" s="133">
        <v>1</v>
      </c>
      <c r="G481" s="42">
        <v>2475</v>
      </c>
      <c r="H481" s="25">
        <v>195</v>
      </c>
      <c r="I481" s="42">
        <v>31.15</v>
      </c>
      <c r="J481" s="42">
        <v>6074.25</v>
      </c>
      <c r="K481" s="42">
        <v>8549.25</v>
      </c>
      <c r="L481" s="25">
        <v>20220704</v>
      </c>
      <c r="M481" s="133">
        <v>195</v>
      </c>
      <c r="N481" s="25">
        <f t="shared" ref="N481:N517" si="10">M481-H481</f>
        <v>0</v>
      </c>
      <c r="O481" s="133" t="s">
        <v>114</v>
      </c>
    </row>
    <row r="482" spans="1:16" x14ac:dyDescent="0.25">
      <c r="F482" s="133"/>
      <c r="G482" s="42"/>
      <c r="I482" s="42"/>
      <c r="J482" s="42"/>
      <c r="K482" s="42"/>
    </row>
    <row r="483" spans="1:16" s="223" customFormat="1" x14ac:dyDescent="0.25">
      <c r="A483" s="223" t="s">
        <v>2894</v>
      </c>
      <c r="B483" s="223" t="s">
        <v>11</v>
      </c>
      <c r="C483" s="223" t="s">
        <v>222</v>
      </c>
      <c r="D483" s="223" t="s">
        <v>39</v>
      </c>
      <c r="E483" s="223" t="s">
        <v>246</v>
      </c>
      <c r="F483" s="224">
        <v>1</v>
      </c>
      <c r="G483" s="225">
        <v>2475</v>
      </c>
      <c r="H483" s="223">
        <v>424</v>
      </c>
      <c r="I483" s="225">
        <v>31.15</v>
      </c>
      <c r="J483" s="225">
        <v>13207.599999999999</v>
      </c>
      <c r="K483" s="225">
        <v>15682.599999999999</v>
      </c>
      <c r="L483" s="223">
        <v>20220706</v>
      </c>
      <c r="M483" s="224">
        <v>212</v>
      </c>
      <c r="N483" s="223">
        <f t="shared" si="10"/>
        <v>-212</v>
      </c>
      <c r="O483" s="224" t="s">
        <v>85</v>
      </c>
      <c r="P483" s="223" t="s">
        <v>2899</v>
      </c>
    </row>
    <row r="484" spans="1:16" x14ac:dyDescent="0.25">
      <c r="F484" s="133"/>
      <c r="G484" s="42"/>
      <c r="I484" s="42"/>
      <c r="J484" s="42"/>
      <c r="K484" s="42"/>
    </row>
    <row r="485" spans="1:16" s="220" customFormat="1" x14ac:dyDescent="0.25">
      <c r="A485" s="220" t="s">
        <v>2886</v>
      </c>
      <c r="B485" s="220" t="s">
        <v>2204</v>
      </c>
      <c r="C485" s="220" t="s">
        <v>56</v>
      </c>
      <c r="D485" s="220" t="s">
        <v>57</v>
      </c>
      <c r="E485" s="220" t="s">
        <v>2737</v>
      </c>
      <c r="F485" s="221">
        <v>1</v>
      </c>
      <c r="G485" s="222">
        <v>4455</v>
      </c>
      <c r="H485" s="220">
        <v>552</v>
      </c>
      <c r="I485" s="222">
        <v>49.84</v>
      </c>
      <c r="J485" s="222">
        <v>27511.68</v>
      </c>
      <c r="K485" s="222">
        <v>31966.68</v>
      </c>
      <c r="L485" s="220">
        <v>20220707</v>
      </c>
      <c r="M485" s="221">
        <v>276</v>
      </c>
      <c r="N485" s="220">
        <f t="shared" si="10"/>
        <v>-276</v>
      </c>
      <c r="O485" s="221" t="s">
        <v>86</v>
      </c>
      <c r="P485" s="220" t="s">
        <v>2900</v>
      </c>
    </row>
    <row r="486" spans="1:16" x14ac:dyDescent="0.25">
      <c r="F486" s="133"/>
      <c r="G486" s="42"/>
      <c r="I486" s="42"/>
      <c r="J486" s="42"/>
      <c r="K486" s="42"/>
    </row>
    <row r="487" spans="1:16" x14ac:dyDescent="0.25">
      <c r="A487" s="25" t="s">
        <v>2833</v>
      </c>
      <c r="B487" s="25" t="s">
        <v>92</v>
      </c>
      <c r="C487" s="25" t="s">
        <v>698</v>
      </c>
      <c r="D487" s="25" t="s">
        <v>26</v>
      </c>
      <c r="E487" s="25" t="s">
        <v>1043</v>
      </c>
      <c r="F487" s="133">
        <v>1</v>
      </c>
      <c r="G487" s="42">
        <v>2059</v>
      </c>
      <c r="H487" s="25">
        <v>54</v>
      </c>
      <c r="I487" s="42">
        <v>49.84</v>
      </c>
      <c r="J487" s="42">
        <v>2691.36</v>
      </c>
      <c r="K487" s="42">
        <v>4750.3600000000006</v>
      </c>
      <c r="L487" s="25">
        <v>20220708</v>
      </c>
      <c r="M487" s="133">
        <v>54</v>
      </c>
      <c r="N487" s="25">
        <f t="shared" si="10"/>
        <v>0</v>
      </c>
      <c r="O487" s="133" t="s">
        <v>86</v>
      </c>
    </row>
    <row r="488" spans="1:16" x14ac:dyDescent="0.25">
      <c r="F488" s="133"/>
      <c r="G488" s="42"/>
      <c r="I488" s="42"/>
      <c r="J488" s="42"/>
      <c r="K488" s="42"/>
    </row>
    <row r="489" spans="1:16" s="220" customFormat="1" x14ac:dyDescent="0.25">
      <c r="A489" s="220" t="s">
        <v>2869</v>
      </c>
      <c r="B489" s="220" t="s">
        <v>11</v>
      </c>
      <c r="C489" s="220" t="s">
        <v>27</v>
      </c>
      <c r="D489" s="220" t="s">
        <v>194</v>
      </c>
      <c r="E489" s="220" t="s">
        <v>439</v>
      </c>
      <c r="F489" s="221">
        <v>1</v>
      </c>
      <c r="G489" s="222">
        <v>4455</v>
      </c>
      <c r="H489" s="220">
        <v>330</v>
      </c>
      <c r="I489" s="222">
        <v>49.84</v>
      </c>
      <c r="J489" s="222">
        <v>16447.2</v>
      </c>
      <c r="K489" s="222">
        <v>20902.2</v>
      </c>
      <c r="L489" s="220">
        <v>20220712</v>
      </c>
      <c r="M489" s="221">
        <v>165</v>
      </c>
      <c r="N489" s="220">
        <f t="shared" si="10"/>
        <v>-165</v>
      </c>
      <c r="O489" s="221" t="s">
        <v>214</v>
      </c>
      <c r="P489" s="220" t="s">
        <v>513</v>
      </c>
    </row>
    <row r="490" spans="1:16" x14ac:dyDescent="0.25">
      <c r="A490" s="25" t="s">
        <v>2881</v>
      </c>
      <c r="B490" s="25" t="s">
        <v>11</v>
      </c>
      <c r="C490" s="25" t="s">
        <v>36</v>
      </c>
      <c r="D490" s="25" t="s">
        <v>37</v>
      </c>
      <c r="E490" s="25" t="s">
        <v>1155</v>
      </c>
      <c r="F490" s="133">
        <v>1</v>
      </c>
      <c r="G490" s="42">
        <v>4455</v>
      </c>
      <c r="H490" s="25">
        <v>286</v>
      </c>
      <c r="I490" s="42">
        <v>49.84</v>
      </c>
      <c r="J490" s="42">
        <v>14254.240000000002</v>
      </c>
      <c r="K490" s="42">
        <v>18709.240000000002</v>
      </c>
      <c r="L490" s="25">
        <v>20220712</v>
      </c>
      <c r="M490" s="133">
        <v>286</v>
      </c>
      <c r="N490" s="25">
        <f t="shared" si="10"/>
        <v>0</v>
      </c>
      <c r="O490" s="133" t="s">
        <v>86</v>
      </c>
    </row>
    <row r="491" spans="1:16" x14ac:dyDescent="0.25">
      <c r="F491" s="133"/>
      <c r="G491" s="42"/>
      <c r="I491" s="42"/>
      <c r="J491" s="42"/>
      <c r="K491" s="42"/>
    </row>
    <row r="492" spans="1:16" x14ac:dyDescent="0.25">
      <c r="A492" s="25" t="s">
        <v>2865</v>
      </c>
      <c r="B492" s="25" t="s">
        <v>11</v>
      </c>
      <c r="C492" s="25" t="s">
        <v>12</v>
      </c>
      <c r="D492" s="25" t="s">
        <v>39</v>
      </c>
      <c r="E492" s="25" t="s">
        <v>249</v>
      </c>
      <c r="F492" s="133">
        <v>1</v>
      </c>
      <c r="G492" s="42">
        <v>4455</v>
      </c>
      <c r="H492" s="25">
        <v>212</v>
      </c>
      <c r="I492" s="42">
        <v>49.84</v>
      </c>
      <c r="J492" s="42">
        <v>10566.08</v>
      </c>
      <c r="K492" s="42">
        <v>15021.08</v>
      </c>
      <c r="L492" s="25">
        <v>20220714</v>
      </c>
      <c r="M492" s="133">
        <v>212</v>
      </c>
      <c r="N492" s="25">
        <f t="shared" si="10"/>
        <v>0</v>
      </c>
      <c r="O492" s="133" t="s">
        <v>85</v>
      </c>
    </row>
    <row r="493" spans="1:16" x14ac:dyDescent="0.25">
      <c r="F493" s="133"/>
      <c r="G493" s="42"/>
      <c r="I493" s="42"/>
      <c r="J493" s="42"/>
      <c r="K493" s="42"/>
    </row>
    <row r="494" spans="1:16" x14ac:dyDescent="0.25">
      <c r="A494" s="25" t="s">
        <v>2857</v>
      </c>
      <c r="B494" s="25" t="s">
        <v>11</v>
      </c>
      <c r="C494" s="25" t="s">
        <v>274</v>
      </c>
      <c r="D494" s="25" t="s">
        <v>26</v>
      </c>
      <c r="E494" s="25" t="s">
        <v>275</v>
      </c>
      <c r="F494" s="133">
        <v>1</v>
      </c>
      <c r="G494" s="42">
        <v>4455</v>
      </c>
      <c r="H494" s="25">
        <v>56</v>
      </c>
      <c r="I494" s="42">
        <v>49.84</v>
      </c>
      <c r="J494" s="42">
        <v>2791.04</v>
      </c>
      <c r="K494" s="42">
        <v>7246.04</v>
      </c>
      <c r="L494" s="25">
        <v>20220715</v>
      </c>
      <c r="M494" s="133">
        <v>56</v>
      </c>
      <c r="N494" s="25">
        <f t="shared" si="10"/>
        <v>0</v>
      </c>
      <c r="O494" s="133" t="s">
        <v>86</v>
      </c>
    </row>
    <row r="495" spans="1:16" x14ac:dyDescent="0.25">
      <c r="F495" s="133"/>
      <c r="G495" s="42"/>
      <c r="I495" s="42"/>
      <c r="J495" s="42"/>
      <c r="K495" s="42"/>
    </row>
    <row r="496" spans="1:16" x14ac:dyDescent="0.25">
      <c r="A496" s="25" t="s">
        <v>2812</v>
      </c>
      <c r="B496" s="25" t="s">
        <v>92</v>
      </c>
      <c r="C496" s="25" t="s">
        <v>12</v>
      </c>
      <c r="D496" s="25" t="s">
        <v>128</v>
      </c>
      <c r="E496" s="25" t="s">
        <v>160</v>
      </c>
      <c r="F496" s="133">
        <v>1</v>
      </c>
      <c r="G496" s="42">
        <v>2059</v>
      </c>
      <c r="H496" s="25">
        <v>90</v>
      </c>
      <c r="I496" s="42">
        <v>49.84</v>
      </c>
      <c r="J496" s="42">
        <v>4485.6000000000004</v>
      </c>
      <c r="K496" s="42">
        <v>6544.6</v>
      </c>
      <c r="L496" s="25">
        <v>20220718</v>
      </c>
      <c r="M496" s="133">
        <v>90</v>
      </c>
      <c r="N496" s="25">
        <f t="shared" si="10"/>
        <v>0</v>
      </c>
      <c r="O496" s="133" t="s">
        <v>86</v>
      </c>
    </row>
    <row r="497" spans="1:16" x14ac:dyDescent="0.25">
      <c r="F497" s="133"/>
      <c r="G497" s="42"/>
      <c r="I497" s="42"/>
      <c r="J497" s="42"/>
      <c r="K497" s="42"/>
    </row>
    <row r="498" spans="1:16" s="220" customFormat="1" x14ac:dyDescent="0.25">
      <c r="A498" s="220" t="s">
        <v>2824</v>
      </c>
      <c r="B498" s="220" t="s">
        <v>11</v>
      </c>
      <c r="C498" s="220" t="s">
        <v>12</v>
      </c>
      <c r="D498" s="220" t="s">
        <v>128</v>
      </c>
      <c r="E498" s="220" t="s">
        <v>1023</v>
      </c>
      <c r="F498" s="221">
        <v>1</v>
      </c>
      <c r="G498" s="222">
        <v>4455</v>
      </c>
      <c r="H498" s="220">
        <v>101</v>
      </c>
      <c r="I498" s="222">
        <v>49.84</v>
      </c>
      <c r="J498" s="222">
        <v>5033.84</v>
      </c>
      <c r="K498" s="222">
        <v>9488.84</v>
      </c>
      <c r="L498" s="220">
        <v>20220719</v>
      </c>
      <c r="M498" s="221">
        <v>90</v>
      </c>
      <c r="N498" s="220">
        <f t="shared" si="10"/>
        <v>-11</v>
      </c>
      <c r="O498" s="221" t="s">
        <v>86</v>
      </c>
      <c r="P498" s="220" t="s">
        <v>2901</v>
      </c>
    </row>
    <row r="499" spans="1:16" x14ac:dyDescent="0.25">
      <c r="A499" s="25" t="s">
        <v>2875</v>
      </c>
      <c r="B499" s="25" t="s">
        <v>92</v>
      </c>
      <c r="C499" s="25" t="s">
        <v>27</v>
      </c>
      <c r="D499" s="25" t="s">
        <v>183</v>
      </c>
      <c r="E499" s="25" t="s">
        <v>184</v>
      </c>
      <c r="F499" s="133">
        <v>1</v>
      </c>
      <c r="G499" s="42">
        <v>2059</v>
      </c>
      <c r="H499" s="25">
        <v>220</v>
      </c>
      <c r="I499" s="42">
        <v>49.84</v>
      </c>
      <c r="J499" s="42">
        <v>10964.800000000001</v>
      </c>
      <c r="K499" s="42">
        <v>13023.800000000001</v>
      </c>
      <c r="L499" s="25">
        <v>20220719</v>
      </c>
      <c r="M499" s="133">
        <v>220</v>
      </c>
      <c r="N499" s="25">
        <f t="shared" si="10"/>
        <v>0</v>
      </c>
      <c r="O499" s="133" t="s">
        <v>86</v>
      </c>
    </row>
    <row r="500" spans="1:16" x14ac:dyDescent="0.25">
      <c r="F500" s="133"/>
      <c r="G500" s="42"/>
      <c r="I500" s="42"/>
      <c r="J500" s="42"/>
      <c r="K500" s="42"/>
    </row>
    <row r="501" spans="1:16" x14ac:dyDescent="0.25">
      <c r="A501" s="25" t="s">
        <v>2872</v>
      </c>
      <c r="B501" s="25" t="s">
        <v>92</v>
      </c>
      <c r="C501" s="25" t="s">
        <v>27</v>
      </c>
      <c r="D501" s="25" t="s">
        <v>896</v>
      </c>
      <c r="E501" s="25" t="s">
        <v>899</v>
      </c>
      <c r="F501" s="133">
        <v>1</v>
      </c>
      <c r="G501" s="42">
        <v>2059</v>
      </c>
      <c r="H501" s="25">
        <v>110</v>
      </c>
      <c r="I501" s="42">
        <v>49.84</v>
      </c>
      <c r="J501" s="42">
        <v>5482.4000000000005</v>
      </c>
      <c r="K501" s="42">
        <v>7541.4000000000005</v>
      </c>
      <c r="L501" s="25">
        <v>20220720</v>
      </c>
      <c r="M501" s="133">
        <v>110</v>
      </c>
      <c r="N501" s="25">
        <f t="shared" si="10"/>
        <v>0</v>
      </c>
      <c r="O501" s="133" t="s">
        <v>86</v>
      </c>
    </row>
    <row r="502" spans="1:16" x14ac:dyDescent="0.25">
      <c r="F502" s="133"/>
      <c r="G502" s="42"/>
      <c r="I502" s="42"/>
      <c r="J502" s="42"/>
      <c r="K502" s="42"/>
    </row>
    <row r="503" spans="1:16" s="220" customFormat="1" x14ac:dyDescent="0.25">
      <c r="A503" s="220" t="s">
        <v>2821</v>
      </c>
      <c r="B503" s="220" t="s">
        <v>11</v>
      </c>
      <c r="C503" s="220" t="s">
        <v>27</v>
      </c>
      <c r="D503" s="220" t="s">
        <v>99</v>
      </c>
      <c r="E503" s="220" t="s">
        <v>481</v>
      </c>
      <c r="F503" s="221">
        <v>1</v>
      </c>
      <c r="G503" s="222">
        <v>4455</v>
      </c>
      <c r="H503" s="220">
        <v>118</v>
      </c>
      <c r="I503" s="222">
        <v>49.84</v>
      </c>
      <c r="J503" s="222">
        <v>5881.1200000000008</v>
      </c>
      <c r="K503" s="222">
        <v>10336.120000000001</v>
      </c>
      <c r="L503" s="220">
        <v>20220721</v>
      </c>
      <c r="M503" s="221">
        <v>104</v>
      </c>
      <c r="N503" s="220">
        <f t="shared" si="10"/>
        <v>-14</v>
      </c>
      <c r="O503" s="221" t="s">
        <v>86</v>
      </c>
      <c r="P503" s="220" t="s">
        <v>2902</v>
      </c>
    </row>
    <row r="504" spans="1:16" x14ac:dyDescent="0.25">
      <c r="A504" s="25" t="s">
        <v>2789</v>
      </c>
      <c r="B504" s="25" t="s">
        <v>92</v>
      </c>
      <c r="C504" s="25" t="s">
        <v>38</v>
      </c>
      <c r="D504" s="25" t="s">
        <v>89</v>
      </c>
      <c r="E504" s="25" t="s">
        <v>1621</v>
      </c>
      <c r="F504" s="133">
        <v>1</v>
      </c>
      <c r="G504" s="42">
        <v>2059</v>
      </c>
      <c r="H504" s="25">
        <v>160</v>
      </c>
      <c r="I504" s="42">
        <v>49.84</v>
      </c>
      <c r="J504" s="42">
        <v>7974.4000000000005</v>
      </c>
      <c r="K504" s="42">
        <v>10033.400000000001</v>
      </c>
      <c r="L504" s="25">
        <v>20220721</v>
      </c>
      <c r="M504" s="133">
        <v>160</v>
      </c>
      <c r="N504" s="25">
        <f t="shared" si="10"/>
        <v>0</v>
      </c>
      <c r="O504" s="133" t="s">
        <v>85</v>
      </c>
    </row>
    <row r="505" spans="1:16" x14ac:dyDescent="0.25">
      <c r="F505" s="133"/>
      <c r="G505" s="42"/>
      <c r="I505" s="42"/>
      <c r="J505" s="42"/>
      <c r="K505" s="42"/>
    </row>
    <row r="506" spans="1:16" x14ac:dyDescent="0.25">
      <c r="A506" s="25" t="s">
        <v>2820</v>
      </c>
      <c r="B506" s="25" t="s">
        <v>11</v>
      </c>
      <c r="C506" s="25" t="s">
        <v>27</v>
      </c>
      <c r="D506" s="25" t="s">
        <v>41</v>
      </c>
      <c r="E506" s="25" t="s">
        <v>42</v>
      </c>
      <c r="F506" s="133">
        <v>1</v>
      </c>
      <c r="G506" s="42">
        <v>4455</v>
      </c>
      <c r="H506" s="25">
        <v>100</v>
      </c>
      <c r="I506" s="42">
        <v>49.84</v>
      </c>
      <c r="J506" s="42">
        <v>4984</v>
      </c>
      <c r="K506" s="42">
        <v>9439</v>
      </c>
      <c r="L506" s="25">
        <v>20220722</v>
      </c>
      <c r="M506" s="133">
        <v>100</v>
      </c>
      <c r="N506" s="25">
        <f t="shared" si="10"/>
        <v>0</v>
      </c>
      <c r="O506" s="133" t="s">
        <v>86</v>
      </c>
    </row>
    <row r="507" spans="1:16" x14ac:dyDescent="0.25">
      <c r="F507" s="133"/>
      <c r="G507" s="42"/>
      <c r="I507" s="42"/>
      <c r="J507" s="42"/>
      <c r="K507" s="42"/>
    </row>
    <row r="508" spans="1:16" x14ac:dyDescent="0.25">
      <c r="A508" s="25" t="s">
        <v>2816</v>
      </c>
      <c r="B508" s="25" t="s">
        <v>11</v>
      </c>
      <c r="C508" s="25" t="s">
        <v>27</v>
      </c>
      <c r="D508" s="25" t="s">
        <v>896</v>
      </c>
      <c r="E508" s="25" t="s">
        <v>903</v>
      </c>
      <c r="F508" s="133">
        <v>1</v>
      </c>
      <c r="G508" s="42">
        <v>4455</v>
      </c>
      <c r="H508" s="25">
        <v>110</v>
      </c>
      <c r="I508" s="42">
        <v>49.84</v>
      </c>
      <c r="J508" s="42">
        <v>5482.4000000000005</v>
      </c>
      <c r="K508" s="42">
        <v>9937.4000000000015</v>
      </c>
      <c r="L508" s="25">
        <v>20220725</v>
      </c>
      <c r="M508" s="133">
        <v>110</v>
      </c>
      <c r="N508" s="25">
        <f t="shared" si="10"/>
        <v>0</v>
      </c>
      <c r="O508" s="133" t="s">
        <v>86</v>
      </c>
    </row>
    <row r="509" spans="1:16" s="223" customFormat="1" x14ac:dyDescent="0.25">
      <c r="A509" s="223" t="s">
        <v>2825</v>
      </c>
      <c r="B509" s="223" t="s">
        <v>2204</v>
      </c>
      <c r="C509" s="223" t="s">
        <v>2818</v>
      </c>
      <c r="D509" s="223" t="s">
        <v>1674</v>
      </c>
      <c r="E509" s="223" t="s">
        <v>2826</v>
      </c>
      <c r="F509" s="224">
        <v>1</v>
      </c>
      <c r="G509" s="225">
        <v>4455</v>
      </c>
      <c r="H509" s="223">
        <v>212</v>
      </c>
      <c r="I509" s="225">
        <v>49.84</v>
      </c>
      <c r="J509" s="225">
        <v>10566.08</v>
      </c>
      <c r="K509" s="225">
        <v>15021.08</v>
      </c>
      <c r="L509" s="223">
        <v>20220725</v>
      </c>
      <c r="M509" s="224">
        <v>212</v>
      </c>
      <c r="N509" s="223">
        <f t="shared" si="10"/>
        <v>0</v>
      </c>
      <c r="O509" s="224" t="s">
        <v>85</v>
      </c>
    </row>
    <row r="510" spans="1:16" s="223" customFormat="1" x14ac:dyDescent="0.25">
      <c r="A510" s="223" t="s">
        <v>2785</v>
      </c>
      <c r="B510" s="223" t="s">
        <v>92</v>
      </c>
      <c r="C510" s="223" t="s">
        <v>303</v>
      </c>
      <c r="D510" s="223" t="s">
        <v>83</v>
      </c>
      <c r="E510" s="223" t="s">
        <v>1039</v>
      </c>
      <c r="F510" s="224">
        <v>1</v>
      </c>
      <c r="G510" s="225">
        <v>2059</v>
      </c>
      <c r="H510" s="223">
        <v>300</v>
      </c>
      <c r="I510" s="225">
        <v>49.84</v>
      </c>
      <c r="J510" s="225">
        <v>14952.000000000002</v>
      </c>
      <c r="K510" s="225">
        <v>17011</v>
      </c>
      <c r="L510" s="223">
        <v>20220725</v>
      </c>
      <c r="M510" s="224">
        <v>300</v>
      </c>
      <c r="N510" s="223">
        <f t="shared" si="10"/>
        <v>0</v>
      </c>
      <c r="O510" s="224" t="s">
        <v>85</v>
      </c>
      <c r="P510" s="223" t="s">
        <v>2903</v>
      </c>
    </row>
    <row r="511" spans="1:16" x14ac:dyDescent="0.25">
      <c r="F511" s="133"/>
      <c r="G511" s="42"/>
      <c r="I511" s="42"/>
      <c r="J511" s="42"/>
      <c r="K511" s="42"/>
    </row>
    <row r="512" spans="1:16" x14ac:dyDescent="0.25">
      <c r="A512" s="25" t="s">
        <v>2806</v>
      </c>
      <c r="B512" s="25" t="s">
        <v>11</v>
      </c>
      <c r="C512" s="25" t="s">
        <v>35</v>
      </c>
      <c r="D512" s="25" t="s">
        <v>702</v>
      </c>
      <c r="E512" s="25" t="s">
        <v>703</v>
      </c>
      <c r="F512" s="133">
        <v>1</v>
      </c>
      <c r="G512" s="42">
        <v>4455</v>
      </c>
      <c r="H512" s="25">
        <v>100</v>
      </c>
      <c r="I512" s="42">
        <v>49.84</v>
      </c>
      <c r="J512" s="42">
        <v>4984</v>
      </c>
      <c r="K512" s="42">
        <v>9439</v>
      </c>
      <c r="L512" s="25">
        <v>20220726</v>
      </c>
      <c r="M512" s="133">
        <v>100</v>
      </c>
      <c r="N512" s="25">
        <f t="shared" si="10"/>
        <v>0</v>
      </c>
      <c r="O512" s="133" t="s">
        <v>86</v>
      </c>
    </row>
    <row r="513" spans="1:17" x14ac:dyDescent="0.25">
      <c r="F513" s="133"/>
      <c r="G513" s="42"/>
      <c r="I513" s="42"/>
      <c r="J513" s="42"/>
      <c r="K513" s="42"/>
    </row>
    <row r="514" spans="1:17" s="223" customFormat="1" x14ac:dyDescent="0.25">
      <c r="A514" s="223" t="s">
        <v>2798</v>
      </c>
      <c r="B514" s="223" t="s">
        <v>92</v>
      </c>
      <c r="C514" s="223" t="s">
        <v>222</v>
      </c>
      <c r="D514" s="223" t="s">
        <v>271</v>
      </c>
      <c r="E514" s="223" t="s">
        <v>272</v>
      </c>
      <c r="F514" s="224">
        <v>1</v>
      </c>
      <c r="G514" s="225">
        <v>2059</v>
      </c>
      <c r="H514" s="223">
        <v>104</v>
      </c>
      <c r="I514" s="225">
        <v>49.84</v>
      </c>
      <c r="J514" s="225">
        <v>5183.3600000000006</v>
      </c>
      <c r="K514" s="225">
        <v>7242.3600000000006</v>
      </c>
      <c r="L514" s="223">
        <v>20220728</v>
      </c>
      <c r="M514" s="224">
        <v>104</v>
      </c>
      <c r="N514" s="223">
        <f t="shared" si="10"/>
        <v>0</v>
      </c>
      <c r="O514" s="224" t="s">
        <v>86</v>
      </c>
    </row>
    <row r="515" spans="1:17" s="223" customFormat="1" x14ac:dyDescent="0.25">
      <c r="A515" s="223" t="s">
        <v>2797</v>
      </c>
      <c r="B515" s="223" t="s">
        <v>92</v>
      </c>
      <c r="C515" s="223" t="s">
        <v>274</v>
      </c>
      <c r="D515" s="223" t="s">
        <v>26</v>
      </c>
      <c r="E515" s="223" t="s">
        <v>275</v>
      </c>
      <c r="F515" s="224">
        <v>1</v>
      </c>
      <c r="G515" s="225">
        <v>2059</v>
      </c>
      <c r="H515" s="223">
        <v>56</v>
      </c>
      <c r="I515" s="225">
        <v>49.84</v>
      </c>
      <c r="J515" s="225">
        <v>2791.04</v>
      </c>
      <c r="K515" s="225">
        <v>4850.04</v>
      </c>
      <c r="L515" s="223">
        <v>20220728</v>
      </c>
      <c r="M515" s="224">
        <v>56</v>
      </c>
      <c r="N515" s="223">
        <f t="shared" si="10"/>
        <v>0</v>
      </c>
      <c r="O515" s="224" t="s">
        <v>86</v>
      </c>
      <c r="P515" s="223" t="s">
        <v>2904</v>
      </c>
    </row>
    <row r="516" spans="1:17" x14ac:dyDescent="0.25">
      <c r="F516" s="133"/>
      <c r="G516" s="42"/>
      <c r="I516" s="42"/>
      <c r="J516" s="42"/>
      <c r="K516" s="42"/>
    </row>
    <row r="517" spans="1:17" x14ac:dyDescent="0.25">
      <c r="A517" s="25" t="s">
        <v>2795</v>
      </c>
      <c r="B517" s="25" t="s">
        <v>92</v>
      </c>
      <c r="C517" s="25" t="s">
        <v>38</v>
      </c>
      <c r="D517" s="25" t="s">
        <v>478</v>
      </c>
      <c r="E517" s="25" t="s">
        <v>1623</v>
      </c>
      <c r="F517" s="133">
        <v>1</v>
      </c>
      <c r="G517" s="42">
        <v>2059</v>
      </c>
      <c r="H517" s="25">
        <v>40</v>
      </c>
      <c r="I517" s="42">
        <v>49.84</v>
      </c>
      <c r="J517" s="42">
        <v>1993.6000000000001</v>
      </c>
      <c r="K517" s="42">
        <v>4052.6000000000004</v>
      </c>
      <c r="L517" s="25">
        <v>20220729</v>
      </c>
      <c r="M517" s="133">
        <v>40</v>
      </c>
      <c r="N517" s="25">
        <f t="shared" si="10"/>
        <v>0</v>
      </c>
      <c r="O517" s="133" t="s">
        <v>86</v>
      </c>
    </row>
    <row r="518" spans="1:17" x14ac:dyDescent="0.25">
      <c r="A518" s="25" t="s">
        <v>2782</v>
      </c>
      <c r="B518" s="25" t="s">
        <v>92</v>
      </c>
      <c r="C518" s="25" t="s">
        <v>38</v>
      </c>
      <c r="D518" s="25" t="s">
        <v>215</v>
      </c>
      <c r="E518" s="25" t="s">
        <v>2096</v>
      </c>
      <c r="F518" s="133">
        <v>1</v>
      </c>
      <c r="G518" s="42">
        <v>2059</v>
      </c>
      <c r="H518" s="25">
        <v>220</v>
      </c>
      <c r="I518" s="42">
        <v>49.84</v>
      </c>
      <c r="J518" s="42">
        <v>10964.800000000001</v>
      </c>
      <c r="K518" s="42">
        <v>13023.800000000001</v>
      </c>
      <c r="L518" s="25">
        <v>20220729</v>
      </c>
      <c r="M518" s="133">
        <v>220</v>
      </c>
      <c r="N518" s="25">
        <f>M518-H518</f>
        <v>0</v>
      </c>
      <c r="O518" s="133" t="s">
        <v>114</v>
      </c>
    </row>
    <row r="519" spans="1:17" ht="15.75" thickBot="1" x14ac:dyDescent="0.3"/>
    <row r="520" spans="1:17" x14ac:dyDescent="0.25">
      <c r="A520" s="39" t="s">
        <v>3038</v>
      </c>
      <c r="B520" s="39" t="s">
        <v>11</v>
      </c>
      <c r="C520" s="39" t="s">
        <v>363</v>
      </c>
      <c r="D520" s="39" t="s">
        <v>364</v>
      </c>
      <c r="E520" s="25" t="s">
        <v>573</v>
      </c>
      <c r="F520" s="133">
        <v>1</v>
      </c>
      <c r="G520" s="42">
        <v>4455</v>
      </c>
      <c r="H520" s="39">
        <v>40</v>
      </c>
      <c r="I520" s="40">
        <v>49.84</v>
      </c>
      <c r="J520" s="40">
        <v>1993.6000000000001</v>
      </c>
      <c r="K520" s="42">
        <v>6448.6</v>
      </c>
      <c r="L520" s="39">
        <v>20220801</v>
      </c>
      <c r="M520" s="174">
        <v>32</v>
      </c>
      <c r="N520" s="39">
        <f t="shared" ref="N520:N540" si="11">M520-H520</f>
        <v>-8</v>
      </c>
      <c r="O520" s="174" t="s">
        <v>86</v>
      </c>
      <c r="P520" s="229" t="s">
        <v>3057</v>
      </c>
    </row>
    <row r="521" spans="1:17" x14ac:dyDescent="0.25">
      <c r="A521" s="25" t="s">
        <v>2998</v>
      </c>
      <c r="B521" s="25" t="s">
        <v>92</v>
      </c>
      <c r="C521" s="25" t="s">
        <v>38</v>
      </c>
      <c r="D521" s="25" t="s">
        <v>1126</v>
      </c>
      <c r="E521" s="25" t="s">
        <v>1609</v>
      </c>
      <c r="F521" s="133">
        <v>1</v>
      </c>
      <c r="G521" s="42">
        <v>2059</v>
      </c>
      <c r="H521" s="25">
        <v>150</v>
      </c>
      <c r="I521" s="42">
        <v>49.84</v>
      </c>
      <c r="J521" s="42">
        <v>7476.0000000000009</v>
      </c>
      <c r="K521" s="42">
        <v>9535</v>
      </c>
      <c r="L521" s="25">
        <v>20220801</v>
      </c>
      <c r="M521" s="133">
        <v>150</v>
      </c>
      <c r="N521" s="25">
        <f t="shared" si="11"/>
        <v>0</v>
      </c>
      <c r="O521" s="133" t="s">
        <v>85</v>
      </c>
    </row>
    <row r="522" spans="1:17" x14ac:dyDescent="0.25">
      <c r="A522" s="25" t="s">
        <v>2957</v>
      </c>
      <c r="B522" s="25" t="s">
        <v>92</v>
      </c>
      <c r="C522" s="25" t="s">
        <v>12</v>
      </c>
      <c r="D522" s="25" t="s">
        <v>463</v>
      </c>
      <c r="E522" s="25" t="s">
        <v>464</v>
      </c>
      <c r="F522" s="133">
        <v>1</v>
      </c>
      <c r="G522" s="42">
        <v>2059</v>
      </c>
      <c r="H522" s="25">
        <v>250</v>
      </c>
      <c r="I522" s="42">
        <v>49.84</v>
      </c>
      <c r="J522" s="42">
        <v>12460</v>
      </c>
      <c r="K522" s="42">
        <v>14519</v>
      </c>
      <c r="L522" s="25">
        <v>20220804</v>
      </c>
      <c r="M522" s="133">
        <v>250</v>
      </c>
      <c r="N522" s="25">
        <f t="shared" si="11"/>
        <v>0</v>
      </c>
      <c r="O522" s="133" t="s">
        <v>86</v>
      </c>
    </row>
    <row r="523" spans="1:17" x14ac:dyDescent="0.25">
      <c r="A523" s="25" t="s">
        <v>2956</v>
      </c>
      <c r="B523" s="25" t="s">
        <v>92</v>
      </c>
      <c r="C523" s="25" t="s">
        <v>12</v>
      </c>
      <c r="D523" s="25" t="s">
        <v>260</v>
      </c>
      <c r="E523" s="25" t="s">
        <v>1281</v>
      </c>
      <c r="F523" s="133">
        <v>1</v>
      </c>
      <c r="G523" s="42">
        <v>2059</v>
      </c>
      <c r="H523" s="25">
        <v>100</v>
      </c>
      <c r="I523" s="42">
        <v>49.84</v>
      </c>
      <c r="J523" s="42">
        <v>4984</v>
      </c>
      <c r="K523" s="42">
        <v>7043</v>
      </c>
      <c r="L523" s="25">
        <v>20220805</v>
      </c>
      <c r="M523" s="133">
        <v>100</v>
      </c>
      <c r="N523" s="25">
        <f t="shared" si="11"/>
        <v>0</v>
      </c>
      <c r="O523" s="133" t="s">
        <v>86</v>
      </c>
    </row>
    <row r="524" spans="1:17" x14ac:dyDescent="0.25">
      <c r="A524" s="25" t="s">
        <v>3010</v>
      </c>
      <c r="B524" s="25" t="s">
        <v>296</v>
      </c>
      <c r="C524" s="25" t="s">
        <v>984</v>
      </c>
      <c r="D524" s="25" t="s">
        <v>2178</v>
      </c>
      <c r="E524" s="25" t="s">
        <v>369</v>
      </c>
      <c r="F524" s="133">
        <v>1</v>
      </c>
      <c r="G524" s="42">
        <v>4455</v>
      </c>
      <c r="H524" s="25">
        <v>38</v>
      </c>
      <c r="I524" s="42">
        <v>49.84</v>
      </c>
      <c r="J524" s="42">
        <v>1893.92</v>
      </c>
      <c r="K524" s="42">
        <v>6348.92</v>
      </c>
      <c r="L524" s="25">
        <v>20220808</v>
      </c>
      <c r="M524" s="133">
        <v>38</v>
      </c>
      <c r="N524" s="25">
        <f t="shared" si="11"/>
        <v>0</v>
      </c>
      <c r="O524" s="133" t="s">
        <v>114</v>
      </c>
    </row>
    <row r="525" spans="1:17" ht="15.75" thickBot="1" x14ac:dyDescent="0.3">
      <c r="A525" s="39" t="s">
        <v>3045</v>
      </c>
      <c r="B525" s="39" t="s">
        <v>11</v>
      </c>
      <c r="C525" s="39" t="s">
        <v>56</v>
      </c>
      <c r="D525" s="39" t="s">
        <v>57</v>
      </c>
      <c r="E525" s="25" t="s">
        <v>1237</v>
      </c>
      <c r="F525" s="133">
        <v>1</v>
      </c>
      <c r="G525" s="42">
        <v>4455</v>
      </c>
      <c r="H525" s="39">
        <v>552</v>
      </c>
      <c r="I525" s="40">
        <v>49.84</v>
      </c>
      <c r="J525" s="40">
        <v>27511.68</v>
      </c>
      <c r="K525" s="42">
        <v>31966.68</v>
      </c>
      <c r="L525" s="39">
        <v>20220810</v>
      </c>
      <c r="M525" s="174">
        <v>276</v>
      </c>
      <c r="N525" s="39">
        <f t="shared" si="11"/>
        <v>-276</v>
      </c>
      <c r="O525" s="174" t="s">
        <v>86</v>
      </c>
      <c r="P525" s="49">
        <v>44775</v>
      </c>
      <c r="Q525" s="49">
        <v>44783</v>
      </c>
    </row>
    <row r="526" spans="1:17" x14ac:dyDescent="0.25">
      <c r="A526" s="39" t="s">
        <v>2991</v>
      </c>
      <c r="B526" s="39" t="s">
        <v>11</v>
      </c>
      <c r="C526" s="39" t="s">
        <v>27</v>
      </c>
      <c r="D526" s="39" t="s">
        <v>99</v>
      </c>
      <c r="E526" s="25" t="s">
        <v>101</v>
      </c>
      <c r="F526" s="133">
        <v>1</v>
      </c>
      <c r="G526" s="42">
        <v>4455</v>
      </c>
      <c r="H526" s="39">
        <v>118</v>
      </c>
      <c r="I526" s="40">
        <v>49.84</v>
      </c>
      <c r="J526" s="40">
        <v>5881.1200000000008</v>
      </c>
      <c r="K526" s="42">
        <v>10336.120000000001</v>
      </c>
      <c r="L526" s="39">
        <v>20220811</v>
      </c>
      <c r="M526" s="174">
        <v>104</v>
      </c>
      <c r="N526" s="39">
        <f t="shared" si="11"/>
        <v>-14</v>
      </c>
      <c r="O526" s="174" t="s">
        <v>86</v>
      </c>
      <c r="P526" s="229" t="s">
        <v>3054</v>
      </c>
    </row>
    <row r="527" spans="1:17" ht="15.75" thickBot="1" x14ac:dyDescent="0.3">
      <c r="A527" s="39" t="s">
        <v>2988</v>
      </c>
      <c r="B527" s="39" t="s">
        <v>11</v>
      </c>
      <c r="C527" s="39" t="s">
        <v>27</v>
      </c>
      <c r="D527" s="39" t="s">
        <v>41</v>
      </c>
      <c r="E527" s="25" t="s">
        <v>789</v>
      </c>
      <c r="F527" s="133">
        <v>1</v>
      </c>
      <c r="G527" s="42">
        <v>4455</v>
      </c>
      <c r="H527" s="39">
        <v>138</v>
      </c>
      <c r="I527" s="40">
        <v>49.84</v>
      </c>
      <c r="J527" s="40">
        <v>6877.92</v>
      </c>
      <c r="K527" s="42">
        <v>11332.92</v>
      </c>
      <c r="L527" s="39">
        <v>20220816</v>
      </c>
      <c r="M527" s="174">
        <v>100</v>
      </c>
      <c r="N527" s="39">
        <f t="shared" si="11"/>
        <v>-38</v>
      </c>
      <c r="O527" s="174" t="s">
        <v>86</v>
      </c>
      <c r="P527" s="227" t="s">
        <v>3055</v>
      </c>
    </row>
    <row r="528" spans="1:17" x14ac:dyDescent="0.25">
      <c r="A528" s="39" t="s">
        <v>2987</v>
      </c>
      <c r="B528" s="39" t="s">
        <v>11</v>
      </c>
      <c r="C528" s="39" t="s">
        <v>297</v>
      </c>
      <c r="D528" s="39" t="s">
        <v>93</v>
      </c>
      <c r="E528" s="25" t="s">
        <v>813</v>
      </c>
      <c r="F528" s="133">
        <v>1</v>
      </c>
      <c r="G528" s="42">
        <v>4455</v>
      </c>
      <c r="H528" s="39">
        <v>56</v>
      </c>
      <c r="I528" s="40">
        <v>49.84</v>
      </c>
      <c r="J528" s="40">
        <v>2791.04</v>
      </c>
      <c r="K528" s="42">
        <v>7246.04</v>
      </c>
      <c r="L528" s="39">
        <v>20220817</v>
      </c>
      <c r="M528" s="174">
        <v>50</v>
      </c>
      <c r="N528" s="39">
        <f t="shared" si="11"/>
        <v>-6</v>
      </c>
      <c r="O528" s="174" t="s">
        <v>86</v>
      </c>
      <c r="P528" s="230" t="s">
        <v>3056</v>
      </c>
    </row>
    <row r="529" spans="1:17" x14ac:dyDescent="0.25">
      <c r="A529" s="25" t="s">
        <v>2918</v>
      </c>
      <c r="B529" s="25" t="s">
        <v>92</v>
      </c>
      <c r="C529" s="25" t="s">
        <v>12</v>
      </c>
      <c r="D529" s="25" t="s">
        <v>455</v>
      </c>
      <c r="E529" s="25" t="s">
        <v>456</v>
      </c>
      <c r="F529" s="133">
        <v>1</v>
      </c>
      <c r="G529" s="42">
        <v>2059</v>
      </c>
      <c r="H529" s="25">
        <v>258</v>
      </c>
      <c r="I529" s="42">
        <v>49.84</v>
      </c>
      <c r="J529" s="42">
        <v>12858.720000000001</v>
      </c>
      <c r="K529" s="42">
        <v>14917.720000000001</v>
      </c>
      <c r="L529" s="25">
        <v>20220817</v>
      </c>
      <c r="M529" s="133">
        <v>258</v>
      </c>
      <c r="N529" s="25">
        <f t="shared" si="11"/>
        <v>0</v>
      </c>
      <c r="O529" s="133" t="s">
        <v>86</v>
      </c>
    </row>
    <row r="530" spans="1:17" x14ac:dyDescent="0.25">
      <c r="A530" s="39" t="s">
        <v>3004</v>
      </c>
      <c r="B530" s="39" t="s">
        <v>11</v>
      </c>
      <c r="C530" s="39" t="s">
        <v>71</v>
      </c>
      <c r="D530" s="39" t="s">
        <v>290</v>
      </c>
      <c r="E530" s="25" t="s">
        <v>291</v>
      </c>
      <c r="F530" s="133">
        <v>1</v>
      </c>
      <c r="G530" s="42">
        <v>4455</v>
      </c>
      <c r="H530" s="39">
        <v>140</v>
      </c>
      <c r="I530" s="40">
        <v>49.84</v>
      </c>
      <c r="J530" s="40">
        <v>6977.6</v>
      </c>
      <c r="K530" s="42">
        <v>11432.6</v>
      </c>
      <c r="L530" s="39">
        <v>20220818</v>
      </c>
      <c r="M530" s="174">
        <v>70</v>
      </c>
      <c r="N530" s="39">
        <f t="shared" si="11"/>
        <v>-70</v>
      </c>
      <c r="O530" s="174" t="s">
        <v>114</v>
      </c>
      <c r="P530" s="49">
        <v>44782</v>
      </c>
      <c r="Q530" s="49">
        <v>44791</v>
      </c>
    </row>
    <row r="531" spans="1:17" ht="15.75" thickBot="1" x14ac:dyDescent="0.3">
      <c r="A531" s="25" t="s">
        <v>2993</v>
      </c>
      <c r="B531" s="25" t="s">
        <v>11</v>
      </c>
      <c r="C531" s="25" t="s">
        <v>36</v>
      </c>
      <c r="D531" s="25" t="s">
        <v>37</v>
      </c>
      <c r="E531" s="25" t="s">
        <v>1178</v>
      </c>
      <c r="F531" s="133">
        <v>1</v>
      </c>
      <c r="G531" s="42">
        <v>4455</v>
      </c>
      <c r="H531" s="25">
        <v>286</v>
      </c>
      <c r="I531" s="42">
        <v>49.84</v>
      </c>
      <c r="J531" s="42">
        <v>14254.240000000002</v>
      </c>
      <c r="K531" s="42">
        <v>18709.240000000002</v>
      </c>
      <c r="L531" s="25">
        <v>20220818</v>
      </c>
      <c r="M531" s="133">
        <v>286</v>
      </c>
      <c r="N531" s="25">
        <f t="shared" si="11"/>
        <v>0</v>
      </c>
      <c r="O531" s="133" t="s">
        <v>86</v>
      </c>
    </row>
    <row r="532" spans="1:17" x14ac:dyDescent="0.25">
      <c r="A532" s="39" t="s">
        <v>2946</v>
      </c>
      <c r="B532" s="39" t="s">
        <v>11</v>
      </c>
      <c r="C532" s="39" t="s">
        <v>934</v>
      </c>
      <c r="D532" s="39" t="s">
        <v>26</v>
      </c>
      <c r="E532" s="25" t="s">
        <v>941</v>
      </c>
      <c r="F532" s="133">
        <v>1</v>
      </c>
      <c r="G532" s="42">
        <v>4455</v>
      </c>
      <c r="H532" s="39">
        <v>57</v>
      </c>
      <c r="I532" s="40">
        <v>49.84</v>
      </c>
      <c r="J532" s="40">
        <v>2840.88</v>
      </c>
      <c r="K532" s="42">
        <v>7295.88</v>
      </c>
      <c r="L532" s="39">
        <v>20220819</v>
      </c>
      <c r="M532" s="174">
        <v>40</v>
      </c>
      <c r="N532" s="39">
        <f t="shared" si="11"/>
        <v>-17</v>
      </c>
      <c r="O532" s="174" t="s">
        <v>86</v>
      </c>
      <c r="P532" s="226" t="s">
        <v>3058</v>
      </c>
    </row>
    <row r="533" spans="1:17" x14ac:dyDescent="0.25">
      <c r="A533" s="25" t="s">
        <v>2979</v>
      </c>
      <c r="B533" s="25" t="s">
        <v>92</v>
      </c>
      <c r="C533" s="25" t="s">
        <v>27</v>
      </c>
      <c r="D533" s="25" t="s">
        <v>50</v>
      </c>
      <c r="E533" s="25" t="s">
        <v>186</v>
      </c>
      <c r="F533" s="133">
        <v>1</v>
      </c>
      <c r="G533" s="42">
        <v>2059</v>
      </c>
      <c r="H533" s="25">
        <v>184</v>
      </c>
      <c r="I533" s="42">
        <v>49.84</v>
      </c>
      <c r="J533" s="42">
        <v>9170.5600000000013</v>
      </c>
      <c r="K533" s="42">
        <v>11229.560000000001</v>
      </c>
      <c r="L533" s="25">
        <v>20220819</v>
      </c>
      <c r="M533" s="133">
        <v>184</v>
      </c>
      <c r="N533" s="25">
        <f t="shared" si="11"/>
        <v>0</v>
      </c>
      <c r="O533" s="133" t="s">
        <v>86</v>
      </c>
      <c r="P533" s="228"/>
    </row>
    <row r="534" spans="1:17" x14ac:dyDescent="0.25">
      <c r="A534" s="25" t="s">
        <v>2942</v>
      </c>
      <c r="B534" s="25" t="s">
        <v>11</v>
      </c>
      <c r="C534" s="25" t="s">
        <v>36</v>
      </c>
      <c r="D534" s="25" t="s">
        <v>37</v>
      </c>
      <c r="E534" s="25" t="s">
        <v>254</v>
      </c>
      <c r="F534" s="133">
        <v>1</v>
      </c>
      <c r="G534" s="42">
        <v>4455</v>
      </c>
      <c r="H534" s="25">
        <v>286</v>
      </c>
      <c r="I534" s="42">
        <v>49.84</v>
      </c>
      <c r="J534" s="42">
        <v>14254.240000000002</v>
      </c>
      <c r="K534" s="42">
        <v>18709.240000000002</v>
      </c>
      <c r="L534" s="25">
        <v>20220823</v>
      </c>
      <c r="M534" s="133">
        <v>286</v>
      </c>
      <c r="N534" s="25">
        <f t="shared" si="11"/>
        <v>0</v>
      </c>
      <c r="O534" s="133" t="s">
        <v>86</v>
      </c>
    </row>
    <row r="535" spans="1:17" x14ac:dyDescent="0.25">
      <c r="A535" s="25" t="s">
        <v>2938</v>
      </c>
      <c r="B535" s="25" t="s">
        <v>11</v>
      </c>
      <c r="C535" s="25" t="s">
        <v>27</v>
      </c>
      <c r="D535" s="25" t="s">
        <v>41</v>
      </c>
      <c r="E535" s="25" t="s">
        <v>42</v>
      </c>
      <c r="F535" s="133">
        <v>1</v>
      </c>
      <c r="G535" s="42">
        <v>4455</v>
      </c>
      <c r="H535" s="25">
        <v>100</v>
      </c>
      <c r="I535" s="42">
        <v>49.84</v>
      </c>
      <c r="J535" s="42">
        <v>4984</v>
      </c>
      <c r="K535" s="42">
        <v>9439</v>
      </c>
      <c r="L535" s="25">
        <v>20220824</v>
      </c>
      <c r="M535" s="133">
        <v>100</v>
      </c>
      <c r="N535" s="25">
        <f t="shared" si="11"/>
        <v>0</v>
      </c>
      <c r="O535" s="133" t="s">
        <v>86</v>
      </c>
    </row>
    <row r="536" spans="1:17" ht="15.75" thickBot="1" x14ac:dyDescent="0.3">
      <c r="A536" s="25" t="s">
        <v>3041</v>
      </c>
      <c r="B536" s="25" t="s">
        <v>2204</v>
      </c>
      <c r="C536" s="25" t="s">
        <v>363</v>
      </c>
      <c r="D536" s="25" t="s">
        <v>364</v>
      </c>
      <c r="E536" s="25" t="s">
        <v>3042</v>
      </c>
      <c r="F536" s="133">
        <v>1</v>
      </c>
      <c r="G536" s="42">
        <v>4455</v>
      </c>
      <c r="H536" s="25">
        <v>32</v>
      </c>
      <c r="I536" s="42">
        <v>49.84</v>
      </c>
      <c r="J536" s="42">
        <v>1594.88</v>
      </c>
      <c r="K536" s="42">
        <v>6049.88</v>
      </c>
      <c r="L536" s="25">
        <v>20220825</v>
      </c>
      <c r="M536" s="133">
        <v>32</v>
      </c>
      <c r="N536" s="25">
        <f t="shared" si="11"/>
        <v>0</v>
      </c>
      <c r="O536" s="133" t="s">
        <v>86</v>
      </c>
    </row>
    <row r="537" spans="1:17" x14ac:dyDescent="0.25">
      <c r="A537" s="39" t="s">
        <v>2936</v>
      </c>
      <c r="B537" s="39" t="s">
        <v>11</v>
      </c>
      <c r="C537" s="39" t="s">
        <v>104</v>
      </c>
      <c r="D537" s="39" t="s">
        <v>105</v>
      </c>
      <c r="E537" s="25" t="s">
        <v>1387</v>
      </c>
      <c r="F537" s="133">
        <v>1</v>
      </c>
      <c r="G537" s="42">
        <v>4455</v>
      </c>
      <c r="H537" s="39">
        <v>93</v>
      </c>
      <c r="I537" s="40">
        <v>49.84</v>
      </c>
      <c r="J537" s="40">
        <v>4635.12</v>
      </c>
      <c r="K537" s="42">
        <v>9090.119999999999</v>
      </c>
      <c r="L537" s="39">
        <v>20220826</v>
      </c>
      <c r="M537" s="174">
        <v>76</v>
      </c>
      <c r="N537" s="39">
        <f t="shared" si="11"/>
        <v>-17</v>
      </c>
      <c r="O537" s="174" t="s">
        <v>86</v>
      </c>
      <c r="P537" s="229" t="s">
        <v>3059</v>
      </c>
    </row>
    <row r="538" spans="1:17" s="181" customFormat="1" x14ac:dyDescent="0.25">
      <c r="A538" s="181" t="s">
        <v>2950</v>
      </c>
      <c r="B538" s="181" t="s">
        <v>2204</v>
      </c>
      <c r="C538" s="181" t="s">
        <v>984</v>
      </c>
      <c r="D538" s="181" t="s">
        <v>2716</v>
      </c>
      <c r="E538" s="181" t="s">
        <v>2951</v>
      </c>
      <c r="F538" s="182">
        <v>1</v>
      </c>
      <c r="G538" s="183">
        <v>4455</v>
      </c>
      <c r="H538" s="181">
        <v>140</v>
      </c>
      <c r="I538" s="183">
        <v>49.84</v>
      </c>
      <c r="J538" s="183">
        <v>6977.6</v>
      </c>
      <c r="K538" s="183">
        <v>11432.6</v>
      </c>
      <c r="L538" s="181">
        <v>20220826</v>
      </c>
      <c r="M538" s="182">
        <v>140</v>
      </c>
      <c r="N538" s="181">
        <f t="shared" si="11"/>
        <v>0</v>
      </c>
      <c r="O538" s="182" t="s">
        <v>114</v>
      </c>
    </row>
    <row r="539" spans="1:17" s="181" customFormat="1" ht="15.75" thickBot="1" x14ac:dyDescent="0.3">
      <c r="A539" s="181" t="s">
        <v>2948</v>
      </c>
      <c r="B539" s="181" t="s">
        <v>2204</v>
      </c>
      <c r="C539" s="181" t="s">
        <v>984</v>
      </c>
      <c r="D539" s="181" t="s">
        <v>2319</v>
      </c>
      <c r="E539" s="181" t="s">
        <v>2949</v>
      </c>
      <c r="F539" s="182">
        <v>1</v>
      </c>
      <c r="G539" s="183">
        <v>4455</v>
      </c>
      <c r="H539" s="181">
        <v>100</v>
      </c>
      <c r="I539" s="183">
        <v>49.84</v>
      </c>
      <c r="J539" s="183">
        <v>4984</v>
      </c>
      <c r="K539" s="183">
        <v>9439</v>
      </c>
      <c r="L539" s="181">
        <v>20220826</v>
      </c>
      <c r="M539" s="182">
        <v>100</v>
      </c>
      <c r="N539" s="181">
        <f t="shared" si="11"/>
        <v>0</v>
      </c>
      <c r="O539" s="182" t="s">
        <v>114</v>
      </c>
    </row>
    <row r="540" spans="1:17" x14ac:dyDescent="0.25">
      <c r="A540" s="39" t="s">
        <v>2929</v>
      </c>
      <c r="B540" s="39" t="s">
        <v>11</v>
      </c>
      <c r="C540" s="39" t="s">
        <v>56</v>
      </c>
      <c r="D540" s="39" t="s">
        <v>57</v>
      </c>
      <c r="E540" s="25" t="s">
        <v>1872</v>
      </c>
      <c r="F540" s="133">
        <v>1</v>
      </c>
      <c r="G540" s="42">
        <v>4455</v>
      </c>
      <c r="H540" s="39">
        <v>306</v>
      </c>
      <c r="I540" s="40">
        <v>49.84</v>
      </c>
      <c r="J540" s="40">
        <v>15251.04</v>
      </c>
      <c r="K540" s="42">
        <v>19706.04</v>
      </c>
      <c r="L540" s="39">
        <v>20220830</v>
      </c>
      <c r="M540" s="174">
        <v>276</v>
      </c>
      <c r="N540" s="39">
        <f t="shared" si="11"/>
        <v>-30</v>
      </c>
      <c r="O540" s="174" t="s">
        <v>86</v>
      </c>
      <c r="P540" s="229" t="s">
        <v>3060</v>
      </c>
    </row>
    <row r="543" spans="1:17" x14ac:dyDescent="0.25">
      <c r="A543" s="25" t="s">
        <v>3188</v>
      </c>
      <c r="B543" s="25" t="s">
        <v>11</v>
      </c>
      <c r="C543" s="25" t="s">
        <v>27</v>
      </c>
      <c r="D543" s="25" t="s">
        <v>896</v>
      </c>
      <c r="E543" s="25" t="s">
        <v>899</v>
      </c>
      <c r="F543" s="133">
        <v>1</v>
      </c>
      <c r="G543" s="42">
        <v>4455</v>
      </c>
      <c r="H543" s="25">
        <v>110</v>
      </c>
      <c r="I543" s="42">
        <v>49.84</v>
      </c>
      <c r="J543" s="42">
        <v>5482.4000000000005</v>
      </c>
      <c r="K543" s="42">
        <v>9937.4000000000015</v>
      </c>
      <c r="L543" s="25">
        <v>20220901</v>
      </c>
      <c r="M543" s="133">
        <v>110</v>
      </c>
      <c r="N543" s="25">
        <f>M543-H543</f>
        <v>0</v>
      </c>
      <c r="O543" s="133" t="s">
        <v>25</v>
      </c>
    </row>
    <row r="544" spans="1:17" x14ac:dyDescent="0.25">
      <c r="F544" s="133"/>
      <c r="G544" s="42"/>
      <c r="I544" s="42"/>
      <c r="J544" s="42"/>
      <c r="K544" s="42"/>
    </row>
    <row r="545" spans="1:15" x14ac:dyDescent="0.25">
      <c r="A545" s="25" t="s">
        <v>3181</v>
      </c>
      <c r="B545" s="25" t="s">
        <v>11</v>
      </c>
      <c r="C545" s="25" t="s">
        <v>56</v>
      </c>
      <c r="D545" s="25" t="s">
        <v>57</v>
      </c>
      <c r="E545" s="25" t="s">
        <v>1872</v>
      </c>
      <c r="F545" s="133">
        <v>1</v>
      </c>
      <c r="G545" s="42">
        <v>4455</v>
      </c>
      <c r="H545" s="25">
        <v>276</v>
      </c>
      <c r="I545" s="42">
        <v>49.84</v>
      </c>
      <c r="J545" s="42">
        <v>13755.84</v>
      </c>
      <c r="K545" s="42">
        <v>18210.84</v>
      </c>
      <c r="L545" s="25">
        <v>20220907</v>
      </c>
      <c r="M545" s="133">
        <v>276</v>
      </c>
      <c r="N545" s="25">
        <f t="shared" ref="N545:N605" si="12">M545-H545</f>
        <v>0</v>
      </c>
      <c r="O545" s="133" t="s">
        <v>25</v>
      </c>
    </row>
    <row r="546" spans="1:15" x14ac:dyDescent="0.25">
      <c r="F546" s="133"/>
      <c r="G546" s="42"/>
      <c r="I546" s="42"/>
      <c r="J546" s="42"/>
      <c r="K546" s="42"/>
    </row>
    <row r="547" spans="1:15" x14ac:dyDescent="0.25">
      <c r="A547" s="25" t="s">
        <v>3178</v>
      </c>
      <c r="B547" s="25" t="s">
        <v>11</v>
      </c>
      <c r="C547" s="25" t="s">
        <v>28</v>
      </c>
      <c r="D547" s="25" t="s">
        <v>134</v>
      </c>
      <c r="E547" s="25" t="s">
        <v>2287</v>
      </c>
      <c r="F547" s="133">
        <v>1</v>
      </c>
      <c r="G547" s="42">
        <v>4455</v>
      </c>
      <c r="H547" s="25">
        <v>90</v>
      </c>
      <c r="I547" s="42">
        <v>49.84</v>
      </c>
      <c r="J547" s="42">
        <v>4485.6000000000004</v>
      </c>
      <c r="K547" s="42">
        <v>8940.6</v>
      </c>
      <c r="L547" s="25">
        <v>20220908</v>
      </c>
      <c r="M547" s="133">
        <v>90</v>
      </c>
      <c r="N547" s="25">
        <f t="shared" si="12"/>
        <v>0</v>
      </c>
      <c r="O547" s="133" t="s">
        <v>25</v>
      </c>
    </row>
    <row r="548" spans="1:15" x14ac:dyDescent="0.25">
      <c r="F548" s="133"/>
      <c r="G548" s="42"/>
      <c r="I548" s="42"/>
      <c r="J548" s="42"/>
      <c r="K548" s="42"/>
    </row>
    <row r="549" spans="1:15" x14ac:dyDescent="0.25">
      <c r="A549" s="25" t="s">
        <v>3160</v>
      </c>
      <c r="B549" s="25" t="s">
        <v>11</v>
      </c>
      <c r="C549" s="25" t="s">
        <v>27</v>
      </c>
      <c r="D549" s="25" t="s">
        <v>41</v>
      </c>
      <c r="E549" s="25" t="s">
        <v>42</v>
      </c>
      <c r="F549" s="133">
        <v>1</v>
      </c>
      <c r="G549" s="42">
        <v>4455</v>
      </c>
      <c r="H549" s="25">
        <v>100</v>
      </c>
      <c r="I549" s="42">
        <v>49.84</v>
      </c>
      <c r="J549" s="42">
        <v>4984</v>
      </c>
      <c r="K549" s="42">
        <v>9439</v>
      </c>
      <c r="L549" s="25">
        <v>20220913</v>
      </c>
      <c r="M549" s="133">
        <v>100</v>
      </c>
      <c r="N549" s="25">
        <f t="shared" si="12"/>
        <v>0</v>
      </c>
      <c r="O549" s="133" t="s">
        <v>25</v>
      </c>
    </row>
    <row r="550" spans="1:15" x14ac:dyDescent="0.25">
      <c r="F550" s="133"/>
      <c r="G550" s="42"/>
      <c r="I550" s="42"/>
      <c r="J550" s="42"/>
      <c r="K550" s="42"/>
    </row>
    <row r="551" spans="1:15" x14ac:dyDescent="0.25">
      <c r="A551" s="25" t="s">
        <v>3158</v>
      </c>
      <c r="B551" s="25" t="s">
        <v>11</v>
      </c>
      <c r="C551" s="25" t="s">
        <v>27</v>
      </c>
      <c r="D551" s="25" t="s">
        <v>534</v>
      </c>
      <c r="E551" s="25" t="s">
        <v>539</v>
      </c>
      <c r="F551" s="133">
        <v>1</v>
      </c>
      <c r="G551" s="42">
        <v>4455</v>
      </c>
      <c r="H551" s="25">
        <v>140</v>
      </c>
      <c r="I551" s="42">
        <v>49.84</v>
      </c>
      <c r="J551" s="42">
        <v>6977.6</v>
      </c>
      <c r="K551" s="42">
        <v>11432.6</v>
      </c>
      <c r="L551" s="25">
        <v>20220914</v>
      </c>
      <c r="M551" s="133">
        <v>140</v>
      </c>
      <c r="N551" s="25">
        <f t="shared" si="12"/>
        <v>0</v>
      </c>
      <c r="O551" s="133" t="s">
        <v>44</v>
      </c>
    </row>
    <row r="552" spans="1:15" x14ac:dyDescent="0.25">
      <c r="F552" s="133"/>
      <c r="G552" s="42"/>
      <c r="I552" s="42"/>
      <c r="J552" s="42"/>
      <c r="K552" s="42"/>
    </row>
    <row r="553" spans="1:15" x14ac:dyDescent="0.25">
      <c r="A553" s="25" t="s">
        <v>3177</v>
      </c>
      <c r="B553" s="25" t="s">
        <v>11</v>
      </c>
      <c r="C553" s="25" t="s">
        <v>56</v>
      </c>
      <c r="D553" s="25" t="s">
        <v>57</v>
      </c>
      <c r="E553" s="25" t="s">
        <v>1872</v>
      </c>
      <c r="F553" s="133">
        <v>1</v>
      </c>
      <c r="G553" s="42">
        <v>4455</v>
      </c>
      <c r="H553" s="25">
        <v>276</v>
      </c>
      <c r="I553" s="42">
        <v>49.84</v>
      </c>
      <c r="J553" s="42">
        <v>13755.84</v>
      </c>
      <c r="K553" s="42">
        <v>18210.84</v>
      </c>
      <c r="L553" s="25">
        <v>20220915</v>
      </c>
      <c r="M553" s="133">
        <v>276</v>
      </c>
      <c r="N553" s="25">
        <f t="shared" si="12"/>
        <v>0</v>
      </c>
      <c r="O553" s="133" t="s">
        <v>25</v>
      </c>
    </row>
    <row r="554" spans="1:15" x14ac:dyDescent="0.25">
      <c r="F554" s="133"/>
      <c r="G554" s="42"/>
      <c r="I554" s="42"/>
      <c r="J554" s="42"/>
      <c r="K554" s="42"/>
    </row>
    <row r="555" spans="1:15" x14ac:dyDescent="0.25">
      <c r="A555" s="25" t="s">
        <v>3155</v>
      </c>
      <c r="B555" s="25" t="s">
        <v>11</v>
      </c>
      <c r="C555" s="25" t="s">
        <v>36</v>
      </c>
      <c r="D555" s="25" t="s">
        <v>37</v>
      </c>
      <c r="E555" s="25" t="s">
        <v>1180</v>
      </c>
      <c r="F555" s="133">
        <v>1</v>
      </c>
      <c r="G555" s="42">
        <v>4455</v>
      </c>
      <c r="H555" s="25">
        <v>286</v>
      </c>
      <c r="I555" s="42">
        <v>49.84</v>
      </c>
      <c r="J555" s="42">
        <v>14254.240000000002</v>
      </c>
      <c r="K555" s="42">
        <v>18709.240000000002</v>
      </c>
      <c r="L555" s="25">
        <v>20220916</v>
      </c>
      <c r="M555" s="133">
        <v>286</v>
      </c>
      <c r="N555" s="25">
        <f t="shared" si="12"/>
        <v>0</v>
      </c>
      <c r="O555" s="133" t="s">
        <v>25</v>
      </c>
    </row>
    <row r="556" spans="1:15" x14ac:dyDescent="0.25">
      <c r="F556" s="133"/>
      <c r="G556" s="42"/>
      <c r="I556" s="42"/>
      <c r="J556" s="42"/>
      <c r="K556" s="42"/>
    </row>
    <row r="557" spans="1:15" x14ac:dyDescent="0.25">
      <c r="A557" s="25" t="s">
        <v>3159</v>
      </c>
      <c r="B557" s="25" t="s">
        <v>11</v>
      </c>
      <c r="C557" s="25" t="s">
        <v>27</v>
      </c>
      <c r="D557" s="25" t="s">
        <v>534</v>
      </c>
      <c r="E557" s="25" t="s">
        <v>537</v>
      </c>
      <c r="F557" s="133">
        <v>1</v>
      </c>
      <c r="G557" s="42">
        <v>4455</v>
      </c>
      <c r="H557" s="25">
        <v>140</v>
      </c>
      <c r="I557" s="42">
        <v>49.84</v>
      </c>
      <c r="J557" s="42">
        <v>6977.6</v>
      </c>
      <c r="K557" s="42">
        <v>11432.6</v>
      </c>
      <c r="L557" s="25">
        <v>20220921</v>
      </c>
      <c r="M557" s="133">
        <v>140</v>
      </c>
      <c r="N557" s="25">
        <f t="shared" si="12"/>
        <v>0</v>
      </c>
      <c r="O557" s="133" t="s">
        <v>44</v>
      </c>
    </row>
    <row r="558" spans="1:15" x14ac:dyDescent="0.25">
      <c r="A558" s="25" t="s">
        <v>3140</v>
      </c>
      <c r="B558" s="25" t="s">
        <v>11</v>
      </c>
      <c r="C558" s="25" t="s">
        <v>56</v>
      </c>
      <c r="D558" s="25" t="s">
        <v>57</v>
      </c>
      <c r="E558" s="25" t="s">
        <v>1872</v>
      </c>
      <c r="F558" s="133">
        <v>1</v>
      </c>
      <c r="G558" s="42">
        <v>4455</v>
      </c>
      <c r="H558" s="25">
        <v>276</v>
      </c>
      <c r="I558" s="42">
        <v>49.84</v>
      </c>
      <c r="J558" s="42">
        <v>13755.84</v>
      </c>
      <c r="K558" s="42">
        <v>18210.84</v>
      </c>
      <c r="L558" s="25">
        <v>20220921</v>
      </c>
      <c r="M558" s="133">
        <v>276</v>
      </c>
      <c r="N558" s="25">
        <f t="shared" si="12"/>
        <v>0</v>
      </c>
      <c r="O558" s="133" t="s">
        <v>25</v>
      </c>
    </row>
    <row r="559" spans="1:15" x14ac:dyDescent="0.25">
      <c r="F559" s="133"/>
      <c r="G559" s="42"/>
      <c r="I559" s="42"/>
      <c r="J559" s="42"/>
      <c r="K559" s="42"/>
    </row>
    <row r="560" spans="1:15" x14ac:dyDescent="0.25">
      <c r="A560" s="25" t="s">
        <v>3141</v>
      </c>
      <c r="B560" s="25" t="s">
        <v>11</v>
      </c>
      <c r="C560" s="25" t="s">
        <v>984</v>
      </c>
      <c r="D560" s="25" t="s">
        <v>2178</v>
      </c>
      <c r="E560" s="25" t="s">
        <v>955</v>
      </c>
      <c r="F560" s="133">
        <v>1</v>
      </c>
      <c r="G560" s="42">
        <v>4455</v>
      </c>
      <c r="H560" s="25">
        <v>38</v>
      </c>
      <c r="I560" s="42">
        <v>49.84</v>
      </c>
      <c r="J560" s="42">
        <v>1893.92</v>
      </c>
      <c r="K560" s="42">
        <v>6348.92</v>
      </c>
      <c r="L560" s="25">
        <v>20220922</v>
      </c>
      <c r="M560" s="133">
        <v>38</v>
      </c>
      <c r="N560" s="25">
        <f t="shared" si="12"/>
        <v>0</v>
      </c>
      <c r="O560" s="133" t="s">
        <v>44</v>
      </c>
    </row>
    <row r="561" spans="1:15" x14ac:dyDescent="0.25">
      <c r="A561" s="43" t="s">
        <v>3143</v>
      </c>
      <c r="B561" s="43" t="s">
        <v>11</v>
      </c>
      <c r="C561" s="43" t="s">
        <v>698</v>
      </c>
      <c r="D561" s="43" t="s">
        <v>26</v>
      </c>
      <c r="E561" s="43" t="s">
        <v>1045</v>
      </c>
      <c r="F561" s="135">
        <v>1</v>
      </c>
      <c r="G561" s="45">
        <v>4455</v>
      </c>
      <c r="H561" s="43">
        <v>41</v>
      </c>
      <c r="I561" s="45">
        <v>49.84</v>
      </c>
      <c r="J561" s="45">
        <v>2043.44</v>
      </c>
      <c r="K561" s="45">
        <v>6498.4400000000005</v>
      </c>
      <c r="L561" s="43">
        <v>20220922</v>
      </c>
      <c r="M561" s="135">
        <v>54</v>
      </c>
      <c r="N561" s="43">
        <f t="shared" si="12"/>
        <v>13</v>
      </c>
      <c r="O561" s="135" t="s">
        <v>25</v>
      </c>
    </row>
    <row r="562" spans="1:15" x14ac:dyDescent="0.25">
      <c r="F562" s="133"/>
      <c r="G562" s="42"/>
      <c r="I562" s="42"/>
      <c r="J562" s="42"/>
      <c r="K562" s="42"/>
    </row>
    <row r="563" spans="1:15" s="39" customFormat="1" x14ac:dyDescent="0.25">
      <c r="A563" s="39" t="s">
        <v>3106</v>
      </c>
      <c r="B563" s="39" t="s">
        <v>92</v>
      </c>
      <c r="C563" s="39" t="s">
        <v>363</v>
      </c>
      <c r="D563" s="39" t="s">
        <v>364</v>
      </c>
      <c r="E563" s="39" t="s">
        <v>365</v>
      </c>
      <c r="F563" s="174">
        <v>1</v>
      </c>
      <c r="G563" s="40">
        <v>2059</v>
      </c>
      <c r="H563" s="39">
        <v>32</v>
      </c>
      <c r="I563" s="40">
        <v>49.84</v>
      </c>
      <c r="J563" s="40">
        <v>1594.88</v>
      </c>
      <c r="K563" s="40">
        <v>3653.88</v>
      </c>
      <c r="L563" s="39">
        <v>20220926</v>
      </c>
      <c r="M563" s="174">
        <v>32</v>
      </c>
      <c r="N563" s="39">
        <f t="shared" si="12"/>
        <v>0</v>
      </c>
      <c r="O563" s="174" t="s">
        <v>25</v>
      </c>
    </row>
    <row r="564" spans="1:15" s="39" customFormat="1" x14ac:dyDescent="0.25">
      <c r="A564" s="39" t="s">
        <v>3172</v>
      </c>
      <c r="B564" s="39" t="s">
        <v>2204</v>
      </c>
      <c r="C564" s="39" t="s">
        <v>12</v>
      </c>
      <c r="D564" s="39" t="s">
        <v>128</v>
      </c>
      <c r="E564" s="39" t="s">
        <v>3173</v>
      </c>
      <c r="F564" s="174">
        <v>1</v>
      </c>
      <c r="G564" s="40">
        <v>4455</v>
      </c>
      <c r="H564" s="39">
        <v>90</v>
      </c>
      <c r="I564" s="40">
        <v>49.84</v>
      </c>
      <c r="J564" s="40">
        <v>4485.6000000000004</v>
      </c>
      <c r="K564" s="40">
        <v>8940.6</v>
      </c>
      <c r="L564" s="39">
        <v>20220926</v>
      </c>
      <c r="M564" s="174">
        <v>90</v>
      </c>
      <c r="N564" s="39">
        <f t="shared" si="12"/>
        <v>0</v>
      </c>
      <c r="O564" s="174" t="s">
        <v>25</v>
      </c>
    </row>
    <row r="565" spans="1:15" x14ac:dyDescent="0.25">
      <c r="F565" s="133"/>
      <c r="G565" s="42"/>
      <c r="I565" s="42"/>
      <c r="J565" s="42"/>
      <c r="K565" s="42"/>
    </row>
    <row r="566" spans="1:15" x14ac:dyDescent="0.25">
      <c r="A566" s="25" t="s">
        <v>3152</v>
      </c>
      <c r="B566" s="25" t="s">
        <v>11</v>
      </c>
      <c r="C566" s="25" t="s">
        <v>36</v>
      </c>
      <c r="D566" s="25" t="s">
        <v>37</v>
      </c>
      <c r="E566" s="25" t="s">
        <v>3153</v>
      </c>
      <c r="F566" s="133">
        <v>1</v>
      </c>
      <c r="G566" s="42">
        <v>4455</v>
      </c>
      <c r="H566" s="25">
        <v>286</v>
      </c>
      <c r="I566" s="42">
        <v>49.84</v>
      </c>
      <c r="J566" s="42">
        <v>14254.240000000002</v>
      </c>
      <c r="K566" s="42">
        <v>18709.240000000002</v>
      </c>
      <c r="L566" s="25">
        <v>20220927</v>
      </c>
      <c r="M566" s="133">
        <v>286</v>
      </c>
      <c r="N566" s="25">
        <f t="shared" si="12"/>
        <v>0</v>
      </c>
      <c r="O566" s="133" t="s">
        <v>25</v>
      </c>
    </row>
    <row r="567" spans="1:15" x14ac:dyDescent="0.25">
      <c r="F567" s="133"/>
      <c r="G567" s="42"/>
      <c r="I567" s="42"/>
      <c r="J567" s="42"/>
      <c r="K567" s="42"/>
    </row>
    <row r="568" spans="1:15" x14ac:dyDescent="0.25">
      <c r="A568" s="25" t="s">
        <v>3096</v>
      </c>
      <c r="B568" s="25" t="s">
        <v>92</v>
      </c>
      <c r="C568" s="25" t="s">
        <v>278</v>
      </c>
      <c r="D568" s="25" t="s">
        <v>279</v>
      </c>
      <c r="E568" s="25" t="s">
        <v>3097</v>
      </c>
      <c r="F568" s="133">
        <v>1</v>
      </c>
      <c r="G568" s="42">
        <v>2059</v>
      </c>
      <c r="H568" s="25">
        <v>40</v>
      </c>
      <c r="I568" s="42">
        <v>49.84</v>
      </c>
      <c r="J568" s="42">
        <v>1993.6000000000001</v>
      </c>
      <c r="K568" s="42">
        <v>4052.6000000000004</v>
      </c>
      <c r="L568" s="25">
        <v>20220928</v>
      </c>
      <c r="M568" s="133">
        <v>40</v>
      </c>
      <c r="N568" s="25">
        <f t="shared" si="12"/>
        <v>0</v>
      </c>
      <c r="O568" s="133" t="s">
        <v>25</v>
      </c>
    </row>
    <row r="569" spans="1:15" x14ac:dyDescent="0.25">
      <c r="F569" s="133"/>
      <c r="G569" s="42"/>
      <c r="I569" s="42"/>
      <c r="J569" s="42"/>
      <c r="K569" s="42"/>
    </row>
    <row r="570" spans="1:15" x14ac:dyDescent="0.25">
      <c r="A570" s="25" t="s">
        <v>3136</v>
      </c>
      <c r="B570" s="25" t="s">
        <v>2204</v>
      </c>
      <c r="C570" s="25" t="s">
        <v>56</v>
      </c>
      <c r="D570" s="25" t="s">
        <v>57</v>
      </c>
      <c r="E570" s="25" t="s">
        <v>3137</v>
      </c>
      <c r="F570" s="133">
        <v>1</v>
      </c>
      <c r="G570" s="42">
        <v>4455</v>
      </c>
      <c r="H570" s="25">
        <v>276</v>
      </c>
      <c r="I570" s="42">
        <v>49.84</v>
      </c>
      <c r="J570" s="42">
        <v>13755.84</v>
      </c>
      <c r="K570" s="42">
        <v>18210.84</v>
      </c>
      <c r="L570" s="25">
        <v>20220929</v>
      </c>
      <c r="M570" s="133">
        <v>276</v>
      </c>
      <c r="N570" s="25">
        <f t="shared" si="12"/>
        <v>0</v>
      </c>
      <c r="O570" s="133" t="s">
        <v>25</v>
      </c>
    </row>
    <row r="571" spans="1:15" x14ac:dyDescent="0.25">
      <c r="F571" s="133"/>
      <c r="G571" s="42"/>
      <c r="I571" s="42"/>
      <c r="J571" s="42"/>
      <c r="K571" s="42"/>
    </row>
    <row r="572" spans="1:15" s="39" customFormat="1" x14ac:dyDescent="0.25">
      <c r="A572" s="59" t="s">
        <v>3091</v>
      </c>
      <c r="B572" s="59" t="s">
        <v>92</v>
      </c>
      <c r="C572" s="59" t="s">
        <v>934</v>
      </c>
      <c r="D572" s="59" t="s">
        <v>26</v>
      </c>
      <c r="E572" s="59" t="s">
        <v>941</v>
      </c>
      <c r="F572" s="175">
        <v>1</v>
      </c>
      <c r="G572" s="61">
        <v>2059</v>
      </c>
      <c r="H572" s="59">
        <v>55</v>
      </c>
      <c r="I572" s="61">
        <v>49.84</v>
      </c>
      <c r="J572" s="61">
        <v>2741.2000000000003</v>
      </c>
      <c r="K572" s="61">
        <v>4800.2000000000007</v>
      </c>
      <c r="L572" s="59">
        <v>20220930</v>
      </c>
      <c r="M572" s="175">
        <v>40</v>
      </c>
      <c r="N572" s="59">
        <f t="shared" si="12"/>
        <v>-15</v>
      </c>
      <c r="O572" s="175" t="s">
        <v>25</v>
      </c>
    </row>
    <row r="573" spans="1:15" s="39" customFormat="1" x14ac:dyDescent="0.25">
      <c r="A573" s="39" t="s">
        <v>3130</v>
      </c>
      <c r="B573" s="39" t="s">
        <v>2204</v>
      </c>
      <c r="C573" s="39" t="s">
        <v>274</v>
      </c>
      <c r="D573" s="39" t="s">
        <v>26</v>
      </c>
      <c r="E573" s="39" t="s">
        <v>3131</v>
      </c>
      <c r="F573" s="174">
        <v>1</v>
      </c>
      <c r="G573" s="40">
        <v>4455</v>
      </c>
      <c r="H573" s="39">
        <v>56</v>
      </c>
      <c r="I573" s="40">
        <v>49.84</v>
      </c>
      <c r="J573" s="40">
        <v>2791.04</v>
      </c>
      <c r="K573" s="40">
        <v>7246.04</v>
      </c>
      <c r="L573" s="39">
        <v>20220930</v>
      </c>
      <c r="M573" s="174">
        <v>56</v>
      </c>
      <c r="N573" s="39">
        <f t="shared" si="12"/>
        <v>0</v>
      </c>
      <c r="O573" s="174" t="s">
        <v>25</v>
      </c>
    </row>
    <row r="574" spans="1:15" x14ac:dyDescent="0.25">
      <c r="A574" s="25" t="s">
        <v>3070</v>
      </c>
      <c r="B574" s="25" t="s">
        <v>92</v>
      </c>
      <c r="C574" s="25" t="s">
        <v>95</v>
      </c>
      <c r="D574" s="25" t="s">
        <v>96</v>
      </c>
      <c r="E574" s="25" t="s">
        <v>972</v>
      </c>
      <c r="F574" s="133">
        <v>1</v>
      </c>
      <c r="G574" s="42">
        <v>2059</v>
      </c>
      <c r="H574" s="25">
        <v>195</v>
      </c>
      <c r="I574" s="42">
        <v>49.84</v>
      </c>
      <c r="J574" s="42">
        <v>9718.8000000000011</v>
      </c>
      <c r="K574" s="42">
        <v>11777.800000000001</v>
      </c>
      <c r="L574" s="25">
        <v>20220930</v>
      </c>
      <c r="M574" s="133">
        <v>195</v>
      </c>
      <c r="N574" s="25">
        <f t="shared" si="12"/>
        <v>0</v>
      </c>
      <c r="O574" s="133" t="s">
        <v>44</v>
      </c>
    </row>
    <row r="577" spans="1:15" x14ac:dyDescent="0.25">
      <c r="A577" s="25" t="s">
        <v>3266</v>
      </c>
      <c r="B577" s="25" t="s">
        <v>2204</v>
      </c>
      <c r="C577" s="25" t="s">
        <v>934</v>
      </c>
      <c r="D577" s="25" t="s">
        <v>3267</v>
      </c>
      <c r="E577" s="25" t="s">
        <v>3268</v>
      </c>
      <c r="F577" s="133">
        <v>1</v>
      </c>
      <c r="G577" s="42">
        <v>4455</v>
      </c>
      <c r="H577" s="25">
        <v>110</v>
      </c>
      <c r="I577" s="42">
        <v>49.84</v>
      </c>
      <c r="J577" s="42">
        <v>5482.4000000000005</v>
      </c>
      <c r="K577" s="42">
        <v>9937.4000000000015</v>
      </c>
      <c r="L577" s="25">
        <v>20221003</v>
      </c>
      <c r="M577" s="133">
        <v>110</v>
      </c>
      <c r="N577" s="25">
        <f t="shared" si="12"/>
        <v>0</v>
      </c>
    </row>
    <row r="578" spans="1:15" x14ac:dyDescent="0.25">
      <c r="F578" s="133"/>
      <c r="G578" s="42"/>
      <c r="I578" s="42"/>
      <c r="J578" s="42"/>
      <c r="K578" s="42"/>
    </row>
    <row r="579" spans="1:15" s="59" customFormat="1" x14ac:dyDescent="0.25">
      <c r="A579" s="59" t="s">
        <v>3253</v>
      </c>
      <c r="B579" s="59" t="s">
        <v>2204</v>
      </c>
      <c r="C579" s="59" t="s">
        <v>1014</v>
      </c>
      <c r="D579" s="59" t="s">
        <v>93</v>
      </c>
      <c r="E579" s="59" t="s">
        <v>3254</v>
      </c>
      <c r="F579" s="175">
        <v>1</v>
      </c>
      <c r="G579" s="61">
        <v>4455</v>
      </c>
      <c r="H579" s="59">
        <v>38</v>
      </c>
      <c r="I579" s="61">
        <v>49.84</v>
      </c>
      <c r="J579" s="61">
        <v>1893.92</v>
      </c>
      <c r="K579" s="61">
        <v>6348.92</v>
      </c>
      <c r="L579" s="59">
        <v>20221004</v>
      </c>
      <c r="M579" s="175">
        <v>54</v>
      </c>
      <c r="N579" s="59">
        <f t="shared" si="12"/>
        <v>16</v>
      </c>
      <c r="O579" s="175"/>
    </row>
    <row r="580" spans="1:15" x14ac:dyDescent="0.25">
      <c r="F580" s="133"/>
      <c r="G580" s="42"/>
      <c r="I580" s="42"/>
      <c r="J580" s="42"/>
      <c r="K580" s="42"/>
    </row>
    <row r="581" spans="1:15" x14ac:dyDescent="0.25">
      <c r="A581" s="25" t="s">
        <v>3255</v>
      </c>
      <c r="B581" s="25" t="s">
        <v>11</v>
      </c>
      <c r="C581" s="25" t="s">
        <v>706</v>
      </c>
      <c r="D581" s="25" t="s">
        <v>707</v>
      </c>
      <c r="E581" s="25" t="s">
        <v>714</v>
      </c>
      <c r="F581" s="133">
        <v>1</v>
      </c>
      <c r="G581" s="42">
        <v>4455</v>
      </c>
      <c r="H581" s="25">
        <v>74</v>
      </c>
      <c r="I581" s="42">
        <v>49.84</v>
      </c>
      <c r="J581" s="42">
        <v>3688.1600000000003</v>
      </c>
      <c r="K581" s="42">
        <v>8143.16</v>
      </c>
      <c r="L581" s="25">
        <v>20221006</v>
      </c>
      <c r="M581" s="133">
        <v>54</v>
      </c>
      <c r="N581" s="25">
        <f t="shared" si="12"/>
        <v>-20</v>
      </c>
      <c r="O581" s="353" t="s">
        <v>3272</v>
      </c>
    </row>
    <row r="582" spans="1:15" x14ac:dyDescent="0.25">
      <c r="F582" s="133"/>
      <c r="G582" s="42"/>
      <c r="I582" s="42"/>
      <c r="J582" s="42"/>
      <c r="K582" s="42"/>
    </row>
    <row r="583" spans="1:15" x14ac:dyDescent="0.25">
      <c r="A583" s="25" t="s">
        <v>3250</v>
      </c>
      <c r="B583" s="25" t="s">
        <v>11</v>
      </c>
      <c r="C583" s="25" t="s">
        <v>56</v>
      </c>
      <c r="D583" s="25" t="s">
        <v>57</v>
      </c>
      <c r="E583" s="25" t="s">
        <v>58</v>
      </c>
      <c r="F583" s="133">
        <v>1</v>
      </c>
      <c r="G583" s="42">
        <v>4455</v>
      </c>
      <c r="H583" s="25">
        <v>276</v>
      </c>
      <c r="I583" s="42">
        <v>49.84</v>
      </c>
      <c r="J583" s="42">
        <v>13755.84</v>
      </c>
      <c r="K583" s="42">
        <v>18210.84</v>
      </c>
      <c r="L583" s="25">
        <v>20221013</v>
      </c>
      <c r="M583" s="133">
        <v>276</v>
      </c>
      <c r="N583" s="25">
        <f t="shared" si="12"/>
        <v>0</v>
      </c>
    </row>
    <row r="584" spans="1:15" x14ac:dyDescent="0.25">
      <c r="F584" s="133"/>
      <c r="G584" s="42"/>
      <c r="I584" s="42"/>
      <c r="J584" s="42"/>
      <c r="K584" s="42"/>
    </row>
    <row r="585" spans="1:15" x14ac:dyDescent="0.25">
      <c r="A585" s="25" t="s">
        <v>3263</v>
      </c>
      <c r="B585" s="25" t="s">
        <v>2204</v>
      </c>
      <c r="C585" s="25" t="s">
        <v>934</v>
      </c>
      <c r="D585" s="25" t="s">
        <v>3264</v>
      </c>
      <c r="E585" s="25" t="s">
        <v>3265</v>
      </c>
      <c r="F585" s="133">
        <v>1</v>
      </c>
      <c r="G585" s="42">
        <v>4455</v>
      </c>
      <c r="H585" s="25">
        <v>93</v>
      </c>
      <c r="I585" s="42">
        <v>49.84</v>
      </c>
      <c r="J585" s="42">
        <v>4635.12</v>
      </c>
      <c r="K585" s="42">
        <v>9090.119999999999</v>
      </c>
      <c r="L585" s="25">
        <v>20221017</v>
      </c>
      <c r="M585" s="133">
        <v>93</v>
      </c>
      <c r="N585" s="25">
        <f t="shared" si="12"/>
        <v>0</v>
      </c>
    </row>
    <row r="586" spans="1:15" x14ac:dyDescent="0.25">
      <c r="F586" s="133"/>
      <c r="G586" s="42"/>
      <c r="I586" s="42"/>
      <c r="J586" s="42"/>
      <c r="K586" s="42"/>
    </row>
    <row r="587" spans="1:15" x14ac:dyDescent="0.25">
      <c r="A587" s="25" t="s">
        <v>3237</v>
      </c>
      <c r="B587" s="25" t="s">
        <v>11</v>
      </c>
      <c r="C587" s="25" t="s">
        <v>36</v>
      </c>
      <c r="D587" s="25" t="s">
        <v>37</v>
      </c>
      <c r="E587" s="25" t="s">
        <v>2466</v>
      </c>
      <c r="F587" s="133">
        <v>1</v>
      </c>
      <c r="G587" s="42">
        <v>4455</v>
      </c>
      <c r="H587" s="25">
        <v>286</v>
      </c>
      <c r="I587" s="42">
        <v>49.84</v>
      </c>
      <c r="J587" s="42">
        <v>14254.240000000002</v>
      </c>
      <c r="K587" s="42">
        <v>18709.240000000002</v>
      </c>
      <c r="L587" s="25">
        <v>20221018</v>
      </c>
      <c r="M587" s="133">
        <v>286</v>
      </c>
      <c r="N587" s="25">
        <f t="shared" si="12"/>
        <v>0</v>
      </c>
    </row>
    <row r="588" spans="1:15" x14ac:dyDescent="0.25">
      <c r="F588" s="133"/>
      <c r="G588" s="42"/>
      <c r="I588" s="42"/>
      <c r="J588" s="42"/>
      <c r="K588" s="42"/>
    </row>
    <row r="589" spans="1:15" s="43" customFormat="1" x14ac:dyDescent="0.25">
      <c r="A589" s="43" t="s">
        <v>3233</v>
      </c>
      <c r="B589" s="43" t="s">
        <v>11</v>
      </c>
      <c r="C589" s="43" t="s">
        <v>698</v>
      </c>
      <c r="D589" s="43" t="s">
        <v>26</v>
      </c>
      <c r="E589" s="43" t="s">
        <v>1047</v>
      </c>
      <c r="F589" s="135">
        <v>1</v>
      </c>
      <c r="G589" s="45">
        <v>4455</v>
      </c>
      <c r="H589" s="43">
        <v>54</v>
      </c>
      <c r="I589" s="45">
        <v>49.84</v>
      </c>
      <c r="J589" s="45">
        <v>2691.36</v>
      </c>
      <c r="K589" s="45">
        <v>7146.3600000000006</v>
      </c>
      <c r="L589" s="43">
        <v>20221019</v>
      </c>
      <c r="M589" s="135">
        <v>54</v>
      </c>
      <c r="N589" s="43">
        <f t="shared" si="12"/>
        <v>0</v>
      </c>
      <c r="O589" s="135"/>
    </row>
    <row r="590" spans="1:15" x14ac:dyDescent="0.25">
      <c r="A590" s="25" t="s">
        <v>3246</v>
      </c>
      <c r="B590" s="25" t="s">
        <v>11</v>
      </c>
      <c r="C590" s="25" t="s">
        <v>56</v>
      </c>
      <c r="D590" s="25" t="s">
        <v>57</v>
      </c>
      <c r="E590" s="25" t="s">
        <v>1916</v>
      </c>
      <c r="F590" s="133">
        <v>1</v>
      </c>
      <c r="G590" s="42">
        <v>4455</v>
      </c>
      <c r="H590" s="25">
        <v>276</v>
      </c>
      <c r="I590" s="42">
        <v>49.84</v>
      </c>
      <c r="J590" s="42">
        <v>13755.84</v>
      </c>
      <c r="K590" s="42">
        <v>18210.84</v>
      </c>
      <c r="L590" s="25">
        <v>20221019</v>
      </c>
      <c r="M590" s="133">
        <v>276</v>
      </c>
      <c r="N590" s="25">
        <f t="shared" si="12"/>
        <v>0</v>
      </c>
    </row>
    <row r="591" spans="1:15" x14ac:dyDescent="0.25">
      <c r="A591" s="25" t="s">
        <v>3231</v>
      </c>
      <c r="B591" s="25" t="s">
        <v>11</v>
      </c>
      <c r="C591" s="25" t="s">
        <v>255</v>
      </c>
      <c r="D591" s="25" t="s">
        <v>256</v>
      </c>
      <c r="E591" s="25" t="s">
        <v>257</v>
      </c>
      <c r="F591" s="133">
        <v>1</v>
      </c>
      <c r="G591" s="42">
        <v>4455</v>
      </c>
      <c r="H591" s="25">
        <v>40</v>
      </c>
      <c r="I591" s="42">
        <v>49.84</v>
      </c>
      <c r="J591" s="42">
        <v>1993.6000000000001</v>
      </c>
      <c r="K591" s="42">
        <v>6448.6</v>
      </c>
      <c r="L591" s="25">
        <v>20221019</v>
      </c>
      <c r="M591" s="133">
        <v>40</v>
      </c>
      <c r="N591" s="25">
        <f t="shared" si="12"/>
        <v>0</v>
      </c>
    </row>
    <row r="592" spans="1:15" x14ac:dyDescent="0.25">
      <c r="F592" s="133"/>
      <c r="G592" s="42"/>
      <c r="I592" s="42"/>
      <c r="J592" s="42"/>
      <c r="K592" s="42"/>
    </row>
    <row r="593" spans="1:15" x14ac:dyDescent="0.25">
      <c r="A593" s="25" t="s">
        <v>3227</v>
      </c>
      <c r="B593" s="25" t="s">
        <v>11</v>
      </c>
      <c r="C593" s="25" t="s">
        <v>984</v>
      </c>
      <c r="D593" s="25" t="s">
        <v>2319</v>
      </c>
      <c r="E593" s="25" t="s">
        <v>1310</v>
      </c>
      <c r="F593" s="133">
        <v>1</v>
      </c>
      <c r="G593" s="42">
        <v>4455</v>
      </c>
      <c r="H593" s="25">
        <v>100</v>
      </c>
      <c r="I593" s="42">
        <v>49.84</v>
      </c>
      <c r="J593" s="42">
        <v>4984</v>
      </c>
      <c r="K593" s="42">
        <v>9439</v>
      </c>
      <c r="L593" s="25">
        <v>20221020</v>
      </c>
      <c r="M593" s="133">
        <v>100</v>
      </c>
      <c r="N593" s="25">
        <f t="shared" si="12"/>
        <v>0</v>
      </c>
      <c r="O593" s="133" t="s">
        <v>1682</v>
      </c>
    </row>
    <row r="594" spans="1:15" x14ac:dyDescent="0.25">
      <c r="A594" s="25" t="s">
        <v>3236</v>
      </c>
      <c r="B594" s="25" t="s">
        <v>11</v>
      </c>
      <c r="C594" s="25" t="s">
        <v>934</v>
      </c>
      <c r="D594" s="25" t="s">
        <v>2226</v>
      </c>
      <c r="E594" s="25" t="s">
        <v>2229</v>
      </c>
      <c r="F594" s="133">
        <v>1</v>
      </c>
      <c r="G594" s="42">
        <v>4455</v>
      </c>
      <c r="H594" s="25">
        <v>120</v>
      </c>
      <c r="I594" s="42">
        <v>49.84</v>
      </c>
      <c r="J594" s="42">
        <v>5980.8</v>
      </c>
      <c r="K594" s="42">
        <v>10435.799999999999</v>
      </c>
      <c r="L594" s="25">
        <v>20221020</v>
      </c>
      <c r="M594" s="133">
        <v>120</v>
      </c>
      <c r="N594" s="25">
        <f t="shared" si="12"/>
        <v>0</v>
      </c>
      <c r="O594" s="133" t="s">
        <v>2009</v>
      </c>
    </row>
    <row r="595" spans="1:15" x14ac:dyDescent="0.25">
      <c r="F595" s="133"/>
      <c r="G595" s="42"/>
      <c r="I595" s="42"/>
      <c r="J595" s="42"/>
      <c r="K595" s="42"/>
    </row>
    <row r="596" spans="1:15" x14ac:dyDescent="0.25">
      <c r="A596" s="25" t="s">
        <v>3228</v>
      </c>
      <c r="B596" s="25" t="s">
        <v>11</v>
      </c>
      <c r="C596" s="25" t="s">
        <v>297</v>
      </c>
      <c r="D596" s="25" t="s">
        <v>93</v>
      </c>
      <c r="E596" s="25" t="s">
        <v>797</v>
      </c>
      <c r="F596" s="133">
        <v>1</v>
      </c>
      <c r="G596" s="42">
        <v>4455</v>
      </c>
      <c r="H596" s="25">
        <v>50</v>
      </c>
      <c r="I596" s="42">
        <v>49.84</v>
      </c>
      <c r="J596" s="42">
        <v>2492</v>
      </c>
      <c r="K596" s="42">
        <v>6947</v>
      </c>
      <c r="L596" s="25">
        <v>20221021</v>
      </c>
      <c r="M596" s="133">
        <v>50</v>
      </c>
      <c r="N596" s="25">
        <f t="shared" si="12"/>
        <v>0</v>
      </c>
    </row>
    <row r="597" spans="1:15" x14ac:dyDescent="0.25">
      <c r="F597" s="133"/>
      <c r="G597" s="42"/>
      <c r="I597" s="42"/>
      <c r="J597" s="42"/>
      <c r="K597" s="42"/>
    </row>
    <row r="598" spans="1:15" x14ac:dyDescent="0.25">
      <c r="A598" s="25" t="s">
        <v>3220</v>
      </c>
      <c r="B598" s="25" t="s">
        <v>11</v>
      </c>
      <c r="C598" s="25" t="s">
        <v>27</v>
      </c>
      <c r="D598" s="25" t="s">
        <v>50</v>
      </c>
      <c r="E598" s="25" t="s">
        <v>825</v>
      </c>
      <c r="F598" s="133">
        <v>1</v>
      </c>
      <c r="G598" s="42">
        <v>4455</v>
      </c>
      <c r="H598" s="25">
        <v>184</v>
      </c>
      <c r="I598" s="42">
        <v>49.84</v>
      </c>
      <c r="J598" s="42">
        <v>9170.5600000000013</v>
      </c>
      <c r="K598" s="42">
        <v>13625.560000000001</v>
      </c>
      <c r="L598" s="25">
        <v>20221024</v>
      </c>
      <c r="M598" s="133">
        <v>184</v>
      </c>
      <c r="N598" s="25">
        <f t="shared" si="12"/>
        <v>0</v>
      </c>
    </row>
    <row r="599" spans="1:15" ht="15.75" thickBot="1" x14ac:dyDescent="0.3">
      <c r="F599" s="133"/>
      <c r="G599" s="42"/>
      <c r="I599" s="42"/>
      <c r="J599" s="42"/>
      <c r="K599" s="42"/>
    </row>
    <row r="600" spans="1:15" ht="128.25" x14ac:dyDescent="0.25">
      <c r="A600" s="25" t="s">
        <v>3217</v>
      </c>
      <c r="B600" s="25" t="s">
        <v>11</v>
      </c>
      <c r="C600" s="25" t="s">
        <v>28</v>
      </c>
      <c r="D600" s="25" t="s">
        <v>2088</v>
      </c>
      <c r="E600" s="25" t="s">
        <v>2755</v>
      </c>
      <c r="F600" s="133">
        <v>1</v>
      </c>
      <c r="G600" s="42">
        <v>4455</v>
      </c>
      <c r="H600" s="25">
        <v>98</v>
      </c>
      <c r="I600" s="42">
        <v>49.84</v>
      </c>
      <c r="J600" s="42">
        <v>4884.3200000000006</v>
      </c>
      <c r="K600" s="42">
        <v>9339.32</v>
      </c>
      <c r="L600" s="25">
        <v>20221025</v>
      </c>
      <c r="M600" s="133">
        <v>56</v>
      </c>
      <c r="N600" s="25">
        <f t="shared" si="12"/>
        <v>-42</v>
      </c>
      <c r="O600" s="354" t="s">
        <v>3273</v>
      </c>
    </row>
    <row r="601" spans="1:15" x14ac:dyDescent="0.25">
      <c r="A601" s="25" t="s">
        <v>3215</v>
      </c>
      <c r="B601" s="25" t="s">
        <v>11</v>
      </c>
      <c r="C601" s="25" t="s">
        <v>984</v>
      </c>
      <c r="D601" s="25" t="s">
        <v>2953</v>
      </c>
      <c r="E601" s="25" t="s">
        <v>2954</v>
      </c>
      <c r="F601" s="133">
        <v>1</v>
      </c>
      <c r="G601" s="42">
        <v>4455</v>
      </c>
      <c r="H601" s="25">
        <v>40</v>
      </c>
      <c r="I601" s="42">
        <v>49.84</v>
      </c>
      <c r="J601" s="42">
        <v>1993.6000000000001</v>
      </c>
      <c r="K601" s="42">
        <v>6448.6</v>
      </c>
      <c r="L601" s="25">
        <v>20221025</v>
      </c>
      <c r="M601" s="133">
        <v>40</v>
      </c>
      <c r="N601" s="25">
        <f t="shared" si="12"/>
        <v>0</v>
      </c>
    </row>
    <row r="602" spans="1:15" x14ac:dyDescent="0.25">
      <c r="A602" s="25" t="s">
        <v>3202</v>
      </c>
      <c r="B602" s="25" t="s">
        <v>92</v>
      </c>
      <c r="C602" s="25" t="s">
        <v>255</v>
      </c>
      <c r="D602" s="25" t="s">
        <v>256</v>
      </c>
      <c r="E602" s="25" t="s">
        <v>257</v>
      </c>
      <c r="F602" s="133">
        <v>1</v>
      </c>
      <c r="G602" s="42">
        <v>2059</v>
      </c>
      <c r="H602" s="25">
        <v>40</v>
      </c>
      <c r="I602" s="42">
        <v>49.84</v>
      </c>
      <c r="J602" s="42">
        <v>1993.6000000000001</v>
      </c>
      <c r="K602" s="42">
        <v>4052.6000000000004</v>
      </c>
      <c r="L602" s="25">
        <v>20221025</v>
      </c>
      <c r="M602" s="133">
        <v>40</v>
      </c>
      <c r="N602" s="25">
        <f t="shared" si="12"/>
        <v>0</v>
      </c>
    </row>
    <row r="603" spans="1:15" x14ac:dyDescent="0.25">
      <c r="F603" s="133"/>
      <c r="G603" s="42"/>
      <c r="I603" s="42"/>
      <c r="J603" s="42"/>
      <c r="K603" s="42"/>
    </row>
    <row r="604" spans="1:15" x14ac:dyDescent="0.25">
      <c r="A604" s="25" t="s">
        <v>3216</v>
      </c>
      <c r="B604" s="25" t="s">
        <v>11</v>
      </c>
      <c r="C604" s="25" t="s">
        <v>27</v>
      </c>
      <c r="D604" s="25" t="s">
        <v>162</v>
      </c>
      <c r="E604" s="25" t="s">
        <v>649</v>
      </c>
      <c r="F604" s="133">
        <v>1</v>
      </c>
      <c r="G604" s="42">
        <v>4455</v>
      </c>
      <c r="H604" s="25">
        <v>258</v>
      </c>
      <c r="I604" s="42">
        <v>49.84</v>
      </c>
      <c r="J604" s="42">
        <v>12858.720000000001</v>
      </c>
      <c r="K604" s="42">
        <v>17313.72</v>
      </c>
      <c r="L604" s="25">
        <v>20221026</v>
      </c>
      <c r="M604" s="133">
        <v>258</v>
      </c>
      <c r="N604" s="25">
        <f t="shared" si="12"/>
        <v>0</v>
      </c>
    </row>
    <row r="605" spans="1:15" x14ac:dyDescent="0.25">
      <c r="A605" s="25" t="s">
        <v>3219</v>
      </c>
      <c r="B605" s="25" t="s">
        <v>11</v>
      </c>
      <c r="C605" s="25" t="s">
        <v>27</v>
      </c>
      <c r="D605" s="25" t="s">
        <v>188</v>
      </c>
      <c r="E605" s="25" t="s">
        <v>737</v>
      </c>
      <c r="F605" s="133">
        <v>1</v>
      </c>
      <c r="G605" s="42">
        <v>4455</v>
      </c>
      <c r="H605" s="25">
        <v>173</v>
      </c>
      <c r="I605" s="42">
        <v>49.84</v>
      </c>
      <c r="J605" s="42">
        <v>8622.32</v>
      </c>
      <c r="K605" s="42">
        <v>13077.32</v>
      </c>
      <c r="L605" s="25">
        <v>20221026</v>
      </c>
      <c r="M605" s="133">
        <v>173</v>
      </c>
      <c r="N605" s="25">
        <f t="shared" si="12"/>
        <v>0</v>
      </c>
    </row>
    <row r="608" spans="1:15" x14ac:dyDescent="0.25">
      <c r="A608" s="25" t="s">
        <v>3375</v>
      </c>
      <c r="B608" s="25" t="s">
        <v>2204</v>
      </c>
      <c r="C608" s="25" t="s">
        <v>698</v>
      </c>
      <c r="D608" s="25" t="s">
        <v>26</v>
      </c>
      <c r="E608" s="25" t="s">
        <v>1047</v>
      </c>
      <c r="F608" s="133">
        <v>1</v>
      </c>
      <c r="G608" s="42">
        <v>5437</v>
      </c>
      <c r="H608" s="25">
        <v>54</v>
      </c>
      <c r="I608" s="42">
        <v>60.83</v>
      </c>
      <c r="J608" s="42">
        <v>3284.8199999999997</v>
      </c>
      <c r="K608" s="42">
        <v>8721.82</v>
      </c>
      <c r="L608" s="25">
        <v>20221101</v>
      </c>
      <c r="M608" s="133">
        <v>54</v>
      </c>
      <c r="N608" s="25">
        <f>M608-H608</f>
        <v>0</v>
      </c>
      <c r="O608" s="133" t="s">
        <v>86</v>
      </c>
    </row>
    <row r="609" spans="1:16" x14ac:dyDescent="0.25">
      <c r="F609" s="133"/>
      <c r="G609" s="42"/>
      <c r="I609" s="42"/>
      <c r="J609" s="42"/>
      <c r="K609" s="42"/>
    </row>
    <row r="610" spans="1:16" x14ac:dyDescent="0.25">
      <c r="A610" s="25" t="s">
        <v>3374</v>
      </c>
      <c r="B610" s="25" t="s">
        <v>11</v>
      </c>
      <c r="C610" s="25" t="s">
        <v>36</v>
      </c>
      <c r="D610" s="25" t="s">
        <v>37</v>
      </c>
      <c r="E610" s="25" t="s">
        <v>1173</v>
      </c>
      <c r="F610" s="133">
        <v>1</v>
      </c>
      <c r="G610" s="42">
        <v>5437</v>
      </c>
      <c r="H610" s="25">
        <v>286</v>
      </c>
      <c r="I610" s="42">
        <v>60.83</v>
      </c>
      <c r="J610" s="42">
        <v>17397.38</v>
      </c>
      <c r="K610" s="42">
        <v>22834.38</v>
      </c>
      <c r="L610" s="25">
        <v>20221103</v>
      </c>
      <c r="M610" s="133">
        <v>286</v>
      </c>
      <c r="N610" s="25">
        <f t="shared" ref="N610:N640" si="13">M610-H610</f>
        <v>0</v>
      </c>
      <c r="O610" s="133" t="s">
        <v>86</v>
      </c>
    </row>
    <row r="611" spans="1:16" x14ac:dyDescent="0.25">
      <c r="F611" s="133"/>
      <c r="G611" s="42"/>
      <c r="I611" s="42"/>
      <c r="J611" s="42"/>
      <c r="K611" s="42"/>
    </row>
    <row r="612" spans="1:16" x14ac:dyDescent="0.25">
      <c r="A612" s="25" t="s">
        <v>3376</v>
      </c>
      <c r="B612" s="25" t="s">
        <v>2204</v>
      </c>
      <c r="C612" s="25" t="s">
        <v>278</v>
      </c>
      <c r="D612" s="25" t="s">
        <v>279</v>
      </c>
      <c r="E612" s="25" t="s">
        <v>1413</v>
      </c>
      <c r="F612" s="133">
        <v>1</v>
      </c>
      <c r="G612" s="42">
        <v>4455</v>
      </c>
      <c r="H612" s="25">
        <v>40</v>
      </c>
      <c r="I612" s="42">
        <v>60.83</v>
      </c>
      <c r="J612" s="42">
        <v>1993.6000000000001</v>
      </c>
      <c r="K612" s="42">
        <v>6448.6</v>
      </c>
      <c r="L612" s="25">
        <v>20221104</v>
      </c>
      <c r="M612" s="133">
        <v>40</v>
      </c>
      <c r="N612" s="25">
        <f t="shared" si="13"/>
        <v>0</v>
      </c>
      <c r="O612" s="133" t="s">
        <v>86</v>
      </c>
    </row>
    <row r="613" spans="1:16" x14ac:dyDescent="0.25">
      <c r="F613" s="133"/>
      <c r="G613" s="42"/>
      <c r="I613" s="42"/>
      <c r="J613" s="42"/>
      <c r="K613" s="42"/>
    </row>
    <row r="614" spans="1:16" x14ac:dyDescent="0.25">
      <c r="A614" s="25" t="s">
        <v>3358</v>
      </c>
      <c r="B614" s="25" t="s">
        <v>11</v>
      </c>
      <c r="C614" s="25" t="s">
        <v>984</v>
      </c>
      <c r="D614" s="25" t="s">
        <v>2178</v>
      </c>
      <c r="E614" s="25" t="s">
        <v>122</v>
      </c>
      <c r="F614" s="133">
        <v>1</v>
      </c>
      <c r="G614" s="42">
        <v>5437</v>
      </c>
      <c r="H614" s="25">
        <v>38</v>
      </c>
      <c r="I614" s="42">
        <v>60.83</v>
      </c>
      <c r="J614" s="42">
        <v>2311.54</v>
      </c>
      <c r="K614" s="42">
        <v>7748.54</v>
      </c>
      <c r="L614" s="25">
        <v>20221107</v>
      </c>
      <c r="M614" s="133">
        <v>38</v>
      </c>
      <c r="N614" s="25">
        <f t="shared" si="13"/>
        <v>0</v>
      </c>
      <c r="O614" s="133" t="s">
        <v>114</v>
      </c>
    </row>
    <row r="615" spans="1:16" x14ac:dyDescent="0.25">
      <c r="A615" s="25" t="s">
        <v>3368</v>
      </c>
      <c r="B615" s="25" t="s">
        <v>11</v>
      </c>
      <c r="C615" s="25" t="s">
        <v>56</v>
      </c>
      <c r="D615" s="25" t="s">
        <v>57</v>
      </c>
      <c r="E615" s="25" t="s">
        <v>60</v>
      </c>
      <c r="F615" s="133">
        <v>1</v>
      </c>
      <c r="G615" s="42">
        <v>5437</v>
      </c>
      <c r="H615" s="25">
        <v>276</v>
      </c>
      <c r="I615" s="42">
        <v>60.83</v>
      </c>
      <c r="J615" s="42">
        <v>16789.079999999998</v>
      </c>
      <c r="K615" s="42">
        <v>22226.079999999998</v>
      </c>
      <c r="L615" s="25">
        <v>20221107</v>
      </c>
      <c r="M615" s="133">
        <v>276</v>
      </c>
      <c r="N615" s="25">
        <f t="shared" si="13"/>
        <v>0</v>
      </c>
      <c r="O615" s="133" t="s">
        <v>86</v>
      </c>
    </row>
    <row r="616" spans="1:16" x14ac:dyDescent="0.25">
      <c r="F616" s="133"/>
      <c r="G616" s="42"/>
      <c r="I616" s="42"/>
      <c r="J616" s="42"/>
      <c r="K616" s="42"/>
    </row>
    <row r="617" spans="1:16" x14ac:dyDescent="0.25">
      <c r="A617" s="25" t="s">
        <v>3360</v>
      </c>
      <c r="B617" s="25" t="s">
        <v>11</v>
      </c>
      <c r="C617" s="25" t="s">
        <v>35</v>
      </c>
      <c r="D617" s="25" t="s">
        <v>702</v>
      </c>
      <c r="E617" s="25" t="s">
        <v>703</v>
      </c>
      <c r="F617" s="133">
        <v>1</v>
      </c>
      <c r="G617" s="42">
        <v>5437</v>
      </c>
      <c r="H617" s="25">
        <v>100</v>
      </c>
      <c r="I617" s="42">
        <v>60.83</v>
      </c>
      <c r="J617" s="42">
        <v>6083</v>
      </c>
      <c r="K617" s="42">
        <v>11520</v>
      </c>
      <c r="L617" s="25">
        <v>20221108</v>
      </c>
      <c r="M617" s="133">
        <v>100</v>
      </c>
      <c r="N617" s="25">
        <f t="shared" si="13"/>
        <v>0</v>
      </c>
      <c r="O617" s="133" t="s">
        <v>86</v>
      </c>
    </row>
    <row r="618" spans="1:16" ht="15.75" thickBot="1" x14ac:dyDescent="0.3">
      <c r="F618" s="133"/>
      <c r="G618" s="42"/>
      <c r="I618" s="42"/>
      <c r="J618" s="42"/>
      <c r="K618" s="42"/>
    </row>
    <row r="619" spans="1:16" s="59" customFormat="1" x14ac:dyDescent="0.25">
      <c r="A619" s="59" t="s">
        <v>3365</v>
      </c>
      <c r="B619" s="59" t="s">
        <v>11</v>
      </c>
      <c r="C619" s="59" t="s">
        <v>2818</v>
      </c>
      <c r="D619" s="59" t="s">
        <v>3048</v>
      </c>
      <c r="E619" s="59" t="s">
        <v>3049</v>
      </c>
      <c r="F619" s="175">
        <v>1</v>
      </c>
      <c r="G619" s="61">
        <v>5437</v>
      </c>
      <c r="H619" s="59">
        <v>71</v>
      </c>
      <c r="I619" s="61">
        <v>60.83</v>
      </c>
      <c r="J619" s="61">
        <v>4318.93</v>
      </c>
      <c r="K619" s="61">
        <v>9755.93</v>
      </c>
      <c r="L619" s="59">
        <v>20221109</v>
      </c>
      <c r="M619" s="175">
        <v>29</v>
      </c>
      <c r="N619" s="59">
        <f t="shared" si="13"/>
        <v>-42</v>
      </c>
      <c r="O619" s="175"/>
      <c r="P619" s="242" t="s">
        <v>3384</v>
      </c>
    </row>
    <row r="620" spans="1:16" x14ac:dyDescent="0.25">
      <c r="F620" s="133"/>
      <c r="G620" s="42"/>
      <c r="I620" s="42"/>
      <c r="J620" s="42"/>
      <c r="K620" s="42"/>
      <c r="P620" s="228"/>
    </row>
    <row r="621" spans="1:16" x14ac:dyDescent="0.25">
      <c r="A621" s="25" t="s">
        <v>3351</v>
      </c>
      <c r="B621" s="25" t="s">
        <v>11</v>
      </c>
      <c r="C621" s="25" t="s">
        <v>698</v>
      </c>
      <c r="D621" s="25" t="s">
        <v>26</v>
      </c>
      <c r="E621" s="25" t="s">
        <v>1050</v>
      </c>
      <c r="F621" s="133">
        <v>1</v>
      </c>
      <c r="G621" s="42">
        <v>5437</v>
      </c>
      <c r="H621" s="25">
        <v>54</v>
      </c>
      <c r="I621" s="42">
        <v>60.83</v>
      </c>
      <c r="J621" s="42">
        <v>3284.8199999999997</v>
      </c>
      <c r="K621" s="42">
        <v>8721.82</v>
      </c>
      <c r="L621" s="25">
        <v>20221110</v>
      </c>
      <c r="M621" s="133">
        <v>54</v>
      </c>
      <c r="N621" s="25">
        <f t="shared" si="13"/>
        <v>0</v>
      </c>
      <c r="O621" s="133" t="s">
        <v>86</v>
      </c>
    </row>
    <row r="622" spans="1:16" x14ac:dyDescent="0.25">
      <c r="F622" s="133"/>
      <c r="G622" s="42"/>
      <c r="I622" s="42"/>
      <c r="J622" s="42"/>
      <c r="K622" s="42"/>
    </row>
    <row r="623" spans="1:16" s="43" customFormat="1" x14ac:dyDescent="0.25">
      <c r="A623" s="43" t="s">
        <v>3371</v>
      </c>
      <c r="B623" s="43" t="s">
        <v>11</v>
      </c>
      <c r="C623" s="43" t="s">
        <v>984</v>
      </c>
      <c r="D623" s="43" t="s">
        <v>2953</v>
      </c>
      <c r="E623" s="43" t="s">
        <v>2954</v>
      </c>
      <c r="F623" s="135">
        <v>1</v>
      </c>
      <c r="G623" s="45">
        <v>4455</v>
      </c>
      <c r="H623" s="43">
        <v>80</v>
      </c>
      <c r="I623" s="45">
        <v>60.83</v>
      </c>
      <c r="J623" s="45">
        <v>3987.2000000000003</v>
      </c>
      <c r="K623" s="45">
        <v>8442.2000000000007</v>
      </c>
      <c r="L623" s="43">
        <v>20221111</v>
      </c>
      <c r="M623" s="135">
        <v>40</v>
      </c>
      <c r="N623" s="43">
        <f t="shared" si="13"/>
        <v>-40</v>
      </c>
      <c r="O623" s="135" t="s">
        <v>3381</v>
      </c>
    </row>
    <row r="624" spans="1:16" x14ac:dyDescent="0.25">
      <c r="F624" s="133"/>
      <c r="G624" s="42"/>
      <c r="I624" s="42"/>
      <c r="J624" s="42"/>
      <c r="K624" s="42"/>
    </row>
    <row r="625" spans="1:16" x14ac:dyDescent="0.25">
      <c r="A625" s="25" t="s">
        <v>3367</v>
      </c>
      <c r="B625" s="25" t="s">
        <v>11</v>
      </c>
      <c r="C625" s="25" t="s">
        <v>56</v>
      </c>
      <c r="D625" s="25" t="s">
        <v>57</v>
      </c>
      <c r="E625" s="25" t="s">
        <v>1237</v>
      </c>
      <c r="F625" s="133">
        <v>1</v>
      </c>
      <c r="G625" s="42">
        <v>5437</v>
      </c>
      <c r="H625" s="25">
        <v>276</v>
      </c>
      <c r="I625" s="42">
        <v>60.83</v>
      </c>
      <c r="J625" s="42">
        <v>16789.079999999998</v>
      </c>
      <c r="K625" s="42">
        <v>22226.079999999998</v>
      </c>
      <c r="L625" s="25">
        <v>20221114</v>
      </c>
      <c r="M625" s="133">
        <v>276</v>
      </c>
      <c r="N625" s="25">
        <f t="shared" si="13"/>
        <v>0</v>
      </c>
      <c r="O625" s="133" t="s">
        <v>86</v>
      </c>
    </row>
    <row r="626" spans="1:16" ht="15.75" thickBot="1" x14ac:dyDescent="0.3">
      <c r="F626" s="133"/>
      <c r="G626" s="42"/>
      <c r="I626" s="42"/>
      <c r="J626" s="42"/>
      <c r="K626" s="42"/>
    </row>
    <row r="627" spans="1:16" s="43" customFormat="1" x14ac:dyDescent="0.25">
      <c r="A627" s="43" t="s">
        <v>3345</v>
      </c>
      <c r="B627" s="43" t="s">
        <v>11</v>
      </c>
      <c r="C627" s="43" t="s">
        <v>28</v>
      </c>
      <c r="D627" s="43" t="s">
        <v>134</v>
      </c>
      <c r="E627" s="43" t="s">
        <v>2287</v>
      </c>
      <c r="F627" s="135">
        <v>1</v>
      </c>
      <c r="G627" s="45">
        <v>5437</v>
      </c>
      <c r="H627" s="43">
        <v>109</v>
      </c>
      <c r="I627" s="45">
        <v>60.83</v>
      </c>
      <c r="J627" s="45">
        <v>6630.47</v>
      </c>
      <c r="K627" s="45">
        <v>12067.470000000001</v>
      </c>
      <c r="L627" s="43">
        <v>20221115</v>
      </c>
      <c r="M627" s="135">
        <v>90</v>
      </c>
      <c r="N627" s="43">
        <f t="shared" si="13"/>
        <v>-19</v>
      </c>
      <c r="O627" s="135" t="s">
        <v>86</v>
      </c>
      <c r="P627" s="229" t="s">
        <v>3382</v>
      </c>
    </row>
    <row r="628" spans="1:16" x14ac:dyDescent="0.25">
      <c r="A628" s="25" t="s">
        <v>3343</v>
      </c>
      <c r="B628" s="25" t="s">
        <v>11</v>
      </c>
      <c r="C628" s="25" t="s">
        <v>27</v>
      </c>
      <c r="D628" s="25" t="s">
        <v>190</v>
      </c>
      <c r="E628" s="25" t="s">
        <v>3344</v>
      </c>
      <c r="F628" s="133">
        <v>1</v>
      </c>
      <c r="G628" s="42">
        <v>5437</v>
      </c>
      <c r="H628" s="25">
        <v>210</v>
      </c>
      <c r="I628" s="42">
        <v>60.83</v>
      </c>
      <c r="J628" s="42">
        <v>12774.3</v>
      </c>
      <c r="K628" s="42">
        <v>18211.3</v>
      </c>
      <c r="L628" s="25">
        <v>20221115</v>
      </c>
      <c r="M628" s="133">
        <v>210</v>
      </c>
      <c r="N628" s="25">
        <f t="shared" si="13"/>
        <v>0</v>
      </c>
      <c r="O628" s="133" t="s">
        <v>214</v>
      </c>
    </row>
    <row r="629" spans="1:16" s="59" customFormat="1" x14ac:dyDescent="0.25">
      <c r="A629" s="59" t="s">
        <v>3324</v>
      </c>
      <c r="B629" s="59" t="s">
        <v>92</v>
      </c>
      <c r="C629" s="59" t="s">
        <v>698</v>
      </c>
      <c r="D629" s="59" t="s">
        <v>26</v>
      </c>
      <c r="E629" s="59" t="s">
        <v>1043</v>
      </c>
      <c r="F629" s="175">
        <v>1</v>
      </c>
      <c r="G629" s="61">
        <v>2513</v>
      </c>
      <c r="H629" s="59">
        <v>54</v>
      </c>
      <c r="I629" s="61">
        <v>60.83</v>
      </c>
      <c r="J629" s="61">
        <v>3284.8199999999997</v>
      </c>
      <c r="K629" s="61">
        <v>5797.82</v>
      </c>
      <c r="L629" s="59">
        <v>20221115</v>
      </c>
      <c r="M629" s="175">
        <v>54</v>
      </c>
      <c r="N629" s="59">
        <f t="shared" si="13"/>
        <v>0</v>
      </c>
      <c r="O629" s="175" t="s">
        <v>86</v>
      </c>
    </row>
    <row r="630" spans="1:16" x14ac:dyDescent="0.25">
      <c r="F630" s="133"/>
      <c r="G630" s="42"/>
      <c r="I630" s="42"/>
      <c r="J630" s="42"/>
      <c r="K630" s="42"/>
    </row>
    <row r="631" spans="1:16" s="43" customFormat="1" x14ac:dyDescent="0.25">
      <c r="A631" s="43" t="s">
        <v>3337</v>
      </c>
      <c r="B631" s="43" t="s">
        <v>11</v>
      </c>
      <c r="C631" s="43" t="s">
        <v>698</v>
      </c>
      <c r="D631" s="43" t="s">
        <v>26</v>
      </c>
      <c r="E631" s="43" t="s">
        <v>3338</v>
      </c>
      <c r="F631" s="135">
        <v>1</v>
      </c>
      <c r="G631" s="45">
        <v>5437</v>
      </c>
      <c r="H631" s="43">
        <v>66</v>
      </c>
      <c r="I631" s="45">
        <v>60.83</v>
      </c>
      <c r="J631" s="45">
        <v>4014.7799999999997</v>
      </c>
      <c r="K631" s="45">
        <v>9451.7799999999988</v>
      </c>
      <c r="L631" s="43">
        <v>20221116</v>
      </c>
      <c r="M631" s="135">
        <v>54</v>
      </c>
      <c r="N631" s="43">
        <f t="shared" si="13"/>
        <v>-12</v>
      </c>
      <c r="O631" s="135" t="s">
        <v>86</v>
      </c>
    </row>
    <row r="632" spans="1:16" s="43" customFormat="1" x14ac:dyDescent="0.25">
      <c r="A632" s="43" t="s">
        <v>3323</v>
      </c>
      <c r="B632" s="43" t="s">
        <v>92</v>
      </c>
      <c r="C632" s="43" t="s">
        <v>706</v>
      </c>
      <c r="D632" s="43" t="s">
        <v>707</v>
      </c>
      <c r="E632" s="43" t="s">
        <v>712</v>
      </c>
      <c r="F632" s="135">
        <v>1</v>
      </c>
      <c r="G632" s="45">
        <v>2513</v>
      </c>
      <c r="H632" s="43">
        <v>54</v>
      </c>
      <c r="I632" s="45">
        <v>60.83</v>
      </c>
      <c r="J632" s="45">
        <v>3284.8199999999997</v>
      </c>
      <c r="K632" s="45">
        <v>5797.82</v>
      </c>
      <c r="L632" s="43">
        <v>20221116</v>
      </c>
      <c r="M632" s="135">
        <v>54</v>
      </c>
      <c r="N632" s="43">
        <f t="shared" si="13"/>
        <v>0</v>
      </c>
      <c r="O632" s="135" t="s">
        <v>86</v>
      </c>
      <c r="P632" s="43" t="s">
        <v>3383</v>
      </c>
    </row>
    <row r="633" spans="1:16" x14ac:dyDescent="0.25">
      <c r="F633" s="133"/>
      <c r="G633" s="42"/>
      <c r="I633" s="42"/>
      <c r="J633" s="42"/>
      <c r="K633" s="42"/>
    </row>
    <row r="634" spans="1:16" x14ac:dyDescent="0.25">
      <c r="A634" s="25" t="s">
        <v>3332</v>
      </c>
      <c r="B634" s="25" t="s">
        <v>11</v>
      </c>
      <c r="C634" s="25" t="s">
        <v>27</v>
      </c>
      <c r="D634" s="25" t="s">
        <v>41</v>
      </c>
      <c r="E634" s="25" t="s">
        <v>3333</v>
      </c>
      <c r="F634" s="133">
        <v>1</v>
      </c>
      <c r="G634" s="42">
        <v>5437</v>
      </c>
      <c r="H634" s="25">
        <v>100</v>
      </c>
      <c r="I634" s="42">
        <v>60.83</v>
      </c>
      <c r="J634" s="42">
        <v>6083</v>
      </c>
      <c r="K634" s="42">
        <v>11520</v>
      </c>
      <c r="L634" s="25">
        <v>20221117</v>
      </c>
      <c r="M634" s="133">
        <v>100</v>
      </c>
      <c r="N634" s="25">
        <f t="shared" si="13"/>
        <v>0</v>
      </c>
      <c r="O634" s="133" t="s">
        <v>86</v>
      </c>
    </row>
    <row r="635" spans="1:16" x14ac:dyDescent="0.25">
      <c r="F635" s="133"/>
      <c r="G635" s="42"/>
      <c r="I635" s="42"/>
      <c r="J635" s="42"/>
      <c r="K635" s="42"/>
    </row>
    <row r="636" spans="1:16" x14ac:dyDescent="0.25">
      <c r="A636" s="25" t="s">
        <v>3309</v>
      </c>
      <c r="B636" s="25" t="s">
        <v>11</v>
      </c>
      <c r="C636" s="25" t="s">
        <v>36</v>
      </c>
      <c r="D636" s="25" t="s">
        <v>37</v>
      </c>
      <c r="E636" s="25" t="s">
        <v>2466</v>
      </c>
      <c r="F636" s="133">
        <v>1</v>
      </c>
      <c r="G636" s="42">
        <v>5437</v>
      </c>
      <c r="H636" s="25">
        <v>286</v>
      </c>
      <c r="I636" s="42">
        <v>60.83</v>
      </c>
      <c r="J636" s="42">
        <v>17397.38</v>
      </c>
      <c r="K636" s="42">
        <v>22834.38</v>
      </c>
      <c r="L636" s="25">
        <v>20221124</v>
      </c>
      <c r="M636" s="133">
        <v>286</v>
      </c>
      <c r="N636" s="25">
        <f t="shared" si="13"/>
        <v>0</v>
      </c>
      <c r="O636" s="133" t="s">
        <v>86</v>
      </c>
    </row>
    <row r="637" spans="1:16" x14ac:dyDescent="0.25">
      <c r="F637" s="133"/>
      <c r="G637" s="42"/>
      <c r="I637" s="42"/>
      <c r="J637" s="42"/>
      <c r="K637" s="42"/>
    </row>
    <row r="638" spans="1:16" x14ac:dyDescent="0.25">
      <c r="A638" s="25" t="s">
        <v>3335</v>
      </c>
      <c r="B638" s="25" t="s">
        <v>11</v>
      </c>
      <c r="C638" s="25" t="s">
        <v>56</v>
      </c>
      <c r="D638" s="25" t="s">
        <v>57</v>
      </c>
      <c r="E638" s="25" t="s">
        <v>60</v>
      </c>
      <c r="F638" s="133">
        <v>1</v>
      </c>
      <c r="G638" s="42">
        <v>5437</v>
      </c>
      <c r="H638" s="25">
        <v>276</v>
      </c>
      <c r="I638" s="42">
        <v>60.83</v>
      </c>
      <c r="J638" s="42">
        <v>16789.079999999998</v>
      </c>
      <c r="K638" s="42">
        <v>22226.079999999998</v>
      </c>
      <c r="L638" s="25">
        <v>20221128</v>
      </c>
      <c r="M638" s="133">
        <v>276</v>
      </c>
      <c r="N638" s="25">
        <f t="shared" si="13"/>
        <v>0</v>
      </c>
      <c r="O638" s="133" t="s">
        <v>86</v>
      </c>
    </row>
    <row r="639" spans="1:16" x14ac:dyDescent="0.25">
      <c r="F639" s="133"/>
      <c r="G639" s="42"/>
      <c r="I639" s="42"/>
      <c r="J639" s="42"/>
      <c r="K639" s="42"/>
    </row>
    <row r="640" spans="1:16" x14ac:dyDescent="0.25">
      <c r="A640" s="25" t="s">
        <v>3279</v>
      </c>
      <c r="B640" s="25" t="s">
        <v>11</v>
      </c>
      <c r="C640" s="25" t="s">
        <v>27</v>
      </c>
      <c r="D640" s="25" t="s">
        <v>41</v>
      </c>
      <c r="E640" s="25" t="s">
        <v>789</v>
      </c>
      <c r="F640" s="133">
        <v>1</v>
      </c>
      <c r="G640" s="42">
        <v>5437</v>
      </c>
      <c r="H640" s="25">
        <v>100</v>
      </c>
      <c r="I640" s="42">
        <v>60.83</v>
      </c>
      <c r="J640" s="42">
        <v>6083</v>
      </c>
      <c r="K640" s="42">
        <v>11520</v>
      </c>
      <c r="L640" s="25">
        <v>20221130</v>
      </c>
      <c r="M640" s="133">
        <v>100</v>
      </c>
      <c r="N640" s="25">
        <f t="shared" si="13"/>
        <v>0</v>
      </c>
      <c r="O640" s="133" t="s">
        <v>86</v>
      </c>
    </row>
    <row r="644" spans="1:15" x14ac:dyDescent="0.25">
      <c r="A644" s="25" t="s">
        <v>3453</v>
      </c>
      <c r="B644" s="25" t="s">
        <v>11</v>
      </c>
      <c r="C644" s="25" t="s">
        <v>27</v>
      </c>
      <c r="D644" s="25" t="s">
        <v>138</v>
      </c>
      <c r="E644" s="25" t="s">
        <v>169</v>
      </c>
      <c r="F644" s="133">
        <v>1</v>
      </c>
      <c r="G644" s="42">
        <v>5437</v>
      </c>
      <c r="H644" s="25">
        <v>90</v>
      </c>
      <c r="I644" s="42">
        <v>60.83</v>
      </c>
      <c r="J644" s="42">
        <v>5474.7</v>
      </c>
      <c r="K644" s="42">
        <v>10911.7</v>
      </c>
      <c r="L644" s="25">
        <v>20221201</v>
      </c>
      <c r="M644" s="133">
        <v>90</v>
      </c>
      <c r="N644" s="25">
        <f t="shared" ref="N644:N669" si="14">M644-H644</f>
        <v>0</v>
      </c>
      <c r="O644" s="133" t="s">
        <v>86</v>
      </c>
    </row>
    <row r="645" spans="1:15" x14ac:dyDescent="0.25">
      <c r="F645" s="133"/>
      <c r="G645" s="42"/>
      <c r="I645" s="42"/>
      <c r="J645" s="42"/>
      <c r="K645" s="42"/>
    </row>
    <row r="646" spans="1:15" x14ac:dyDescent="0.25">
      <c r="A646" s="25" t="s">
        <v>3459</v>
      </c>
      <c r="B646" s="25" t="s">
        <v>11</v>
      </c>
      <c r="C646" s="25" t="s">
        <v>28</v>
      </c>
      <c r="D646" s="25" t="s">
        <v>134</v>
      </c>
      <c r="E646" s="25" t="s">
        <v>2287</v>
      </c>
      <c r="F646" s="133">
        <v>1</v>
      </c>
      <c r="G646" s="42">
        <v>5437</v>
      </c>
      <c r="H646" s="25">
        <v>90</v>
      </c>
      <c r="I646" s="42">
        <v>60.83</v>
      </c>
      <c r="J646" s="42">
        <v>5474.7</v>
      </c>
      <c r="K646" s="42">
        <v>10911.7</v>
      </c>
      <c r="L646" s="25">
        <v>20221202</v>
      </c>
      <c r="M646" s="133">
        <v>90</v>
      </c>
      <c r="N646" s="25">
        <f t="shared" si="14"/>
        <v>0</v>
      </c>
      <c r="O646" s="133" t="s">
        <v>86</v>
      </c>
    </row>
    <row r="647" spans="1:15" x14ac:dyDescent="0.25">
      <c r="F647" s="133"/>
      <c r="G647" s="42"/>
      <c r="I647" s="42"/>
      <c r="J647" s="42"/>
      <c r="K647" s="42"/>
    </row>
    <row r="648" spans="1:15" x14ac:dyDescent="0.25">
      <c r="A648" s="25" t="s">
        <v>3464</v>
      </c>
      <c r="B648" s="25" t="s">
        <v>11</v>
      </c>
      <c r="C648" s="25" t="s">
        <v>56</v>
      </c>
      <c r="D648" s="25" t="s">
        <v>57</v>
      </c>
      <c r="E648" s="25" t="s">
        <v>1840</v>
      </c>
      <c r="F648" s="133">
        <v>1</v>
      </c>
      <c r="G648" s="42">
        <v>5437</v>
      </c>
      <c r="H648" s="25">
        <v>276</v>
      </c>
      <c r="I648" s="42">
        <v>60.83</v>
      </c>
      <c r="J648" s="42">
        <v>16789.079999999998</v>
      </c>
      <c r="K648" s="42">
        <v>22226.079999999998</v>
      </c>
      <c r="L648" s="25">
        <v>20221212</v>
      </c>
      <c r="M648" s="133">
        <v>276</v>
      </c>
      <c r="N648" s="25">
        <f t="shared" si="14"/>
        <v>0</v>
      </c>
      <c r="O648" s="133" t="s">
        <v>86</v>
      </c>
    </row>
    <row r="649" spans="1:15" x14ac:dyDescent="0.25">
      <c r="A649" s="25" t="s">
        <v>3458</v>
      </c>
      <c r="B649" s="25" t="s">
        <v>11</v>
      </c>
      <c r="C649" s="25" t="s">
        <v>38</v>
      </c>
      <c r="D649" s="25" t="s">
        <v>215</v>
      </c>
      <c r="E649" s="25" t="s">
        <v>2096</v>
      </c>
      <c r="F649" s="133">
        <v>1</v>
      </c>
      <c r="G649" s="42">
        <v>5437</v>
      </c>
      <c r="H649" s="25">
        <v>220</v>
      </c>
      <c r="I649" s="42">
        <v>60.83</v>
      </c>
      <c r="J649" s="42">
        <v>13382.6</v>
      </c>
      <c r="K649" s="42">
        <v>18819.599999999999</v>
      </c>
      <c r="L649" s="25">
        <v>20221212</v>
      </c>
      <c r="M649" s="133">
        <v>220</v>
      </c>
      <c r="N649" s="25">
        <f t="shared" si="14"/>
        <v>0</v>
      </c>
      <c r="O649" s="133" t="s">
        <v>114</v>
      </c>
    </row>
    <row r="650" spans="1:15" x14ac:dyDescent="0.25">
      <c r="F650" s="133"/>
      <c r="G650" s="42"/>
      <c r="I650" s="42"/>
      <c r="J650" s="42"/>
      <c r="K650" s="42"/>
    </row>
    <row r="651" spans="1:15" x14ac:dyDescent="0.25">
      <c r="A651" s="25" t="s">
        <v>3451</v>
      </c>
      <c r="B651" s="25" t="s">
        <v>11</v>
      </c>
      <c r="C651" s="25" t="s">
        <v>27</v>
      </c>
      <c r="D651" s="25" t="s">
        <v>99</v>
      </c>
      <c r="E651" s="25" t="s">
        <v>820</v>
      </c>
      <c r="F651" s="133">
        <v>1</v>
      </c>
      <c r="G651" s="42">
        <v>5437</v>
      </c>
      <c r="H651" s="25">
        <v>104</v>
      </c>
      <c r="I651" s="42">
        <v>60.83</v>
      </c>
      <c r="J651" s="42">
        <v>6326.32</v>
      </c>
      <c r="K651" s="42">
        <v>11763.32</v>
      </c>
      <c r="L651" s="25">
        <v>20221214</v>
      </c>
      <c r="M651" s="133">
        <v>104</v>
      </c>
      <c r="N651" s="25">
        <f t="shared" si="14"/>
        <v>0</v>
      </c>
      <c r="O651" s="133" t="s">
        <v>86</v>
      </c>
    </row>
    <row r="652" spans="1:15" x14ac:dyDescent="0.25">
      <c r="F652" s="133"/>
      <c r="G652" s="42"/>
      <c r="I652" s="42"/>
      <c r="J652" s="42"/>
      <c r="K652" s="42"/>
    </row>
    <row r="653" spans="1:15" x14ac:dyDescent="0.25">
      <c r="A653" s="25" t="s">
        <v>3442</v>
      </c>
      <c r="B653" s="25" t="s">
        <v>11</v>
      </c>
      <c r="C653" s="25" t="s">
        <v>984</v>
      </c>
      <c r="D653" s="25" t="s">
        <v>2178</v>
      </c>
      <c r="E653" s="25" t="s">
        <v>122</v>
      </c>
      <c r="F653" s="133">
        <v>1</v>
      </c>
      <c r="G653" s="42">
        <v>5437</v>
      </c>
      <c r="H653" s="25">
        <v>76</v>
      </c>
      <c r="I653" s="42">
        <v>60.83</v>
      </c>
      <c r="J653" s="42">
        <v>4623.08</v>
      </c>
      <c r="K653" s="42">
        <v>10060.08</v>
      </c>
      <c r="L653" s="25">
        <v>20221223</v>
      </c>
      <c r="M653" s="133">
        <v>38</v>
      </c>
      <c r="N653" s="25">
        <f t="shared" si="14"/>
        <v>-38</v>
      </c>
      <c r="O653" s="133" t="s">
        <v>114</v>
      </c>
    </row>
    <row r="654" spans="1:15" x14ac:dyDescent="0.25">
      <c r="F654" s="133"/>
      <c r="G654" s="42"/>
      <c r="I654" s="42"/>
      <c r="J654" s="42"/>
      <c r="K654" s="42"/>
    </row>
    <row r="655" spans="1:15" x14ac:dyDescent="0.25">
      <c r="A655" s="25" t="s">
        <v>3403</v>
      </c>
      <c r="B655" s="25" t="s">
        <v>11</v>
      </c>
      <c r="C655" s="25" t="s">
        <v>56</v>
      </c>
      <c r="D655" s="25" t="s">
        <v>57</v>
      </c>
      <c r="E655" s="25" t="s">
        <v>66</v>
      </c>
      <c r="F655" s="133">
        <v>1</v>
      </c>
      <c r="G655" s="42">
        <v>5437</v>
      </c>
      <c r="H655" s="25">
        <v>276</v>
      </c>
      <c r="I655" s="42">
        <v>60.83</v>
      </c>
      <c r="J655" s="42">
        <v>16789.079999999998</v>
      </c>
      <c r="K655" s="42">
        <v>22226.079999999998</v>
      </c>
      <c r="L655" s="25">
        <v>20221227</v>
      </c>
      <c r="M655" s="133">
        <v>276</v>
      </c>
      <c r="N655" s="25">
        <f t="shared" si="14"/>
        <v>0</v>
      </c>
      <c r="O655" s="133" t="s">
        <v>86</v>
      </c>
    </row>
    <row r="656" spans="1:15" x14ac:dyDescent="0.25">
      <c r="F656" s="133"/>
      <c r="G656" s="42"/>
      <c r="I656" s="42"/>
      <c r="J656" s="42"/>
      <c r="K656" s="42"/>
    </row>
    <row r="657" spans="1:15" x14ac:dyDescent="0.25">
      <c r="A657" s="25" t="s">
        <v>3393</v>
      </c>
      <c r="B657" s="25" t="s">
        <v>11</v>
      </c>
      <c r="C657" s="25" t="s">
        <v>363</v>
      </c>
      <c r="D657" s="25" t="s">
        <v>364</v>
      </c>
      <c r="E657" s="25" t="s">
        <v>573</v>
      </c>
      <c r="F657" s="133">
        <v>1</v>
      </c>
      <c r="G657" s="42">
        <v>5437</v>
      </c>
      <c r="H657" s="25">
        <v>32</v>
      </c>
      <c r="I657" s="42">
        <v>60.83</v>
      </c>
      <c r="J657" s="42">
        <v>1946.56</v>
      </c>
      <c r="K657" s="42">
        <v>7383.5599999999995</v>
      </c>
      <c r="L657" s="25">
        <v>20221228</v>
      </c>
      <c r="M657" s="133">
        <v>32</v>
      </c>
      <c r="N657" s="25">
        <f t="shared" si="14"/>
        <v>0</v>
      </c>
      <c r="O657" s="133" t="s">
        <v>86</v>
      </c>
    </row>
    <row r="658" spans="1:15" x14ac:dyDescent="0.25">
      <c r="F658" s="133"/>
      <c r="G658" s="42"/>
      <c r="I658" s="42"/>
      <c r="J658" s="42"/>
      <c r="K658" s="42"/>
    </row>
    <row r="659" spans="1:15" x14ac:dyDescent="0.25">
      <c r="A659" s="25" t="s">
        <v>3404</v>
      </c>
      <c r="B659" s="25" t="s">
        <v>11</v>
      </c>
      <c r="C659" s="25" t="s">
        <v>303</v>
      </c>
      <c r="D659" s="25" t="s">
        <v>83</v>
      </c>
      <c r="E659" s="25" t="s">
        <v>1630</v>
      </c>
      <c r="F659" s="133">
        <v>1</v>
      </c>
      <c r="G659" s="42">
        <v>5437</v>
      </c>
      <c r="H659" s="25">
        <v>136</v>
      </c>
      <c r="I659" s="42">
        <v>60.83</v>
      </c>
      <c r="J659" s="42">
        <v>8272.8799999999992</v>
      </c>
      <c r="K659" s="42">
        <v>13709.88</v>
      </c>
      <c r="L659" s="25">
        <v>20221230</v>
      </c>
      <c r="M659" s="133">
        <v>136</v>
      </c>
      <c r="N659" s="25">
        <f t="shared" si="14"/>
        <v>0</v>
      </c>
      <c r="O659" s="133" t="s">
        <v>39</v>
      </c>
    </row>
    <row r="660" spans="1:15" x14ac:dyDescent="0.25">
      <c r="F660" s="133"/>
      <c r="G660" s="42"/>
      <c r="I660" s="42"/>
      <c r="J660" s="42"/>
      <c r="K660" s="42"/>
    </row>
    <row r="661" spans="1:15" x14ac:dyDescent="0.25">
      <c r="A661" s="25" t="s">
        <v>3476</v>
      </c>
      <c r="B661" s="25" t="s">
        <v>92</v>
      </c>
      <c r="C661" s="25" t="s">
        <v>27</v>
      </c>
      <c r="D661" s="25" t="s">
        <v>138</v>
      </c>
      <c r="E661" s="25" t="s">
        <v>265</v>
      </c>
      <c r="F661" s="133">
        <v>1</v>
      </c>
      <c r="G661" s="42">
        <v>2513</v>
      </c>
      <c r="H661" s="25">
        <v>90</v>
      </c>
      <c r="I661" s="42">
        <v>60.83</v>
      </c>
      <c r="J661" s="42">
        <v>5474.7</v>
      </c>
      <c r="K661" s="42">
        <v>7987.7</v>
      </c>
      <c r="L661" s="25">
        <v>20221201</v>
      </c>
      <c r="M661" s="133">
        <v>90</v>
      </c>
      <c r="N661" s="25">
        <f t="shared" si="14"/>
        <v>0</v>
      </c>
      <c r="O661" s="133" t="s">
        <v>86</v>
      </c>
    </row>
    <row r="662" spans="1:15" x14ac:dyDescent="0.25">
      <c r="F662" s="133"/>
      <c r="G662" s="42"/>
      <c r="I662" s="42"/>
      <c r="J662" s="42"/>
      <c r="K662" s="42"/>
    </row>
    <row r="663" spans="1:15" x14ac:dyDescent="0.25">
      <c r="A663" s="25" t="s">
        <v>3470</v>
      </c>
      <c r="B663" s="25" t="s">
        <v>92</v>
      </c>
      <c r="C663" s="25" t="s">
        <v>27</v>
      </c>
      <c r="D663" s="25" t="s">
        <v>896</v>
      </c>
      <c r="E663" s="25" t="s">
        <v>903</v>
      </c>
      <c r="F663" s="133">
        <v>1</v>
      </c>
      <c r="G663" s="42">
        <v>2513</v>
      </c>
      <c r="H663" s="25">
        <v>110</v>
      </c>
      <c r="I663" s="42">
        <v>60.83</v>
      </c>
      <c r="J663" s="42">
        <v>6691.3</v>
      </c>
      <c r="K663" s="42">
        <v>9204.2999999999993</v>
      </c>
      <c r="L663" s="25">
        <v>20221205</v>
      </c>
      <c r="M663" s="133">
        <v>110</v>
      </c>
      <c r="N663" s="25">
        <f t="shared" si="14"/>
        <v>0</v>
      </c>
      <c r="O663" s="133" t="s">
        <v>86</v>
      </c>
    </row>
    <row r="664" spans="1:15" x14ac:dyDescent="0.25">
      <c r="F664" s="133"/>
      <c r="G664" s="42"/>
      <c r="I664" s="42"/>
      <c r="J664" s="42"/>
      <c r="K664" s="42"/>
    </row>
    <row r="665" spans="1:15" x14ac:dyDescent="0.25">
      <c r="A665" s="25" t="s">
        <v>3472</v>
      </c>
      <c r="B665" s="25" t="s">
        <v>92</v>
      </c>
      <c r="C665" s="25" t="s">
        <v>27</v>
      </c>
      <c r="D665" s="25" t="s">
        <v>183</v>
      </c>
      <c r="E665" s="25" t="s">
        <v>1601</v>
      </c>
      <c r="F665" s="133">
        <v>1</v>
      </c>
      <c r="G665" s="42">
        <v>2513</v>
      </c>
      <c r="H665" s="25">
        <v>220</v>
      </c>
      <c r="I665" s="42">
        <v>60.83</v>
      </c>
      <c r="J665" s="42">
        <v>13382.6</v>
      </c>
      <c r="K665" s="42">
        <v>15895.6</v>
      </c>
      <c r="L665" s="25">
        <v>20221206</v>
      </c>
      <c r="M665" s="133">
        <v>220</v>
      </c>
      <c r="N665" s="25">
        <f t="shared" si="14"/>
        <v>0</v>
      </c>
      <c r="O665" s="133" t="s">
        <v>86</v>
      </c>
    </row>
    <row r="666" spans="1:15" x14ac:dyDescent="0.25">
      <c r="F666" s="133"/>
      <c r="G666" s="42"/>
      <c r="I666" s="42"/>
      <c r="J666" s="42"/>
      <c r="K666" s="42"/>
    </row>
    <row r="667" spans="1:15" x14ac:dyDescent="0.25">
      <c r="A667" s="25" t="s">
        <v>3480</v>
      </c>
      <c r="B667" s="25" t="s">
        <v>92</v>
      </c>
      <c r="C667" s="25" t="s">
        <v>27</v>
      </c>
      <c r="D667" s="25" t="s">
        <v>99</v>
      </c>
      <c r="E667" s="25" t="s">
        <v>481</v>
      </c>
      <c r="F667" s="133">
        <v>1</v>
      </c>
      <c r="G667" s="42">
        <v>2513</v>
      </c>
      <c r="H667" s="25">
        <v>104</v>
      </c>
      <c r="I667" s="42">
        <v>60.83</v>
      </c>
      <c r="J667" s="42">
        <v>6326.32</v>
      </c>
      <c r="K667" s="42">
        <v>8839.32</v>
      </c>
      <c r="L667" s="25">
        <v>20221207</v>
      </c>
      <c r="M667" s="133">
        <v>104</v>
      </c>
      <c r="N667" s="25">
        <f t="shared" si="14"/>
        <v>0</v>
      </c>
      <c r="O667" s="133" t="s">
        <v>86</v>
      </c>
    </row>
    <row r="668" spans="1:15" x14ac:dyDescent="0.25">
      <c r="F668" s="133"/>
      <c r="G668" s="42"/>
      <c r="I668" s="42"/>
      <c r="J668" s="42"/>
      <c r="K668" s="42"/>
    </row>
    <row r="669" spans="1:15" x14ac:dyDescent="0.25">
      <c r="A669" s="25" t="s">
        <v>3410</v>
      </c>
      <c r="B669" s="25" t="s">
        <v>92</v>
      </c>
      <c r="C669" s="25" t="s">
        <v>297</v>
      </c>
      <c r="D669" s="25" t="s">
        <v>93</v>
      </c>
      <c r="E669" s="25" t="s">
        <v>799</v>
      </c>
      <c r="F669" s="133">
        <v>1</v>
      </c>
      <c r="G669" s="42">
        <v>2513</v>
      </c>
      <c r="H669" s="25">
        <v>50</v>
      </c>
      <c r="I669" s="42">
        <v>60.83</v>
      </c>
      <c r="J669" s="42">
        <v>3041.5</v>
      </c>
      <c r="K669" s="42">
        <v>5554.5</v>
      </c>
      <c r="L669" s="25">
        <v>20221221</v>
      </c>
      <c r="M669" s="133">
        <v>50</v>
      </c>
      <c r="N669" s="25">
        <f t="shared" si="14"/>
        <v>0</v>
      </c>
      <c r="O669" s="133" t="s">
        <v>86</v>
      </c>
    </row>
    <row r="672" spans="1:15" x14ac:dyDescent="0.25">
      <c r="A672" s="25" t="s">
        <v>3584</v>
      </c>
      <c r="B672" s="25" t="s">
        <v>11</v>
      </c>
      <c r="C672" s="25" t="s">
        <v>255</v>
      </c>
      <c r="D672" s="25" t="s">
        <v>256</v>
      </c>
      <c r="E672" s="25" t="s">
        <v>727</v>
      </c>
      <c r="F672" s="133">
        <v>1</v>
      </c>
      <c r="G672" s="42">
        <v>5437</v>
      </c>
      <c r="H672" s="25">
        <v>40</v>
      </c>
      <c r="I672" s="42">
        <v>60.83</v>
      </c>
      <c r="J672" s="42">
        <v>2433.1999999999998</v>
      </c>
      <c r="K672" s="42">
        <v>7870.2</v>
      </c>
      <c r="L672" s="25">
        <v>20230105</v>
      </c>
      <c r="M672" s="133">
        <v>40</v>
      </c>
      <c r="N672" s="25" t="s">
        <v>86</v>
      </c>
      <c r="O672" s="133">
        <f>M672-H672</f>
        <v>0</v>
      </c>
    </row>
    <row r="673" spans="1:16" x14ac:dyDescent="0.25">
      <c r="A673" s="25" t="s">
        <v>3583</v>
      </c>
      <c r="B673" s="25" t="s">
        <v>11</v>
      </c>
      <c r="C673" s="25" t="s">
        <v>56</v>
      </c>
      <c r="D673" s="25" t="s">
        <v>57</v>
      </c>
      <c r="E673" s="25" t="s">
        <v>58</v>
      </c>
      <c r="F673" s="133">
        <v>1</v>
      </c>
      <c r="G673" s="42">
        <v>5437</v>
      </c>
      <c r="H673" s="25">
        <v>276</v>
      </c>
      <c r="I673" s="42">
        <v>60.83</v>
      </c>
      <c r="J673" s="42">
        <v>16789.079999999998</v>
      </c>
      <c r="K673" s="42">
        <v>22226.079999999998</v>
      </c>
      <c r="L673" s="25">
        <v>20230110</v>
      </c>
      <c r="M673" s="133">
        <v>276</v>
      </c>
      <c r="N673" s="25" t="s">
        <v>86</v>
      </c>
      <c r="O673" s="133">
        <f t="shared" ref="O673:O738" si="15">M673-H673</f>
        <v>0</v>
      </c>
    </row>
    <row r="674" spans="1:16" x14ac:dyDescent="0.25">
      <c r="A674" s="25" t="s">
        <v>3573</v>
      </c>
      <c r="B674" s="25" t="s">
        <v>11</v>
      </c>
      <c r="C674" s="25" t="s">
        <v>363</v>
      </c>
      <c r="D674" s="25" t="s">
        <v>364</v>
      </c>
      <c r="E674" s="25" t="s">
        <v>575</v>
      </c>
      <c r="F674" s="133">
        <v>1</v>
      </c>
      <c r="G674" s="42">
        <v>5437</v>
      </c>
      <c r="H674" s="25">
        <v>32</v>
      </c>
      <c r="I674" s="42">
        <v>60.83</v>
      </c>
      <c r="J674" s="42">
        <v>1946.56</v>
      </c>
      <c r="K674" s="42">
        <v>7383.5599999999995</v>
      </c>
      <c r="L674" s="25">
        <v>20230111</v>
      </c>
      <c r="M674" s="133">
        <v>32</v>
      </c>
      <c r="N674" s="25" t="s">
        <v>86</v>
      </c>
      <c r="O674" s="133">
        <f t="shared" si="15"/>
        <v>0</v>
      </c>
    </row>
    <row r="675" spans="1:16" s="178" customFormat="1" x14ac:dyDescent="0.25">
      <c r="A675" s="178" t="s">
        <v>3564</v>
      </c>
      <c r="B675" s="178" t="s">
        <v>11</v>
      </c>
      <c r="C675" s="178" t="s">
        <v>984</v>
      </c>
      <c r="D675" s="178" t="s">
        <v>2178</v>
      </c>
      <c r="E675" s="178" t="s">
        <v>993</v>
      </c>
      <c r="F675" s="179">
        <v>1</v>
      </c>
      <c r="G675" s="180">
        <v>5437</v>
      </c>
      <c r="H675" s="178">
        <v>38</v>
      </c>
      <c r="I675" s="180">
        <v>60.83</v>
      </c>
      <c r="J675" s="180">
        <v>2311.54</v>
      </c>
      <c r="K675" s="180">
        <v>7748.54</v>
      </c>
      <c r="L675" s="178">
        <v>20230112</v>
      </c>
      <c r="M675" s="179">
        <v>38</v>
      </c>
      <c r="N675" s="178" t="s">
        <v>3592</v>
      </c>
      <c r="O675" s="179">
        <f t="shared" si="15"/>
        <v>0</v>
      </c>
    </row>
    <row r="676" spans="1:16" s="178" customFormat="1" x14ac:dyDescent="0.25">
      <c r="A676" s="178" t="s">
        <v>3493</v>
      </c>
      <c r="B676" s="178" t="s">
        <v>92</v>
      </c>
      <c r="C676" s="178" t="s">
        <v>984</v>
      </c>
      <c r="D676" s="178" t="s">
        <v>2178</v>
      </c>
      <c r="E676" s="178" t="s">
        <v>209</v>
      </c>
      <c r="F676" s="179">
        <v>1</v>
      </c>
      <c r="G676" s="180">
        <v>2513</v>
      </c>
      <c r="H676" s="178">
        <v>38</v>
      </c>
      <c r="I676" s="180">
        <v>60.83</v>
      </c>
      <c r="J676" s="180">
        <v>2311.54</v>
      </c>
      <c r="K676" s="180">
        <v>4824.54</v>
      </c>
      <c r="L676" s="178">
        <v>20230112</v>
      </c>
      <c r="M676" s="179">
        <v>38</v>
      </c>
      <c r="N676" s="178" t="s">
        <v>3592</v>
      </c>
      <c r="O676" s="179">
        <f t="shared" si="15"/>
        <v>0</v>
      </c>
    </row>
    <row r="677" spans="1:16" s="178" customFormat="1" x14ac:dyDescent="0.25">
      <c r="A677" s="178" t="s">
        <v>3505</v>
      </c>
      <c r="B677" s="178" t="s">
        <v>92</v>
      </c>
      <c r="C677" s="178" t="s">
        <v>984</v>
      </c>
      <c r="D677" s="178" t="s">
        <v>985</v>
      </c>
      <c r="E677" s="178" t="s">
        <v>986</v>
      </c>
      <c r="F677" s="179">
        <v>1</v>
      </c>
      <c r="G677" s="180">
        <v>2513</v>
      </c>
      <c r="H677" s="178">
        <v>38</v>
      </c>
      <c r="I677" s="180">
        <v>60.83</v>
      </c>
      <c r="J677" s="180">
        <v>2311.54</v>
      </c>
      <c r="K677" s="180">
        <v>4824.54</v>
      </c>
      <c r="L677" s="178">
        <v>20230113</v>
      </c>
      <c r="M677" s="179">
        <v>38</v>
      </c>
      <c r="N677" s="178" t="s">
        <v>3592</v>
      </c>
      <c r="O677" s="179">
        <f t="shared" si="15"/>
        <v>0</v>
      </c>
    </row>
    <row r="678" spans="1:16" x14ac:dyDescent="0.25">
      <c r="A678" s="25" t="s">
        <v>3553</v>
      </c>
      <c r="B678" s="25" t="s">
        <v>11</v>
      </c>
      <c r="C678" s="25" t="s">
        <v>698</v>
      </c>
      <c r="D678" s="25" t="s">
        <v>26</v>
      </c>
      <c r="E678" s="25" t="s">
        <v>3338</v>
      </c>
      <c r="F678" s="133">
        <v>1</v>
      </c>
      <c r="G678" s="42">
        <v>5437</v>
      </c>
      <c r="H678" s="25">
        <v>54</v>
      </c>
      <c r="I678" s="42">
        <v>60.83</v>
      </c>
      <c r="J678" s="42">
        <v>3284.8199999999997</v>
      </c>
      <c r="K678" s="42">
        <v>8721.82</v>
      </c>
      <c r="L678" s="25">
        <v>20230116</v>
      </c>
      <c r="M678" s="133">
        <v>54</v>
      </c>
      <c r="N678" s="25" t="s">
        <v>86</v>
      </c>
      <c r="O678" s="133">
        <f t="shared" si="15"/>
        <v>0</v>
      </c>
    </row>
    <row r="679" spans="1:16" x14ac:dyDescent="0.25">
      <c r="A679" s="25" t="s">
        <v>3549</v>
      </c>
      <c r="B679" s="25" t="s">
        <v>11</v>
      </c>
      <c r="C679" s="25" t="s">
        <v>984</v>
      </c>
      <c r="D679" s="25" t="s">
        <v>2178</v>
      </c>
      <c r="E679" s="25" t="s">
        <v>2413</v>
      </c>
      <c r="F679" s="133">
        <v>1</v>
      </c>
      <c r="G679" s="42">
        <v>5437</v>
      </c>
      <c r="H679" s="25">
        <v>38</v>
      </c>
      <c r="I679" s="42">
        <v>60.83</v>
      </c>
      <c r="J679" s="42">
        <v>2311.54</v>
      </c>
      <c r="K679" s="42">
        <v>7748.54</v>
      </c>
      <c r="L679" s="25">
        <v>20230118</v>
      </c>
      <c r="M679" s="133">
        <v>38</v>
      </c>
      <c r="N679" s="25" t="s">
        <v>3592</v>
      </c>
      <c r="O679" s="133">
        <f t="shared" si="15"/>
        <v>0</v>
      </c>
    </row>
    <row r="680" spans="1:16" x14ac:dyDescent="0.25">
      <c r="A680" s="25" t="s">
        <v>3551</v>
      </c>
      <c r="B680" s="25" t="s">
        <v>11</v>
      </c>
      <c r="C680" s="25" t="s">
        <v>934</v>
      </c>
      <c r="D680" s="25" t="s">
        <v>3552</v>
      </c>
      <c r="E680" s="25" t="s">
        <v>2748</v>
      </c>
      <c r="F680" s="133">
        <v>1</v>
      </c>
      <c r="G680" s="42">
        <v>5437</v>
      </c>
      <c r="H680" s="25">
        <v>75</v>
      </c>
      <c r="I680" s="42">
        <v>60.83</v>
      </c>
      <c r="J680" s="42">
        <v>4562.25</v>
      </c>
      <c r="K680" s="42">
        <v>9999.25</v>
      </c>
      <c r="L680" s="25">
        <v>20230118</v>
      </c>
      <c r="O680" s="133">
        <f t="shared" si="15"/>
        <v>-75</v>
      </c>
    </row>
    <row r="681" spans="1:16" x14ac:dyDescent="0.25">
      <c r="A681" s="25" t="s">
        <v>3509</v>
      </c>
      <c r="B681" s="25" t="s">
        <v>92</v>
      </c>
      <c r="C681" s="25" t="s">
        <v>984</v>
      </c>
      <c r="D681" s="25" t="s">
        <v>2319</v>
      </c>
      <c r="E681" s="25" t="s">
        <v>1310</v>
      </c>
      <c r="F681" s="133">
        <v>1</v>
      </c>
      <c r="G681" s="42">
        <v>2513</v>
      </c>
      <c r="H681" s="25">
        <v>100</v>
      </c>
      <c r="I681" s="42">
        <v>60.83</v>
      </c>
      <c r="J681" s="42">
        <v>6083</v>
      </c>
      <c r="K681" s="42">
        <v>8596</v>
      </c>
      <c r="L681" s="25">
        <v>20230118</v>
      </c>
      <c r="M681" s="133">
        <v>100</v>
      </c>
      <c r="N681" s="25" t="s">
        <v>3592</v>
      </c>
      <c r="O681" s="133">
        <f t="shared" si="15"/>
        <v>0</v>
      </c>
    </row>
    <row r="682" spans="1:16" x14ac:dyDescent="0.25">
      <c r="A682" s="25" t="s">
        <v>3520</v>
      </c>
      <c r="B682" s="25" t="s">
        <v>11</v>
      </c>
      <c r="C682" s="25" t="s">
        <v>278</v>
      </c>
      <c r="D682" s="25" t="s">
        <v>279</v>
      </c>
      <c r="E682" s="25" t="s">
        <v>1415</v>
      </c>
      <c r="F682" s="133">
        <v>1</v>
      </c>
      <c r="G682" s="42">
        <v>5437</v>
      </c>
      <c r="H682" s="25">
        <v>56</v>
      </c>
      <c r="I682" s="42">
        <v>60.83</v>
      </c>
      <c r="J682" s="42">
        <v>3406.48</v>
      </c>
      <c r="K682" s="42">
        <v>8843.48</v>
      </c>
      <c r="L682" s="25">
        <v>20230123</v>
      </c>
      <c r="M682" s="133">
        <v>40</v>
      </c>
      <c r="N682" s="25" t="s">
        <v>86</v>
      </c>
      <c r="O682" s="133">
        <f t="shared" si="15"/>
        <v>-16</v>
      </c>
      <c r="P682" t="s">
        <v>3593</v>
      </c>
    </row>
    <row r="683" spans="1:16" x14ac:dyDescent="0.25">
      <c r="A683" s="25" t="s">
        <v>3525</v>
      </c>
      <c r="B683" s="25" t="s">
        <v>11</v>
      </c>
      <c r="C683" s="25" t="s">
        <v>56</v>
      </c>
      <c r="D683" s="25" t="s">
        <v>57</v>
      </c>
      <c r="E683" s="25" t="s">
        <v>1872</v>
      </c>
      <c r="F683" s="133">
        <v>1</v>
      </c>
      <c r="G683" s="42">
        <v>5437</v>
      </c>
      <c r="H683" s="25">
        <v>276</v>
      </c>
      <c r="I683" s="42">
        <v>60.83</v>
      </c>
      <c r="J683" s="42">
        <v>16789.079999999998</v>
      </c>
      <c r="K683" s="42">
        <v>22226.079999999998</v>
      </c>
      <c r="L683" s="25">
        <v>20230124</v>
      </c>
      <c r="M683" s="133">
        <v>276</v>
      </c>
      <c r="N683" s="25" t="s">
        <v>86</v>
      </c>
      <c r="O683" s="133">
        <f t="shared" si="15"/>
        <v>0</v>
      </c>
    </row>
    <row r="684" spans="1:16" x14ac:dyDescent="0.25">
      <c r="A684" s="25" t="s">
        <v>3519</v>
      </c>
      <c r="B684" s="25" t="s">
        <v>11</v>
      </c>
      <c r="C684" s="25" t="s">
        <v>35</v>
      </c>
      <c r="D684" s="25" t="s">
        <v>702</v>
      </c>
      <c r="E684" s="25" t="s">
        <v>703</v>
      </c>
      <c r="F684" s="133">
        <v>1</v>
      </c>
      <c r="G684" s="42">
        <v>5437</v>
      </c>
      <c r="H684" s="25">
        <v>149</v>
      </c>
      <c r="I684" s="42">
        <v>60.83</v>
      </c>
      <c r="J684" s="42">
        <v>9063.67</v>
      </c>
      <c r="K684" s="42">
        <v>14500.67</v>
      </c>
      <c r="L684" s="25">
        <v>20230126</v>
      </c>
      <c r="M684" s="133">
        <v>100</v>
      </c>
      <c r="N684" s="25" t="s">
        <v>86</v>
      </c>
      <c r="O684" s="133">
        <f t="shared" si="15"/>
        <v>-49</v>
      </c>
      <c r="P684" s="244" t="s">
        <v>3594</v>
      </c>
    </row>
    <row r="685" spans="1:16" x14ac:dyDescent="0.25">
      <c r="A685" s="25" t="s">
        <v>3518</v>
      </c>
      <c r="B685" s="25" t="s">
        <v>11</v>
      </c>
      <c r="C685" s="25" t="s">
        <v>698</v>
      </c>
      <c r="D685" s="25" t="s">
        <v>26</v>
      </c>
      <c r="E685" s="25" t="s">
        <v>930</v>
      </c>
      <c r="F685" s="133">
        <v>1</v>
      </c>
      <c r="G685" s="42">
        <v>5437</v>
      </c>
      <c r="H685" s="25">
        <v>54</v>
      </c>
      <c r="I685" s="42">
        <v>60.83</v>
      </c>
      <c r="J685" s="42">
        <v>3284.8199999999997</v>
      </c>
      <c r="K685" s="42">
        <v>8721.82</v>
      </c>
      <c r="L685" s="25">
        <v>20230127</v>
      </c>
      <c r="M685" s="133">
        <v>54</v>
      </c>
      <c r="N685" s="25" t="s">
        <v>86</v>
      </c>
      <c r="O685" s="133">
        <f t="shared" si="15"/>
        <v>0</v>
      </c>
    </row>
    <row r="686" spans="1:16" x14ac:dyDescent="0.25">
      <c r="A686" s="25" t="s">
        <v>3485</v>
      </c>
      <c r="B686" s="25" t="s">
        <v>11</v>
      </c>
      <c r="C686" s="25" t="s">
        <v>274</v>
      </c>
      <c r="D686" s="25" t="s">
        <v>26</v>
      </c>
      <c r="E686" s="25" t="s">
        <v>3131</v>
      </c>
      <c r="F686" s="133">
        <v>1</v>
      </c>
      <c r="G686" s="42">
        <v>5437</v>
      </c>
      <c r="H686" s="25">
        <v>144</v>
      </c>
      <c r="I686" s="42">
        <v>60.83</v>
      </c>
      <c r="J686" s="42">
        <v>8759.52</v>
      </c>
      <c r="K686" s="42">
        <v>14196.52</v>
      </c>
      <c r="L686" s="25">
        <v>20230131</v>
      </c>
      <c r="M686" s="133">
        <v>56</v>
      </c>
      <c r="N686" s="25" t="s">
        <v>86</v>
      </c>
      <c r="O686" s="133">
        <f t="shared" si="15"/>
        <v>-88</v>
      </c>
      <c r="P686" t="s">
        <v>3595</v>
      </c>
    </row>
    <row r="689" spans="1:16" x14ac:dyDescent="0.25">
      <c r="A689" s="25" t="s">
        <v>3693</v>
      </c>
      <c r="B689" s="25" t="s">
        <v>11</v>
      </c>
      <c r="C689" s="25" t="s">
        <v>36</v>
      </c>
      <c r="D689" s="25" t="s">
        <v>37</v>
      </c>
      <c r="E689" s="25" t="s">
        <v>1155</v>
      </c>
      <c r="F689" s="133">
        <v>1</v>
      </c>
      <c r="G689" s="42">
        <v>5437</v>
      </c>
      <c r="H689" s="25">
        <v>286</v>
      </c>
      <c r="I689" s="42">
        <v>60.83</v>
      </c>
      <c r="J689" s="42">
        <v>17397.38</v>
      </c>
      <c r="K689" s="42">
        <v>22834.38</v>
      </c>
      <c r="L689" s="25">
        <v>20230201</v>
      </c>
      <c r="M689" s="133">
        <v>286</v>
      </c>
      <c r="O689" s="133">
        <f t="shared" si="15"/>
        <v>0</v>
      </c>
    </row>
    <row r="690" spans="1:16" x14ac:dyDescent="0.25">
      <c r="A690" s="25" t="s">
        <v>3689</v>
      </c>
      <c r="B690" s="25" t="s">
        <v>11</v>
      </c>
      <c r="C690" s="25" t="s">
        <v>12</v>
      </c>
      <c r="D690" s="25" t="s">
        <v>260</v>
      </c>
      <c r="E690" s="25" t="s">
        <v>261</v>
      </c>
      <c r="F690" s="133">
        <v>1</v>
      </c>
      <c r="G690" s="42">
        <v>5437</v>
      </c>
      <c r="H690" s="25">
        <v>100</v>
      </c>
      <c r="I690" s="42">
        <v>60.83</v>
      </c>
      <c r="J690" s="42">
        <v>6083</v>
      </c>
      <c r="K690" s="42">
        <v>11520</v>
      </c>
      <c r="L690" s="25">
        <v>20230203</v>
      </c>
      <c r="M690" s="133">
        <v>100</v>
      </c>
      <c r="O690" s="133">
        <f t="shared" si="15"/>
        <v>0</v>
      </c>
    </row>
    <row r="691" spans="1:16" x14ac:dyDescent="0.25">
      <c r="A691" s="25" t="s">
        <v>3649</v>
      </c>
      <c r="B691" s="25" t="s">
        <v>11</v>
      </c>
      <c r="C691" s="25" t="s">
        <v>28</v>
      </c>
      <c r="D691" s="25" t="s">
        <v>134</v>
      </c>
      <c r="E691" s="25" t="s">
        <v>2287</v>
      </c>
      <c r="F691" s="133">
        <v>1</v>
      </c>
      <c r="G691" s="42">
        <v>5437</v>
      </c>
      <c r="H691" s="25">
        <v>90</v>
      </c>
      <c r="I691" s="42">
        <v>60.83</v>
      </c>
      <c r="J691" s="42">
        <v>5474.7</v>
      </c>
      <c r="K691" s="42">
        <v>10911.7</v>
      </c>
      <c r="L691" s="25">
        <v>20230207</v>
      </c>
      <c r="M691" s="133">
        <v>90</v>
      </c>
      <c r="O691" s="133">
        <f t="shared" si="15"/>
        <v>0</v>
      </c>
    </row>
    <row r="692" spans="1:16" x14ac:dyDescent="0.25">
      <c r="A692" s="25" t="s">
        <v>3650</v>
      </c>
      <c r="B692" s="25" t="s">
        <v>11</v>
      </c>
      <c r="C692" s="25" t="s">
        <v>984</v>
      </c>
      <c r="D692" s="25" t="s">
        <v>2178</v>
      </c>
      <c r="E692" s="25" t="s">
        <v>122</v>
      </c>
      <c r="F692" s="133">
        <v>1</v>
      </c>
      <c r="G692" s="42">
        <v>5437</v>
      </c>
      <c r="H692" s="25">
        <v>38</v>
      </c>
      <c r="I692" s="42">
        <v>60.83</v>
      </c>
      <c r="J692" s="42">
        <v>2311.54</v>
      </c>
      <c r="K692" s="42">
        <v>7748.54</v>
      </c>
      <c r="L692" s="25">
        <v>20230209</v>
      </c>
      <c r="M692" s="133">
        <v>38</v>
      </c>
      <c r="O692" s="133">
        <f t="shared" si="15"/>
        <v>0</v>
      </c>
    </row>
    <row r="693" spans="1:16" x14ac:dyDescent="0.25">
      <c r="A693" s="25" t="s">
        <v>3684</v>
      </c>
      <c r="B693" s="25" t="s">
        <v>2204</v>
      </c>
      <c r="C693" s="25" t="s">
        <v>698</v>
      </c>
      <c r="D693" s="25" t="s">
        <v>26</v>
      </c>
      <c r="E693" s="25" t="s">
        <v>3685</v>
      </c>
      <c r="F693" s="133">
        <v>1</v>
      </c>
      <c r="G693" s="42">
        <v>5437</v>
      </c>
      <c r="H693" s="25">
        <v>54</v>
      </c>
      <c r="I693" s="42">
        <v>60.83</v>
      </c>
      <c r="J693" s="42">
        <v>3284.8199999999997</v>
      </c>
      <c r="K693" s="42">
        <v>8721.82</v>
      </c>
      <c r="L693" s="25">
        <v>20230209</v>
      </c>
      <c r="M693" s="133">
        <v>54</v>
      </c>
      <c r="O693" s="133">
        <f t="shared" si="15"/>
        <v>0</v>
      </c>
    </row>
    <row r="694" spans="1:16" x14ac:dyDescent="0.25">
      <c r="A694" s="25" t="s">
        <v>3643</v>
      </c>
      <c r="B694" s="25" t="s">
        <v>11</v>
      </c>
      <c r="C694" s="25" t="s">
        <v>222</v>
      </c>
      <c r="D694" s="25" t="s">
        <v>271</v>
      </c>
      <c r="E694" s="25" t="s">
        <v>272</v>
      </c>
      <c r="F694" s="133">
        <v>1</v>
      </c>
      <c r="G694" s="42">
        <v>5437</v>
      </c>
      <c r="H694" s="25">
        <v>104</v>
      </c>
      <c r="I694" s="42">
        <v>60.83</v>
      </c>
      <c r="J694" s="42">
        <v>6326.32</v>
      </c>
      <c r="K694" s="42">
        <v>11763.32</v>
      </c>
      <c r="L694" s="25">
        <v>20230210</v>
      </c>
      <c r="M694" s="133">
        <v>104</v>
      </c>
      <c r="O694" s="133">
        <f t="shared" si="15"/>
        <v>0</v>
      </c>
    </row>
    <row r="695" spans="1:16" x14ac:dyDescent="0.25">
      <c r="A695" s="25" t="s">
        <v>3642</v>
      </c>
      <c r="B695" s="25" t="s">
        <v>11</v>
      </c>
      <c r="C695" s="25" t="s">
        <v>721</v>
      </c>
      <c r="D695" s="25" t="s">
        <v>722</v>
      </c>
      <c r="E695" s="25" t="s">
        <v>723</v>
      </c>
      <c r="F695" s="133">
        <v>1</v>
      </c>
      <c r="G695" s="42">
        <v>5437</v>
      </c>
      <c r="H695" s="25">
        <v>55</v>
      </c>
      <c r="I695" s="42">
        <v>60.83</v>
      </c>
      <c r="J695" s="42">
        <v>3345.65</v>
      </c>
      <c r="K695" s="42">
        <v>8782.65</v>
      </c>
      <c r="L695" s="25">
        <v>20230210</v>
      </c>
      <c r="M695" s="133">
        <v>55</v>
      </c>
      <c r="O695" s="133">
        <f t="shared" si="15"/>
        <v>0</v>
      </c>
    </row>
    <row r="696" spans="1:16" x14ac:dyDescent="0.25">
      <c r="A696" s="25" t="s">
        <v>3694</v>
      </c>
      <c r="B696" s="25" t="s">
        <v>11</v>
      </c>
      <c r="C696" s="25" t="s">
        <v>297</v>
      </c>
      <c r="D696" s="25" t="s">
        <v>93</v>
      </c>
      <c r="E696" s="25" t="s">
        <v>813</v>
      </c>
      <c r="F696" s="133">
        <v>1</v>
      </c>
      <c r="G696" s="42">
        <v>5437</v>
      </c>
      <c r="H696" s="25">
        <v>50</v>
      </c>
      <c r="I696" s="42">
        <v>60.83</v>
      </c>
      <c r="J696" s="42">
        <v>3041.5</v>
      </c>
      <c r="K696" s="42">
        <v>8478.5</v>
      </c>
      <c r="L696" s="25">
        <v>20230216</v>
      </c>
      <c r="M696" s="133">
        <v>50</v>
      </c>
      <c r="O696" s="133">
        <f t="shared" si="15"/>
        <v>0</v>
      </c>
    </row>
    <row r="697" spans="1:16" x14ac:dyDescent="0.25">
      <c r="A697" s="25" t="s">
        <v>3683</v>
      </c>
      <c r="B697" s="25" t="s">
        <v>11</v>
      </c>
      <c r="C697" s="25" t="s">
        <v>35</v>
      </c>
      <c r="D697" s="25" t="s">
        <v>702</v>
      </c>
      <c r="E697" s="25" t="s">
        <v>703</v>
      </c>
      <c r="F697" s="133">
        <v>1</v>
      </c>
      <c r="G697" s="42">
        <v>5437</v>
      </c>
      <c r="H697" s="25">
        <v>200</v>
      </c>
      <c r="I697" s="42">
        <v>60.83</v>
      </c>
      <c r="J697" s="42">
        <v>12166</v>
      </c>
      <c r="K697" s="42">
        <v>17603</v>
      </c>
      <c r="L697" s="25">
        <v>20230217</v>
      </c>
      <c r="M697" s="133">
        <v>100</v>
      </c>
      <c r="O697" s="133">
        <f t="shared" si="15"/>
        <v>-100</v>
      </c>
      <c r="P697" s="25" t="s">
        <v>3696</v>
      </c>
    </row>
    <row r="698" spans="1:16" x14ac:dyDescent="0.25">
      <c r="A698" s="25" t="s">
        <v>3635</v>
      </c>
      <c r="B698" s="25" t="s">
        <v>11</v>
      </c>
      <c r="C698" s="25" t="s">
        <v>12</v>
      </c>
      <c r="D698" s="25" t="s">
        <v>236</v>
      </c>
      <c r="E698" s="25" t="s">
        <v>2099</v>
      </c>
      <c r="F698" s="133">
        <v>1</v>
      </c>
      <c r="G698" s="42">
        <v>5437</v>
      </c>
      <c r="H698" s="25">
        <v>220</v>
      </c>
      <c r="I698" s="42">
        <v>60.83</v>
      </c>
      <c r="J698" s="42">
        <v>13382.6</v>
      </c>
      <c r="K698" s="42">
        <v>18819.599999999999</v>
      </c>
      <c r="L698" s="25">
        <v>20230223</v>
      </c>
      <c r="M698" s="133">
        <v>220</v>
      </c>
      <c r="O698" s="133">
        <f t="shared" si="15"/>
        <v>0</v>
      </c>
    </row>
    <row r="699" spans="1:16" x14ac:dyDescent="0.25">
      <c r="A699" s="25" t="s">
        <v>3640</v>
      </c>
      <c r="B699" s="25" t="s">
        <v>11</v>
      </c>
      <c r="C699" s="25" t="s">
        <v>12</v>
      </c>
      <c r="D699" s="25" t="s">
        <v>260</v>
      </c>
      <c r="E699" s="25" t="s">
        <v>1281</v>
      </c>
      <c r="F699" s="133">
        <v>1</v>
      </c>
      <c r="G699" s="42">
        <v>5437</v>
      </c>
      <c r="H699" s="25">
        <v>100</v>
      </c>
      <c r="I699" s="42">
        <v>60.83</v>
      </c>
      <c r="J699" s="42">
        <v>6083</v>
      </c>
      <c r="K699" s="42">
        <v>11520</v>
      </c>
      <c r="L699" s="25">
        <v>20230227</v>
      </c>
      <c r="M699" s="133">
        <v>100</v>
      </c>
      <c r="O699" s="133">
        <f t="shared" si="15"/>
        <v>0</v>
      </c>
    </row>
    <row r="700" spans="1:16" x14ac:dyDescent="0.25">
      <c r="A700" s="25" t="s">
        <v>3614</v>
      </c>
      <c r="B700" s="25" t="s">
        <v>11</v>
      </c>
      <c r="C700" s="25" t="s">
        <v>56</v>
      </c>
      <c r="D700" s="25" t="s">
        <v>1844</v>
      </c>
      <c r="E700" s="25" t="s">
        <v>1845</v>
      </c>
      <c r="F700" s="133">
        <v>1</v>
      </c>
      <c r="G700" s="42">
        <v>5437</v>
      </c>
      <c r="H700" s="25">
        <v>276</v>
      </c>
      <c r="I700" s="42">
        <v>60.83</v>
      </c>
      <c r="J700" s="42">
        <v>16789.079999999998</v>
      </c>
      <c r="K700" s="42">
        <v>22226.079999999998</v>
      </c>
      <c r="L700" s="25">
        <v>20230228</v>
      </c>
      <c r="M700" s="133">
        <v>276</v>
      </c>
      <c r="O700" s="133">
        <f t="shared" si="15"/>
        <v>0</v>
      </c>
    </row>
    <row r="701" spans="1:16" x14ac:dyDescent="0.25">
      <c r="A701" s="25" t="s">
        <v>3598</v>
      </c>
      <c r="B701" s="25" t="s">
        <v>92</v>
      </c>
      <c r="C701" s="25" t="s">
        <v>28</v>
      </c>
      <c r="D701" s="25" t="s">
        <v>1980</v>
      </c>
      <c r="E701" s="25" t="s">
        <v>3599</v>
      </c>
      <c r="F701" s="133">
        <v>1</v>
      </c>
      <c r="G701" s="42">
        <v>2513</v>
      </c>
      <c r="H701" s="25">
        <v>67</v>
      </c>
      <c r="I701" s="42">
        <v>60.83</v>
      </c>
      <c r="J701" s="42">
        <f>I701*H701</f>
        <v>4075.6099999999997</v>
      </c>
      <c r="K701" s="42">
        <f>J701+G701</f>
        <v>6588.61</v>
      </c>
      <c r="L701" s="25">
        <v>20230228</v>
      </c>
      <c r="M701" s="133">
        <v>67</v>
      </c>
      <c r="O701" s="133">
        <f t="shared" si="15"/>
        <v>0</v>
      </c>
      <c r="P701" s="244" t="s">
        <v>3697</v>
      </c>
    </row>
    <row r="704" spans="1:16" x14ac:dyDescent="0.25">
      <c r="A704" s="25" t="s">
        <v>4339</v>
      </c>
      <c r="B704" s="25" t="s">
        <v>11</v>
      </c>
      <c r="C704" s="25" t="s">
        <v>28</v>
      </c>
      <c r="D704" s="25" t="s">
        <v>1089</v>
      </c>
      <c r="E704" s="25" t="s">
        <v>2282</v>
      </c>
      <c r="F704" s="133">
        <v>1</v>
      </c>
      <c r="G704" s="42">
        <v>5437</v>
      </c>
      <c r="H704" s="25">
        <v>70</v>
      </c>
      <c r="I704" s="42">
        <v>60.83</v>
      </c>
      <c r="J704" s="42">
        <v>4258.0999999999995</v>
      </c>
      <c r="K704" s="42">
        <v>9695.0999999999985</v>
      </c>
      <c r="L704" s="25">
        <v>20230301</v>
      </c>
      <c r="M704" s="133">
        <f>VLOOKUP(D704,tablakms,12,FALSE)</f>
        <v>33</v>
      </c>
      <c r="N704" s="25" t="str">
        <f>VLOOKUP(D704,tablakms,6,FALSE)</f>
        <v>PST Cordoba - Pentacom S.A.</v>
      </c>
      <c r="O704" s="133">
        <f t="shared" si="15"/>
        <v>-37</v>
      </c>
      <c r="P704" s="25" t="s">
        <v>4361</v>
      </c>
    </row>
    <row r="705" spans="1:16" x14ac:dyDescent="0.25">
      <c r="A705" s="39"/>
      <c r="B705" s="39"/>
      <c r="C705" s="39"/>
      <c r="D705" s="39"/>
      <c r="F705" s="133"/>
      <c r="G705" s="42"/>
      <c r="H705" s="39"/>
      <c r="I705" s="40"/>
      <c r="J705" s="40"/>
      <c r="K705" s="42"/>
      <c r="L705" s="39"/>
      <c r="M705" s="174"/>
      <c r="N705" s="39"/>
      <c r="O705" s="174"/>
    </row>
    <row r="706" spans="1:16" s="59" customFormat="1" x14ac:dyDescent="0.25">
      <c r="A706" s="59" t="s">
        <v>4332</v>
      </c>
      <c r="B706" s="59" t="s">
        <v>11</v>
      </c>
      <c r="C706" s="59" t="s">
        <v>984</v>
      </c>
      <c r="D706" s="59" t="s">
        <v>2716</v>
      </c>
      <c r="E706" s="59" t="s">
        <v>2951</v>
      </c>
      <c r="F706" s="175">
        <v>1</v>
      </c>
      <c r="G706" s="61">
        <v>5437</v>
      </c>
      <c r="H706" s="59">
        <v>140</v>
      </c>
      <c r="I706" s="61">
        <v>60.83</v>
      </c>
      <c r="J706" s="61">
        <v>8516.1999999999989</v>
      </c>
      <c r="K706" s="61">
        <v>13953.199999999999</v>
      </c>
      <c r="L706" s="59">
        <v>20230303</v>
      </c>
      <c r="M706" s="175" t="e">
        <f>VLOOKUP(D706,tablakms,12,FALSE)</f>
        <v>#N/A</v>
      </c>
      <c r="N706" s="59" t="e">
        <f>VLOOKUP(D706,tablakms,6,FALSE)</f>
        <v>#N/A</v>
      </c>
      <c r="O706" s="175" t="e">
        <f t="shared" si="15"/>
        <v>#N/A</v>
      </c>
    </row>
    <row r="707" spans="1:16" x14ac:dyDescent="0.25">
      <c r="F707" s="133"/>
      <c r="G707" s="42"/>
      <c r="I707" s="42"/>
      <c r="J707" s="42"/>
      <c r="K707" s="42"/>
    </row>
    <row r="708" spans="1:16" s="271" customFormat="1" x14ac:dyDescent="0.25">
      <c r="A708" s="268" t="s">
        <v>4342</v>
      </c>
      <c r="B708" s="268" t="s">
        <v>11</v>
      </c>
      <c r="C708" s="268" t="s">
        <v>984</v>
      </c>
      <c r="D708" s="268" t="s">
        <v>2953</v>
      </c>
      <c r="E708" s="25" t="s">
        <v>2954</v>
      </c>
      <c r="F708" s="133">
        <v>1</v>
      </c>
      <c r="G708" s="42">
        <v>5437</v>
      </c>
      <c r="H708" s="268">
        <v>76</v>
      </c>
      <c r="I708" s="269">
        <v>60.83</v>
      </c>
      <c r="J708" s="269">
        <v>4623.08</v>
      </c>
      <c r="K708" s="42">
        <v>10060.08</v>
      </c>
      <c r="L708" s="268">
        <v>20230307</v>
      </c>
      <c r="M708" s="270">
        <f>VLOOKUP(D708,tablakms,12,FALSE)</f>
        <v>50.2</v>
      </c>
      <c r="N708" s="268" t="str">
        <f>VLOOKUP(D708,tablakms,6,FALSE)</f>
        <v>SPST Pentacom - Rio IV</v>
      </c>
      <c r="O708" s="270">
        <f t="shared" si="15"/>
        <v>-25.799999999999997</v>
      </c>
    </row>
    <row r="709" spans="1:16" s="59" customFormat="1" x14ac:dyDescent="0.25">
      <c r="A709" s="59" t="s">
        <v>4330</v>
      </c>
      <c r="B709" s="59" t="s">
        <v>11</v>
      </c>
      <c r="C709" s="59" t="s">
        <v>36</v>
      </c>
      <c r="D709" s="59" t="s">
        <v>37</v>
      </c>
      <c r="E709" s="59" t="s">
        <v>2466</v>
      </c>
      <c r="F709" s="175">
        <v>1</v>
      </c>
      <c r="G709" s="61">
        <v>5437</v>
      </c>
      <c r="H709" s="59">
        <v>286</v>
      </c>
      <c r="I709" s="61">
        <v>60.83</v>
      </c>
      <c r="J709" s="61">
        <v>17397.38</v>
      </c>
      <c r="K709" s="61">
        <v>22834.38</v>
      </c>
      <c r="L709" s="59">
        <v>20230307</v>
      </c>
      <c r="M709" s="175">
        <f>VLOOKUP(D709,tablakms,12,FALSE)</f>
        <v>287</v>
      </c>
      <c r="N709" s="59" t="str">
        <f>VLOOKUP(D709,tablakms,6,FALSE)</f>
        <v>PST Cordoba - Pentacom S.A.</v>
      </c>
      <c r="O709" s="175">
        <f t="shared" si="15"/>
        <v>1</v>
      </c>
    </row>
    <row r="710" spans="1:16" x14ac:dyDescent="0.25">
      <c r="F710" s="133"/>
      <c r="G710" s="42"/>
      <c r="I710" s="42"/>
      <c r="J710" s="42"/>
      <c r="K710" s="42"/>
    </row>
    <row r="711" spans="1:16" x14ac:dyDescent="0.25">
      <c r="A711" s="25" t="s">
        <v>4316</v>
      </c>
      <c r="B711" s="25" t="s">
        <v>11</v>
      </c>
      <c r="C711" s="25" t="s">
        <v>698</v>
      </c>
      <c r="D711" s="25" t="s">
        <v>26</v>
      </c>
      <c r="E711" s="25" t="s">
        <v>3685</v>
      </c>
      <c r="F711" s="133">
        <v>1</v>
      </c>
      <c r="G711" s="42">
        <v>5437</v>
      </c>
      <c r="H711" s="25">
        <v>58</v>
      </c>
      <c r="I711" s="42">
        <v>60.83</v>
      </c>
      <c r="J711" s="42">
        <v>3528.14</v>
      </c>
      <c r="K711" s="42">
        <v>8965.14</v>
      </c>
      <c r="L711" s="25">
        <v>20230309</v>
      </c>
      <c r="M711" s="133">
        <v>58</v>
      </c>
      <c r="N711" s="25" t="str">
        <f>VLOOKUP(D711,tablakms,6,FALSE)</f>
        <v>PST Cordoba - Pentacom S.A.</v>
      </c>
      <c r="O711" s="133">
        <f t="shared" si="15"/>
        <v>0</v>
      </c>
    </row>
    <row r="712" spans="1:16" s="59" customFormat="1" x14ac:dyDescent="0.25">
      <c r="A712" s="59" t="s">
        <v>4333</v>
      </c>
      <c r="B712" s="59" t="s">
        <v>11</v>
      </c>
      <c r="C712" s="59" t="s">
        <v>38</v>
      </c>
      <c r="D712" s="59" t="s">
        <v>89</v>
      </c>
      <c r="E712" s="59" t="s">
        <v>1613</v>
      </c>
      <c r="F712" s="175">
        <v>1</v>
      </c>
      <c r="G712" s="61">
        <v>5437</v>
      </c>
      <c r="H712" s="59">
        <v>160</v>
      </c>
      <c r="I712" s="61">
        <v>60.83</v>
      </c>
      <c r="J712" s="61">
        <v>9732.7999999999993</v>
      </c>
      <c r="K712" s="61">
        <v>15169.8</v>
      </c>
      <c r="L712" s="59">
        <v>20230309</v>
      </c>
      <c r="M712" s="175">
        <f>VLOOKUP(D712,tablakms,12,FALSE)</f>
        <v>161</v>
      </c>
      <c r="N712" s="59" t="str">
        <f>VLOOKUP(D712,tablakms,6,FALSE)</f>
        <v>Pentacom - Arroyito</v>
      </c>
      <c r="O712" s="175">
        <f t="shared" si="15"/>
        <v>1</v>
      </c>
    </row>
    <row r="713" spans="1:16" x14ac:dyDescent="0.25">
      <c r="A713" s="39" t="s">
        <v>4322</v>
      </c>
      <c r="B713" s="39" t="s">
        <v>11</v>
      </c>
      <c r="C713" s="39" t="s">
        <v>251</v>
      </c>
      <c r="D713" s="39" t="s">
        <v>91</v>
      </c>
      <c r="E713" s="25" t="s">
        <v>3513</v>
      </c>
      <c r="F713" s="133">
        <v>1</v>
      </c>
      <c r="G713" s="42">
        <v>5437</v>
      </c>
      <c r="H713" s="39">
        <v>67</v>
      </c>
      <c r="I713" s="40">
        <v>60.83</v>
      </c>
      <c r="J713" s="40">
        <v>4075.6099999999997</v>
      </c>
      <c r="K713" s="42">
        <v>9512.61</v>
      </c>
      <c r="L713" s="39">
        <v>20230309</v>
      </c>
      <c r="M713" s="174">
        <f>VLOOKUP(D713,tablakms,12,FALSE)</f>
        <v>0</v>
      </c>
      <c r="N713" s="39" t="str">
        <f>VLOOKUP(D713,tablakms,6,FALSE)</f>
        <v>PST Cordoba - Pentacom S.A.</v>
      </c>
      <c r="O713" s="174">
        <f t="shared" si="15"/>
        <v>-67</v>
      </c>
    </row>
    <row r="714" spans="1:16" x14ac:dyDescent="0.25">
      <c r="A714" s="39"/>
      <c r="B714" s="39"/>
      <c r="C714" s="39"/>
      <c r="D714" s="39"/>
      <c r="F714" s="133"/>
      <c r="G714" s="42"/>
      <c r="H714" s="39"/>
      <c r="I714" s="40"/>
      <c r="J714" s="40"/>
      <c r="K714" s="42"/>
      <c r="L714" s="39"/>
      <c r="M714" s="174"/>
      <c r="N714" s="39"/>
      <c r="O714" s="174"/>
    </row>
    <row r="715" spans="1:16" x14ac:dyDescent="0.25">
      <c r="A715" s="25" t="s">
        <v>4325</v>
      </c>
      <c r="B715" s="25" t="s">
        <v>11</v>
      </c>
      <c r="C715" s="25" t="s">
        <v>363</v>
      </c>
      <c r="D715" s="25" t="s">
        <v>364</v>
      </c>
      <c r="E715" s="25" t="s">
        <v>571</v>
      </c>
      <c r="F715" s="133">
        <v>1</v>
      </c>
      <c r="G715" s="42">
        <v>5437</v>
      </c>
      <c r="H715" s="25">
        <v>56</v>
      </c>
      <c r="I715" s="42">
        <v>60.83</v>
      </c>
      <c r="J715" s="42">
        <v>3406.48</v>
      </c>
      <c r="K715" s="42">
        <v>8843.48</v>
      </c>
      <c r="L715" s="25">
        <v>20230310</v>
      </c>
      <c r="M715" s="133">
        <f>VLOOKUP(D715,tablakms,12,FALSE)</f>
        <v>32.5</v>
      </c>
      <c r="N715" s="25" t="str">
        <f>VLOOKUP(D715,tablakms,6,FALSE)</f>
        <v>PST Cordoba - Pentacom S.A.</v>
      </c>
      <c r="O715" s="133">
        <f t="shared" si="15"/>
        <v>-23.5</v>
      </c>
      <c r="P715" s="25" t="s">
        <v>4362</v>
      </c>
    </row>
    <row r="716" spans="1:16" s="271" customFormat="1" x14ac:dyDescent="0.25">
      <c r="A716" s="268" t="s">
        <v>4319</v>
      </c>
      <c r="B716" s="268" t="s">
        <v>11</v>
      </c>
      <c r="C716" s="268" t="s">
        <v>984</v>
      </c>
      <c r="D716" s="268" t="s">
        <v>985</v>
      </c>
      <c r="E716" s="25" t="s">
        <v>2366</v>
      </c>
      <c r="F716" s="133">
        <v>1</v>
      </c>
      <c r="G716" s="42">
        <v>5437</v>
      </c>
      <c r="H716" s="268">
        <v>38</v>
      </c>
      <c r="I716" s="269">
        <v>60.83</v>
      </c>
      <c r="J716" s="269">
        <v>2311.54</v>
      </c>
      <c r="K716" s="42">
        <v>7748.54</v>
      </c>
      <c r="L716" s="268">
        <v>20230310</v>
      </c>
      <c r="M716" s="270">
        <f>VLOOKUP(D716,tablakms,12,FALSE)</f>
        <v>50.2</v>
      </c>
      <c r="N716" s="268" t="str">
        <f>VLOOKUP(D716,tablakms,6,FALSE)</f>
        <v>SPST Pentacom - Rio IV</v>
      </c>
      <c r="O716" s="270">
        <f t="shared" si="15"/>
        <v>12.200000000000003</v>
      </c>
    </row>
    <row r="717" spans="1:16" x14ac:dyDescent="0.25">
      <c r="A717" s="39"/>
      <c r="B717" s="39"/>
      <c r="C717" s="39"/>
      <c r="D717" s="39"/>
      <c r="F717" s="133"/>
      <c r="G717" s="42"/>
      <c r="H717" s="39"/>
      <c r="I717" s="40"/>
      <c r="J717" s="40"/>
      <c r="K717" s="42"/>
      <c r="L717" s="39"/>
      <c r="M717" s="174"/>
      <c r="N717" s="39"/>
      <c r="O717" s="174"/>
    </row>
    <row r="718" spans="1:16" x14ac:dyDescent="0.25">
      <c r="A718" s="25" t="s">
        <v>4279</v>
      </c>
      <c r="B718" s="25" t="s">
        <v>92</v>
      </c>
      <c r="C718" s="25" t="s">
        <v>698</v>
      </c>
      <c r="D718" s="25" t="s">
        <v>26</v>
      </c>
      <c r="E718" s="25" t="s">
        <v>1043</v>
      </c>
      <c r="F718" s="133"/>
      <c r="G718" s="42">
        <v>2513</v>
      </c>
      <c r="H718" s="25">
        <v>58</v>
      </c>
      <c r="I718" s="42">
        <v>60.83</v>
      </c>
      <c r="J718" s="42">
        <v>3528.14</v>
      </c>
      <c r="K718" s="42">
        <v>6041.1399999999994</v>
      </c>
      <c r="L718" s="25">
        <v>20230313</v>
      </c>
      <c r="M718" s="133">
        <v>58</v>
      </c>
      <c r="N718" s="25" t="str">
        <f>VLOOKUP(D718,tablakms,6,FALSE)</f>
        <v>PST Cordoba - Pentacom S.A.</v>
      </c>
      <c r="O718" s="133">
        <f t="shared" si="15"/>
        <v>0</v>
      </c>
    </row>
    <row r="719" spans="1:16" x14ac:dyDescent="0.25">
      <c r="A719" s="39"/>
      <c r="B719" s="39"/>
      <c r="C719" s="39"/>
      <c r="D719" s="39"/>
      <c r="F719" s="133"/>
      <c r="G719" s="42"/>
      <c r="H719" s="39"/>
      <c r="I719" s="40"/>
      <c r="J719" s="40"/>
      <c r="K719" s="42"/>
      <c r="L719" s="39"/>
      <c r="M719" s="174"/>
      <c r="N719" s="39"/>
      <c r="O719" s="174"/>
    </row>
    <row r="720" spans="1:16" s="39" customFormat="1" x14ac:dyDescent="0.25">
      <c r="A720" s="39" t="s">
        <v>4305</v>
      </c>
      <c r="B720" s="39" t="s">
        <v>92</v>
      </c>
      <c r="C720" s="39" t="s">
        <v>934</v>
      </c>
      <c r="D720" s="39" t="s">
        <v>3264</v>
      </c>
      <c r="E720" s="39" t="s">
        <v>3265</v>
      </c>
      <c r="F720" s="174"/>
      <c r="G720" s="40">
        <v>2513</v>
      </c>
      <c r="H720" s="39">
        <v>143</v>
      </c>
      <c r="I720" s="40">
        <v>60.83</v>
      </c>
      <c r="J720" s="40">
        <v>8698.69</v>
      </c>
      <c r="K720" s="40">
        <v>11211.69</v>
      </c>
      <c r="L720" s="39">
        <v>20230315</v>
      </c>
      <c r="M720" s="174">
        <f>VLOOKUP(D720,tablakms,12,FALSE)</f>
        <v>59.1</v>
      </c>
      <c r="N720" s="39" t="str">
        <f>VLOOKUP(D720,tablakms,6,FALSE)</f>
        <v>PST Cordoba - Pentacom S.A.</v>
      </c>
      <c r="O720" s="174">
        <f t="shared" si="15"/>
        <v>-83.9</v>
      </c>
    </row>
    <row r="721" spans="1:16" x14ac:dyDescent="0.25">
      <c r="F721" s="133"/>
      <c r="G721" s="42"/>
      <c r="I721" s="42"/>
      <c r="J721" s="42"/>
      <c r="K721" s="42"/>
    </row>
    <row r="722" spans="1:16" x14ac:dyDescent="0.25">
      <c r="A722" s="39" t="s">
        <v>4312</v>
      </c>
      <c r="B722" s="39" t="s">
        <v>11</v>
      </c>
      <c r="C722" s="39" t="s">
        <v>984</v>
      </c>
      <c r="D722" s="39" t="s">
        <v>2178</v>
      </c>
      <c r="E722" s="25" t="s">
        <v>2413</v>
      </c>
      <c r="F722" s="133">
        <v>1</v>
      </c>
      <c r="G722" s="42">
        <v>5437</v>
      </c>
      <c r="H722" s="39">
        <v>38</v>
      </c>
      <c r="I722" s="40">
        <v>60.83</v>
      </c>
      <c r="J722" s="40">
        <v>2311.54</v>
      </c>
      <c r="K722" s="42">
        <v>7748.54</v>
      </c>
      <c r="L722" s="39">
        <v>20230316</v>
      </c>
      <c r="M722" s="174">
        <f>VLOOKUP(D722,tablakms,12,FALSE)</f>
        <v>50.2</v>
      </c>
      <c r="N722" s="39" t="str">
        <f>VLOOKUP(D722,tablakms,6,FALSE)</f>
        <v>SPST Pentacom - Rio IV</v>
      </c>
      <c r="O722" s="174">
        <f t="shared" si="15"/>
        <v>12.200000000000003</v>
      </c>
    </row>
    <row r="723" spans="1:16" x14ac:dyDescent="0.25">
      <c r="A723" s="25" t="s">
        <v>4308</v>
      </c>
      <c r="B723" s="25" t="s">
        <v>11</v>
      </c>
      <c r="C723" s="25" t="s">
        <v>12</v>
      </c>
      <c r="D723" s="25" t="s">
        <v>128</v>
      </c>
      <c r="E723" s="39" t="s">
        <v>3173</v>
      </c>
      <c r="F723" s="174">
        <v>1</v>
      </c>
      <c r="G723" s="40">
        <v>5437</v>
      </c>
      <c r="H723" s="25">
        <v>155</v>
      </c>
      <c r="I723" s="42">
        <v>60.83</v>
      </c>
      <c r="J723" s="42">
        <v>9428.65</v>
      </c>
      <c r="K723" s="40">
        <v>14865.65</v>
      </c>
      <c r="L723" s="25">
        <v>20230316</v>
      </c>
      <c r="M723" s="133">
        <f>VLOOKUP(D723,tablakms,12,FALSE)</f>
        <v>87.2</v>
      </c>
      <c r="N723" s="25" t="str">
        <f>VLOOKUP(D723,tablakms,6,FALSE)</f>
        <v>PST Cordoba - Pentacom S.A.</v>
      </c>
      <c r="O723" s="133">
        <f t="shared" si="15"/>
        <v>-67.8</v>
      </c>
      <c r="P723" s="25" t="s">
        <v>4363</v>
      </c>
    </row>
    <row r="724" spans="1:16" x14ac:dyDescent="0.25">
      <c r="F724" s="133"/>
      <c r="G724" s="42"/>
      <c r="I724" s="42"/>
      <c r="J724" s="42"/>
      <c r="K724" s="42"/>
    </row>
    <row r="725" spans="1:16" x14ac:dyDescent="0.25">
      <c r="A725" s="25" t="s">
        <v>4271</v>
      </c>
      <c r="B725" s="25" t="s">
        <v>92</v>
      </c>
      <c r="C725" s="25" t="s">
        <v>36</v>
      </c>
      <c r="D725" s="25" t="s">
        <v>37</v>
      </c>
      <c r="E725" s="25" t="s">
        <v>1169</v>
      </c>
      <c r="F725" s="133"/>
      <c r="G725" s="42">
        <v>2513</v>
      </c>
      <c r="H725" s="25">
        <v>287</v>
      </c>
      <c r="I725" s="42">
        <v>60.83</v>
      </c>
      <c r="J725" s="42">
        <v>17458.21</v>
      </c>
      <c r="K725" s="42">
        <v>19971.21</v>
      </c>
      <c r="L725" s="25">
        <v>20230320</v>
      </c>
      <c r="M725" s="133">
        <f>VLOOKUP(D725,tablakms,12,FALSE)</f>
        <v>287</v>
      </c>
      <c r="N725" s="25" t="str">
        <f>VLOOKUP(D725,tablakms,6,FALSE)</f>
        <v>PST Cordoba - Pentacom S.A.</v>
      </c>
      <c r="O725" s="133">
        <f t="shared" si="15"/>
        <v>0</v>
      </c>
    </row>
    <row r="726" spans="1:16" x14ac:dyDescent="0.25">
      <c r="F726" s="133"/>
      <c r="G726" s="42"/>
      <c r="I726" s="42"/>
      <c r="J726" s="42"/>
      <c r="K726" s="42"/>
    </row>
    <row r="727" spans="1:16" x14ac:dyDescent="0.25">
      <c r="A727" s="25" t="s">
        <v>4290</v>
      </c>
      <c r="B727" s="25" t="s">
        <v>11</v>
      </c>
      <c r="C727" s="25" t="s">
        <v>35</v>
      </c>
      <c r="D727" s="25" t="s">
        <v>198</v>
      </c>
      <c r="E727" s="25" t="s">
        <v>199</v>
      </c>
      <c r="F727" s="133">
        <v>1</v>
      </c>
      <c r="G727" s="42">
        <v>5437</v>
      </c>
      <c r="H727" s="25">
        <v>41</v>
      </c>
      <c r="I727" s="42">
        <v>60.83</v>
      </c>
      <c r="J727" s="42">
        <v>2494.0299999999997</v>
      </c>
      <c r="K727" s="42">
        <v>7931.03</v>
      </c>
      <c r="L727" s="25">
        <v>20230321</v>
      </c>
      <c r="M727" s="133">
        <f>VLOOKUP(D727,tablakms,12,FALSE)</f>
        <v>40.9</v>
      </c>
      <c r="N727" s="25" t="str">
        <f>VLOOKUP(D727,tablakms,6,FALSE)</f>
        <v>PST Cordoba - Pentacom S.A.</v>
      </c>
      <c r="O727" s="133">
        <f t="shared" si="15"/>
        <v>-0.10000000000000142</v>
      </c>
    </row>
    <row r="728" spans="1:16" x14ac:dyDescent="0.25">
      <c r="F728" s="133"/>
      <c r="G728" s="42"/>
      <c r="I728" s="42"/>
      <c r="J728" s="42"/>
      <c r="K728" s="42"/>
    </row>
    <row r="729" spans="1:16" s="271" customFormat="1" x14ac:dyDescent="0.25">
      <c r="A729" s="268" t="s">
        <v>4300</v>
      </c>
      <c r="B729" s="268" t="s">
        <v>11</v>
      </c>
      <c r="C729" s="268" t="s">
        <v>984</v>
      </c>
      <c r="D729" s="268" t="s">
        <v>985</v>
      </c>
      <c r="E729" s="25" t="s">
        <v>986</v>
      </c>
      <c r="F729" s="133">
        <v>1</v>
      </c>
      <c r="G729" s="42">
        <v>5437</v>
      </c>
      <c r="H729" s="268">
        <v>38</v>
      </c>
      <c r="I729" s="269">
        <v>60.83</v>
      </c>
      <c r="J729" s="269">
        <v>2311.54</v>
      </c>
      <c r="K729" s="42">
        <v>7748.54</v>
      </c>
      <c r="L729" s="268">
        <v>20230323</v>
      </c>
      <c r="M729" s="270">
        <f>VLOOKUP(D729,tablakms,12,FALSE)</f>
        <v>50.2</v>
      </c>
      <c r="N729" s="268" t="str">
        <f>VLOOKUP(D729,tablakms,6,FALSE)</f>
        <v>SPST Pentacom - Rio IV</v>
      </c>
      <c r="O729" s="270">
        <f t="shared" si="15"/>
        <v>12.200000000000003</v>
      </c>
    </row>
    <row r="730" spans="1:16" x14ac:dyDescent="0.25">
      <c r="A730" s="39"/>
      <c r="B730" s="39"/>
      <c r="C730" s="39"/>
      <c r="D730" s="39"/>
      <c r="F730" s="133"/>
      <c r="G730" s="42"/>
      <c r="H730" s="39"/>
      <c r="I730" s="40"/>
      <c r="J730" s="40"/>
      <c r="K730" s="42"/>
      <c r="L730" s="39"/>
      <c r="M730" s="174"/>
      <c r="N730" s="39"/>
      <c r="O730" s="174"/>
    </row>
    <row r="731" spans="1:16" s="39" customFormat="1" x14ac:dyDescent="0.25">
      <c r="A731" s="39" t="s">
        <v>4343</v>
      </c>
      <c r="B731" s="39" t="s">
        <v>11</v>
      </c>
      <c r="C731" s="39" t="s">
        <v>71</v>
      </c>
      <c r="D731" s="39" t="s">
        <v>290</v>
      </c>
      <c r="E731" s="39" t="s">
        <v>2455</v>
      </c>
      <c r="F731" s="174">
        <v>1</v>
      </c>
      <c r="G731" s="40">
        <v>10874</v>
      </c>
      <c r="H731" s="39">
        <v>204</v>
      </c>
      <c r="I731" s="40">
        <v>60.83</v>
      </c>
      <c r="J731" s="40">
        <v>12409.32</v>
      </c>
      <c r="K731" s="40">
        <v>23283.32</v>
      </c>
      <c r="L731" s="39">
        <v>20230327</v>
      </c>
      <c r="M731" s="174">
        <v>195</v>
      </c>
      <c r="N731" s="39" t="str">
        <f>VLOOKUP(D731,tablakms,6,FALSE)</f>
        <v>SPST Pentacom - Rio IV</v>
      </c>
      <c r="O731" s="174">
        <f t="shared" si="15"/>
        <v>-9</v>
      </c>
      <c r="P731" s="39" t="s">
        <v>2776</v>
      </c>
    </row>
    <row r="732" spans="1:16" s="39" customFormat="1" x14ac:dyDescent="0.25">
      <c r="A732" s="39" t="s">
        <v>4302</v>
      </c>
      <c r="B732" s="39" t="s">
        <v>11</v>
      </c>
      <c r="C732" s="39" t="s">
        <v>104</v>
      </c>
      <c r="D732" s="39" t="s">
        <v>105</v>
      </c>
      <c r="E732" s="39" t="s">
        <v>1370</v>
      </c>
      <c r="F732" s="174">
        <v>1</v>
      </c>
      <c r="G732" s="40">
        <v>5437</v>
      </c>
      <c r="H732" s="39">
        <v>115</v>
      </c>
      <c r="I732" s="40">
        <v>60.83</v>
      </c>
      <c r="J732" s="40">
        <v>6995.45</v>
      </c>
      <c r="K732" s="40">
        <v>12432.45</v>
      </c>
      <c r="L732" s="39">
        <v>20230327</v>
      </c>
      <c r="M732" s="174">
        <f>VLOOKUP(D732,tablakms,12,FALSE)</f>
        <v>76</v>
      </c>
      <c r="N732" s="39" t="str">
        <f>VLOOKUP(D732,tablakms,6,FALSE)</f>
        <v>PST Cordoba - Pentacom S.A.</v>
      </c>
      <c r="O732" s="174">
        <f t="shared" si="15"/>
        <v>-39</v>
      </c>
    </row>
    <row r="733" spans="1:16" x14ac:dyDescent="0.25">
      <c r="F733" s="133"/>
      <c r="G733" s="42"/>
      <c r="I733" s="42"/>
      <c r="J733" s="42"/>
      <c r="K733" s="42"/>
    </row>
    <row r="734" spans="1:16" x14ac:dyDescent="0.25">
      <c r="A734" s="25" t="s">
        <v>4264</v>
      </c>
      <c r="B734" s="25" t="s">
        <v>11</v>
      </c>
      <c r="C734" s="25" t="s">
        <v>934</v>
      </c>
      <c r="D734" s="25" t="s">
        <v>3267</v>
      </c>
      <c r="E734" s="25" t="s">
        <v>3268</v>
      </c>
      <c r="F734" s="133">
        <v>1</v>
      </c>
      <c r="G734" s="42">
        <v>5437</v>
      </c>
      <c r="H734" s="25">
        <v>115</v>
      </c>
      <c r="I734" s="42">
        <v>60.83</v>
      </c>
      <c r="J734" s="42">
        <v>6995.45</v>
      </c>
      <c r="K734" s="42">
        <v>12432.45</v>
      </c>
      <c r="L734" s="25">
        <v>20230328</v>
      </c>
      <c r="M734" s="133">
        <f>VLOOKUP(D734,tablakms,12,FALSE)</f>
        <v>115</v>
      </c>
      <c r="N734" s="25" t="str">
        <f>VLOOKUP(D734,tablakms,6,FALSE)</f>
        <v>PST Cordoba - Pentacom S.A.</v>
      </c>
      <c r="O734" s="133">
        <f t="shared" si="15"/>
        <v>0</v>
      </c>
    </row>
    <row r="735" spans="1:16" x14ac:dyDescent="0.25">
      <c r="F735" s="133"/>
      <c r="G735" s="42"/>
      <c r="I735" s="42"/>
      <c r="J735" s="42"/>
      <c r="K735" s="42"/>
    </row>
    <row r="736" spans="1:16" x14ac:dyDescent="0.25">
      <c r="A736" s="25" t="s">
        <v>4315</v>
      </c>
      <c r="B736" s="25" t="s">
        <v>11</v>
      </c>
      <c r="C736" s="25" t="s">
        <v>36</v>
      </c>
      <c r="D736" s="25" t="s">
        <v>37</v>
      </c>
      <c r="E736" s="25" t="s">
        <v>2466</v>
      </c>
      <c r="F736" s="133">
        <v>1</v>
      </c>
      <c r="G736" s="42">
        <v>5437</v>
      </c>
      <c r="H736" s="25">
        <v>287</v>
      </c>
      <c r="I736" s="42">
        <v>60.83</v>
      </c>
      <c r="J736" s="42">
        <v>17458.21</v>
      </c>
      <c r="K736" s="42">
        <v>22895.21</v>
      </c>
      <c r="L736" s="25">
        <v>20230329</v>
      </c>
      <c r="M736" s="133">
        <f>VLOOKUP(D736,tablakms,12,FALSE)</f>
        <v>287</v>
      </c>
      <c r="N736" s="25" t="str">
        <f>VLOOKUP(D736,tablakms,6,FALSE)</f>
        <v>PST Cordoba - Pentacom S.A.</v>
      </c>
      <c r="O736" s="133">
        <f t="shared" si="15"/>
        <v>0</v>
      </c>
    </row>
    <row r="737" spans="1:16" x14ac:dyDescent="0.25">
      <c r="F737" s="133"/>
      <c r="G737" s="42"/>
      <c r="I737" s="42"/>
      <c r="J737" s="42"/>
      <c r="K737" s="42"/>
    </row>
    <row r="738" spans="1:16" x14ac:dyDescent="0.25">
      <c r="A738" s="25" t="s">
        <v>4259</v>
      </c>
      <c r="B738" s="25" t="s">
        <v>11</v>
      </c>
      <c r="C738" s="25" t="s">
        <v>27</v>
      </c>
      <c r="D738" s="25" t="s">
        <v>50</v>
      </c>
      <c r="E738" s="25" t="s">
        <v>51</v>
      </c>
      <c r="F738" s="133">
        <v>1</v>
      </c>
      <c r="G738" s="42">
        <v>5437</v>
      </c>
      <c r="H738" s="25">
        <v>186</v>
      </c>
      <c r="I738" s="42">
        <v>60.83</v>
      </c>
      <c r="J738" s="42">
        <v>11314.38</v>
      </c>
      <c r="K738" s="42">
        <v>16751.379999999997</v>
      </c>
      <c r="L738" s="25">
        <v>20230330</v>
      </c>
      <c r="M738" s="133">
        <f>VLOOKUP(D738,tablakms,12,FALSE)</f>
        <v>186</v>
      </c>
      <c r="N738" s="25" t="str">
        <f>VLOOKUP(D738,tablakms,6,FALSE)</f>
        <v>PST Cordoba - Pentacom S.A.</v>
      </c>
      <c r="O738" s="133">
        <f t="shared" si="15"/>
        <v>0</v>
      </c>
    </row>
    <row r="739" spans="1:16" x14ac:dyDescent="0.25">
      <c r="M739" s="174"/>
      <c r="N739" s="39"/>
      <c r="O739" s="174"/>
    </row>
    <row r="740" spans="1:16" x14ac:dyDescent="0.25">
      <c r="M740" s="174"/>
      <c r="N740" s="39"/>
      <c r="O740" s="174"/>
    </row>
    <row r="741" spans="1:16" x14ac:dyDescent="0.25">
      <c r="A741" s="43" t="s">
        <v>4438</v>
      </c>
      <c r="B741" s="43" t="s">
        <v>11</v>
      </c>
      <c r="C741" s="43" t="s">
        <v>222</v>
      </c>
      <c r="D741" s="43" t="s">
        <v>271</v>
      </c>
      <c r="E741" s="275" t="s">
        <v>272</v>
      </c>
      <c r="F741" s="130">
        <v>1</v>
      </c>
      <c r="G741" s="274">
        <v>7214</v>
      </c>
      <c r="H741" s="43">
        <v>199</v>
      </c>
      <c r="I741" s="45">
        <v>80.709999999999994</v>
      </c>
      <c r="J741" s="45">
        <v>16061.289999999999</v>
      </c>
      <c r="K741" s="276">
        <v>23275.29</v>
      </c>
      <c r="L741" s="59">
        <v>20230403</v>
      </c>
      <c r="M741" s="175">
        <f>VLOOKUP(D741,tablakms,12,FALSE)</f>
        <v>111</v>
      </c>
      <c r="N741" s="59" t="str">
        <f t="shared" ref="N741:N758" si="16">VLOOKUP(D741,tablakms,6,FALSE)</f>
        <v>PST Cordoba - Pentacom S.A.</v>
      </c>
      <c r="O741" s="175">
        <f t="shared" ref="O741:O758" si="17">M741-H741</f>
        <v>-88</v>
      </c>
      <c r="P741" s="227" t="s">
        <v>4446</v>
      </c>
    </row>
    <row r="742" spans="1:16" x14ac:dyDescent="0.25">
      <c r="A742" s="25" t="s">
        <v>4440</v>
      </c>
      <c r="B742" s="25" t="s">
        <v>296</v>
      </c>
      <c r="C742" s="25" t="s">
        <v>1661</v>
      </c>
      <c r="D742" s="25" t="s">
        <v>1665</v>
      </c>
      <c r="E742" s="275" t="s">
        <v>1666</v>
      </c>
      <c r="F742" s="130">
        <v>1</v>
      </c>
      <c r="G742" s="274">
        <v>5437</v>
      </c>
      <c r="H742" s="25">
        <v>112</v>
      </c>
      <c r="I742" s="42">
        <v>60.83</v>
      </c>
      <c r="J742" s="42">
        <v>6812.96</v>
      </c>
      <c r="K742" s="276">
        <v>12249.96</v>
      </c>
      <c r="L742" s="39">
        <v>20230403</v>
      </c>
      <c r="M742" s="174">
        <f>VLOOKUP(D742,tablakms,12,FALSE)</f>
        <v>112</v>
      </c>
      <c r="N742" s="39" t="str">
        <f t="shared" si="16"/>
        <v>PST Cordoba - Pentacom S.A.</v>
      </c>
      <c r="O742" s="174">
        <f t="shared" si="17"/>
        <v>0</v>
      </c>
      <c r="P742" s="227"/>
    </row>
    <row r="743" spans="1:16" x14ac:dyDescent="0.25">
      <c r="A743" s="25" t="s">
        <v>4433</v>
      </c>
      <c r="B743" s="25" t="s">
        <v>11</v>
      </c>
      <c r="C743" s="25" t="s">
        <v>12</v>
      </c>
      <c r="D743" s="25" t="s">
        <v>128</v>
      </c>
      <c r="E743" s="277" t="s">
        <v>160</v>
      </c>
      <c r="F743" s="127">
        <v>1</v>
      </c>
      <c r="G743" s="278">
        <v>7214</v>
      </c>
      <c r="H743" s="25">
        <v>88</v>
      </c>
      <c r="I743" s="42">
        <v>80.709999999999994</v>
      </c>
      <c r="J743" s="42">
        <v>7102.48</v>
      </c>
      <c r="K743" s="279">
        <v>14316.48</v>
      </c>
      <c r="L743" s="25">
        <v>20230405</v>
      </c>
      <c r="M743" s="174">
        <v>88</v>
      </c>
      <c r="N743" s="39" t="str">
        <f t="shared" si="16"/>
        <v>PST Cordoba - Pentacom S.A.</v>
      </c>
      <c r="O743" s="174">
        <f t="shared" si="17"/>
        <v>0</v>
      </c>
      <c r="P743" s="227"/>
    </row>
    <row r="744" spans="1:16" x14ac:dyDescent="0.25">
      <c r="A744" s="25" t="s">
        <v>4431</v>
      </c>
      <c r="B744" s="25" t="s">
        <v>11</v>
      </c>
      <c r="C744" s="25" t="s">
        <v>934</v>
      </c>
      <c r="D744" s="25" t="s">
        <v>26</v>
      </c>
      <c r="E744" s="277" t="s">
        <v>941</v>
      </c>
      <c r="F744" s="127">
        <v>1</v>
      </c>
      <c r="G744" s="278">
        <v>7214</v>
      </c>
      <c r="H744" s="25">
        <v>41</v>
      </c>
      <c r="I744" s="42">
        <v>80.709999999999994</v>
      </c>
      <c r="J744" s="42">
        <v>3309.1099999999997</v>
      </c>
      <c r="K744" s="279">
        <v>10523.11</v>
      </c>
      <c r="L744" s="25">
        <v>20230406</v>
      </c>
      <c r="M744" s="174">
        <v>41</v>
      </c>
      <c r="N744" s="39" t="str">
        <f t="shared" si="16"/>
        <v>PST Cordoba - Pentacom S.A.</v>
      </c>
      <c r="O744" s="174">
        <f t="shared" si="17"/>
        <v>0</v>
      </c>
      <c r="P744" s="227"/>
    </row>
    <row r="745" spans="1:16" x14ac:dyDescent="0.25">
      <c r="A745" s="25" t="s">
        <v>4434</v>
      </c>
      <c r="B745" s="25" t="s">
        <v>11</v>
      </c>
      <c r="C745" s="25" t="s">
        <v>36</v>
      </c>
      <c r="D745" s="25" t="s">
        <v>37</v>
      </c>
      <c r="E745" s="275" t="s">
        <v>1773</v>
      </c>
      <c r="F745" s="130">
        <v>1</v>
      </c>
      <c r="G745" s="274">
        <v>7214</v>
      </c>
      <c r="H745" s="25">
        <v>287</v>
      </c>
      <c r="I745" s="42">
        <v>80.709999999999994</v>
      </c>
      <c r="J745" s="42">
        <v>23163.769999999997</v>
      </c>
      <c r="K745" s="276">
        <v>30377.769999999997</v>
      </c>
      <c r="L745" s="25">
        <v>20230410</v>
      </c>
      <c r="M745" s="174">
        <f>VLOOKUP(D745,tablakms,12,FALSE)</f>
        <v>287</v>
      </c>
      <c r="N745" s="39" t="str">
        <f t="shared" si="16"/>
        <v>PST Cordoba - Pentacom S.A.</v>
      </c>
      <c r="O745" s="174">
        <f t="shared" si="17"/>
        <v>0</v>
      </c>
      <c r="P745" s="227"/>
    </row>
    <row r="746" spans="1:16" x14ac:dyDescent="0.25">
      <c r="A746" s="43" t="s">
        <v>4429</v>
      </c>
      <c r="B746" s="43" t="s">
        <v>11</v>
      </c>
      <c r="C746" s="43" t="s">
        <v>851</v>
      </c>
      <c r="D746" s="43" t="s">
        <v>872</v>
      </c>
      <c r="E746" s="275" t="s">
        <v>887</v>
      </c>
      <c r="F746" s="130">
        <v>1</v>
      </c>
      <c r="G746" s="274">
        <v>7214</v>
      </c>
      <c r="H746" s="43">
        <v>63</v>
      </c>
      <c r="I746" s="45">
        <v>80.709999999999994</v>
      </c>
      <c r="J746" s="45">
        <v>5084.7299999999996</v>
      </c>
      <c r="K746" s="276">
        <v>12298.73</v>
      </c>
      <c r="L746" s="43">
        <v>20230411</v>
      </c>
      <c r="M746" s="175">
        <f>VLOOKUP(D746,tablakms,12,FALSE)</f>
        <v>0</v>
      </c>
      <c r="N746" s="59" t="str">
        <f t="shared" si="16"/>
        <v>PST Cordoba - Pentacom S.A.</v>
      </c>
      <c r="O746" s="175">
        <f t="shared" si="17"/>
        <v>-63</v>
      </c>
      <c r="P746" s="227" t="s">
        <v>4447</v>
      </c>
    </row>
    <row r="747" spans="1:16" x14ac:dyDescent="0.25">
      <c r="A747" s="25" t="s">
        <v>4426</v>
      </c>
      <c r="B747" s="25" t="s">
        <v>11</v>
      </c>
      <c r="C747" s="25" t="s">
        <v>984</v>
      </c>
      <c r="D747" s="25" t="s">
        <v>2953</v>
      </c>
      <c r="E747" s="275" t="s">
        <v>2954</v>
      </c>
      <c r="F747" s="130">
        <v>1</v>
      </c>
      <c r="G747" s="274">
        <v>7214</v>
      </c>
      <c r="H747" s="25">
        <v>50</v>
      </c>
      <c r="I747" s="42">
        <v>80.709999999999994</v>
      </c>
      <c r="J747" s="42">
        <v>4035.4999999999995</v>
      </c>
      <c r="K747" s="276">
        <v>11249.5</v>
      </c>
      <c r="L747" s="25">
        <v>20230411</v>
      </c>
      <c r="M747" s="174">
        <f>VLOOKUP(D747,tablakms,12,FALSE)</f>
        <v>50.2</v>
      </c>
      <c r="N747" s="39" t="str">
        <f t="shared" si="16"/>
        <v>SPST Pentacom - Rio IV</v>
      </c>
      <c r="O747" s="174">
        <f t="shared" si="17"/>
        <v>0.20000000000000284</v>
      </c>
      <c r="P747" s="227"/>
    </row>
    <row r="748" spans="1:16" x14ac:dyDescent="0.25">
      <c r="A748" s="43" t="s">
        <v>4427</v>
      </c>
      <c r="B748" s="43" t="s">
        <v>11</v>
      </c>
      <c r="C748" s="43" t="s">
        <v>12</v>
      </c>
      <c r="D748" s="43" t="s">
        <v>260</v>
      </c>
      <c r="E748" s="275" t="s">
        <v>1281</v>
      </c>
      <c r="F748" s="130">
        <v>1</v>
      </c>
      <c r="G748" s="274">
        <v>7214</v>
      </c>
      <c r="H748" s="43">
        <v>131</v>
      </c>
      <c r="I748" s="45">
        <v>80.709999999999994</v>
      </c>
      <c r="J748" s="45">
        <v>10573.009999999998</v>
      </c>
      <c r="K748" s="276">
        <v>17787.009999999998</v>
      </c>
      <c r="L748" s="59">
        <v>20230412</v>
      </c>
      <c r="M748" s="175">
        <f>VLOOKUP(D748,tablakms,12,FALSE)</f>
        <v>100</v>
      </c>
      <c r="N748" s="59" t="str">
        <f t="shared" si="16"/>
        <v>PST Cordoba - Pentacom S.A.</v>
      </c>
      <c r="O748" s="175">
        <f t="shared" si="17"/>
        <v>-31</v>
      </c>
      <c r="P748" s="227" t="s">
        <v>4448</v>
      </c>
    </row>
    <row r="749" spans="1:16" x14ac:dyDescent="0.25">
      <c r="A749" s="25" t="s">
        <v>4444</v>
      </c>
      <c r="B749" s="25" t="s">
        <v>2204</v>
      </c>
      <c r="C749" s="25" t="s">
        <v>2818</v>
      </c>
      <c r="D749" s="25" t="s">
        <v>1674</v>
      </c>
      <c r="E749" s="275" t="s">
        <v>2826</v>
      </c>
      <c r="F749" s="130">
        <v>1</v>
      </c>
      <c r="G749" s="274">
        <v>5437</v>
      </c>
      <c r="H749" s="25">
        <v>201</v>
      </c>
      <c r="I749" s="42">
        <v>60.83</v>
      </c>
      <c r="J749" s="42">
        <v>12226.83</v>
      </c>
      <c r="K749" s="276">
        <v>17663.830000000002</v>
      </c>
      <c r="L749" s="39">
        <v>20230412</v>
      </c>
      <c r="M749" s="174">
        <f>VLOOKUP(D749,tablakms,12,FALSE)</f>
        <v>201</v>
      </c>
      <c r="N749" s="39" t="str">
        <f t="shared" si="16"/>
        <v>Pentacom - Arroyito</v>
      </c>
      <c r="O749" s="174">
        <f t="shared" si="17"/>
        <v>0</v>
      </c>
      <c r="P749" s="227"/>
    </row>
    <row r="750" spans="1:16" x14ac:dyDescent="0.25">
      <c r="A750" s="43" t="s">
        <v>4419</v>
      </c>
      <c r="B750" s="43" t="s">
        <v>11</v>
      </c>
      <c r="C750" s="43" t="s">
        <v>297</v>
      </c>
      <c r="D750" s="43" t="s">
        <v>93</v>
      </c>
      <c r="E750" s="275" t="s">
        <v>809</v>
      </c>
      <c r="F750" s="130">
        <v>1</v>
      </c>
      <c r="G750" s="274">
        <v>7214</v>
      </c>
      <c r="H750" s="43">
        <v>50</v>
      </c>
      <c r="I750" s="45">
        <v>80.709999999999994</v>
      </c>
      <c r="J750" s="45">
        <v>4035.4999999999995</v>
      </c>
      <c r="K750" s="276">
        <v>11249.5</v>
      </c>
      <c r="L750" s="43">
        <v>20230413</v>
      </c>
      <c r="M750" s="175">
        <v>110</v>
      </c>
      <c r="N750" s="59" t="str">
        <f t="shared" si="16"/>
        <v>PST Cordoba - Pentacom S.A.</v>
      </c>
      <c r="O750" s="175">
        <f t="shared" si="17"/>
        <v>60</v>
      </c>
      <c r="P750" s="227"/>
    </row>
    <row r="751" spans="1:16" x14ac:dyDescent="0.25">
      <c r="A751" s="25" t="s">
        <v>4417</v>
      </c>
      <c r="B751" s="25" t="s">
        <v>11</v>
      </c>
      <c r="C751" s="25" t="s">
        <v>12</v>
      </c>
      <c r="D751" s="25" t="s">
        <v>39</v>
      </c>
      <c r="E751" s="277" t="s">
        <v>249</v>
      </c>
      <c r="F751" s="127">
        <v>1</v>
      </c>
      <c r="G751" s="278">
        <v>7214</v>
      </c>
      <c r="H751" s="25">
        <v>203</v>
      </c>
      <c r="I751" s="42">
        <v>80.709999999999994</v>
      </c>
      <c r="J751" s="42">
        <v>16384.129999999997</v>
      </c>
      <c r="K751" s="279">
        <v>23598.129999999997</v>
      </c>
      <c r="L751" s="25">
        <v>20230417</v>
      </c>
      <c r="M751" s="174">
        <v>203</v>
      </c>
      <c r="N751" s="39" t="str">
        <f t="shared" si="16"/>
        <v>Pentacom - Arroyito</v>
      </c>
      <c r="O751" s="174">
        <f t="shared" si="17"/>
        <v>0</v>
      </c>
      <c r="P751" s="227"/>
    </row>
    <row r="752" spans="1:16" x14ac:dyDescent="0.25">
      <c r="A752" s="25" t="s">
        <v>4412</v>
      </c>
      <c r="B752" s="25" t="s">
        <v>11</v>
      </c>
      <c r="C752" s="25" t="s">
        <v>278</v>
      </c>
      <c r="D752" s="25" t="s">
        <v>279</v>
      </c>
      <c r="E752" s="277" t="s">
        <v>1415</v>
      </c>
      <c r="F752" s="127">
        <v>1</v>
      </c>
      <c r="G752" s="278">
        <v>7214</v>
      </c>
      <c r="H752" s="25">
        <v>55</v>
      </c>
      <c r="I752" s="42">
        <v>80.709999999999994</v>
      </c>
      <c r="J752" s="42">
        <v>4439.0499999999993</v>
      </c>
      <c r="K752" s="279">
        <v>11653.05</v>
      </c>
      <c r="L752" s="25">
        <v>20230418</v>
      </c>
      <c r="M752" s="174">
        <f>VLOOKUP(D752,tablakms,12,FALSE)</f>
        <v>55.2</v>
      </c>
      <c r="N752" s="39" t="str">
        <f t="shared" si="16"/>
        <v>PST Cordoba - Pentacom S.A.</v>
      </c>
      <c r="O752" s="174">
        <f t="shared" si="17"/>
        <v>0.20000000000000284</v>
      </c>
      <c r="P752" s="227"/>
    </row>
    <row r="753" spans="1:16" x14ac:dyDescent="0.25">
      <c r="A753" s="25" t="s">
        <v>4414</v>
      </c>
      <c r="B753" s="25" t="s">
        <v>11</v>
      </c>
      <c r="C753" s="25" t="s">
        <v>984</v>
      </c>
      <c r="D753" s="25" t="s">
        <v>2953</v>
      </c>
      <c r="E753" s="275" t="s">
        <v>2954</v>
      </c>
      <c r="F753" s="130">
        <v>1</v>
      </c>
      <c r="G753" s="274">
        <v>7214</v>
      </c>
      <c r="H753" s="25">
        <v>50</v>
      </c>
      <c r="I753" s="42">
        <v>80.709999999999994</v>
      </c>
      <c r="J753" s="42">
        <v>4035.4999999999995</v>
      </c>
      <c r="K753" s="276">
        <v>11249.5</v>
      </c>
      <c r="L753" s="39">
        <v>20230419</v>
      </c>
      <c r="M753" s="174">
        <f>VLOOKUP(D753,tablakms,12,FALSE)</f>
        <v>50.2</v>
      </c>
      <c r="N753" s="39" t="str">
        <f t="shared" si="16"/>
        <v>SPST Pentacom - Rio IV</v>
      </c>
      <c r="O753" s="174">
        <f t="shared" si="17"/>
        <v>0.20000000000000284</v>
      </c>
      <c r="P753" s="227"/>
    </row>
    <row r="754" spans="1:16" x14ac:dyDescent="0.25">
      <c r="A754" s="25" t="s">
        <v>4437</v>
      </c>
      <c r="B754" s="25" t="s">
        <v>11</v>
      </c>
      <c r="C754" s="25" t="s">
        <v>36</v>
      </c>
      <c r="D754" s="25" t="s">
        <v>37</v>
      </c>
      <c r="E754" s="275" t="s">
        <v>1155</v>
      </c>
      <c r="F754" s="130">
        <v>1</v>
      </c>
      <c r="G754" s="274">
        <v>7214</v>
      </c>
      <c r="H754" s="25">
        <v>287</v>
      </c>
      <c r="I754" s="42">
        <v>80.709999999999994</v>
      </c>
      <c r="J754" s="42">
        <v>23163.769999999997</v>
      </c>
      <c r="K754" s="276">
        <v>30377.769999999997</v>
      </c>
      <c r="L754" s="39">
        <v>20230419</v>
      </c>
      <c r="M754" s="174">
        <f>VLOOKUP(D754,tablakms,12,FALSE)</f>
        <v>287</v>
      </c>
      <c r="N754" s="39" t="str">
        <f t="shared" si="16"/>
        <v>PST Cordoba - Pentacom S.A.</v>
      </c>
      <c r="O754" s="174">
        <f t="shared" si="17"/>
        <v>0</v>
      </c>
      <c r="P754" s="227"/>
    </row>
    <row r="755" spans="1:16" x14ac:dyDescent="0.25">
      <c r="A755" s="43" t="s">
        <v>4405</v>
      </c>
      <c r="B755" s="43" t="s">
        <v>11</v>
      </c>
      <c r="C755" s="43" t="s">
        <v>274</v>
      </c>
      <c r="D755" s="43" t="s">
        <v>26</v>
      </c>
      <c r="E755" s="275" t="s">
        <v>3133</v>
      </c>
      <c r="F755" s="130">
        <v>1</v>
      </c>
      <c r="G755" s="274">
        <v>7214</v>
      </c>
      <c r="H755" s="43">
        <v>50</v>
      </c>
      <c r="I755" s="45">
        <v>80.709999999999994</v>
      </c>
      <c r="J755" s="45">
        <v>4035.4999999999995</v>
      </c>
      <c r="K755" s="276">
        <v>11249.5</v>
      </c>
      <c r="L755" s="43">
        <v>20230421</v>
      </c>
      <c r="M755" s="175">
        <v>55</v>
      </c>
      <c r="N755" s="59" t="str">
        <f t="shared" si="16"/>
        <v>PST Cordoba - Pentacom S.A.</v>
      </c>
      <c r="O755" s="175">
        <f t="shared" si="17"/>
        <v>5</v>
      </c>
      <c r="P755" s="281" t="s">
        <v>4450</v>
      </c>
    </row>
    <row r="756" spans="1:16" x14ac:dyDescent="0.25">
      <c r="A756" s="25" t="s">
        <v>4397</v>
      </c>
      <c r="B756" s="25" t="s">
        <v>92</v>
      </c>
      <c r="C756" s="25" t="s">
        <v>35</v>
      </c>
      <c r="D756" s="25" t="s">
        <v>751</v>
      </c>
      <c r="E756" s="275" t="s">
        <v>752</v>
      </c>
      <c r="F756" s="130">
        <v>1</v>
      </c>
      <c r="G756" s="274">
        <v>3335</v>
      </c>
      <c r="H756" s="25">
        <v>202</v>
      </c>
      <c r="I756" s="42">
        <v>80.709999999999994</v>
      </c>
      <c r="J756" s="42">
        <v>16303.419999999998</v>
      </c>
      <c r="K756" s="276">
        <v>19638.419999999998</v>
      </c>
      <c r="L756" s="25">
        <v>20230426</v>
      </c>
      <c r="M756" s="174">
        <f>VLOOKUP(D756,tablakms,12,FALSE)</f>
        <v>202</v>
      </c>
      <c r="N756" s="39" t="str">
        <f t="shared" si="16"/>
        <v>Pentacom - Arroyito</v>
      </c>
      <c r="O756" s="174">
        <f t="shared" si="17"/>
        <v>0</v>
      </c>
      <c r="P756" s="227"/>
    </row>
    <row r="757" spans="1:16" x14ac:dyDescent="0.25">
      <c r="A757" s="43" t="s">
        <v>4400</v>
      </c>
      <c r="B757" s="43" t="s">
        <v>11</v>
      </c>
      <c r="C757" s="43" t="s">
        <v>12</v>
      </c>
      <c r="D757" s="43" t="s">
        <v>260</v>
      </c>
      <c r="E757" s="275" t="s">
        <v>1281</v>
      </c>
      <c r="F757" s="130">
        <v>1</v>
      </c>
      <c r="G757" s="274">
        <v>7214</v>
      </c>
      <c r="H757" s="43">
        <v>140</v>
      </c>
      <c r="I757" s="45">
        <v>80.709999999999994</v>
      </c>
      <c r="J757" s="45">
        <v>11299.4</v>
      </c>
      <c r="K757" s="276">
        <v>18513.400000000001</v>
      </c>
      <c r="L757" s="59">
        <v>20230428</v>
      </c>
      <c r="M757" s="175">
        <v>140</v>
      </c>
      <c r="N757" s="59" t="str">
        <f t="shared" si="16"/>
        <v>PST Cordoba - Pentacom S.A.</v>
      </c>
      <c r="O757" s="175">
        <f t="shared" si="17"/>
        <v>0</v>
      </c>
      <c r="P757" s="227" t="s">
        <v>4451</v>
      </c>
    </row>
    <row r="758" spans="1:16" x14ac:dyDescent="0.25">
      <c r="A758" s="43" t="s">
        <v>4420</v>
      </c>
      <c r="B758" s="43" t="s">
        <v>11</v>
      </c>
      <c r="C758" s="43" t="s">
        <v>255</v>
      </c>
      <c r="D758" s="43" t="s">
        <v>256</v>
      </c>
      <c r="E758" s="275" t="s">
        <v>257</v>
      </c>
      <c r="F758" s="130">
        <v>1</v>
      </c>
      <c r="G758" s="274">
        <v>7214</v>
      </c>
      <c r="H758" s="43">
        <v>66</v>
      </c>
      <c r="I758" s="45">
        <v>80.709999999999994</v>
      </c>
      <c r="J758" s="45">
        <v>5326.86</v>
      </c>
      <c r="K758" s="276">
        <v>12540.86</v>
      </c>
      <c r="L758" s="59">
        <v>20230428</v>
      </c>
      <c r="M758" s="175">
        <f>VLOOKUP(D758,tablakms,12,FALSE)</f>
        <v>41.7</v>
      </c>
      <c r="N758" s="59" t="str">
        <f t="shared" si="16"/>
        <v>PST Cordoba - Pentacom S.A.</v>
      </c>
      <c r="O758" s="175">
        <f t="shared" si="17"/>
        <v>-24.299999999999997</v>
      </c>
      <c r="P758" s="281" t="s">
        <v>4452</v>
      </c>
    </row>
    <row r="761" spans="1:16" x14ac:dyDescent="0.25">
      <c r="M761" s="174"/>
      <c r="N761" s="39"/>
      <c r="O761" s="174"/>
    </row>
    <row r="762" spans="1:16" x14ac:dyDescent="0.25">
      <c r="M762" s="174"/>
      <c r="N762" s="39"/>
      <c r="O762" s="174"/>
    </row>
    <row r="763" spans="1:16" x14ac:dyDescent="0.25">
      <c r="A763" s="25" t="s">
        <v>4547</v>
      </c>
      <c r="B763" s="25" t="s">
        <v>11</v>
      </c>
      <c r="C763" s="25" t="s">
        <v>71</v>
      </c>
      <c r="D763" s="25" t="s">
        <v>2402</v>
      </c>
      <c r="E763" s="25" t="s">
        <v>2403</v>
      </c>
      <c r="F763" s="133">
        <v>1</v>
      </c>
      <c r="G763" s="42">
        <v>7214</v>
      </c>
      <c r="H763" s="25">
        <v>76</v>
      </c>
      <c r="I763" s="42">
        <v>80.709999999999994</v>
      </c>
      <c r="J763" s="42">
        <v>6133.9599999999991</v>
      </c>
      <c r="K763" s="42">
        <v>13347.96</v>
      </c>
      <c r="L763" s="25">
        <v>20230502</v>
      </c>
      <c r="M763" s="174">
        <f>VLOOKUP(D763,tablakms,12,FALSE)</f>
        <v>38.4</v>
      </c>
      <c r="N763" s="39" t="str">
        <f t="shared" ref="N763:N779" si="18">VLOOKUP(D763,tablakms,6,FALSE)</f>
        <v>SPST Pentacom - Marcos Juarez</v>
      </c>
      <c r="O763" s="174">
        <f t="shared" ref="O763:O779" si="19">M763-H763</f>
        <v>-37.6</v>
      </c>
      <c r="P763" s="25" t="s">
        <v>4552</v>
      </c>
    </row>
    <row r="764" spans="1:16" x14ac:dyDescent="0.25">
      <c r="A764" s="25" t="s">
        <v>4543</v>
      </c>
      <c r="B764" s="25" t="s">
        <v>11</v>
      </c>
      <c r="C764" s="25" t="s">
        <v>255</v>
      </c>
      <c r="D764" s="25" t="s">
        <v>256</v>
      </c>
      <c r="E764" s="25" t="s">
        <v>4517</v>
      </c>
      <c r="F764" s="133">
        <v>1</v>
      </c>
      <c r="G764" s="42">
        <v>7214</v>
      </c>
      <c r="H764" s="25">
        <v>42</v>
      </c>
      <c r="I764" s="42">
        <v>80.709999999999994</v>
      </c>
      <c r="J764" s="42">
        <v>3389.8199999999997</v>
      </c>
      <c r="K764" s="42">
        <v>10603.82</v>
      </c>
      <c r="L764" s="25">
        <v>20230503</v>
      </c>
      <c r="M764" s="174">
        <f>VLOOKUP(D764,tablakms,12,FALSE)</f>
        <v>41.7</v>
      </c>
      <c r="N764" s="39" t="str">
        <f t="shared" si="18"/>
        <v>PST Cordoba - Pentacom S.A.</v>
      </c>
      <c r="O764" s="174">
        <f t="shared" si="19"/>
        <v>-0.29999999999999716</v>
      </c>
    </row>
    <row r="765" spans="1:16" s="283" customFormat="1" x14ac:dyDescent="0.25">
      <c r="A765" s="283" t="s">
        <v>4542</v>
      </c>
      <c r="B765" s="283" t="s">
        <v>11</v>
      </c>
      <c r="C765" s="283" t="s">
        <v>95</v>
      </c>
      <c r="D765" s="283" t="s">
        <v>96</v>
      </c>
      <c r="E765" s="283" t="s">
        <v>3062</v>
      </c>
      <c r="F765" s="284">
        <v>1</v>
      </c>
      <c r="G765" s="285">
        <v>7214</v>
      </c>
      <c r="H765" s="283">
        <v>183</v>
      </c>
      <c r="I765" s="285">
        <v>80.709999999999994</v>
      </c>
      <c r="J765" s="285">
        <v>15738.449999999999</v>
      </c>
      <c r="K765" s="285">
        <v>22952.449999999997</v>
      </c>
      <c r="L765" s="283">
        <v>20230504</v>
      </c>
      <c r="M765" s="286">
        <f>VLOOKUP(D765,tablakms,12,FALSE)</f>
        <v>183</v>
      </c>
      <c r="N765" s="287" t="str">
        <f t="shared" si="18"/>
        <v>SPST Pentacom - Rio IV</v>
      </c>
      <c r="O765" s="286">
        <f t="shared" si="19"/>
        <v>0</v>
      </c>
      <c r="P765" s="283" t="s">
        <v>4551</v>
      </c>
    </row>
    <row r="766" spans="1:16" x14ac:dyDescent="0.25">
      <c r="A766" s="25" t="s">
        <v>4538</v>
      </c>
      <c r="B766" s="25" t="s">
        <v>11</v>
      </c>
      <c r="C766" s="25" t="s">
        <v>934</v>
      </c>
      <c r="D766" s="25" t="s">
        <v>3090</v>
      </c>
      <c r="E766" s="25" t="s">
        <v>939</v>
      </c>
      <c r="F766" s="133">
        <v>1</v>
      </c>
      <c r="G766" s="42">
        <v>7214</v>
      </c>
      <c r="H766" s="25">
        <v>55</v>
      </c>
      <c r="I766" s="42">
        <v>80.709999999999994</v>
      </c>
      <c r="J766" s="42">
        <v>4439.0499999999993</v>
      </c>
      <c r="K766" s="42">
        <v>11653.05</v>
      </c>
      <c r="L766" s="25">
        <v>20230505</v>
      </c>
      <c r="M766" s="174">
        <f>VLOOKUP(D766,tablakms,12,FALSE)</f>
        <v>55</v>
      </c>
      <c r="N766" s="39" t="str">
        <f t="shared" si="18"/>
        <v>PST Cordoba - Pentacom S.A.</v>
      </c>
      <c r="O766" s="174">
        <f t="shared" si="19"/>
        <v>0</v>
      </c>
    </row>
    <row r="767" spans="1:16" s="283" customFormat="1" x14ac:dyDescent="0.25">
      <c r="A767" s="283" t="s">
        <v>4533</v>
      </c>
      <c r="B767" s="283" t="s">
        <v>11</v>
      </c>
      <c r="C767" s="283" t="s">
        <v>255</v>
      </c>
      <c r="D767" s="283" t="s">
        <v>256</v>
      </c>
      <c r="E767" s="283" t="s">
        <v>4517</v>
      </c>
      <c r="F767" s="284">
        <v>1</v>
      </c>
      <c r="G767" s="285">
        <v>7214</v>
      </c>
      <c r="H767" s="283">
        <v>123</v>
      </c>
      <c r="I767" s="285">
        <v>80.709999999999994</v>
      </c>
      <c r="J767" s="285">
        <v>9927.33</v>
      </c>
      <c r="K767" s="285">
        <v>17141.330000000002</v>
      </c>
      <c r="L767" s="283">
        <v>20230509</v>
      </c>
      <c r="M767" s="286">
        <f>VLOOKUP(D767,tablakms,12,FALSE)</f>
        <v>41.7</v>
      </c>
      <c r="N767" s="287" t="str">
        <f t="shared" si="18"/>
        <v>PST Cordoba - Pentacom S.A.</v>
      </c>
      <c r="O767" s="286">
        <f t="shared" si="19"/>
        <v>-81.3</v>
      </c>
      <c r="P767" s="288" t="s">
        <v>4555</v>
      </c>
    </row>
    <row r="768" spans="1:16" s="283" customFormat="1" x14ac:dyDescent="0.25">
      <c r="A768" s="283" t="s">
        <v>4528</v>
      </c>
      <c r="B768" s="283" t="s">
        <v>11</v>
      </c>
      <c r="C768" s="283" t="s">
        <v>274</v>
      </c>
      <c r="D768" s="283" t="s">
        <v>26</v>
      </c>
      <c r="E768" s="283" t="s">
        <v>3131</v>
      </c>
      <c r="F768" s="284">
        <v>1</v>
      </c>
      <c r="G768" s="285">
        <v>7214</v>
      </c>
      <c r="H768" s="283">
        <v>63</v>
      </c>
      <c r="I768" s="285">
        <v>80.709999999999994</v>
      </c>
      <c r="J768" s="285">
        <v>4196.92</v>
      </c>
      <c r="K768" s="285">
        <v>11410.92</v>
      </c>
      <c r="L768" s="283">
        <v>20230510</v>
      </c>
      <c r="M768" s="286">
        <v>55</v>
      </c>
      <c r="N768" s="287" t="str">
        <f t="shared" si="18"/>
        <v>PST Cordoba - Pentacom S.A.</v>
      </c>
      <c r="O768" s="286">
        <f t="shared" si="19"/>
        <v>-8</v>
      </c>
    </row>
    <row r="769" spans="1:16" x14ac:dyDescent="0.25">
      <c r="A769" s="25" t="s">
        <v>4530</v>
      </c>
      <c r="B769" s="25" t="s">
        <v>11</v>
      </c>
      <c r="C769" s="25" t="s">
        <v>984</v>
      </c>
      <c r="D769" s="25" t="s">
        <v>2178</v>
      </c>
      <c r="E769" s="25" t="s">
        <v>955</v>
      </c>
      <c r="F769" s="133">
        <v>1</v>
      </c>
      <c r="G769" s="42">
        <v>7214</v>
      </c>
      <c r="H769" s="25">
        <v>50</v>
      </c>
      <c r="I769" s="42">
        <v>80.709999999999994</v>
      </c>
      <c r="J769" s="42">
        <v>4035.4999999999995</v>
      </c>
      <c r="K769" s="42">
        <v>11249.5</v>
      </c>
      <c r="L769" s="25">
        <v>20230511</v>
      </c>
      <c r="M769" s="174">
        <f>VLOOKUP(D769,tablakms,12,FALSE)</f>
        <v>50.2</v>
      </c>
      <c r="N769" s="39" t="str">
        <f t="shared" si="18"/>
        <v>SPST Pentacom - Rio IV</v>
      </c>
      <c r="O769" s="174">
        <f t="shared" si="19"/>
        <v>0.20000000000000284</v>
      </c>
    </row>
    <row r="770" spans="1:16" s="39" customFormat="1" x14ac:dyDescent="0.25">
      <c r="A770" s="39" t="s">
        <v>4526</v>
      </c>
      <c r="B770" s="39" t="s">
        <v>11</v>
      </c>
      <c r="C770" s="39" t="s">
        <v>255</v>
      </c>
      <c r="D770" s="39" t="s">
        <v>256</v>
      </c>
      <c r="E770" s="39" t="s">
        <v>4517</v>
      </c>
      <c r="F770" s="174">
        <v>1</v>
      </c>
      <c r="G770" s="40">
        <v>7214</v>
      </c>
      <c r="H770" s="39">
        <v>42</v>
      </c>
      <c r="I770" s="40">
        <v>80.709999999999994</v>
      </c>
      <c r="J770" s="40">
        <v>3389.8199999999997</v>
      </c>
      <c r="K770" s="40">
        <v>10603.82</v>
      </c>
      <c r="L770" s="39">
        <v>20230512</v>
      </c>
      <c r="M770" s="174">
        <f>VLOOKUP(D770,tablakms,12,FALSE)</f>
        <v>41.7</v>
      </c>
      <c r="N770" s="39" t="str">
        <f t="shared" si="18"/>
        <v>PST Cordoba - Pentacom S.A.</v>
      </c>
      <c r="O770" s="174">
        <f t="shared" si="19"/>
        <v>-0.29999999999999716</v>
      </c>
    </row>
    <row r="771" spans="1:16" s="39" customFormat="1" x14ac:dyDescent="0.25">
      <c r="A771" s="39" t="s">
        <v>4537</v>
      </c>
      <c r="B771" s="39" t="s">
        <v>11</v>
      </c>
      <c r="C771" s="39" t="s">
        <v>36</v>
      </c>
      <c r="D771" s="39" t="s">
        <v>37</v>
      </c>
      <c r="E771" s="39" t="s">
        <v>1153</v>
      </c>
      <c r="F771" s="174">
        <v>1</v>
      </c>
      <c r="G771" s="40">
        <v>7214</v>
      </c>
      <c r="H771" s="39">
        <v>287</v>
      </c>
      <c r="I771" s="40">
        <v>80.709999999999994</v>
      </c>
      <c r="J771" s="40">
        <v>23163.769999999997</v>
      </c>
      <c r="K771" s="40">
        <v>30377.769999999997</v>
      </c>
      <c r="L771" s="39">
        <v>20230512</v>
      </c>
      <c r="M771" s="174">
        <f>VLOOKUP(D771,tablakms,12,FALSE)</f>
        <v>287</v>
      </c>
      <c r="N771" s="39" t="str">
        <f t="shared" si="18"/>
        <v>PST Cordoba - Pentacom S.A.</v>
      </c>
      <c r="O771" s="174">
        <f t="shared" si="19"/>
        <v>0</v>
      </c>
      <c r="P771" s="39" t="s">
        <v>4553</v>
      </c>
    </row>
    <row r="772" spans="1:16" x14ac:dyDescent="0.25">
      <c r="A772" s="25" t="s">
        <v>4521</v>
      </c>
      <c r="B772" s="25" t="s">
        <v>11</v>
      </c>
      <c r="C772" s="25" t="s">
        <v>363</v>
      </c>
      <c r="D772" s="25" t="s">
        <v>364</v>
      </c>
      <c r="E772" s="25" t="s">
        <v>3042</v>
      </c>
      <c r="F772" s="133">
        <v>1</v>
      </c>
      <c r="G772" s="42">
        <v>7214</v>
      </c>
      <c r="H772" s="25">
        <v>33</v>
      </c>
      <c r="I772" s="42">
        <v>80.709999999999994</v>
      </c>
      <c r="J772" s="42">
        <v>2663.43</v>
      </c>
      <c r="K772" s="42">
        <v>9877.43</v>
      </c>
      <c r="L772" s="25">
        <v>20230517</v>
      </c>
      <c r="M772" s="174">
        <v>33</v>
      </c>
      <c r="N772" s="39" t="str">
        <f t="shared" si="18"/>
        <v>PST Cordoba - Pentacom S.A.</v>
      </c>
      <c r="O772" s="174">
        <f t="shared" si="19"/>
        <v>0</v>
      </c>
    </row>
    <row r="773" spans="1:16" x14ac:dyDescent="0.25">
      <c r="A773" s="25" t="s">
        <v>4527</v>
      </c>
      <c r="B773" s="25" t="s">
        <v>11</v>
      </c>
      <c r="C773" s="25" t="s">
        <v>4454</v>
      </c>
      <c r="D773" s="25" t="s">
        <v>4455</v>
      </c>
      <c r="E773" s="25" t="s">
        <v>3097</v>
      </c>
      <c r="F773" s="133">
        <v>1</v>
      </c>
      <c r="G773" s="42">
        <v>7214</v>
      </c>
      <c r="H773" s="25">
        <v>49</v>
      </c>
      <c r="I773" s="42">
        <v>80.709999999999994</v>
      </c>
      <c r="J773" s="42">
        <v>3954.7899999999995</v>
      </c>
      <c r="K773" s="42">
        <v>11168.789999999999</v>
      </c>
      <c r="L773" s="25">
        <v>20230518</v>
      </c>
      <c r="M773" s="174">
        <v>49</v>
      </c>
      <c r="N773" s="39" t="str">
        <f t="shared" si="18"/>
        <v>PST Cordoba - Pentacom S.A.</v>
      </c>
      <c r="O773" s="174">
        <f t="shared" si="19"/>
        <v>0</v>
      </c>
    </row>
    <row r="774" spans="1:16" x14ac:dyDescent="0.25">
      <c r="A774" s="25" t="s">
        <v>4494</v>
      </c>
      <c r="B774" s="25" t="s">
        <v>92</v>
      </c>
      <c r="C774" s="25" t="s">
        <v>706</v>
      </c>
      <c r="D774" s="25" t="s">
        <v>707</v>
      </c>
      <c r="E774" s="25" t="s">
        <v>708</v>
      </c>
      <c r="F774" s="133">
        <v>1</v>
      </c>
      <c r="G774" s="42">
        <v>3335</v>
      </c>
      <c r="H774" s="25">
        <v>55</v>
      </c>
      <c r="I774" s="42">
        <v>80.709999999999994</v>
      </c>
      <c r="J774" s="42">
        <v>4439.0499999999993</v>
      </c>
      <c r="K774" s="42">
        <v>7774.0499999999993</v>
      </c>
      <c r="L774" s="25">
        <v>20230519</v>
      </c>
      <c r="M774" s="174">
        <f>VLOOKUP(D774,tablakms,12,FALSE)</f>
        <v>55.1</v>
      </c>
      <c r="N774" s="39" t="str">
        <f t="shared" si="18"/>
        <v>PST Cordoba - Pentacom S.A.</v>
      </c>
      <c r="O774" s="174">
        <f t="shared" si="19"/>
        <v>0.10000000000000142</v>
      </c>
    </row>
    <row r="775" spans="1:16" x14ac:dyDescent="0.25">
      <c r="A775" s="25" t="s">
        <v>4478</v>
      </c>
      <c r="B775" s="25" t="s">
        <v>92</v>
      </c>
      <c r="C775" s="25" t="s">
        <v>363</v>
      </c>
      <c r="D775" s="25" t="s">
        <v>364</v>
      </c>
      <c r="E775" s="25" t="s">
        <v>365</v>
      </c>
      <c r="F775" s="133">
        <v>1</v>
      </c>
      <c r="G775" s="42">
        <v>3335</v>
      </c>
      <c r="H775" s="25">
        <v>33</v>
      </c>
      <c r="I775" s="42">
        <v>80.709999999999994</v>
      </c>
      <c r="J775" s="42">
        <v>2663.43</v>
      </c>
      <c r="K775" s="42">
        <v>5998.43</v>
      </c>
      <c r="L775" s="25">
        <v>20230522</v>
      </c>
      <c r="M775" s="174">
        <v>33</v>
      </c>
      <c r="N775" s="39" t="str">
        <f t="shared" si="18"/>
        <v>PST Cordoba - Pentacom S.A.</v>
      </c>
      <c r="O775" s="174">
        <f t="shared" si="19"/>
        <v>0</v>
      </c>
    </row>
    <row r="776" spans="1:16" s="283" customFormat="1" x14ac:dyDescent="0.25">
      <c r="A776" s="283" t="s">
        <v>4515</v>
      </c>
      <c r="B776" s="283" t="s">
        <v>11</v>
      </c>
      <c r="C776" s="283" t="s">
        <v>12</v>
      </c>
      <c r="D776" s="283" t="s">
        <v>116</v>
      </c>
      <c r="E776" s="283" t="s">
        <v>171</v>
      </c>
      <c r="F776" s="284">
        <v>1</v>
      </c>
      <c r="G776" s="285">
        <v>7214</v>
      </c>
      <c r="H776" s="283">
        <v>36</v>
      </c>
      <c r="I776" s="285">
        <v>80.709999999999994</v>
      </c>
      <c r="J776" s="285">
        <v>2905.56</v>
      </c>
      <c r="K776" s="285">
        <v>10119.56</v>
      </c>
      <c r="L776" s="283">
        <v>20230524</v>
      </c>
      <c r="M776" s="286">
        <f>VLOOKUP(D776,tablakms,12,FALSE)</f>
        <v>0</v>
      </c>
      <c r="N776" s="287" t="str">
        <f t="shared" si="18"/>
        <v>PST Cordoba - Pentacom S.A.</v>
      </c>
      <c r="O776" s="286">
        <f t="shared" si="19"/>
        <v>-36</v>
      </c>
      <c r="P776" s="288" t="s">
        <v>4550</v>
      </c>
    </row>
    <row r="777" spans="1:16" x14ac:dyDescent="0.25">
      <c r="A777" s="25" t="s">
        <v>4518</v>
      </c>
      <c r="B777" s="25" t="s">
        <v>11</v>
      </c>
      <c r="C777" s="25" t="s">
        <v>934</v>
      </c>
      <c r="D777" s="25" t="s">
        <v>3552</v>
      </c>
      <c r="E777" s="25" t="s">
        <v>2748</v>
      </c>
      <c r="F777" s="133">
        <v>1</v>
      </c>
      <c r="G777" s="42">
        <v>7214</v>
      </c>
      <c r="H777" s="25">
        <v>30</v>
      </c>
      <c r="I777" s="42">
        <v>80.709999999999994</v>
      </c>
      <c r="J777" s="42">
        <v>2421.2999999999997</v>
      </c>
      <c r="K777" s="42">
        <v>9635.2999999999993</v>
      </c>
      <c r="L777" s="25">
        <v>20230529</v>
      </c>
      <c r="M777" s="174">
        <f>VLOOKUP(D777,tablakms,12,FALSE)</f>
        <v>30</v>
      </c>
      <c r="N777" s="39" t="str">
        <f t="shared" si="18"/>
        <v>PST Cordoba - Pentacom S.A.</v>
      </c>
      <c r="O777" s="174">
        <f t="shared" si="19"/>
        <v>0</v>
      </c>
    </row>
    <row r="778" spans="1:16" x14ac:dyDescent="0.25">
      <c r="A778" s="25" t="s">
        <v>4502</v>
      </c>
      <c r="B778" s="25" t="s">
        <v>11</v>
      </c>
      <c r="C778" s="25" t="s">
        <v>36</v>
      </c>
      <c r="D778" s="25" t="s">
        <v>37</v>
      </c>
      <c r="E778" s="25" t="s">
        <v>269</v>
      </c>
      <c r="F778" s="133">
        <v>1</v>
      </c>
      <c r="G778" s="42">
        <v>7214</v>
      </c>
      <c r="H778" s="25">
        <v>287</v>
      </c>
      <c r="I778" s="42">
        <v>80.709999999999994</v>
      </c>
      <c r="J778" s="42">
        <v>23163.769999999997</v>
      </c>
      <c r="K778" s="42">
        <v>30377.769999999997</v>
      </c>
      <c r="L778" s="25">
        <v>20230530</v>
      </c>
      <c r="M778" s="174">
        <f>VLOOKUP(D778,tablakms,12,FALSE)</f>
        <v>287</v>
      </c>
      <c r="N778" s="39" t="str">
        <f t="shared" si="18"/>
        <v>PST Cordoba - Pentacom S.A.</v>
      </c>
      <c r="O778" s="174">
        <f t="shared" si="19"/>
        <v>0</v>
      </c>
    </row>
    <row r="779" spans="1:16" s="283" customFormat="1" x14ac:dyDescent="0.25">
      <c r="A779" s="283" t="s">
        <v>4459</v>
      </c>
      <c r="B779" s="283" t="s">
        <v>92</v>
      </c>
      <c r="C779" s="283" t="s">
        <v>95</v>
      </c>
      <c r="D779" s="283" t="s">
        <v>96</v>
      </c>
      <c r="E779" s="283" t="s">
        <v>1321</v>
      </c>
      <c r="F779" s="284">
        <v>1</v>
      </c>
      <c r="G779" s="285">
        <v>3335</v>
      </c>
      <c r="H779" s="283">
        <v>195</v>
      </c>
      <c r="I779" s="285">
        <v>80.709999999999994</v>
      </c>
      <c r="J779" s="285">
        <v>15738.449999999999</v>
      </c>
      <c r="K779" s="285">
        <v>19073.449999999997</v>
      </c>
      <c r="L779" s="283">
        <v>20230530</v>
      </c>
      <c r="M779" s="286">
        <f>VLOOKUP(D779,tablakms,12,FALSE)</f>
        <v>183</v>
      </c>
      <c r="N779" s="287" t="str">
        <f t="shared" si="18"/>
        <v>SPST Pentacom - Rio IV</v>
      </c>
      <c r="O779" s="286">
        <f t="shared" si="19"/>
        <v>-12</v>
      </c>
      <c r="P779" s="283" t="s">
        <v>4551</v>
      </c>
    </row>
    <row r="780" spans="1:16" x14ac:dyDescent="0.25">
      <c r="M780" s="174"/>
      <c r="N780" s="39"/>
      <c r="O780" s="174"/>
    </row>
    <row r="781" spans="1:16" x14ac:dyDescent="0.25">
      <c r="M781" s="174"/>
      <c r="N781" s="39"/>
      <c r="O781" s="174"/>
    </row>
    <row r="782" spans="1:16" x14ac:dyDescent="0.25">
      <c r="A782" s="25" t="s">
        <v>4644</v>
      </c>
      <c r="B782" s="25" t="s">
        <v>11</v>
      </c>
      <c r="C782" s="25" t="s">
        <v>56</v>
      </c>
      <c r="D782" s="25" t="s">
        <v>57</v>
      </c>
      <c r="E782" s="25" t="s">
        <v>2731</v>
      </c>
      <c r="F782" s="133">
        <v>1</v>
      </c>
      <c r="G782" s="42">
        <v>14428</v>
      </c>
      <c r="H782" s="25">
        <v>550</v>
      </c>
      <c r="I782" s="42">
        <v>80.709999999999994</v>
      </c>
      <c r="J782" s="42">
        <v>44390.5</v>
      </c>
      <c r="K782" s="42">
        <v>58818.5</v>
      </c>
      <c r="L782" s="25">
        <v>20230601</v>
      </c>
      <c r="M782" s="174">
        <f t="shared" ref="M782:M790" si="20">VLOOKUP(D782,tablakms,12,FALSE)</f>
        <v>275</v>
      </c>
      <c r="N782" s="39" t="str">
        <f t="shared" ref="N782:N798" si="21">VLOOKUP(D782,tablakms,6,FALSE)</f>
        <v>PST Cordoba - Pentacom S.A.</v>
      </c>
      <c r="O782" s="174">
        <f t="shared" ref="O782:O798" si="22">M782-H782</f>
        <v>-275</v>
      </c>
      <c r="P782" s="25" t="s">
        <v>4647</v>
      </c>
    </row>
    <row r="783" spans="1:16" s="283" customFormat="1" x14ac:dyDescent="0.25">
      <c r="A783" s="283" t="s">
        <v>4642</v>
      </c>
      <c r="B783" s="283" t="s">
        <v>11</v>
      </c>
      <c r="C783" s="283" t="s">
        <v>363</v>
      </c>
      <c r="D783" s="283" t="s">
        <v>364</v>
      </c>
      <c r="E783" s="283" t="s">
        <v>365</v>
      </c>
      <c r="F783" s="284">
        <v>1</v>
      </c>
      <c r="G783" s="285">
        <v>7774</v>
      </c>
      <c r="H783" s="283">
        <v>258</v>
      </c>
      <c r="I783" s="285">
        <v>87</v>
      </c>
      <c r="J783" s="285">
        <v>22446</v>
      </c>
      <c r="K783" s="285">
        <v>30220</v>
      </c>
      <c r="L783" s="283">
        <v>20230601</v>
      </c>
      <c r="M783" s="286">
        <f t="shared" si="20"/>
        <v>32.5</v>
      </c>
      <c r="N783" s="287" t="str">
        <f t="shared" si="21"/>
        <v>PST Cordoba - Pentacom S.A.</v>
      </c>
      <c r="O783" s="286">
        <f t="shared" si="22"/>
        <v>-225.5</v>
      </c>
      <c r="P783" s="283" t="s">
        <v>4646</v>
      </c>
    </row>
    <row r="784" spans="1:16" s="283" customFormat="1" x14ac:dyDescent="0.25">
      <c r="A784" s="283" t="s">
        <v>4635</v>
      </c>
      <c r="B784" s="283" t="s">
        <v>11</v>
      </c>
      <c r="C784" s="283" t="s">
        <v>251</v>
      </c>
      <c r="D784" s="283" t="s">
        <v>91</v>
      </c>
      <c r="E784" s="283" t="s">
        <v>4636</v>
      </c>
      <c r="F784" s="284">
        <v>1</v>
      </c>
      <c r="G784" s="285">
        <v>7774</v>
      </c>
      <c r="H784" s="283">
        <v>53</v>
      </c>
      <c r="I784" s="285">
        <v>87</v>
      </c>
      <c r="J784" s="285">
        <v>4611</v>
      </c>
      <c r="K784" s="285">
        <v>12385</v>
      </c>
      <c r="L784" s="283">
        <v>20230602</v>
      </c>
      <c r="M784" s="286">
        <f t="shared" si="20"/>
        <v>0</v>
      </c>
      <c r="N784" s="287" t="str">
        <f t="shared" si="21"/>
        <v>PST Cordoba - Pentacom S.A.</v>
      </c>
      <c r="O784" s="286">
        <f t="shared" si="22"/>
        <v>-53</v>
      </c>
      <c r="P784" s="283" t="s">
        <v>4648</v>
      </c>
    </row>
    <row r="785" spans="1:16" x14ac:dyDescent="0.25">
      <c r="A785" s="25" t="s">
        <v>4594</v>
      </c>
      <c r="B785" s="25" t="s">
        <v>92</v>
      </c>
      <c r="C785" s="25" t="s">
        <v>739</v>
      </c>
      <c r="D785" s="25" t="s">
        <v>834</v>
      </c>
      <c r="E785" s="25" t="s">
        <v>835</v>
      </c>
      <c r="F785" s="133">
        <v>1</v>
      </c>
      <c r="G785" s="42">
        <v>3594</v>
      </c>
      <c r="H785" s="25">
        <v>30</v>
      </c>
      <c r="I785" s="42">
        <v>87</v>
      </c>
      <c r="J785" s="42">
        <v>2610</v>
      </c>
      <c r="K785" s="42">
        <v>6204</v>
      </c>
      <c r="L785" s="25">
        <v>20230606</v>
      </c>
      <c r="M785" s="174">
        <f t="shared" si="20"/>
        <v>30.2</v>
      </c>
      <c r="N785" s="39" t="str">
        <f t="shared" si="21"/>
        <v>PST Cordoba - Pentacom S.A.</v>
      </c>
      <c r="O785" s="174">
        <f t="shared" si="22"/>
        <v>0.19999999999999929</v>
      </c>
    </row>
    <row r="786" spans="1:16" x14ac:dyDescent="0.25">
      <c r="A786" s="25" t="s">
        <v>4638</v>
      </c>
      <c r="B786" s="25" t="s">
        <v>11</v>
      </c>
      <c r="C786" s="25" t="s">
        <v>222</v>
      </c>
      <c r="D786" s="25" t="s">
        <v>39</v>
      </c>
      <c r="E786" s="25" t="s">
        <v>246</v>
      </c>
      <c r="F786" s="133">
        <v>1</v>
      </c>
      <c r="G786" s="42">
        <v>7774</v>
      </c>
      <c r="H786" s="25">
        <v>201</v>
      </c>
      <c r="I786" s="42">
        <v>87</v>
      </c>
      <c r="J786" s="42">
        <v>17487</v>
      </c>
      <c r="K786" s="42">
        <v>25261</v>
      </c>
      <c r="L786" s="25">
        <v>20230608</v>
      </c>
      <c r="M786" s="174">
        <f t="shared" si="20"/>
        <v>201</v>
      </c>
      <c r="N786" s="39" t="str">
        <f t="shared" si="21"/>
        <v>Pentacom - Arroyito</v>
      </c>
      <c r="O786" s="174">
        <f t="shared" si="22"/>
        <v>0</v>
      </c>
    </row>
    <row r="787" spans="1:16" s="283" customFormat="1" x14ac:dyDescent="0.25">
      <c r="A787" s="283" t="s">
        <v>4623</v>
      </c>
      <c r="B787" s="283" t="s">
        <v>11</v>
      </c>
      <c r="C787" s="283" t="s">
        <v>934</v>
      </c>
      <c r="D787" s="283" t="s">
        <v>3090</v>
      </c>
      <c r="E787" s="283" t="s">
        <v>939</v>
      </c>
      <c r="F787" s="284">
        <v>1</v>
      </c>
      <c r="G787" s="285">
        <v>7774</v>
      </c>
      <c r="H787" s="283">
        <v>35</v>
      </c>
      <c r="I787" s="285">
        <v>87</v>
      </c>
      <c r="J787" s="285">
        <v>3045</v>
      </c>
      <c r="K787" s="285">
        <v>10819</v>
      </c>
      <c r="L787" s="283">
        <v>20230612</v>
      </c>
      <c r="M787" s="286">
        <f t="shared" si="20"/>
        <v>55</v>
      </c>
      <c r="N787" s="287" t="str">
        <f t="shared" si="21"/>
        <v>PST Cordoba - Pentacom S.A.</v>
      </c>
      <c r="O787" s="286">
        <f t="shared" si="22"/>
        <v>20</v>
      </c>
      <c r="P787" s="283" t="s">
        <v>4649</v>
      </c>
    </row>
    <row r="788" spans="1:16" x14ac:dyDescent="0.25">
      <c r="A788" s="25" t="s">
        <v>4615</v>
      </c>
      <c r="B788" s="25" t="s">
        <v>11</v>
      </c>
      <c r="C788" s="25" t="s">
        <v>698</v>
      </c>
      <c r="D788" s="25" t="s">
        <v>26</v>
      </c>
      <c r="E788" s="25" t="s">
        <v>3685</v>
      </c>
      <c r="F788" s="133">
        <v>1</v>
      </c>
      <c r="G788" s="42">
        <v>7774</v>
      </c>
      <c r="H788" s="25">
        <v>72</v>
      </c>
      <c r="I788" s="42">
        <v>87</v>
      </c>
      <c r="J788" s="42">
        <v>6264</v>
      </c>
      <c r="K788" s="42">
        <v>14038</v>
      </c>
      <c r="L788" s="25">
        <v>20230614</v>
      </c>
      <c r="M788" s="174">
        <f t="shared" si="20"/>
        <v>0</v>
      </c>
      <c r="N788" s="39" t="str">
        <f t="shared" si="21"/>
        <v>PST Cordoba - Pentacom S.A.</v>
      </c>
      <c r="O788" s="174">
        <f t="shared" si="22"/>
        <v>-72</v>
      </c>
      <c r="P788" s="25" t="s">
        <v>513</v>
      </c>
    </row>
    <row r="789" spans="1:16" x14ac:dyDescent="0.25">
      <c r="A789" s="25" t="s">
        <v>4606</v>
      </c>
      <c r="B789" s="25" t="s">
        <v>11</v>
      </c>
      <c r="C789" s="25" t="s">
        <v>28</v>
      </c>
      <c r="D789" s="25" t="s">
        <v>1005</v>
      </c>
      <c r="E789" s="25" t="s">
        <v>1006</v>
      </c>
      <c r="F789" s="133">
        <v>1</v>
      </c>
      <c r="G789" s="42">
        <v>7774</v>
      </c>
      <c r="H789" s="25">
        <v>51</v>
      </c>
      <c r="I789" s="42">
        <v>87</v>
      </c>
      <c r="J789" s="42">
        <v>4437</v>
      </c>
      <c r="K789" s="42">
        <v>12211</v>
      </c>
      <c r="L789" s="25">
        <v>20230616</v>
      </c>
      <c r="M789" s="174">
        <f t="shared" si="20"/>
        <v>50.8</v>
      </c>
      <c r="N789" s="39" t="str">
        <f t="shared" si="21"/>
        <v>PST Cordoba - Pentacom S.A.</v>
      </c>
      <c r="O789" s="174">
        <f t="shared" si="22"/>
        <v>-0.20000000000000284</v>
      </c>
      <c r="P789" s="25" t="s">
        <v>513</v>
      </c>
    </row>
    <row r="790" spans="1:16" x14ac:dyDescent="0.25">
      <c r="A790" s="25" t="s">
        <v>4614</v>
      </c>
      <c r="B790" s="25" t="s">
        <v>11</v>
      </c>
      <c r="C790" s="25" t="s">
        <v>984</v>
      </c>
      <c r="D790" s="25" t="s">
        <v>2953</v>
      </c>
      <c r="E790" s="25" t="s">
        <v>2954</v>
      </c>
      <c r="F790" s="133">
        <v>1</v>
      </c>
      <c r="G790" s="42">
        <v>7774</v>
      </c>
      <c r="H790" s="25">
        <v>50</v>
      </c>
      <c r="I790" s="42">
        <v>87</v>
      </c>
      <c r="J790" s="42">
        <v>4350</v>
      </c>
      <c r="K790" s="42">
        <v>12124</v>
      </c>
      <c r="L790" s="25">
        <v>20230616</v>
      </c>
      <c r="M790" s="174">
        <f t="shared" si="20"/>
        <v>50.2</v>
      </c>
      <c r="N790" s="39" t="str">
        <f t="shared" si="21"/>
        <v>SPST Pentacom - Rio IV</v>
      </c>
      <c r="O790" s="174">
        <f t="shared" si="22"/>
        <v>0.20000000000000284</v>
      </c>
      <c r="P790" s="25" t="s">
        <v>513</v>
      </c>
    </row>
    <row r="791" spans="1:16" x14ac:dyDescent="0.25">
      <c r="A791" s="25" t="s">
        <v>4611</v>
      </c>
      <c r="B791" s="25" t="s">
        <v>11</v>
      </c>
      <c r="C791" s="25" t="s">
        <v>12</v>
      </c>
      <c r="D791" s="25" t="s">
        <v>39</v>
      </c>
      <c r="E791" s="25" t="s">
        <v>249</v>
      </c>
      <c r="F791" s="133">
        <v>1</v>
      </c>
      <c r="G791" s="42">
        <v>7774</v>
      </c>
      <c r="H791" s="25">
        <v>203</v>
      </c>
      <c r="I791" s="42">
        <v>87</v>
      </c>
      <c r="J791" s="42">
        <v>17661</v>
      </c>
      <c r="K791" s="42">
        <v>25435</v>
      </c>
      <c r="L791" s="25">
        <v>20230616</v>
      </c>
      <c r="M791" s="174">
        <v>203</v>
      </c>
      <c r="N791" s="39" t="str">
        <f t="shared" si="21"/>
        <v>Pentacom - Arroyito</v>
      </c>
      <c r="O791" s="174">
        <f t="shared" si="22"/>
        <v>0</v>
      </c>
    </row>
    <row r="792" spans="1:16" s="283" customFormat="1" x14ac:dyDescent="0.25">
      <c r="A792" s="283" t="s">
        <v>4607</v>
      </c>
      <c r="B792" s="283" t="s">
        <v>11</v>
      </c>
      <c r="C792" s="283" t="s">
        <v>255</v>
      </c>
      <c r="D792" s="283" t="s">
        <v>256</v>
      </c>
      <c r="E792" s="283" t="s">
        <v>4517</v>
      </c>
      <c r="F792" s="284">
        <v>1</v>
      </c>
      <c r="G792" s="285">
        <v>7774</v>
      </c>
      <c r="H792" s="283">
        <v>36</v>
      </c>
      <c r="I792" s="285">
        <v>87</v>
      </c>
      <c r="J792" s="285">
        <v>3132</v>
      </c>
      <c r="K792" s="285">
        <v>10906</v>
      </c>
      <c r="L792" s="283">
        <v>20230621</v>
      </c>
      <c r="M792" s="286">
        <f t="shared" ref="M792:M798" si="23">VLOOKUP(D792,tablakms,12,FALSE)</f>
        <v>41.7</v>
      </c>
      <c r="N792" s="287" t="str">
        <f t="shared" si="21"/>
        <v>PST Cordoba - Pentacom S.A.</v>
      </c>
      <c r="O792" s="286">
        <f t="shared" si="22"/>
        <v>5.7000000000000028</v>
      </c>
      <c r="P792" s="283" t="s">
        <v>4650</v>
      </c>
    </row>
    <row r="793" spans="1:16" x14ac:dyDescent="0.25">
      <c r="A793" s="25" t="s">
        <v>4591</v>
      </c>
      <c r="B793" s="25" t="s">
        <v>11</v>
      </c>
      <c r="C793" s="25" t="s">
        <v>934</v>
      </c>
      <c r="D793" s="25" t="s">
        <v>2226</v>
      </c>
      <c r="E793" s="25" t="s">
        <v>2229</v>
      </c>
      <c r="F793" s="133">
        <v>1</v>
      </c>
      <c r="G793" s="42">
        <v>7774</v>
      </c>
      <c r="H793" s="25">
        <v>109</v>
      </c>
      <c r="I793" s="42">
        <v>87</v>
      </c>
      <c r="J793" s="42">
        <v>9483</v>
      </c>
      <c r="K793" s="42">
        <v>17257</v>
      </c>
      <c r="L793" s="25">
        <v>20230622</v>
      </c>
      <c r="M793" s="174">
        <f t="shared" si="23"/>
        <v>109</v>
      </c>
      <c r="N793" s="39" t="str">
        <f t="shared" si="21"/>
        <v>PST Cordoba - Pentacom S.A.</v>
      </c>
      <c r="O793" s="174">
        <f t="shared" si="22"/>
        <v>0</v>
      </c>
    </row>
    <row r="794" spans="1:16" s="283" customFormat="1" x14ac:dyDescent="0.25">
      <c r="A794" s="283" t="s">
        <v>4608</v>
      </c>
      <c r="B794" s="283" t="s">
        <v>11</v>
      </c>
      <c r="C794" s="283" t="s">
        <v>274</v>
      </c>
      <c r="D794" s="283" t="s">
        <v>26</v>
      </c>
      <c r="E794" s="283" t="s">
        <v>3133</v>
      </c>
      <c r="F794" s="284">
        <v>1</v>
      </c>
      <c r="G794" s="285">
        <v>7774</v>
      </c>
      <c r="H794" s="283">
        <v>61</v>
      </c>
      <c r="I794" s="285">
        <v>87</v>
      </c>
      <c r="J794" s="285">
        <v>5307</v>
      </c>
      <c r="K794" s="285">
        <v>13081</v>
      </c>
      <c r="L794" s="283">
        <v>20230623</v>
      </c>
      <c r="M794" s="286">
        <f t="shared" si="23"/>
        <v>0</v>
      </c>
      <c r="N794" s="287" t="str">
        <f t="shared" si="21"/>
        <v>PST Cordoba - Pentacom S.A.</v>
      </c>
      <c r="O794" s="286">
        <f t="shared" si="22"/>
        <v>-61</v>
      </c>
      <c r="P794" s="283" t="s">
        <v>4651</v>
      </c>
    </row>
    <row r="795" spans="1:16" s="283" customFormat="1" x14ac:dyDescent="0.25">
      <c r="A795" s="283" t="s">
        <v>4586</v>
      </c>
      <c r="B795" s="283" t="s">
        <v>11</v>
      </c>
      <c r="C795" s="283" t="s">
        <v>222</v>
      </c>
      <c r="D795" s="283" t="s">
        <v>271</v>
      </c>
      <c r="E795" s="283" t="s">
        <v>272</v>
      </c>
      <c r="F795" s="284">
        <v>1</v>
      </c>
      <c r="G795" s="285">
        <v>7774</v>
      </c>
      <c r="H795" s="283">
        <v>92</v>
      </c>
      <c r="I795" s="285">
        <v>87</v>
      </c>
      <c r="J795" s="285">
        <v>8004</v>
      </c>
      <c r="K795" s="285">
        <v>15778</v>
      </c>
      <c r="L795" s="283">
        <v>20230627</v>
      </c>
      <c r="M795" s="286">
        <f t="shared" si="23"/>
        <v>111</v>
      </c>
      <c r="N795" s="287" t="str">
        <f t="shared" si="21"/>
        <v>PST Cordoba - Pentacom S.A.</v>
      </c>
      <c r="O795" s="286">
        <f t="shared" si="22"/>
        <v>19</v>
      </c>
      <c r="P795" s="283" t="s">
        <v>4652</v>
      </c>
    </row>
    <row r="796" spans="1:16" x14ac:dyDescent="0.25">
      <c r="A796" s="25" t="s">
        <v>4582</v>
      </c>
      <c r="B796" s="25" t="s">
        <v>11</v>
      </c>
      <c r="C796" s="25" t="s">
        <v>35</v>
      </c>
      <c r="D796" s="25" t="s">
        <v>198</v>
      </c>
      <c r="E796" s="25" t="s">
        <v>199</v>
      </c>
      <c r="F796" s="133">
        <v>1</v>
      </c>
      <c r="G796" s="42">
        <v>7774</v>
      </c>
      <c r="H796" s="25">
        <v>103</v>
      </c>
      <c r="I796" s="42">
        <v>87</v>
      </c>
      <c r="J796" s="42">
        <v>8961</v>
      </c>
      <c r="K796" s="42">
        <v>16735</v>
      </c>
      <c r="L796" s="25">
        <v>20230628</v>
      </c>
      <c r="M796" s="174">
        <f t="shared" si="23"/>
        <v>40.9</v>
      </c>
      <c r="N796" s="39" t="str">
        <f t="shared" si="21"/>
        <v>PST Cordoba - Pentacom S.A.</v>
      </c>
      <c r="O796" s="174">
        <f t="shared" si="22"/>
        <v>-62.1</v>
      </c>
      <c r="P796" s="25" t="s">
        <v>513</v>
      </c>
    </row>
    <row r="797" spans="1:16" x14ac:dyDescent="0.25">
      <c r="A797" s="25" t="s">
        <v>4629</v>
      </c>
      <c r="B797" s="25" t="s">
        <v>11</v>
      </c>
      <c r="C797" s="25" t="s">
        <v>934</v>
      </c>
      <c r="D797" s="25" t="s">
        <v>3264</v>
      </c>
      <c r="E797" s="25" t="s">
        <v>3265</v>
      </c>
      <c r="F797" s="133">
        <v>1</v>
      </c>
      <c r="G797" s="42">
        <v>7774</v>
      </c>
      <c r="H797" s="25">
        <v>92</v>
      </c>
      <c r="I797" s="42">
        <v>87</v>
      </c>
      <c r="J797" s="42">
        <v>8004</v>
      </c>
      <c r="K797" s="42">
        <v>15778</v>
      </c>
      <c r="L797" s="25">
        <v>20230629</v>
      </c>
      <c r="M797" s="174">
        <f t="shared" si="23"/>
        <v>59.1</v>
      </c>
      <c r="N797" s="39" t="str">
        <f t="shared" si="21"/>
        <v>PST Cordoba - Pentacom S.A.</v>
      </c>
      <c r="O797" s="174">
        <f t="shared" si="22"/>
        <v>-32.9</v>
      </c>
      <c r="P797" s="25" t="s">
        <v>513</v>
      </c>
    </row>
    <row r="798" spans="1:16" x14ac:dyDescent="0.25">
      <c r="A798" s="25" t="s">
        <v>4579</v>
      </c>
      <c r="B798" s="25" t="s">
        <v>11</v>
      </c>
      <c r="C798" s="25" t="s">
        <v>984</v>
      </c>
      <c r="D798" s="25" t="s">
        <v>985</v>
      </c>
      <c r="E798" s="25" t="s">
        <v>986</v>
      </c>
      <c r="F798" s="133">
        <v>1</v>
      </c>
      <c r="G798" s="42">
        <v>7774</v>
      </c>
      <c r="H798" s="25">
        <v>50</v>
      </c>
      <c r="I798" s="42">
        <v>87</v>
      </c>
      <c r="J798" s="42">
        <v>4350</v>
      </c>
      <c r="K798" s="42">
        <v>12124</v>
      </c>
      <c r="L798" s="25">
        <v>20230630</v>
      </c>
      <c r="M798" s="174">
        <f t="shared" si="23"/>
        <v>50.2</v>
      </c>
      <c r="N798" s="39" t="str">
        <f t="shared" si="21"/>
        <v>SPST Pentacom - Rio IV</v>
      </c>
      <c r="O798" s="174">
        <f t="shared" si="22"/>
        <v>0.20000000000000284</v>
      </c>
    </row>
    <row r="799" spans="1:16" x14ac:dyDescent="0.25">
      <c r="M799" s="174"/>
      <c r="N799" s="39"/>
      <c r="O799" s="174"/>
    </row>
    <row r="800" spans="1:16" x14ac:dyDescent="0.25">
      <c r="A800" s="25" t="s">
        <v>4755</v>
      </c>
      <c r="B800" s="25" t="s">
        <v>11</v>
      </c>
      <c r="C800" s="25" t="s">
        <v>12</v>
      </c>
      <c r="D800" s="25" t="s">
        <v>260</v>
      </c>
      <c r="E800" s="43" t="s">
        <v>261</v>
      </c>
      <c r="F800" s="135">
        <v>1</v>
      </c>
      <c r="G800" s="45">
        <v>9622</v>
      </c>
      <c r="H800" s="25">
        <v>117</v>
      </c>
      <c r="I800" s="42">
        <v>107.68</v>
      </c>
      <c r="J800" s="42">
        <v>12598.560000000001</v>
      </c>
      <c r="K800" s="42">
        <v>22220.560000000001</v>
      </c>
      <c r="L800" s="25">
        <v>20230703</v>
      </c>
      <c r="M800" s="174">
        <f t="shared" ref="M800:M822" si="24">VLOOKUP(D800,tablakms,12,FALSE)</f>
        <v>100</v>
      </c>
      <c r="N800" s="39" t="str">
        <f t="shared" ref="N800:N822" si="25">VLOOKUP(D800,tablakms,6,FALSE)</f>
        <v>PST Cordoba - Pentacom S.A.</v>
      </c>
      <c r="O800" s="174">
        <f t="shared" ref="O800:O822" si="26">M800-H800</f>
        <v>-17</v>
      </c>
      <c r="P800" s="244" t="s">
        <v>4759</v>
      </c>
    </row>
    <row r="801" spans="1:20" x14ac:dyDescent="0.25">
      <c r="A801" s="25" t="s">
        <v>4746</v>
      </c>
      <c r="B801" s="25" t="s">
        <v>11</v>
      </c>
      <c r="C801" s="25" t="s">
        <v>847</v>
      </c>
      <c r="D801" s="25" t="s">
        <v>26</v>
      </c>
      <c r="E801" s="275" t="s">
        <v>848</v>
      </c>
      <c r="F801" s="130">
        <v>1</v>
      </c>
      <c r="G801" s="274">
        <v>9622</v>
      </c>
      <c r="H801" s="25">
        <v>52</v>
      </c>
      <c r="I801" s="42">
        <v>107.68</v>
      </c>
      <c r="J801" s="42">
        <v>5599.3600000000006</v>
      </c>
      <c r="K801" s="42">
        <v>15221.36</v>
      </c>
      <c r="L801" s="25">
        <v>20230704</v>
      </c>
      <c r="M801" s="174">
        <v>55</v>
      </c>
      <c r="N801" s="39" t="str">
        <f t="shared" si="25"/>
        <v>PST Cordoba - Pentacom S.A.</v>
      </c>
      <c r="O801" s="174">
        <f t="shared" si="26"/>
        <v>3</v>
      </c>
    </row>
    <row r="802" spans="1:20" x14ac:dyDescent="0.25">
      <c r="A802" s="39" t="s">
        <v>4758</v>
      </c>
      <c r="B802" s="39" t="s">
        <v>11</v>
      </c>
      <c r="C802" s="39" t="s">
        <v>36</v>
      </c>
      <c r="D802" s="39" t="s">
        <v>37</v>
      </c>
      <c r="E802" s="302" t="s">
        <v>1364</v>
      </c>
      <c r="F802" s="156">
        <v>1</v>
      </c>
      <c r="G802" s="303">
        <v>9622</v>
      </c>
      <c r="H802" s="39">
        <v>574</v>
      </c>
      <c r="I802" s="40">
        <v>107.68</v>
      </c>
      <c r="J802" s="40">
        <v>61808.320000000007</v>
      </c>
      <c r="K802" s="40">
        <v>71430.320000000007</v>
      </c>
      <c r="L802" s="39">
        <v>20230705</v>
      </c>
      <c r="M802" s="174">
        <f t="shared" si="24"/>
        <v>287</v>
      </c>
      <c r="N802" s="39" t="str">
        <f t="shared" si="25"/>
        <v>PST Cordoba - Pentacom S.A.</v>
      </c>
      <c r="O802" s="174">
        <f t="shared" si="26"/>
        <v>-287</v>
      </c>
      <c r="P802" s="304">
        <v>45092</v>
      </c>
      <c r="Q802" s="40">
        <f>287*87</f>
        <v>24969</v>
      </c>
      <c r="R802" s="40">
        <f>287*107.68</f>
        <v>30904.160000000003</v>
      </c>
      <c r="S802" s="40">
        <f>R802+Q802</f>
        <v>55873.16</v>
      </c>
      <c r="T802" s="39">
        <f>S802/107.68</f>
        <v>518.88150074294208</v>
      </c>
    </row>
    <row r="803" spans="1:20" hidden="1" x14ac:dyDescent="0.25">
      <c r="A803" s="25" t="s">
        <v>4741</v>
      </c>
      <c r="B803" s="25" t="s">
        <v>11</v>
      </c>
      <c r="C803" s="25" t="s">
        <v>27</v>
      </c>
      <c r="D803" s="25" t="s">
        <v>162</v>
      </c>
      <c r="E803" s="275" t="s">
        <v>647</v>
      </c>
      <c r="F803" s="130">
        <v>1</v>
      </c>
      <c r="G803" s="274">
        <v>9622</v>
      </c>
      <c r="H803" s="25">
        <v>237</v>
      </c>
      <c r="I803" s="42">
        <v>107.68</v>
      </c>
      <c r="J803" s="42">
        <v>25520.16</v>
      </c>
      <c r="K803" s="42">
        <v>35142.160000000003</v>
      </c>
      <c r="L803" s="25">
        <v>20230706</v>
      </c>
      <c r="M803" s="174">
        <f t="shared" si="24"/>
        <v>237</v>
      </c>
      <c r="N803" s="39" t="str">
        <f t="shared" si="25"/>
        <v>PST Cordoba - Pentacom S.A.</v>
      </c>
      <c r="O803" s="174">
        <f t="shared" si="26"/>
        <v>0</v>
      </c>
    </row>
    <row r="804" spans="1:20" hidden="1" x14ac:dyDescent="0.25">
      <c r="A804" s="25" t="s">
        <v>4742</v>
      </c>
      <c r="B804" s="25" t="s">
        <v>11</v>
      </c>
      <c r="C804" s="25" t="s">
        <v>984</v>
      </c>
      <c r="D804" s="25" t="s">
        <v>2178</v>
      </c>
      <c r="E804" s="275" t="s">
        <v>2413</v>
      </c>
      <c r="F804" s="130">
        <v>1</v>
      </c>
      <c r="G804" s="274">
        <v>9622</v>
      </c>
      <c r="H804" s="25">
        <v>50</v>
      </c>
      <c r="I804" s="42">
        <v>107.68</v>
      </c>
      <c r="J804" s="42">
        <v>5384</v>
      </c>
      <c r="K804" s="42">
        <v>15006</v>
      </c>
      <c r="L804" s="25">
        <v>20230706</v>
      </c>
      <c r="M804" s="174">
        <f t="shared" si="24"/>
        <v>50.2</v>
      </c>
      <c r="N804" s="39" t="str">
        <f t="shared" si="25"/>
        <v>SPST Pentacom - Rio IV</v>
      </c>
      <c r="O804" s="174">
        <f t="shared" si="26"/>
        <v>0.20000000000000284</v>
      </c>
    </row>
    <row r="805" spans="1:20" hidden="1" x14ac:dyDescent="0.25">
      <c r="A805" s="25" t="s">
        <v>4753</v>
      </c>
      <c r="B805" s="25" t="s">
        <v>11</v>
      </c>
      <c r="C805" s="25" t="s">
        <v>297</v>
      </c>
      <c r="D805" s="25" t="s">
        <v>93</v>
      </c>
      <c r="E805" s="275" t="s">
        <v>805</v>
      </c>
      <c r="F805" s="130">
        <v>1</v>
      </c>
      <c r="G805" s="274">
        <v>9622</v>
      </c>
      <c r="H805" s="25">
        <v>52</v>
      </c>
      <c r="I805" s="42">
        <v>107.68</v>
      </c>
      <c r="J805" s="42">
        <v>5599.3600000000006</v>
      </c>
      <c r="K805" s="42">
        <v>15221.36</v>
      </c>
      <c r="L805" s="25">
        <v>20230710</v>
      </c>
      <c r="M805" s="174">
        <f t="shared" si="24"/>
        <v>0</v>
      </c>
      <c r="N805" s="39" t="str">
        <f t="shared" si="25"/>
        <v>PST Cordoba - Pentacom S.A.</v>
      </c>
      <c r="O805" s="174">
        <f t="shared" si="26"/>
        <v>-52</v>
      </c>
    </row>
    <row r="806" spans="1:20" hidden="1" x14ac:dyDescent="0.25">
      <c r="A806" s="25" t="s">
        <v>4723</v>
      </c>
      <c r="B806" s="25" t="s">
        <v>11</v>
      </c>
      <c r="C806" s="25" t="s">
        <v>274</v>
      </c>
      <c r="D806" s="25" t="s">
        <v>26</v>
      </c>
      <c r="E806" s="275" t="s">
        <v>3133</v>
      </c>
      <c r="F806" s="130">
        <v>1</v>
      </c>
      <c r="G806" s="274">
        <v>9622</v>
      </c>
      <c r="H806" s="25">
        <v>68</v>
      </c>
      <c r="I806" s="42">
        <v>107.68</v>
      </c>
      <c r="J806" s="42">
        <v>7322.2400000000007</v>
      </c>
      <c r="K806" s="42">
        <v>16944.240000000002</v>
      </c>
      <c r="L806" s="25">
        <v>20230711</v>
      </c>
      <c r="M806" s="174">
        <v>55</v>
      </c>
      <c r="N806" s="39" t="str">
        <f t="shared" si="25"/>
        <v>PST Cordoba - Pentacom S.A.</v>
      </c>
      <c r="O806" s="174">
        <f t="shared" si="26"/>
        <v>-13</v>
      </c>
      <c r="P806" s="244" t="s">
        <v>4765</v>
      </c>
    </row>
    <row r="807" spans="1:20" hidden="1" x14ac:dyDescent="0.25">
      <c r="A807" s="25" t="s">
        <v>4754</v>
      </c>
      <c r="B807" s="25" t="s">
        <v>296</v>
      </c>
      <c r="C807" s="25" t="s">
        <v>934</v>
      </c>
      <c r="D807" s="25" t="s">
        <v>3552</v>
      </c>
      <c r="E807" s="275" t="s">
        <v>2748</v>
      </c>
      <c r="F807" s="130">
        <v>1</v>
      </c>
      <c r="G807" s="274">
        <v>9622</v>
      </c>
      <c r="H807" s="25">
        <v>30</v>
      </c>
      <c r="I807" s="42">
        <v>107.68</v>
      </c>
      <c r="J807" s="42">
        <v>3230.4</v>
      </c>
      <c r="K807" s="42">
        <v>12852.4</v>
      </c>
      <c r="L807" s="25">
        <v>20230712</v>
      </c>
      <c r="M807" s="174">
        <f t="shared" si="24"/>
        <v>30</v>
      </c>
      <c r="N807" s="39" t="str">
        <f t="shared" si="25"/>
        <v>PST Cordoba - Pentacom S.A.</v>
      </c>
      <c r="O807" s="174">
        <f t="shared" si="26"/>
        <v>0</v>
      </c>
    </row>
    <row r="808" spans="1:20" hidden="1" x14ac:dyDescent="0.25">
      <c r="A808" s="25" t="s">
        <v>4718</v>
      </c>
      <c r="B808" s="25" t="s">
        <v>11</v>
      </c>
      <c r="C808" s="25" t="s">
        <v>35</v>
      </c>
      <c r="D808" s="25" t="s">
        <v>754</v>
      </c>
      <c r="E808" s="275" t="s">
        <v>755</v>
      </c>
      <c r="F808" s="130">
        <v>1</v>
      </c>
      <c r="G808" s="274">
        <v>9622</v>
      </c>
      <c r="H808" s="25">
        <v>86</v>
      </c>
      <c r="I808" s="42">
        <v>107.68</v>
      </c>
      <c r="J808" s="42">
        <v>9260.4800000000014</v>
      </c>
      <c r="K808" s="42">
        <v>18882.480000000003</v>
      </c>
      <c r="L808" s="25">
        <v>20230713</v>
      </c>
      <c r="M808" s="174">
        <f t="shared" si="24"/>
        <v>85.7</v>
      </c>
      <c r="N808" s="39" t="str">
        <f t="shared" si="25"/>
        <v>SPST Pentacom - Rio IV</v>
      </c>
      <c r="O808" s="174">
        <f t="shared" si="26"/>
        <v>-0.29999999999999716</v>
      </c>
    </row>
    <row r="809" spans="1:20" hidden="1" x14ac:dyDescent="0.25">
      <c r="A809" s="25" t="s">
        <v>4722</v>
      </c>
      <c r="B809" s="25" t="s">
        <v>11</v>
      </c>
      <c r="C809" s="25" t="s">
        <v>934</v>
      </c>
      <c r="D809" s="25" t="s">
        <v>2226</v>
      </c>
      <c r="E809" s="275" t="s">
        <v>2229</v>
      </c>
      <c r="F809" s="130">
        <v>1</v>
      </c>
      <c r="G809" s="274">
        <v>9622</v>
      </c>
      <c r="H809" s="25">
        <v>101</v>
      </c>
      <c r="I809" s="42">
        <v>107.68</v>
      </c>
      <c r="J809" s="42">
        <v>10875.68</v>
      </c>
      <c r="K809" s="42">
        <v>20497.68</v>
      </c>
      <c r="L809" s="25">
        <v>20230713</v>
      </c>
      <c r="M809" s="174">
        <f t="shared" si="24"/>
        <v>109</v>
      </c>
      <c r="N809" s="39" t="str">
        <f t="shared" si="25"/>
        <v>PST Cordoba - Pentacom S.A.</v>
      </c>
      <c r="O809" s="174">
        <f t="shared" si="26"/>
        <v>8</v>
      </c>
    </row>
    <row r="810" spans="1:20" hidden="1" x14ac:dyDescent="0.25">
      <c r="A810" s="25" t="s">
        <v>4716</v>
      </c>
      <c r="B810" s="25" t="s">
        <v>11</v>
      </c>
      <c r="C810" s="25" t="s">
        <v>274</v>
      </c>
      <c r="D810" s="25" t="s">
        <v>26</v>
      </c>
      <c r="E810" s="275" t="s">
        <v>3133</v>
      </c>
      <c r="F810" s="130">
        <v>1</v>
      </c>
      <c r="G810" s="274">
        <v>9622</v>
      </c>
      <c r="H810" s="25">
        <v>55</v>
      </c>
      <c r="I810" s="42">
        <v>107.68</v>
      </c>
      <c r="J810" s="42">
        <v>5922.4000000000005</v>
      </c>
      <c r="K810" s="42">
        <v>15544.400000000001</v>
      </c>
      <c r="L810" s="25">
        <v>20230714</v>
      </c>
      <c r="M810" s="174">
        <v>55</v>
      </c>
      <c r="N810" s="39" t="str">
        <f t="shared" si="25"/>
        <v>PST Cordoba - Pentacom S.A.</v>
      </c>
      <c r="O810" s="174">
        <f t="shared" si="26"/>
        <v>0</v>
      </c>
    </row>
    <row r="811" spans="1:20" hidden="1" x14ac:dyDescent="0.25">
      <c r="A811" s="25" t="s">
        <v>4749</v>
      </c>
      <c r="B811" s="25" t="s">
        <v>11</v>
      </c>
      <c r="C811" s="25" t="s">
        <v>56</v>
      </c>
      <c r="D811" s="25" t="s">
        <v>57</v>
      </c>
      <c r="E811" s="275" t="s">
        <v>1849</v>
      </c>
      <c r="F811" s="130">
        <v>1</v>
      </c>
      <c r="G811" s="274">
        <v>9622</v>
      </c>
      <c r="H811" s="25">
        <v>275</v>
      </c>
      <c r="I811" s="42">
        <v>107.68</v>
      </c>
      <c r="J811" s="42">
        <v>29612.000000000004</v>
      </c>
      <c r="K811" s="42">
        <v>39234</v>
      </c>
      <c r="L811" s="25">
        <v>20230717</v>
      </c>
      <c r="M811" s="174">
        <f t="shared" si="24"/>
        <v>275</v>
      </c>
      <c r="N811" s="39" t="str">
        <f t="shared" si="25"/>
        <v>PST Cordoba - Pentacom S.A.</v>
      </c>
      <c r="O811" s="174">
        <f t="shared" si="26"/>
        <v>0</v>
      </c>
    </row>
    <row r="812" spans="1:20" hidden="1" x14ac:dyDescent="0.25">
      <c r="A812" s="25" t="s">
        <v>4721</v>
      </c>
      <c r="B812" s="25" t="s">
        <v>11</v>
      </c>
      <c r="C812" s="25" t="s">
        <v>95</v>
      </c>
      <c r="D812" s="25" t="s">
        <v>96</v>
      </c>
      <c r="E812" s="275" t="s">
        <v>1330</v>
      </c>
      <c r="F812" s="130">
        <v>1</v>
      </c>
      <c r="G812" s="274">
        <v>9622</v>
      </c>
      <c r="H812" s="25">
        <v>183</v>
      </c>
      <c r="I812" s="42">
        <v>107.68</v>
      </c>
      <c r="J812" s="42">
        <v>19705.440000000002</v>
      </c>
      <c r="K812" s="42">
        <v>29327.440000000002</v>
      </c>
      <c r="L812" s="25">
        <v>20230718</v>
      </c>
      <c r="M812" s="174">
        <f t="shared" si="24"/>
        <v>183</v>
      </c>
      <c r="N812" s="39" t="str">
        <f t="shared" si="25"/>
        <v>SPST Pentacom - Rio IV</v>
      </c>
      <c r="O812" s="174">
        <f t="shared" si="26"/>
        <v>0</v>
      </c>
    </row>
    <row r="813" spans="1:20" hidden="1" x14ac:dyDescent="0.25">
      <c r="A813" s="25" t="s">
        <v>4709</v>
      </c>
      <c r="B813" s="25" t="s">
        <v>11</v>
      </c>
      <c r="C813" s="25" t="s">
        <v>12</v>
      </c>
      <c r="D813" s="25" t="s">
        <v>39</v>
      </c>
      <c r="E813" s="275" t="s">
        <v>40</v>
      </c>
      <c r="F813" s="130">
        <v>1</v>
      </c>
      <c r="G813" s="274">
        <v>9622</v>
      </c>
      <c r="H813" s="25">
        <v>203</v>
      </c>
      <c r="I813" s="42">
        <v>107.68</v>
      </c>
      <c r="J813" s="42">
        <v>21859.040000000001</v>
      </c>
      <c r="K813" s="42">
        <v>31481.040000000001</v>
      </c>
      <c r="L813" s="25">
        <v>20230718</v>
      </c>
      <c r="M813" s="174">
        <v>203</v>
      </c>
      <c r="N813" s="39" t="str">
        <f t="shared" si="25"/>
        <v>Pentacom - Arroyito</v>
      </c>
      <c r="O813" s="174">
        <f t="shared" si="26"/>
        <v>0</v>
      </c>
    </row>
    <row r="814" spans="1:20" x14ac:dyDescent="0.25">
      <c r="A814" s="25" t="s">
        <v>4713</v>
      </c>
      <c r="B814" s="25" t="s">
        <v>11</v>
      </c>
      <c r="C814" s="25" t="s">
        <v>28</v>
      </c>
      <c r="D814" s="25" t="s">
        <v>1005</v>
      </c>
      <c r="E814" s="275" t="s">
        <v>1006</v>
      </c>
      <c r="F814" s="130">
        <v>1</v>
      </c>
      <c r="G814" s="274">
        <v>9622</v>
      </c>
      <c r="H814" s="25">
        <v>46</v>
      </c>
      <c r="I814" s="42">
        <v>107.68</v>
      </c>
      <c r="J814" s="42">
        <v>4953.2800000000007</v>
      </c>
      <c r="K814" s="42">
        <v>14575.28</v>
      </c>
      <c r="L814" s="25">
        <v>20230719</v>
      </c>
      <c r="M814" s="174">
        <f t="shared" si="24"/>
        <v>50.8</v>
      </c>
      <c r="N814" s="39" t="str">
        <f t="shared" si="25"/>
        <v>PST Cordoba - Pentacom S.A.</v>
      </c>
      <c r="O814" s="174">
        <f t="shared" si="26"/>
        <v>4.7999999999999972</v>
      </c>
      <c r="P814" s="25" t="s">
        <v>4766</v>
      </c>
    </row>
    <row r="815" spans="1:20" hidden="1" x14ac:dyDescent="0.25">
      <c r="A815" s="25" t="s">
        <v>4685</v>
      </c>
      <c r="B815" s="25" t="s">
        <v>92</v>
      </c>
      <c r="C815" s="25" t="s">
        <v>38</v>
      </c>
      <c r="D815" s="25" t="s">
        <v>89</v>
      </c>
      <c r="E815" s="275" t="s">
        <v>309</v>
      </c>
      <c r="F815" s="130">
        <v>1</v>
      </c>
      <c r="G815" s="274">
        <v>4448</v>
      </c>
      <c r="H815" s="25">
        <v>161</v>
      </c>
      <c r="I815" s="42">
        <v>107.68</v>
      </c>
      <c r="J815" s="42">
        <v>17336.48</v>
      </c>
      <c r="K815" s="42">
        <v>21784.48</v>
      </c>
      <c r="L815" s="25">
        <v>20230719</v>
      </c>
      <c r="M815" s="174">
        <f t="shared" si="24"/>
        <v>161</v>
      </c>
      <c r="N815" s="39" t="str">
        <f t="shared" si="25"/>
        <v>Pentacom - Arroyito</v>
      </c>
      <c r="O815" s="174">
        <f t="shared" si="26"/>
        <v>0</v>
      </c>
    </row>
    <row r="816" spans="1:20" hidden="1" x14ac:dyDescent="0.25">
      <c r="A816" s="25" t="s">
        <v>4714</v>
      </c>
      <c r="B816" s="25" t="s">
        <v>11</v>
      </c>
      <c r="C816" s="25" t="s">
        <v>934</v>
      </c>
      <c r="D816" s="25" t="s">
        <v>2226</v>
      </c>
      <c r="E816" s="275" t="s">
        <v>2229</v>
      </c>
      <c r="F816" s="130">
        <v>1</v>
      </c>
      <c r="G816" s="274">
        <v>9622</v>
      </c>
      <c r="H816" s="25">
        <v>109</v>
      </c>
      <c r="I816" s="42">
        <v>107.68</v>
      </c>
      <c r="J816" s="42">
        <v>11737.12</v>
      </c>
      <c r="K816" s="42">
        <v>21359.120000000003</v>
      </c>
      <c r="L816" s="25">
        <v>20230724</v>
      </c>
      <c r="M816" s="174">
        <f t="shared" si="24"/>
        <v>109</v>
      </c>
      <c r="N816" s="39" t="str">
        <f t="shared" si="25"/>
        <v>PST Cordoba - Pentacom S.A.</v>
      </c>
      <c r="O816" s="174">
        <f t="shared" si="26"/>
        <v>0</v>
      </c>
    </row>
    <row r="817" spans="1:16" x14ac:dyDescent="0.25">
      <c r="A817" s="25" t="s">
        <v>4675</v>
      </c>
      <c r="B817" s="25" t="s">
        <v>92</v>
      </c>
      <c r="C817" s="25" t="s">
        <v>303</v>
      </c>
      <c r="D817" s="25" t="s">
        <v>83</v>
      </c>
      <c r="E817" s="275" t="s">
        <v>1039</v>
      </c>
      <c r="F817" s="130">
        <v>1</v>
      </c>
      <c r="G817" s="274">
        <v>4448</v>
      </c>
      <c r="H817" s="25">
        <v>284</v>
      </c>
      <c r="I817" s="42">
        <v>107.68</v>
      </c>
      <c r="J817" s="42">
        <v>30581.120000000003</v>
      </c>
      <c r="K817" s="42">
        <v>35029.120000000003</v>
      </c>
      <c r="L817" s="25">
        <v>20230724</v>
      </c>
      <c r="M817" s="174">
        <f t="shared" si="24"/>
        <v>283</v>
      </c>
      <c r="N817" s="39" t="str">
        <f t="shared" si="25"/>
        <v>Pentacom - Arroyito</v>
      </c>
      <c r="O817" s="174">
        <f t="shared" si="26"/>
        <v>-1</v>
      </c>
      <c r="P817" s="25" t="s">
        <v>4767</v>
      </c>
    </row>
    <row r="818" spans="1:16" hidden="1" x14ac:dyDescent="0.25">
      <c r="A818" s="25" t="s">
        <v>4661</v>
      </c>
      <c r="B818" s="25" t="s">
        <v>92</v>
      </c>
      <c r="C818" s="25" t="s">
        <v>698</v>
      </c>
      <c r="D818" s="25" t="s">
        <v>26</v>
      </c>
      <c r="E818" s="275" t="s">
        <v>1043</v>
      </c>
      <c r="F818" s="130">
        <v>1</v>
      </c>
      <c r="G818" s="274">
        <v>4448</v>
      </c>
      <c r="H818" s="25">
        <v>58</v>
      </c>
      <c r="I818" s="42">
        <v>107.68</v>
      </c>
      <c r="J818" s="42">
        <v>6245.4400000000005</v>
      </c>
      <c r="K818" s="42">
        <v>10693.44</v>
      </c>
      <c r="L818" s="25">
        <v>20230725</v>
      </c>
      <c r="M818" s="174">
        <v>58</v>
      </c>
      <c r="N818" s="39" t="str">
        <f t="shared" si="25"/>
        <v>PST Cordoba - Pentacom S.A.</v>
      </c>
      <c r="O818" s="174">
        <f t="shared" si="26"/>
        <v>0</v>
      </c>
    </row>
    <row r="819" spans="1:16" hidden="1" x14ac:dyDescent="0.25">
      <c r="A819" s="25" t="s">
        <v>4728</v>
      </c>
      <c r="B819" s="25" t="s">
        <v>92</v>
      </c>
      <c r="C819" s="25" t="s">
        <v>27</v>
      </c>
      <c r="D819" s="25" t="s">
        <v>183</v>
      </c>
      <c r="E819" s="275" t="s">
        <v>184</v>
      </c>
      <c r="F819" s="130">
        <v>1</v>
      </c>
      <c r="G819" s="274">
        <v>4448</v>
      </c>
      <c r="H819" s="25">
        <v>226</v>
      </c>
      <c r="I819" s="42">
        <v>107.68</v>
      </c>
      <c r="J819" s="42">
        <v>24335.68</v>
      </c>
      <c r="K819" s="42">
        <v>28783.68</v>
      </c>
      <c r="L819" s="25">
        <v>20230726</v>
      </c>
      <c r="M819" s="174">
        <f t="shared" si="24"/>
        <v>226</v>
      </c>
      <c r="N819" s="39" t="str">
        <f t="shared" si="25"/>
        <v>PST Cordoba - Pentacom S.A.</v>
      </c>
      <c r="O819" s="174">
        <f t="shared" si="26"/>
        <v>0</v>
      </c>
    </row>
    <row r="820" spans="1:16" x14ac:dyDescent="0.25">
      <c r="A820" s="25" t="s">
        <v>4700</v>
      </c>
      <c r="B820" s="25" t="s">
        <v>11</v>
      </c>
      <c r="C820" s="25" t="s">
        <v>111</v>
      </c>
      <c r="D820" s="25" t="s">
        <v>112</v>
      </c>
      <c r="E820" s="275" t="s">
        <v>1398</v>
      </c>
      <c r="F820" s="130">
        <v>1</v>
      </c>
      <c r="G820" s="274">
        <v>9622</v>
      </c>
      <c r="H820" s="25">
        <v>253</v>
      </c>
      <c r="I820" s="42">
        <v>107.68</v>
      </c>
      <c r="J820" s="42">
        <v>27243.040000000001</v>
      </c>
      <c r="K820" s="42">
        <v>36865.040000000001</v>
      </c>
      <c r="L820" s="25">
        <v>20230727</v>
      </c>
      <c r="M820" s="174" t="e">
        <f t="shared" si="24"/>
        <v>#N/A</v>
      </c>
      <c r="N820" s="39" t="e">
        <f t="shared" si="25"/>
        <v>#N/A</v>
      </c>
      <c r="O820" s="174" t="e">
        <f t="shared" si="26"/>
        <v>#N/A</v>
      </c>
      <c r="P820" s="244" t="s">
        <v>4768</v>
      </c>
    </row>
    <row r="821" spans="1:16" x14ac:dyDescent="0.25">
      <c r="A821" s="25" t="s">
        <v>4727</v>
      </c>
      <c r="B821" s="25" t="s">
        <v>92</v>
      </c>
      <c r="C821" s="25" t="s">
        <v>27</v>
      </c>
      <c r="D821" s="25" t="s">
        <v>896</v>
      </c>
      <c r="E821" s="275" t="s">
        <v>903</v>
      </c>
      <c r="F821" s="130">
        <v>1</v>
      </c>
      <c r="G821" s="274">
        <v>4448</v>
      </c>
      <c r="H821" s="25">
        <v>144</v>
      </c>
      <c r="I821" s="42">
        <v>107.68</v>
      </c>
      <c r="J821" s="42">
        <v>15505.920000000002</v>
      </c>
      <c r="K821" s="42">
        <v>19953.920000000002</v>
      </c>
      <c r="L821" s="25">
        <v>20230727</v>
      </c>
      <c r="M821" s="174">
        <f t="shared" si="24"/>
        <v>109</v>
      </c>
      <c r="N821" s="39" t="str">
        <f t="shared" si="25"/>
        <v>PST Cordoba - Pentacom S.A.</v>
      </c>
      <c r="O821" s="174">
        <f t="shared" si="26"/>
        <v>-35</v>
      </c>
    </row>
    <row r="822" spans="1:16" x14ac:dyDescent="0.25">
      <c r="A822" s="25" t="s">
        <v>4699</v>
      </c>
      <c r="B822" s="25" t="s">
        <v>11</v>
      </c>
      <c r="C822" s="25" t="s">
        <v>984</v>
      </c>
      <c r="D822" s="25" t="s">
        <v>2319</v>
      </c>
      <c r="E822" s="275" t="s">
        <v>2949</v>
      </c>
      <c r="F822" s="130">
        <v>1</v>
      </c>
      <c r="G822" s="274">
        <v>9622</v>
      </c>
      <c r="H822" s="25">
        <v>105</v>
      </c>
      <c r="I822" s="42">
        <v>107.68</v>
      </c>
      <c r="J822" s="42">
        <v>11306.400000000001</v>
      </c>
      <c r="K822" s="42">
        <v>20928.400000000001</v>
      </c>
      <c r="L822" s="25">
        <v>20230728</v>
      </c>
      <c r="M822" s="174">
        <f t="shared" si="24"/>
        <v>103</v>
      </c>
      <c r="N822" s="39" t="str">
        <f t="shared" si="25"/>
        <v>SPST Pentacom - Rio IV</v>
      </c>
      <c r="O822" s="174">
        <f t="shared" si="26"/>
        <v>-2</v>
      </c>
    </row>
    <row r="823" spans="1:16" x14ac:dyDescent="0.25">
      <c r="E823" s="277"/>
      <c r="F823" s="90"/>
      <c r="G823" s="296"/>
      <c r="M823" s="174"/>
      <c r="N823" s="39"/>
      <c r="O823" s="174"/>
    </row>
    <row r="824" spans="1:16" x14ac:dyDescent="0.25">
      <c r="M824" s="174"/>
      <c r="N824" s="39"/>
      <c r="O824" s="174"/>
    </row>
    <row r="825" spans="1:16" s="43" customFormat="1" x14ac:dyDescent="0.25">
      <c r="A825" s="43" t="s">
        <v>4906</v>
      </c>
      <c r="B825" s="43" t="s">
        <v>11</v>
      </c>
      <c r="C825" s="43" t="s">
        <v>28</v>
      </c>
      <c r="D825" s="43" t="s">
        <v>1008</v>
      </c>
      <c r="E825" s="43" t="s">
        <v>1009</v>
      </c>
      <c r="F825" s="135">
        <v>1</v>
      </c>
      <c r="G825" s="45">
        <v>9622</v>
      </c>
      <c r="H825" s="43">
        <v>56</v>
      </c>
      <c r="I825" s="45">
        <v>107.68</v>
      </c>
      <c r="J825" s="45">
        <v>6030.08</v>
      </c>
      <c r="K825" s="45">
        <v>15652.08</v>
      </c>
      <c r="L825" s="43">
        <v>20230802</v>
      </c>
      <c r="M825" s="175">
        <f t="shared" ref="M825:M852" si="27">VLOOKUP(D825,tablakms,12,FALSE)</f>
        <v>60.3</v>
      </c>
      <c r="N825" s="59" t="str">
        <f t="shared" ref="N825:N852" si="28">VLOOKUP(D825,tablakms,6,FALSE)</f>
        <v>PST Cordoba - Pentacom S.A.</v>
      </c>
      <c r="O825" s="175">
        <f t="shared" ref="O825:O852" si="29">M825-H825</f>
        <v>4.2999999999999972</v>
      </c>
      <c r="P825" s="43" t="s">
        <v>4934</v>
      </c>
    </row>
    <row r="826" spans="1:16" x14ac:dyDescent="0.25">
      <c r="A826" s="25" t="s">
        <v>4911</v>
      </c>
      <c r="B826" s="25" t="s">
        <v>11</v>
      </c>
      <c r="C826" s="25" t="s">
        <v>363</v>
      </c>
      <c r="D826" s="25" t="s">
        <v>364</v>
      </c>
      <c r="E826" s="25" t="s">
        <v>575</v>
      </c>
      <c r="F826" s="133">
        <v>1</v>
      </c>
      <c r="G826" s="42">
        <v>9622</v>
      </c>
      <c r="H826" s="25">
        <v>63</v>
      </c>
      <c r="I826" s="42">
        <v>107.68</v>
      </c>
      <c r="J826" s="42">
        <v>6783.84</v>
      </c>
      <c r="K826" s="42">
        <v>16405.84</v>
      </c>
      <c r="L826" s="25">
        <v>20230802</v>
      </c>
      <c r="M826" s="174">
        <f t="shared" si="27"/>
        <v>32.5</v>
      </c>
      <c r="N826" s="39" t="str">
        <f t="shared" si="28"/>
        <v>PST Cordoba - Pentacom S.A.</v>
      </c>
      <c r="O826" s="174">
        <f t="shared" si="29"/>
        <v>-30.5</v>
      </c>
      <c r="P826" s="25" t="s">
        <v>4935</v>
      </c>
    </row>
    <row r="827" spans="1:16" x14ac:dyDescent="0.25">
      <c r="F827" s="133"/>
      <c r="G827" s="42"/>
      <c r="I827" s="42"/>
      <c r="J827" s="42"/>
      <c r="K827" s="42"/>
      <c r="M827" s="174"/>
      <c r="N827" s="39"/>
      <c r="O827" s="174"/>
    </row>
    <row r="828" spans="1:16" s="43" customFormat="1" x14ac:dyDescent="0.25">
      <c r="A828" s="43" t="s">
        <v>4903</v>
      </c>
      <c r="B828" s="43" t="s">
        <v>11</v>
      </c>
      <c r="C828" s="43" t="s">
        <v>28</v>
      </c>
      <c r="D828" s="43" t="s">
        <v>1008</v>
      </c>
      <c r="E828" s="43" t="s">
        <v>1009</v>
      </c>
      <c r="F828" s="135">
        <v>1</v>
      </c>
      <c r="G828" s="45">
        <v>9622</v>
      </c>
      <c r="H828" s="43">
        <v>56</v>
      </c>
      <c r="I828" s="45">
        <v>107.68</v>
      </c>
      <c r="J828" s="45">
        <v>6030.08</v>
      </c>
      <c r="K828" s="45">
        <v>15652.08</v>
      </c>
      <c r="L828" s="43">
        <v>20230804</v>
      </c>
      <c r="M828" s="175">
        <f t="shared" si="27"/>
        <v>60.3</v>
      </c>
      <c r="N828" s="59" t="str">
        <f t="shared" si="28"/>
        <v>PST Cordoba - Pentacom S.A.</v>
      </c>
      <c r="O828" s="175">
        <f t="shared" si="29"/>
        <v>4.2999999999999972</v>
      </c>
      <c r="P828" s="43" t="s">
        <v>4936</v>
      </c>
    </row>
    <row r="829" spans="1:16" x14ac:dyDescent="0.25">
      <c r="A829" s="25" t="s">
        <v>4898</v>
      </c>
      <c r="B829" s="25" t="s">
        <v>11</v>
      </c>
      <c r="C829" s="25" t="s">
        <v>28</v>
      </c>
      <c r="D829" s="25" t="s">
        <v>134</v>
      </c>
      <c r="E829" s="25" t="s">
        <v>2287</v>
      </c>
      <c r="F829" s="133">
        <v>1</v>
      </c>
      <c r="G829" s="42">
        <v>9622</v>
      </c>
      <c r="H829" s="25">
        <v>88</v>
      </c>
      <c r="I829" s="42">
        <v>107.68</v>
      </c>
      <c r="J829" s="42">
        <v>9475.84</v>
      </c>
      <c r="K829" s="42">
        <v>19097.84</v>
      </c>
      <c r="L829" s="25">
        <v>20230804</v>
      </c>
      <c r="M829" s="174">
        <f t="shared" si="27"/>
        <v>87.5</v>
      </c>
      <c r="N829" s="39" t="str">
        <f t="shared" si="28"/>
        <v>PST Cordoba - Pentacom S.A.</v>
      </c>
      <c r="O829" s="174">
        <f>M829-H829</f>
        <v>-0.5</v>
      </c>
      <c r="P829" s="25" t="s">
        <v>4937</v>
      </c>
    </row>
    <row r="830" spans="1:16" x14ac:dyDescent="0.25">
      <c r="F830" s="133"/>
      <c r="G830" s="42"/>
      <c r="I830" s="42"/>
      <c r="J830" s="42"/>
      <c r="K830" s="42"/>
      <c r="M830" s="174"/>
      <c r="N830" s="39"/>
      <c r="O830" s="174"/>
    </row>
    <row r="831" spans="1:16" x14ac:dyDescent="0.25">
      <c r="A831" s="25" t="s">
        <v>4897</v>
      </c>
      <c r="B831" s="25" t="s">
        <v>11</v>
      </c>
      <c r="C831" s="25" t="s">
        <v>27</v>
      </c>
      <c r="D831" s="25" t="s">
        <v>534</v>
      </c>
      <c r="E831" s="25" t="s">
        <v>539</v>
      </c>
      <c r="F831" s="133">
        <v>1</v>
      </c>
      <c r="G831" s="42">
        <v>9622</v>
      </c>
      <c r="H831" s="25">
        <v>120</v>
      </c>
      <c r="I831" s="42">
        <v>107.68</v>
      </c>
      <c r="J831" s="42">
        <v>12921.6</v>
      </c>
      <c r="K831" s="42">
        <v>22543.599999999999</v>
      </c>
      <c r="L831" s="25">
        <v>20230807</v>
      </c>
      <c r="M831" s="174">
        <f t="shared" si="27"/>
        <v>120</v>
      </c>
      <c r="N831" s="39" t="str">
        <f t="shared" si="28"/>
        <v>SPST Pentacom - Rio IV</v>
      </c>
      <c r="O831" s="174">
        <f t="shared" si="29"/>
        <v>0</v>
      </c>
    </row>
    <row r="832" spans="1:16" x14ac:dyDescent="0.25">
      <c r="A832" s="25" t="s">
        <v>4905</v>
      </c>
      <c r="B832" s="25" t="s">
        <v>11</v>
      </c>
      <c r="C832" s="25" t="s">
        <v>56</v>
      </c>
      <c r="D832" s="25" t="s">
        <v>57</v>
      </c>
      <c r="E832" s="25" t="s">
        <v>1849</v>
      </c>
      <c r="F832" s="133">
        <v>1</v>
      </c>
      <c r="G832" s="42">
        <v>9622</v>
      </c>
      <c r="H832" s="25">
        <v>275</v>
      </c>
      <c r="I832" s="42">
        <v>107.68</v>
      </c>
      <c r="J832" s="42">
        <v>29612.000000000004</v>
      </c>
      <c r="K832" s="42">
        <v>39234</v>
      </c>
      <c r="L832" s="25">
        <v>20230807</v>
      </c>
      <c r="M832" s="174">
        <f t="shared" si="27"/>
        <v>275</v>
      </c>
      <c r="N832" s="39" t="str">
        <f t="shared" si="28"/>
        <v>PST Cordoba - Pentacom S.A.</v>
      </c>
      <c r="O832" s="174">
        <f t="shared" si="29"/>
        <v>0</v>
      </c>
    </row>
    <row r="833" spans="1:16" x14ac:dyDescent="0.25">
      <c r="A833" s="25" t="s">
        <v>4899</v>
      </c>
      <c r="B833" s="25" t="s">
        <v>11</v>
      </c>
      <c r="C833" s="25" t="s">
        <v>847</v>
      </c>
      <c r="D833" s="25" t="s">
        <v>26</v>
      </c>
      <c r="E833" s="25" t="s">
        <v>1984</v>
      </c>
      <c r="F833" s="133">
        <v>1</v>
      </c>
      <c r="G833" s="42">
        <v>9622</v>
      </c>
      <c r="H833" s="25">
        <v>55</v>
      </c>
      <c r="I833" s="42">
        <v>107.68</v>
      </c>
      <c r="J833" s="42">
        <v>5922.4000000000005</v>
      </c>
      <c r="K833" s="42">
        <v>15544.400000000001</v>
      </c>
      <c r="L833" s="25">
        <v>20230808</v>
      </c>
      <c r="M833" s="174">
        <v>55</v>
      </c>
      <c r="N833" s="39" t="str">
        <f t="shared" si="28"/>
        <v>PST Cordoba - Pentacom S.A.</v>
      </c>
      <c r="O833" s="174">
        <f t="shared" si="29"/>
        <v>0</v>
      </c>
    </row>
    <row r="834" spans="1:16" x14ac:dyDescent="0.25">
      <c r="A834" s="25" t="s">
        <v>4895</v>
      </c>
      <c r="B834" s="25" t="s">
        <v>11</v>
      </c>
      <c r="C834" s="25" t="s">
        <v>35</v>
      </c>
      <c r="D834" s="25" t="s">
        <v>751</v>
      </c>
      <c r="E834" s="25" t="s">
        <v>752</v>
      </c>
      <c r="F834" s="133">
        <v>1</v>
      </c>
      <c r="G834" s="42">
        <v>9622</v>
      </c>
      <c r="H834" s="25">
        <v>202</v>
      </c>
      <c r="I834" s="42">
        <v>107.68</v>
      </c>
      <c r="J834" s="42">
        <v>21751.360000000001</v>
      </c>
      <c r="K834" s="42">
        <v>31373.360000000001</v>
      </c>
      <c r="L834" s="25">
        <v>20230809</v>
      </c>
      <c r="M834" s="174">
        <f t="shared" si="27"/>
        <v>202</v>
      </c>
      <c r="N834" s="39" t="str">
        <f t="shared" si="28"/>
        <v>Pentacom - Arroyito</v>
      </c>
      <c r="O834" s="174">
        <f t="shared" si="29"/>
        <v>0</v>
      </c>
    </row>
    <row r="835" spans="1:16" x14ac:dyDescent="0.25">
      <c r="A835" s="25" t="s">
        <v>4890</v>
      </c>
      <c r="B835" s="25" t="s">
        <v>11</v>
      </c>
      <c r="C835" s="25" t="s">
        <v>28</v>
      </c>
      <c r="D835" s="25" t="s">
        <v>1089</v>
      </c>
      <c r="E835" s="25" t="s">
        <v>2282</v>
      </c>
      <c r="F835" s="133">
        <v>1</v>
      </c>
      <c r="G835" s="42">
        <v>9622</v>
      </c>
      <c r="H835" s="25">
        <v>42</v>
      </c>
      <c r="I835" s="42">
        <v>107.68</v>
      </c>
      <c r="J835" s="42">
        <v>4522.5600000000004</v>
      </c>
      <c r="K835" s="42">
        <v>14144.560000000001</v>
      </c>
      <c r="L835" s="25">
        <v>20230811</v>
      </c>
      <c r="M835" s="174">
        <f t="shared" si="27"/>
        <v>33</v>
      </c>
      <c r="N835" s="39" t="str">
        <f t="shared" si="28"/>
        <v>PST Cordoba - Pentacom S.A.</v>
      </c>
      <c r="O835" s="174">
        <f t="shared" si="29"/>
        <v>-9</v>
      </c>
    </row>
    <row r="836" spans="1:16" x14ac:dyDescent="0.25">
      <c r="A836" s="25" t="s">
        <v>4894</v>
      </c>
      <c r="B836" s="25" t="s">
        <v>11</v>
      </c>
      <c r="C836" s="25" t="s">
        <v>984</v>
      </c>
      <c r="D836" s="25" t="s">
        <v>2319</v>
      </c>
      <c r="E836" s="25" t="s">
        <v>2949</v>
      </c>
      <c r="F836" s="133">
        <v>1</v>
      </c>
      <c r="G836" s="42">
        <v>9622</v>
      </c>
      <c r="H836" s="25">
        <v>103</v>
      </c>
      <c r="I836" s="42">
        <v>107.68</v>
      </c>
      <c r="J836" s="42">
        <v>11091.04</v>
      </c>
      <c r="K836" s="42">
        <v>20713.04</v>
      </c>
      <c r="L836" s="25">
        <v>20230811</v>
      </c>
      <c r="M836" s="174">
        <f t="shared" si="27"/>
        <v>103</v>
      </c>
      <c r="N836" s="39" t="str">
        <f t="shared" si="28"/>
        <v>SPST Pentacom - Rio IV</v>
      </c>
      <c r="O836" s="174">
        <f t="shared" si="29"/>
        <v>0</v>
      </c>
    </row>
    <row r="837" spans="1:16" s="43" customFormat="1" x14ac:dyDescent="0.25">
      <c r="A837" s="43" t="s">
        <v>4891</v>
      </c>
      <c r="B837" s="43" t="s">
        <v>11</v>
      </c>
      <c r="C837" s="43" t="s">
        <v>12</v>
      </c>
      <c r="D837" s="43" t="s">
        <v>39</v>
      </c>
      <c r="E837" s="43" t="s">
        <v>40</v>
      </c>
      <c r="F837" s="135">
        <v>1</v>
      </c>
      <c r="G837" s="45">
        <v>9622</v>
      </c>
      <c r="H837" s="43">
        <v>202</v>
      </c>
      <c r="I837" s="45">
        <v>107.68</v>
      </c>
      <c r="J837" s="45">
        <v>21751.360000000001</v>
      </c>
      <c r="K837" s="45">
        <v>31373.360000000001</v>
      </c>
      <c r="L837" s="43">
        <v>20230811</v>
      </c>
      <c r="M837" s="175">
        <v>203</v>
      </c>
      <c r="N837" s="59" t="str">
        <f t="shared" si="28"/>
        <v>Pentacom - Arroyito</v>
      </c>
      <c r="O837" s="175">
        <f t="shared" si="29"/>
        <v>1</v>
      </c>
    </row>
    <row r="838" spans="1:16" x14ac:dyDescent="0.25">
      <c r="A838" s="25" t="s">
        <v>4885</v>
      </c>
      <c r="B838" s="25" t="s">
        <v>11</v>
      </c>
      <c r="C838" s="25" t="s">
        <v>12</v>
      </c>
      <c r="D838" s="25" t="s">
        <v>260</v>
      </c>
      <c r="E838" s="25" t="s">
        <v>261</v>
      </c>
      <c r="F838" s="133">
        <v>1</v>
      </c>
      <c r="G838" s="42">
        <v>9622</v>
      </c>
      <c r="H838" s="25">
        <v>100</v>
      </c>
      <c r="I838" s="42">
        <v>107.68</v>
      </c>
      <c r="J838" s="42">
        <v>10768</v>
      </c>
      <c r="K838" s="42">
        <v>20390</v>
      </c>
      <c r="L838" s="25">
        <v>20230816</v>
      </c>
      <c r="M838" s="174">
        <f t="shared" si="27"/>
        <v>100</v>
      </c>
      <c r="N838" s="39" t="str">
        <f t="shared" si="28"/>
        <v>PST Cordoba - Pentacom S.A.</v>
      </c>
      <c r="O838" s="174">
        <f t="shared" si="29"/>
        <v>0</v>
      </c>
    </row>
    <row r="839" spans="1:16" x14ac:dyDescent="0.25">
      <c r="A839" s="25" t="s">
        <v>4892</v>
      </c>
      <c r="B839" s="25" t="s">
        <v>11</v>
      </c>
      <c r="C839" s="25" t="s">
        <v>56</v>
      </c>
      <c r="D839" s="25" t="s">
        <v>57</v>
      </c>
      <c r="E839" s="25" t="s">
        <v>1849</v>
      </c>
      <c r="F839" s="133">
        <v>1</v>
      </c>
      <c r="G839" s="42">
        <v>9622</v>
      </c>
      <c r="H839" s="25">
        <v>292</v>
      </c>
      <c r="I839" s="42">
        <v>107.68</v>
      </c>
      <c r="J839" s="42">
        <v>31442.560000000001</v>
      </c>
      <c r="K839" s="42">
        <v>41064.559999999998</v>
      </c>
      <c r="L839" s="25">
        <v>20230817</v>
      </c>
      <c r="M839" s="174">
        <f t="shared" si="27"/>
        <v>275</v>
      </c>
      <c r="N839" s="39" t="str">
        <f t="shared" si="28"/>
        <v>PST Cordoba - Pentacom S.A.</v>
      </c>
      <c r="O839" s="174">
        <f t="shared" si="29"/>
        <v>-17</v>
      </c>
      <c r="P839" s="244" t="s">
        <v>4938</v>
      </c>
    </row>
    <row r="840" spans="1:16" x14ac:dyDescent="0.25">
      <c r="A840" s="25" t="s">
        <v>4876</v>
      </c>
      <c r="B840" s="25" t="s">
        <v>11</v>
      </c>
      <c r="C840" s="25" t="s">
        <v>274</v>
      </c>
      <c r="D840" s="25" t="s">
        <v>26</v>
      </c>
      <c r="E840" s="25" t="s">
        <v>3131</v>
      </c>
      <c r="F840" s="133">
        <v>1</v>
      </c>
      <c r="G840" s="42">
        <v>9622</v>
      </c>
      <c r="H840" s="25">
        <v>55</v>
      </c>
      <c r="I840" s="42">
        <v>107.68</v>
      </c>
      <c r="J840" s="42">
        <v>5922.4000000000005</v>
      </c>
      <c r="K840" s="42">
        <v>15544.400000000001</v>
      </c>
      <c r="L840" s="25">
        <v>20230818</v>
      </c>
      <c r="M840" s="174">
        <v>55</v>
      </c>
      <c r="N840" s="39" t="str">
        <f t="shared" si="28"/>
        <v>PST Cordoba - Pentacom S.A.</v>
      </c>
      <c r="O840" s="174">
        <f t="shared" si="29"/>
        <v>0</v>
      </c>
    </row>
    <row r="841" spans="1:16" x14ac:dyDescent="0.25">
      <c r="A841" s="25" t="s">
        <v>4932</v>
      </c>
      <c r="B841" s="25" t="s">
        <v>11</v>
      </c>
      <c r="C841" s="25" t="s">
        <v>984</v>
      </c>
      <c r="D841" s="25" t="s">
        <v>985</v>
      </c>
      <c r="E841" s="25" t="s">
        <v>986</v>
      </c>
      <c r="F841" s="133">
        <v>1</v>
      </c>
      <c r="G841" s="42">
        <v>9622</v>
      </c>
      <c r="H841" s="25">
        <v>50</v>
      </c>
      <c r="I841" s="42">
        <v>107.68</v>
      </c>
      <c r="J841" s="42">
        <v>5384</v>
      </c>
      <c r="K841" s="42">
        <v>15006</v>
      </c>
      <c r="L841" s="25">
        <v>20230823</v>
      </c>
      <c r="M841" s="174">
        <f t="shared" si="27"/>
        <v>50.2</v>
      </c>
      <c r="N841" s="39" t="str">
        <f t="shared" si="28"/>
        <v>SPST Pentacom - Rio IV</v>
      </c>
      <c r="O841" s="174">
        <f t="shared" si="29"/>
        <v>0.20000000000000284</v>
      </c>
    </row>
    <row r="842" spans="1:16" x14ac:dyDescent="0.25">
      <c r="A842" s="25" t="s">
        <v>4862</v>
      </c>
      <c r="B842" s="25" t="s">
        <v>11</v>
      </c>
      <c r="C842" s="25" t="s">
        <v>12</v>
      </c>
      <c r="D842" s="25" t="s">
        <v>128</v>
      </c>
      <c r="E842" s="25" t="s">
        <v>1023</v>
      </c>
      <c r="F842" s="133">
        <v>1</v>
      </c>
      <c r="G842" s="42">
        <v>9622</v>
      </c>
      <c r="H842" s="25">
        <v>95</v>
      </c>
      <c r="I842" s="42">
        <v>107.68</v>
      </c>
      <c r="J842" s="42">
        <v>10229.6</v>
      </c>
      <c r="K842" s="42">
        <v>19851.599999999999</v>
      </c>
      <c r="L842" s="25">
        <v>20230824</v>
      </c>
      <c r="M842" s="174">
        <f t="shared" si="27"/>
        <v>87.2</v>
      </c>
      <c r="N842" s="39" t="str">
        <f t="shared" si="28"/>
        <v>PST Cordoba - Pentacom S.A.</v>
      </c>
      <c r="O842" s="174">
        <f t="shared" si="29"/>
        <v>-7.7999999999999972</v>
      </c>
      <c r="P842" s="244" t="s">
        <v>4939</v>
      </c>
    </row>
    <row r="843" spans="1:16" x14ac:dyDescent="0.25">
      <c r="A843" s="25" t="s">
        <v>4875</v>
      </c>
      <c r="B843" s="25" t="s">
        <v>11</v>
      </c>
      <c r="C843" s="25" t="s">
        <v>255</v>
      </c>
      <c r="D843" s="25" t="s">
        <v>256</v>
      </c>
      <c r="E843" s="25" t="s">
        <v>4517</v>
      </c>
      <c r="F843" s="133">
        <v>1</v>
      </c>
      <c r="G843" s="42">
        <v>9622</v>
      </c>
      <c r="H843" s="25">
        <v>74</v>
      </c>
      <c r="I843" s="42">
        <v>107.68</v>
      </c>
      <c r="J843" s="42">
        <v>7968.3200000000006</v>
      </c>
      <c r="K843" s="42">
        <v>17590.32</v>
      </c>
      <c r="L843" s="25">
        <v>20230825</v>
      </c>
      <c r="M843" s="174">
        <f t="shared" si="27"/>
        <v>41.7</v>
      </c>
      <c r="N843" s="39" t="str">
        <f t="shared" si="28"/>
        <v>PST Cordoba - Pentacom S.A.</v>
      </c>
      <c r="O843" s="174">
        <f t="shared" si="29"/>
        <v>-32.299999999999997</v>
      </c>
      <c r="P843" s="25" t="s">
        <v>4940</v>
      </c>
    </row>
    <row r="844" spans="1:16" x14ac:dyDescent="0.25">
      <c r="A844" s="25" t="s">
        <v>4852</v>
      </c>
      <c r="B844" s="25" t="s">
        <v>11</v>
      </c>
      <c r="C844" s="25" t="s">
        <v>36</v>
      </c>
      <c r="D844" s="25" t="s">
        <v>37</v>
      </c>
      <c r="E844" s="25" t="s">
        <v>1180</v>
      </c>
      <c r="F844" s="133">
        <v>1</v>
      </c>
      <c r="G844" s="42">
        <v>9622</v>
      </c>
      <c r="H844" s="25">
        <v>287</v>
      </c>
      <c r="I844" s="42">
        <v>107.68</v>
      </c>
      <c r="J844" s="42">
        <v>30904.160000000003</v>
      </c>
      <c r="K844" s="42">
        <v>40526.160000000003</v>
      </c>
      <c r="L844" s="25">
        <v>20230828</v>
      </c>
      <c r="M844" s="174">
        <f t="shared" si="27"/>
        <v>287</v>
      </c>
      <c r="N844" s="39" t="str">
        <f t="shared" si="28"/>
        <v>PST Cordoba - Pentacom S.A.</v>
      </c>
      <c r="O844" s="174">
        <f t="shared" si="29"/>
        <v>0</v>
      </c>
    </row>
    <row r="845" spans="1:16" x14ac:dyDescent="0.25">
      <c r="A845" s="25" t="s">
        <v>4838</v>
      </c>
      <c r="B845" s="25" t="s">
        <v>11</v>
      </c>
      <c r="C845" s="25" t="s">
        <v>698</v>
      </c>
      <c r="D845" s="25" t="s">
        <v>26</v>
      </c>
      <c r="E845" s="25" t="s">
        <v>3338</v>
      </c>
      <c r="F845" s="133">
        <v>1</v>
      </c>
      <c r="G845" s="42">
        <v>9622</v>
      </c>
      <c r="H845" s="25">
        <v>62</v>
      </c>
      <c r="I845" s="42">
        <v>107.68</v>
      </c>
      <c r="J845" s="42">
        <v>6676.1600000000008</v>
      </c>
      <c r="K845" s="42">
        <v>16298.16</v>
      </c>
      <c r="L845" s="25">
        <v>20230829</v>
      </c>
      <c r="M845" s="174">
        <v>58</v>
      </c>
      <c r="N845" s="39" t="str">
        <f t="shared" si="28"/>
        <v>PST Cordoba - Pentacom S.A.</v>
      </c>
      <c r="O845" s="174">
        <f t="shared" si="29"/>
        <v>-4</v>
      </c>
      <c r="P845" s="25" t="s">
        <v>4941</v>
      </c>
    </row>
    <row r="846" spans="1:16" x14ac:dyDescent="0.25">
      <c r="A846" s="25" t="s">
        <v>4820</v>
      </c>
      <c r="B846" s="25" t="s">
        <v>11</v>
      </c>
      <c r="C846" s="25" t="s">
        <v>685</v>
      </c>
      <c r="D846" s="25" t="s">
        <v>686</v>
      </c>
      <c r="E846" s="25" t="s">
        <v>687</v>
      </c>
      <c r="F846" s="133">
        <v>1</v>
      </c>
      <c r="G846" s="42">
        <v>9622</v>
      </c>
      <c r="H846" s="25">
        <v>52</v>
      </c>
      <c r="I846" s="42">
        <v>107.68</v>
      </c>
      <c r="J846" s="42">
        <v>5599.3600000000006</v>
      </c>
      <c r="K846" s="42">
        <v>15221.36</v>
      </c>
      <c r="L846" s="25">
        <v>20230831</v>
      </c>
      <c r="M846" s="174">
        <v>59</v>
      </c>
      <c r="N846" s="39" t="str">
        <f t="shared" si="28"/>
        <v>PST Cordoba - Pentacom S.A.</v>
      </c>
      <c r="O846" s="174">
        <f t="shared" si="29"/>
        <v>7</v>
      </c>
      <c r="P846" s="25" t="s">
        <v>4943</v>
      </c>
    </row>
    <row r="847" spans="1:16" x14ac:dyDescent="0.25">
      <c r="A847" s="25" t="s">
        <v>4914</v>
      </c>
      <c r="B847" s="25" t="s">
        <v>11</v>
      </c>
      <c r="C847" s="25" t="s">
        <v>36</v>
      </c>
      <c r="D847" s="25" t="s">
        <v>93</v>
      </c>
      <c r="E847" s="25" t="s">
        <v>2461</v>
      </c>
      <c r="F847" s="133">
        <v>1</v>
      </c>
      <c r="G847" s="42">
        <v>7774</v>
      </c>
      <c r="H847" s="25">
        <v>84</v>
      </c>
      <c r="I847" s="42">
        <v>87</v>
      </c>
      <c r="J847" s="42">
        <v>7308</v>
      </c>
      <c r="K847" s="42">
        <v>15082</v>
      </c>
      <c r="L847" s="25">
        <v>20230809</v>
      </c>
      <c r="M847" s="174">
        <v>42</v>
      </c>
      <c r="N847" s="39" t="str">
        <f t="shared" si="28"/>
        <v>PST Cordoba - Pentacom S.A.</v>
      </c>
      <c r="O847" s="174">
        <f t="shared" si="29"/>
        <v>-42</v>
      </c>
      <c r="P847" s="25" t="s">
        <v>4942</v>
      </c>
    </row>
    <row r="848" spans="1:16" x14ac:dyDescent="0.25">
      <c r="A848" s="25" t="s">
        <v>4889</v>
      </c>
      <c r="B848" s="25" t="s">
        <v>92</v>
      </c>
      <c r="C848" s="25" t="s">
        <v>35</v>
      </c>
      <c r="D848" s="25" t="s">
        <v>177</v>
      </c>
      <c r="E848" s="25" t="s">
        <v>178</v>
      </c>
      <c r="F848" s="133">
        <v>1</v>
      </c>
      <c r="G848" s="42">
        <v>4448</v>
      </c>
      <c r="H848" s="25">
        <v>111</v>
      </c>
      <c r="I848" s="42">
        <v>107.68</v>
      </c>
      <c r="J848" s="42">
        <v>11952.480000000001</v>
      </c>
      <c r="K848" s="42">
        <v>16400.480000000003</v>
      </c>
      <c r="L848" s="25">
        <v>20230810</v>
      </c>
      <c r="M848" s="174">
        <f t="shared" si="27"/>
        <v>111</v>
      </c>
      <c r="N848" s="39" t="str">
        <f t="shared" si="28"/>
        <v>PST Cordoba - Pentacom S.A.</v>
      </c>
      <c r="O848" s="174">
        <f t="shared" si="29"/>
        <v>0</v>
      </c>
    </row>
    <row r="849" spans="1:17" x14ac:dyDescent="0.25">
      <c r="A849" s="25" t="s">
        <v>4855</v>
      </c>
      <c r="B849" s="25" t="s">
        <v>92</v>
      </c>
      <c r="C849" s="25" t="s">
        <v>297</v>
      </c>
      <c r="D849" s="25" t="s">
        <v>93</v>
      </c>
      <c r="E849" s="25" t="s">
        <v>367</v>
      </c>
      <c r="F849" s="133">
        <v>1</v>
      </c>
      <c r="G849" s="42">
        <v>4448</v>
      </c>
      <c r="H849" s="25">
        <v>52</v>
      </c>
      <c r="I849" s="42">
        <v>107.68</v>
      </c>
      <c r="J849" s="42">
        <v>5599.3600000000006</v>
      </c>
      <c r="K849" s="42">
        <v>10047.36</v>
      </c>
      <c r="L849" s="25">
        <v>20230816</v>
      </c>
      <c r="M849" s="174">
        <v>52</v>
      </c>
      <c r="N849" s="39" t="str">
        <f t="shared" si="28"/>
        <v>PST Cordoba - Pentacom S.A.</v>
      </c>
      <c r="O849" s="174">
        <f t="shared" si="29"/>
        <v>0</v>
      </c>
    </row>
    <row r="850" spans="1:17" x14ac:dyDescent="0.25">
      <c r="A850" s="25" t="s">
        <v>4790</v>
      </c>
      <c r="B850" s="25" t="s">
        <v>92</v>
      </c>
      <c r="C850" s="25" t="s">
        <v>984</v>
      </c>
      <c r="D850" s="25" t="s">
        <v>2178</v>
      </c>
      <c r="E850" s="25" t="s">
        <v>209</v>
      </c>
      <c r="F850" s="133">
        <v>1</v>
      </c>
      <c r="G850" s="42">
        <v>4448</v>
      </c>
      <c r="H850" s="25">
        <v>50</v>
      </c>
      <c r="I850" s="42">
        <v>107.68</v>
      </c>
      <c r="J850" s="42">
        <v>5384</v>
      </c>
      <c r="K850" s="42">
        <v>9832</v>
      </c>
      <c r="L850" s="25">
        <v>20230822</v>
      </c>
      <c r="M850" s="174">
        <f t="shared" si="27"/>
        <v>50.2</v>
      </c>
      <c r="N850" s="39" t="str">
        <f t="shared" si="28"/>
        <v>SPST Pentacom - Rio IV</v>
      </c>
      <c r="O850" s="174">
        <f t="shared" si="29"/>
        <v>0.20000000000000284</v>
      </c>
    </row>
    <row r="851" spans="1:17" x14ac:dyDescent="0.25">
      <c r="A851" s="25" t="s">
        <v>4778</v>
      </c>
      <c r="B851" s="25" t="s">
        <v>92</v>
      </c>
      <c r="C851" s="25" t="s">
        <v>984</v>
      </c>
      <c r="D851" s="25" t="s">
        <v>2953</v>
      </c>
      <c r="E851" s="25" t="s">
        <v>2954</v>
      </c>
      <c r="F851" s="133">
        <v>1</v>
      </c>
      <c r="G851" s="42">
        <v>4448</v>
      </c>
      <c r="H851" s="25">
        <v>50</v>
      </c>
      <c r="I851" s="42">
        <v>107.68</v>
      </c>
      <c r="J851" s="42">
        <v>5384</v>
      </c>
      <c r="K851" s="42">
        <v>9832</v>
      </c>
      <c r="L851" s="25">
        <v>20230830</v>
      </c>
      <c r="M851" s="174">
        <f t="shared" si="27"/>
        <v>50.2</v>
      </c>
      <c r="N851" s="39" t="str">
        <f t="shared" si="28"/>
        <v>SPST Pentacom - Rio IV</v>
      </c>
      <c r="O851" s="174">
        <f t="shared" si="29"/>
        <v>0.20000000000000284</v>
      </c>
    </row>
    <row r="852" spans="1:17" x14ac:dyDescent="0.25">
      <c r="A852" s="25" t="s">
        <v>4788</v>
      </c>
      <c r="B852" s="25" t="s">
        <v>92</v>
      </c>
      <c r="C852" s="25" t="s">
        <v>984</v>
      </c>
      <c r="D852" s="25" t="s">
        <v>2319</v>
      </c>
      <c r="E852" s="25" t="s">
        <v>2949</v>
      </c>
      <c r="F852" s="133">
        <v>1</v>
      </c>
      <c r="G852" s="42">
        <v>4448</v>
      </c>
      <c r="H852" s="25">
        <v>103</v>
      </c>
      <c r="I852" s="42">
        <v>107.68</v>
      </c>
      <c r="J852" s="42">
        <v>11091.04</v>
      </c>
      <c r="K852" s="42">
        <v>15539.04</v>
      </c>
      <c r="L852" s="25">
        <v>20230831</v>
      </c>
      <c r="M852" s="174">
        <f t="shared" si="27"/>
        <v>103</v>
      </c>
      <c r="N852" s="39" t="str">
        <f t="shared" si="28"/>
        <v>SPST Pentacom - Rio IV</v>
      </c>
      <c r="O852" s="174">
        <f t="shared" si="29"/>
        <v>0</v>
      </c>
    </row>
    <row r="853" spans="1:17" x14ac:dyDescent="0.25">
      <c r="M853" s="174"/>
      <c r="N853" s="39"/>
      <c r="O853" s="174"/>
    </row>
    <row r="854" spans="1:17" x14ac:dyDescent="0.25">
      <c r="M854" s="174"/>
      <c r="N854" s="39"/>
      <c r="O854" s="174"/>
    </row>
    <row r="855" spans="1:17" s="306" customFormat="1" x14ac:dyDescent="0.25">
      <c r="A855" s="306" t="s">
        <v>5041</v>
      </c>
      <c r="B855" s="306" t="s">
        <v>11</v>
      </c>
      <c r="C855" s="306" t="s">
        <v>274</v>
      </c>
      <c r="D855" s="306" t="s">
        <v>26</v>
      </c>
      <c r="E855" s="306" t="s">
        <v>3131</v>
      </c>
      <c r="F855" s="307">
        <v>1</v>
      </c>
      <c r="G855" s="308">
        <v>9622</v>
      </c>
      <c r="H855" s="306">
        <v>50</v>
      </c>
      <c r="I855" s="308">
        <v>107.68</v>
      </c>
      <c r="J855" s="308">
        <v>5384</v>
      </c>
      <c r="K855" s="308">
        <v>15006</v>
      </c>
      <c r="L855" s="306">
        <v>20230904</v>
      </c>
      <c r="M855" s="309">
        <v>55</v>
      </c>
      <c r="N855" s="310" t="str">
        <f t="shared" ref="N855:N891" si="30">VLOOKUP(D855,tablakms,6,FALSE)</f>
        <v>PST Cordoba - Pentacom S.A.</v>
      </c>
      <c r="O855" s="309">
        <f t="shared" ref="O855:O891" si="31">M855-H855</f>
        <v>5</v>
      </c>
      <c r="P855" s="306" t="s">
        <v>4647</v>
      </c>
      <c r="Q855" s="244" t="s">
        <v>5048</v>
      </c>
    </row>
    <row r="856" spans="1:17" x14ac:dyDescent="0.25">
      <c r="F856" s="133"/>
      <c r="G856" s="42"/>
      <c r="I856" s="42"/>
      <c r="J856" s="42"/>
      <c r="K856" s="42"/>
      <c r="M856" s="174"/>
      <c r="N856" s="39"/>
      <c r="O856" s="174"/>
    </row>
    <row r="857" spans="1:17" x14ac:dyDescent="0.25">
      <c r="A857" s="25" t="s">
        <v>5038</v>
      </c>
      <c r="B857" s="25" t="s">
        <v>11</v>
      </c>
      <c r="C857" s="25" t="s">
        <v>222</v>
      </c>
      <c r="D857" s="25" t="s">
        <v>128</v>
      </c>
      <c r="E857" s="25" t="s">
        <v>244</v>
      </c>
      <c r="F857" s="133">
        <v>1</v>
      </c>
      <c r="G857" s="42">
        <v>9622</v>
      </c>
      <c r="H857" s="25">
        <v>87</v>
      </c>
      <c r="I857" s="42">
        <v>107.68</v>
      </c>
      <c r="J857" s="42">
        <v>9368.16</v>
      </c>
      <c r="K857" s="42">
        <v>18990.16</v>
      </c>
      <c r="L857" s="25">
        <v>20230905</v>
      </c>
      <c r="M857" s="174">
        <f t="shared" ref="M857:M891" si="32">VLOOKUP(D857,tablakms,12,FALSE)</f>
        <v>87.2</v>
      </c>
      <c r="N857" s="39" t="str">
        <f t="shared" si="30"/>
        <v>PST Cordoba - Pentacom S.A.</v>
      </c>
      <c r="O857" s="174">
        <f t="shared" si="31"/>
        <v>0.20000000000000284</v>
      </c>
    </row>
    <row r="858" spans="1:17" x14ac:dyDescent="0.25">
      <c r="F858" s="133"/>
      <c r="G858" s="42"/>
      <c r="I858" s="42"/>
      <c r="J858" s="42"/>
      <c r="K858" s="42"/>
      <c r="M858" s="174"/>
      <c r="N858" s="39"/>
      <c r="O858" s="174"/>
    </row>
    <row r="859" spans="1:17" s="306" customFormat="1" x14ac:dyDescent="0.25">
      <c r="A859" s="306" t="s">
        <v>5028</v>
      </c>
      <c r="B859" s="306" t="s">
        <v>11</v>
      </c>
      <c r="C859" s="306" t="s">
        <v>851</v>
      </c>
      <c r="D859" s="306" t="s">
        <v>872</v>
      </c>
      <c r="E859" s="306" t="s">
        <v>883</v>
      </c>
      <c r="F859" s="307">
        <v>1</v>
      </c>
      <c r="G859" s="308">
        <v>9622</v>
      </c>
      <c r="H859" s="306">
        <v>42</v>
      </c>
      <c r="I859" s="308">
        <v>107.68</v>
      </c>
      <c r="J859" s="308">
        <v>4522.5600000000004</v>
      </c>
      <c r="K859" s="308">
        <v>14144.560000000001</v>
      </c>
      <c r="L859" s="306">
        <v>20230911</v>
      </c>
      <c r="M859" s="309">
        <v>19</v>
      </c>
      <c r="N859" s="310" t="str">
        <f t="shared" si="30"/>
        <v>PST Cordoba - Pentacom S.A.</v>
      </c>
      <c r="O859" s="309">
        <f t="shared" si="31"/>
        <v>-23</v>
      </c>
      <c r="P859" s="306" t="s">
        <v>4647</v>
      </c>
      <c r="Q859" s="244" t="s">
        <v>5049</v>
      </c>
    </row>
    <row r="860" spans="1:17" x14ac:dyDescent="0.25">
      <c r="F860" s="133"/>
      <c r="G860" s="42"/>
      <c r="I860" s="42"/>
      <c r="J860" s="42"/>
      <c r="K860" s="42"/>
      <c r="M860" s="174"/>
      <c r="N860" s="39"/>
      <c r="O860" s="174"/>
    </row>
    <row r="861" spans="1:17" s="306" customFormat="1" x14ac:dyDescent="0.25">
      <c r="A861" s="306" t="s">
        <v>5030</v>
      </c>
      <c r="B861" s="306" t="s">
        <v>1468</v>
      </c>
      <c r="C861" s="306" t="s">
        <v>984</v>
      </c>
      <c r="D861" s="306" t="s">
        <v>2319</v>
      </c>
      <c r="E861" s="306" t="s">
        <v>1310</v>
      </c>
      <c r="F861" s="307">
        <v>1</v>
      </c>
      <c r="G861" s="308">
        <v>9622</v>
      </c>
      <c r="H861" s="306">
        <v>50</v>
      </c>
      <c r="I861" s="308">
        <v>107.68</v>
      </c>
      <c r="J861" s="308">
        <v>5384</v>
      </c>
      <c r="K861" s="308">
        <v>15006</v>
      </c>
      <c r="L861" s="306">
        <v>20230912</v>
      </c>
      <c r="M861" s="309">
        <f t="shared" si="32"/>
        <v>103</v>
      </c>
      <c r="N861" s="310" t="str">
        <f t="shared" si="30"/>
        <v>SPST Pentacom - Rio IV</v>
      </c>
      <c r="O861" s="309">
        <f t="shared" si="31"/>
        <v>53</v>
      </c>
    </row>
    <row r="862" spans="1:17" x14ac:dyDescent="0.25">
      <c r="F862" s="133"/>
      <c r="G862" s="42"/>
      <c r="I862" s="42"/>
      <c r="J862" s="42"/>
      <c r="K862" s="42"/>
      <c r="M862" s="174"/>
      <c r="N862" s="39"/>
      <c r="O862" s="174"/>
    </row>
    <row r="863" spans="1:17" x14ac:dyDescent="0.25">
      <c r="A863" s="25" t="s">
        <v>5021</v>
      </c>
      <c r="B863" s="25" t="s">
        <v>11</v>
      </c>
      <c r="C863" s="25" t="s">
        <v>984</v>
      </c>
      <c r="D863" s="25" t="s">
        <v>2178</v>
      </c>
      <c r="E863" s="25" t="s">
        <v>122</v>
      </c>
      <c r="F863" s="133">
        <v>1</v>
      </c>
      <c r="G863" s="42">
        <v>9622</v>
      </c>
      <c r="H863" s="25">
        <v>50</v>
      </c>
      <c r="I863" s="42">
        <v>107.68</v>
      </c>
      <c r="J863" s="42">
        <v>5384</v>
      </c>
      <c r="K863" s="42">
        <v>15006</v>
      </c>
      <c r="L863" s="25">
        <v>20230914</v>
      </c>
      <c r="M863" s="174">
        <f t="shared" si="32"/>
        <v>50.2</v>
      </c>
      <c r="N863" s="39" t="str">
        <f t="shared" si="30"/>
        <v>SPST Pentacom - Rio IV</v>
      </c>
      <c r="O863" s="174">
        <f t="shared" si="31"/>
        <v>0.20000000000000284</v>
      </c>
    </row>
    <row r="864" spans="1:17" x14ac:dyDescent="0.25">
      <c r="A864" s="25" t="s">
        <v>5019</v>
      </c>
      <c r="B864" s="25" t="s">
        <v>11</v>
      </c>
      <c r="C864" s="25" t="s">
        <v>36</v>
      </c>
      <c r="D864" s="25" t="s">
        <v>37</v>
      </c>
      <c r="E864" s="25" t="s">
        <v>1180</v>
      </c>
      <c r="F864" s="133">
        <v>1</v>
      </c>
      <c r="G864" s="42">
        <v>9622</v>
      </c>
      <c r="H864" s="25">
        <v>287</v>
      </c>
      <c r="I864" s="42">
        <v>107.68</v>
      </c>
      <c r="J864" s="42">
        <v>30904.160000000003</v>
      </c>
      <c r="K864" s="42">
        <v>40526.160000000003</v>
      </c>
      <c r="L864" s="25">
        <v>20230914</v>
      </c>
      <c r="M864" s="174">
        <f t="shared" si="32"/>
        <v>287</v>
      </c>
      <c r="N864" s="39" t="str">
        <f t="shared" si="30"/>
        <v>PST Cordoba - Pentacom S.A.</v>
      </c>
      <c r="O864" s="174">
        <f t="shared" si="31"/>
        <v>0</v>
      </c>
    </row>
    <row r="865" spans="1:17" x14ac:dyDescent="0.25">
      <c r="F865" s="133"/>
      <c r="G865" s="42"/>
      <c r="I865" s="42"/>
      <c r="J865" s="42"/>
      <c r="K865" s="42"/>
      <c r="M865" s="174"/>
      <c r="N865" s="39"/>
      <c r="O865" s="174"/>
    </row>
    <row r="866" spans="1:17" s="306" customFormat="1" x14ac:dyDescent="0.25">
      <c r="A866" s="306" t="s">
        <v>5016</v>
      </c>
      <c r="B866" s="306" t="s">
        <v>11</v>
      </c>
      <c r="C866" s="306" t="s">
        <v>698</v>
      </c>
      <c r="D866" s="306" t="s">
        <v>26</v>
      </c>
      <c r="E866" s="306" t="s">
        <v>930</v>
      </c>
      <c r="F866" s="307">
        <v>1</v>
      </c>
      <c r="G866" s="308">
        <v>9622</v>
      </c>
      <c r="H866" s="306">
        <v>65</v>
      </c>
      <c r="I866" s="308">
        <v>107.68</v>
      </c>
      <c r="J866" s="308">
        <v>6999.2000000000007</v>
      </c>
      <c r="K866" s="308">
        <v>16621.2</v>
      </c>
      <c r="L866" s="306">
        <v>20230918</v>
      </c>
      <c r="M866" s="309">
        <v>58</v>
      </c>
      <c r="N866" s="310" t="str">
        <f t="shared" si="30"/>
        <v>PST Cordoba - Pentacom S.A.</v>
      </c>
      <c r="O866" s="309">
        <f t="shared" si="31"/>
        <v>-7</v>
      </c>
      <c r="P866" s="306" t="s">
        <v>4647</v>
      </c>
      <c r="Q866" s="306" t="s">
        <v>5046</v>
      </c>
    </row>
    <row r="867" spans="1:17" s="306" customFormat="1" x14ac:dyDescent="0.25">
      <c r="A867" s="306" t="s">
        <v>5010</v>
      </c>
      <c r="B867" s="306" t="s">
        <v>11</v>
      </c>
      <c r="C867" s="306" t="s">
        <v>698</v>
      </c>
      <c r="D867" s="306" t="s">
        <v>26</v>
      </c>
      <c r="E867" s="306" t="s">
        <v>1045</v>
      </c>
      <c r="F867" s="307">
        <v>1</v>
      </c>
      <c r="G867" s="308">
        <v>9622</v>
      </c>
      <c r="H867" s="306">
        <v>60</v>
      </c>
      <c r="I867" s="308">
        <v>107.68</v>
      </c>
      <c r="J867" s="308">
        <v>6460.8</v>
      </c>
      <c r="K867" s="308">
        <v>16082.8</v>
      </c>
      <c r="L867" s="306">
        <v>20230918</v>
      </c>
      <c r="M867" s="309">
        <v>58</v>
      </c>
      <c r="N867" s="310" t="str">
        <f t="shared" si="30"/>
        <v>PST Cordoba - Pentacom S.A.</v>
      </c>
      <c r="O867" s="309">
        <f t="shared" si="31"/>
        <v>-2</v>
      </c>
      <c r="P867" s="306" t="s">
        <v>4647</v>
      </c>
      <c r="Q867" s="244" t="s">
        <v>5047</v>
      </c>
    </row>
    <row r="868" spans="1:17" x14ac:dyDescent="0.25">
      <c r="A868" s="25" t="s">
        <v>5025</v>
      </c>
      <c r="B868" s="25" t="s">
        <v>11</v>
      </c>
      <c r="C868" s="25" t="s">
        <v>984</v>
      </c>
      <c r="D868" s="25" t="s">
        <v>2178</v>
      </c>
      <c r="E868" s="25" t="s">
        <v>990</v>
      </c>
      <c r="F868" s="133">
        <v>1</v>
      </c>
      <c r="G868" s="42">
        <v>9622</v>
      </c>
      <c r="H868" s="25">
        <v>50</v>
      </c>
      <c r="I868" s="42">
        <v>107.68</v>
      </c>
      <c r="J868" s="42">
        <v>5384</v>
      </c>
      <c r="K868" s="42">
        <v>15006</v>
      </c>
      <c r="L868" s="25">
        <v>20230918</v>
      </c>
      <c r="M868" s="174">
        <f t="shared" si="32"/>
        <v>50.2</v>
      </c>
      <c r="N868" s="39" t="str">
        <f t="shared" si="30"/>
        <v>SPST Pentacom - Rio IV</v>
      </c>
      <c r="O868" s="174">
        <f t="shared" si="31"/>
        <v>0.20000000000000284</v>
      </c>
    </row>
    <row r="869" spans="1:17" x14ac:dyDescent="0.25">
      <c r="A869" s="25" t="s">
        <v>4979</v>
      </c>
      <c r="B869" s="25" t="s">
        <v>92</v>
      </c>
      <c r="C869" s="25" t="s">
        <v>363</v>
      </c>
      <c r="D869" s="25" t="s">
        <v>364</v>
      </c>
      <c r="E869" s="25" t="s">
        <v>3044</v>
      </c>
      <c r="F869" s="133">
        <v>1</v>
      </c>
      <c r="G869" s="42">
        <v>4448</v>
      </c>
      <c r="H869" s="25">
        <v>33</v>
      </c>
      <c r="I869" s="42">
        <v>107.68</v>
      </c>
      <c r="J869" s="42">
        <v>3553.44</v>
      </c>
      <c r="K869" s="42">
        <v>8001.4400000000005</v>
      </c>
      <c r="L869" s="25">
        <v>20230918</v>
      </c>
      <c r="M869" s="174">
        <v>33</v>
      </c>
      <c r="N869" s="39" t="str">
        <f t="shared" si="30"/>
        <v>PST Cordoba - Pentacom S.A.</v>
      </c>
      <c r="O869" s="174">
        <f t="shared" si="31"/>
        <v>0</v>
      </c>
    </row>
    <row r="870" spans="1:17" x14ac:dyDescent="0.25">
      <c r="F870" s="133"/>
      <c r="G870" s="42"/>
      <c r="I870" s="42"/>
      <c r="J870" s="42"/>
      <c r="K870" s="42"/>
      <c r="M870" s="174"/>
      <c r="N870" s="39"/>
      <c r="O870" s="174"/>
    </row>
    <row r="871" spans="1:17" x14ac:dyDescent="0.25">
      <c r="A871" s="25" t="s">
        <v>4995</v>
      </c>
      <c r="B871" s="25" t="s">
        <v>92</v>
      </c>
      <c r="C871" s="25" t="s">
        <v>28</v>
      </c>
      <c r="D871" s="25" t="s">
        <v>2054</v>
      </c>
      <c r="E871" s="25" t="s">
        <v>2057</v>
      </c>
      <c r="F871" s="133">
        <v>1</v>
      </c>
      <c r="G871" s="42">
        <v>4448</v>
      </c>
      <c r="H871" s="25">
        <v>31</v>
      </c>
      <c r="I871" s="42">
        <v>107.68</v>
      </c>
      <c r="J871" s="42">
        <v>3338.0800000000004</v>
      </c>
      <c r="K871" s="42">
        <v>7786.08</v>
      </c>
      <c r="L871" s="25">
        <v>20230919</v>
      </c>
      <c r="M871" s="174">
        <f t="shared" si="32"/>
        <v>31</v>
      </c>
      <c r="N871" s="39" t="str">
        <f t="shared" si="30"/>
        <v>PST Cordoba - Pentacom S.A.</v>
      </c>
      <c r="O871" s="174">
        <f t="shared" si="31"/>
        <v>0</v>
      </c>
    </row>
    <row r="872" spans="1:17" x14ac:dyDescent="0.25">
      <c r="A872" s="25" t="s">
        <v>4972</v>
      </c>
      <c r="B872" s="25" t="s">
        <v>92</v>
      </c>
      <c r="C872" s="25" t="s">
        <v>12</v>
      </c>
      <c r="D872" s="25" t="s">
        <v>39</v>
      </c>
      <c r="E872" s="25" t="s">
        <v>249</v>
      </c>
      <c r="F872" s="133">
        <v>1</v>
      </c>
      <c r="G872" s="42">
        <v>4448</v>
      </c>
      <c r="H872" s="25">
        <v>203</v>
      </c>
      <c r="I872" s="42">
        <v>107.68</v>
      </c>
      <c r="J872" s="42">
        <v>21859.040000000001</v>
      </c>
      <c r="K872" s="42">
        <v>26307.040000000001</v>
      </c>
      <c r="L872" s="25">
        <v>20230919</v>
      </c>
      <c r="M872" s="174">
        <v>203</v>
      </c>
      <c r="N872" s="39" t="str">
        <f t="shared" si="30"/>
        <v>Pentacom - Arroyito</v>
      </c>
      <c r="O872" s="174">
        <f t="shared" si="31"/>
        <v>0</v>
      </c>
    </row>
    <row r="873" spans="1:17" x14ac:dyDescent="0.25">
      <c r="F873" s="133"/>
      <c r="G873" s="42"/>
      <c r="I873" s="42"/>
      <c r="J873" s="42"/>
      <c r="K873" s="42"/>
      <c r="M873" s="174"/>
      <c r="N873" s="39"/>
      <c r="O873" s="174"/>
    </row>
    <row r="874" spans="1:17" x14ac:dyDescent="0.25">
      <c r="A874" s="25" t="s">
        <v>5015</v>
      </c>
      <c r="B874" s="25" t="s">
        <v>11</v>
      </c>
      <c r="C874" s="25" t="s">
        <v>36</v>
      </c>
      <c r="D874" s="25" t="s">
        <v>37</v>
      </c>
      <c r="E874" s="25" t="s">
        <v>1360</v>
      </c>
      <c r="F874" s="133">
        <v>1</v>
      </c>
      <c r="G874" s="42">
        <v>9622</v>
      </c>
      <c r="H874" s="25">
        <v>287</v>
      </c>
      <c r="I874" s="42">
        <v>107.68</v>
      </c>
      <c r="J874" s="42">
        <v>30904.160000000003</v>
      </c>
      <c r="K874" s="42">
        <v>40526.160000000003</v>
      </c>
      <c r="L874" s="25">
        <v>20230920</v>
      </c>
      <c r="M874" s="174">
        <f t="shared" si="32"/>
        <v>287</v>
      </c>
      <c r="N874" s="39" t="str">
        <f t="shared" si="30"/>
        <v>PST Cordoba - Pentacom S.A.</v>
      </c>
      <c r="O874" s="174">
        <f t="shared" si="31"/>
        <v>0</v>
      </c>
    </row>
    <row r="875" spans="1:17" x14ac:dyDescent="0.25">
      <c r="A875" s="25" t="s">
        <v>4991</v>
      </c>
      <c r="B875" s="25" t="s">
        <v>92</v>
      </c>
      <c r="C875" s="25" t="s">
        <v>1014</v>
      </c>
      <c r="D875" s="25" t="s">
        <v>93</v>
      </c>
      <c r="E875" s="25" t="s">
        <v>3254</v>
      </c>
      <c r="F875" s="133">
        <v>1</v>
      </c>
      <c r="G875" s="42">
        <v>4448</v>
      </c>
      <c r="H875" s="25">
        <v>55</v>
      </c>
      <c r="I875" s="42">
        <v>107.68</v>
      </c>
      <c r="J875" s="42">
        <v>5922.4000000000005</v>
      </c>
      <c r="K875" s="42">
        <v>10370.400000000001</v>
      </c>
      <c r="L875" s="25">
        <v>20230920</v>
      </c>
      <c r="M875" s="174">
        <v>55</v>
      </c>
      <c r="N875" s="39" t="str">
        <f t="shared" si="30"/>
        <v>PST Cordoba - Pentacom S.A.</v>
      </c>
      <c r="O875" s="174">
        <f t="shared" si="31"/>
        <v>0</v>
      </c>
    </row>
    <row r="876" spans="1:17" x14ac:dyDescent="0.25">
      <c r="F876" s="133"/>
      <c r="G876" s="42"/>
      <c r="I876" s="42"/>
      <c r="J876" s="42"/>
      <c r="K876" s="42"/>
      <c r="M876" s="174"/>
      <c r="N876" s="39"/>
      <c r="O876" s="174"/>
    </row>
    <row r="877" spans="1:17" x14ac:dyDescent="0.25">
      <c r="A877" s="25" t="s">
        <v>5005</v>
      </c>
      <c r="B877" s="25" t="s">
        <v>11</v>
      </c>
      <c r="C877" s="25" t="s">
        <v>27</v>
      </c>
      <c r="D877" s="25" t="s">
        <v>41</v>
      </c>
      <c r="E877" s="25" t="s">
        <v>42</v>
      </c>
      <c r="F877" s="133">
        <v>1</v>
      </c>
      <c r="G877" s="42">
        <v>9622</v>
      </c>
      <c r="H877" s="25">
        <v>99</v>
      </c>
      <c r="I877" s="42">
        <v>107.68</v>
      </c>
      <c r="J877" s="42">
        <v>10660.320000000002</v>
      </c>
      <c r="K877" s="42">
        <v>20282.32</v>
      </c>
      <c r="L877" s="25">
        <v>20230921</v>
      </c>
      <c r="M877" s="174">
        <f t="shared" si="32"/>
        <v>99</v>
      </c>
      <c r="N877" s="39" t="str">
        <f t="shared" si="30"/>
        <v>PST Cordoba - Pentacom S.A.</v>
      </c>
      <c r="O877" s="174">
        <f t="shared" si="31"/>
        <v>0</v>
      </c>
    </row>
    <row r="878" spans="1:17" x14ac:dyDescent="0.25">
      <c r="A878" s="25" t="s">
        <v>5004</v>
      </c>
      <c r="B878" s="25" t="s">
        <v>11</v>
      </c>
      <c r="C878" s="25" t="s">
        <v>12</v>
      </c>
      <c r="D878" s="25" t="s">
        <v>463</v>
      </c>
      <c r="E878" s="25" t="s">
        <v>464</v>
      </c>
      <c r="F878" s="133">
        <v>1</v>
      </c>
      <c r="G878" s="42">
        <v>9622</v>
      </c>
      <c r="H878" s="25">
        <v>250</v>
      </c>
      <c r="I878" s="42">
        <v>107.68</v>
      </c>
      <c r="J878" s="42">
        <v>26920</v>
      </c>
      <c r="K878" s="42">
        <v>36542</v>
      </c>
      <c r="L878" s="25">
        <v>20230921</v>
      </c>
      <c r="M878" s="174">
        <f t="shared" si="32"/>
        <v>250</v>
      </c>
      <c r="N878" s="39" t="str">
        <f t="shared" si="30"/>
        <v>PST Cordoba - Pentacom S.A.</v>
      </c>
      <c r="O878" s="174">
        <f t="shared" si="31"/>
        <v>0</v>
      </c>
    </row>
    <row r="879" spans="1:17" x14ac:dyDescent="0.25">
      <c r="A879" s="25" t="s">
        <v>5002</v>
      </c>
      <c r="B879" s="25" t="s">
        <v>11</v>
      </c>
      <c r="C879" s="25" t="s">
        <v>12</v>
      </c>
      <c r="D879" s="25" t="s">
        <v>128</v>
      </c>
      <c r="E879" s="25" t="s">
        <v>3173</v>
      </c>
      <c r="F879" s="133">
        <v>1</v>
      </c>
      <c r="G879" s="42">
        <v>9622</v>
      </c>
      <c r="H879" s="25">
        <v>88</v>
      </c>
      <c r="I879" s="42">
        <v>107.68</v>
      </c>
      <c r="J879" s="42">
        <v>9475.84</v>
      </c>
      <c r="K879" s="42">
        <v>19097.84</v>
      </c>
      <c r="L879" s="25">
        <v>20230921</v>
      </c>
      <c r="M879" s="174">
        <v>88</v>
      </c>
      <c r="N879" s="39" t="str">
        <f t="shared" si="30"/>
        <v>PST Cordoba - Pentacom S.A.</v>
      </c>
      <c r="O879" s="174">
        <f t="shared" si="31"/>
        <v>0</v>
      </c>
    </row>
    <row r="880" spans="1:17" x14ac:dyDescent="0.25">
      <c r="F880" s="133"/>
      <c r="G880" s="42"/>
      <c r="I880" s="42"/>
      <c r="J880" s="42"/>
      <c r="K880" s="42"/>
      <c r="M880" s="174"/>
      <c r="N880" s="39"/>
      <c r="O880" s="174"/>
    </row>
    <row r="881" spans="1:17" s="306" customFormat="1" x14ac:dyDescent="0.25">
      <c r="A881" s="306" t="s">
        <v>5027</v>
      </c>
      <c r="B881" s="306" t="s">
        <v>11</v>
      </c>
      <c r="C881" s="306" t="s">
        <v>297</v>
      </c>
      <c r="D881" s="306" t="s">
        <v>93</v>
      </c>
      <c r="E881" s="306" t="s">
        <v>797</v>
      </c>
      <c r="F881" s="307">
        <v>1</v>
      </c>
      <c r="G881" s="308">
        <v>9622</v>
      </c>
      <c r="H881" s="306">
        <v>58</v>
      </c>
      <c r="I881" s="308">
        <v>107.68</v>
      </c>
      <c r="J881" s="308">
        <v>6245.4400000000005</v>
      </c>
      <c r="K881" s="308">
        <v>15867.44</v>
      </c>
      <c r="L881" s="306">
        <v>20230922</v>
      </c>
      <c r="M881" s="309">
        <v>52</v>
      </c>
      <c r="N881" s="310" t="str">
        <f t="shared" si="30"/>
        <v>PST Cordoba - Pentacom S.A.</v>
      </c>
      <c r="O881" s="309">
        <f t="shared" si="31"/>
        <v>-6</v>
      </c>
      <c r="P881" s="306" t="s">
        <v>4647</v>
      </c>
      <c r="Q881" s="244" t="s">
        <v>5050</v>
      </c>
    </row>
    <row r="882" spans="1:17" x14ac:dyDescent="0.25">
      <c r="A882" s="25" t="s">
        <v>5006</v>
      </c>
      <c r="B882" s="25" t="s">
        <v>11</v>
      </c>
      <c r="C882" s="25" t="s">
        <v>984</v>
      </c>
      <c r="D882" s="25" t="s">
        <v>2178</v>
      </c>
      <c r="E882" s="25" t="s">
        <v>993</v>
      </c>
      <c r="F882" s="133">
        <v>1</v>
      </c>
      <c r="G882" s="42">
        <v>9622</v>
      </c>
      <c r="H882" s="25">
        <v>50</v>
      </c>
      <c r="I882" s="42">
        <v>107.68</v>
      </c>
      <c r="J882" s="42">
        <v>5384</v>
      </c>
      <c r="K882" s="42">
        <v>15006</v>
      </c>
      <c r="L882" s="25">
        <v>20230922</v>
      </c>
      <c r="M882" s="174">
        <f t="shared" si="32"/>
        <v>50.2</v>
      </c>
      <c r="N882" s="39" t="str">
        <f t="shared" si="30"/>
        <v>SPST Pentacom - Rio IV</v>
      </c>
      <c r="O882" s="174">
        <f t="shared" si="31"/>
        <v>0.20000000000000284</v>
      </c>
    </row>
    <row r="883" spans="1:17" x14ac:dyDescent="0.25">
      <c r="F883" s="133"/>
      <c r="G883" s="42"/>
      <c r="I883" s="42"/>
      <c r="J883" s="42"/>
      <c r="K883" s="42"/>
      <c r="M883" s="174"/>
      <c r="N883" s="39"/>
      <c r="O883" s="174"/>
    </row>
    <row r="884" spans="1:17" s="306" customFormat="1" x14ac:dyDescent="0.25">
      <c r="A884" s="306" t="s">
        <v>4998</v>
      </c>
      <c r="B884" s="306" t="s">
        <v>11</v>
      </c>
      <c r="C884" s="306" t="s">
        <v>35</v>
      </c>
      <c r="D884" s="306" t="s">
        <v>3824</v>
      </c>
      <c r="E884" s="306" t="s">
        <v>4999</v>
      </c>
      <c r="F884" s="307">
        <v>1</v>
      </c>
      <c r="G884" s="308">
        <v>9622</v>
      </c>
      <c r="H884" s="306">
        <v>365</v>
      </c>
      <c r="I884" s="308">
        <v>107.68</v>
      </c>
      <c r="J884" s="308">
        <v>39303.200000000004</v>
      </c>
      <c r="K884" s="308">
        <v>48925.200000000004</v>
      </c>
      <c r="L884" s="306">
        <v>20230925</v>
      </c>
      <c r="M884" s="309">
        <f t="shared" si="32"/>
        <v>364</v>
      </c>
      <c r="N884" s="310" t="str">
        <f t="shared" si="30"/>
        <v>SPST Pentacom - Marcos Juarez</v>
      </c>
      <c r="O884" s="309">
        <f t="shared" si="31"/>
        <v>-1</v>
      </c>
      <c r="P884" s="306" t="s">
        <v>4647</v>
      </c>
      <c r="Q884" s="244" t="s">
        <v>5051</v>
      </c>
    </row>
    <row r="885" spans="1:17" s="306" customFormat="1" x14ac:dyDescent="0.25">
      <c r="A885" s="306" t="s">
        <v>4997</v>
      </c>
      <c r="B885" s="306" t="s">
        <v>11</v>
      </c>
      <c r="C885" s="306" t="s">
        <v>35</v>
      </c>
      <c r="D885" s="306" t="s">
        <v>198</v>
      </c>
      <c r="E885" s="306" t="s">
        <v>199</v>
      </c>
      <c r="F885" s="307">
        <v>1</v>
      </c>
      <c r="G885" s="308">
        <v>9622</v>
      </c>
      <c r="H885" s="306">
        <v>68</v>
      </c>
      <c r="I885" s="308">
        <v>107.68</v>
      </c>
      <c r="J885" s="308">
        <v>7322.2400000000007</v>
      </c>
      <c r="K885" s="308">
        <v>16944.240000000002</v>
      </c>
      <c r="L885" s="306">
        <v>20230925</v>
      </c>
      <c r="M885" s="309">
        <f t="shared" si="32"/>
        <v>40.9</v>
      </c>
      <c r="N885" s="310" t="str">
        <f t="shared" si="30"/>
        <v>PST Cordoba - Pentacom S.A.</v>
      </c>
      <c r="O885" s="309">
        <f t="shared" si="31"/>
        <v>-27.1</v>
      </c>
      <c r="P885" s="306" t="s">
        <v>4647</v>
      </c>
      <c r="Q885" s="244" t="s">
        <v>5052</v>
      </c>
    </row>
    <row r="886" spans="1:17" x14ac:dyDescent="0.25">
      <c r="F886" s="133"/>
      <c r="G886" s="42"/>
      <c r="I886" s="42"/>
      <c r="J886" s="42"/>
      <c r="K886" s="42"/>
      <c r="M886" s="174"/>
      <c r="N886" s="39"/>
      <c r="O886" s="174"/>
    </row>
    <row r="887" spans="1:17" x14ac:dyDescent="0.25">
      <c r="A887" s="25" t="s">
        <v>5001</v>
      </c>
      <c r="B887" s="25" t="s">
        <v>11</v>
      </c>
      <c r="C887" s="25" t="s">
        <v>56</v>
      </c>
      <c r="D887" s="25" t="s">
        <v>57</v>
      </c>
      <c r="E887" s="25" t="s">
        <v>1123</v>
      </c>
      <c r="F887" s="133">
        <v>1</v>
      </c>
      <c r="G887" s="42">
        <v>9622</v>
      </c>
      <c r="H887" s="25">
        <v>275</v>
      </c>
      <c r="I887" s="42">
        <v>107.68</v>
      </c>
      <c r="J887" s="42">
        <v>29612.000000000004</v>
      </c>
      <c r="K887" s="42">
        <v>39234</v>
      </c>
      <c r="L887" s="25">
        <v>20230927</v>
      </c>
      <c r="M887" s="174">
        <f t="shared" si="32"/>
        <v>275</v>
      </c>
      <c r="N887" s="39" t="str">
        <f t="shared" si="30"/>
        <v>PST Cordoba - Pentacom S.A.</v>
      </c>
      <c r="O887" s="174">
        <f t="shared" si="31"/>
        <v>0</v>
      </c>
    </row>
    <row r="888" spans="1:17" ht="15.75" thickBot="1" x14ac:dyDescent="0.3">
      <c r="F888" s="133"/>
      <c r="G888" s="42"/>
      <c r="I888" s="42"/>
      <c r="J888" s="42"/>
      <c r="K888" s="42"/>
      <c r="M888" s="174"/>
      <c r="N888" s="39"/>
      <c r="O888" s="174"/>
    </row>
    <row r="889" spans="1:17" s="306" customFormat="1" x14ac:dyDescent="0.25">
      <c r="A889" s="306" t="s">
        <v>4985</v>
      </c>
      <c r="B889" s="306" t="s">
        <v>11</v>
      </c>
      <c r="C889" s="306" t="s">
        <v>36</v>
      </c>
      <c r="D889" s="306" t="s">
        <v>37</v>
      </c>
      <c r="E889" s="306" t="s">
        <v>2466</v>
      </c>
      <c r="F889" s="307">
        <v>1</v>
      </c>
      <c r="G889" s="308">
        <v>9622</v>
      </c>
      <c r="H889" s="306">
        <v>296</v>
      </c>
      <c r="I889" s="308">
        <v>107.68</v>
      </c>
      <c r="J889" s="308">
        <v>31873.280000000002</v>
      </c>
      <c r="K889" s="308">
        <v>41495.279999999999</v>
      </c>
      <c r="L889" s="306">
        <v>20230928</v>
      </c>
      <c r="M889" s="309">
        <f t="shared" si="32"/>
        <v>287</v>
      </c>
      <c r="N889" s="310" t="str">
        <f t="shared" si="30"/>
        <v>PST Cordoba - Pentacom S.A.</v>
      </c>
      <c r="O889" s="309">
        <f t="shared" si="31"/>
        <v>-9</v>
      </c>
      <c r="P889" s="306" t="s">
        <v>4647</v>
      </c>
      <c r="Q889" s="242" t="s">
        <v>5053</v>
      </c>
    </row>
    <row r="890" spans="1:17" x14ac:dyDescent="0.25">
      <c r="F890" s="133"/>
      <c r="G890" s="42"/>
      <c r="I890" s="42"/>
      <c r="J890" s="42"/>
      <c r="K890" s="42"/>
      <c r="M890" s="174"/>
      <c r="N890" s="39"/>
      <c r="O890" s="174"/>
    </row>
    <row r="891" spans="1:17" s="306" customFormat="1" x14ac:dyDescent="0.25">
      <c r="A891" s="306" t="s">
        <v>4960</v>
      </c>
      <c r="B891" s="306" t="s">
        <v>11</v>
      </c>
      <c r="C891" s="306" t="s">
        <v>35</v>
      </c>
      <c r="D891" s="306" t="s">
        <v>198</v>
      </c>
      <c r="E891" s="306" t="s">
        <v>199</v>
      </c>
      <c r="F891" s="307">
        <v>1</v>
      </c>
      <c r="G891" s="308">
        <v>9622</v>
      </c>
      <c r="H891" s="306">
        <v>67</v>
      </c>
      <c r="I891" s="308">
        <v>107.68</v>
      </c>
      <c r="J891" s="308">
        <v>7214.56</v>
      </c>
      <c r="K891" s="308">
        <v>16836.560000000001</v>
      </c>
      <c r="L891" s="306">
        <v>20230929</v>
      </c>
      <c r="M891" s="309">
        <f t="shared" si="32"/>
        <v>40.9</v>
      </c>
      <c r="N891" s="310" t="str">
        <f t="shared" si="30"/>
        <v>PST Cordoba - Pentacom S.A.</v>
      </c>
      <c r="O891" s="309">
        <f t="shared" si="31"/>
        <v>-26.1</v>
      </c>
      <c r="P891" s="306" t="s">
        <v>4647</v>
      </c>
      <c r="Q891" s="244" t="s">
        <v>5054</v>
      </c>
    </row>
    <row r="892" spans="1:17" x14ac:dyDescent="0.25">
      <c r="M892" s="174"/>
      <c r="N892" s="39"/>
      <c r="O892" s="174"/>
    </row>
    <row r="893" spans="1:17" x14ac:dyDescent="0.25">
      <c r="M893" s="174"/>
      <c r="N893" s="39"/>
      <c r="O893" s="174"/>
    </row>
    <row r="894" spans="1:17" x14ac:dyDescent="0.25">
      <c r="M894" s="174"/>
      <c r="N894" s="39"/>
      <c r="O894" s="174"/>
    </row>
    <row r="895" spans="1:17" x14ac:dyDescent="0.25">
      <c r="A895" s="25" t="s">
        <v>5147</v>
      </c>
      <c r="B895" s="25" t="s">
        <v>11</v>
      </c>
      <c r="C895" s="25" t="s">
        <v>27</v>
      </c>
      <c r="D895" s="25" t="s">
        <v>1529</v>
      </c>
      <c r="E895" s="25" t="s">
        <v>1583</v>
      </c>
      <c r="F895" s="133">
        <v>1</v>
      </c>
      <c r="G895" s="42">
        <v>12972</v>
      </c>
      <c r="H895" s="25">
        <v>250</v>
      </c>
      <c r="I895" s="42">
        <v>145.16999999999999</v>
      </c>
      <c r="J895" s="42">
        <v>36292.5</v>
      </c>
      <c r="K895" s="42">
        <v>49264.5</v>
      </c>
      <c r="L895" s="25">
        <v>20231003</v>
      </c>
      <c r="M895" s="133">
        <f t="shared" ref="M895:M921" si="33">VLOOKUP(D895,tablakms,12,FALSE)</f>
        <v>250</v>
      </c>
      <c r="N895" s="25" t="str">
        <f t="shared" ref="N895:N921" si="34">VLOOKUP(D895,tablakms,6,FALSE)</f>
        <v>PST Cordoba - Pentacom S.A.</v>
      </c>
      <c r="O895" s="133">
        <f t="shared" ref="O895:O921" si="35">M895-H895</f>
        <v>0</v>
      </c>
    </row>
    <row r="896" spans="1:17" x14ac:dyDescent="0.25">
      <c r="F896" s="133"/>
      <c r="G896" s="42"/>
      <c r="I896" s="42"/>
      <c r="J896" s="42"/>
      <c r="K896" s="42"/>
    </row>
    <row r="897" spans="1:17" x14ac:dyDescent="0.25">
      <c r="A897" s="25" t="s">
        <v>5138</v>
      </c>
      <c r="B897" s="25" t="s">
        <v>11</v>
      </c>
      <c r="C897" s="25" t="s">
        <v>28</v>
      </c>
      <c r="D897" s="25" t="s">
        <v>1089</v>
      </c>
      <c r="E897" s="25" t="s">
        <v>2282</v>
      </c>
      <c r="F897" s="133">
        <v>1</v>
      </c>
      <c r="G897" s="42">
        <v>12972</v>
      </c>
      <c r="H897" s="25">
        <v>36</v>
      </c>
      <c r="I897" s="42">
        <v>145.16999999999999</v>
      </c>
      <c r="J897" s="42">
        <v>5226.12</v>
      </c>
      <c r="K897" s="42">
        <v>18198.12</v>
      </c>
      <c r="L897" s="25">
        <v>20231006</v>
      </c>
      <c r="M897" s="133">
        <f t="shared" si="33"/>
        <v>33</v>
      </c>
      <c r="N897" s="25" t="str">
        <f t="shared" si="34"/>
        <v>PST Cordoba - Pentacom S.A.</v>
      </c>
      <c r="O897" s="133">
        <f t="shared" si="35"/>
        <v>-3</v>
      </c>
      <c r="P897" s="25" t="s">
        <v>513</v>
      </c>
      <c r="Q897" s="25" t="s">
        <v>2433</v>
      </c>
    </row>
    <row r="898" spans="1:17" x14ac:dyDescent="0.25">
      <c r="A898" s="25" t="s">
        <v>5139</v>
      </c>
      <c r="B898" s="25" t="s">
        <v>11</v>
      </c>
      <c r="C898" s="25" t="s">
        <v>28</v>
      </c>
      <c r="D898" s="25" t="s">
        <v>134</v>
      </c>
      <c r="E898" s="25" t="s">
        <v>2287</v>
      </c>
      <c r="F898" s="133">
        <v>1</v>
      </c>
      <c r="G898" s="42">
        <v>12972</v>
      </c>
      <c r="H898" s="25">
        <v>88</v>
      </c>
      <c r="I898" s="42">
        <v>145.16999999999999</v>
      </c>
      <c r="J898" s="42">
        <v>12774.96</v>
      </c>
      <c r="K898" s="42">
        <v>25746.959999999999</v>
      </c>
      <c r="L898" s="25">
        <v>20231006</v>
      </c>
      <c r="M898" s="133">
        <f t="shared" si="33"/>
        <v>87.5</v>
      </c>
      <c r="N898" s="25" t="str">
        <f t="shared" si="34"/>
        <v>PST Cordoba - Pentacom S.A.</v>
      </c>
      <c r="O898" s="133">
        <f t="shared" si="35"/>
        <v>-0.5</v>
      </c>
      <c r="P898" s="25" t="s">
        <v>513</v>
      </c>
      <c r="Q898" s="25" t="s">
        <v>5155</v>
      </c>
    </row>
    <row r="899" spans="1:17" x14ac:dyDescent="0.25">
      <c r="F899" s="133"/>
      <c r="G899" s="42"/>
      <c r="I899" s="42"/>
      <c r="J899" s="42"/>
      <c r="K899" s="42"/>
    </row>
    <row r="900" spans="1:17" x14ac:dyDescent="0.25">
      <c r="A900" s="25" t="s">
        <v>5140</v>
      </c>
      <c r="B900" s="25" t="s">
        <v>11</v>
      </c>
      <c r="C900" s="25" t="s">
        <v>28</v>
      </c>
      <c r="D900" s="25" t="s">
        <v>2088</v>
      </c>
      <c r="E900" s="25" t="s">
        <v>2755</v>
      </c>
      <c r="F900" s="133">
        <v>1</v>
      </c>
      <c r="G900" s="42">
        <v>12972</v>
      </c>
      <c r="H900" s="25">
        <v>114</v>
      </c>
      <c r="I900" s="42">
        <v>145.16999999999999</v>
      </c>
      <c r="J900" s="42">
        <v>16549.379999999997</v>
      </c>
      <c r="K900" s="42">
        <v>29521.379999999997</v>
      </c>
      <c r="L900" s="25">
        <v>20231009</v>
      </c>
      <c r="M900" s="133">
        <f t="shared" si="33"/>
        <v>58.3</v>
      </c>
      <c r="N900" s="25" t="str">
        <f t="shared" si="34"/>
        <v>PST Cordoba - Pentacom S.A.</v>
      </c>
      <c r="O900" s="133">
        <f t="shared" si="35"/>
        <v>-55.7</v>
      </c>
      <c r="P900" s="25" t="s">
        <v>5153</v>
      </c>
      <c r="Q900" s="25" t="s">
        <v>5154</v>
      </c>
    </row>
    <row r="901" spans="1:17" x14ac:dyDescent="0.25">
      <c r="F901" s="133"/>
      <c r="G901" s="42"/>
      <c r="I901" s="42"/>
      <c r="J901" s="42"/>
      <c r="K901" s="42"/>
    </row>
    <row r="902" spans="1:17" x14ac:dyDescent="0.25">
      <c r="A902" s="25" t="s">
        <v>5095</v>
      </c>
      <c r="B902" s="25" t="s">
        <v>92</v>
      </c>
      <c r="C902" s="25" t="s">
        <v>721</v>
      </c>
      <c r="D902" s="25" t="s">
        <v>722</v>
      </c>
      <c r="E902" s="25" t="s">
        <v>725</v>
      </c>
      <c r="F902" s="133">
        <v>1</v>
      </c>
      <c r="G902" s="42">
        <v>5997</v>
      </c>
      <c r="H902" s="25">
        <v>55</v>
      </c>
      <c r="I902" s="42">
        <v>145.16999999999999</v>
      </c>
      <c r="J902" s="42">
        <v>7984.3499999999995</v>
      </c>
      <c r="K902" s="42">
        <v>13981.349999999999</v>
      </c>
      <c r="L902" s="25">
        <v>20231010</v>
      </c>
      <c r="M902" s="133">
        <v>55</v>
      </c>
      <c r="N902" s="25" t="str">
        <f t="shared" si="34"/>
        <v>PST Cordoba - Pentacom S.A.</v>
      </c>
      <c r="O902" s="133">
        <f t="shared" si="35"/>
        <v>0</v>
      </c>
      <c r="P902" s="25" t="s">
        <v>513</v>
      </c>
    </row>
    <row r="903" spans="1:17" x14ac:dyDescent="0.25">
      <c r="A903" s="25" t="s">
        <v>5127</v>
      </c>
      <c r="B903" s="25" t="s">
        <v>11</v>
      </c>
      <c r="C903" s="25" t="s">
        <v>297</v>
      </c>
      <c r="D903" s="25" t="s">
        <v>93</v>
      </c>
      <c r="E903" s="25" t="s">
        <v>813</v>
      </c>
      <c r="F903" s="133">
        <v>1</v>
      </c>
      <c r="G903" s="42">
        <v>12972</v>
      </c>
      <c r="H903" s="25">
        <v>56</v>
      </c>
      <c r="I903" s="42">
        <v>145.16999999999999</v>
      </c>
      <c r="J903" s="42">
        <v>8129.5199999999995</v>
      </c>
      <c r="K903" s="42">
        <v>21101.52</v>
      </c>
      <c r="L903" s="25">
        <v>20231011</v>
      </c>
      <c r="M903" s="133">
        <v>52</v>
      </c>
      <c r="N903" s="25" t="str">
        <f t="shared" si="34"/>
        <v>PST Cordoba - Pentacom S.A.</v>
      </c>
      <c r="O903" s="133">
        <f t="shared" si="35"/>
        <v>-4</v>
      </c>
      <c r="P903" s="25" t="s">
        <v>513</v>
      </c>
      <c r="Q903" s="244" t="s">
        <v>5156</v>
      </c>
    </row>
    <row r="904" spans="1:17" s="306" customFormat="1" x14ac:dyDescent="0.25">
      <c r="A904" s="306" t="s">
        <v>5135</v>
      </c>
      <c r="B904" s="306" t="s">
        <v>11</v>
      </c>
      <c r="C904" s="306" t="s">
        <v>984</v>
      </c>
      <c r="D904" s="306" t="s">
        <v>2178</v>
      </c>
      <c r="E904" s="306" t="s">
        <v>2413</v>
      </c>
      <c r="F904" s="307">
        <v>1</v>
      </c>
      <c r="G904" s="308">
        <v>12972</v>
      </c>
      <c r="H904" s="306">
        <v>55</v>
      </c>
      <c r="I904" s="308">
        <v>145.16999999999999</v>
      </c>
      <c r="J904" s="308">
        <v>7984.3499999999995</v>
      </c>
      <c r="K904" s="308">
        <v>20956.349999999999</v>
      </c>
      <c r="L904" s="306">
        <v>20231011</v>
      </c>
      <c r="M904" s="309">
        <f t="shared" si="33"/>
        <v>50.2</v>
      </c>
      <c r="N904" s="306" t="str">
        <f t="shared" si="34"/>
        <v>SPST Pentacom - Rio IV</v>
      </c>
      <c r="O904" s="307">
        <f t="shared" si="35"/>
        <v>-4.7999999999999972</v>
      </c>
    </row>
    <row r="905" spans="1:17" x14ac:dyDescent="0.25">
      <c r="F905" s="133"/>
      <c r="G905" s="42"/>
      <c r="I905" s="42"/>
      <c r="J905" s="42"/>
      <c r="K905" s="42"/>
    </row>
    <row r="906" spans="1:17" x14ac:dyDescent="0.25">
      <c r="A906" s="25" t="s">
        <v>5087</v>
      </c>
      <c r="B906" s="25" t="s">
        <v>92</v>
      </c>
      <c r="C906" s="25" t="s">
        <v>934</v>
      </c>
      <c r="D906" s="25" t="s">
        <v>26</v>
      </c>
      <c r="E906" s="25" t="s">
        <v>1643</v>
      </c>
      <c r="F906" s="133">
        <v>1</v>
      </c>
      <c r="G906" s="42">
        <v>5997</v>
      </c>
      <c r="H906" s="25">
        <v>41</v>
      </c>
      <c r="I906" s="42">
        <v>145.16999999999999</v>
      </c>
      <c r="J906" s="42">
        <v>5951.9699999999993</v>
      </c>
      <c r="K906" s="42">
        <v>11948.97</v>
      </c>
      <c r="L906" s="25">
        <v>20231012</v>
      </c>
      <c r="M906" s="133">
        <v>41</v>
      </c>
      <c r="N906" s="25" t="str">
        <f t="shared" si="34"/>
        <v>PST Cordoba - Pentacom S.A.</v>
      </c>
      <c r="O906" s="133">
        <f t="shared" si="35"/>
        <v>0</v>
      </c>
      <c r="P906" s="25" t="s">
        <v>513</v>
      </c>
    </row>
    <row r="907" spans="1:17" x14ac:dyDescent="0.25">
      <c r="F907" s="133"/>
      <c r="G907" s="42"/>
      <c r="I907" s="42"/>
      <c r="J907" s="42"/>
      <c r="K907" s="42"/>
    </row>
    <row r="908" spans="1:17" x14ac:dyDescent="0.25">
      <c r="A908" s="25" t="s">
        <v>5125</v>
      </c>
      <c r="B908" s="25" t="s">
        <v>11</v>
      </c>
      <c r="C908" s="25" t="s">
        <v>12</v>
      </c>
      <c r="D908" s="25" t="s">
        <v>128</v>
      </c>
      <c r="E908" s="25" t="s">
        <v>1023</v>
      </c>
      <c r="F908" s="133">
        <v>1</v>
      </c>
      <c r="G908" s="42">
        <v>12972</v>
      </c>
      <c r="H908" s="25">
        <v>95</v>
      </c>
      <c r="I908" s="42">
        <v>145.16999999999999</v>
      </c>
      <c r="J908" s="42">
        <v>13791.15</v>
      </c>
      <c r="K908" s="42">
        <v>26763.15</v>
      </c>
      <c r="L908" s="25">
        <v>20231017</v>
      </c>
      <c r="M908" s="133">
        <v>88</v>
      </c>
      <c r="N908" s="25" t="str">
        <f t="shared" si="34"/>
        <v>PST Cordoba - Pentacom S.A.</v>
      </c>
      <c r="O908" s="133">
        <f t="shared" si="35"/>
        <v>-7</v>
      </c>
      <c r="P908" s="25" t="s">
        <v>513</v>
      </c>
      <c r="Q908" s="244" t="s">
        <v>5157</v>
      </c>
    </row>
    <row r="909" spans="1:17" x14ac:dyDescent="0.25">
      <c r="F909" s="133"/>
      <c r="G909" s="42"/>
      <c r="I909" s="42"/>
      <c r="J909" s="42"/>
      <c r="K909" s="42"/>
    </row>
    <row r="910" spans="1:17" x14ac:dyDescent="0.25">
      <c r="A910" s="25" t="s">
        <v>5148</v>
      </c>
      <c r="B910" s="25" t="s">
        <v>11</v>
      </c>
      <c r="C910" s="25" t="s">
        <v>56</v>
      </c>
      <c r="D910" s="25" t="s">
        <v>57</v>
      </c>
      <c r="E910" s="25" t="s">
        <v>732</v>
      </c>
      <c r="F910" s="133">
        <v>1</v>
      </c>
      <c r="G910" s="42">
        <v>12972</v>
      </c>
      <c r="H910" s="25">
        <v>275</v>
      </c>
      <c r="I910" s="42">
        <v>145.16999999999999</v>
      </c>
      <c r="J910" s="42">
        <v>39921.75</v>
      </c>
      <c r="K910" s="42">
        <v>52893.75</v>
      </c>
      <c r="L910" s="25">
        <v>20231024</v>
      </c>
      <c r="M910" s="133">
        <f t="shared" si="33"/>
        <v>275</v>
      </c>
      <c r="N910" s="25" t="str">
        <f t="shared" si="34"/>
        <v>PST Cordoba - Pentacom S.A.</v>
      </c>
      <c r="O910" s="133">
        <f t="shared" si="35"/>
        <v>0</v>
      </c>
      <c r="P910" s="25" t="s">
        <v>513</v>
      </c>
    </row>
    <row r="911" spans="1:17" x14ac:dyDescent="0.25">
      <c r="F911" s="133"/>
      <c r="G911" s="42"/>
      <c r="I911" s="42"/>
      <c r="J911" s="42"/>
      <c r="K911" s="42"/>
    </row>
    <row r="912" spans="1:17" x14ac:dyDescent="0.25">
      <c r="A912" s="25" t="s">
        <v>5059</v>
      </c>
      <c r="B912" s="25" t="s">
        <v>92</v>
      </c>
      <c r="C912" s="25" t="s">
        <v>255</v>
      </c>
      <c r="D912" s="25" t="s">
        <v>256</v>
      </c>
      <c r="E912" s="25" t="s">
        <v>727</v>
      </c>
      <c r="F912" s="133">
        <v>1</v>
      </c>
      <c r="G912" s="42">
        <v>5997</v>
      </c>
      <c r="H912" s="25">
        <v>42</v>
      </c>
      <c r="I912" s="42">
        <v>145.16999999999999</v>
      </c>
      <c r="J912" s="42">
        <v>6097.1399999999994</v>
      </c>
      <c r="K912" s="42">
        <v>12094.14</v>
      </c>
      <c r="L912" s="25">
        <v>20231025</v>
      </c>
      <c r="M912" s="133">
        <f t="shared" si="33"/>
        <v>41.7</v>
      </c>
      <c r="N912" s="25" t="str">
        <f t="shared" si="34"/>
        <v>PST Cordoba - Pentacom S.A.</v>
      </c>
      <c r="O912" s="133">
        <f t="shared" si="35"/>
        <v>-0.29999999999999716</v>
      </c>
      <c r="P912" s="25" t="s">
        <v>513</v>
      </c>
    </row>
    <row r="913" spans="1:17" x14ac:dyDescent="0.25">
      <c r="A913" s="25" t="s">
        <v>5134</v>
      </c>
      <c r="B913" s="25" t="s">
        <v>11</v>
      </c>
      <c r="C913" s="25" t="s">
        <v>984</v>
      </c>
      <c r="D913" s="25" t="s">
        <v>2178</v>
      </c>
      <c r="E913" s="25" t="s">
        <v>2411</v>
      </c>
      <c r="F913" s="133">
        <v>1</v>
      </c>
      <c r="G913" s="42">
        <v>12972</v>
      </c>
      <c r="H913" s="25">
        <v>50</v>
      </c>
      <c r="I913" s="42">
        <v>145.16999999999999</v>
      </c>
      <c r="J913" s="42">
        <v>7258.4999999999991</v>
      </c>
      <c r="K913" s="42">
        <v>20230.5</v>
      </c>
      <c r="L913" s="25">
        <v>20231025</v>
      </c>
      <c r="M913" s="133">
        <f t="shared" si="33"/>
        <v>50.2</v>
      </c>
      <c r="N913" s="25" t="str">
        <f t="shared" si="34"/>
        <v>SPST Pentacom - Rio IV</v>
      </c>
      <c r="O913" s="133">
        <f t="shared" si="35"/>
        <v>0.20000000000000284</v>
      </c>
      <c r="P913" s="25" t="s">
        <v>513</v>
      </c>
    </row>
    <row r="914" spans="1:17" x14ac:dyDescent="0.25">
      <c r="F914" s="133"/>
      <c r="G914" s="42"/>
      <c r="I914" s="42"/>
      <c r="J914" s="42"/>
      <c r="K914" s="42"/>
    </row>
    <row r="915" spans="1:17" x14ac:dyDescent="0.25">
      <c r="A915" s="25" t="s">
        <v>5058</v>
      </c>
      <c r="B915" s="25" t="s">
        <v>92</v>
      </c>
      <c r="C915" s="25" t="s">
        <v>28</v>
      </c>
      <c r="D915" s="25" t="s">
        <v>1005</v>
      </c>
      <c r="E915" s="25" t="s">
        <v>1006</v>
      </c>
      <c r="F915" s="133">
        <v>1</v>
      </c>
      <c r="G915" s="42">
        <v>5997</v>
      </c>
      <c r="H915" s="25">
        <v>63</v>
      </c>
      <c r="I915" s="42">
        <v>145.16999999999999</v>
      </c>
      <c r="J915" s="42">
        <v>9145.7099999999991</v>
      </c>
      <c r="K915" s="42">
        <v>15142.71</v>
      </c>
      <c r="L915" s="25">
        <v>20231026</v>
      </c>
      <c r="M915" s="133">
        <f t="shared" si="33"/>
        <v>50.8</v>
      </c>
      <c r="N915" s="25" t="str">
        <f t="shared" si="34"/>
        <v>PST Cordoba - Pentacom S.A.</v>
      </c>
      <c r="O915" s="133">
        <f t="shared" si="35"/>
        <v>-12.200000000000003</v>
      </c>
      <c r="P915" s="25" t="s">
        <v>513</v>
      </c>
      <c r="Q915" s="244" t="s">
        <v>5158</v>
      </c>
    </row>
    <row r="916" spans="1:17" x14ac:dyDescent="0.25">
      <c r="F916" s="133"/>
      <c r="G916" s="42"/>
      <c r="I916" s="42"/>
      <c r="J916" s="42"/>
      <c r="K916" s="42"/>
    </row>
    <row r="917" spans="1:17" x14ac:dyDescent="0.25">
      <c r="A917" s="25" t="s">
        <v>5056</v>
      </c>
      <c r="B917" s="25" t="s">
        <v>92</v>
      </c>
      <c r="C917" s="25" t="s">
        <v>28</v>
      </c>
      <c r="D917" s="25" t="s">
        <v>1441</v>
      </c>
      <c r="E917" s="25" t="s">
        <v>2050</v>
      </c>
      <c r="F917" s="133">
        <v>1</v>
      </c>
      <c r="G917" s="42">
        <v>5997</v>
      </c>
      <c r="H917" s="25">
        <v>44</v>
      </c>
      <c r="I917" s="42">
        <v>145.16999999999999</v>
      </c>
      <c r="J917" s="42">
        <v>6387.48</v>
      </c>
      <c r="K917" s="42">
        <v>12384.48</v>
      </c>
      <c r="L917" s="25">
        <v>20231027</v>
      </c>
      <c r="M917" s="133">
        <f t="shared" si="33"/>
        <v>43.8</v>
      </c>
      <c r="N917" s="25" t="str">
        <f t="shared" si="34"/>
        <v>PST Cordoba - Pentacom S.A.</v>
      </c>
      <c r="O917" s="133">
        <f t="shared" si="35"/>
        <v>-0.20000000000000284</v>
      </c>
      <c r="P917" s="25" t="s">
        <v>513</v>
      </c>
    </row>
    <row r="918" spans="1:17" x14ac:dyDescent="0.25">
      <c r="F918" s="133"/>
      <c r="G918" s="42"/>
      <c r="I918" s="42"/>
      <c r="J918" s="42"/>
      <c r="K918" s="42"/>
    </row>
    <row r="919" spans="1:17" s="306" customFormat="1" x14ac:dyDescent="0.25">
      <c r="A919" s="306" t="s">
        <v>5055</v>
      </c>
      <c r="B919" s="306" t="s">
        <v>92</v>
      </c>
      <c r="C919" s="306" t="s">
        <v>28</v>
      </c>
      <c r="D919" s="306" t="s">
        <v>1089</v>
      </c>
      <c r="E919" s="306" t="s">
        <v>2282</v>
      </c>
      <c r="F919" s="307">
        <v>1</v>
      </c>
      <c r="G919" s="308">
        <v>5997</v>
      </c>
      <c r="H919" s="306">
        <v>33</v>
      </c>
      <c r="I919" s="308">
        <v>145.16999999999999</v>
      </c>
      <c r="J919" s="308">
        <v>4790.6099999999997</v>
      </c>
      <c r="K919" s="308">
        <v>10787.61</v>
      </c>
      <c r="L919" s="306">
        <v>20231030</v>
      </c>
      <c r="M919" s="309">
        <f t="shared" si="33"/>
        <v>33</v>
      </c>
      <c r="N919" s="306" t="str">
        <f t="shared" si="34"/>
        <v>PST Cordoba - Pentacom S.A.</v>
      </c>
      <c r="O919" s="307">
        <f t="shared" si="35"/>
        <v>0</v>
      </c>
    </row>
    <row r="920" spans="1:17" x14ac:dyDescent="0.25">
      <c r="F920" s="133"/>
      <c r="G920" s="42"/>
      <c r="I920" s="42"/>
      <c r="J920" s="42"/>
      <c r="K920" s="42"/>
    </row>
    <row r="921" spans="1:17" x14ac:dyDescent="0.25">
      <c r="A921" s="25" t="s">
        <v>5081</v>
      </c>
      <c r="B921" s="25" t="s">
        <v>11</v>
      </c>
      <c r="C921" s="25" t="s">
        <v>38</v>
      </c>
      <c r="D921" s="25" t="s">
        <v>478</v>
      </c>
      <c r="E921" s="25" t="s">
        <v>1623</v>
      </c>
      <c r="F921" s="133">
        <v>1</v>
      </c>
      <c r="G921" s="42">
        <v>12972</v>
      </c>
      <c r="H921" s="25">
        <v>37</v>
      </c>
      <c r="I921" s="42">
        <v>145.16999999999999</v>
      </c>
      <c r="J921" s="42">
        <v>5371.29</v>
      </c>
      <c r="K921" s="42">
        <v>18343.29</v>
      </c>
      <c r="L921" s="25">
        <v>20231031</v>
      </c>
      <c r="M921" s="133">
        <f t="shared" si="33"/>
        <v>37.200000000000003</v>
      </c>
      <c r="N921" s="25" t="str">
        <f t="shared" si="34"/>
        <v>PST Cordoba - Pentacom S.A.</v>
      </c>
      <c r="O921" s="133">
        <f t="shared" si="35"/>
        <v>0.20000000000000284</v>
      </c>
    </row>
    <row r="925" spans="1:17" x14ac:dyDescent="0.25">
      <c r="A925" s="25" t="s">
        <v>5257</v>
      </c>
      <c r="B925" s="25" t="s">
        <v>11</v>
      </c>
      <c r="C925" s="25" t="s">
        <v>12</v>
      </c>
      <c r="D925" s="25" t="s">
        <v>128</v>
      </c>
      <c r="E925" s="25" t="s">
        <v>5196</v>
      </c>
      <c r="F925" s="133">
        <v>1</v>
      </c>
      <c r="G925" s="42">
        <v>12972</v>
      </c>
      <c r="H925" s="25">
        <v>88</v>
      </c>
      <c r="I925" s="42">
        <v>145.16999999999999</v>
      </c>
      <c r="J925" s="42">
        <v>12774.96</v>
      </c>
      <c r="K925" s="42">
        <v>25746.959999999999</v>
      </c>
      <c r="L925" s="25">
        <v>20231101</v>
      </c>
      <c r="M925" s="133">
        <v>88</v>
      </c>
      <c r="N925" s="25" t="str">
        <f t="shared" ref="N925:N946" si="36">VLOOKUP(D925,tablakms,6,FALSE)</f>
        <v>PST Cordoba - Pentacom S.A.</v>
      </c>
      <c r="O925" s="133">
        <f t="shared" ref="O925:O946" si="37">M925-H925</f>
        <v>0</v>
      </c>
    </row>
    <row r="926" spans="1:17" x14ac:dyDescent="0.25">
      <c r="A926" s="25" t="s">
        <v>5255</v>
      </c>
      <c r="B926" s="25" t="s">
        <v>11</v>
      </c>
      <c r="C926" s="25" t="s">
        <v>297</v>
      </c>
      <c r="D926" s="25" t="s">
        <v>93</v>
      </c>
      <c r="E926" s="25" t="s">
        <v>799</v>
      </c>
      <c r="F926" s="133">
        <v>1</v>
      </c>
      <c r="G926" s="42">
        <v>12972</v>
      </c>
      <c r="H926" s="25">
        <v>81</v>
      </c>
      <c r="I926" s="42">
        <v>145.16999999999999</v>
      </c>
      <c r="J926" s="42">
        <v>11758.769999999999</v>
      </c>
      <c r="K926" s="42">
        <v>24730.769999999997</v>
      </c>
      <c r="L926" s="25">
        <v>20231103</v>
      </c>
      <c r="M926" s="133">
        <v>52</v>
      </c>
      <c r="N926" s="25" t="str">
        <f t="shared" si="36"/>
        <v>PST Cordoba - Pentacom S.A.</v>
      </c>
      <c r="O926" s="133">
        <f t="shared" si="37"/>
        <v>-29</v>
      </c>
      <c r="P926" s="25" t="s">
        <v>513</v>
      </c>
      <c r="Q926" s="244" t="s">
        <v>5276</v>
      </c>
    </row>
    <row r="927" spans="1:17" x14ac:dyDescent="0.25">
      <c r="A927" s="25" t="s">
        <v>5263</v>
      </c>
      <c r="B927" s="25" t="s">
        <v>11</v>
      </c>
      <c r="C927" s="25" t="s">
        <v>36</v>
      </c>
      <c r="D927" s="25" t="s">
        <v>37</v>
      </c>
      <c r="E927" s="25" t="s">
        <v>1180</v>
      </c>
      <c r="F927" s="133">
        <v>1</v>
      </c>
      <c r="G927" s="42">
        <v>12972</v>
      </c>
      <c r="H927" s="25">
        <v>287</v>
      </c>
      <c r="I927" s="42">
        <v>145.16999999999999</v>
      </c>
      <c r="J927" s="42">
        <v>41663.789999999994</v>
      </c>
      <c r="K927" s="42">
        <v>54635.789999999994</v>
      </c>
      <c r="L927" s="25">
        <v>20231106</v>
      </c>
      <c r="M927" s="133">
        <f t="shared" ref="M927:M946" si="38">VLOOKUP(D927,tablakms,12,FALSE)</f>
        <v>287</v>
      </c>
      <c r="N927" s="25" t="str">
        <f t="shared" si="36"/>
        <v>PST Cordoba - Pentacom S.A.</v>
      </c>
      <c r="O927" s="133">
        <f t="shared" si="37"/>
        <v>0</v>
      </c>
    </row>
    <row r="928" spans="1:17" x14ac:dyDescent="0.25">
      <c r="A928" s="25" t="s">
        <v>5251</v>
      </c>
      <c r="B928" s="25" t="s">
        <v>11</v>
      </c>
      <c r="C928" s="25" t="s">
        <v>35</v>
      </c>
      <c r="D928" s="25" t="s">
        <v>203</v>
      </c>
      <c r="E928" s="25" t="s">
        <v>204</v>
      </c>
      <c r="F928" s="133">
        <v>1</v>
      </c>
      <c r="G928" s="42">
        <v>12972</v>
      </c>
      <c r="H928" s="25">
        <v>242</v>
      </c>
      <c r="I928" s="42">
        <v>145.16999999999999</v>
      </c>
      <c r="J928" s="42">
        <v>35131.14</v>
      </c>
      <c r="K928" s="42">
        <v>48103.14</v>
      </c>
      <c r="L928" s="25">
        <v>20231107</v>
      </c>
      <c r="M928" s="133">
        <f t="shared" si="38"/>
        <v>242</v>
      </c>
      <c r="N928" s="25" t="str">
        <f t="shared" si="36"/>
        <v>PST Cordoba - Pentacom S.A.</v>
      </c>
      <c r="O928" s="133">
        <f t="shared" si="37"/>
        <v>0</v>
      </c>
    </row>
    <row r="929" spans="1:17" x14ac:dyDescent="0.25">
      <c r="A929" s="25" t="s">
        <v>5254</v>
      </c>
      <c r="B929" s="25" t="s">
        <v>11</v>
      </c>
      <c r="C929" s="25" t="s">
        <v>739</v>
      </c>
      <c r="D929" s="25" t="s">
        <v>834</v>
      </c>
      <c r="E929" s="25" t="s">
        <v>839</v>
      </c>
      <c r="F929" s="133">
        <v>1</v>
      </c>
      <c r="G929" s="42">
        <v>12972</v>
      </c>
      <c r="H929" s="25">
        <v>37</v>
      </c>
      <c r="I929" s="42">
        <v>145.16999999999999</v>
      </c>
      <c r="J929" s="42">
        <v>5371.29</v>
      </c>
      <c r="K929" s="42">
        <v>18343.29</v>
      </c>
      <c r="L929" s="25">
        <v>20231108</v>
      </c>
      <c r="M929" s="133">
        <f t="shared" si="38"/>
        <v>30.2</v>
      </c>
      <c r="N929" s="25" t="str">
        <f t="shared" si="36"/>
        <v>PST Cordoba - Pentacom S.A.</v>
      </c>
      <c r="O929" s="133">
        <f t="shared" si="37"/>
        <v>-6.8000000000000007</v>
      </c>
      <c r="P929" s="25" t="s">
        <v>513</v>
      </c>
      <c r="Q929" s="244" t="s">
        <v>5277</v>
      </c>
    </row>
    <row r="930" spans="1:17" x14ac:dyDescent="0.25">
      <c r="A930" s="25" t="s">
        <v>5252</v>
      </c>
      <c r="B930" s="25" t="s">
        <v>11</v>
      </c>
      <c r="C930" s="25" t="s">
        <v>56</v>
      </c>
      <c r="D930" s="25" t="s">
        <v>57</v>
      </c>
      <c r="E930" s="25" t="s">
        <v>1849</v>
      </c>
      <c r="F930" s="133">
        <v>1</v>
      </c>
      <c r="G930" s="42">
        <v>12972</v>
      </c>
      <c r="H930" s="25">
        <v>275</v>
      </c>
      <c r="I930" s="42">
        <v>145.16999999999999</v>
      </c>
      <c r="J930" s="42">
        <v>39921.75</v>
      </c>
      <c r="K930" s="42">
        <v>52893.75</v>
      </c>
      <c r="L930" s="25">
        <v>20231109</v>
      </c>
      <c r="M930" s="133">
        <f t="shared" si="38"/>
        <v>275</v>
      </c>
      <c r="N930" s="25" t="str">
        <f t="shared" si="36"/>
        <v>PST Cordoba - Pentacom S.A.</v>
      </c>
      <c r="O930" s="133">
        <f t="shared" si="37"/>
        <v>0</v>
      </c>
    </row>
    <row r="931" spans="1:17" x14ac:dyDescent="0.25">
      <c r="A931" s="25" t="s">
        <v>5240</v>
      </c>
      <c r="B931" s="25" t="s">
        <v>11</v>
      </c>
      <c r="C931" s="25" t="s">
        <v>274</v>
      </c>
      <c r="D931" s="25" t="s">
        <v>26</v>
      </c>
      <c r="E931" s="25" t="s">
        <v>3131</v>
      </c>
      <c r="F931" s="133">
        <v>1</v>
      </c>
      <c r="G931" s="42">
        <v>12972</v>
      </c>
      <c r="H931" s="25">
        <v>64</v>
      </c>
      <c r="I931" s="42">
        <v>145.16999999999999</v>
      </c>
      <c r="J931" s="42">
        <v>9290.8799999999992</v>
      </c>
      <c r="K931" s="42">
        <v>22262.879999999997</v>
      </c>
      <c r="L931" s="25">
        <v>20231110</v>
      </c>
      <c r="M931" s="133">
        <v>55</v>
      </c>
      <c r="N931" s="25" t="str">
        <f t="shared" si="36"/>
        <v>PST Cordoba - Pentacom S.A.</v>
      </c>
      <c r="O931" s="133">
        <f t="shared" si="37"/>
        <v>-9</v>
      </c>
      <c r="P931" s="25" t="s">
        <v>513</v>
      </c>
      <c r="Q931" s="244" t="s">
        <v>5278</v>
      </c>
    </row>
    <row r="932" spans="1:17" x14ac:dyDescent="0.25">
      <c r="A932" s="25" t="s">
        <v>5239</v>
      </c>
      <c r="B932" s="25" t="s">
        <v>11</v>
      </c>
      <c r="C932" s="25" t="s">
        <v>12</v>
      </c>
      <c r="D932" s="25" t="s">
        <v>39</v>
      </c>
      <c r="E932" s="25" t="s">
        <v>249</v>
      </c>
      <c r="F932" s="133">
        <v>1</v>
      </c>
      <c r="G932" s="42">
        <v>12972</v>
      </c>
      <c r="H932" s="25">
        <v>203</v>
      </c>
      <c r="I932" s="42">
        <v>145.16999999999999</v>
      </c>
      <c r="J932" s="42">
        <v>29469.51</v>
      </c>
      <c r="K932" s="42">
        <v>42441.509999999995</v>
      </c>
      <c r="L932" s="25">
        <v>20231113</v>
      </c>
      <c r="M932" s="133">
        <v>203</v>
      </c>
      <c r="N932" s="25" t="str">
        <f t="shared" si="36"/>
        <v>Pentacom - Arroyito</v>
      </c>
      <c r="O932" s="133">
        <f t="shared" si="37"/>
        <v>0</v>
      </c>
    </row>
    <row r="933" spans="1:17" x14ac:dyDescent="0.25">
      <c r="A933" s="25" t="s">
        <v>5258</v>
      </c>
      <c r="B933" s="25" t="s">
        <v>11</v>
      </c>
      <c r="C933" s="25" t="s">
        <v>984</v>
      </c>
      <c r="D933" s="25" t="s">
        <v>2178</v>
      </c>
      <c r="E933" s="25" t="s">
        <v>932</v>
      </c>
      <c r="F933" s="133">
        <v>1</v>
      </c>
      <c r="G933" s="42">
        <v>12972</v>
      </c>
      <c r="H933" s="25">
        <v>100</v>
      </c>
      <c r="I933" s="42">
        <v>145.16999999999999</v>
      </c>
      <c r="J933" s="42">
        <v>14516.999999999998</v>
      </c>
      <c r="K933" s="42">
        <v>27489</v>
      </c>
      <c r="L933" s="25">
        <v>20231115</v>
      </c>
      <c r="M933" s="133">
        <f t="shared" si="38"/>
        <v>50.2</v>
      </c>
      <c r="N933" s="25" t="str">
        <f t="shared" si="36"/>
        <v>SPST Pentacom - Rio IV</v>
      </c>
      <c r="O933" s="133">
        <f t="shared" si="37"/>
        <v>-49.8</v>
      </c>
      <c r="P933" s="25" t="s">
        <v>5269</v>
      </c>
    </row>
    <row r="934" spans="1:17" x14ac:dyDescent="0.25">
      <c r="A934" s="25" t="s">
        <v>5230</v>
      </c>
      <c r="B934" s="25" t="s">
        <v>11</v>
      </c>
      <c r="C934" s="25" t="s">
        <v>685</v>
      </c>
      <c r="D934" s="25" t="s">
        <v>4057</v>
      </c>
      <c r="E934" s="25" t="s">
        <v>687</v>
      </c>
      <c r="F934" s="133">
        <v>1</v>
      </c>
      <c r="G934" s="42">
        <v>12972</v>
      </c>
      <c r="H934" s="25">
        <v>63</v>
      </c>
      <c r="I934" s="42">
        <v>145.16999999999999</v>
      </c>
      <c r="J934" s="42">
        <v>9145.7099999999991</v>
      </c>
      <c r="K934" s="42">
        <v>22117.71</v>
      </c>
      <c r="L934" s="25">
        <v>20231115</v>
      </c>
      <c r="M934" s="133" t="e">
        <f>VLOOKUP(D934,tablakms,12,FALSE)</f>
        <v>#N/A</v>
      </c>
      <c r="N934" s="25" t="e">
        <f t="shared" si="36"/>
        <v>#N/A</v>
      </c>
      <c r="O934" s="133" t="e">
        <f t="shared" si="37"/>
        <v>#N/A</v>
      </c>
      <c r="P934" s="25" t="s">
        <v>513</v>
      </c>
      <c r="Q934" s="244" t="s">
        <v>5270</v>
      </c>
    </row>
    <row r="935" spans="1:17" x14ac:dyDescent="0.25">
      <c r="A935" s="25" t="s">
        <v>5213</v>
      </c>
      <c r="B935" s="25" t="s">
        <v>92</v>
      </c>
      <c r="C935" s="25" t="s">
        <v>706</v>
      </c>
      <c r="D935" s="25" t="s">
        <v>707</v>
      </c>
      <c r="E935" s="25" t="s">
        <v>716</v>
      </c>
      <c r="F935" s="133">
        <v>1</v>
      </c>
      <c r="G935" s="42">
        <v>5997</v>
      </c>
      <c r="H935" s="25">
        <v>55</v>
      </c>
      <c r="I935" s="42">
        <v>145.16999999999999</v>
      </c>
      <c r="J935" s="42">
        <v>7984.3499999999995</v>
      </c>
      <c r="K935" s="42">
        <v>13981.349999999999</v>
      </c>
      <c r="L935" s="25">
        <v>20231116</v>
      </c>
      <c r="M935" s="133">
        <f t="shared" si="38"/>
        <v>55.1</v>
      </c>
      <c r="N935" s="25" t="str">
        <f t="shared" si="36"/>
        <v>PST Cordoba - Pentacom S.A.</v>
      </c>
      <c r="O935" s="133">
        <f t="shared" si="37"/>
        <v>0.10000000000000142</v>
      </c>
    </row>
    <row r="936" spans="1:17" x14ac:dyDescent="0.25">
      <c r="A936" s="25" t="s">
        <v>5222</v>
      </c>
      <c r="B936" s="25" t="s">
        <v>11</v>
      </c>
      <c r="C936" s="25" t="s">
        <v>28</v>
      </c>
      <c r="D936" s="25" t="s">
        <v>1441</v>
      </c>
      <c r="E936" s="25" t="s">
        <v>2050</v>
      </c>
      <c r="F936" s="133">
        <v>1</v>
      </c>
      <c r="G936" s="42">
        <v>12972</v>
      </c>
      <c r="H936" s="25">
        <v>40</v>
      </c>
      <c r="I936" s="42">
        <v>145.16999999999999</v>
      </c>
      <c r="J936" s="42">
        <v>5806.7999999999993</v>
      </c>
      <c r="K936" s="42">
        <v>18778.8</v>
      </c>
      <c r="L936" s="25">
        <v>20231117</v>
      </c>
      <c r="M936" s="133">
        <f t="shared" si="38"/>
        <v>43.8</v>
      </c>
      <c r="N936" s="25" t="str">
        <f t="shared" si="36"/>
        <v>PST Cordoba - Pentacom S.A.</v>
      </c>
      <c r="O936" s="133">
        <f t="shared" si="37"/>
        <v>3.7999999999999972</v>
      </c>
      <c r="P936" s="25" t="s">
        <v>513</v>
      </c>
      <c r="Q936" s="244" t="s">
        <v>5271</v>
      </c>
    </row>
    <row r="937" spans="1:17" x14ac:dyDescent="0.25">
      <c r="A937" s="25" t="s">
        <v>5223</v>
      </c>
      <c r="B937" s="25" t="s">
        <v>11</v>
      </c>
      <c r="C937" s="25" t="s">
        <v>698</v>
      </c>
      <c r="D937" s="25" t="s">
        <v>26</v>
      </c>
      <c r="E937" s="25" t="s">
        <v>5224</v>
      </c>
      <c r="F937" s="133">
        <v>1</v>
      </c>
      <c r="G937" s="42">
        <v>12972</v>
      </c>
      <c r="H937" s="25">
        <v>61</v>
      </c>
      <c r="I937" s="42">
        <v>145.16999999999999</v>
      </c>
      <c r="J937" s="42">
        <v>8855.369999999999</v>
      </c>
      <c r="K937" s="42">
        <v>21827.37</v>
      </c>
      <c r="L937" s="25">
        <v>20231121</v>
      </c>
      <c r="M937" s="133">
        <v>58</v>
      </c>
      <c r="N937" s="25" t="str">
        <f t="shared" si="36"/>
        <v>PST Cordoba - Pentacom S.A.</v>
      </c>
      <c r="O937" s="133">
        <f t="shared" si="37"/>
        <v>-3</v>
      </c>
      <c r="P937" s="25" t="s">
        <v>513</v>
      </c>
      <c r="Q937" s="244" t="s">
        <v>5272</v>
      </c>
    </row>
    <row r="938" spans="1:17" x14ac:dyDescent="0.25">
      <c r="A938" s="25" t="s">
        <v>5234</v>
      </c>
      <c r="B938" s="25" t="s">
        <v>11</v>
      </c>
      <c r="C938" s="25" t="s">
        <v>56</v>
      </c>
      <c r="D938" s="25" t="s">
        <v>57</v>
      </c>
      <c r="E938" s="25" t="s">
        <v>1916</v>
      </c>
      <c r="F938" s="133">
        <v>1</v>
      </c>
      <c r="G938" s="42">
        <v>12972</v>
      </c>
      <c r="H938" s="25">
        <v>275</v>
      </c>
      <c r="I938" s="42">
        <v>145.16999999999999</v>
      </c>
      <c r="J938" s="42">
        <v>39921.75</v>
      </c>
      <c r="K938" s="42">
        <v>52893.75</v>
      </c>
      <c r="L938" s="25">
        <v>20231123</v>
      </c>
      <c r="M938" s="133">
        <f t="shared" si="38"/>
        <v>275</v>
      </c>
      <c r="N938" s="25" t="str">
        <f t="shared" si="36"/>
        <v>PST Cordoba - Pentacom S.A.</v>
      </c>
      <c r="O938" s="133">
        <f t="shared" si="37"/>
        <v>0</v>
      </c>
    </row>
    <row r="939" spans="1:17" x14ac:dyDescent="0.25">
      <c r="A939" s="25" t="s">
        <v>5256</v>
      </c>
      <c r="B939" s="25" t="s">
        <v>11</v>
      </c>
      <c r="C939" s="25" t="s">
        <v>698</v>
      </c>
      <c r="D939" s="25" t="s">
        <v>26</v>
      </c>
      <c r="E939" s="25" t="s">
        <v>3338</v>
      </c>
      <c r="F939" s="133">
        <v>1</v>
      </c>
      <c r="G939" s="42">
        <v>12972</v>
      </c>
      <c r="H939" s="25">
        <v>116</v>
      </c>
      <c r="I939" s="42">
        <v>145.16999999999999</v>
      </c>
      <c r="J939" s="42">
        <v>16839.719999999998</v>
      </c>
      <c r="K939" s="42">
        <v>29811.719999999998</v>
      </c>
      <c r="L939" s="25">
        <v>20231124</v>
      </c>
      <c r="M939" s="133">
        <v>58</v>
      </c>
      <c r="N939" s="25" t="str">
        <f>VLOOKUP(D939,tablakms,6,FALSE)</f>
        <v>PST Cordoba - Pentacom S.A.</v>
      </c>
      <c r="O939" s="133">
        <f t="shared" si="37"/>
        <v>-58</v>
      </c>
      <c r="P939" s="25" t="s">
        <v>5267</v>
      </c>
      <c r="Q939" s="25" t="s">
        <v>5268</v>
      </c>
    </row>
    <row r="940" spans="1:17" x14ac:dyDescent="0.25">
      <c r="A940" s="25" t="s">
        <v>5231</v>
      </c>
      <c r="B940" s="25" t="s">
        <v>2204</v>
      </c>
      <c r="C940" s="25" t="s">
        <v>1377</v>
      </c>
      <c r="D940" s="25" t="s">
        <v>1783</v>
      </c>
      <c r="E940" s="25" t="s">
        <v>5232</v>
      </c>
      <c r="F940" s="133">
        <v>1</v>
      </c>
      <c r="G940" s="42">
        <v>25944</v>
      </c>
      <c r="H940" s="25">
        <v>232</v>
      </c>
      <c r="I940" s="42">
        <v>145.16999999999999</v>
      </c>
      <c r="J940" s="42">
        <v>33679.439999999995</v>
      </c>
      <c r="K940" s="42">
        <v>59623.439999999995</v>
      </c>
      <c r="L940" s="25">
        <v>20231127</v>
      </c>
      <c r="M940" s="133">
        <f t="shared" si="38"/>
        <v>116</v>
      </c>
      <c r="N940" s="25" t="str">
        <f t="shared" si="36"/>
        <v>PST Cordoba - Pentacom S.A.</v>
      </c>
      <c r="O940" s="133">
        <f t="shared" si="37"/>
        <v>-116</v>
      </c>
      <c r="P940" s="25" t="s">
        <v>5279</v>
      </c>
    </row>
    <row r="941" spans="1:17" ht="15.75" thickBot="1" x14ac:dyDescent="0.3">
      <c r="A941" s="25" t="s">
        <v>5175</v>
      </c>
      <c r="B941" s="25" t="s">
        <v>92</v>
      </c>
      <c r="C941" s="25" t="s">
        <v>95</v>
      </c>
      <c r="D941" s="25" t="s">
        <v>96</v>
      </c>
      <c r="E941" s="25" t="s">
        <v>1323</v>
      </c>
      <c r="F941" s="133">
        <v>1</v>
      </c>
      <c r="G941" s="42">
        <v>5997</v>
      </c>
      <c r="H941" s="25">
        <v>183</v>
      </c>
      <c r="I941" s="42">
        <v>145.16999999999999</v>
      </c>
      <c r="J941" s="42">
        <v>26566.109999999997</v>
      </c>
      <c r="K941" s="42">
        <v>32563.109999999997</v>
      </c>
      <c r="L941" s="25">
        <v>20231127</v>
      </c>
      <c r="M941" s="133">
        <f t="shared" si="38"/>
        <v>183</v>
      </c>
      <c r="N941" s="25" t="str">
        <f t="shared" si="36"/>
        <v>SPST Pentacom - Rio IV</v>
      </c>
      <c r="O941" s="133">
        <f t="shared" si="37"/>
        <v>0</v>
      </c>
    </row>
    <row r="942" spans="1:17" x14ac:dyDescent="0.25">
      <c r="A942" s="25" t="s">
        <v>5197</v>
      </c>
      <c r="B942" s="25" t="s">
        <v>11</v>
      </c>
      <c r="C942" s="25" t="s">
        <v>28</v>
      </c>
      <c r="D942" s="25" t="s">
        <v>2054</v>
      </c>
      <c r="E942" s="25" t="s">
        <v>2057</v>
      </c>
      <c r="F942" s="133">
        <v>1</v>
      </c>
      <c r="G942" s="42">
        <v>12972</v>
      </c>
      <c r="H942" s="25">
        <v>39</v>
      </c>
      <c r="I942" s="42">
        <v>145.16999999999999</v>
      </c>
      <c r="J942" s="42">
        <v>5661.6299999999992</v>
      </c>
      <c r="K942" s="42">
        <v>18633.629999999997</v>
      </c>
      <c r="L942" s="25">
        <v>20231128</v>
      </c>
      <c r="M942" s="133">
        <f t="shared" si="38"/>
        <v>31</v>
      </c>
      <c r="N942" s="25" t="str">
        <f t="shared" si="36"/>
        <v>PST Cordoba - Pentacom S.A.</v>
      </c>
      <c r="O942" s="133">
        <f t="shared" si="37"/>
        <v>-8</v>
      </c>
      <c r="P942" s="25" t="s">
        <v>513</v>
      </c>
      <c r="Q942" s="242" t="s">
        <v>5273</v>
      </c>
    </row>
    <row r="943" spans="1:17" x14ac:dyDescent="0.25">
      <c r="A943" s="25" t="s">
        <v>5195</v>
      </c>
      <c r="B943" s="25" t="s">
        <v>11</v>
      </c>
      <c r="C943" s="25" t="s">
        <v>12</v>
      </c>
      <c r="D943" s="25" t="s">
        <v>128</v>
      </c>
      <c r="E943" s="25" t="s">
        <v>5196</v>
      </c>
      <c r="F943" s="133">
        <v>1</v>
      </c>
      <c r="G943" s="42">
        <v>12972</v>
      </c>
      <c r="H943" s="25">
        <v>88</v>
      </c>
      <c r="I943" s="42">
        <v>145.16999999999999</v>
      </c>
      <c r="J943" s="42">
        <v>12774.96</v>
      </c>
      <c r="K943" s="42">
        <v>25746.959999999999</v>
      </c>
      <c r="L943" s="25">
        <v>20231129</v>
      </c>
      <c r="M943" s="133">
        <v>88</v>
      </c>
      <c r="N943" s="25" t="str">
        <f t="shared" si="36"/>
        <v>PST Cordoba - Pentacom S.A.</v>
      </c>
      <c r="O943" s="133">
        <f t="shared" si="37"/>
        <v>0</v>
      </c>
    </row>
    <row r="944" spans="1:17" x14ac:dyDescent="0.25">
      <c r="A944" s="25" t="s">
        <v>5198</v>
      </c>
      <c r="B944" s="25" t="s">
        <v>11</v>
      </c>
      <c r="C944" s="25" t="s">
        <v>984</v>
      </c>
      <c r="D944" s="25" t="s">
        <v>2716</v>
      </c>
      <c r="E944" s="25" t="s">
        <v>2951</v>
      </c>
      <c r="F944" s="133">
        <v>1</v>
      </c>
      <c r="G944" s="42">
        <v>12972</v>
      </c>
      <c r="H944" s="25">
        <v>134</v>
      </c>
      <c r="I944" s="42">
        <v>145.16999999999999</v>
      </c>
      <c r="J944" s="42">
        <v>19452.78</v>
      </c>
      <c r="K944" s="42">
        <v>32424.78</v>
      </c>
      <c r="L944" s="25">
        <v>20231130</v>
      </c>
      <c r="M944" s="133" t="e">
        <f t="shared" si="38"/>
        <v>#N/A</v>
      </c>
      <c r="N944" s="25" t="e">
        <f t="shared" si="36"/>
        <v>#N/A</v>
      </c>
      <c r="O944" s="133" t="e">
        <f t="shared" si="37"/>
        <v>#N/A</v>
      </c>
    </row>
    <row r="945" spans="1:17" s="164" customFormat="1" x14ac:dyDescent="0.25">
      <c r="A945" s="164" t="s">
        <v>5181</v>
      </c>
      <c r="B945" s="164" t="s">
        <v>92</v>
      </c>
      <c r="C945" s="164" t="s">
        <v>28</v>
      </c>
      <c r="D945" s="164" t="s">
        <v>2088</v>
      </c>
      <c r="E945" s="164" t="s">
        <v>2755</v>
      </c>
      <c r="F945" s="176">
        <v>1</v>
      </c>
      <c r="G945" s="177">
        <v>5997</v>
      </c>
      <c r="H945" s="164">
        <v>53</v>
      </c>
      <c r="I945" s="177">
        <v>145.16999999999999</v>
      </c>
      <c r="J945" s="177">
        <v>7694.0099999999993</v>
      </c>
      <c r="K945" s="177">
        <v>13691.009999999998</v>
      </c>
      <c r="L945" s="164">
        <v>20231130</v>
      </c>
      <c r="M945" s="176">
        <f t="shared" si="38"/>
        <v>58.3</v>
      </c>
      <c r="N945" s="164" t="str">
        <f t="shared" si="36"/>
        <v>PST Cordoba - Pentacom S.A.</v>
      </c>
      <c r="O945" s="176">
        <f t="shared" si="37"/>
        <v>5.2999999999999972</v>
      </c>
      <c r="P945" s="164" t="s">
        <v>5275</v>
      </c>
      <c r="Q945" s="311" t="s">
        <v>5274</v>
      </c>
    </row>
    <row r="946" spans="1:17" s="178" customFormat="1" x14ac:dyDescent="0.25">
      <c r="A946" s="178" t="s">
        <v>5183</v>
      </c>
      <c r="B946" s="178" t="s">
        <v>92</v>
      </c>
      <c r="C946" s="178" t="s">
        <v>12</v>
      </c>
      <c r="D946" s="178" t="s">
        <v>260</v>
      </c>
      <c r="E946" s="178" t="s">
        <v>261</v>
      </c>
      <c r="F946" s="179">
        <v>1</v>
      </c>
      <c r="G946" s="180">
        <v>5997</v>
      </c>
      <c r="H946" s="178">
        <v>100</v>
      </c>
      <c r="I946" s="180">
        <v>145.16999999999999</v>
      </c>
      <c r="J946" s="180">
        <v>14516.999999999998</v>
      </c>
      <c r="K946" s="180">
        <v>20514</v>
      </c>
      <c r="L946" s="178">
        <v>20231130</v>
      </c>
      <c r="M946" s="133">
        <f t="shared" si="38"/>
        <v>100</v>
      </c>
      <c r="N946" s="25" t="str">
        <f t="shared" si="36"/>
        <v>PST Cordoba - Pentacom S.A.</v>
      </c>
      <c r="O946" s="133">
        <f t="shared" si="37"/>
        <v>0</v>
      </c>
    </row>
    <row r="949" spans="1:17" x14ac:dyDescent="0.25">
      <c r="A949" s="25" t="s">
        <v>5396</v>
      </c>
      <c r="B949" s="25" t="s">
        <v>11</v>
      </c>
      <c r="C949" s="25" t="s">
        <v>685</v>
      </c>
      <c r="D949" s="25" t="s">
        <v>686</v>
      </c>
      <c r="E949" s="25" t="s">
        <v>2922</v>
      </c>
      <c r="F949" s="133">
        <v>1</v>
      </c>
      <c r="G949" s="42">
        <v>12972</v>
      </c>
      <c r="H949" s="25">
        <v>51</v>
      </c>
      <c r="I949" s="42">
        <v>145.16999999999999</v>
      </c>
      <c r="J949" s="42">
        <v>7403.6699999999992</v>
      </c>
      <c r="K949" s="42">
        <v>20375.669999999998</v>
      </c>
      <c r="L949" s="25">
        <v>20231201</v>
      </c>
      <c r="M949" s="133">
        <f t="shared" ref="M949:M966" si="39">VLOOKUP(D949,tablakms,12,FALSE)</f>
        <v>59.8</v>
      </c>
      <c r="N949" s="25" t="str">
        <f t="shared" ref="N949:N968" si="40">VLOOKUP(D949,tablakms,6,FALSE)</f>
        <v>PST Cordoba - Pentacom S.A.</v>
      </c>
      <c r="O949" s="133">
        <f t="shared" ref="O949:O968" si="41">M949-H949</f>
        <v>8.7999999999999972</v>
      </c>
      <c r="P949" s="244" t="s">
        <v>5402</v>
      </c>
    </row>
    <row r="950" spans="1:17" x14ac:dyDescent="0.25">
      <c r="A950" s="25" t="s">
        <v>5394</v>
      </c>
      <c r="B950" s="25" t="s">
        <v>11</v>
      </c>
      <c r="C950" s="25" t="s">
        <v>274</v>
      </c>
      <c r="D950" s="25" t="s">
        <v>26</v>
      </c>
      <c r="E950" s="25" t="s">
        <v>3133</v>
      </c>
      <c r="F950" s="133">
        <v>1</v>
      </c>
      <c r="G950" s="42">
        <v>12972</v>
      </c>
      <c r="H950" s="25">
        <v>67</v>
      </c>
      <c r="I950" s="42">
        <v>145.16999999999999</v>
      </c>
      <c r="J950" s="42">
        <v>9726.39</v>
      </c>
      <c r="K950" s="42">
        <v>22698.39</v>
      </c>
      <c r="L950" s="25">
        <v>20231204</v>
      </c>
      <c r="M950" s="133">
        <v>55</v>
      </c>
      <c r="N950" s="25" t="str">
        <f t="shared" si="40"/>
        <v>PST Cordoba - Pentacom S.A.</v>
      </c>
      <c r="O950" s="133">
        <f t="shared" si="41"/>
        <v>-12</v>
      </c>
      <c r="P950" s="244" t="s">
        <v>5403</v>
      </c>
    </row>
    <row r="951" spans="1:17" x14ac:dyDescent="0.25">
      <c r="A951" s="25" t="s">
        <v>5399</v>
      </c>
      <c r="B951" s="25" t="s">
        <v>11</v>
      </c>
      <c r="C951" s="25" t="s">
        <v>36</v>
      </c>
      <c r="D951" s="25" t="s">
        <v>37</v>
      </c>
      <c r="E951" s="25" t="s">
        <v>1155</v>
      </c>
      <c r="F951" s="133">
        <v>1</v>
      </c>
      <c r="G951" s="42">
        <v>12972</v>
      </c>
      <c r="H951" s="25">
        <v>287</v>
      </c>
      <c r="I951" s="42">
        <v>145.16999999999999</v>
      </c>
      <c r="J951" s="42">
        <v>41663.789999999994</v>
      </c>
      <c r="K951" s="42">
        <v>54635.789999999994</v>
      </c>
      <c r="L951" s="25">
        <v>20231205</v>
      </c>
      <c r="M951" s="133">
        <f t="shared" si="39"/>
        <v>287</v>
      </c>
      <c r="N951" s="25" t="str">
        <f t="shared" si="40"/>
        <v>PST Cordoba - Pentacom S.A.</v>
      </c>
      <c r="O951" s="133">
        <f t="shared" si="41"/>
        <v>0</v>
      </c>
    </row>
    <row r="952" spans="1:17" x14ac:dyDescent="0.25">
      <c r="A952" s="25" t="s">
        <v>5401</v>
      </c>
      <c r="B952" s="25" t="s">
        <v>11</v>
      </c>
      <c r="C952" s="25" t="s">
        <v>56</v>
      </c>
      <c r="D952" s="25" t="s">
        <v>57</v>
      </c>
      <c r="E952" s="25" t="s">
        <v>1849</v>
      </c>
      <c r="F952" s="133">
        <v>1</v>
      </c>
      <c r="G952" s="42">
        <v>12972</v>
      </c>
      <c r="H952" s="25">
        <v>275</v>
      </c>
      <c r="I952" s="42">
        <v>145.16999999999999</v>
      </c>
      <c r="J952" s="42">
        <v>39921.75</v>
      </c>
      <c r="K952" s="42">
        <v>52893.75</v>
      </c>
      <c r="L952" s="25">
        <v>20231206</v>
      </c>
      <c r="M952" s="133">
        <f t="shared" si="39"/>
        <v>275</v>
      </c>
      <c r="N952" s="25" t="str">
        <f t="shared" si="40"/>
        <v>PST Cordoba - Pentacom S.A.</v>
      </c>
      <c r="O952" s="133">
        <f t="shared" si="41"/>
        <v>0</v>
      </c>
    </row>
    <row r="953" spans="1:17" x14ac:dyDescent="0.25">
      <c r="A953" s="25" t="s">
        <v>5382</v>
      </c>
      <c r="B953" s="25" t="s">
        <v>11</v>
      </c>
      <c r="C953" s="25" t="s">
        <v>685</v>
      </c>
      <c r="D953" s="25" t="s">
        <v>686</v>
      </c>
      <c r="E953" s="25" t="s">
        <v>5224</v>
      </c>
      <c r="F953" s="133">
        <v>1</v>
      </c>
      <c r="G953" s="42">
        <v>12972</v>
      </c>
      <c r="H953" s="25">
        <v>52</v>
      </c>
      <c r="I953" s="42">
        <v>145.16999999999999</v>
      </c>
      <c r="J953" s="42">
        <v>7548.8399999999992</v>
      </c>
      <c r="K953" s="42">
        <v>20520.84</v>
      </c>
      <c r="L953" s="25">
        <v>20231211</v>
      </c>
      <c r="M953" s="133">
        <f t="shared" si="39"/>
        <v>59.8</v>
      </c>
      <c r="N953" s="25" t="str">
        <f t="shared" si="40"/>
        <v>PST Cordoba - Pentacom S.A.</v>
      </c>
      <c r="O953" s="133">
        <f t="shared" si="41"/>
        <v>7.7999999999999972</v>
      </c>
    </row>
    <row r="954" spans="1:17" s="164" customFormat="1" x14ac:dyDescent="0.25">
      <c r="A954" s="164" t="s">
        <v>5378</v>
      </c>
      <c r="B954" s="164" t="s">
        <v>92</v>
      </c>
      <c r="C954" s="164" t="s">
        <v>56</v>
      </c>
      <c r="D954" s="164" t="s">
        <v>57</v>
      </c>
      <c r="E954" s="164" t="s">
        <v>1864</v>
      </c>
      <c r="F954" s="176">
        <v>1</v>
      </c>
      <c r="G954" s="177">
        <v>5997</v>
      </c>
      <c r="H954" s="164">
        <v>275</v>
      </c>
      <c r="I954" s="177">
        <v>145.16999999999999</v>
      </c>
      <c r="J954" s="177">
        <v>39921.75</v>
      </c>
      <c r="K954" s="177">
        <v>45918.75</v>
      </c>
      <c r="L954" s="164">
        <v>20231212</v>
      </c>
      <c r="M954" s="176">
        <f t="shared" si="39"/>
        <v>275</v>
      </c>
      <c r="N954" s="164" t="str">
        <f t="shared" si="40"/>
        <v>PST Cordoba - Pentacom S.A.</v>
      </c>
      <c r="O954" s="176">
        <f t="shared" si="41"/>
        <v>0</v>
      </c>
      <c r="P954" s="164" t="s">
        <v>5405</v>
      </c>
    </row>
    <row r="955" spans="1:17" x14ac:dyDescent="0.25">
      <c r="A955" s="25" t="s">
        <v>5381</v>
      </c>
      <c r="B955" s="25" t="s">
        <v>11</v>
      </c>
      <c r="C955" s="25" t="s">
        <v>12</v>
      </c>
      <c r="D955" s="25" t="s">
        <v>236</v>
      </c>
      <c r="E955" s="25" t="s">
        <v>2099</v>
      </c>
      <c r="F955" s="133">
        <v>1</v>
      </c>
      <c r="G955" s="42">
        <v>12972</v>
      </c>
      <c r="H955" s="25">
        <v>180</v>
      </c>
      <c r="I955" s="42">
        <v>145.16999999999999</v>
      </c>
      <c r="J955" s="42">
        <v>26130.6</v>
      </c>
      <c r="K955" s="42">
        <v>39102.6</v>
      </c>
      <c r="L955" s="25">
        <v>20231213</v>
      </c>
      <c r="M955" s="133">
        <f t="shared" si="39"/>
        <v>180</v>
      </c>
      <c r="N955" s="25" t="str">
        <f t="shared" si="40"/>
        <v>Laboulaye - Roberto Gil</v>
      </c>
      <c r="O955" s="133">
        <f t="shared" si="41"/>
        <v>0</v>
      </c>
    </row>
    <row r="956" spans="1:17" x14ac:dyDescent="0.25">
      <c r="A956" s="25" t="s">
        <v>5362</v>
      </c>
      <c r="B956" s="25" t="s">
        <v>1468</v>
      </c>
      <c r="C956" s="25" t="s">
        <v>56</v>
      </c>
      <c r="D956" s="25" t="s">
        <v>57</v>
      </c>
      <c r="E956" s="25" t="s">
        <v>5363</v>
      </c>
      <c r="F956" s="133">
        <v>1</v>
      </c>
      <c r="G956" s="42">
        <v>12972</v>
      </c>
      <c r="H956" s="25">
        <v>550</v>
      </c>
      <c r="I956" s="42">
        <v>145.16999999999999</v>
      </c>
      <c r="J956" s="42">
        <v>79843.5</v>
      </c>
      <c r="K956" s="42">
        <v>92815.5</v>
      </c>
      <c r="L956" s="25">
        <v>20231214</v>
      </c>
      <c r="M956" s="133">
        <f t="shared" si="39"/>
        <v>275</v>
      </c>
      <c r="N956" s="25" t="str">
        <f t="shared" si="40"/>
        <v>PST Cordoba - Pentacom S.A.</v>
      </c>
      <c r="O956" s="133">
        <f t="shared" si="41"/>
        <v>-275</v>
      </c>
      <c r="P956" s="25" t="s">
        <v>5404</v>
      </c>
    </row>
    <row r="957" spans="1:17" x14ac:dyDescent="0.25">
      <c r="A957" s="25" t="s">
        <v>5360</v>
      </c>
      <c r="B957" s="25" t="s">
        <v>11</v>
      </c>
      <c r="C957" s="25" t="s">
        <v>297</v>
      </c>
      <c r="D957" s="25" t="s">
        <v>93</v>
      </c>
      <c r="E957" s="25" t="s">
        <v>799</v>
      </c>
      <c r="F957" s="133">
        <v>1</v>
      </c>
      <c r="G957" s="42">
        <v>12972</v>
      </c>
      <c r="H957" s="25">
        <v>56</v>
      </c>
      <c r="I957" s="42">
        <v>145.16999999999999</v>
      </c>
      <c r="J957" s="42">
        <v>8129.5199999999995</v>
      </c>
      <c r="K957" s="42">
        <v>21101.52</v>
      </c>
      <c r="L957" s="25">
        <v>20231218</v>
      </c>
      <c r="M957" s="133">
        <v>52</v>
      </c>
      <c r="N957" s="25" t="str">
        <f t="shared" si="40"/>
        <v>PST Cordoba - Pentacom S.A.</v>
      </c>
      <c r="O957" s="133">
        <f t="shared" si="41"/>
        <v>-4</v>
      </c>
      <c r="P957" s="244" t="s">
        <v>5406</v>
      </c>
    </row>
    <row r="958" spans="1:17" x14ac:dyDescent="0.25">
      <c r="F958" s="133"/>
      <c r="G958" s="42"/>
      <c r="I958" s="42"/>
      <c r="J958" s="42"/>
      <c r="K958" s="42"/>
    </row>
    <row r="959" spans="1:17" x14ac:dyDescent="0.25">
      <c r="A959" s="25" t="s">
        <v>5341</v>
      </c>
      <c r="B959" s="25" t="s">
        <v>11</v>
      </c>
      <c r="C959" s="25" t="s">
        <v>12</v>
      </c>
      <c r="D959" s="25" t="s">
        <v>128</v>
      </c>
      <c r="E959" s="25" t="s">
        <v>5196</v>
      </c>
      <c r="F959" s="133">
        <v>1</v>
      </c>
      <c r="G959" s="42">
        <v>12972</v>
      </c>
      <c r="H959" s="25">
        <v>88</v>
      </c>
      <c r="I959" s="42">
        <v>145.16999999999999</v>
      </c>
      <c r="J959" s="42">
        <v>12774.96</v>
      </c>
      <c r="K959" s="42">
        <v>25746.959999999999</v>
      </c>
      <c r="L959" s="25">
        <v>20231219</v>
      </c>
      <c r="M959" s="133">
        <v>88</v>
      </c>
      <c r="N959" s="25" t="str">
        <f t="shared" si="40"/>
        <v>PST Cordoba - Pentacom S.A.</v>
      </c>
      <c r="O959" s="133">
        <f t="shared" si="41"/>
        <v>0</v>
      </c>
    </row>
    <row r="960" spans="1:17" x14ac:dyDescent="0.25">
      <c r="A960" s="25" t="s">
        <v>5334</v>
      </c>
      <c r="B960" s="25" t="s">
        <v>92</v>
      </c>
      <c r="C960" s="25" t="s">
        <v>739</v>
      </c>
      <c r="D960" s="25" t="s">
        <v>834</v>
      </c>
      <c r="E960" s="25" t="s">
        <v>837</v>
      </c>
      <c r="F960" s="133">
        <v>1</v>
      </c>
      <c r="G960" s="42">
        <v>5997</v>
      </c>
      <c r="H960" s="25">
        <v>30</v>
      </c>
      <c r="I960" s="42">
        <v>145.16999999999999</v>
      </c>
      <c r="J960" s="42">
        <v>4355.0999999999995</v>
      </c>
      <c r="K960" s="42">
        <v>10352.099999999999</v>
      </c>
      <c r="L960" s="25">
        <v>20231219</v>
      </c>
      <c r="M960" s="133">
        <f t="shared" si="39"/>
        <v>30.2</v>
      </c>
      <c r="N960" s="25" t="str">
        <f t="shared" si="40"/>
        <v>PST Cordoba - Pentacom S.A.</v>
      </c>
      <c r="O960" s="133">
        <f t="shared" si="41"/>
        <v>0.19999999999999929</v>
      </c>
    </row>
    <row r="961" spans="1:16" x14ac:dyDescent="0.25">
      <c r="F961" s="133"/>
      <c r="G961" s="42"/>
      <c r="I961" s="42"/>
      <c r="J961" s="42"/>
      <c r="K961" s="42"/>
    </row>
    <row r="962" spans="1:16" x14ac:dyDescent="0.25">
      <c r="A962" s="25" t="s">
        <v>5340</v>
      </c>
      <c r="B962" s="25" t="s">
        <v>11</v>
      </c>
      <c r="C962" s="25" t="s">
        <v>984</v>
      </c>
      <c r="D962" s="25" t="s">
        <v>2178</v>
      </c>
      <c r="E962" s="25" t="s">
        <v>2413</v>
      </c>
      <c r="F962" s="133">
        <v>1</v>
      </c>
      <c r="G962" s="42">
        <v>12972</v>
      </c>
      <c r="H962" s="25">
        <v>50</v>
      </c>
      <c r="I962" s="42">
        <v>145.16999999999999</v>
      </c>
      <c r="J962" s="42">
        <v>7258.4999999999991</v>
      </c>
      <c r="K962" s="42">
        <v>20230.5</v>
      </c>
      <c r="L962" s="25">
        <v>20231220</v>
      </c>
      <c r="M962" s="133">
        <f t="shared" si="39"/>
        <v>50.2</v>
      </c>
      <c r="N962" s="25" t="str">
        <f t="shared" si="40"/>
        <v>SPST Pentacom - Rio IV</v>
      </c>
      <c r="O962" s="133">
        <f t="shared" si="41"/>
        <v>0.20000000000000284</v>
      </c>
    </row>
    <row r="963" spans="1:16" x14ac:dyDescent="0.25">
      <c r="A963" s="25" t="s">
        <v>5338</v>
      </c>
      <c r="B963" s="25" t="s">
        <v>11</v>
      </c>
      <c r="C963" s="25" t="s">
        <v>56</v>
      </c>
      <c r="D963" s="25" t="s">
        <v>57</v>
      </c>
      <c r="E963" s="25" t="s">
        <v>1237</v>
      </c>
      <c r="F963" s="133">
        <v>1</v>
      </c>
      <c r="G963" s="42">
        <v>12972</v>
      </c>
      <c r="H963" s="25">
        <v>275</v>
      </c>
      <c r="I963" s="42">
        <v>145.16999999999999</v>
      </c>
      <c r="J963" s="42">
        <v>39921.75</v>
      </c>
      <c r="K963" s="42">
        <v>52893.75</v>
      </c>
      <c r="L963" s="25">
        <v>20231220</v>
      </c>
      <c r="M963" s="133">
        <f t="shared" si="39"/>
        <v>275</v>
      </c>
      <c r="N963" s="25" t="str">
        <f t="shared" si="40"/>
        <v>PST Cordoba - Pentacom S.A.</v>
      </c>
      <c r="O963" s="133">
        <f t="shared" si="41"/>
        <v>0</v>
      </c>
    </row>
    <row r="964" spans="1:16" x14ac:dyDescent="0.25">
      <c r="F964" s="133"/>
      <c r="G964" s="42"/>
      <c r="I964" s="42"/>
      <c r="J964" s="42"/>
      <c r="K964" s="42"/>
    </row>
    <row r="965" spans="1:16" x14ac:dyDescent="0.25">
      <c r="A965" s="25" t="s">
        <v>5388</v>
      </c>
      <c r="B965" s="25" t="s">
        <v>92</v>
      </c>
      <c r="C965" s="25" t="s">
        <v>27</v>
      </c>
      <c r="D965" s="25" t="s">
        <v>99</v>
      </c>
      <c r="E965" s="25" t="s">
        <v>101</v>
      </c>
      <c r="F965" s="133">
        <v>1</v>
      </c>
      <c r="G965" s="42">
        <v>5997</v>
      </c>
      <c r="H965" s="25">
        <v>111</v>
      </c>
      <c r="I965" s="42">
        <v>145.16999999999999</v>
      </c>
      <c r="J965" s="42">
        <v>16113.869999999999</v>
      </c>
      <c r="K965" s="42">
        <v>22110.87</v>
      </c>
      <c r="L965" s="25">
        <v>20231222</v>
      </c>
      <c r="M965" s="133">
        <f t="shared" si="39"/>
        <v>111</v>
      </c>
      <c r="N965" s="25" t="str">
        <f t="shared" si="40"/>
        <v>PST Cordoba - Pentacom S.A.</v>
      </c>
      <c r="O965" s="133">
        <f t="shared" si="41"/>
        <v>0</v>
      </c>
    </row>
    <row r="966" spans="1:16" x14ac:dyDescent="0.25">
      <c r="A966" s="25" t="s">
        <v>5300</v>
      </c>
      <c r="B966" s="25" t="s">
        <v>92</v>
      </c>
      <c r="C966" s="25" t="s">
        <v>56</v>
      </c>
      <c r="D966" s="25" t="s">
        <v>57</v>
      </c>
      <c r="E966" s="25" t="s">
        <v>1874</v>
      </c>
      <c r="F966" s="133">
        <v>1</v>
      </c>
      <c r="G966" s="42">
        <v>5997</v>
      </c>
      <c r="H966" s="25">
        <v>275</v>
      </c>
      <c r="I966" s="42">
        <v>145.16999999999999</v>
      </c>
      <c r="J966" s="42">
        <v>39921.75</v>
      </c>
      <c r="K966" s="42">
        <v>45918.75</v>
      </c>
      <c r="L966" s="25">
        <v>20231227</v>
      </c>
      <c r="M966" s="133">
        <f t="shared" si="39"/>
        <v>275</v>
      </c>
      <c r="N966" s="25" t="str">
        <f t="shared" si="40"/>
        <v>PST Cordoba - Pentacom S.A.</v>
      </c>
      <c r="O966" s="133">
        <f t="shared" si="41"/>
        <v>0</v>
      </c>
    </row>
    <row r="967" spans="1:16" x14ac:dyDescent="0.25">
      <c r="A967" s="25" t="s">
        <v>5339</v>
      </c>
      <c r="B967" s="25" t="s">
        <v>2204</v>
      </c>
      <c r="C967" s="25" t="s">
        <v>984</v>
      </c>
      <c r="D967" s="25" t="s">
        <v>2178</v>
      </c>
      <c r="E967" s="25" t="s">
        <v>267</v>
      </c>
      <c r="F967" s="133">
        <v>1</v>
      </c>
      <c r="G967" s="42">
        <v>12972</v>
      </c>
      <c r="H967" s="25">
        <v>50</v>
      </c>
      <c r="I967" s="42">
        <v>145.16999999999999</v>
      </c>
      <c r="J967" s="42">
        <v>7258.4999999999991</v>
      </c>
      <c r="K967" s="42">
        <v>20230.5</v>
      </c>
      <c r="L967" s="25">
        <v>20231228</v>
      </c>
      <c r="M967" s="133">
        <f>VLOOKUP(D967,tablakms,12,FALSE)</f>
        <v>50.2</v>
      </c>
      <c r="N967" s="25" t="str">
        <f t="shared" si="40"/>
        <v>SPST Pentacom - Rio IV</v>
      </c>
      <c r="O967" s="133">
        <f t="shared" si="41"/>
        <v>0.20000000000000284</v>
      </c>
    </row>
    <row r="968" spans="1:16" x14ac:dyDescent="0.25">
      <c r="A968" s="25" t="s">
        <v>5286</v>
      </c>
      <c r="B968" s="25" t="s">
        <v>11</v>
      </c>
      <c r="C968" s="25" t="s">
        <v>847</v>
      </c>
      <c r="D968" s="25" t="s">
        <v>26</v>
      </c>
      <c r="E968" s="25" t="s">
        <v>2273</v>
      </c>
      <c r="F968" s="133">
        <v>1</v>
      </c>
      <c r="G968" s="42">
        <v>12972</v>
      </c>
      <c r="H968" s="25">
        <v>55</v>
      </c>
      <c r="I968" s="42">
        <v>145.16999999999999</v>
      </c>
      <c r="J968" s="42">
        <v>7984.3499999999995</v>
      </c>
      <c r="K968" s="42">
        <v>20956.349999999999</v>
      </c>
      <c r="L968" s="25">
        <v>20231229</v>
      </c>
      <c r="M968" s="133">
        <v>55</v>
      </c>
      <c r="N968" s="25" t="str">
        <f t="shared" si="40"/>
        <v>PST Cordoba - Pentacom S.A.</v>
      </c>
      <c r="O968" s="133">
        <f t="shared" si="41"/>
        <v>0</v>
      </c>
    </row>
    <row r="969" spans="1:16" x14ac:dyDescent="0.25">
      <c r="F969" s="133"/>
      <c r="G969" s="42"/>
      <c r="I969" s="42"/>
      <c r="J969" s="42"/>
      <c r="K969" s="42"/>
    </row>
    <row r="970" spans="1:16" x14ac:dyDescent="0.25">
      <c r="A970" s="25" t="s">
        <v>5504</v>
      </c>
      <c r="B970" s="25" t="s">
        <v>11</v>
      </c>
      <c r="C970" s="25" t="s">
        <v>36</v>
      </c>
      <c r="D970" s="25" t="s">
        <v>37</v>
      </c>
      <c r="E970" s="25" t="s">
        <v>1241</v>
      </c>
      <c r="F970" s="133">
        <v>1</v>
      </c>
      <c r="G970" s="42">
        <v>12972</v>
      </c>
      <c r="H970" s="25">
        <v>287</v>
      </c>
      <c r="I970" s="42">
        <v>145.16999999999999</v>
      </c>
      <c r="J970" s="42">
        <v>41663.789999999994</v>
      </c>
      <c r="K970" s="42">
        <v>54635.789999999994</v>
      </c>
      <c r="L970" s="25">
        <v>20240104</v>
      </c>
      <c r="M970" s="133">
        <f>VLOOKUP(D970,tablakms,12,FALSE)</f>
        <v>287</v>
      </c>
      <c r="N970" s="25" t="str">
        <f t="shared" ref="N970:N1002" si="42">VLOOKUP(D970,tablakms,6,FALSE)</f>
        <v>PST Cordoba - Pentacom S.A.</v>
      </c>
      <c r="O970" s="133">
        <f t="shared" ref="O970:O1002" si="43">M970-H970</f>
        <v>0</v>
      </c>
    </row>
    <row r="971" spans="1:16" x14ac:dyDescent="0.25">
      <c r="F971" s="133"/>
      <c r="G971" s="42"/>
      <c r="I971" s="42"/>
      <c r="J971" s="42"/>
      <c r="K971" s="42"/>
    </row>
    <row r="972" spans="1:16" x14ac:dyDescent="0.25">
      <c r="A972" s="25" t="s">
        <v>5470</v>
      </c>
      <c r="B972" s="25" t="s">
        <v>92</v>
      </c>
      <c r="C972" s="25" t="s">
        <v>12</v>
      </c>
      <c r="D972" s="25" t="s">
        <v>39</v>
      </c>
      <c r="E972" s="25" t="s">
        <v>3569</v>
      </c>
      <c r="F972" s="133">
        <v>1</v>
      </c>
      <c r="G972" s="42">
        <v>9378</v>
      </c>
      <c r="H972" s="25">
        <v>203</v>
      </c>
      <c r="I972" s="42">
        <v>227</v>
      </c>
      <c r="J972" s="42">
        <v>46081</v>
      </c>
      <c r="K972" s="42">
        <v>55459</v>
      </c>
      <c r="L972" s="25">
        <v>20240105</v>
      </c>
      <c r="M972" s="133">
        <v>203</v>
      </c>
      <c r="N972" s="25" t="str">
        <f t="shared" si="42"/>
        <v>Pentacom - Arroyito</v>
      </c>
      <c r="O972" s="133">
        <f t="shared" si="43"/>
        <v>0</v>
      </c>
    </row>
    <row r="973" spans="1:16" ht="15.75" thickBot="1" x14ac:dyDescent="0.3">
      <c r="A973" s="25" t="s">
        <v>5477</v>
      </c>
      <c r="B973" s="25" t="s">
        <v>92</v>
      </c>
      <c r="C973" s="25" t="s">
        <v>363</v>
      </c>
      <c r="D973" s="25" t="s">
        <v>364</v>
      </c>
      <c r="E973" s="25" t="s">
        <v>365</v>
      </c>
      <c r="F973" s="133">
        <v>1</v>
      </c>
      <c r="G973" s="42">
        <v>9378</v>
      </c>
      <c r="H973" s="25">
        <v>33</v>
      </c>
      <c r="I973" s="42">
        <v>227</v>
      </c>
      <c r="J973" s="42">
        <v>7491</v>
      </c>
      <c r="K973" s="42">
        <v>16869</v>
      </c>
      <c r="L973" s="25">
        <v>20240105</v>
      </c>
      <c r="M973" s="133">
        <v>33</v>
      </c>
      <c r="N973" s="25" t="str">
        <f t="shared" si="42"/>
        <v>PST Cordoba - Pentacom S.A.</v>
      </c>
      <c r="O973" s="133">
        <f t="shared" si="43"/>
        <v>0</v>
      </c>
    </row>
    <row r="974" spans="1:16" s="43" customFormat="1" x14ac:dyDescent="0.25">
      <c r="A974" s="43" t="s">
        <v>5505</v>
      </c>
      <c r="B974" s="43" t="s">
        <v>11</v>
      </c>
      <c r="C974" s="43" t="s">
        <v>428</v>
      </c>
      <c r="D974" s="43" t="s">
        <v>429</v>
      </c>
      <c r="E974" s="43" t="s">
        <v>430</v>
      </c>
      <c r="F974" s="135">
        <v>1</v>
      </c>
      <c r="G974" s="45">
        <v>20286</v>
      </c>
      <c r="H974" s="43">
        <v>49</v>
      </c>
      <c r="I974" s="45">
        <v>227</v>
      </c>
      <c r="J974" s="45">
        <v>11123</v>
      </c>
      <c r="K974" s="45">
        <v>31409</v>
      </c>
      <c r="L974" s="43">
        <v>20240105</v>
      </c>
      <c r="M974" s="135">
        <f>VLOOKUP(D974,tablakms,12,FALSE)</f>
        <v>43.1</v>
      </c>
      <c r="N974" s="43" t="str">
        <f t="shared" si="42"/>
        <v>PST Cordoba - Pentacom S.A.</v>
      </c>
      <c r="O974" s="135">
        <f t="shared" si="43"/>
        <v>-5.8999999999999986</v>
      </c>
      <c r="P974" s="319" t="s">
        <v>5508</v>
      </c>
    </row>
    <row r="975" spans="1:16" x14ac:dyDescent="0.25">
      <c r="F975" s="133"/>
      <c r="G975" s="42"/>
      <c r="I975" s="42"/>
      <c r="J975" s="42"/>
      <c r="K975" s="42"/>
      <c r="P975" s="320"/>
    </row>
    <row r="976" spans="1:16" x14ac:dyDescent="0.25">
      <c r="A976" s="25" t="s">
        <v>5461</v>
      </c>
      <c r="B976" s="25" t="s">
        <v>92</v>
      </c>
      <c r="C976" s="25" t="s">
        <v>274</v>
      </c>
      <c r="D976" s="25" t="s">
        <v>26</v>
      </c>
      <c r="E976" s="25" t="s">
        <v>3133</v>
      </c>
      <c r="F976" s="133">
        <v>1</v>
      </c>
      <c r="G976" s="42">
        <v>9378</v>
      </c>
      <c r="H976" s="25">
        <v>55</v>
      </c>
      <c r="I976" s="42">
        <v>227</v>
      </c>
      <c r="J976" s="42">
        <v>12485</v>
      </c>
      <c r="K976" s="42">
        <v>21863</v>
      </c>
      <c r="L976" s="25">
        <v>20240108</v>
      </c>
      <c r="M976" s="133">
        <v>55</v>
      </c>
      <c r="N976" s="25" t="str">
        <f t="shared" si="42"/>
        <v>PST Cordoba - Pentacom S.A.</v>
      </c>
      <c r="O976" s="133">
        <f t="shared" si="43"/>
        <v>0</v>
      </c>
    </row>
    <row r="977" spans="1:16" x14ac:dyDescent="0.25">
      <c r="A977" s="25" t="s">
        <v>5463</v>
      </c>
      <c r="B977" s="25" t="s">
        <v>92</v>
      </c>
      <c r="C977" s="25" t="s">
        <v>12</v>
      </c>
      <c r="D977" s="25" t="s">
        <v>128</v>
      </c>
      <c r="E977" s="25" t="s">
        <v>3173</v>
      </c>
      <c r="F977" s="133">
        <v>1</v>
      </c>
      <c r="G977" s="42">
        <v>9378</v>
      </c>
      <c r="H977" s="25">
        <v>88</v>
      </c>
      <c r="I977" s="42">
        <v>227</v>
      </c>
      <c r="J977" s="42">
        <v>19976</v>
      </c>
      <c r="K977" s="42">
        <v>29354</v>
      </c>
      <c r="L977" s="25">
        <v>20240108</v>
      </c>
      <c r="M977" s="133">
        <v>88</v>
      </c>
      <c r="N977" s="25" t="str">
        <f t="shared" si="42"/>
        <v>PST Cordoba - Pentacom S.A.</v>
      </c>
      <c r="O977" s="133">
        <f t="shared" si="43"/>
        <v>0</v>
      </c>
    </row>
    <row r="978" spans="1:16" x14ac:dyDescent="0.25">
      <c r="F978" s="133"/>
      <c r="G978" s="42"/>
      <c r="I978" s="42"/>
      <c r="J978" s="42"/>
      <c r="K978" s="42"/>
    </row>
    <row r="979" spans="1:16" x14ac:dyDescent="0.25">
      <c r="A979" s="25" t="s">
        <v>5472</v>
      </c>
      <c r="B979" s="25" t="s">
        <v>11</v>
      </c>
      <c r="C979" s="25" t="s">
        <v>12</v>
      </c>
      <c r="D979" s="25" t="s">
        <v>463</v>
      </c>
      <c r="E979" s="25" t="s">
        <v>464</v>
      </c>
      <c r="F979" s="133">
        <v>1</v>
      </c>
      <c r="G979" s="42">
        <v>20286</v>
      </c>
      <c r="H979" s="25">
        <v>250</v>
      </c>
      <c r="I979" s="42">
        <v>227</v>
      </c>
      <c r="J979" s="42">
        <v>56750</v>
      </c>
      <c r="K979" s="42">
        <v>77036</v>
      </c>
      <c r="L979" s="25">
        <v>20240110</v>
      </c>
      <c r="M979" s="133">
        <f>VLOOKUP(D979,tablakms,12,FALSE)</f>
        <v>250</v>
      </c>
      <c r="N979" s="25" t="str">
        <f t="shared" si="42"/>
        <v>PST Cordoba - Pentacom S.A.</v>
      </c>
      <c r="O979" s="133">
        <f t="shared" si="43"/>
        <v>0</v>
      </c>
    </row>
    <row r="980" spans="1:16" x14ac:dyDescent="0.25">
      <c r="F980" s="133"/>
      <c r="G980" s="42"/>
      <c r="I980" s="42"/>
      <c r="J980" s="42"/>
      <c r="K980" s="42"/>
    </row>
    <row r="981" spans="1:16" x14ac:dyDescent="0.25">
      <c r="A981" s="25" t="s">
        <v>5500</v>
      </c>
      <c r="B981" s="25" t="s">
        <v>11</v>
      </c>
      <c r="C981" s="25" t="s">
        <v>297</v>
      </c>
      <c r="D981" s="25" t="s">
        <v>93</v>
      </c>
      <c r="E981" s="25" t="s">
        <v>799</v>
      </c>
      <c r="F981" s="133">
        <v>1</v>
      </c>
      <c r="G981" s="42">
        <v>20286</v>
      </c>
      <c r="H981" s="25">
        <v>52</v>
      </c>
      <c r="I981" s="42">
        <v>227</v>
      </c>
      <c r="J981" s="42">
        <v>11804</v>
      </c>
      <c r="K981" s="42">
        <v>32090</v>
      </c>
      <c r="L981" s="25">
        <v>20240111</v>
      </c>
      <c r="M981" s="133">
        <v>52</v>
      </c>
      <c r="N981" s="25" t="str">
        <f t="shared" si="42"/>
        <v>PST Cordoba - Pentacom S.A.</v>
      </c>
      <c r="O981" s="133">
        <f t="shared" si="43"/>
        <v>0</v>
      </c>
    </row>
    <row r="982" spans="1:16" x14ac:dyDescent="0.25">
      <c r="F982" s="133"/>
      <c r="G982" s="42"/>
      <c r="I982" s="42"/>
      <c r="J982" s="42"/>
      <c r="K982" s="42"/>
    </row>
    <row r="983" spans="1:16" s="43" customFormat="1" x14ac:dyDescent="0.25">
      <c r="A983" s="43" t="s">
        <v>5450</v>
      </c>
      <c r="B983" s="43" t="s">
        <v>11</v>
      </c>
      <c r="C983" s="43" t="s">
        <v>685</v>
      </c>
      <c r="D983" s="43" t="s">
        <v>686</v>
      </c>
      <c r="E983" s="43" t="s">
        <v>5224</v>
      </c>
      <c r="F983" s="135">
        <v>1</v>
      </c>
      <c r="G983" s="45">
        <v>20286</v>
      </c>
      <c r="H983" s="43">
        <v>50</v>
      </c>
      <c r="I983" s="45">
        <v>227</v>
      </c>
      <c r="J983" s="45">
        <v>11350</v>
      </c>
      <c r="K983" s="45">
        <v>31636</v>
      </c>
      <c r="L983" s="43">
        <v>20240112</v>
      </c>
      <c r="M983" s="135">
        <f>VLOOKUP(D983,tablakms,12,FALSE)</f>
        <v>59.8</v>
      </c>
      <c r="N983" s="43" t="str">
        <f t="shared" si="42"/>
        <v>PST Cordoba - Pentacom S.A.</v>
      </c>
      <c r="O983" s="135">
        <f t="shared" si="43"/>
        <v>9.7999999999999972</v>
      </c>
      <c r="P983" s="318" t="s">
        <v>5509</v>
      </c>
    </row>
    <row r="984" spans="1:16" x14ac:dyDescent="0.25">
      <c r="A984" s="25" t="s">
        <v>5451</v>
      </c>
      <c r="B984" s="25" t="s">
        <v>11</v>
      </c>
      <c r="C984" s="25" t="s">
        <v>12</v>
      </c>
      <c r="D984" s="25" t="s">
        <v>39</v>
      </c>
      <c r="E984" s="25" t="s">
        <v>249</v>
      </c>
      <c r="F984" s="133">
        <v>1</v>
      </c>
      <c r="G984" s="42">
        <v>20286</v>
      </c>
      <c r="H984" s="25">
        <v>203</v>
      </c>
      <c r="I984" s="42">
        <v>227</v>
      </c>
      <c r="J984" s="42">
        <v>46081</v>
      </c>
      <c r="K984" s="42">
        <v>66367</v>
      </c>
      <c r="L984" s="25">
        <v>20240112</v>
      </c>
      <c r="M984" s="133">
        <v>203</v>
      </c>
      <c r="N984" s="25" t="str">
        <f t="shared" si="42"/>
        <v>Pentacom - Arroyito</v>
      </c>
      <c r="O984" s="133">
        <f t="shared" si="43"/>
        <v>0</v>
      </c>
    </row>
    <row r="985" spans="1:16" x14ac:dyDescent="0.25">
      <c r="F985" s="133"/>
      <c r="G985" s="42"/>
      <c r="I985" s="42"/>
      <c r="J985" s="42"/>
      <c r="K985" s="42"/>
    </row>
    <row r="986" spans="1:16" x14ac:dyDescent="0.25">
      <c r="A986" s="25" t="s">
        <v>5439</v>
      </c>
      <c r="B986" s="25" t="s">
        <v>92</v>
      </c>
      <c r="C986" s="25" t="s">
        <v>35</v>
      </c>
      <c r="D986" s="25" t="s">
        <v>754</v>
      </c>
      <c r="E986" s="25" t="s">
        <v>755</v>
      </c>
      <c r="F986" s="133">
        <v>1</v>
      </c>
      <c r="G986" s="42">
        <v>9378</v>
      </c>
      <c r="H986" s="25">
        <v>86</v>
      </c>
      <c r="I986" s="42">
        <v>227</v>
      </c>
      <c r="J986" s="42">
        <v>19522</v>
      </c>
      <c r="K986" s="42">
        <v>28900</v>
      </c>
      <c r="L986" s="25">
        <v>20240116</v>
      </c>
      <c r="M986" s="133">
        <f>VLOOKUP(D986,tablakms,12,FALSE)</f>
        <v>85.7</v>
      </c>
      <c r="N986" s="25" t="str">
        <f t="shared" si="42"/>
        <v>SPST Pentacom - Rio IV</v>
      </c>
      <c r="O986" s="133">
        <f t="shared" si="43"/>
        <v>-0.29999999999999716</v>
      </c>
    </row>
    <row r="987" spans="1:16" x14ac:dyDescent="0.25">
      <c r="F987" s="133"/>
      <c r="G987" s="42"/>
      <c r="I987" s="42"/>
      <c r="J987" s="42"/>
      <c r="K987" s="42"/>
    </row>
    <row r="988" spans="1:16" x14ac:dyDescent="0.25">
      <c r="A988" s="25" t="s">
        <v>5499</v>
      </c>
      <c r="B988" s="25" t="s">
        <v>11</v>
      </c>
      <c r="C988" s="25" t="s">
        <v>56</v>
      </c>
      <c r="D988" s="25" t="s">
        <v>1844</v>
      </c>
      <c r="E988" s="25" t="s">
        <v>1885</v>
      </c>
      <c r="F988" s="133">
        <v>1</v>
      </c>
      <c r="G988" s="42">
        <v>20286</v>
      </c>
      <c r="H988" s="25">
        <v>273</v>
      </c>
      <c r="I988" s="42">
        <v>227</v>
      </c>
      <c r="J988" s="42">
        <v>61971</v>
      </c>
      <c r="K988" s="42">
        <v>82257</v>
      </c>
      <c r="L988" s="25">
        <v>20240117</v>
      </c>
      <c r="M988" s="133">
        <v>273</v>
      </c>
      <c r="N988" s="25" t="str">
        <f t="shared" si="42"/>
        <v>PST Cordoba - Pentacom S.A.</v>
      </c>
      <c r="O988" s="133">
        <f t="shared" si="43"/>
        <v>0</v>
      </c>
    </row>
    <row r="989" spans="1:16" x14ac:dyDescent="0.25">
      <c r="F989" s="133"/>
      <c r="G989" s="42"/>
      <c r="I989" s="42"/>
      <c r="J989" s="42"/>
      <c r="K989" s="42"/>
    </row>
    <row r="990" spans="1:16" s="43" customFormat="1" x14ac:dyDescent="0.25">
      <c r="A990" s="43" t="s">
        <v>5437</v>
      </c>
      <c r="B990" s="43" t="s">
        <v>11</v>
      </c>
      <c r="C990" s="43" t="s">
        <v>36</v>
      </c>
      <c r="D990" s="43" t="s">
        <v>37</v>
      </c>
      <c r="E990" s="43" t="s">
        <v>1360</v>
      </c>
      <c r="F990" s="135">
        <v>1</v>
      </c>
      <c r="G990" s="45">
        <v>20286</v>
      </c>
      <c r="H990" s="43">
        <v>287</v>
      </c>
      <c r="I990" s="45">
        <v>227</v>
      </c>
      <c r="J990" s="45">
        <v>65149</v>
      </c>
      <c r="K990" s="45">
        <v>85435</v>
      </c>
      <c r="L990" s="43">
        <v>20240118</v>
      </c>
      <c r="M990" s="135">
        <v>273</v>
      </c>
      <c r="N990" s="43" t="str">
        <f t="shared" si="42"/>
        <v>PST Cordoba - Pentacom S.A.</v>
      </c>
      <c r="O990" s="135">
        <f t="shared" si="43"/>
        <v>-14</v>
      </c>
      <c r="P990" s="318" t="s">
        <v>5510</v>
      </c>
    </row>
    <row r="991" spans="1:16" x14ac:dyDescent="0.25">
      <c r="F991" s="133"/>
      <c r="G991" s="42"/>
      <c r="I991" s="42"/>
      <c r="J991" s="42"/>
      <c r="K991" s="42"/>
      <c r="P991" s="244"/>
    </row>
    <row r="992" spans="1:16" s="43" customFormat="1" x14ac:dyDescent="0.25">
      <c r="A992" s="43" t="s">
        <v>5427</v>
      </c>
      <c r="B992" s="43" t="s">
        <v>92</v>
      </c>
      <c r="C992" s="43" t="s">
        <v>35</v>
      </c>
      <c r="D992" s="43" t="s">
        <v>3824</v>
      </c>
      <c r="E992" s="43" t="s">
        <v>4999</v>
      </c>
      <c r="F992" s="135">
        <v>1</v>
      </c>
      <c r="G992" s="45">
        <v>9378</v>
      </c>
      <c r="H992" s="43">
        <v>365</v>
      </c>
      <c r="I992" s="45">
        <v>227</v>
      </c>
      <c r="J992" s="45">
        <v>82855</v>
      </c>
      <c r="K992" s="45">
        <v>92233</v>
      </c>
      <c r="L992" s="43">
        <v>20240119</v>
      </c>
      <c r="M992" s="135">
        <f>VLOOKUP(D992,tablakms,12,FALSE)</f>
        <v>364</v>
      </c>
      <c r="N992" s="43" t="str">
        <f t="shared" si="42"/>
        <v>SPST Pentacom - Marcos Juarez</v>
      </c>
      <c r="O992" s="135">
        <f t="shared" si="43"/>
        <v>-1</v>
      </c>
      <c r="P992" s="318" t="s">
        <v>5511</v>
      </c>
    </row>
    <row r="993" spans="1:15" x14ac:dyDescent="0.25">
      <c r="A993" s="25" t="s">
        <v>5430</v>
      </c>
      <c r="B993" s="25" t="s">
        <v>92</v>
      </c>
      <c r="C993" s="25" t="s">
        <v>934</v>
      </c>
      <c r="D993" s="25" t="s">
        <v>2226</v>
      </c>
      <c r="E993" s="25" t="s">
        <v>2227</v>
      </c>
      <c r="F993" s="133">
        <v>1</v>
      </c>
      <c r="G993" s="42">
        <v>9378</v>
      </c>
      <c r="H993" s="25">
        <v>109</v>
      </c>
      <c r="I993" s="42">
        <v>227</v>
      </c>
      <c r="J993" s="42">
        <v>24743</v>
      </c>
      <c r="K993" s="42">
        <v>34121</v>
      </c>
      <c r="L993" s="25">
        <v>20240119</v>
      </c>
      <c r="M993" s="133">
        <f>VLOOKUP(D993,tablakms,12,FALSE)</f>
        <v>109</v>
      </c>
      <c r="N993" s="25" t="str">
        <f t="shared" si="42"/>
        <v>PST Cordoba - Pentacom S.A.</v>
      </c>
      <c r="O993" s="133">
        <f t="shared" si="43"/>
        <v>0</v>
      </c>
    </row>
    <row r="994" spans="1:15" x14ac:dyDescent="0.25">
      <c r="F994" s="133"/>
      <c r="G994" s="42"/>
      <c r="I994" s="42"/>
      <c r="J994" s="42"/>
      <c r="K994" s="42"/>
    </row>
    <row r="995" spans="1:15" s="59" customFormat="1" x14ac:dyDescent="0.25">
      <c r="A995" s="59" t="s">
        <v>5434</v>
      </c>
      <c r="B995" s="59" t="s">
        <v>11</v>
      </c>
      <c r="C995" s="59" t="s">
        <v>104</v>
      </c>
      <c r="D995" s="59" t="s">
        <v>105</v>
      </c>
      <c r="E995" s="59" t="s">
        <v>106</v>
      </c>
      <c r="F995" s="175">
        <v>1</v>
      </c>
      <c r="G995" s="61">
        <v>20286</v>
      </c>
      <c r="H995" s="59">
        <v>64</v>
      </c>
      <c r="I995" s="61">
        <v>227</v>
      </c>
      <c r="J995" s="61">
        <v>14528</v>
      </c>
      <c r="K995" s="61">
        <v>34814</v>
      </c>
      <c r="L995" s="59">
        <v>20240123</v>
      </c>
      <c r="M995" s="175">
        <f>VLOOKUP(D995,tablakms,12,FALSE)</f>
        <v>76</v>
      </c>
      <c r="N995" s="59" t="str">
        <f t="shared" si="42"/>
        <v>PST Cordoba - Pentacom S.A.</v>
      </c>
      <c r="O995" s="175">
        <f t="shared" si="43"/>
        <v>12</v>
      </c>
    </row>
    <row r="996" spans="1:15" s="39" customFormat="1" x14ac:dyDescent="0.25">
      <c r="F996" s="174"/>
      <c r="G996" s="40"/>
      <c r="I996" s="40"/>
      <c r="J996" s="40"/>
      <c r="K996" s="40"/>
      <c r="M996" s="174"/>
      <c r="O996" s="174"/>
    </row>
    <row r="997" spans="1:15" x14ac:dyDescent="0.25">
      <c r="A997" s="25" t="s">
        <v>5411</v>
      </c>
      <c r="B997" s="25" t="s">
        <v>92</v>
      </c>
      <c r="C997" s="25" t="s">
        <v>934</v>
      </c>
      <c r="D997" s="25" t="s">
        <v>3552</v>
      </c>
      <c r="E997" s="25" t="s">
        <v>2748</v>
      </c>
      <c r="F997" s="133">
        <v>1</v>
      </c>
      <c r="G997" s="42">
        <v>9378</v>
      </c>
      <c r="H997" s="25">
        <v>30</v>
      </c>
      <c r="I997" s="42">
        <v>227</v>
      </c>
      <c r="J997" s="42">
        <v>6810</v>
      </c>
      <c r="K997" s="42">
        <v>16188</v>
      </c>
      <c r="L997" s="25">
        <v>20240125</v>
      </c>
      <c r="M997" s="133">
        <f>VLOOKUP(D997,tablakms,12,FALSE)</f>
        <v>30</v>
      </c>
      <c r="N997" s="25" t="str">
        <f t="shared" si="42"/>
        <v>PST Cordoba - Pentacom S.A.</v>
      </c>
      <c r="O997" s="133">
        <f t="shared" si="43"/>
        <v>0</v>
      </c>
    </row>
    <row r="998" spans="1:15" x14ac:dyDescent="0.25">
      <c r="F998" s="133"/>
      <c r="G998" s="42"/>
      <c r="I998" s="42"/>
      <c r="J998" s="42"/>
      <c r="K998" s="42"/>
    </row>
    <row r="999" spans="1:15" x14ac:dyDescent="0.25">
      <c r="A999" s="25" t="s">
        <v>5445</v>
      </c>
      <c r="B999" s="25" t="s">
        <v>2204</v>
      </c>
      <c r="C999" s="25" t="s">
        <v>685</v>
      </c>
      <c r="D999" s="25" t="s">
        <v>686</v>
      </c>
      <c r="E999" s="25" t="s">
        <v>5224</v>
      </c>
      <c r="F999" s="133">
        <v>1</v>
      </c>
      <c r="G999" s="42">
        <v>20286</v>
      </c>
      <c r="H999" s="25">
        <v>59</v>
      </c>
      <c r="I999" s="42">
        <v>227</v>
      </c>
      <c r="J999" s="42">
        <v>13393</v>
      </c>
      <c r="K999" s="42">
        <v>33679</v>
      </c>
      <c r="L999" s="25">
        <v>20240126</v>
      </c>
      <c r="M999" s="133">
        <f>VLOOKUP(D999,tablakms,12,FALSE)</f>
        <v>59.8</v>
      </c>
      <c r="N999" s="25" t="str">
        <f t="shared" si="42"/>
        <v>PST Cordoba - Pentacom S.A.</v>
      </c>
      <c r="O999" s="133">
        <f t="shared" si="43"/>
        <v>0.79999999999999716</v>
      </c>
    </row>
    <row r="1000" spans="1:15" x14ac:dyDescent="0.25">
      <c r="F1000" s="133"/>
      <c r="G1000" s="42"/>
      <c r="I1000" s="42"/>
      <c r="J1000" s="42"/>
      <c r="K1000" s="42"/>
    </row>
    <row r="1001" spans="1:15" x14ac:dyDescent="0.25">
      <c r="A1001" s="25" t="s">
        <v>5408</v>
      </c>
      <c r="B1001" s="25" t="s">
        <v>11</v>
      </c>
      <c r="C1001" s="25" t="s">
        <v>222</v>
      </c>
      <c r="D1001" s="25" t="s">
        <v>128</v>
      </c>
      <c r="E1001" s="25" t="s">
        <v>244</v>
      </c>
      <c r="F1001" s="133">
        <v>1</v>
      </c>
      <c r="G1001" s="42">
        <v>20286</v>
      </c>
      <c r="H1001" s="25">
        <v>87</v>
      </c>
      <c r="I1001" s="42">
        <v>227</v>
      </c>
      <c r="J1001" s="42">
        <v>19749</v>
      </c>
      <c r="K1001" s="42">
        <v>40035</v>
      </c>
      <c r="L1001" s="25">
        <v>20240131</v>
      </c>
      <c r="M1001" s="133">
        <f>VLOOKUP(D1001,tablakms,12,FALSE)</f>
        <v>87.2</v>
      </c>
      <c r="N1001" s="25" t="str">
        <f t="shared" si="42"/>
        <v>PST Cordoba - Pentacom S.A.</v>
      </c>
      <c r="O1001" s="133">
        <f t="shared" si="43"/>
        <v>0.20000000000000284</v>
      </c>
    </row>
    <row r="1002" spans="1:15" s="59" customFormat="1" x14ac:dyDescent="0.25">
      <c r="A1002" s="59" t="s">
        <v>5409</v>
      </c>
      <c r="B1002" s="59" t="s">
        <v>11</v>
      </c>
      <c r="C1002" s="59" t="s">
        <v>38</v>
      </c>
      <c r="D1002" s="59" t="s">
        <v>1126</v>
      </c>
      <c r="E1002" s="59" t="s">
        <v>1607</v>
      </c>
      <c r="F1002" s="175">
        <v>1</v>
      </c>
      <c r="G1002" s="61">
        <v>20286</v>
      </c>
      <c r="H1002" s="59">
        <v>150</v>
      </c>
      <c r="I1002" s="61">
        <v>227</v>
      </c>
      <c r="J1002" s="61">
        <v>34050</v>
      </c>
      <c r="K1002" s="61">
        <v>54336</v>
      </c>
      <c r="L1002" s="59">
        <v>20240131</v>
      </c>
      <c r="M1002" s="174">
        <v>147</v>
      </c>
      <c r="N1002" s="39" t="str">
        <f t="shared" si="42"/>
        <v>Pentacom - Arroyito</v>
      </c>
      <c r="O1002" s="174">
        <f t="shared" si="43"/>
        <v>-3</v>
      </c>
    </row>
    <row r="1003" spans="1:15" x14ac:dyDescent="0.25">
      <c r="M1003" s="174"/>
      <c r="N1003" s="39"/>
      <c r="O1003" s="174"/>
    </row>
    <row r="1004" spans="1:15" x14ac:dyDescent="0.25">
      <c r="M1004" s="174"/>
      <c r="N1004" s="39"/>
      <c r="O1004" s="174"/>
    </row>
    <row r="1005" spans="1:15" x14ac:dyDescent="0.25">
      <c r="A1005" s="25" t="s">
        <v>5602</v>
      </c>
      <c r="B1005" s="25" t="s">
        <v>11</v>
      </c>
      <c r="C1005" s="25" t="s">
        <v>56</v>
      </c>
      <c r="D1005" s="25" t="s">
        <v>57</v>
      </c>
      <c r="E1005" s="25" t="s">
        <v>732</v>
      </c>
      <c r="F1005" s="133">
        <v>1</v>
      </c>
      <c r="G1005" s="42">
        <v>20286</v>
      </c>
      <c r="H1005" s="25">
        <v>275</v>
      </c>
      <c r="I1005" s="42">
        <v>227</v>
      </c>
      <c r="J1005" s="42">
        <v>62425</v>
      </c>
      <c r="K1005" s="42">
        <v>82711</v>
      </c>
      <c r="L1005" s="25">
        <v>20240205</v>
      </c>
      <c r="M1005" s="133">
        <f>VLOOKUP(D1005,tablakms,12,FALSE)</f>
        <v>275</v>
      </c>
      <c r="N1005" s="25" t="str">
        <f t="shared" ref="N1005" si="44">VLOOKUP(D1005,tablakms,6,FALSE)</f>
        <v>PST Cordoba - Pentacom S.A.</v>
      </c>
      <c r="O1005" s="133">
        <f t="shared" ref="O1005" si="45">M1005-H1005</f>
        <v>0</v>
      </c>
    </row>
    <row r="1006" spans="1:15" x14ac:dyDescent="0.25">
      <c r="F1006" s="133"/>
      <c r="G1006" s="42"/>
      <c r="I1006" s="42"/>
      <c r="J1006" s="42"/>
      <c r="K1006" s="42"/>
    </row>
    <row r="1007" spans="1:15" x14ac:dyDescent="0.25">
      <c r="A1007" s="25" t="s">
        <v>5599</v>
      </c>
      <c r="B1007" s="25" t="s">
        <v>11</v>
      </c>
      <c r="C1007" s="25" t="s">
        <v>28</v>
      </c>
      <c r="D1007" s="25" t="s">
        <v>1089</v>
      </c>
      <c r="E1007" s="25" t="s">
        <v>2282</v>
      </c>
      <c r="F1007" s="133">
        <v>1</v>
      </c>
      <c r="G1007" s="42">
        <v>20286</v>
      </c>
      <c r="H1007" s="25">
        <v>33</v>
      </c>
      <c r="I1007" s="42">
        <v>227</v>
      </c>
      <c r="J1007" s="42">
        <v>7491</v>
      </c>
      <c r="K1007" s="42">
        <v>27777</v>
      </c>
      <c r="L1007" s="25">
        <v>20240206</v>
      </c>
      <c r="M1007" s="133">
        <f>VLOOKUP(D1007,tablakms,12,FALSE)</f>
        <v>33</v>
      </c>
      <c r="N1007" s="25" t="str">
        <f>VLOOKUP(D1007,tablakms,6,FALSE)</f>
        <v>PST Cordoba - Pentacom S.A.</v>
      </c>
      <c r="O1007" s="133">
        <f>M1007-H1007</f>
        <v>0</v>
      </c>
    </row>
    <row r="1008" spans="1:15" x14ac:dyDescent="0.25">
      <c r="F1008" s="133"/>
      <c r="G1008" s="42"/>
      <c r="I1008" s="42"/>
      <c r="J1008" s="42"/>
      <c r="K1008" s="42"/>
    </row>
    <row r="1009" spans="1:16" x14ac:dyDescent="0.25">
      <c r="A1009" s="25" t="s">
        <v>5596</v>
      </c>
      <c r="B1009" s="25" t="s">
        <v>11</v>
      </c>
      <c r="C1009" s="25" t="s">
        <v>297</v>
      </c>
      <c r="D1009" s="25" t="s">
        <v>93</v>
      </c>
      <c r="E1009" s="25" t="s">
        <v>367</v>
      </c>
      <c r="F1009" s="133">
        <v>1</v>
      </c>
      <c r="G1009" s="42">
        <v>20286</v>
      </c>
      <c r="H1009" s="25">
        <v>52</v>
      </c>
      <c r="I1009" s="42">
        <v>227</v>
      </c>
      <c r="J1009" s="42">
        <v>11804</v>
      </c>
      <c r="K1009" s="42">
        <v>32090</v>
      </c>
      <c r="L1009" s="25">
        <v>20240209</v>
      </c>
      <c r="M1009" s="133">
        <v>52</v>
      </c>
      <c r="N1009" s="25" t="str">
        <f>VLOOKUP(D1009,tablakms,6,FALSE)</f>
        <v>PST Cordoba - Pentacom S.A.</v>
      </c>
      <c r="O1009" s="133">
        <f>M1009-H1009</f>
        <v>0</v>
      </c>
    </row>
    <row r="1010" spans="1:16" x14ac:dyDescent="0.25">
      <c r="F1010" s="133"/>
      <c r="G1010" s="42"/>
      <c r="I1010" s="42"/>
      <c r="J1010" s="42"/>
      <c r="K1010" s="42"/>
    </row>
    <row r="1011" spans="1:16" s="43" customFormat="1" x14ac:dyDescent="0.25">
      <c r="A1011" s="43" t="s">
        <v>5591</v>
      </c>
      <c r="B1011" s="43" t="s">
        <v>11</v>
      </c>
      <c r="C1011" s="43" t="s">
        <v>12</v>
      </c>
      <c r="D1011" s="43" t="s">
        <v>236</v>
      </c>
      <c r="E1011" s="43" t="s">
        <v>2099</v>
      </c>
      <c r="F1011" s="135">
        <v>1</v>
      </c>
      <c r="G1011" s="45">
        <v>20286</v>
      </c>
      <c r="H1011" s="43">
        <v>226</v>
      </c>
      <c r="I1011" s="45">
        <v>227</v>
      </c>
      <c r="J1011" s="45">
        <v>51302</v>
      </c>
      <c r="K1011" s="45">
        <v>71588</v>
      </c>
      <c r="L1011" s="43">
        <v>20240214</v>
      </c>
      <c r="M1011" s="135">
        <f>VLOOKUP(D1011,tablakms,12,FALSE)</f>
        <v>180</v>
      </c>
      <c r="N1011" s="43" t="str">
        <f>VLOOKUP(D1011,tablakms,6,FALSE)</f>
        <v>Laboulaye - Roberto Gil</v>
      </c>
      <c r="O1011" s="135">
        <f>M1011-H1011</f>
        <v>-46</v>
      </c>
      <c r="P1011" s="318" t="s">
        <v>5610</v>
      </c>
    </row>
    <row r="1012" spans="1:16" ht="15.75" thickBot="1" x14ac:dyDescent="0.3">
      <c r="F1012" s="133"/>
      <c r="G1012" s="42"/>
      <c r="I1012" s="42"/>
      <c r="J1012" s="42"/>
      <c r="K1012" s="42"/>
    </row>
    <row r="1013" spans="1:16" s="43" customFormat="1" ht="15.75" thickBot="1" x14ac:dyDescent="0.3">
      <c r="A1013" s="43" t="s">
        <v>5581</v>
      </c>
      <c r="B1013" s="43" t="s">
        <v>11</v>
      </c>
      <c r="C1013" s="43" t="s">
        <v>28</v>
      </c>
      <c r="D1013" s="43" t="s">
        <v>2054</v>
      </c>
      <c r="E1013" s="43" t="s">
        <v>2057</v>
      </c>
      <c r="F1013" s="135">
        <v>1</v>
      </c>
      <c r="G1013" s="45">
        <v>20286</v>
      </c>
      <c r="H1013" s="43">
        <v>33</v>
      </c>
      <c r="I1013" s="45">
        <v>227</v>
      </c>
      <c r="J1013" s="45">
        <v>7491</v>
      </c>
      <c r="K1013" s="45">
        <v>27777</v>
      </c>
      <c r="L1013" s="43">
        <v>20240220</v>
      </c>
      <c r="M1013" s="135">
        <f>VLOOKUP(D1013,tablakms,12,FALSE)</f>
        <v>31</v>
      </c>
      <c r="N1013" s="43" t="str">
        <f>VLOOKUP(D1013,tablakms,6,FALSE)</f>
        <v>PST Cordoba - Pentacom S.A.</v>
      </c>
      <c r="O1013" s="135">
        <f>M1013-H1013</f>
        <v>-2</v>
      </c>
      <c r="P1013" s="319" t="s">
        <v>5612</v>
      </c>
    </row>
    <row r="1014" spans="1:16" s="43" customFormat="1" x14ac:dyDescent="0.25">
      <c r="A1014" s="43" t="s">
        <v>5585</v>
      </c>
      <c r="B1014" s="43" t="s">
        <v>2204</v>
      </c>
      <c r="C1014" s="43" t="s">
        <v>3260</v>
      </c>
      <c r="D1014" s="43" t="s">
        <v>1436</v>
      </c>
      <c r="E1014" s="43" t="s">
        <v>5586</v>
      </c>
      <c r="F1014" s="135">
        <v>1</v>
      </c>
      <c r="G1014" s="45">
        <v>20286</v>
      </c>
      <c r="H1014" s="43">
        <v>31</v>
      </c>
      <c r="I1014" s="45">
        <v>227</v>
      </c>
      <c r="J1014" s="45">
        <v>7037</v>
      </c>
      <c r="K1014" s="45">
        <v>27323</v>
      </c>
      <c r="L1014" s="43">
        <v>20240220</v>
      </c>
      <c r="M1014" s="135">
        <v>31</v>
      </c>
      <c r="N1014" s="43" t="str">
        <f>VLOOKUP(D1014,tablakms,6,FALSE)</f>
        <v>PST Cordoba - Pentacom S.A.</v>
      </c>
      <c r="O1014" s="135">
        <f>M1014-H1014</f>
        <v>0</v>
      </c>
      <c r="P1014" s="322" t="s">
        <v>5611</v>
      </c>
    </row>
    <row r="1015" spans="1:16" x14ac:dyDescent="0.25">
      <c r="F1015" s="133"/>
      <c r="G1015" s="42"/>
      <c r="I1015" s="42"/>
      <c r="J1015" s="42"/>
      <c r="K1015" s="42"/>
    </row>
    <row r="1016" spans="1:16" x14ac:dyDescent="0.25">
      <c r="A1016" s="25" t="s">
        <v>5550</v>
      </c>
      <c r="B1016" s="25" t="s">
        <v>92</v>
      </c>
      <c r="C1016" s="25" t="s">
        <v>297</v>
      </c>
      <c r="D1016" s="25" t="s">
        <v>93</v>
      </c>
      <c r="E1016" s="25" t="s">
        <v>813</v>
      </c>
      <c r="F1016" s="133">
        <v>1</v>
      </c>
      <c r="G1016" s="42">
        <v>9378</v>
      </c>
      <c r="H1016" s="25">
        <v>52</v>
      </c>
      <c r="I1016" s="42">
        <v>227</v>
      </c>
      <c r="J1016" s="42">
        <v>11804</v>
      </c>
      <c r="K1016" s="42">
        <v>21182</v>
      </c>
      <c r="L1016" s="25">
        <v>20240221</v>
      </c>
      <c r="M1016" s="133">
        <v>52</v>
      </c>
      <c r="N1016" s="25" t="str">
        <f>VLOOKUP(D1016,tablakms,6,FALSE)</f>
        <v>PST Cordoba - Pentacom S.A.</v>
      </c>
      <c r="O1016" s="133">
        <f>M1016-H1016</f>
        <v>0</v>
      </c>
    </row>
    <row r="1017" spans="1:16" s="43" customFormat="1" x14ac:dyDescent="0.25">
      <c r="A1017" s="43" t="s">
        <v>5554</v>
      </c>
      <c r="B1017" s="43" t="s">
        <v>92</v>
      </c>
      <c r="C1017" s="43" t="s">
        <v>4848</v>
      </c>
      <c r="D1017" s="43" t="s">
        <v>4872</v>
      </c>
      <c r="E1017" s="43" t="s">
        <v>4873</v>
      </c>
      <c r="F1017" s="135">
        <v>1</v>
      </c>
      <c r="G1017" s="45">
        <v>9378</v>
      </c>
      <c r="H1017" s="43">
        <v>39</v>
      </c>
      <c r="I1017" s="45">
        <v>227</v>
      </c>
      <c r="J1017" s="45">
        <v>8853</v>
      </c>
      <c r="K1017" s="45">
        <v>18231</v>
      </c>
      <c r="L1017" s="43">
        <v>20240221</v>
      </c>
      <c r="M1017" s="135">
        <f>VLOOKUP(D1017,tablakms,12,FALSE)</f>
        <v>43.3</v>
      </c>
      <c r="N1017" s="43" t="str">
        <f>VLOOKUP(D1017,tablakms,6,FALSE)</f>
        <v>PST Cordoba - Pentacom S.A.</v>
      </c>
      <c r="O1017" s="135">
        <f>M1017-H1017</f>
        <v>4.2999999999999972</v>
      </c>
    </row>
    <row r="1018" spans="1:16" s="43" customFormat="1" x14ac:dyDescent="0.25">
      <c r="A1018" s="43" t="s">
        <v>5559</v>
      </c>
      <c r="B1018" s="43" t="s">
        <v>92</v>
      </c>
      <c r="C1018" s="43" t="s">
        <v>984</v>
      </c>
      <c r="D1018" s="43" t="s">
        <v>2319</v>
      </c>
      <c r="E1018" s="43" t="s">
        <v>1829</v>
      </c>
      <c r="F1018" s="135">
        <v>1</v>
      </c>
      <c r="G1018" s="45">
        <v>9378</v>
      </c>
      <c r="H1018" s="43">
        <v>110</v>
      </c>
      <c r="I1018" s="45">
        <v>227</v>
      </c>
      <c r="J1018" s="45">
        <v>24970</v>
      </c>
      <c r="K1018" s="45">
        <v>34348</v>
      </c>
      <c r="L1018" s="43">
        <v>20240221</v>
      </c>
      <c r="M1018" s="135">
        <f>VLOOKUP(D1018,tablakms,12,FALSE)</f>
        <v>103</v>
      </c>
      <c r="N1018" s="43" t="str">
        <f>VLOOKUP(D1018,tablakms,6,FALSE)</f>
        <v>SPST Pentacom - Rio IV</v>
      </c>
      <c r="O1018" s="135">
        <f>M1018-H1018</f>
        <v>-7</v>
      </c>
    </row>
    <row r="1019" spans="1:16" x14ac:dyDescent="0.25">
      <c r="F1019" s="133"/>
      <c r="G1019" s="42"/>
      <c r="I1019" s="42"/>
      <c r="J1019" s="42"/>
      <c r="K1019" s="42"/>
    </row>
    <row r="1020" spans="1:16" x14ac:dyDescent="0.25">
      <c r="A1020" s="25" t="s">
        <v>5583</v>
      </c>
      <c r="B1020" s="25" t="s">
        <v>11</v>
      </c>
      <c r="C1020" s="25" t="s">
        <v>56</v>
      </c>
      <c r="D1020" s="25" t="s">
        <v>1844</v>
      </c>
      <c r="E1020" s="25" t="s">
        <v>1845</v>
      </c>
      <c r="F1020" s="133">
        <v>1</v>
      </c>
      <c r="G1020" s="42">
        <v>20286</v>
      </c>
      <c r="H1020" s="25">
        <v>275</v>
      </c>
      <c r="I1020" s="42">
        <v>227</v>
      </c>
      <c r="J1020" s="42">
        <v>62425</v>
      </c>
      <c r="K1020" s="42">
        <v>82711</v>
      </c>
      <c r="L1020" s="25">
        <v>20240222</v>
      </c>
      <c r="M1020" s="133">
        <f>VLOOKUP(D1020,tablakms,12,FALSE)</f>
        <v>275</v>
      </c>
      <c r="N1020" s="25" t="str">
        <f>VLOOKUP(D1020,tablakms,6,FALSE)</f>
        <v>PST Cordoba - Pentacom S.A.</v>
      </c>
      <c r="O1020" s="133">
        <f>M1020-H1020</f>
        <v>0</v>
      </c>
    </row>
    <row r="1021" spans="1:16" x14ac:dyDescent="0.25">
      <c r="A1021" s="25" t="s">
        <v>5541</v>
      </c>
      <c r="B1021" s="25" t="s">
        <v>92</v>
      </c>
      <c r="C1021" s="25" t="s">
        <v>297</v>
      </c>
      <c r="D1021" s="25" t="s">
        <v>93</v>
      </c>
      <c r="E1021" s="25" t="s">
        <v>801</v>
      </c>
      <c r="F1021" s="133">
        <v>1</v>
      </c>
      <c r="G1021" s="42">
        <v>9378</v>
      </c>
      <c r="H1021" s="25">
        <v>52</v>
      </c>
      <c r="I1021" s="42">
        <v>227</v>
      </c>
      <c r="J1021" s="42">
        <v>11804</v>
      </c>
      <c r="K1021" s="42">
        <v>21182</v>
      </c>
      <c r="L1021" s="25">
        <v>20240222</v>
      </c>
      <c r="M1021" s="133">
        <v>52</v>
      </c>
      <c r="N1021" s="25" t="str">
        <f>VLOOKUP(D1021,tablakms,6,FALSE)</f>
        <v>PST Cordoba - Pentacom S.A.</v>
      </c>
      <c r="O1021" s="133">
        <f>M1021-H1021</f>
        <v>0</v>
      </c>
    </row>
    <row r="1022" spans="1:16" x14ac:dyDescent="0.25">
      <c r="F1022" s="133"/>
      <c r="G1022" s="42"/>
      <c r="I1022" s="42"/>
      <c r="J1022" s="42"/>
      <c r="K1022" s="42"/>
    </row>
    <row r="1023" spans="1:16" x14ac:dyDescent="0.25">
      <c r="A1023" s="25" t="s">
        <v>5535</v>
      </c>
      <c r="B1023" s="25" t="s">
        <v>92</v>
      </c>
      <c r="C1023" s="25" t="s">
        <v>984</v>
      </c>
      <c r="D1023" s="25" t="s">
        <v>2716</v>
      </c>
      <c r="E1023" s="25" t="s">
        <v>2951</v>
      </c>
      <c r="F1023" s="133">
        <v>1</v>
      </c>
      <c r="G1023" s="42">
        <v>9378</v>
      </c>
      <c r="H1023" s="25">
        <v>134</v>
      </c>
      <c r="I1023" s="42">
        <v>227</v>
      </c>
      <c r="J1023" s="42">
        <v>30418</v>
      </c>
      <c r="K1023" s="42">
        <v>39796</v>
      </c>
      <c r="L1023" s="25">
        <v>20240223</v>
      </c>
      <c r="M1023" s="133" t="e">
        <f>VLOOKUP(D1023,tablakms,12,FALSE)</f>
        <v>#N/A</v>
      </c>
      <c r="N1023" s="25" t="e">
        <f>VLOOKUP(D1023,tablakms,6,FALSE)</f>
        <v>#N/A</v>
      </c>
      <c r="O1023" s="133" t="e">
        <f>M1023-H1023</f>
        <v>#N/A</v>
      </c>
    </row>
    <row r="1024" spans="1:16" x14ac:dyDescent="0.25">
      <c r="F1024" s="133"/>
      <c r="G1024" s="42"/>
      <c r="I1024" s="42"/>
      <c r="J1024" s="42"/>
      <c r="K1024" s="42"/>
    </row>
    <row r="1025" spans="1:16" s="43" customFormat="1" x14ac:dyDescent="0.25">
      <c r="A1025" s="43" t="s">
        <v>5553</v>
      </c>
      <c r="B1025" s="43" t="s">
        <v>11</v>
      </c>
      <c r="C1025" s="43" t="s">
        <v>28</v>
      </c>
      <c r="D1025" s="43" t="s">
        <v>1005</v>
      </c>
      <c r="E1025" s="43" t="s">
        <v>1006</v>
      </c>
      <c r="F1025" s="135">
        <v>1</v>
      </c>
      <c r="G1025" s="45">
        <v>20286</v>
      </c>
      <c r="H1025" s="43">
        <v>45</v>
      </c>
      <c r="I1025" s="45">
        <v>227</v>
      </c>
      <c r="J1025" s="45">
        <v>10215</v>
      </c>
      <c r="K1025" s="45">
        <v>30501</v>
      </c>
      <c r="L1025" s="43">
        <v>20240226</v>
      </c>
      <c r="M1025" s="135">
        <f>VLOOKUP(D1025,tablakms,12,FALSE)</f>
        <v>50.8</v>
      </c>
      <c r="N1025" s="43" t="str">
        <f>VLOOKUP(D1025,tablakms,6,FALSE)</f>
        <v>PST Cordoba - Pentacom S.A.</v>
      </c>
      <c r="O1025" s="135">
        <f>M1025-H1025</f>
        <v>5.7999999999999972</v>
      </c>
      <c r="P1025" s="318" t="s">
        <v>5613</v>
      </c>
    </row>
    <row r="1026" spans="1:16" x14ac:dyDescent="0.25">
      <c r="A1026" s="25" t="s">
        <v>5525</v>
      </c>
      <c r="B1026" s="25" t="s">
        <v>92</v>
      </c>
      <c r="C1026" s="25" t="s">
        <v>984</v>
      </c>
      <c r="D1026" s="25" t="s">
        <v>2178</v>
      </c>
      <c r="E1026" s="25" t="s">
        <v>2413</v>
      </c>
      <c r="F1026" s="133">
        <v>1</v>
      </c>
      <c r="G1026" s="42">
        <v>9378</v>
      </c>
      <c r="H1026" s="25">
        <v>50</v>
      </c>
      <c r="I1026" s="42">
        <v>227</v>
      </c>
      <c r="J1026" s="42">
        <v>11350</v>
      </c>
      <c r="K1026" s="42">
        <v>20728</v>
      </c>
      <c r="L1026" s="25">
        <v>20240226</v>
      </c>
      <c r="M1026" s="133">
        <f>VLOOKUP(D1026,tablakms,12,FALSE)</f>
        <v>50.2</v>
      </c>
      <c r="N1026" s="25" t="str">
        <f>VLOOKUP(D1026,tablakms,6,FALSE)</f>
        <v>SPST Pentacom - Rio IV</v>
      </c>
      <c r="O1026" s="133">
        <f>M1026-H1026</f>
        <v>0.20000000000000284</v>
      </c>
    </row>
    <row r="1027" spans="1:16" x14ac:dyDescent="0.25">
      <c r="F1027" s="133"/>
      <c r="G1027" s="42"/>
      <c r="I1027" s="42"/>
      <c r="J1027" s="42"/>
      <c r="K1027" s="42"/>
    </row>
    <row r="1028" spans="1:16" x14ac:dyDescent="0.25">
      <c r="A1028" s="25" t="s">
        <v>5519</v>
      </c>
      <c r="B1028" s="25" t="s">
        <v>92</v>
      </c>
      <c r="C1028" s="25" t="s">
        <v>984</v>
      </c>
      <c r="D1028" s="25" t="s">
        <v>2178</v>
      </c>
      <c r="E1028" s="25" t="s">
        <v>993</v>
      </c>
      <c r="F1028" s="133">
        <v>1</v>
      </c>
      <c r="G1028" s="42">
        <v>9378</v>
      </c>
      <c r="H1028" s="25">
        <v>50</v>
      </c>
      <c r="I1028" s="42">
        <v>227</v>
      </c>
      <c r="J1028" s="42">
        <v>11350</v>
      </c>
      <c r="K1028" s="42">
        <v>20728</v>
      </c>
      <c r="L1028" s="25">
        <v>20240227</v>
      </c>
      <c r="M1028" s="133">
        <f>VLOOKUP(D1028,tablakms,12,FALSE)</f>
        <v>50.2</v>
      </c>
      <c r="N1028" s="25" t="str">
        <f>VLOOKUP(D1028,tablakms,6,FALSE)</f>
        <v>SPST Pentacom - Rio IV</v>
      </c>
      <c r="O1028" s="133">
        <f>M1028-H1028</f>
        <v>0.20000000000000284</v>
      </c>
    </row>
    <row r="1029" spans="1:16" x14ac:dyDescent="0.25">
      <c r="F1029" s="133"/>
      <c r="G1029" s="42"/>
      <c r="I1029" s="42"/>
      <c r="J1029" s="42"/>
      <c r="K1029" s="42"/>
    </row>
    <row r="1030" spans="1:16" x14ac:dyDescent="0.25">
      <c r="A1030" s="25" t="s">
        <v>5537</v>
      </c>
      <c r="B1030" s="25" t="s">
        <v>11</v>
      </c>
      <c r="C1030" s="25" t="s">
        <v>1435</v>
      </c>
      <c r="D1030" s="25" t="s">
        <v>1436</v>
      </c>
      <c r="E1030" s="25" t="s">
        <v>5538</v>
      </c>
      <c r="F1030" s="133">
        <v>1</v>
      </c>
      <c r="G1030" s="42">
        <v>20286</v>
      </c>
      <c r="H1030" s="25">
        <v>31</v>
      </c>
      <c r="I1030" s="42">
        <v>227</v>
      </c>
      <c r="J1030" s="42">
        <v>7037</v>
      </c>
      <c r="K1030" s="42">
        <v>27323</v>
      </c>
      <c r="L1030" s="25">
        <v>20240228</v>
      </c>
      <c r="M1030" s="133">
        <v>31</v>
      </c>
      <c r="N1030" s="25" t="str">
        <f>VLOOKUP(D1030,tablakms,6,FALSE)</f>
        <v>PST Cordoba - Pentacom S.A.</v>
      </c>
      <c r="O1030" s="133">
        <f>M1030-H1030</f>
        <v>0</v>
      </c>
    </row>
    <row r="1031" spans="1:16" x14ac:dyDescent="0.25">
      <c r="F1031" s="133"/>
      <c r="G1031" s="42"/>
      <c r="I1031" s="42"/>
      <c r="J1031" s="42"/>
      <c r="K1031" s="42"/>
    </row>
    <row r="1032" spans="1:16" x14ac:dyDescent="0.25">
      <c r="A1032" s="25" t="s">
        <v>5533</v>
      </c>
      <c r="B1032" s="25" t="s">
        <v>11</v>
      </c>
      <c r="C1032" s="25" t="s">
        <v>222</v>
      </c>
      <c r="D1032" s="25" t="s">
        <v>271</v>
      </c>
      <c r="E1032" s="25" t="s">
        <v>272</v>
      </c>
      <c r="F1032" s="133">
        <v>1</v>
      </c>
      <c r="G1032" s="42">
        <v>20286</v>
      </c>
      <c r="H1032" s="25">
        <v>111</v>
      </c>
      <c r="I1032" s="42">
        <v>227</v>
      </c>
      <c r="J1032" s="42">
        <v>25197</v>
      </c>
      <c r="K1032" s="42">
        <v>45483</v>
      </c>
      <c r="L1032" s="25">
        <v>20240229</v>
      </c>
      <c r="M1032" s="133">
        <f>VLOOKUP(D1032,tablakms,12,FALSE)</f>
        <v>111</v>
      </c>
      <c r="N1032" s="25" t="str">
        <f>VLOOKUP(D1032,tablakms,6,FALSE)</f>
        <v>PST Cordoba - Pentacom S.A.</v>
      </c>
      <c r="O1032" s="133">
        <f>M1032-H1032</f>
        <v>0</v>
      </c>
    </row>
    <row r="1034" spans="1:16" ht="15.75" thickBot="1" x14ac:dyDescent="0.3"/>
    <row r="1035" spans="1:16" s="43" customFormat="1" x14ac:dyDescent="0.25">
      <c r="A1035" s="43" t="s">
        <v>5693</v>
      </c>
      <c r="B1035" s="43" t="s">
        <v>11</v>
      </c>
      <c r="C1035" s="43" t="s">
        <v>38</v>
      </c>
      <c r="D1035" s="43" t="s">
        <v>478</v>
      </c>
      <c r="E1035" s="43" t="s">
        <v>1623</v>
      </c>
      <c r="F1035" s="135">
        <v>1</v>
      </c>
      <c r="G1035" s="45">
        <v>20286</v>
      </c>
      <c r="H1035" s="43">
        <v>45</v>
      </c>
      <c r="I1035" s="45">
        <v>227</v>
      </c>
      <c r="J1035" s="45">
        <v>10215</v>
      </c>
      <c r="K1035" s="45">
        <v>30501</v>
      </c>
      <c r="L1035" s="43">
        <v>20240305</v>
      </c>
      <c r="M1035" s="135">
        <f>VLOOKUP(D1035,tablakms,12,FALSE)</f>
        <v>37.200000000000003</v>
      </c>
      <c r="N1035" s="43" t="str">
        <f>VLOOKUP(D1035,tablakms,6,FALSE)</f>
        <v>PST Cordoba - Pentacom S.A.</v>
      </c>
      <c r="O1035" s="135">
        <f t="shared" ref="O1035:O1060" si="46">M1035-H1035</f>
        <v>-7.7999999999999972</v>
      </c>
      <c r="P1035" s="319" t="s">
        <v>5709</v>
      </c>
    </row>
    <row r="1036" spans="1:16" x14ac:dyDescent="0.25">
      <c r="F1036" s="133"/>
      <c r="G1036" s="42"/>
      <c r="I1036" s="42"/>
      <c r="J1036" s="42"/>
      <c r="K1036" s="42"/>
    </row>
    <row r="1037" spans="1:16" s="43" customFormat="1" x14ac:dyDescent="0.25">
      <c r="A1037" s="43" t="s">
        <v>5685</v>
      </c>
      <c r="B1037" s="43" t="s">
        <v>92</v>
      </c>
      <c r="C1037" s="43" t="s">
        <v>35</v>
      </c>
      <c r="D1037" s="43" t="s">
        <v>611</v>
      </c>
      <c r="E1037" s="43" t="s">
        <v>612</v>
      </c>
      <c r="F1037" s="135">
        <v>1</v>
      </c>
      <c r="G1037" s="45">
        <v>9378</v>
      </c>
      <c r="H1037" s="43">
        <v>42</v>
      </c>
      <c r="I1037" s="45">
        <v>227</v>
      </c>
      <c r="J1037" s="45">
        <v>9534</v>
      </c>
      <c r="K1037" s="45">
        <v>18912</v>
      </c>
      <c r="L1037" s="43">
        <v>20240307</v>
      </c>
      <c r="M1037" s="135">
        <f>VLOOKUP(D1037,tablakms,12,FALSE)</f>
        <v>44.7</v>
      </c>
      <c r="N1037" s="43" t="str">
        <f>VLOOKUP(D1037,tablakms,6,FALSE)</f>
        <v>PST Cordoba - Pentacom S.A.</v>
      </c>
      <c r="O1037" s="135">
        <f t="shared" si="46"/>
        <v>2.7000000000000028</v>
      </c>
      <c r="P1037" s="318" t="s">
        <v>5708</v>
      </c>
    </row>
    <row r="1038" spans="1:16" x14ac:dyDescent="0.25">
      <c r="A1038" s="25" t="s">
        <v>5701</v>
      </c>
      <c r="B1038" s="25" t="s">
        <v>2204</v>
      </c>
      <c r="C1038" s="25" t="s">
        <v>2632</v>
      </c>
      <c r="D1038" s="25" t="s">
        <v>2633</v>
      </c>
      <c r="E1038" s="25" t="s">
        <v>2634</v>
      </c>
      <c r="F1038" s="133">
        <v>1</v>
      </c>
      <c r="G1038" s="42">
        <v>20286</v>
      </c>
      <c r="H1038" s="25">
        <v>53</v>
      </c>
      <c r="I1038" s="42">
        <v>227</v>
      </c>
      <c r="J1038" s="42">
        <v>12031</v>
      </c>
      <c r="K1038" s="42">
        <v>32317</v>
      </c>
      <c r="L1038" s="25">
        <v>20240307</v>
      </c>
      <c r="M1038" s="133">
        <v>53</v>
      </c>
      <c r="N1038" s="25" t="str">
        <f>VLOOKUP(D1038,tablakms,6,FALSE)</f>
        <v>PST Cordoba - Pentacom S.A.</v>
      </c>
      <c r="O1038" s="133">
        <f t="shared" si="46"/>
        <v>0</v>
      </c>
    </row>
    <row r="1039" spans="1:16" x14ac:dyDescent="0.25">
      <c r="F1039" s="133"/>
      <c r="G1039" s="42"/>
      <c r="I1039" s="42"/>
      <c r="J1039" s="42"/>
      <c r="K1039" s="42"/>
    </row>
    <row r="1040" spans="1:16" s="43" customFormat="1" x14ac:dyDescent="0.25">
      <c r="A1040" s="43" t="s">
        <v>5683</v>
      </c>
      <c r="B1040" s="43" t="s">
        <v>92</v>
      </c>
      <c r="C1040" s="43" t="s">
        <v>35</v>
      </c>
      <c r="D1040" s="43" t="s">
        <v>1083</v>
      </c>
      <c r="E1040" s="43" t="s">
        <v>1084</v>
      </c>
      <c r="F1040" s="135">
        <v>1</v>
      </c>
      <c r="G1040" s="45">
        <v>9378</v>
      </c>
      <c r="H1040" s="43">
        <v>42</v>
      </c>
      <c r="I1040" s="45">
        <v>227</v>
      </c>
      <c r="J1040" s="45">
        <v>9534</v>
      </c>
      <c r="K1040" s="45">
        <v>18912</v>
      </c>
      <c r="L1040" s="43">
        <v>20240308</v>
      </c>
      <c r="M1040" s="135">
        <f>VLOOKUP(D1040,tablakms,12,FALSE)</f>
        <v>46.5</v>
      </c>
      <c r="N1040" s="43" t="str">
        <f>VLOOKUP(D1040,tablakms,6,FALSE)</f>
        <v>PST Cordoba - Pentacom S.A.</v>
      </c>
      <c r="O1040" s="135">
        <f t="shared" si="46"/>
        <v>4.5</v>
      </c>
      <c r="P1040" s="318" t="s">
        <v>5707</v>
      </c>
    </row>
    <row r="1041" spans="1:16" x14ac:dyDescent="0.25">
      <c r="F1041" s="133"/>
      <c r="G1041" s="42"/>
      <c r="I1041" s="42"/>
      <c r="J1041" s="42"/>
      <c r="K1041" s="42"/>
    </row>
    <row r="1042" spans="1:16" x14ac:dyDescent="0.25">
      <c r="A1042" s="25" t="s">
        <v>5686</v>
      </c>
      <c r="B1042" s="25" t="s">
        <v>92</v>
      </c>
      <c r="C1042" s="25" t="s">
        <v>1014</v>
      </c>
      <c r="D1042" s="25" t="s">
        <v>93</v>
      </c>
      <c r="E1042" s="25" t="s">
        <v>1015</v>
      </c>
      <c r="F1042" s="133">
        <v>1</v>
      </c>
      <c r="G1042" s="42">
        <v>9378</v>
      </c>
      <c r="H1042" s="25">
        <v>55</v>
      </c>
      <c r="I1042" s="42">
        <v>227</v>
      </c>
      <c r="J1042" s="42">
        <v>12485</v>
      </c>
      <c r="K1042" s="42">
        <v>21863</v>
      </c>
      <c r="L1042" s="25">
        <v>20240311</v>
      </c>
      <c r="M1042" s="133">
        <v>55</v>
      </c>
      <c r="N1042" s="25" t="str">
        <f>VLOOKUP(D1042,tablakms,6,FALSE)</f>
        <v>PST Cordoba - Pentacom S.A.</v>
      </c>
      <c r="O1042" s="133">
        <f t="shared" si="46"/>
        <v>0</v>
      </c>
    </row>
    <row r="1043" spans="1:16" x14ac:dyDescent="0.25">
      <c r="F1043" s="133"/>
      <c r="G1043" s="42"/>
      <c r="I1043" s="42"/>
      <c r="J1043" s="42"/>
      <c r="K1043" s="42"/>
    </row>
    <row r="1044" spans="1:16" x14ac:dyDescent="0.25">
      <c r="A1044" s="25" t="s">
        <v>5689</v>
      </c>
      <c r="B1044" s="25" t="s">
        <v>11</v>
      </c>
      <c r="C1044" s="25" t="s">
        <v>71</v>
      </c>
      <c r="D1044" s="25" t="s">
        <v>2210</v>
      </c>
      <c r="E1044" s="25" t="s">
        <v>2211</v>
      </c>
      <c r="F1044" s="133">
        <v>1</v>
      </c>
      <c r="G1044" s="42">
        <v>20286</v>
      </c>
      <c r="H1044" s="25">
        <v>148</v>
      </c>
      <c r="I1044" s="42">
        <v>227</v>
      </c>
      <c r="J1044" s="42">
        <v>33596</v>
      </c>
      <c r="K1044" s="42">
        <v>53882</v>
      </c>
      <c r="L1044" s="25">
        <v>20240312</v>
      </c>
      <c r="M1044" s="133">
        <f>VLOOKUP(D1044,tablakms,12,FALSE)</f>
        <v>148</v>
      </c>
      <c r="N1044" s="25" t="str">
        <f>VLOOKUP(D1044,tablakms,6,FALSE)</f>
        <v>PST Cordoba - Pentacom S.A.</v>
      </c>
      <c r="O1044" s="133">
        <f t="shared" si="46"/>
        <v>0</v>
      </c>
    </row>
    <row r="1045" spans="1:16" x14ac:dyDescent="0.25">
      <c r="F1045" s="133"/>
      <c r="G1045" s="42"/>
      <c r="I1045" s="42"/>
      <c r="J1045" s="42"/>
      <c r="K1045" s="42"/>
    </row>
    <row r="1046" spans="1:16" s="43" customFormat="1" x14ac:dyDescent="0.25">
      <c r="A1046" s="43" t="s">
        <v>5677</v>
      </c>
      <c r="B1046" s="43" t="s">
        <v>92</v>
      </c>
      <c r="C1046" s="43" t="s">
        <v>28</v>
      </c>
      <c r="D1046" s="43" t="s">
        <v>1986</v>
      </c>
      <c r="E1046" s="43" t="s">
        <v>3271</v>
      </c>
      <c r="F1046" s="135">
        <v>1</v>
      </c>
      <c r="G1046" s="45">
        <v>9378</v>
      </c>
      <c r="H1046" s="43">
        <v>42</v>
      </c>
      <c r="I1046" s="45">
        <v>227</v>
      </c>
      <c r="J1046" s="45">
        <v>9534</v>
      </c>
      <c r="K1046" s="45">
        <v>18912</v>
      </c>
      <c r="L1046" s="43">
        <v>20240313</v>
      </c>
      <c r="M1046" s="135">
        <f>VLOOKUP(D1046,tablakms,12,FALSE)</f>
        <v>35.9</v>
      </c>
      <c r="N1046" s="43" t="str">
        <f>VLOOKUP(D1046,tablakms,6,FALSE)</f>
        <v>PST Cordoba - Pentacom S.A.</v>
      </c>
      <c r="O1046" s="135">
        <f t="shared" si="46"/>
        <v>-6.1000000000000014</v>
      </c>
      <c r="P1046" s="318" t="s">
        <v>5706</v>
      </c>
    </row>
    <row r="1047" spans="1:16" x14ac:dyDescent="0.25">
      <c r="F1047" s="133"/>
      <c r="G1047" s="42"/>
      <c r="I1047" s="42"/>
      <c r="J1047" s="42"/>
      <c r="K1047" s="42"/>
    </row>
    <row r="1048" spans="1:16" s="43" customFormat="1" x14ac:dyDescent="0.25">
      <c r="A1048" s="43" t="s">
        <v>5679</v>
      </c>
      <c r="B1048" s="43" t="s">
        <v>11</v>
      </c>
      <c r="C1048" s="43" t="s">
        <v>27</v>
      </c>
      <c r="D1048" s="43" t="s">
        <v>597</v>
      </c>
      <c r="E1048" s="43" t="s">
        <v>3112</v>
      </c>
      <c r="F1048" s="135">
        <v>1</v>
      </c>
      <c r="G1048" s="45">
        <v>20286</v>
      </c>
      <c r="H1048" s="43">
        <v>35</v>
      </c>
      <c r="I1048" s="45">
        <v>227</v>
      </c>
      <c r="J1048" s="45">
        <v>7945</v>
      </c>
      <c r="K1048" s="45">
        <v>28231</v>
      </c>
      <c r="L1048" s="43">
        <v>20240314</v>
      </c>
      <c r="M1048" s="135">
        <f>VLOOKUP(D1048,tablakms,12,FALSE)</f>
        <v>0</v>
      </c>
      <c r="N1048" s="43" t="str">
        <f>VLOOKUP(D1048,tablakms,6,FALSE)</f>
        <v>PST Cordoba - Pentacom S.A.</v>
      </c>
      <c r="O1048" s="135">
        <f t="shared" si="46"/>
        <v>-35</v>
      </c>
      <c r="P1048" s="318" t="s">
        <v>5705</v>
      </c>
    </row>
    <row r="1049" spans="1:16" x14ac:dyDescent="0.25">
      <c r="F1049" s="133"/>
      <c r="G1049" s="42"/>
      <c r="I1049" s="42"/>
      <c r="J1049" s="42"/>
      <c r="K1049" s="42"/>
    </row>
    <row r="1050" spans="1:16" s="43" customFormat="1" x14ac:dyDescent="0.25">
      <c r="A1050" s="43" t="s">
        <v>5673</v>
      </c>
      <c r="B1050" s="43" t="s">
        <v>11</v>
      </c>
      <c r="C1050" s="43" t="s">
        <v>698</v>
      </c>
      <c r="D1050" s="43" t="s">
        <v>26</v>
      </c>
      <c r="E1050" s="43" t="s">
        <v>930</v>
      </c>
      <c r="F1050" s="135">
        <v>1</v>
      </c>
      <c r="G1050" s="45">
        <v>20286</v>
      </c>
      <c r="H1050" s="43">
        <v>53</v>
      </c>
      <c r="I1050" s="45">
        <v>227</v>
      </c>
      <c r="J1050" s="45">
        <v>12031</v>
      </c>
      <c r="K1050" s="45">
        <v>32317</v>
      </c>
      <c r="L1050" s="43">
        <v>20240318</v>
      </c>
      <c r="M1050" s="135">
        <v>58</v>
      </c>
      <c r="N1050" s="43" t="str">
        <f>VLOOKUP(D1050,tablakms,6,FALSE)</f>
        <v>PST Cordoba - Pentacom S.A.</v>
      </c>
      <c r="O1050" s="135">
        <f t="shared" si="46"/>
        <v>5</v>
      </c>
      <c r="P1050" s="318" t="s">
        <v>5704</v>
      </c>
    </row>
    <row r="1051" spans="1:16" x14ac:dyDescent="0.25">
      <c r="F1051" s="133"/>
      <c r="G1051" s="42"/>
      <c r="I1051" s="42"/>
      <c r="J1051" s="42"/>
      <c r="K1051" s="42"/>
    </row>
    <row r="1052" spans="1:16" x14ac:dyDescent="0.25">
      <c r="A1052" s="25" t="s">
        <v>5654</v>
      </c>
      <c r="B1052" s="25" t="s">
        <v>92</v>
      </c>
      <c r="C1052" s="25" t="s">
        <v>38</v>
      </c>
      <c r="D1052" s="25" t="s">
        <v>89</v>
      </c>
      <c r="E1052" s="25" t="s">
        <v>1613</v>
      </c>
      <c r="F1052" s="133">
        <v>1</v>
      </c>
      <c r="G1052" s="42">
        <v>9378</v>
      </c>
      <c r="H1052" s="25">
        <v>161</v>
      </c>
      <c r="I1052" s="42">
        <v>227</v>
      </c>
      <c r="J1052" s="42">
        <v>36547</v>
      </c>
      <c r="K1052" s="42">
        <v>45925</v>
      </c>
      <c r="L1052" s="25">
        <v>20240319</v>
      </c>
      <c r="M1052" s="133">
        <f>VLOOKUP(D1052,tablakms,12,FALSE)</f>
        <v>161</v>
      </c>
      <c r="N1052" s="25" t="str">
        <f>VLOOKUP(D1052,tablakms,6,FALSE)</f>
        <v>Pentacom - Arroyito</v>
      </c>
      <c r="O1052" s="133">
        <f t="shared" si="46"/>
        <v>0</v>
      </c>
    </row>
    <row r="1053" spans="1:16" x14ac:dyDescent="0.25">
      <c r="A1053" s="25" t="s">
        <v>5670</v>
      </c>
      <c r="B1053" s="25" t="s">
        <v>11</v>
      </c>
      <c r="C1053" s="25" t="s">
        <v>27</v>
      </c>
      <c r="D1053" s="25" t="s">
        <v>896</v>
      </c>
      <c r="E1053" s="25" t="s">
        <v>903</v>
      </c>
      <c r="F1053" s="133">
        <v>1</v>
      </c>
      <c r="G1053" s="42">
        <v>20286</v>
      </c>
      <c r="H1053" s="25">
        <v>109</v>
      </c>
      <c r="I1053" s="42">
        <v>227</v>
      </c>
      <c r="J1053" s="42">
        <v>24743</v>
      </c>
      <c r="K1053" s="42">
        <v>45029</v>
      </c>
      <c r="L1053" s="25">
        <v>20240319</v>
      </c>
      <c r="M1053" s="133">
        <f>VLOOKUP(D1053,tablakms,12,FALSE)</f>
        <v>109</v>
      </c>
      <c r="N1053" s="25" t="str">
        <f>VLOOKUP(D1053,tablakms,6,FALSE)</f>
        <v>PST Cordoba - Pentacom S.A.</v>
      </c>
      <c r="O1053" s="133">
        <f t="shared" si="46"/>
        <v>0</v>
      </c>
    </row>
    <row r="1054" spans="1:16" x14ac:dyDescent="0.25">
      <c r="F1054" s="133"/>
      <c r="G1054" s="42"/>
      <c r="I1054" s="42"/>
      <c r="J1054" s="42"/>
      <c r="K1054" s="42"/>
    </row>
    <row r="1055" spans="1:16" s="43" customFormat="1" x14ac:dyDescent="0.25">
      <c r="A1055" s="43" t="s">
        <v>5647</v>
      </c>
      <c r="B1055" s="43" t="s">
        <v>92</v>
      </c>
      <c r="C1055" s="43" t="s">
        <v>38</v>
      </c>
      <c r="D1055" s="43" t="s">
        <v>215</v>
      </c>
      <c r="E1055" s="43" t="s">
        <v>2094</v>
      </c>
      <c r="F1055" s="135">
        <v>1</v>
      </c>
      <c r="G1055" s="45">
        <v>9378</v>
      </c>
      <c r="H1055" s="43">
        <v>227</v>
      </c>
      <c r="I1055" s="45">
        <v>227</v>
      </c>
      <c r="J1055" s="45">
        <v>51529</v>
      </c>
      <c r="K1055" s="45">
        <v>60907</v>
      </c>
      <c r="L1055" s="43">
        <v>20240321</v>
      </c>
      <c r="M1055" s="135">
        <f>VLOOKUP(D1055,tablakms,12,FALSE)</f>
        <v>180</v>
      </c>
      <c r="N1055" s="43" t="str">
        <f>VLOOKUP(D1055,tablakms,6,FALSE)</f>
        <v>Laboulaye - Roberto Gil</v>
      </c>
      <c r="O1055" s="135">
        <f t="shared" si="46"/>
        <v>-47</v>
      </c>
      <c r="P1055" s="318" t="s">
        <v>5702</v>
      </c>
    </row>
    <row r="1056" spans="1:16" x14ac:dyDescent="0.25">
      <c r="A1056" s="25" t="s">
        <v>5669</v>
      </c>
      <c r="B1056" s="25" t="s">
        <v>11</v>
      </c>
      <c r="C1056" s="25" t="s">
        <v>984</v>
      </c>
      <c r="D1056" s="25" t="s">
        <v>2178</v>
      </c>
      <c r="E1056" s="25" t="s">
        <v>2413</v>
      </c>
      <c r="F1056" s="133">
        <v>1</v>
      </c>
      <c r="G1056" s="42">
        <v>20286</v>
      </c>
      <c r="H1056" s="25">
        <v>50</v>
      </c>
      <c r="I1056" s="42">
        <v>227</v>
      </c>
      <c r="J1056" s="42">
        <v>11350</v>
      </c>
      <c r="K1056" s="42">
        <v>31636</v>
      </c>
      <c r="L1056" s="25">
        <v>20240321</v>
      </c>
      <c r="M1056" s="133">
        <f>VLOOKUP(D1056,tablakms,12,FALSE)</f>
        <v>50.2</v>
      </c>
      <c r="N1056" s="25" t="str">
        <f>VLOOKUP(D1056,tablakms,6,FALSE)</f>
        <v>SPST Pentacom - Rio IV</v>
      </c>
      <c r="O1056" s="133">
        <f t="shared" si="46"/>
        <v>0.20000000000000284</v>
      </c>
    </row>
    <row r="1057" spans="1:16" x14ac:dyDescent="0.25">
      <c r="F1057" s="133"/>
      <c r="G1057" s="42"/>
      <c r="I1057" s="42"/>
      <c r="J1057" s="42"/>
      <c r="K1057" s="42"/>
    </row>
    <row r="1058" spans="1:16" x14ac:dyDescent="0.25">
      <c r="A1058" s="25" t="s">
        <v>5625</v>
      </c>
      <c r="B1058" s="25" t="s">
        <v>92</v>
      </c>
      <c r="C1058" s="25" t="s">
        <v>698</v>
      </c>
      <c r="D1058" s="25" t="s">
        <v>26</v>
      </c>
      <c r="E1058" s="25" t="s">
        <v>1045</v>
      </c>
      <c r="F1058" s="133">
        <v>1</v>
      </c>
      <c r="G1058" s="42">
        <v>9378</v>
      </c>
      <c r="H1058" s="25">
        <v>58</v>
      </c>
      <c r="I1058" s="42">
        <v>227</v>
      </c>
      <c r="J1058" s="42">
        <v>13166</v>
      </c>
      <c r="K1058" s="42">
        <v>22544</v>
      </c>
      <c r="L1058" s="25">
        <v>20240325</v>
      </c>
      <c r="M1058" s="133">
        <v>58</v>
      </c>
      <c r="N1058" s="25" t="str">
        <f>VLOOKUP(D1058,tablakms,6,FALSE)</f>
        <v>PST Cordoba - Pentacom S.A.</v>
      </c>
      <c r="O1058" s="133">
        <f t="shared" si="46"/>
        <v>0</v>
      </c>
    </row>
    <row r="1059" spans="1:16" x14ac:dyDescent="0.25">
      <c r="F1059" s="133"/>
      <c r="G1059" s="42"/>
      <c r="I1059" s="42"/>
      <c r="J1059" s="42"/>
      <c r="K1059" s="42"/>
    </row>
    <row r="1060" spans="1:16" s="43" customFormat="1" x14ac:dyDescent="0.25">
      <c r="A1060" s="43" t="s">
        <v>5618</v>
      </c>
      <c r="B1060" s="43" t="s">
        <v>92</v>
      </c>
      <c r="C1060" s="43" t="s">
        <v>303</v>
      </c>
      <c r="D1060" s="43" t="s">
        <v>83</v>
      </c>
      <c r="E1060" s="43" t="s">
        <v>1630</v>
      </c>
      <c r="F1060" s="135">
        <v>1</v>
      </c>
      <c r="G1060" s="45">
        <v>9378</v>
      </c>
      <c r="H1060" s="43">
        <v>291</v>
      </c>
      <c r="I1060" s="45">
        <v>227</v>
      </c>
      <c r="J1060" s="45">
        <v>66057</v>
      </c>
      <c r="K1060" s="45">
        <v>75435</v>
      </c>
      <c r="L1060" s="43">
        <v>20240326</v>
      </c>
      <c r="M1060" s="133">
        <f>VLOOKUP(D1060,tablakms,12,FALSE)</f>
        <v>283</v>
      </c>
      <c r="N1060" s="25" t="str">
        <f>VLOOKUP(D1060,tablakms,6,FALSE)</f>
        <v>Pentacom - Arroyito</v>
      </c>
      <c r="O1060" s="133">
        <f t="shared" si="46"/>
        <v>-8</v>
      </c>
      <c r="P1060" s="43" t="s">
        <v>5703</v>
      </c>
    </row>
    <row r="1063" spans="1:16" x14ac:dyDescent="0.25">
      <c r="A1063" s="25" t="s">
        <v>5794</v>
      </c>
      <c r="B1063" s="25" t="s">
        <v>11</v>
      </c>
      <c r="C1063" s="25" t="s">
        <v>35</v>
      </c>
      <c r="D1063" s="25" t="s">
        <v>180</v>
      </c>
      <c r="E1063" s="25" t="s">
        <v>181</v>
      </c>
      <c r="F1063" s="133">
        <v>1</v>
      </c>
      <c r="G1063" s="42">
        <v>30112</v>
      </c>
      <c r="H1063" s="25">
        <v>120</v>
      </c>
      <c r="I1063" s="42">
        <v>337</v>
      </c>
      <c r="J1063" s="42">
        <v>40440</v>
      </c>
      <c r="K1063" s="42">
        <v>70552</v>
      </c>
      <c r="L1063" s="25">
        <v>20240403</v>
      </c>
      <c r="M1063" s="133">
        <f>VLOOKUP(D1063,tablakms,12,FALSE)</f>
        <v>120</v>
      </c>
      <c r="N1063" s="25" t="str">
        <f t="shared" ref="N1063:N1069" si="47">VLOOKUP(D1063,tablakms,6,FALSE)</f>
        <v>PST Cordoba - Pentacom S.A.</v>
      </c>
      <c r="O1063" s="133">
        <f t="shared" ref="O1063:O1086" si="48">M1063-H1063</f>
        <v>0</v>
      </c>
    </row>
    <row r="1064" spans="1:16" s="178" customFormat="1" x14ac:dyDescent="0.25">
      <c r="A1064" s="178" t="s">
        <v>5793</v>
      </c>
      <c r="B1064" s="178" t="s">
        <v>11</v>
      </c>
      <c r="C1064" s="178" t="s">
        <v>698</v>
      </c>
      <c r="D1064" s="178" t="s">
        <v>26</v>
      </c>
      <c r="E1064" s="178" t="s">
        <v>930</v>
      </c>
      <c r="F1064" s="179">
        <v>1</v>
      </c>
      <c r="G1064" s="180">
        <v>30112</v>
      </c>
      <c r="H1064" s="178">
        <v>65</v>
      </c>
      <c r="I1064" s="180">
        <v>337</v>
      </c>
      <c r="J1064" s="180">
        <v>21905</v>
      </c>
      <c r="K1064" s="180">
        <v>52017</v>
      </c>
      <c r="L1064" s="178">
        <v>20240404</v>
      </c>
      <c r="M1064" s="179">
        <v>58</v>
      </c>
      <c r="N1064" s="178" t="str">
        <f t="shared" si="47"/>
        <v>PST Cordoba - Pentacom S.A.</v>
      </c>
      <c r="O1064" s="179">
        <f t="shared" si="48"/>
        <v>-7</v>
      </c>
      <c r="P1064" s="324" t="s">
        <v>5803</v>
      </c>
    </row>
    <row r="1065" spans="1:16" s="43" customFormat="1" x14ac:dyDescent="0.25">
      <c r="A1065" s="43" t="s">
        <v>5796</v>
      </c>
      <c r="B1065" s="43" t="s">
        <v>11</v>
      </c>
      <c r="C1065" s="43" t="s">
        <v>36</v>
      </c>
      <c r="D1065" s="43" t="s">
        <v>37</v>
      </c>
      <c r="E1065" s="43" t="s">
        <v>1362</v>
      </c>
      <c r="F1065" s="135">
        <v>1</v>
      </c>
      <c r="G1065" s="45">
        <v>30</v>
      </c>
      <c r="H1065" s="43">
        <v>574</v>
      </c>
      <c r="I1065" s="45">
        <v>337</v>
      </c>
      <c r="J1065" s="45">
        <v>193438</v>
      </c>
      <c r="K1065" s="45">
        <v>193468</v>
      </c>
      <c r="L1065" s="43">
        <v>20240411</v>
      </c>
      <c r="M1065" s="135">
        <f>VLOOKUP(D1065,tablakms,12,FALSE)</f>
        <v>287</v>
      </c>
      <c r="N1065" s="43" t="str">
        <f t="shared" si="47"/>
        <v>PST Cordoba - Pentacom S.A.</v>
      </c>
      <c r="O1065" s="135">
        <f t="shared" si="48"/>
        <v>-287</v>
      </c>
      <c r="P1065" s="43" t="s">
        <v>5804</v>
      </c>
    </row>
    <row r="1066" spans="1:16" s="43" customFormat="1" x14ac:dyDescent="0.25">
      <c r="A1066" s="43" t="s">
        <v>5800</v>
      </c>
      <c r="B1066" s="43" t="s">
        <v>2204</v>
      </c>
      <c r="C1066" s="43" t="s">
        <v>934</v>
      </c>
      <c r="D1066" s="43" t="s">
        <v>3090</v>
      </c>
      <c r="E1066" s="43" t="s">
        <v>939</v>
      </c>
      <c r="F1066" s="135">
        <v>1</v>
      </c>
      <c r="G1066" s="45">
        <v>30112</v>
      </c>
      <c r="H1066" s="43">
        <v>275</v>
      </c>
      <c r="I1066" s="45">
        <v>337</v>
      </c>
      <c r="J1066" s="45">
        <v>92675</v>
      </c>
      <c r="K1066" s="45">
        <v>122787</v>
      </c>
      <c r="L1066" s="43">
        <v>20240412</v>
      </c>
      <c r="M1066" s="135">
        <f>VLOOKUP(D1066,tablakms,12,FALSE)</f>
        <v>55</v>
      </c>
      <c r="N1066" s="43" t="str">
        <f t="shared" si="47"/>
        <v>PST Cordoba - Pentacom S.A.</v>
      </c>
      <c r="O1066" s="135">
        <f t="shared" si="48"/>
        <v>-220</v>
      </c>
      <c r="P1066" s="43" t="s">
        <v>5805</v>
      </c>
    </row>
    <row r="1067" spans="1:16" s="178" customFormat="1" x14ac:dyDescent="0.25">
      <c r="A1067" s="178" t="s">
        <v>5777</v>
      </c>
      <c r="B1067" s="178" t="s">
        <v>11</v>
      </c>
      <c r="C1067" s="178" t="s">
        <v>35</v>
      </c>
      <c r="D1067" s="178" t="s">
        <v>180</v>
      </c>
      <c r="E1067" s="178" t="s">
        <v>181</v>
      </c>
      <c r="F1067" s="179">
        <v>1</v>
      </c>
      <c r="G1067" s="180">
        <v>30112</v>
      </c>
      <c r="H1067" s="178">
        <v>139</v>
      </c>
      <c r="I1067" s="180">
        <v>337</v>
      </c>
      <c r="J1067" s="180">
        <v>46843</v>
      </c>
      <c r="K1067" s="180">
        <v>76955</v>
      </c>
      <c r="L1067" s="178">
        <v>20240415</v>
      </c>
      <c r="M1067" s="179">
        <f>VLOOKUP(D1067,tablakms,12,FALSE)</f>
        <v>120</v>
      </c>
      <c r="N1067" s="178" t="str">
        <f t="shared" si="47"/>
        <v>PST Cordoba - Pentacom S.A.</v>
      </c>
      <c r="O1067" s="179">
        <f t="shared" si="48"/>
        <v>-19</v>
      </c>
      <c r="P1067" s="324" t="s">
        <v>5806</v>
      </c>
    </row>
    <row r="1068" spans="1:16" x14ac:dyDescent="0.25">
      <c r="A1068" s="25" t="s">
        <v>5768</v>
      </c>
      <c r="B1068" s="25" t="s">
        <v>11</v>
      </c>
      <c r="C1068" s="25" t="s">
        <v>363</v>
      </c>
      <c r="D1068" s="25" t="s">
        <v>364</v>
      </c>
      <c r="E1068" s="25" t="s">
        <v>573</v>
      </c>
      <c r="F1068" s="133">
        <v>1</v>
      </c>
      <c r="G1068" s="42">
        <v>30112</v>
      </c>
      <c r="H1068" s="25">
        <v>33</v>
      </c>
      <c r="I1068" s="42">
        <v>337</v>
      </c>
      <c r="J1068" s="42">
        <v>11121</v>
      </c>
      <c r="K1068" s="42">
        <v>41233</v>
      </c>
      <c r="L1068" s="25">
        <v>20240416</v>
      </c>
      <c r="M1068" s="133">
        <f>VLOOKUP(D1068,tablakms,12,FALSE)</f>
        <v>32.5</v>
      </c>
      <c r="N1068" s="25" t="str">
        <f t="shared" si="47"/>
        <v>PST Cordoba - Pentacom S.A.</v>
      </c>
      <c r="O1068" s="133">
        <v>0</v>
      </c>
    </row>
    <row r="1069" spans="1:16" s="178" customFormat="1" x14ac:dyDescent="0.25">
      <c r="A1069" s="178" t="s">
        <v>5766</v>
      </c>
      <c r="B1069" s="178" t="s">
        <v>11</v>
      </c>
      <c r="C1069" s="178" t="s">
        <v>847</v>
      </c>
      <c r="D1069" s="178" t="s">
        <v>26</v>
      </c>
      <c r="E1069" s="178" t="s">
        <v>1984</v>
      </c>
      <c r="F1069" s="179">
        <v>1</v>
      </c>
      <c r="G1069" s="180">
        <v>30112</v>
      </c>
      <c r="H1069" s="178">
        <v>61</v>
      </c>
      <c r="I1069" s="180">
        <v>337</v>
      </c>
      <c r="J1069" s="180">
        <v>20557</v>
      </c>
      <c r="K1069" s="180">
        <v>50669</v>
      </c>
      <c r="L1069" s="178">
        <v>20240417</v>
      </c>
      <c r="M1069" s="179">
        <f>VLOOKUP(D1069,tablakms,12,FALSE)</f>
        <v>0</v>
      </c>
      <c r="N1069" s="178" t="str">
        <f t="shared" si="47"/>
        <v>PST Cordoba - Pentacom S.A.</v>
      </c>
      <c r="O1069" s="179">
        <f t="shared" si="48"/>
        <v>-61</v>
      </c>
      <c r="P1069" s="324" t="s">
        <v>5807</v>
      </c>
    </row>
    <row r="1070" spans="1:16" x14ac:dyDescent="0.25">
      <c r="F1070" s="133"/>
      <c r="G1070" s="42"/>
      <c r="I1070" s="42"/>
      <c r="J1070" s="42"/>
      <c r="K1070" s="42"/>
    </row>
    <row r="1071" spans="1:16" s="178" customFormat="1" x14ac:dyDescent="0.25">
      <c r="A1071" s="178" t="s">
        <v>5749</v>
      </c>
      <c r="B1071" s="178" t="s">
        <v>11</v>
      </c>
      <c r="C1071" s="178" t="s">
        <v>428</v>
      </c>
      <c r="D1071" s="178" t="s">
        <v>429</v>
      </c>
      <c r="E1071" s="178" t="s">
        <v>430</v>
      </c>
      <c r="F1071" s="179">
        <v>1</v>
      </c>
      <c r="G1071" s="180">
        <v>30112</v>
      </c>
      <c r="H1071" s="178">
        <v>35</v>
      </c>
      <c r="I1071" s="180">
        <v>337</v>
      </c>
      <c r="J1071" s="180">
        <v>11795</v>
      </c>
      <c r="K1071" s="180">
        <v>41907</v>
      </c>
      <c r="L1071" s="178">
        <v>20240418</v>
      </c>
      <c r="M1071" s="179">
        <f>VLOOKUP(D1071,tablakms,12,FALSE)</f>
        <v>43.1</v>
      </c>
      <c r="N1071" s="178" t="str">
        <f>VLOOKUP(D1071,tablakms,6,FALSE)</f>
        <v>PST Cordoba - Pentacom S.A.</v>
      </c>
      <c r="O1071" s="179">
        <f t="shared" si="48"/>
        <v>8.1000000000000014</v>
      </c>
      <c r="P1071" s="324" t="s">
        <v>5808</v>
      </c>
    </row>
    <row r="1072" spans="1:16" x14ac:dyDescent="0.25">
      <c r="A1072" s="25" t="s">
        <v>5763</v>
      </c>
      <c r="B1072" s="25" t="s">
        <v>11</v>
      </c>
      <c r="C1072" s="25" t="s">
        <v>984</v>
      </c>
      <c r="D1072" s="25" t="s">
        <v>2178</v>
      </c>
      <c r="E1072" s="25" t="s">
        <v>2711</v>
      </c>
      <c r="F1072" s="133">
        <v>1</v>
      </c>
      <c r="G1072" s="42">
        <v>30112</v>
      </c>
      <c r="H1072" s="25">
        <v>50</v>
      </c>
      <c r="I1072" s="42">
        <v>337</v>
      </c>
      <c r="J1072" s="42">
        <v>16850</v>
      </c>
      <c r="K1072" s="42">
        <v>46962</v>
      </c>
      <c r="L1072" s="25">
        <v>20240418</v>
      </c>
      <c r="M1072" s="133">
        <f>VLOOKUP(D1072,tablakms,12,FALSE)</f>
        <v>50.2</v>
      </c>
      <c r="N1072" s="25" t="str">
        <f>VLOOKUP(D1072,tablakms,6,FALSE)</f>
        <v>SPST Pentacom - Rio IV</v>
      </c>
      <c r="O1072" s="133">
        <f t="shared" si="48"/>
        <v>0.20000000000000284</v>
      </c>
    </row>
    <row r="1073" spans="1:17" x14ac:dyDescent="0.25">
      <c r="F1073" s="133"/>
      <c r="G1073" s="42"/>
      <c r="I1073" s="42"/>
      <c r="J1073" s="42"/>
      <c r="K1073" s="42"/>
    </row>
    <row r="1074" spans="1:17" x14ac:dyDescent="0.25">
      <c r="A1074" s="25" t="s">
        <v>5747</v>
      </c>
      <c r="B1074" s="25" t="s">
        <v>11</v>
      </c>
      <c r="C1074" s="25" t="s">
        <v>297</v>
      </c>
      <c r="D1074" s="25" t="s">
        <v>93</v>
      </c>
      <c r="E1074" s="25" t="s">
        <v>813</v>
      </c>
      <c r="F1074" s="133">
        <v>1</v>
      </c>
      <c r="G1074" s="42">
        <v>30112</v>
      </c>
      <c r="H1074" s="25">
        <v>52</v>
      </c>
      <c r="I1074" s="42">
        <v>337</v>
      </c>
      <c r="J1074" s="42">
        <v>17524</v>
      </c>
      <c r="K1074" s="42">
        <v>47636</v>
      </c>
      <c r="L1074" s="25">
        <v>20240419</v>
      </c>
      <c r="M1074" s="133">
        <v>52</v>
      </c>
      <c r="N1074" s="25" t="str">
        <f>VLOOKUP(D1074,tablakms,6,FALSE)</f>
        <v>PST Cordoba - Pentacom S.A.</v>
      </c>
      <c r="O1074" s="133">
        <f t="shared" si="48"/>
        <v>0</v>
      </c>
    </row>
    <row r="1075" spans="1:17" s="43" customFormat="1" x14ac:dyDescent="0.25">
      <c r="A1075" s="43" t="s">
        <v>5799</v>
      </c>
      <c r="B1075" s="43" t="s">
        <v>11</v>
      </c>
      <c r="C1075" s="43" t="s">
        <v>56</v>
      </c>
      <c r="D1075" s="43" t="s">
        <v>1844</v>
      </c>
      <c r="E1075" s="43" t="s">
        <v>1885</v>
      </c>
      <c r="F1075" s="135">
        <v>1</v>
      </c>
      <c r="G1075" s="45">
        <v>60858</v>
      </c>
      <c r="H1075" s="43">
        <v>550</v>
      </c>
      <c r="I1075" s="45">
        <v>227</v>
      </c>
      <c r="J1075" s="45">
        <v>124850</v>
      </c>
      <c r="K1075" s="45">
        <v>185708</v>
      </c>
      <c r="L1075" s="43">
        <v>20240422</v>
      </c>
      <c r="M1075" s="135">
        <f>VLOOKUP(D1075,tablakms,12,FALSE)</f>
        <v>275</v>
      </c>
      <c r="N1075" s="43" t="str">
        <f>VLOOKUP(D1075,tablakms,6,FALSE)</f>
        <v>PST Cordoba - Pentacom S.A.</v>
      </c>
      <c r="O1075" s="135">
        <f t="shared" si="48"/>
        <v>-275</v>
      </c>
      <c r="P1075" s="43">
        <f>(275*227)+(275*337)</f>
        <v>155100</v>
      </c>
      <c r="Q1075" s="43" t="s">
        <v>5802</v>
      </c>
    </row>
    <row r="1076" spans="1:17" ht="15.75" thickBot="1" x14ac:dyDescent="0.3">
      <c r="F1076" s="133"/>
      <c r="G1076" s="42"/>
      <c r="I1076" s="42"/>
      <c r="J1076" s="42"/>
      <c r="K1076" s="42"/>
    </row>
    <row r="1077" spans="1:17" s="178" customFormat="1" x14ac:dyDescent="0.25">
      <c r="A1077" s="178" t="s">
        <v>5741</v>
      </c>
      <c r="B1077" s="178" t="s">
        <v>11</v>
      </c>
      <c r="C1077" s="178" t="s">
        <v>28</v>
      </c>
      <c r="D1077" s="178" t="s">
        <v>2024</v>
      </c>
      <c r="E1077" s="178" t="s">
        <v>2025</v>
      </c>
      <c r="F1077" s="179">
        <v>1</v>
      </c>
      <c r="G1077" s="180">
        <v>30112</v>
      </c>
      <c r="H1077" s="178">
        <v>41</v>
      </c>
      <c r="I1077" s="180">
        <v>337</v>
      </c>
      <c r="J1077" s="180">
        <v>13817</v>
      </c>
      <c r="K1077" s="180">
        <v>43929</v>
      </c>
      <c r="L1077" s="178">
        <v>20240423</v>
      </c>
      <c r="M1077" s="179">
        <f>VLOOKUP(D1077,tablakms,12,FALSE)</f>
        <v>0</v>
      </c>
      <c r="N1077" s="178" t="str">
        <f>VLOOKUP(D1077,tablakms,6,FALSE)</f>
        <v>PST Cordoba - Pentacom S.A.</v>
      </c>
      <c r="O1077" s="179">
        <f t="shared" si="48"/>
        <v>-41</v>
      </c>
      <c r="P1077" s="325" t="s">
        <v>5809</v>
      </c>
    </row>
    <row r="1078" spans="1:17" x14ac:dyDescent="0.25">
      <c r="A1078" s="25" t="s">
        <v>5743</v>
      </c>
      <c r="B1078" s="25" t="s">
        <v>92</v>
      </c>
      <c r="C1078" s="25" t="s">
        <v>36</v>
      </c>
      <c r="D1078" s="25" t="s">
        <v>93</v>
      </c>
      <c r="E1078" s="25" t="s">
        <v>2461</v>
      </c>
      <c r="F1078" s="133">
        <v>1</v>
      </c>
      <c r="G1078" s="42">
        <v>13921</v>
      </c>
      <c r="H1078" s="25">
        <v>42</v>
      </c>
      <c r="I1078" s="42">
        <v>337</v>
      </c>
      <c r="J1078" s="42">
        <v>14154</v>
      </c>
      <c r="K1078" s="42">
        <v>28075</v>
      </c>
      <c r="L1078" s="25">
        <v>20240423</v>
      </c>
      <c r="M1078" s="133">
        <v>42</v>
      </c>
      <c r="N1078" s="25" t="str">
        <f>VLOOKUP(D1078,tablakms,6,FALSE)</f>
        <v>PST Cordoba - Pentacom S.A.</v>
      </c>
      <c r="O1078" s="133">
        <f t="shared" si="48"/>
        <v>0</v>
      </c>
    </row>
    <row r="1079" spans="1:17" x14ac:dyDescent="0.25">
      <c r="F1079" s="133"/>
      <c r="G1079" s="42"/>
      <c r="I1079" s="42"/>
      <c r="J1079" s="42"/>
      <c r="K1079" s="42"/>
    </row>
    <row r="1080" spans="1:17" x14ac:dyDescent="0.25">
      <c r="A1080" s="25" t="s">
        <v>5737</v>
      </c>
      <c r="B1080" s="25" t="s">
        <v>11</v>
      </c>
      <c r="C1080" s="25" t="s">
        <v>36</v>
      </c>
      <c r="D1080" s="25" t="s">
        <v>37</v>
      </c>
      <c r="E1080" s="25" t="s">
        <v>1241</v>
      </c>
      <c r="F1080" s="133">
        <v>1</v>
      </c>
      <c r="G1080" s="42">
        <v>30112</v>
      </c>
      <c r="H1080" s="25">
        <v>287</v>
      </c>
      <c r="I1080" s="42">
        <v>337</v>
      </c>
      <c r="J1080" s="42">
        <v>96719</v>
      </c>
      <c r="K1080" s="42">
        <v>126831</v>
      </c>
      <c r="L1080" s="25">
        <v>20240425</v>
      </c>
      <c r="M1080" s="133">
        <f>VLOOKUP(D1080,tablakms,12,FALSE)</f>
        <v>287</v>
      </c>
      <c r="N1080" s="25" t="str">
        <f>VLOOKUP(D1080,tablakms,6,FALSE)</f>
        <v>PST Cordoba - Pentacom S.A.</v>
      </c>
      <c r="O1080" s="133">
        <f t="shared" si="48"/>
        <v>0</v>
      </c>
    </row>
    <row r="1081" spans="1:17" x14ac:dyDescent="0.25">
      <c r="F1081" s="133"/>
      <c r="G1081" s="42"/>
      <c r="I1081" s="42"/>
      <c r="J1081" s="42"/>
      <c r="K1081" s="42"/>
    </row>
    <row r="1082" spans="1:17" s="43" customFormat="1" x14ac:dyDescent="0.25">
      <c r="A1082" s="43" t="s">
        <v>5718</v>
      </c>
      <c r="B1082" s="43" t="s">
        <v>92</v>
      </c>
      <c r="C1082" s="43" t="s">
        <v>222</v>
      </c>
      <c r="D1082" s="43" t="s">
        <v>39</v>
      </c>
      <c r="E1082" s="43" t="s">
        <v>246</v>
      </c>
      <c r="F1082" s="135">
        <v>1</v>
      </c>
      <c r="G1082" s="45">
        <v>13921</v>
      </c>
      <c r="H1082" s="43">
        <v>203</v>
      </c>
      <c r="I1082" s="45">
        <v>337</v>
      </c>
      <c r="J1082" s="45">
        <v>68411</v>
      </c>
      <c r="K1082" s="45">
        <v>82332</v>
      </c>
      <c r="L1082" s="43">
        <v>20240426</v>
      </c>
      <c r="M1082" s="135">
        <f>VLOOKUP(D1082,tablakms,12,FALSE)</f>
        <v>201</v>
      </c>
      <c r="N1082" s="43" t="str">
        <f>VLOOKUP(D1082,tablakms,6,FALSE)</f>
        <v>Pentacom - Arroyito</v>
      </c>
      <c r="O1082" s="135">
        <f t="shared" si="48"/>
        <v>-2</v>
      </c>
    </row>
    <row r="1083" spans="1:17" s="178" customFormat="1" x14ac:dyDescent="0.25">
      <c r="A1083" s="178" t="s">
        <v>5765</v>
      </c>
      <c r="B1083" s="178" t="s">
        <v>11</v>
      </c>
      <c r="C1083" s="178" t="s">
        <v>934</v>
      </c>
      <c r="D1083" s="178" t="s">
        <v>3552</v>
      </c>
      <c r="E1083" s="178" t="s">
        <v>2748</v>
      </c>
      <c r="F1083" s="179">
        <v>1</v>
      </c>
      <c r="G1083" s="180">
        <v>30112</v>
      </c>
      <c r="H1083" s="178">
        <v>48</v>
      </c>
      <c r="I1083" s="180">
        <v>337</v>
      </c>
      <c r="J1083" s="180">
        <v>16176</v>
      </c>
      <c r="K1083" s="180">
        <v>46288</v>
      </c>
      <c r="L1083" s="178">
        <v>20240426</v>
      </c>
      <c r="M1083" s="179">
        <f>VLOOKUP(D1083,tablakms,12,FALSE)</f>
        <v>30</v>
      </c>
      <c r="N1083" s="178" t="str">
        <f>VLOOKUP(D1083,tablakms,6,FALSE)</f>
        <v>PST Cordoba - Pentacom S.A.</v>
      </c>
      <c r="O1083" s="179">
        <f t="shared" si="48"/>
        <v>-18</v>
      </c>
      <c r="P1083" s="324" t="s">
        <v>5810</v>
      </c>
    </row>
    <row r="1084" spans="1:17" ht="15.75" thickBot="1" x14ac:dyDescent="0.3">
      <c r="F1084" s="133"/>
      <c r="G1084" s="42"/>
      <c r="I1084" s="42"/>
      <c r="J1084" s="42"/>
      <c r="K1084" s="42"/>
    </row>
    <row r="1085" spans="1:17" s="178" customFormat="1" x14ac:dyDescent="0.25">
      <c r="A1085" s="178" t="s">
        <v>5732</v>
      </c>
      <c r="B1085" s="178" t="s">
        <v>11</v>
      </c>
      <c r="C1085" s="178" t="s">
        <v>35</v>
      </c>
      <c r="D1085" s="178" t="s">
        <v>198</v>
      </c>
      <c r="E1085" s="178" t="s">
        <v>199</v>
      </c>
      <c r="F1085" s="179">
        <v>1</v>
      </c>
      <c r="G1085" s="180">
        <v>30112</v>
      </c>
      <c r="H1085" s="178">
        <v>69</v>
      </c>
      <c r="I1085" s="180">
        <v>337</v>
      </c>
      <c r="J1085" s="180">
        <v>23253</v>
      </c>
      <c r="K1085" s="180">
        <v>53365</v>
      </c>
      <c r="L1085" s="178">
        <v>20240429</v>
      </c>
      <c r="M1085" s="179">
        <f>VLOOKUP(D1085,tablakms,12,FALSE)</f>
        <v>40.9</v>
      </c>
      <c r="N1085" s="178" t="str">
        <f>VLOOKUP(D1085,tablakms,6,FALSE)</f>
        <v>PST Cordoba - Pentacom S.A.</v>
      </c>
      <c r="O1085" s="179">
        <f t="shared" si="48"/>
        <v>-28.1</v>
      </c>
      <c r="P1085" s="325" t="s">
        <v>5811</v>
      </c>
    </row>
    <row r="1086" spans="1:17" s="178" customFormat="1" x14ac:dyDescent="0.25">
      <c r="A1086" s="178" t="s">
        <v>5791</v>
      </c>
      <c r="B1086" s="178" t="s">
        <v>11</v>
      </c>
      <c r="C1086" s="178" t="s">
        <v>721</v>
      </c>
      <c r="D1086" s="178" t="s">
        <v>722</v>
      </c>
      <c r="E1086" s="178" t="s">
        <v>723</v>
      </c>
      <c r="F1086" s="179">
        <v>1</v>
      </c>
      <c r="G1086" s="180">
        <v>30112</v>
      </c>
      <c r="H1086" s="178">
        <v>117</v>
      </c>
      <c r="I1086" s="180">
        <v>337</v>
      </c>
      <c r="J1086" s="180">
        <v>39429</v>
      </c>
      <c r="K1086" s="180">
        <v>69541</v>
      </c>
      <c r="L1086" s="178">
        <v>20240430</v>
      </c>
      <c r="M1086" s="179">
        <v>55</v>
      </c>
      <c r="N1086" s="25" t="str">
        <f>VLOOKUP(D1086,tablakms,6,FALSE)</f>
        <v>PST Cordoba - Pentacom S.A.</v>
      </c>
      <c r="O1086" s="179">
        <f t="shared" si="48"/>
        <v>-62</v>
      </c>
      <c r="P1086" s="178" t="s">
        <v>5812</v>
      </c>
    </row>
    <row r="1089" spans="1:16" x14ac:dyDescent="0.25">
      <c r="A1089" s="25" t="s">
        <v>5949</v>
      </c>
      <c r="B1089" s="25" t="s">
        <v>11</v>
      </c>
      <c r="C1089" s="25" t="s">
        <v>56</v>
      </c>
      <c r="D1089" s="25" t="s">
        <v>57</v>
      </c>
      <c r="E1089" s="25" t="s">
        <v>496</v>
      </c>
      <c r="F1089" s="25">
        <v>1</v>
      </c>
      <c r="G1089" s="42">
        <v>30112</v>
      </c>
      <c r="H1089" s="25">
        <v>275</v>
      </c>
      <c r="I1089" s="42">
        <v>337</v>
      </c>
      <c r="J1089" s="42">
        <v>92675</v>
      </c>
      <c r="K1089" s="42">
        <v>122787</v>
      </c>
      <c r="L1089" s="133">
        <v>20240502</v>
      </c>
      <c r="M1089" s="133">
        <f>VLOOKUP(D1089,tablakms,12,FALSE)</f>
        <v>275</v>
      </c>
      <c r="N1089" s="25" t="str">
        <f>VLOOKUP(D1089,tablakms,6,FALSE)</f>
        <v>PST Cordoba - Pentacom S.A.</v>
      </c>
      <c r="O1089" s="133">
        <f>M1089-H1089</f>
        <v>0</v>
      </c>
    </row>
    <row r="1090" spans="1:16" x14ac:dyDescent="0.25">
      <c r="G1090" s="42"/>
      <c r="I1090" s="42"/>
      <c r="J1090" s="42"/>
      <c r="K1090" s="42"/>
      <c r="L1090" s="133"/>
    </row>
    <row r="1091" spans="1:16" s="39" customFormat="1" x14ac:dyDescent="0.25">
      <c r="A1091" s="39" t="s">
        <v>5945</v>
      </c>
      <c r="B1091" s="39" t="s">
        <v>11</v>
      </c>
      <c r="C1091" s="39" t="s">
        <v>255</v>
      </c>
      <c r="D1091" s="39" t="s">
        <v>256</v>
      </c>
      <c r="E1091" s="39" t="s">
        <v>4517</v>
      </c>
      <c r="F1091" s="39">
        <v>1</v>
      </c>
      <c r="G1091" s="40">
        <v>30112</v>
      </c>
      <c r="H1091" s="39">
        <v>53</v>
      </c>
      <c r="I1091" s="40">
        <v>337</v>
      </c>
      <c r="J1091" s="40">
        <v>17861</v>
      </c>
      <c r="K1091" s="40">
        <v>47973</v>
      </c>
      <c r="L1091" s="174">
        <v>20240503</v>
      </c>
      <c r="M1091" s="174">
        <f>VLOOKUP(D1091,tablakms,12,FALSE)</f>
        <v>41.7</v>
      </c>
      <c r="N1091" s="39" t="str">
        <f>VLOOKUP(D1091,tablakms,6,FALSE)</f>
        <v>PST Cordoba - Pentacom S.A.</v>
      </c>
      <c r="O1091" s="174">
        <f t="shared" ref="O1091:O1131" si="49">M1091-H1091</f>
        <v>-11.299999999999997</v>
      </c>
      <c r="P1091" s="355" t="s">
        <v>5964</v>
      </c>
    </row>
    <row r="1092" spans="1:16" x14ac:dyDescent="0.25">
      <c r="G1092" s="42"/>
      <c r="I1092" s="42"/>
      <c r="J1092" s="42"/>
      <c r="K1092" s="42"/>
      <c r="L1092" s="133"/>
    </row>
    <row r="1093" spans="1:16" s="43" customFormat="1" x14ac:dyDescent="0.25">
      <c r="A1093" s="43" t="s">
        <v>5942</v>
      </c>
      <c r="B1093" s="43" t="s">
        <v>11</v>
      </c>
      <c r="C1093" s="43" t="s">
        <v>847</v>
      </c>
      <c r="D1093" s="43" t="s">
        <v>26</v>
      </c>
      <c r="E1093" s="43" t="s">
        <v>848</v>
      </c>
      <c r="F1093" s="43">
        <v>1</v>
      </c>
      <c r="G1093" s="45">
        <v>30112</v>
      </c>
      <c r="H1093" s="43">
        <v>81</v>
      </c>
      <c r="I1093" s="45">
        <v>337</v>
      </c>
      <c r="J1093" s="45">
        <v>27297</v>
      </c>
      <c r="K1093" s="45">
        <v>57409</v>
      </c>
      <c r="L1093" s="135">
        <v>20240506</v>
      </c>
      <c r="M1093" s="135">
        <v>55</v>
      </c>
      <c r="N1093" s="43" t="str">
        <f>VLOOKUP(D1093,tablakms,6,FALSE)</f>
        <v>PST Cordoba - Pentacom S.A.</v>
      </c>
      <c r="O1093" s="135">
        <f t="shared" si="49"/>
        <v>-26</v>
      </c>
      <c r="P1093" s="43" t="s">
        <v>5963</v>
      </c>
    </row>
    <row r="1094" spans="1:16" x14ac:dyDescent="0.25">
      <c r="G1094" s="42"/>
      <c r="I1094" s="42"/>
      <c r="J1094" s="42"/>
      <c r="K1094" s="42"/>
      <c r="L1094" s="133"/>
    </row>
    <row r="1095" spans="1:16" x14ac:dyDescent="0.25">
      <c r="A1095" s="25" t="s">
        <v>5940</v>
      </c>
      <c r="B1095" s="25" t="s">
        <v>11</v>
      </c>
      <c r="C1095" s="25" t="s">
        <v>673</v>
      </c>
      <c r="D1095" s="25" t="s">
        <v>4880</v>
      </c>
      <c r="E1095" s="25" t="s">
        <v>674</v>
      </c>
      <c r="F1095" s="25">
        <v>1</v>
      </c>
      <c r="G1095" s="42">
        <v>30112</v>
      </c>
      <c r="H1095" s="25">
        <v>30</v>
      </c>
      <c r="I1095" s="42">
        <v>337</v>
      </c>
      <c r="J1095" s="42">
        <v>10110</v>
      </c>
      <c r="K1095" s="42">
        <v>40222</v>
      </c>
      <c r="L1095" s="133">
        <v>20240507</v>
      </c>
      <c r="M1095" s="133">
        <v>30</v>
      </c>
      <c r="N1095" s="25" t="str">
        <f>VLOOKUP(D1095,tablakms,6,FALSE)</f>
        <v>PST Cordoba - Pentacom S.A.</v>
      </c>
      <c r="O1095" s="133">
        <f t="shared" si="49"/>
        <v>0</v>
      </c>
    </row>
    <row r="1096" spans="1:16" x14ac:dyDescent="0.25">
      <c r="G1096" s="42"/>
      <c r="I1096" s="42"/>
      <c r="J1096" s="42"/>
      <c r="K1096" s="42"/>
      <c r="L1096" s="133"/>
    </row>
    <row r="1097" spans="1:16" x14ac:dyDescent="0.25">
      <c r="A1097" s="25" t="s">
        <v>5937</v>
      </c>
      <c r="B1097" s="25" t="s">
        <v>11</v>
      </c>
      <c r="C1097" s="25" t="s">
        <v>12</v>
      </c>
      <c r="D1097" s="25" t="s">
        <v>128</v>
      </c>
      <c r="E1097" s="25" t="s">
        <v>5196</v>
      </c>
      <c r="F1097" s="25">
        <v>1</v>
      </c>
      <c r="G1097" s="42">
        <v>30112</v>
      </c>
      <c r="H1097" s="25">
        <v>88</v>
      </c>
      <c r="I1097" s="42">
        <v>337</v>
      </c>
      <c r="J1097" s="42">
        <v>29656</v>
      </c>
      <c r="K1097" s="42">
        <v>59768</v>
      </c>
      <c r="L1097" s="133">
        <v>20240508</v>
      </c>
      <c r="M1097" s="133">
        <v>88</v>
      </c>
      <c r="N1097" s="25" t="str">
        <f>VLOOKUP(D1097,tablakms,6,FALSE)</f>
        <v>PST Cordoba - Pentacom S.A.</v>
      </c>
      <c r="O1097" s="133">
        <f t="shared" si="49"/>
        <v>0</v>
      </c>
    </row>
    <row r="1098" spans="1:16" x14ac:dyDescent="0.25">
      <c r="G1098" s="42"/>
      <c r="I1098" s="42"/>
      <c r="J1098" s="42"/>
      <c r="K1098" s="42"/>
      <c r="L1098" s="133"/>
    </row>
    <row r="1099" spans="1:16" s="39" customFormat="1" x14ac:dyDescent="0.25">
      <c r="A1099" s="39" t="s">
        <v>5936</v>
      </c>
      <c r="B1099" s="39" t="s">
        <v>11</v>
      </c>
      <c r="C1099" s="39" t="s">
        <v>27</v>
      </c>
      <c r="D1099" s="39" t="s">
        <v>188</v>
      </c>
      <c r="E1099" s="39" t="s">
        <v>761</v>
      </c>
      <c r="F1099" s="39">
        <v>1</v>
      </c>
      <c r="G1099" s="40">
        <v>30112</v>
      </c>
      <c r="H1099" s="39">
        <v>331</v>
      </c>
      <c r="I1099" s="40">
        <v>337</v>
      </c>
      <c r="J1099" s="40">
        <v>111547</v>
      </c>
      <c r="K1099" s="40">
        <v>141659</v>
      </c>
      <c r="L1099" s="174">
        <v>20240510</v>
      </c>
      <c r="M1099" s="174">
        <f>VLOOKUP(D1099,tablakms,12,FALSE)</f>
        <v>333</v>
      </c>
      <c r="N1099" s="39" t="str">
        <f>VLOOKUP(D1099,tablakms,6,FALSE)</f>
        <v>Pentacom - Arroyito</v>
      </c>
      <c r="O1099" s="174">
        <f t="shared" si="49"/>
        <v>2</v>
      </c>
      <c r="P1099" s="355" t="s">
        <v>5962</v>
      </c>
    </row>
    <row r="1100" spans="1:16" s="39" customFormat="1" x14ac:dyDescent="0.25">
      <c r="A1100" s="39" t="s">
        <v>5930</v>
      </c>
      <c r="B1100" s="39" t="s">
        <v>11</v>
      </c>
      <c r="C1100" s="39" t="s">
        <v>28</v>
      </c>
      <c r="D1100" s="39" t="s">
        <v>1005</v>
      </c>
      <c r="E1100" s="39" t="s">
        <v>1006</v>
      </c>
      <c r="F1100" s="39">
        <v>1</v>
      </c>
      <c r="G1100" s="40">
        <v>30112</v>
      </c>
      <c r="H1100" s="39">
        <v>46</v>
      </c>
      <c r="I1100" s="40">
        <v>337</v>
      </c>
      <c r="J1100" s="40">
        <v>15502</v>
      </c>
      <c r="K1100" s="40">
        <v>45614</v>
      </c>
      <c r="L1100" s="174">
        <v>20240513</v>
      </c>
      <c r="M1100" s="174">
        <f>VLOOKUP(D1100,tablakms,12,FALSE)</f>
        <v>50.8</v>
      </c>
      <c r="N1100" s="39" t="str">
        <f>VLOOKUP(D1100,tablakms,6,FALSE)</f>
        <v>PST Cordoba - Pentacom S.A.</v>
      </c>
      <c r="O1100" s="174">
        <f t="shared" si="49"/>
        <v>4.7999999999999972</v>
      </c>
      <c r="P1100" s="355" t="s">
        <v>5961</v>
      </c>
    </row>
    <row r="1101" spans="1:16" x14ac:dyDescent="0.25">
      <c r="A1101" s="25" t="s">
        <v>5931</v>
      </c>
      <c r="B1101" s="25" t="s">
        <v>11</v>
      </c>
      <c r="C1101" s="25" t="s">
        <v>984</v>
      </c>
      <c r="D1101" s="25" t="s">
        <v>2319</v>
      </c>
      <c r="E1101" s="25" t="s">
        <v>1310</v>
      </c>
      <c r="F1101" s="25">
        <v>1</v>
      </c>
      <c r="G1101" s="42">
        <v>30112</v>
      </c>
      <c r="H1101" s="25">
        <v>103</v>
      </c>
      <c r="I1101" s="42">
        <v>337</v>
      </c>
      <c r="J1101" s="42">
        <v>34711</v>
      </c>
      <c r="K1101" s="42">
        <v>64823</v>
      </c>
      <c r="L1101" s="133">
        <v>20240513</v>
      </c>
      <c r="M1101" s="133">
        <f>VLOOKUP(D1101,tablakms,12,FALSE)</f>
        <v>103</v>
      </c>
      <c r="N1101" s="25" t="str">
        <f>VLOOKUP(D1101,tablakms,6,FALSE)</f>
        <v>SPST Pentacom - Rio IV</v>
      </c>
      <c r="O1101" s="133">
        <f t="shared" si="49"/>
        <v>0</v>
      </c>
    </row>
    <row r="1102" spans="1:16" x14ac:dyDescent="0.25">
      <c r="G1102" s="42"/>
      <c r="I1102" s="42"/>
      <c r="J1102" s="42"/>
      <c r="K1102" s="42"/>
      <c r="L1102" s="133"/>
    </row>
    <row r="1103" spans="1:16" x14ac:dyDescent="0.25">
      <c r="A1103" s="25" t="s">
        <v>5939</v>
      </c>
      <c r="B1103" s="25" t="s">
        <v>11</v>
      </c>
      <c r="C1103" s="25" t="s">
        <v>36</v>
      </c>
      <c r="D1103" s="25" t="s">
        <v>37</v>
      </c>
      <c r="E1103" s="25" t="s">
        <v>1155</v>
      </c>
      <c r="F1103" s="25">
        <v>1</v>
      </c>
      <c r="G1103" s="42">
        <v>30112</v>
      </c>
      <c r="H1103" s="25">
        <v>287</v>
      </c>
      <c r="I1103" s="42">
        <v>337</v>
      </c>
      <c r="J1103" s="42">
        <v>96719</v>
      </c>
      <c r="K1103" s="42">
        <v>126831</v>
      </c>
      <c r="L1103" s="133">
        <v>20240514</v>
      </c>
      <c r="M1103" s="133">
        <f>VLOOKUP(D1103,tablakms,12,FALSE)</f>
        <v>287</v>
      </c>
      <c r="N1103" s="25" t="str">
        <f>VLOOKUP(D1103,tablakms,6,FALSE)</f>
        <v>PST Cordoba - Pentacom S.A.</v>
      </c>
      <c r="O1103" s="133">
        <f t="shared" si="49"/>
        <v>0</v>
      </c>
    </row>
    <row r="1104" spans="1:16" x14ac:dyDescent="0.25">
      <c r="G1104" s="42"/>
      <c r="I1104" s="42"/>
      <c r="J1104" s="42"/>
      <c r="K1104" s="42"/>
      <c r="L1104" s="133"/>
    </row>
    <row r="1105" spans="1:16" s="43" customFormat="1" x14ac:dyDescent="0.25">
      <c r="A1105" s="43" t="s">
        <v>5928</v>
      </c>
      <c r="B1105" s="43" t="s">
        <v>11</v>
      </c>
      <c r="C1105" s="43" t="s">
        <v>685</v>
      </c>
      <c r="D1105" s="43" t="s">
        <v>686</v>
      </c>
      <c r="E1105" s="43" t="s">
        <v>5929</v>
      </c>
      <c r="F1105" s="43">
        <v>1</v>
      </c>
      <c r="G1105" s="45">
        <v>30112</v>
      </c>
      <c r="H1105" s="43">
        <v>79</v>
      </c>
      <c r="I1105" s="45">
        <v>337</v>
      </c>
      <c r="J1105" s="45">
        <v>26623</v>
      </c>
      <c r="K1105" s="45">
        <v>56735</v>
      </c>
      <c r="L1105" s="135">
        <v>20240515</v>
      </c>
      <c r="M1105" s="135">
        <f>VLOOKUP(D1105,tablakms,12,FALSE)</f>
        <v>59.8</v>
      </c>
      <c r="N1105" s="43" t="str">
        <f>VLOOKUP(D1105,tablakms,6,FALSE)</f>
        <v>PST Cordoba - Pentacom S.A.</v>
      </c>
      <c r="O1105" s="135">
        <f t="shared" si="49"/>
        <v>-19.200000000000003</v>
      </c>
      <c r="P1105" s="43" t="s">
        <v>5960</v>
      </c>
    </row>
    <row r="1106" spans="1:16" x14ac:dyDescent="0.25">
      <c r="G1106" s="42"/>
      <c r="I1106" s="42"/>
      <c r="J1106" s="42"/>
      <c r="K1106" s="42"/>
      <c r="L1106" s="133"/>
    </row>
    <row r="1107" spans="1:16" x14ac:dyDescent="0.25">
      <c r="A1107" s="25" t="s">
        <v>5907</v>
      </c>
      <c r="B1107" s="25" t="s">
        <v>92</v>
      </c>
      <c r="C1107" s="25" t="s">
        <v>36</v>
      </c>
      <c r="D1107" s="25" t="s">
        <v>37</v>
      </c>
      <c r="E1107" s="25" t="s">
        <v>3153</v>
      </c>
      <c r="F1107" s="25">
        <v>1</v>
      </c>
      <c r="G1107" s="42">
        <v>13921</v>
      </c>
      <c r="H1107" s="25">
        <v>287</v>
      </c>
      <c r="I1107" s="42">
        <v>337</v>
      </c>
      <c r="J1107" s="42">
        <v>96719</v>
      </c>
      <c r="K1107" s="42">
        <v>110640</v>
      </c>
      <c r="L1107" s="133">
        <v>20240516</v>
      </c>
      <c r="M1107" s="133">
        <f>VLOOKUP(D1107,tablakms,12,FALSE)</f>
        <v>287</v>
      </c>
      <c r="N1107" s="25" t="str">
        <f>VLOOKUP(D1107,tablakms,6,FALSE)</f>
        <v>PST Cordoba - Pentacom S.A.</v>
      </c>
      <c r="O1107" s="133">
        <f t="shared" si="49"/>
        <v>0</v>
      </c>
    </row>
    <row r="1108" spans="1:16" s="39" customFormat="1" x14ac:dyDescent="0.25">
      <c r="A1108" s="39" t="s">
        <v>5951</v>
      </c>
      <c r="B1108" s="39" t="s">
        <v>11</v>
      </c>
      <c r="C1108" s="39" t="s">
        <v>12</v>
      </c>
      <c r="D1108" s="39" t="s">
        <v>260</v>
      </c>
      <c r="E1108" s="39" t="s">
        <v>261</v>
      </c>
      <c r="F1108" s="39">
        <v>1</v>
      </c>
      <c r="G1108" s="40">
        <v>30112</v>
      </c>
      <c r="H1108" s="39">
        <v>240</v>
      </c>
      <c r="I1108" s="40">
        <v>337</v>
      </c>
      <c r="J1108" s="40">
        <v>80880</v>
      </c>
      <c r="K1108" s="40">
        <v>110992</v>
      </c>
      <c r="L1108" s="174">
        <v>20240516</v>
      </c>
      <c r="M1108" s="174">
        <f>VLOOKUP(D1108,tablakms,12,FALSE)</f>
        <v>100</v>
      </c>
      <c r="N1108" s="39" t="str">
        <f>VLOOKUP(D1108,tablakms,6,FALSE)</f>
        <v>PST Cordoba - Pentacom S.A.</v>
      </c>
      <c r="O1108" s="174">
        <f t="shared" si="49"/>
        <v>-140</v>
      </c>
      <c r="P1108" s="355" t="s">
        <v>5959</v>
      </c>
    </row>
    <row r="1109" spans="1:16" x14ac:dyDescent="0.25">
      <c r="G1109" s="42"/>
      <c r="I1109" s="42"/>
      <c r="J1109" s="42"/>
      <c r="K1109" s="42"/>
      <c r="L1109" s="133"/>
    </row>
    <row r="1110" spans="1:16" x14ac:dyDescent="0.25">
      <c r="A1110" s="25" t="s">
        <v>5909</v>
      </c>
      <c r="B1110" s="25" t="s">
        <v>11</v>
      </c>
      <c r="C1110" s="25" t="s">
        <v>28</v>
      </c>
      <c r="D1110" s="25" t="s">
        <v>1008</v>
      </c>
      <c r="E1110" s="25" t="s">
        <v>1009</v>
      </c>
      <c r="F1110" s="25">
        <v>1</v>
      </c>
      <c r="G1110" s="42">
        <v>30112</v>
      </c>
      <c r="H1110" s="25">
        <v>60</v>
      </c>
      <c r="I1110" s="42">
        <v>337</v>
      </c>
      <c r="J1110" s="42">
        <v>20220</v>
      </c>
      <c r="K1110" s="42">
        <v>50332</v>
      </c>
      <c r="L1110" s="133">
        <v>20240520</v>
      </c>
      <c r="M1110" s="133">
        <f>VLOOKUP(D1110,tablakms,12,FALSE)</f>
        <v>60.3</v>
      </c>
      <c r="N1110" s="25" t="str">
        <f>VLOOKUP(D1110,tablakms,6,FALSE)</f>
        <v>PST Cordoba - Pentacom S.A.</v>
      </c>
      <c r="O1110" s="133">
        <f t="shared" si="49"/>
        <v>0.29999999999999716</v>
      </c>
    </row>
    <row r="1111" spans="1:16" x14ac:dyDescent="0.25">
      <c r="G1111" s="42"/>
      <c r="I1111" s="42"/>
      <c r="J1111" s="42"/>
      <c r="K1111" s="42"/>
      <c r="L1111" s="133"/>
    </row>
    <row r="1112" spans="1:16" ht="15.75" thickBot="1" x14ac:dyDescent="0.3">
      <c r="A1112" s="25" t="s">
        <v>5886</v>
      </c>
      <c r="B1112" s="25" t="s">
        <v>92</v>
      </c>
      <c r="C1112" s="25" t="s">
        <v>36</v>
      </c>
      <c r="D1112" s="25" t="s">
        <v>37</v>
      </c>
      <c r="E1112" s="25" t="s">
        <v>1173</v>
      </c>
      <c r="F1112" s="25">
        <v>1</v>
      </c>
      <c r="G1112" s="42">
        <v>13921</v>
      </c>
      <c r="H1112" s="25">
        <v>287</v>
      </c>
      <c r="I1112" s="42">
        <v>337</v>
      </c>
      <c r="J1112" s="42">
        <v>96719</v>
      </c>
      <c r="K1112" s="42">
        <v>110640</v>
      </c>
      <c r="L1112" s="133">
        <v>20240521</v>
      </c>
      <c r="M1112" s="133">
        <f>VLOOKUP(D1112,tablakms,12,FALSE)</f>
        <v>287</v>
      </c>
      <c r="N1112" s="25" t="str">
        <f>VLOOKUP(D1112,tablakms,6,FALSE)</f>
        <v>PST Cordoba - Pentacom S.A.</v>
      </c>
      <c r="O1112" s="133">
        <f t="shared" si="49"/>
        <v>0</v>
      </c>
    </row>
    <row r="1113" spans="1:16" s="59" customFormat="1" x14ac:dyDescent="0.25">
      <c r="A1113" s="59" t="s">
        <v>5915</v>
      </c>
      <c r="B1113" s="59" t="s">
        <v>11</v>
      </c>
      <c r="C1113" s="59" t="s">
        <v>35</v>
      </c>
      <c r="D1113" s="59" t="s">
        <v>702</v>
      </c>
      <c r="E1113" s="59" t="s">
        <v>703</v>
      </c>
      <c r="F1113" s="59">
        <v>1</v>
      </c>
      <c r="G1113" s="61">
        <v>30112</v>
      </c>
      <c r="H1113" s="59">
        <v>117</v>
      </c>
      <c r="I1113" s="61">
        <v>337</v>
      </c>
      <c r="J1113" s="61">
        <v>39429</v>
      </c>
      <c r="K1113" s="61">
        <v>69541</v>
      </c>
      <c r="L1113" s="175">
        <v>20240521</v>
      </c>
      <c r="M1113" s="175">
        <f>VLOOKUP(D1113,tablakms,12,FALSE)</f>
        <v>97.3</v>
      </c>
      <c r="N1113" s="59" t="str">
        <f>VLOOKUP(D1113,tablakms,6,FALSE)</f>
        <v>PST Cordoba - Pentacom S.A.</v>
      </c>
      <c r="O1113" s="175">
        <f t="shared" si="49"/>
        <v>-19.700000000000003</v>
      </c>
      <c r="P1113" s="356" t="s">
        <v>5965</v>
      </c>
    </row>
    <row r="1114" spans="1:16" x14ac:dyDescent="0.25">
      <c r="A1114" s="25" t="s">
        <v>5938</v>
      </c>
      <c r="B1114" s="25" t="s">
        <v>11</v>
      </c>
      <c r="C1114" s="25" t="s">
        <v>984</v>
      </c>
      <c r="D1114" s="25" t="s">
        <v>2178</v>
      </c>
      <c r="E1114" s="25" t="s">
        <v>932</v>
      </c>
      <c r="F1114" s="25">
        <v>1</v>
      </c>
      <c r="G1114" s="42">
        <v>30112</v>
      </c>
      <c r="H1114" s="25">
        <v>50</v>
      </c>
      <c r="I1114" s="42">
        <v>337</v>
      </c>
      <c r="J1114" s="42">
        <v>16850</v>
      </c>
      <c r="K1114" s="42">
        <v>46962</v>
      </c>
      <c r="L1114" s="133">
        <v>20240521</v>
      </c>
      <c r="M1114" s="133">
        <f>VLOOKUP(D1114,tablakms,12,FALSE)</f>
        <v>50.2</v>
      </c>
      <c r="N1114" s="25" t="str">
        <f>VLOOKUP(D1114,tablakms,6,FALSE)</f>
        <v>SPST Pentacom - Rio IV</v>
      </c>
      <c r="O1114" s="133">
        <f t="shared" si="49"/>
        <v>0.20000000000000284</v>
      </c>
    </row>
    <row r="1115" spans="1:16" x14ac:dyDescent="0.25">
      <c r="G1115" s="42"/>
      <c r="I1115" s="42"/>
      <c r="J1115" s="42"/>
      <c r="K1115" s="42"/>
      <c r="L1115" s="133"/>
    </row>
    <row r="1116" spans="1:16" x14ac:dyDescent="0.25">
      <c r="A1116" s="25" t="s">
        <v>5872</v>
      </c>
      <c r="B1116" s="25" t="s">
        <v>92</v>
      </c>
      <c r="C1116" s="25" t="s">
        <v>363</v>
      </c>
      <c r="D1116" s="25" t="s">
        <v>364</v>
      </c>
      <c r="E1116" s="25" t="s">
        <v>3040</v>
      </c>
      <c r="F1116" s="25">
        <v>1</v>
      </c>
      <c r="G1116" s="42">
        <v>13921</v>
      </c>
      <c r="H1116" s="25">
        <v>33</v>
      </c>
      <c r="I1116" s="42">
        <v>337</v>
      </c>
      <c r="J1116" s="42">
        <v>11121</v>
      </c>
      <c r="K1116" s="42">
        <v>25042</v>
      </c>
      <c r="L1116" s="133">
        <v>20240522</v>
      </c>
      <c r="M1116" s="133">
        <f>VLOOKUP(D1116,tablakms,12,FALSE)</f>
        <v>32.5</v>
      </c>
      <c r="N1116" s="25" t="str">
        <f>VLOOKUP(D1116,tablakms,6,FALSE)</f>
        <v>PST Cordoba - Pentacom S.A.</v>
      </c>
      <c r="O1116" s="133">
        <v>0</v>
      </c>
    </row>
    <row r="1117" spans="1:16" s="39" customFormat="1" x14ac:dyDescent="0.25">
      <c r="A1117" s="39" t="s">
        <v>5894</v>
      </c>
      <c r="B1117" s="39" t="s">
        <v>11</v>
      </c>
      <c r="C1117" s="39" t="s">
        <v>283</v>
      </c>
      <c r="D1117" s="39" t="s">
        <v>93</v>
      </c>
      <c r="E1117" s="39" t="s">
        <v>1079</v>
      </c>
      <c r="F1117" s="39">
        <v>1</v>
      </c>
      <c r="G1117" s="40">
        <v>30112</v>
      </c>
      <c r="H1117" s="39">
        <v>39</v>
      </c>
      <c r="I1117" s="40">
        <v>337</v>
      </c>
      <c r="J1117" s="40">
        <v>13143</v>
      </c>
      <c r="K1117" s="40">
        <v>43255</v>
      </c>
      <c r="L1117" s="174">
        <v>20240522</v>
      </c>
      <c r="M1117" s="174">
        <f>VLOOKUP(D1117,tablakms,12,FALSE)</f>
        <v>0</v>
      </c>
      <c r="N1117" s="39" t="str">
        <f>VLOOKUP(D1117,tablakms,6,FALSE)</f>
        <v>PST Cordoba - Pentacom S.A.</v>
      </c>
      <c r="O1117" s="174">
        <f t="shared" si="49"/>
        <v>-39</v>
      </c>
      <c r="P1117" s="355" t="s">
        <v>5958</v>
      </c>
    </row>
    <row r="1118" spans="1:16" x14ac:dyDescent="0.25">
      <c r="G1118" s="42"/>
      <c r="I1118" s="42"/>
      <c r="J1118" s="42"/>
      <c r="K1118" s="42"/>
      <c r="L1118" s="133"/>
    </row>
    <row r="1119" spans="1:16" x14ac:dyDescent="0.25">
      <c r="A1119" s="25" t="s">
        <v>5895</v>
      </c>
      <c r="B1119" s="25" t="s">
        <v>11</v>
      </c>
      <c r="C1119" s="25" t="s">
        <v>35</v>
      </c>
      <c r="D1119" s="25" t="s">
        <v>47</v>
      </c>
      <c r="E1119" s="25" t="s">
        <v>48</v>
      </c>
      <c r="F1119" s="25">
        <v>1</v>
      </c>
      <c r="G1119" s="42">
        <v>30112</v>
      </c>
      <c r="H1119" s="25">
        <v>238</v>
      </c>
      <c r="I1119" s="42">
        <v>337</v>
      </c>
      <c r="J1119" s="42">
        <v>80206</v>
      </c>
      <c r="K1119" s="42">
        <v>110318</v>
      </c>
      <c r="L1119" s="133">
        <v>20240523</v>
      </c>
      <c r="M1119" s="133">
        <f>VLOOKUP(D1119,tablakms,12,FALSE)</f>
        <v>238</v>
      </c>
      <c r="N1119" s="25" t="str">
        <f>VLOOKUP(D1119,tablakms,6,FALSE)</f>
        <v>PST Cordoba - Pentacom S.A.</v>
      </c>
      <c r="O1119" s="133">
        <f t="shared" si="49"/>
        <v>0</v>
      </c>
    </row>
    <row r="1120" spans="1:16" x14ac:dyDescent="0.25">
      <c r="G1120" s="42"/>
      <c r="I1120" s="42"/>
      <c r="J1120" s="42"/>
      <c r="K1120" s="42"/>
      <c r="L1120" s="133"/>
    </row>
    <row r="1121" spans="1:16" s="43" customFormat="1" x14ac:dyDescent="0.25">
      <c r="A1121" s="43" t="s">
        <v>5926</v>
      </c>
      <c r="B1121" s="43" t="s">
        <v>11</v>
      </c>
      <c r="C1121" s="43" t="s">
        <v>35</v>
      </c>
      <c r="D1121" s="43" t="s">
        <v>784</v>
      </c>
      <c r="E1121" s="43" t="s">
        <v>785</v>
      </c>
      <c r="F1121" s="43">
        <v>1</v>
      </c>
      <c r="G1121" s="45">
        <v>30112</v>
      </c>
      <c r="H1121" s="43">
        <v>33</v>
      </c>
      <c r="I1121" s="45">
        <v>337</v>
      </c>
      <c r="J1121" s="45">
        <v>11121</v>
      </c>
      <c r="K1121" s="45">
        <v>41233</v>
      </c>
      <c r="L1121" s="135">
        <v>20240524</v>
      </c>
      <c r="M1121" s="135">
        <f>VLOOKUP(D1121,tablakms,12,FALSE)</f>
        <v>0</v>
      </c>
      <c r="N1121" s="43" t="str">
        <f>VLOOKUP(D1121,tablakms,6,FALSE)</f>
        <v>PST Cordoba - Pentacom S.A.</v>
      </c>
      <c r="O1121" s="135">
        <f t="shared" si="49"/>
        <v>-33</v>
      </c>
      <c r="P1121" s="43" t="s">
        <v>5955</v>
      </c>
    </row>
    <row r="1122" spans="1:16" x14ac:dyDescent="0.25">
      <c r="G1122" s="42"/>
      <c r="I1122" s="42"/>
      <c r="J1122" s="42"/>
      <c r="K1122" s="42"/>
      <c r="L1122" s="133"/>
    </row>
    <row r="1123" spans="1:16" s="39" customFormat="1" x14ac:dyDescent="0.25">
      <c r="A1123" s="39" t="s">
        <v>5869</v>
      </c>
      <c r="B1123" s="39" t="s">
        <v>11</v>
      </c>
      <c r="C1123" s="39" t="s">
        <v>35</v>
      </c>
      <c r="D1123" s="39" t="s">
        <v>1083</v>
      </c>
      <c r="E1123" s="39" t="s">
        <v>1084</v>
      </c>
      <c r="F1123" s="39">
        <v>1</v>
      </c>
      <c r="G1123" s="40">
        <v>30112</v>
      </c>
      <c r="H1123" s="39">
        <v>39</v>
      </c>
      <c r="I1123" s="40">
        <v>337</v>
      </c>
      <c r="J1123" s="40">
        <v>13143</v>
      </c>
      <c r="K1123" s="40">
        <v>43255</v>
      </c>
      <c r="L1123" s="174">
        <v>20240527</v>
      </c>
      <c r="M1123" s="174">
        <f>VLOOKUP(D1123,tablakms,12,FALSE)</f>
        <v>46.5</v>
      </c>
      <c r="N1123" s="39" t="str">
        <f>VLOOKUP(D1123,tablakms,6,FALSE)</f>
        <v>PST Cordoba - Pentacom S.A.</v>
      </c>
      <c r="O1123" s="174">
        <f t="shared" si="49"/>
        <v>7.5</v>
      </c>
      <c r="P1123" s="355" t="s">
        <v>5957</v>
      </c>
    </row>
    <row r="1124" spans="1:16" x14ac:dyDescent="0.25">
      <c r="G1124" s="42"/>
      <c r="I1124" s="42"/>
      <c r="J1124" s="42"/>
      <c r="K1124" s="42"/>
      <c r="L1124" s="133"/>
    </row>
    <row r="1125" spans="1:16" x14ac:dyDescent="0.25">
      <c r="A1125" s="25" t="s">
        <v>5835</v>
      </c>
      <c r="B1125" s="25" t="s">
        <v>92</v>
      </c>
      <c r="C1125" s="25" t="s">
        <v>36</v>
      </c>
      <c r="D1125" s="25" t="s">
        <v>37</v>
      </c>
      <c r="E1125" s="25" t="s">
        <v>2468</v>
      </c>
      <c r="F1125" s="25">
        <v>1</v>
      </c>
      <c r="G1125" s="42">
        <v>13921</v>
      </c>
      <c r="H1125" s="25">
        <v>287</v>
      </c>
      <c r="I1125" s="42">
        <v>337</v>
      </c>
      <c r="J1125" s="42">
        <v>96719</v>
      </c>
      <c r="K1125" s="42">
        <v>110640</v>
      </c>
      <c r="L1125" s="133">
        <v>20240528</v>
      </c>
      <c r="M1125" s="133">
        <f>VLOOKUP(D1125,tablakms,12,FALSE)</f>
        <v>287</v>
      </c>
      <c r="N1125" s="25" t="str">
        <f>VLOOKUP(D1125,tablakms,6,FALSE)</f>
        <v>PST Cordoba - Pentacom S.A.</v>
      </c>
      <c r="O1125" s="133">
        <f t="shared" si="49"/>
        <v>0</v>
      </c>
    </row>
    <row r="1126" spans="1:16" x14ac:dyDescent="0.25">
      <c r="G1126" s="42"/>
      <c r="I1126" s="42"/>
      <c r="J1126" s="42"/>
      <c r="K1126" s="42"/>
      <c r="L1126" s="133"/>
    </row>
    <row r="1127" spans="1:16" x14ac:dyDescent="0.25">
      <c r="A1127" s="25" t="s">
        <v>5893</v>
      </c>
      <c r="B1127" s="25" t="s">
        <v>11</v>
      </c>
      <c r="C1127" s="25" t="s">
        <v>95</v>
      </c>
      <c r="D1127" s="25" t="s">
        <v>96</v>
      </c>
      <c r="E1127" s="25" t="s">
        <v>1323</v>
      </c>
      <c r="F1127" s="25">
        <v>1</v>
      </c>
      <c r="G1127" s="42">
        <v>30112</v>
      </c>
      <c r="H1127" s="25">
        <v>183</v>
      </c>
      <c r="I1127" s="42">
        <v>337</v>
      </c>
      <c r="J1127" s="42">
        <v>61671</v>
      </c>
      <c r="K1127" s="42">
        <v>91783</v>
      </c>
      <c r="L1127" s="133">
        <v>20240529</v>
      </c>
      <c r="M1127" s="133">
        <f>VLOOKUP(D1127,tablakms,12,FALSE)</f>
        <v>183</v>
      </c>
      <c r="N1127" s="25" t="str">
        <f>VLOOKUP(D1127,tablakms,6,FALSE)</f>
        <v>SPST Pentacom - Rio IV</v>
      </c>
      <c r="O1127" s="133">
        <f t="shared" si="49"/>
        <v>0</v>
      </c>
    </row>
    <row r="1128" spans="1:16" x14ac:dyDescent="0.25">
      <c r="A1128" s="25" t="s">
        <v>5913</v>
      </c>
      <c r="B1128" s="25" t="s">
        <v>11</v>
      </c>
      <c r="C1128" s="25" t="s">
        <v>706</v>
      </c>
      <c r="D1128" s="25" t="s">
        <v>707</v>
      </c>
      <c r="E1128" s="25" t="s">
        <v>716</v>
      </c>
      <c r="F1128" s="25">
        <v>1</v>
      </c>
      <c r="G1128" s="42">
        <v>30112</v>
      </c>
      <c r="H1128" s="25">
        <v>110</v>
      </c>
      <c r="I1128" s="42">
        <v>337</v>
      </c>
      <c r="J1128" s="42">
        <v>37070</v>
      </c>
      <c r="K1128" s="42">
        <v>67182</v>
      </c>
      <c r="L1128" s="133">
        <v>20240529</v>
      </c>
      <c r="M1128" s="133">
        <f>VLOOKUP(D1128,tablakms,12,FALSE)</f>
        <v>55.1</v>
      </c>
      <c r="N1128" s="25" t="str">
        <f>VLOOKUP(D1128,tablakms,6,FALSE)</f>
        <v>PST Cordoba - Pentacom S.A.</v>
      </c>
      <c r="O1128" s="133">
        <f t="shared" si="49"/>
        <v>-54.9</v>
      </c>
      <c r="P1128" s="25" t="s">
        <v>5956</v>
      </c>
    </row>
    <row r="1129" spans="1:16" x14ac:dyDescent="0.25">
      <c r="G1129" s="42"/>
      <c r="I1129" s="42"/>
      <c r="J1129" s="42"/>
      <c r="K1129" s="42"/>
      <c r="L1129" s="133"/>
    </row>
    <row r="1130" spans="1:16" x14ac:dyDescent="0.25">
      <c r="A1130" s="25" t="s">
        <v>5825</v>
      </c>
      <c r="B1130" s="25" t="s">
        <v>92</v>
      </c>
      <c r="C1130" s="25" t="s">
        <v>706</v>
      </c>
      <c r="D1130" s="25" t="s">
        <v>707</v>
      </c>
      <c r="E1130" s="25" t="s">
        <v>712</v>
      </c>
      <c r="F1130" s="25">
        <v>1</v>
      </c>
      <c r="G1130" s="42">
        <v>13921</v>
      </c>
      <c r="H1130" s="25">
        <v>55</v>
      </c>
      <c r="I1130" s="42">
        <v>337</v>
      </c>
      <c r="J1130" s="42">
        <v>18535</v>
      </c>
      <c r="K1130" s="42">
        <v>32456</v>
      </c>
      <c r="L1130" s="133">
        <v>20240531</v>
      </c>
      <c r="M1130" s="133">
        <f>VLOOKUP(D1130,tablakms,12,FALSE)</f>
        <v>55.1</v>
      </c>
      <c r="N1130" s="25" t="str">
        <f>VLOOKUP(D1130,tablakms,6,FALSE)</f>
        <v>PST Cordoba - Pentacom S.A.</v>
      </c>
      <c r="O1130" s="133">
        <f t="shared" si="49"/>
        <v>0.10000000000000142</v>
      </c>
    </row>
    <row r="1131" spans="1:16" x14ac:dyDescent="0.25">
      <c r="A1131" s="25" t="s">
        <v>5836</v>
      </c>
      <c r="B1131" s="25" t="s">
        <v>11</v>
      </c>
      <c r="C1131" s="25" t="s">
        <v>255</v>
      </c>
      <c r="D1131" s="25" t="s">
        <v>256</v>
      </c>
      <c r="E1131" s="25" t="s">
        <v>727</v>
      </c>
      <c r="F1131" s="25">
        <v>1</v>
      </c>
      <c r="G1131" s="42">
        <v>30112</v>
      </c>
      <c r="H1131" s="25">
        <v>42</v>
      </c>
      <c r="I1131" s="42">
        <v>337</v>
      </c>
      <c r="J1131" s="42">
        <v>14154</v>
      </c>
      <c r="K1131" s="42">
        <v>44266</v>
      </c>
      <c r="L1131" s="133">
        <v>20240531</v>
      </c>
      <c r="M1131" s="133">
        <f>VLOOKUP(D1131,tablakms,12,FALSE)</f>
        <v>41.7</v>
      </c>
      <c r="N1131" s="25" t="str">
        <f>VLOOKUP(D1131,tablakms,6,FALSE)</f>
        <v>PST Cordoba - Pentacom S.A.</v>
      </c>
      <c r="O1131" s="133">
        <f t="shared" si="49"/>
        <v>-0.29999999999999716</v>
      </c>
    </row>
    <row r="1135" spans="1:16" x14ac:dyDescent="0.25">
      <c r="A1135" s="25" t="s">
        <v>6035</v>
      </c>
      <c r="B1135" s="25" t="s">
        <v>11</v>
      </c>
      <c r="C1135" s="25" t="s">
        <v>847</v>
      </c>
      <c r="D1135" s="25" t="s">
        <v>26</v>
      </c>
      <c r="E1135" s="25" t="s">
        <v>2273</v>
      </c>
      <c r="F1135" s="25">
        <v>1</v>
      </c>
      <c r="G1135" s="42">
        <v>30112</v>
      </c>
      <c r="H1135" s="25">
        <v>55</v>
      </c>
      <c r="I1135" s="42">
        <v>337</v>
      </c>
      <c r="J1135" s="42">
        <v>18535</v>
      </c>
      <c r="K1135" s="42">
        <v>48647</v>
      </c>
      <c r="L1135" s="133">
        <v>20240603</v>
      </c>
      <c r="M1135" s="133">
        <v>55</v>
      </c>
      <c r="N1135" s="25" t="str">
        <f t="shared" ref="N1135:N1146" si="50">VLOOKUP(D1135,tablakms,6,FALSE)</f>
        <v>PST Cordoba - Pentacom S.A.</v>
      </c>
      <c r="O1135" s="133">
        <f t="shared" ref="O1135:O1146" si="51">M1135-H1135</f>
        <v>0</v>
      </c>
    </row>
    <row r="1136" spans="1:16" x14ac:dyDescent="0.25">
      <c r="A1136" s="25" t="s">
        <v>6041</v>
      </c>
      <c r="B1136" s="25" t="s">
        <v>11</v>
      </c>
      <c r="C1136" s="25" t="s">
        <v>56</v>
      </c>
      <c r="D1136" s="25" t="s">
        <v>57</v>
      </c>
      <c r="E1136" s="25" t="s">
        <v>496</v>
      </c>
      <c r="F1136" s="25">
        <v>1</v>
      </c>
      <c r="G1136" s="42">
        <v>30112</v>
      </c>
      <c r="H1136" s="25">
        <v>275</v>
      </c>
      <c r="I1136" s="42">
        <v>337</v>
      </c>
      <c r="J1136" s="42">
        <v>92675</v>
      </c>
      <c r="K1136" s="42">
        <v>122787</v>
      </c>
      <c r="L1136" s="133">
        <v>20240604</v>
      </c>
      <c r="M1136" s="133">
        <f>VLOOKUP(D1136,tablakms,12,FALSE)</f>
        <v>275</v>
      </c>
      <c r="N1136" s="25" t="str">
        <f t="shared" si="50"/>
        <v>PST Cordoba - Pentacom S.A.</v>
      </c>
      <c r="O1136" s="133">
        <f t="shared" si="51"/>
        <v>0</v>
      </c>
    </row>
    <row r="1137" spans="1:16" s="43" customFormat="1" x14ac:dyDescent="0.25">
      <c r="A1137" s="43" t="s">
        <v>6037</v>
      </c>
      <c r="B1137" s="43" t="s">
        <v>11</v>
      </c>
      <c r="C1137" s="43" t="s">
        <v>297</v>
      </c>
      <c r="D1137" s="43" t="s">
        <v>93</v>
      </c>
      <c r="E1137" s="43" t="s">
        <v>809</v>
      </c>
      <c r="F1137" s="43">
        <v>1</v>
      </c>
      <c r="G1137" s="45">
        <v>30112</v>
      </c>
      <c r="H1137" s="43">
        <v>69</v>
      </c>
      <c r="I1137" s="45">
        <v>337</v>
      </c>
      <c r="J1137" s="45">
        <v>23253</v>
      </c>
      <c r="K1137" s="45">
        <v>53365</v>
      </c>
      <c r="L1137" s="135">
        <v>20240605</v>
      </c>
      <c r="M1137" s="135">
        <v>52</v>
      </c>
      <c r="N1137" s="43" t="str">
        <f t="shared" si="50"/>
        <v>PST Cordoba - Pentacom S.A.</v>
      </c>
      <c r="O1137" s="135">
        <f t="shared" si="51"/>
        <v>-17</v>
      </c>
      <c r="P1137" s="360" t="s">
        <v>6046</v>
      </c>
    </row>
    <row r="1138" spans="1:16" x14ac:dyDescent="0.25">
      <c r="A1138" s="25" t="s">
        <v>6031</v>
      </c>
      <c r="B1138" s="25" t="s">
        <v>11</v>
      </c>
      <c r="C1138" s="25" t="s">
        <v>984</v>
      </c>
      <c r="D1138" s="25" t="s">
        <v>2178</v>
      </c>
      <c r="E1138" s="25" t="s">
        <v>1002</v>
      </c>
      <c r="F1138" s="25">
        <v>1</v>
      </c>
      <c r="G1138" s="42">
        <v>30112</v>
      </c>
      <c r="H1138" s="25">
        <v>50</v>
      </c>
      <c r="I1138" s="42">
        <v>337</v>
      </c>
      <c r="J1138" s="42">
        <v>16850</v>
      </c>
      <c r="K1138" s="42">
        <v>46962</v>
      </c>
      <c r="L1138" s="133">
        <v>20240606</v>
      </c>
      <c r="M1138" s="133">
        <f>VLOOKUP(D1138,tablakms,12,FALSE)</f>
        <v>50.2</v>
      </c>
      <c r="N1138" s="25" t="str">
        <f t="shared" si="50"/>
        <v>SPST Pentacom - Rio IV</v>
      </c>
      <c r="O1138" s="133">
        <f t="shared" si="51"/>
        <v>0.20000000000000284</v>
      </c>
    </row>
    <row r="1139" spans="1:16" s="43" customFormat="1" x14ac:dyDescent="0.25">
      <c r="A1139" s="43" t="s">
        <v>6042</v>
      </c>
      <c r="B1139" s="43" t="s">
        <v>11</v>
      </c>
      <c r="C1139" s="43" t="s">
        <v>274</v>
      </c>
      <c r="D1139" s="43" t="s">
        <v>26</v>
      </c>
      <c r="E1139" s="43" t="s">
        <v>2667</v>
      </c>
      <c r="F1139" s="43">
        <v>1</v>
      </c>
      <c r="G1139" s="45">
        <v>30112</v>
      </c>
      <c r="H1139" s="43">
        <v>117</v>
      </c>
      <c r="I1139" s="45">
        <v>337</v>
      </c>
      <c r="J1139" s="45">
        <v>39429</v>
      </c>
      <c r="K1139" s="45">
        <v>69541</v>
      </c>
      <c r="L1139" s="135">
        <v>20240606</v>
      </c>
      <c r="M1139" s="135">
        <v>55</v>
      </c>
      <c r="N1139" s="43" t="str">
        <f t="shared" si="50"/>
        <v>PST Cordoba - Pentacom S.A.</v>
      </c>
      <c r="O1139" s="135">
        <f t="shared" si="51"/>
        <v>-62</v>
      </c>
      <c r="P1139" s="43" t="s">
        <v>6047</v>
      </c>
    </row>
    <row r="1140" spans="1:16" s="43" customFormat="1" x14ac:dyDescent="0.25">
      <c r="A1140" s="43" t="s">
        <v>6023</v>
      </c>
      <c r="B1140" s="43" t="s">
        <v>11</v>
      </c>
      <c r="C1140" s="43" t="s">
        <v>698</v>
      </c>
      <c r="D1140" s="43" t="s">
        <v>26</v>
      </c>
      <c r="E1140" s="43" t="s">
        <v>930</v>
      </c>
      <c r="F1140" s="43">
        <v>1</v>
      </c>
      <c r="G1140" s="45">
        <v>30112</v>
      </c>
      <c r="H1140" s="43">
        <v>59</v>
      </c>
      <c r="I1140" s="45">
        <v>337</v>
      </c>
      <c r="J1140" s="45">
        <v>19883</v>
      </c>
      <c r="K1140" s="45">
        <v>49995</v>
      </c>
      <c r="L1140" s="135">
        <v>20240612</v>
      </c>
      <c r="M1140" s="135">
        <v>58</v>
      </c>
      <c r="N1140" s="43" t="str">
        <f t="shared" si="50"/>
        <v>PST Cordoba - Pentacom S.A.</v>
      </c>
      <c r="O1140" s="135">
        <f t="shared" si="51"/>
        <v>-1</v>
      </c>
      <c r="P1140" s="360" t="s">
        <v>6048</v>
      </c>
    </row>
    <row r="1141" spans="1:16" x14ac:dyDescent="0.25">
      <c r="A1141" s="25" t="s">
        <v>6043</v>
      </c>
      <c r="B1141" s="25" t="s">
        <v>11</v>
      </c>
      <c r="C1141" s="25" t="s">
        <v>36</v>
      </c>
      <c r="D1141" s="25" t="s">
        <v>37</v>
      </c>
      <c r="E1141" s="25" t="s">
        <v>2522</v>
      </c>
      <c r="F1141" s="25">
        <v>1</v>
      </c>
      <c r="G1141" s="42">
        <v>30112</v>
      </c>
      <c r="H1141" s="25">
        <v>287</v>
      </c>
      <c r="I1141" s="42">
        <v>337</v>
      </c>
      <c r="J1141" s="42">
        <v>96719</v>
      </c>
      <c r="K1141" s="42">
        <v>126831</v>
      </c>
      <c r="L1141" s="133">
        <v>20240613</v>
      </c>
      <c r="M1141" s="133">
        <f>VLOOKUP(D1141,tablakms,12,FALSE)</f>
        <v>287</v>
      </c>
      <c r="N1141" s="25" t="str">
        <f t="shared" si="50"/>
        <v>PST Cordoba - Pentacom S.A.</v>
      </c>
      <c r="O1141" s="133">
        <f t="shared" si="51"/>
        <v>0</v>
      </c>
    </row>
    <row r="1142" spans="1:16" x14ac:dyDescent="0.25">
      <c r="A1142" s="25" t="s">
        <v>6012</v>
      </c>
      <c r="B1142" s="25" t="s">
        <v>92</v>
      </c>
      <c r="C1142" s="25" t="s">
        <v>739</v>
      </c>
      <c r="D1142" s="25" t="s">
        <v>834</v>
      </c>
      <c r="E1142" s="25" t="s">
        <v>837</v>
      </c>
      <c r="F1142" s="25">
        <v>1</v>
      </c>
      <c r="G1142" s="42">
        <v>13921</v>
      </c>
      <c r="H1142" s="25">
        <v>30</v>
      </c>
      <c r="I1142" s="42">
        <v>337</v>
      </c>
      <c r="J1142" s="42">
        <v>10110</v>
      </c>
      <c r="K1142" s="42">
        <v>24031</v>
      </c>
      <c r="L1142" s="133">
        <v>20240613</v>
      </c>
      <c r="M1142" s="133">
        <f>VLOOKUP(D1142,tablakms,12,FALSE)</f>
        <v>30.2</v>
      </c>
      <c r="N1142" s="25" t="str">
        <f t="shared" si="50"/>
        <v>PST Cordoba - Pentacom S.A.</v>
      </c>
      <c r="O1142" s="133">
        <f t="shared" si="51"/>
        <v>0.19999999999999929</v>
      </c>
    </row>
    <row r="1143" spans="1:16" x14ac:dyDescent="0.25">
      <c r="A1143" s="25" t="s">
        <v>6019</v>
      </c>
      <c r="B1143" s="25" t="s">
        <v>11</v>
      </c>
      <c r="C1143" s="25" t="s">
        <v>984</v>
      </c>
      <c r="D1143" s="25" t="s">
        <v>2178</v>
      </c>
      <c r="E1143" s="25" t="s">
        <v>1002</v>
      </c>
      <c r="F1143" s="25">
        <v>1</v>
      </c>
      <c r="G1143" s="42">
        <v>30112</v>
      </c>
      <c r="H1143" s="25">
        <v>50</v>
      </c>
      <c r="I1143" s="42">
        <v>337</v>
      </c>
      <c r="J1143" s="42">
        <v>16850</v>
      </c>
      <c r="K1143" s="42">
        <v>46962</v>
      </c>
      <c r="L1143" s="133">
        <v>20240615</v>
      </c>
      <c r="M1143" s="133">
        <f>VLOOKUP(D1143,tablakms,12,FALSE)</f>
        <v>50.2</v>
      </c>
      <c r="N1143" s="25" t="str">
        <f t="shared" si="50"/>
        <v>SPST Pentacom - Rio IV</v>
      </c>
      <c r="O1143" s="133">
        <f t="shared" si="51"/>
        <v>0.20000000000000284</v>
      </c>
    </row>
    <row r="1144" spans="1:16" x14ac:dyDescent="0.25">
      <c r="A1144" s="25" t="s">
        <v>6020</v>
      </c>
      <c r="B1144" s="25" t="s">
        <v>11</v>
      </c>
      <c r="C1144" s="25" t="s">
        <v>984</v>
      </c>
      <c r="D1144" s="25" t="s">
        <v>2178</v>
      </c>
      <c r="E1144" s="25" t="s">
        <v>990</v>
      </c>
      <c r="F1144" s="25">
        <v>1</v>
      </c>
      <c r="G1144" s="42">
        <v>30112</v>
      </c>
      <c r="H1144" s="25">
        <v>50</v>
      </c>
      <c r="I1144" s="42">
        <v>337</v>
      </c>
      <c r="J1144" s="42">
        <v>16850</v>
      </c>
      <c r="K1144" s="42">
        <v>46962</v>
      </c>
      <c r="L1144" s="133">
        <v>20240624</v>
      </c>
      <c r="M1144" s="133">
        <f>VLOOKUP(D1144,tablakms,12,FALSE)</f>
        <v>50.2</v>
      </c>
      <c r="N1144" s="25" t="str">
        <f t="shared" si="50"/>
        <v>SPST Pentacom - Rio IV</v>
      </c>
      <c r="O1144" s="133">
        <f t="shared" si="51"/>
        <v>0.20000000000000284</v>
      </c>
    </row>
    <row r="1145" spans="1:16" x14ac:dyDescent="0.25">
      <c r="A1145" s="25" t="s">
        <v>6021</v>
      </c>
      <c r="B1145" s="25" t="s">
        <v>11</v>
      </c>
      <c r="C1145" s="25" t="s">
        <v>56</v>
      </c>
      <c r="D1145" s="25" t="s">
        <v>57</v>
      </c>
      <c r="E1145" s="25" t="s">
        <v>60</v>
      </c>
      <c r="F1145" s="25">
        <v>1</v>
      </c>
      <c r="G1145" s="42">
        <v>30112</v>
      </c>
      <c r="H1145" s="25">
        <v>275</v>
      </c>
      <c r="I1145" s="42">
        <v>337</v>
      </c>
      <c r="J1145" s="42">
        <v>92675</v>
      </c>
      <c r="K1145" s="42">
        <v>122787</v>
      </c>
      <c r="L1145" s="133">
        <v>20240626</v>
      </c>
      <c r="M1145" s="133">
        <f>VLOOKUP(D1145,tablakms,12,FALSE)</f>
        <v>275</v>
      </c>
      <c r="N1145" s="25" t="str">
        <f t="shared" si="50"/>
        <v>PST Cordoba - Pentacom S.A.</v>
      </c>
      <c r="O1145" s="133">
        <f t="shared" si="51"/>
        <v>0</v>
      </c>
    </row>
    <row r="1146" spans="1:16" x14ac:dyDescent="0.25">
      <c r="A1146" s="25" t="s">
        <v>5973</v>
      </c>
      <c r="B1146" s="25" t="s">
        <v>11</v>
      </c>
      <c r="C1146" s="25" t="s">
        <v>698</v>
      </c>
      <c r="D1146" s="25" t="s">
        <v>26</v>
      </c>
      <c r="E1146" s="25" t="s">
        <v>930</v>
      </c>
      <c r="F1146" s="25">
        <v>1</v>
      </c>
      <c r="G1146" s="42">
        <v>30112</v>
      </c>
      <c r="H1146" s="25">
        <v>58</v>
      </c>
      <c r="I1146" s="42">
        <v>337</v>
      </c>
      <c r="J1146" s="42">
        <v>19546</v>
      </c>
      <c r="K1146" s="42">
        <v>49658</v>
      </c>
      <c r="L1146" s="133">
        <v>20240628</v>
      </c>
      <c r="M1146" s="133">
        <v>58</v>
      </c>
      <c r="N1146" s="25" t="str">
        <f t="shared" si="50"/>
        <v>PST Cordoba - Pentacom S.A.</v>
      </c>
      <c r="O1146" s="133">
        <f t="shared" si="51"/>
        <v>0</v>
      </c>
    </row>
    <row r="1147" spans="1:16" x14ac:dyDescent="0.25">
      <c r="G1147" s="42"/>
      <c r="I1147" s="42"/>
      <c r="J1147" s="42"/>
      <c r="K1147" s="42"/>
      <c r="L1147" s="133"/>
    </row>
    <row r="1149" spans="1:16" s="43" customFormat="1" x14ac:dyDescent="0.25">
      <c r="A1149" s="43" t="s">
        <v>6164</v>
      </c>
      <c r="B1149" s="43" t="s">
        <v>11</v>
      </c>
      <c r="C1149" s="43" t="s">
        <v>12</v>
      </c>
      <c r="D1149" s="43" t="s">
        <v>128</v>
      </c>
      <c r="E1149" s="43" t="s">
        <v>160</v>
      </c>
      <c r="F1149" s="43">
        <v>1</v>
      </c>
      <c r="G1149" s="45">
        <v>36422</v>
      </c>
      <c r="H1149" s="43">
        <v>97</v>
      </c>
      <c r="I1149" s="45">
        <v>407.6</v>
      </c>
      <c r="J1149" s="45">
        <v>39537.200000000004</v>
      </c>
      <c r="K1149" s="45">
        <v>75959.200000000012</v>
      </c>
      <c r="L1149" s="135">
        <v>20240702</v>
      </c>
      <c r="M1149" s="135">
        <f>VLOOKUP(D1149,tablakms,12,FALSE)</f>
        <v>87.2</v>
      </c>
      <c r="N1149" s="43" t="str">
        <f>VLOOKUP(D1149,tablakms,6,FALSE)</f>
        <v>PST Cordoba - Pentacom S.A.</v>
      </c>
      <c r="O1149" s="135">
        <f>M1149-H1149</f>
        <v>-9.7999999999999972</v>
      </c>
      <c r="P1149" s="360" t="s">
        <v>6178</v>
      </c>
    </row>
    <row r="1150" spans="1:16" ht="15.75" thickBot="1" x14ac:dyDescent="0.3">
      <c r="G1150" s="42"/>
      <c r="I1150" s="42"/>
      <c r="J1150" s="42"/>
      <c r="K1150" s="42"/>
      <c r="L1150" s="133"/>
    </row>
    <row r="1151" spans="1:16" s="43" customFormat="1" x14ac:dyDescent="0.25">
      <c r="A1151" s="43" t="s">
        <v>6163</v>
      </c>
      <c r="B1151" s="43" t="s">
        <v>11</v>
      </c>
      <c r="C1151" s="43" t="s">
        <v>685</v>
      </c>
      <c r="D1151" s="43" t="s">
        <v>686</v>
      </c>
      <c r="E1151" s="43" t="s">
        <v>5929</v>
      </c>
      <c r="F1151" s="43">
        <v>1</v>
      </c>
      <c r="G1151" s="45">
        <v>36422</v>
      </c>
      <c r="H1151" s="43">
        <v>52</v>
      </c>
      <c r="I1151" s="45">
        <v>407.6</v>
      </c>
      <c r="J1151" s="45">
        <v>21195.200000000001</v>
      </c>
      <c r="K1151" s="45">
        <v>57617.2</v>
      </c>
      <c r="L1151" s="135">
        <v>20240703</v>
      </c>
      <c r="M1151" s="135">
        <f>VLOOKUP(D1151,tablakms,12,FALSE)</f>
        <v>59.8</v>
      </c>
      <c r="N1151" s="43" t="str">
        <f>VLOOKUP(D1151,tablakms,6,FALSE)</f>
        <v>PST Cordoba - Pentacom S.A.</v>
      </c>
      <c r="O1151" s="135">
        <f>M1151-H1151</f>
        <v>7.7999999999999972</v>
      </c>
      <c r="P1151" s="361" t="s">
        <v>6179</v>
      </c>
    </row>
    <row r="1152" spans="1:16" x14ac:dyDescent="0.25">
      <c r="A1152" s="25" t="s">
        <v>6167</v>
      </c>
      <c r="B1152" s="25" t="s">
        <v>11</v>
      </c>
      <c r="C1152" s="25" t="s">
        <v>71</v>
      </c>
      <c r="D1152" s="25" t="s">
        <v>6154</v>
      </c>
      <c r="E1152" s="25" t="s">
        <v>6168</v>
      </c>
      <c r="F1152" s="25">
        <v>1</v>
      </c>
      <c r="G1152" s="42">
        <v>36422</v>
      </c>
      <c r="H1152" s="25">
        <v>264</v>
      </c>
      <c r="I1152" s="42">
        <v>407.6</v>
      </c>
      <c r="J1152" s="42">
        <v>107606.40000000001</v>
      </c>
      <c r="K1152" s="42">
        <v>144028.40000000002</v>
      </c>
      <c r="L1152" s="133">
        <v>20240703</v>
      </c>
      <c r="M1152" s="133">
        <f>VLOOKUP(D1152,tablakms,12,FALSE)</f>
        <v>264</v>
      </c>
      <c r="N1152" s="25" t="str">
        <f>VLOOKUP(D1152,tablakms,6,FALSE)</f>
        <v>SPST Pentacom - Marcos Juarez</v>
      </c>
      <c r="O1152" s="133">
        <f>M1152-H1152</f>
        <v>0</v>
      </c>
    </row>
    <row r="1153" spans="1:16" x14ac:dyDescent="0.25">
      <c r="G1153" s="42"/>
      <c r="I1153" s="42"/>
      <c r="J1153" s="42"/>
      <c r="K1153" s="42"/>
      <c r="L1153" s="133"/>
    </row>
    <row r="1154" spans="1:16" x14ac:dyDescent="0.25">
      <c r="A1154" s="25" t="s">
        <v>6141</v>
      </c>
      <c r="B1154" s="25" t="s">
        <v>92</v>
      </c>
      <c r="C1154" s="25" t="s">
        <v>56</v>
      </c>
      <c r="D1154" s="25" t="s">
        <v>57</v>
      </c>
      <c r="E1154" s="25" t="s">
        <v>1910</v>
      </c>
      <c r="F1154" s="25">
        <v>1</v>
      </c>
      <c r="G1154" s="42">
        <v>16837</v>
      </c>
      <c r="H1154" s="25">
        <v>275</v>
      </c>
      <c r="I1154" s="42">
        <v>407.6</v>
      </c>
      <c r="J1154" s="42">
        <v>112090</v>
      </c>
      <c r="K1154" s="42">
        <v>128927</v>
      </c>
      <c r="L1154" s="133">
        <v>20240704</v>
      </c>
      <c r="M1154" s="133">
        <f>VLOOKUP(D1154,tablakms,12,FALSE)</f>
        <v>275</v>
      </c>
      <c r="N1154" s="25" t="str">
        <f>VLOOKUP(D1154,tablakms,6,FALSE)</f>
        <v>PST Cordoba - Pentacom S.A.</v>
      </c>
      <c r="O1154" s="133">
        <f>M1154-H1154</f>
        <v>0</v>
      </c>
    </row>
    <row r="1155" spans="1:16" x14ac:dyDescent="0.25">
      <c r="A1155" s="25" t="s">
        <v>6161</v>
      </c>
      <c r="B1155" s="25" t="s">
        <v>11</v>
      </c>
      <c r="C1155" s="25" t="s">
        <v>35</v>
      </c>
      <c r="D1155" s="25" t="s">
        <v>754</v>
      </c>
      <c r="E1155" s="25" t="s">
        <v>755</v>
      </c>
      <c r="F1155" s="25">
        <v>1</v>
      </c>
      <c r="G1155" s="42">
        <v>36422</v>
      </c>
      <c r="H1155" s="25">
        <v>86</v>
      </c>
      <c r="I1155" s="42">
        <v>407.6</v>
      </c>
      <c r="J1155" s="42">
        <v>35053.599999999999</v>
      </c>
      <c r="K1155" s="42">
        <v>71475.600000000006</v>
      </c>
      <c r="L1155" s="133">
        <v>20240704</v>
      </c>
      <c r="M1155" s="133">
        <f>VLOOKUP(D1155,tablakms,12,FALSE)</f>
        <v>85.7</v>
      </c>
      <c r="N1155" s="25" t="str">
        <f>VLOOKUP(D1155,tablakms,6,FALSE)</f>
        <v>SPST Pentacom - Rio IV</v>
      </c>
      <c r="O1155" s="133">
        <f>M1155-H1155</f>
        <v>-0.29999999999999716</v>
      </c>
    </row>
    <row r="1156" spans="1:16" x14ac:dyDescent="0.25">
      <c r="G1156" s="42"/>
      <c r="I1156" s="42"/>
      <c r="J1156" s="42"/>
      <c r="K1156" s="42"/>
      <c r="L1156" s="133"/>
    </row>
    <row r="1157" spans="1:16" x14ac:dyDescent="0.25">
      <c r="A1157" s="25" t="s">
        <v>6123</v>
      </c>
      <c r="B1157" s="25" t="s">
        <v>92</v>
      </c>
      <c r="C1157" s="25" t="s">
        <v>698</v>
      </c>
      <c r="D1157" s="25" t="s">
        <v>26</v>
      </c>
      <c r="E1157" s="25" t="s">
        <v>1043</v>
      </c>
      <c r="F1157" s="25">
        <v>1</v>
      </c>
      <c r="G1157" s="42">
        <v>16837</v>
      </c>
      <c r="H1157" s="25">
        <v>58</v>
      </c>
      <c r="I1157" s="42">
        <v>407.6</v>
      </c>
      <c r="J1157" s="42">
        <v>23640.800000000003</v>
      </c>
      <c r="K1157" s="42">
        <v>40477.800000000003</v>
      </c>
      <c r="L1157" s="133">
        <v>20240710</v>
      </c>
      <c r="M1157" s="133">
        <v>58</v>
      </c>
      <c r="N1157" s="25" t="str">
        <f>VLOOKUP(D1157,tablakms,6,FALSE)</f>
        <v>PST Cordoba - Pentacom S.A.</v>
      </c>
      <c r="O1157" s="133">
        <f>M1157-H1157</f>
        <v>0</v>
      </c>
    </row>
    <row r="1158" spans="1:16" s="43" customFormat="1" x14ac:dyDescent="0.25">
      <c r="A1158" s="43" t="s">
        <v>6137</v>
      </c>
      <c r="B1158" s="43" t="s">
        <v>11</v>
      </c>
      <c r="C1158" s="43" t="s">
        <v>739</v>
      </c>
      <c r="D1158" s="43" t="s">
        <v>834</v>
      </c>
      <c r="E1158" s="43" t="s">
        <v>839</v>
      </c>
      <c r="F1158" s="43">
        <v>1</v>
      </c>
      <c r="G1158" s="45">
        <v>36422</v>
      </c>
      <c r="H1158" s="43">
        <v>32</v>
      </c>
      <c r="I1158" s="45">
        <v>407.6</v>
      </c>
      <c r="J1158" s="45">
        <v>13043.2</v>
      </c>
      <c r="K1158" s="45">
        <v>49465.2</v>
      </c>
      <c r="L1158" s="135">
        <v>20240710</v>
      </c>
      <c r="M1158" s="135">
        <f>VLOOKUP(D1158,tablakms,12,FALSE)</f>
        <v>30.2</v>
      </c>
      <c r="N1158" s="43" t="str">
        <f>VLOOKUP(D1158,tablakms,6,FALSE)</f>
        <v>PST Cordoba - Pentacom S.A.</v>
      </c>
      <c r="O1158" s="135">
        <f>M1158-H1158</f>
        <v>-1.8000000000000007</v>
      </c>
      <c r="P1158" s="43" t="s">
        <v>6181</v>
      </c>
    </row>
    <row r="1159" spans="1:16" x14ac:dyDescent="0.25">
      <c r="G1159" s="42"/>
      <c r="I1159" s="42"/>
      <c r="J1159" s="42"/>
      <c r="K1159" s="42"/>
      <c r="L1159" s="133"/>
    </row>
    <row r="1160" spans="1:16" x14ac:dyDescent="0.25">
      <c r="A1160" s="25" t="s">
        <v>6111</v>
      </c>
      <c r="B1160" s="25" t="s">
        <v>92</v>
      </c>
      <c r="C1160" s="25" t="s">
        <v>56</v>
      </c>
      <c r="D1160" s="25" t="s">
        <v>57</v>
      </c>
      <c r="E1160" s="25" t="s">
        <v>1851</v>
      </c>
      <c r="F1160" s="25">
        <v>1</v>
      </c>
      <c r="G1160" s="42">
        <v>16837</v>
      </c>
      <c r="H1160" s="25">
        <v>275</v>
      </c>
      <c r="I1160" s="42">
        <v>407.6</v>
      </c>
      <c r="J1160" s="42">
        <v>112090</v>
      </c>
      <c r="K1160" s="42">
        <v>128927</v>
      </c>
      <c r="L1160" s="133">
        <v>20240711</v>
      </c>
      <c r="M1160" s="133">
        <f>VLOOKUP(D1160,tablakms,12,FALSE)</f>
        <v>275</v>
      </c>
      <c r="N1160" s="25" t="str">
        <f>VLOOKUP(D1160,tablakms,6,FALSE)</f>
        <v>PST Cordoba - Pentacom S.A.</v>
      </c>
      <c r="O1160" s="133">
        <f>M1160-H1160</f>
        <v>0</v>
      </c>
    </row>
    <row r="1161" spans="1:16" x14ac:dyDescent="0.25">
      <c r="A1161" s="25" t="s">
        <v>6132</v>
      </c>
      <c r="B1161" s="25" t="s">
        <v>11</v>
      </c>
      <c r="C1161" s="25" t="s">
        <v>2632</v>
      </c>
      <c r="D1161" s="25" t="s">
        <v>2633</v>
      </c>
      <c r="E1161" s="25" t="s">
        <v>2636</v>
      </c>
      <c r="F1161" s="25">
        <v>1</v>
      </c>
      <c r="G1161" s="42">
        <v>36422</v>
      </c>
      <c r="H1161" s="25">
        <v>53</v>
      </c>
      <c r="I1161" s="42">
        <v>407.6</v>
      </c>
      <c r="J1161" s="42">
        <v>21602.800000000003</v>
      </c>
      <c r="K1161" s="42">
        <v>58024.800000000003</v>
      </c>
      <c r="L1161" s="133">
        <v>20240711</v>
      </c>
      <c r="M1161" s="133">
        <v>53</v>
      </c>
      <c r="N1161" s="25" t="str">
        <f>VLOOKUP(D1161,tablakms,6,FALSE)</f>
        <v>PST Cordoba - Pentacom S.A.</v>
      </c>
      <c r="O1161" s="133">
        <f>M1161-H1161</f>
        <v>0</v>
      </c>
    </row>
    <row r="1162" spans="1:16" ht="15.75" thickBot="1" x14ac:dyDescent="0.3">
      <c r="G1162" s="42"/>
      <c r="I1162" s="42"/>
      <c r="J1162" s="42"/>
      <c r="K1162" s="42"/>
      <c r="L1162" s="133"/>
    </row>
    <row r="1163" spans="1:16" s="43" customFormat="1" x14ac:dyDescent="0.25">
      <c r="A1163" s="43" t="s">
        <v>6130</v>
      </c>
      <c r="B1163" s="43" t="s">
        <v>11</v>
      </c>
      <c r="C1163" s="43" t="s">
        <v>685</v>
      </c>
      <c r="D1163" s="43" t="s">
        <v>686</v>
      </c>
      <c r="E1163" s="43" t="s">
        <v>5929</v>
      </c>
      <c r="F1163" s="43">
        <v>1</v>
      </c>
      <c r="G1163" s="45">
        <v>36422</v>
      </c>
      <c r="H1163" s="43">
        <v>61</v>
      </c>
      <c r="I1163" s="45">
        <v>407.6</v>
      </c>
      <c r="J1163" s="45">
        <v>24863.600000000002</v>
      </c>
      <c r="K1163" s="45">
        <v>61285.600000000006</v>
      </c>
      <c r="L1163" s="135">
        <v>20240712</v>
      </c>
      <c r="M1163" s="135">
        <f>VLOOKUP(D1163,tablakms,12,FALSE)</f>
        <v>59.8</v>
      </c>
      <c r="N1163" s="43" t="str">
        <f>VLOOKUP(D1163,tablakms,6,FALSE)</f>
        <v>PST Cordoba - Pentacom S.A.</v>
      </c>
      <c r="O1163" s="135">
        <f>M1163-H1163</f>
        <v>-1.2000000000000028</v>
      </c>
      <c r="P1163" s="361" t="s">
        <v>6182</v>
      </c>
    </row>
    <row r="1164" spans="1:16" x14ac:dyDescent="0.25">
      <c r="A1164" s="25" t="s">
        <v>6135</v>
      </c>
      <c r="B1164" s="25" t="s">
        <v>11</v>
      </c>
      <c r="C1164" s="25" t="s">
        <v>12</v>
      </c>
      <c r="D1164" s="25" t="s">
        <v>39</v>
      </c>
      <c r="E1164" s="25" t="s">
        <v>249</v>
      </c>
      <c r="F1164" s="25">
        <v>1</v>
      </c>
      <c r="G1164" s="42">
        <v>36422</v>
      </c>
      <c r="H1164" s="25">
        <v>203</v>
      </c>
      <c r="I1164" s="42">
        <v>407.6</v>
      </c>
      <c r="J1164" s="42">
        <v>82742.8</v>
      </c>
      <c r="K1164" s="42">
        <v>119164.8</v>
      </c>
      <c r="L1164" s="133">
        <v>20240712</v>
      </c>
      <c r="M1164" s="133">
        <v>203</v>
      </c>
      <c r="N1164" s="25" t="str">
        <f>VLOOKUP(D1164,tablakms,6,FALSE)</f>
        <v>Pentacom - Arroyito</v>
      </c>
      <c r="O1164" s="133">
        <f>M1164-H1164</f>
        <v>0</v>
      </c>
    </row>
    <row r="1165" spans="1:16" x14ac:dyDescent="0.25">
      <c r="A1165" s="25" t="s">
        <v>6160</v>
      </c>
      <c r="B1165" s="25" t="s">
        <v>11</v>
      </c>
      <c r="C1165" s="25" t="s">
        <v>984</v>
      </c>
      <c r="D1165" s="25" t="s">
        <v>2953</v>
      </c>
      <c r="E1165" s="25" t="s">
        <v>2954</v>
      </c>
      <c r="F1165" s="25">
        <v>1</v>
      </c>
      <c r="G1165" s="42">
        <v>36422</v>
      </c>
      <c r="H1165" s="25">
        <v>50</v>
      </c>
      <c r="I1165" s="42">
        <v>407.6</v>
      </c>
      <c r="J1165" s="42">
        <v>20380</v>
      </c>
      <c r="K1165" s="42">
        <v>56802</v>
      </c>
      <c r="L1165" s="133">
        <v>20240712</v>
      </c>
      <c r="M1165" s="133">
        <f>VLOOKUP(D1165,tablakms,12,FALSE)</f>
        <v>50.2</v>
      </c>
      <c r="N1165" s="25" t="str">
        <f>VLOOKUP(D1165,tablakms,6,FALSE)</f>
        <v>SPST Pentacom - Rio IV</v>
      </c>
      <c r="O1165" s="133">
        <f>M1165-H1165</f>
        <v>0.20000000000000284</v>
      </c>
    </row>
    <row r="1166" spans="1:16" x14ac:dyDescent="0.25">
      <c r="G1166" s="42"/>
      <c r="I1166" s="42"/>
      <c r="J1166" s="42"/>
      <c r="K1166" s="42"/>
      <c r="L1166" s="133"/>
    </row>
    <row r="1167" spans="1:16" s="43" customFormat="1" x14ac:dyDescent="0.25">
      <c r="A1167" s="43" t="s">
        <v>6122</v>
      </c>
      <c r="B1167" s="43" t="s">
        <v>11</v>
      </c>
      <c r="C1167" s="43" t="s">
        <v>104</v>
      </c>
      <c r="D1167" s="43" t="s">
        <v>105</v>
      </c>
      <c r="E1167" s="43" t="s">
        <v>1370</v>
      </c>
      <c r="F1167" s="43">
        <v>1</v>
      </c>
      <c r="G1167" s="45">
        <v>36422</v>
      </c>
      <c r="H1167" s="43">
        <v>87</v>
      </c>
      <c r="I1167" s="45">
        <v>407.6</v>
      </c>
      <c r="J1167" s="45">
        <v>35461.200000000004</v>
      </c>
      <c r="K1167" s="45">
        <v>71883.200000000012</v>
      </c>
      <c r="L1167" s="135">
        <v>20240715</v>
      </c>
      <c r="M1167" s="135">
        <f>VLOOKUP(D1167,tablakms,12,FALSE)</f>
        <v>76</v>
      </c>
      <c r="N1167" s="43" t="str">
        <f>VLOOKUP(D1167,tablakms,6,FALSE)</f>
        <v>PST Cordoba - Pentacom S.A.</v>
      </c>
      <c r="O1167" s="135">
        <f>M1167-H1167</f>
        <v>-11</v>
      </c>
      <c r="P1167" s="360" t="s">
        <v>6183</v>
      </c>
    </row>
    <row r="1168" spans="1:16" x14ac:dyDescent="0.25">
      <c r="G1168" s="42"/>
      <c r="I1168" s="42"/>
      <c r="J1168" s="42"/>
      <c r="K1168" s="42"/>
      <c r="L1168" s="133"/>
    </row>
    <row r="1169" spans="1:16" x14ac:dyDescent="0.25">
      <c r="A1169" s="25" t="s">
        <v>6100</v>
      </c>
      <c r="B1169" s="25" t="s">
        <v>92</v>
      </c>
      <c r="C1169" s="25" t="s">
        <v>56</v>
      </c>
      <c r="D1169" s="25" t="s">
        <v>57</v>
      </c>
      <c r="E1169" s="25" t="s">
        <v>62</v>
      </c>
      <c r="F1169" s="25">
        <v>1</v>
      </c>
      <c r="G1169" s="42">
        <v>16837</v>
      </c>
      <c r="H1169" s="25">
        <v>275</v>
      </c>
      <c r="I1169" s="42">
        <v>407.6</v>
      </c>
      <c r="J1169" s="42">
        <v>112090</v>
      </c>
      <c r="K1169" s="42">
        <v>128927</v>
      </c>
      <c r="L1169" s="133">
        <v>20240716</v>
      </c>
      <c r="M1169" s="133">
        <f>VLOOKUP(D1169,tablakms,12,FALSE)</f>
        <v>275</v>
      </c>
      <c r="N1169" s="25" t="str">
        <f>VLOOKUP(D1169,tablakms,6,FALSE)</f>
        <v>PST Cordoba - Pentacom S.A.</v>
      </c>
      <c r="O1169" s="133">
        <f>M1169-H1169</f>
        <v>0</v>
      </c>
    </row>
    <row r="1170" spans="1:16" x14ac:dyDescent="0.25">
      <c r="A1170" s="25" t="s">
        <v>6133</v>
      </c>
      <c r="B1170" s="25" t="s">
        <v>11</v>
      </c>
      <c r="C1170" s="25" t="s">
        <v>698</v>
      </c>
      <c r="D1170" s="25" t="s">
        <v>26</v>
      </c>
      <c r="E1170" s="25" t="s">
        <v>1045</v>
      </c>
      <c r="F1170" s="25">
        <v>1</v>
      </c>
      <c r="G1170" s="42">
        <v>36422</v>
      </c>
      <c r="H1170" s="25">
        <v>58</v>
      </c>
      <c r="I1170" s="42">
        <v>407.6</v>
      </c>
      <c r="J1170" s="42">
        <v>23640.800000000003</v>
      </c>
      <c r="K1170" s="42">
        <v>60062.8</v>
      </c>
      <c r="L1170" s="133">
        <v>20240716</v>
      </c>
      <c r="M1170" s="133">
        <v>58</v>
      </c>
      <c r="N1170" s="25" t="str">
        <f>VLOOKUP(D1170,tablakms,6,FALSE)</f>
        <v>PST Cordoba - Pentacom S.A.</v>
      </c>
      <c r="O1170" s="133">
        <f>M1170-H1170</f>
        <v>0</v>
      </c>
    </row>
    <row r="1171" spans="1:16" x14ac:dyDescent="0.25">
      <c r="G1171" s="42"/>
      <c r="I1171" s="42"/>
      <c r="J1171" s="42"/>
      <c r="K1171" s="42"/>
      <c r="L1171" s="133"/>
    </row>
    <row r="1172" spans="1:16" x14ac:dyDescent="0.25">
      <c r="A1172" s="25" t="s">
        <v>6097</v>
      </c>
      <c r="B1172" s="25" t="s">
        <v>92</v>
      </c>
      <c r="C1172" s="25" t="s">
        <v>56</v>
      </c>
      <c r="D1172" s="25" t="s">
        <v>57</v>
      </c>
      <c r="E1172" s="25" t="s">
        <v>60</v>
      </c>
      <c r="F1172" s="25">
        <v>1</v>
      </c>
      <c r="G1172" s="42">
        <v>16837</v>
      </c>
      <c r="H1172" s="25">
        <v>275</v>
      </c>
      <c r="I1172" s="42">
        <v>407.6</v>
      </c>
      <c r="J1172" s="42">
        <v>112090</v>
      </c>
      <c r="K1172" s="42">
        <v>128927</v>
      </c>
      <c r="L1172" s="133">
        <v>20240718</v>
      </c>
      <c r="M1172" s="133">
        <f>VLOOKUP(D1172,tablakms,12,FALSE)</f>
        <v>275</v>
      </c>
      <c r="N1172" s="25" t="str">
        <f>VLOOKUP(D1172,tablakms,6,FALSE)</f>
        <v>PST Cordoba - Pentacom S.A.</v>
      </c>
      <c r="O1172" s="133">
        <f>M1172-H1172</f>
        <v>0</v>
      </c>
    </row>
    <row r="1173" spans="1:16" x14ac:dyDescent="0.25">
      <c r="A1173" s="25" t="s">
        <v>6110</v>
      </c>
      <c r="B1173" s="25" t="s">
        <v>11</v>
      </c>
      <c r="C1173" s="25" t="s">
        <v>95</v>
      </c>
      <c r="D1173" s="25" t="s">
        <v>96</v>
      </c>
      <c r="E1173" s="25" t="s">
        <v>3062</v>
      </c>
      <c r="F1173" s="25">
        <v>1</v>
      </c>
      <c r="G1173" s="42">
        <v>36422</v>
      </c>
      <c r="H1173" s="25">
        <v>183</v>
      </c>
      <c r="I1173" s="42">
        <v>407.6</v>
      </c>
      <c r="J1173" s="42">
        <v>74590.8</v>
      </c>
      <c r="K1173" s="42">
        <v>111012.8</v>
      </c>
      <c r="L1173" s="133">
        <v>20240718</v>
      </c>
      <c r="M1173" s="133">
        <f>VLOOKUP(D1173,tablakms,12,FALSE)</f>
        <v>183</v>
      </c>
      <c r="N1173" s="25" t="str">
        <f>VLOOKUP(D1173,tablakms,6,FALSE)</f>
        <v>SPST Pentacom - Rio IV</v>
      </c>
      <c r="O1173" s="133">
        <f>M1173-H1173</f>
        <v>0</v>
      </c>
    </row>
    <row r="1174" spans="1:16" x14ac:dyDescent="0.25">
      <c r="G1174" s="42"/>
      <c r="I1174" s="42"/>
      <c r="J1174" s="42"/>
      <c r="K1174" s="42"/>
      <c r="L1174" s="133"/>
    </row>
    <row r="1175" spans="1:16" x14ac:dyDescent="0.25">
      <c r="A1175" s="25" t="s">
        <v>6063</v>
      </c>
      <c r="B1175" s="25" t="s">
        <v>92</v>
      </c>
      <c r="C1175" s="25" t="s">
        <v>56</v>
      </c>
      <c r="D1175" s="25" t="s">
        <v>57</v>
      </c>
      <c r="E1175" s="25" t="s">
        <v>5359</v>
      </c>
      <c r="F1175" s="25">
        <v>1</v>
      </c>
      <c r="G1175" s="42">
        <v>16837</v>
      </c>
      <c r="H1175" s="25">
        <v>275</v>
      </c>
      <c r="I1175" s="42">
        <v>407.6</v>
      </c>
      <c r="J1175" s="42">
        <v>112090</v>
      </c>
      <c r="K1175" s="42">
        <v>128927</v>
      </c>
      <c r="L1175" s="133">
        <v>20240723</v>
      </c>
      <c r="M1175" s="133">
        <f>VLOOKUP(D1175,tablakms,12,FALSE)</f>
        <v>275</v>
      </c>
      <c r="N1175" s="25" t="str">
        <f>VLOOKUP(D1175,tablakms,6,FALSE)</f>
        <v>PST Cordoba - Pentacom S.A.</v>
      </c>
      <c r="O1175" s="133">
        <f>M1175-H1175</f>
        <v>0</v>
      </c>
    </row>
    <row r="1176" spans="1:16" x14ac:dyDescent="0.25">
      <c r="G1176" s="42"/>
      <c r="I1176" s="42"/>
      <c r="J1176" s="42"/>
      <c r="K1176" s="42"/>
      <c r="L1176" s="133"/>
    </row>
    <row r="1177" spans="1:16" x14ac:dyDescent="0.25">
      <c r="A1177" s="25" t="s">
        <v>6060</v>
      </c>
      <c r="B1177" s="25" t="s">
        <v>92</v>
      </c>
      <c r="C1177" s="25" t="s">
        <v>685</v>
      </c>
      <c r="D1177" s="25" t="s">
        <v>686</v>
      </c>
      <c r="E1177" s="25" t="s">
        <v>2922</v>
      </c>
      <c r="F1177" s="25">
        <v>1</v>
      </c>
      <c r="G1177" s="42">
        <v>16837</v>
      </c>
      <c r="H1177" s="25">
        <v>60</v>
      </c>
      <c r="I1177" s="42">
        <v>407.6</v>
      </c>
      <c r="J1177" s="42">
        <v>24456</v>
      </c>
      <c r="K1177" s="42">
        <v>41293</v>
      </c>
      <c r="L1177" s="133">
        <v>20240724</v>
      </c>
      <c r="M1177" s="133">
        <f>VLOOKUP(D1177,tablakms,12,FALSE)</f>
        <v>59.8</v>
      </c>
      <c r="N1177" s="25" t="str">
        <f>VLOOKUP(D1177,tablakms,6,FALSE)</f>
        <v>PST Cordoba - Pentacom S.A.</v>
      </c>
      <c r="O1177" s="133">
        <f>M1177-H1177</f>
        <v>-0.20000000000000284</v>
      </c>
    </row>
    <row r="1178" spans="1:16" x14ac:dyDescent="0.25">
      <c r="A1178" s="25" t="s">
        <v>6085</v>
      </c>
      <c r="B1178" s="25" t="s">
        <v>11</v>
      </c>
      <c r="C1178" s="25" t="s">
        <v>27</v>
      </c>
      <c r="D1178" s="25" t="s">
        <v>146</v>
      </c>
      <c r="E1178" s="25" t="s">
        <v>360</v>
      </c>
      <c r="F1178" s="25">
        <v>1</v>
      </c>
      <c r="G1178" s="42">
        <v>36422</v>
      </c>
      <c r="H1178" s="25">
        <v>192</v>
      </c>
      <c r="I1178" s="42">
        <v>407.6</v>
      </c>
      <c r="J1178" s="42">
        <v>78259.200000000012</v>
      </c>
      <c r="K1178" s="42">
        <v>114681.20000000001</v>
      </c>
      <c r="L1178" s="133">
        <v>20240724</v>
      </c>
      <c r="M1178" s="133">
        <f>VLOOKUP(D1178,tablakms,12,FALSE)</f>
        <v>192</v>
      </c>
      <c r="N1178" s="25" t="str">
        <f>VLOOKUP(D1178,tablakms,6,FALSE)</f>
        <v>SPST Pentacom - Rio IV</v>
      </c>
      <c r="O1178" s="133">
        <f>M1178-H1178</f>
        <v>0</v>
      </c>
    </row>
    <row r="1179" spans="1:16" ht="15.75" thickBot="1" x14ac:dyDescent="0.3">
      <c r="G1179" s="42"/>
      <c r="I1179" s="42"/>
      <c r="J1179" s="42"/>
      <c r="K1179" s="42"/>
      <c r="L1179" s="133"/>
    </row>
    <row r="1180" spans="1:16" s="43" customFormat="1" x14ac:dyDescent="0.25">
      <c r="A1180" s="43" t="s">
        <v>6087</v>
      </c>
      <c r="B1180" s="43" t="s">
        <v>11</v>
      </c>
      <c r="C1180" s="43" t="s">
        <v>104</v>
      </c>
      <c r="D1180" s="43" t="s">
        <v>3969</v>
      </c>
      <c r="E1180" s="43" t="s">
        <v>6088</v>
      </c>
      <c r="F1180" s="43">
        <v>1</v>
      </c>
      <c r="G1180" s="45">
        <v>36422</v>
      </c>
      <c r="H1180" s="43">
        <v>168</v>
      </c>
      <c r="I1180" s="45">
        <v>407.6</v>
      </c>
      <c r="J1180" s="45">
        <v>68476.800000000003</v>
      </c>
      <c r="K1180" s="45">
        <v>104898.8</v>
      </c>
      <c r="L1180" s="135">
        <v>20240725</v>
      </c>
      <c r="M1180" s="135">
        <f>VLOOKUP(D1180,tablakms,12,FALSE)</f>
        <v>199</v>
      </c>
      <c r="N1180" s="43" t="str">
        <f>VLOOKUP(D1180,tablakms,6,FALSE)</f>
        <v>PST Cordoba - Pentacom S.A.</v>
      </c>
      <c r="O1180" s="135">
        <f>M1180-H1180</f>
        <v>31</v>
      </c>
      <c r="P1180" s="361" t="s">
        <v>6184</v>
      </c>
    </row>
    <row r="1181" spans="1:16" x14ac:dyDescent="0.25">
      <c r="G1181" s="42"/>
      <c r="I1181" s="42"/>
      <c r="J1181" s="42"/>
      <c r="K1181" s="42"/>
      <c r="L1181" s="133"/>
    </row>
    <row r="1182" spans="1:16" ht="15.75" thickBot="1" x14ac:dyDescent="0.3">
      <c r="A1182" s="25" t="s">
        <v>6059</v>
      </c>
      <c r="B1182" s="25" t="s">
        <v>11</v>
      </c>
      <c r="C1182" s="25" t="s">
        <v>27</v>
      </c>
      <c r="D1182" s="25" t="s">
        <v>68</v>
      </c>
      <c r="E1182" s="25" t="s">
        <v>1352</v>
      </c>
      <c r="F1182" s="25">
        <v>1</v>
      </c>
      <c r="G1182" s="42">
        <v>36422</v>
      </c>
      <c r="H1182" s="25">
        <v>203</v>
      </c>
      <c r="I1182" s="42">
        <v>407.6</v>
      </c>
      <c r="J1182" s="42">
        <v>82742.8</v>
      </c>
      <c r="K1182" s="42">
        <v>119164.8</v>
      </c>
      <c r="L1182" s="133">
        <v>20240726</v>
      </c>
      <c r="M1182" s="133">
        <f>VLOOKUP(D1182,tablakms,12,FALSE)</f>
        <v>203</v>
      </c>
      <c r="N1182" s="25" t="str">
        <f>VLOOKUP(D1182,tablakms,6,FALSE)</f>
        <v>Pentacom - Arroyito</v>
      </c>
      <c r="O1182" s="133">
        <f>M1182-H1182</f>
        <v>0</v>
      </c>
    </row>
    <row r="1183" spans="1:16" s="43" customFormat="1" x14ac:dyDescent="0.25">
      <c r="A1183" s="43" t="s">
        <v>6065</v>
      </c>
      <c r="B1183" s="43" t="s">
        <v>11</v>
      </c>
      <c r="C1183" s="43" t="s">
        <v>706</v>
      </c>
      <c r="D1183" s="43" t="s">
        <v>707</v>
      </c>
      <c r="E1183" s="43" t="s">
        <v>714</v>
      </c>
      <c r="F1183" s="43">
        <v>1</v>
      </c>
      <c r="G1183" s="45">
        <v>36422</v>
      </c>
      <c r="H1183" s="43">
        <v>52</v>
      </c>
      <c r="I1183" s="45">
        <v>407.6</v>
      </c>
      <c r="J1183" s="45">
        <v>21195.200000000001</v>
      </c>
      <c r="K1183" s="45">
        <v>57617.2</v>
      </c>
      <c r="L1183" s="135">
        <v>20240726</v>
      </c>
      <c r="M1183" s="135">
        <f>VLOOKUP(D1183,tablakms,12,FALSE)</f>
        <v>55.1</v>
      </c>
      <c r="N1183" s="43" t="str">
        <f>VLOOKUP(D1183,tablakms,6,FALSE)</f>
        <v>PST Cordoba - Pentacom S.A.</v>
      </c>
      <c r="O1183" s="135">
        <f>M1183-H1183</f>
        <v>3.1000000000000014</v>
      </c>
      <c r="P1183" s="361" t="s">
        <v>6185</v>
      </c>
    </row>
    <row r="1184" spans="1:16" x14ac:dyDescent="0.25">
      <c r="G1184" s="42"/>
      <c r="I1184" s="42"/>
      <c r="J1184" s="42"/>
      <c r="K1184" s="42"/>
      <c r="L1184" s="133"/>
    </row>
    <row r="1185" spans="1:16" x14ac:dyDescent="0.25">
      <c r="A1185" s="25" t="s">
        <v>6083</v>
      </c>
      <c r="B1185" s="25" t="s">
        <v>11</v>
      </c>
      <c r="C1185" s="25" t="s">
        <v>297</v>
      </c>
      <c r="D1185" s="25" t="s">
        <v>93</v>
      </c>
      <c r="E1185" s="25" t="s">
        <v>799</v>
      </c>
      <c r="F1185" s="25">
        <v>1</v>
      </c>
      <c r="G1185" s="42">
        <v>36422</v>
      </c>
      <c r="H1185" s="25">
        <v>52</v>
      </c>
      <c r="I1185" s="42">
        <v>407.6</v>
      </c>
      <c r="J1185" s="42">
        <v>21195.200000000001</v>
      </c>
      <c r="K1185" s="42">
        <v>57617.2</v>
      </c>
      <c r="L1185" s="133">
        <v>20240729</v>
      </c>
      <c r="M1185" s="133">
        <v>52</v>
      </c>
      <c r="N1185" s="25" t="str">
        <f>VLOOKUP(D1185,tablakms,6,FALSE)</f>
        <v>PST Cordoba - Pentacom S.A.</v>
      </c>
      <c r="O1185" s="133">
        <f>M1185-H1185</f>
        <v>0</v>
      </c>
    </row>
    <row r="1186" spans="1:16" x14ac:dyDescent="0.25">
      <c r="G1186" s="42"/>
      <c r="I1186" s="42"/>
      <c r="J1186" s="42"/>
      <c r="K1186" s="42"/>
      <c r="L1186" s="133"/>
    </row>
    <row r="1187" spans="1:16" x14ac:dyDescent="0.25">
      <c r="A1187" s="43" t="s">
        <v>6053</v>
      </c>
      <c r="B1187" s="43" t="s">
        <v>11</v>
      </c>
      <c r="C1187" s="43" t="s">
        <v>255</v>
      </c>
      <c r="D1187" s="43" t="s">
        <v>256</v>
      </c>
      <c r="E1187" s="43" t="s">
        <v>4517</v>
      </c>
      <c r="F1187" s="43">
        <v>1</v>
      </c>
      <c r="G1187" s="45">
        <v>36422</v>
      </c>
      <c r="H1187" s="43">
        <v>49</v>
      </c>
      <c r="I1187" s="45">
        <v>407.6</v>
      </c>
      <c r="J1187" s="45">
        <v>19972.400000000001</v>
      </c>
      <c r="K1187" s="45">
        <v>56394.400000000001</v>
      </c>
      <c r="L1187" s="135">
        <v>20240730</v>
      </c>
      <c r="M1187" s="135">
        <f>VLOOKUP(D1187,tablakms,12,FALSE)</f>
        <v>41.7</v>
      </c>
      <c r="N1187" s="43" t="str">
        <f>VLOOKUP(D1187,tablakms,6,FALSE)</f>
        <v>PST Cordoba - Pentacom S.A.</v>
      </c>
      <c r="O1187" s="135">
        <f>M1187-H1187</f>
        <v>-7.2999999999999972</v>
      </c>
      <c r="P1187" s="360" t="s">
        <v>6186</v>
      </c>
    </row>
    <row r="1188" spans="1:16" x14ac:dyDescent="0.25">
      <c r="G1188" s="42"/>
      <c r="I1188" s="42"/>
      <c r="J1188" s="42"/>
      <c r="K1188" s="42"/>
      <c r="L1188" s="133"/>
    </row>
    <row r="1189" spans="1:16" x14ac:dyDescent="0.25">
      <c r="A1189" s="25" t="s">
        <v>6050</v>
      </c>
      <c r="B1189" s="25" t="s">
        <v>11</v>
      </c>
      <c r="C1189" s="25" t="s">
        <v>984</v>
      </c>
      <c r="D1189" s="25" t="s">
        <v>2178</v>
      </c>
      <c r="E1189" s="25" t="s">
        <v>1002</v>
      </c>
      <c r="F1189" s="25">
        <v>1</v>
      </c>
      <c r="G1189" s="42">
        <v>36422</v>
      </c>
      <c r="H1189" s="25">
        <v>50</v>
      </c>
      <c r="I1189" s="42">
        <v>407.6</v>
      </c>
      <c r="J1189" s="42">
        <v>20380</v>
      </c>
      <c r="K1189" s="42">
        <v>56802</v>
      </c>
      <c r="L1189" s="133">
        <v>20240731</v>
      </c>
      <c r="M1189" s="133">
        <f>VLOOKUP(D1189,tablakms,12,FALSE)</f>
        <v>50.2</v>
      </c>
      <c r="N1189" s="25" t="str">
        <f>VLOOKUP(D1189,tablakms,6,FALSE)</f>
        <v>SPST Pentacom - Rio IV</v>
      </c>
      <c r="O1189" s="133">
        <f>M1189-H1189</f>
        <v>0.20000000000000284</v>
      </c>
    </row>
    <row r="1194" spans="1:16" s="43" customFormat="1" x14ac:dyDescent="0.25">
      <c r="A1194" s="43" t="s">
        <v>6301</v>
      </c>
      <c r="B1194" s="43" t="s">
        <v>11</v>
      </c>
      <c r="C1194" s="43" t="s">
        <v>721</v>
      </c>
      <c r="D1194" s="43" t="s">
        <v>722</v>
      </c>
      <c r="E1194" s="43" t="s">
        <v>725</v>
      </c>
      <c r="F1194" s="43">
        <v>1</v>
      </c>
      <c r="G1194" s="45">
        <v>36422</v>
      </c>
      <c r="H1194" s="43">
        <v>57</v>
      </c>
      <c r="I1194" s="45">
        <v>407.6</v>
      </c>
      <c r="J1194" s="45">
        <v>23233.200000000001</v>
      </c>
      <c r="K1194" s="45">
        <v>59655.199999999997</v>
      </c>
      <c r="L1194" s="135">
        <v>20240802</v>
      </c>
      <c r="M1194" s="135">
        <v>55</v>
      </c>
      <c r="N1194" s="43" t="str">
        <f>VLOOKUP(D1194,tablakms,6,FALSE)</f>
        <v>PST Cordoba - Pentacom S.A.</v>
      </c>
      <c r="O1194" s="135">
        <f t="shared" ref="O1194:O1224" si="52">M1194-H1194</f>
        <v>-2</v>
      </c>
      <c r="P1194" s="360" t="s">
        <v>6311</v>
      </c>
    </row>
    <row r="1195" spans="1:16" x14ac:dyDescent="0.25">
      <c r="G1195" s="42"/>
      <c r="I1195" s="42"/>
      <c r="J1195" s="42"/>
      <c r="K1195" s="42"/>
      <c r="L1195" s="133"/>
    </row>
    <row r="1196" spans="1:16" hidden="1" x14ac:dyDescent="0.25">
      <c r="A1196" s="25" t="s">
        <v>6297</v>
      </c>
      <c r="B1196" s="25" t="s">
        <v>11</v>
      </c>
      <c r="C1196" s="25" t="s">
        <v>12</v>
      </c>
      <c r="D1196" s="25" t="s">
        <v>39</v>
      </c>
      <c r="E1196" s="25" t="s">
        <v>3569</v>
      </c>
      <c r="F1196" s="25">
        <v>1</v>
      </c>
      <c r="G1196" s="42">
        <v>36422</v>
      </c>
      <c r="H1196" s="25">
        <v>203</v>
      </c>
      <c r="I1196" s="42">
        <v>407.6</v>
      </c>
      <c r="J1196" s="42">
        <v>82742.8</v>
      </c>
      <c r="K1196" s="42">
        <v>119164.8</v>
      </c>
      <c r="L1196" s="133">
        <v>20240806</v>
      </c>
      <c r="M1196" s="133">
        <v>203</v>
      </c>
      <c r="N1196" s="25" t="str">
        <f>VLOOKUP(D1196,tablakms,6,FALSE)</f>
        <v>Pentacom - Arroyito</v>
      </c>
      <c r="O1196" s="133">
        <f t="shared" si="52"/>
        <v>0</v>
      </c>
    </row>
    <row r="1197" spans="1:16" hidden="1" x14ac:dyDescent="0.25">
      <c r="G1197" s="42"/>
      <c r="I1197" s="42"/>
      <c r="J1197" s="42"/>
      <c r="K1197" s="42"/>
      <c r="L1197" s="133"/>
    </row>
    <row r="1198" spans="1:16" hidden="1" x14ac:dyDescent="0.25">
      <c r="A1198" s="25" t="s">
        <v>6296</v>
      </c>
      <c r="B1198" s="25" t="s">
        <v>11</v>
      </c>
      <c r="C1198" s="25" t="s">
        <v>56</v>
      </c>
      <c r="D1198" s="25" t="s">
        <v>57</v>
      </c>
      <c r="E1198" s="25" t="s">
        <v>732</v>
      </c>
      <c r="F1198" s="25">
        <v>1</v>
      </c>
      <c r="G1198" s="42">
        <v>36422</v>
      </c>
      <c r="H1198" s="25">
        <v>275</v>
      </c>
      <c r="I1198" s="42">
        <v>407.6</v>
      </c>
      <c r="J1198" s="42">
        <v>112090</v>
      </c>
      <c r="K1198" s="42">
        <v>148512</v>
      </c>
      <c r="L1198" s="133">
        <v>20240812</v>
      </c>
      <c r="M1198" s="133">
        <f>VLOOKUP(D1198,tablakms,12,FALSE)</f>
        <v>275</v>
      </c>
      <c r="N1198" s="25" t="str">
        <f>VLOOKUP(D1198,tablakms,6,FALSE)</f>
        <v>PST Cordoba - Pentacom S.A.</v>
      </c>
      <c r="O1198" s="133">
        <f t="shared" si="52"/>
        <v>0</v>
      </c>
    </row>
    <row r="1199" spans="1:16" hidden="1" x14ac:dyDescent="0.25">
      <c r="G1199" s="42"/>
      <c r="I1199" s="42"/>
      <c r="J1199" s="42"/>
      <c r="K1199" s="42"/>
      <c r="L1199" s="133"/>
    </row>
    <row r="1200" spans="1:16" hidden="1" x14ac:dyDescent="0.25">
      <c r="A1200" s="25" t="s">
        <v>6295</v>
      </c>
      <c r="B1200" s="25" t="s">
        <v>11</v>
      </c>
      <c r="C1200" s="25" t="s">
        <v>95</v>
      </c>
      <c r="D1200" s="25" t="s">
        <v>96</v>
      </c>
      <c r="E1200" s="25" t="s">
        <v>972</v>
      </c>
      <c r="F1200" s="25">
        <v>1</v>
      </c>
      <c r="G1200" s="42">
        <v>36422</v>
      </c>
      <c r="H1200" s="25">
        <v>183</v>
      </c>
      <c r="I1200" s="42">
        <v>407.6</v>
      </c>
      <c r="J1200" s="42">
        <v>74590.8</v>
      </c>
      <c r="K1200" s="42">
        <v>111012.8</v>
      </c>
      <c r="L1200" s="133">
        <v>20240813</v>
      </c>
      <c r="M1200" s="133">
        <f>VLOOKUP(D1200,tablakms,12,FALSE)</f>
        <v>183</v>
      </c>
      <c r="N1200" s="25" t="str">
        <f>VLOOKUP(D1200,tablakms,6,FALSE)</f>
        <v>SPST Pentacom - Rio IV</v>
      </c>
      <c r="O1200" s="133">
        <f t="shared" si="52"/>
        <v>0</v>
      </c>
    </row>
    <row r="1201" spans="1:16" x14ac:dyDescent="0.25">
      <c r="G1201" s="42"/>
      <c r="I1201" s="42"/>
      <c r="J1201" s="42"/>
      <c r="K1201" s="42"/>
      <c r="L1201" s="133"/>
    </row>
    <row r="1202" spans="1:16" s="43" customFormat="1" x14ac:dyDescent="0.25">
      <c r="A1202" s="43" t="s">
        <v>6280</v>
      </c>
      <c r="B1202" s="43" t="s">
        <v>11</v>
      </c>
      <c r="C1202" s="43" t="s">
        <v>685</v>
      </c>
      <c r="D1202" s="43" t="s">
        <v>686</v>
      </c>
      <c r="E1202" s="43" t="s">
        <v>5929</v>
      </c>
      <c r="F1202" s="43">
        <v>1</v>
      </c>
      <c r="G1202" s="45">
        <v>36422</v>
      </c>
      <c r="H1202" s="43">
        <v>79</v>
      </c>
      <c r="I1202" s="45">
        <v>407.6</v>
      </c>
      <c r="J1202" s="45">
        <v>32200.400000000001</v>
      </c>
      <c r="K1202" s="45">
        <v>68622.399999999994</v>
      </c>
      <c r="L1202" s="135">
        <v>20240814</v>
      </c>
      <c r="M1202" s="135">
        <f>VLOOKUP(D1202,tablakms,12,FALSE)</f>
        <v>59.8</v>
      </c>
      <c r="N1202" s="43" t="str">
        <f>VLOOKUP(D1202,tablakms,6,FALSE)</f>
        <v>PST Cordoba - Pentacom S.A.</v>
      </c>
      <c r="O1202" s="135">
        <f t="shared" si="52"/>
        <v>-19.200000000000003</v>
      </c>
      <c r="P1202" s="360" t="s">
        <v>6312</v>
      </c>
    </row>
    <row r="1203" spans="1:16" hidden="1" x14ac:dyDescent="0.25">
      <c r="A1203" s="25" t="s">
        <v>6285</v>
      </c>
      <c r="B1203" s="25" t="s">
        <v>11</v>
      </c>
      <c r="C1203" s="25" t="s">
        <v>303</v>
      </c>
      <c r="D1203" s="25" t="s">
        <v>83</v>
      </c>
      <c r="E1203" s="25" t="s">
        <v>1628</v>
      </c>
      <c r="F1203" s="25">
        <v>1</v>
      </c>
      <c r="G1203" s="42">
        <v>36422</v>
      </c>
      <c r="H1203" s="25">
        <v>283</v>
      </c>
      <c r="I1203" s="42">
        <v>407.6</v>
      </c>
      <c r="J1203" s="42">
        <v>115350.8</v>
      </c>
      <c r="K1203" s="42">
        <v>151772.79999999999</v>
      </c>
      <c r="L1203" s="133">
        <v>20240814</v>
      </c>
      <c r="M1203" s="133">
        <f>VLOOKUP(D1203,tablakms,12,FALSE)</f>
        <v>283</v>
      </c>
      <c r="N1203" s="25" t="str">
        <f>VLOOKUP(D1203,tablakms,6,FALSE)</f>
        <v>Pentacom - Arroyito</v>
      </c>
      <c r="O1203" s="133">
        <f t="shared" si="52"/>
        <v>0</v>
      </c>
    </row>
    <row r="1204" spans="1:16" x14ac:dyDescent="0.25">
      <c r="G1204" s="42"/>
      <c r="I1204" s="42"/>
      <c r="J1204" s="42"/>
      <c r="K1204" s="42"/>
      <c r="L1204" s="133"/>
    </row>
    <row r="1205" spans="1:16" s="43" customFormat="1" x14ac:dyDescent="0.25">
      <c r="A1205" s="43" t="s">
        <v>6270</v>
      </c>
      <c r="B1205" s="43" t="s">
        <v>11</v>
      </c>
      <c r="C1205" s="43" t="s">
        <v>274</v>
      </c>
      <c r="D1205" s="43" t="s">
        <v>26</v>
      </c>
      <c r="E1205" s="43" t="s">
        <v>3131</v>
      </c>
      <c r="F1205" s="43">
        <v>1</v>
      </c>
      <c r="G1205" s="45">
        <v>36422</v>
      </c>
      <c r="H1205" s="43">
        <v>71</v>
      </c>
      <c r="I1205" s="45">
        <v>407.6</v>
      </c>
      <c r="J1205" s="45">
        <v>28939.600000000002</v>
      </c>
      <c r="K1205" s="45">
        <v>65361.600000000006</v>
      </c>
      <c r="L1205" s="135">
        <v>20240815</v>
      </c>
      <c r="M1205" s="135">
        <v>55</v>
      </c>
      <c r="N1205" s="43" t="str">
        <f>VLOOKUP(D1205,tablakms,6,FALSE)</f>
        <v>PST Cordoba - Pentacom S.A.</v>
      </c>
      <c r="O1205" s="135">
        <f t="shared" si="52"/>
        <v>-16</v>
      </c>
      <c r="P1205" s="360" t="s">
        <v>6313</v>
      </c>
    </row>
    <row r="1206" spans="1:16" x14ac:dyDescent="0.25">
      <c r="G1206" s="42"/>
      <c r="I1206" s="42"/>
      <c r="J1206" s="42"/>
      <c r="K1206" s="42"/>
      <c r="L1206" s="133"/>
    </row>
    <row r="1207" spans="1:16" s="43" customFormat="1" x14ac:dyDescent="0.25">
      <c r="A1207" s="43" t="s">
        <v>6255</v>
      </c>
      <c r="B1207" s="43" t="s">
        <v>11</v>
      </c>
      <c r="C1207" s="43" t="s">
        <v>27</v>
      </c>
      <c r="D1207" s="43" t="s">
        <v>597</v>
      </c>
      <c r="E1207" s="43" t="s">
        <v>604</v>
      </c>
      <c r="F1207" s="43">
        <v>1</v>
      </c>
      <c r="G1207" s="45">
        <v>36422</v>
      </c>
      <c r="H1207" s="43">
        <v>32</v>
      </c>
      <c r="I1207" s="45">
        <v>407.6</v>
      </c>
      <c r="J1207" s="45">
        <v>13043.2</v>
      </c>
      <c r="K1207" s="45">
        <v>49465.2</v>
      </c>
      <c r="L1207" s="135">
        <v>20240816</v>
      </c>
      <c r="M1207" s="135">
        <f>VLOOKUP(D1207,tablakms,12,FALSE)</f>
        <v>0</v>
      </c>
      <c r="N1207" s="43" t="str">
        <f>VLOOKUP(D1207,tablakms,6,FALSE)</f>
        <v>PST Cordoba - Pentacom S.A.</v>
      </c>
      <c r="O1207" s="135">
        <f t="shared" si="52"/>
        <v>-32</v>
      </c>
      <c r="P1207" s="360" t="s">
        <v>6314</v>
      </c>
    </row>
    <row r="1208" spans="1:16" hidden="1" x14ac:dyDescent="0.25">
      <c r="A1208" s="25" t="s">
        <v>6293</v>
      </c>
      <c r="B1208" s="25" t="s">
        <v>11</v>
      </c>
      <c r="C1208" s="25" t="s">
        <v>984</v>
      </c>
      <c r="D1208" s="25" t="s">
        <v>2953</v>
      </c>
      <c r="E1208" s="25" t="s">
        <v>2954</v>
      </c>
      <c r="F1208" s="25">
        <v>1</v>
      </c>
      <c r="G1208" s="42">
        <v>36422</v>
      </c>
      <c r="H1208" s="25">
        <v>50</v>
      </c>
      <c r="I1208" s="42">
        <v>407.6</v>
      </c>
      <c r="J1208" s="42">
        <v>20380</v>
      </c>
      <c r="K1208" s="42">
        <v>56802</v>
      </c>
      <c r="L1208" s="133">
        <v>20240816</v>
      </c>
      <c r="M1208" s="133">
        <f>VLOOKUP(D1208,tablakms,12,FALSE)</f>
        <v>50.2</v>
      </c>
      <c r="N1208" s="25" t="str">
        <f>VLOOKUP(D1208,tablakms,6,FALSE)</f>
        <v>SPST Pentacom - Rio IV</v>
      </c>
      <c r="O1208" s="133">
        <f t="shared" si="52"/>
        <v>0.20000000000000284</v>
      </c>
    </row>
    <row r="1209" spans="1:16" x14ac:dyDescent="0.25">
      <c r="G1209" s="42"/>
      <c r="I1209" s="42"/>
      <c r="J1209" s="42"/>
      <c r="K1209" s="42"/>
      <c r="L1209" s="133"/>
    </row>
    <row r="1210" spans="1:16" s="43" customFormat="1" x14ac:dyDescent="0.25">
      <c r="A1210" s="43" t="s">
        <v>6256</v>
      </c>
      <c r="B1210" s="43" t="s">
        <v>11</v>
      </c>
      <c r="C1210" s="43" t="s">
        <v>698</v>
      </c>
      <c r="D1210" s="43" t="s">
        <v>26</v>
      </c>
      <c r="E1210" s="43" t="s">
        <v>3338</v>
      </c>
      <c r="F1210" s="43">
        <v>1</v>
      </c>
      <c r="G1210" s="45">
        <v>36422</v>
      </c>
      <c r="H1210" s="43">
        <v>59</v>
      </c>
      <c r="I1210" s="45">
        <v>407.6</v>
      </c>
      <c r="J1210" s="45">
        <v>24048.400000000001</v>
      </c>
      <c r="K1210" s="45">
        <v>60470.400000000001</v>
      </c>
      <c r="L1210" s="135">
        <v>20240819</v>
      </c>
      <c r="M1210" s="135">
        <f>VLOOKUP(D1210,tablakms,12,FALSE)</f>
        <v>0</v>
      </c>
      <c r="N1210" s="43" t="str">
        <f>VLOOKUP(D1210,tablakms,6,FALSE)</f>
        <v>PST Cordoba - Pentacom S.A.</v>
      </c>
      <c r="O1210" s="135">
        <f t="shared" si="52"/>
        <v>-59</v>
      </c>
      <c r="P1210" s="360" t="s">
        <v>6315</v>
      </c>
    </row>
    <row r="1211" spans="1:16" hidden="1" x14ac:dyDescent="0.25">
      <c r="A1211" s="25" t="s">
        <v>6287</v>
      </c>
      <c r="B1211" s="25" t="s">
        <v>11</v>
      </c>
      <c r="C1211" s="25" t="s">
        <v>12</v>
      </c>
      <c r="D1211" s="25" t="s">
        <v>227</v>
      </c>
      <c r="E1211" s="25" t="s">
        <v>6288</v>
      </c>
      <c r="F1211" s="25">
        <v>1</v>
      </c>
      <c r="G1211" s="42">
        <v>36422</v>
      </c>
      <c r="H1211" s="25">
        <v>37</v>
      </c>
      <c r="I1211" s="42">
        <v>407.6</v>
      </c>
      <c r="J1211" s="42">
        <v>15081.2</v>
      </c>
      <c r="K1211" s="42">
        <v>51503.199999999997</v>
      </c>
      <c r="L1211" s="133">
        <v>20240819</v>
      </c>
      <c r="M1211" s="133">
        <f>VLOOKUP(D1211,tablakms,12,FALSE)</f>
        <v>37</v>
      </c>
      <c r="N1211" s="25" t="str">
        <f>VLOOKUP(D1211,tablakms,6,FALSE)</f>
        <v>SPST Pentacom - Bell Ville</v>
      </c>
      <c r="O1211" s="133">
        <f t="shared" si="52"/>
        <v>0</v>
      </c>
      <c r="P1211" s="227" t="s">
        <v>6316</v>
      </c>
    </row>
    <row r="1212" spans="1:16" x14ac:dyDescent="0.25">
      <c r="G1212" s="42"/>
      <c r="I1212" s="42"/>
      <c r="J1212" s="42"/>
      <c r="K1212" s="42"/>
      <c r="L1212" s="133"/>
    </row>
    <row r="1213" spans="1:16" hidden="1" x14ac:dyDescent="0.25">
      <c r="A1213" s="25" t="s">
        <v>6292</v>
      </c>
      <c r="B1213" s="25" t="s">
        <v>11</v>
      </c>
      <c r="C1213" s="25" t="s">
        <v>36</v>
      </c>
      <c r="D1213" s="25" t="s">
        <v>37</v>
      </c>
      <c r="E1213" s="25" t="s">
        <v>5776</v>
      </c>
      <c r="F1213" s="25">
        <v>1</v>
      </c>
      <c r="G1213" s="42">
        <v>36422</v>
      </c>
      <c r="H1213" s="25">
        <v>287</v>
      </c>
      <c r="I1213" s="42">
        <v>407.6</v>
      </c>
      <c r="J1213" s="42">
        <v>116981.20000000001</v>
      </c>
      <c r="K1213" s="42">
        <v>153403.20000000001</v>
      </c>
      <c r="L1213" s="133">
        <v>20240820</v>
      </c>
      <c r="M1213" s="133">
        <f>VLOOKUP(D1213,tablakms,12,FALSE)</f>
        <v>287</v>
      </c>
      <c r="N1213" s="25" t="str">
        <f>VLOOKUP(D1213,tablakms,6,FALSE)</f>
        <v>PST Cordoba - Pentacom S.A.</v>
      </c>
      <c r="O1213" s="133">
        <f t="shared" si="52"/>
        <v>0</v>
      </c>
    </row>
    <row r="1214" spans="1:16" ht="15.75" thickBot="1" x14ac:dyDescent="0.3">
      <c r="G1214" s="42"/>
      <c r="I1214" s="42"/>
      <c r="J1214" s="42"/>
      <c r="K1214" s="42"/>
      <c r="L1214" s="133"/>
    </row>
    <row r="1215" spans="1:16" s="43" customFormat="1" x14ac:dyDescent="0.25">
      <c r="A1215" s="43" t="s">
        <v>6252</v>
      </c>
      <c r="B1215" s="43" t="s">
        <v>11</v>
      </c>
      <c r="C1215" s="43" t="s">
        <v>35</v>
      </c>
      <c r="D1215" s="43" t="s">
        <v>177</v>
      </c>
      <c r="E1215" s="43" t="s">
        <v>178</v>
      </c>
      <c r="F1215" s="43">
        <v>1</v>
      </c>
      <c r="G1215" s="45">
        <v>36422</v>
      </c>
      <c r="H1215" s="43">
        <v>107</v>
      </c>
      <c r="I1215" s="45">
        <v>407.6</v>
      </c>
      <c r="J1215" s="45">
        <v>43613.200000000004</v>
      </c>
      <c r="K1215" s="45">
        <v>80035.200000000012</v>
      </c>
      <c r="L1215" s="135">
        <v>20240821</v>
      </c>
      <c r="M1215" s="135">
        <f>VLOOKUP(D1215,tablakms,12,FALSE)</f>
        <v>111</v>
      </c>
      <c r="N1215" s="43" t="str">
        <f>VLOOKUP(D1215,tablakms,6,FALSE)</f>
        <v>PST Cordoba - Pentacom S.A.</v>
      </c>
      <c r="O1215" s="135">
        <f t="shared" si="52"/>
        <v>4</v>
      </c>
      <c r="P1215" s="361" t="s">
        <v>6325</v>
      </c>
    </row>
    <row r="1216" spans="1:16" x14ac:dyDescent="0.25">
      <c r="G1216" s="42"/>
      <c r="I1216" s="42"/>
      <c r="J1216" s="42"/>
      <c r="K1216" s="42"/>
      <c r="L1216" s="133"/>
    </row>
    <row r="1217" spans="1:16" hidden="1" x14ac:dyDescent="0.25">
      <c r="A1217" s="25" t="s">
        <v>6222</v>
      </c>
      <c r="B1217" s="25" t="s">
        <v>92</v>
      </c>
      <c r="C1217" s="25" t="s">
        <v>297</v>
      </c>
      <c r="D1217" s="25" t="s">
        <v>93</v>
      </c>
      <c r="E1217" s="25" t="s">
        <v>816</v>
      </c>
      <c r="F1217" s="25">
        <v>1</v>
      </c>
      <c r="G1217" s="42">
        <v>16837</v>
      </c>
      <c r="H1217" s="25">
        <v>52</v>
      </c>
      <c r="I1217" s="42">
        <v>407.6</v>
      </c>
      <c r="J1217" s="42">
        <v>21195.200000000001</v>
      </c>
      <c r="K1217" s="42">
        <v>38032.199999999997</v>
      </c>
      <c r="L1217" s="133">
        <v>20240822</v>
      </c>
      <c r="M1217" s="133">
        <v>52</v>
      </c>
      <c r="N1217" s="25" t="str">
        <f>VLOOKUP(D1217,tablakms,6,FALSE)</f>
        <v>PST Cordoba - Pentacom S.A.</v>
      </c>
      <c r="O1217" s="133">
        <f t="shared" si="52"/>
        <v>0</v>
      </c>
    </row>
    <row r="1218" spans="1:16" s="43" customFormat="1" x14ac:dyDescent="0.25">
      <c r="A1218" s="43" t="s">
        <v>6229</v>
      </c>
      <c r="B1218" s="43" t="s">
        <v>11</v>
      </c>
      <c r="C1218" s="43" t="s">
        <v>255</v>
      </c>
      <c r="D1218" s="43" t="s">
        <v>256</v>
      </c>
      <c r="E1218" s="43" t="s">
        <v>4517</v>
      </c>
      <c r="F1218" s="43">
        <v>1</v>
      </c>
      <c r="G1218" s="45">
        <v>36422</v>
      </c>
      <c r="H1218" s="43">
        <v>48</v>
      </c>
      <c r="I1218" s="45">
        <v>407.6</v>
      </c>
      <c r="J1218" s="45">
        <v>19564.800000000003</v>
      </c>
      <c r="K1218" s="45">
        <v>55986.8</v>
      </c>
      <c r="L1218" s="135">
        <v>20240822</v>
      </c>
      <c r="M1218" s="135">
        <f>VLOOKUP(D1218,tablakms,12,FALSE)</f>
        <v>41.7</v>
      </c>
      <c r="N1218" s="43" t="str">
        <f>VLOOKUP(D1218,tablakms,6,FALSE)</f>
        <v>PST Cordoba - Pentacom S.A.</v>
      </c>
      <c r="O1218" s="135">
        <f t="shared" si="52"/>
        <v>-6.2999999999999972</v>
      </c>
      <c r="P1218" s="360" t="s">
        <v>6326</v>
      </c>
    </row>
    <row r="1219" spans="1:16" x14ac:dyDescent="0.25">
      <c r="G1219" s="42"/>
      <c r="I1219" s="42"/>
      <c r="J1219" s="42"/>
      <c r="K1219" s="42"/>
      <c r="L1219" s="133"/>
    </row>
    <row r="1220" spans="1:16" s="43" customFormat="1" x14ac:dyDescent="0.25">
      <c r="A1220" s="43" t="s">
        <v>6227</v>
      </c>
      <c r="B1220" s="43" t="s">
        <v>11</v>
      </c>
      <c r="C1220" s="43" t="s">
        <v>255</v>
      </c>
      <c r="D1220" s="43" t="s">
        <v>256</v>
      </c>
      <c r="E1220" s="43" t="s">
        <v>727</v>
      </c>
      <c r="F1220" s="43">
        <v>1</v>
      </c>
      <c r="G1220" s="45">
        <v>36422</v>
      </c>
      <c r="H1220" s="43">
        <v>71</v>
      </c>
      <c r="I1220" s="45">
        <v>407.6</v>
      </c>
      <c r="J1220" s="45">
        <v>28939.600000000002</v>
      </c>
      <c r="K1220" s="45">
        <v>65361.600000000006</v>
      </c>
      <c r="L1220" s="135">
        <v>20240827</v>
      </c>
      <c r="M1220" s="135">
        <f>VLOOKUP(D1220,tablakms,12,FALSE)</f>
        <v>41.7</v>
      </c>
      <c r="N1220" s="43" t="str">
        <f>VLOOKUP(D1220,tablakms,6,FALSE)</f>
        <v>PST Cordoba - Pentacom S.A.</v>
      </c>
      <c r="O1220" s="135">
        <f t="shared" si="52"/>
        <v>-29.299999999999997</v>
      </c>
      <c r="P1220" s="360" t="s">
        <v>6327</v>
      </c>
    </row>
    <row r="1221" spans="1:16" x14ac:dyDescent="0.25">
      <c r="G1221" s="42"/>
      <c r="I1221" s="42"/>
      <c r="J1221" s="42"/>
      <c r="K1221" s="42"/>
      <c r="L1221" s="133"/>
    </row>
    <row r="1222" spans="1:16" s="43" customFormat="1" x14ac:dyDescent="0.25">
      <c r="A1222" s="43" t="s">
        <v>6268</v>
      </c>
      <c r="B1222" s="43" t="s">
        <v>11</v>
      </c>
      <c r="C1222" s="43" t="s">
        <v>274</v>
      </c>
      <c r="D1222" s="43" t="s">
        <v>26</v>
      </c>
      <c r="E1222" s="43" t="s">
        <v>2667</v>
      </c>
      <c r="F1222" s="43">
        <v>1</v>
      </c>
      <c r="G1222" s="45">
        <v>36422</v>
      </c>
      <c r="H1222" s="43">
        <v>57</v>
      </c>
      <c r="I1222" s="45">
        <v>407.6</v>
      </c>
      <c r="J1222" s="45">
        <v>23233.200000000001</v>
      </c>
      <c r="K1222" s="45">
        <v>59655.199999999997</v>
      </c>
      <c r="L1222" s="135">
        <v>20240828</v>
      </c>
      <c r="M1222" s="135">
        <f>VLOOKUP(D1222,tablakms,12,FALSE)</f>
        <v>0</v>
      </c>
      <c r="N1222" s="43" t="str">
        <f>VLOOKUP(D1222,tablakms,6,FALSE)</f>
        <v>PST Cordoba - Pentacom S.A.</v>
      </c>
      <c r="O1222" s="135">
        <f t="shared" si="52"/>
        <v>-57</v>
      </c>
      <c r="P1222" s="360" t="s">
        <v>6328</v>
      </c>
    </row>
    <row r="1223" spans="1:16" x14ac:dyDescent="0.25">
      <c r="G1223" s="42"/>
      <c r="I1223" s="42"/>
      <c r="J1223" s="42"/>
      <c r="K1223" s="42"/>
      <c r="L1223" s="133"/>
    </row>
    <row r="1224" spans="1:16" s="43" customFormat="1" x14ac:dyDescent="0.25">
      <c r="A1224" s="43" t="s">
        <v>6236</v>
      </c>
      <c r="B1224" s="43" t="s">
        <v>1468</v>
      </c>
      <c r="C1224" s="43" t="s">
        <v>984</v>
      </c>
      <c r="D1224" s="43" t="s">
        <v>2178</v>
      </c>
      <c r="E1224" s="43" t="s">
        <v>232</v>
      </c>
      <c r="F1224" s="43">
        <v>1</v>
      </c>
      <c r="G1224" s="45">
        <v>36422</v>
      </c>
      <c r="H1224" s="43">
        <v>50</v>
      </c>
      <c r="I1224" s="45">
        <v>407.6</v>
      </c>
      <c r="J1224" s="45">
        <v>20380</v>
      </c>
      <c r="K1224" s="45">
        <v>56802</v>
      </c>
      <c r="L1224" s="135">
        <v>20240830</v>
      </c>
      <c r="M1224" s="135">
        <f>VLOOKUP(D1224,tablakms,12,FALSE)</f>
        <v>50.2</v>
      </c>
      <c r="N1224" s="43" t="str">
        <f>VLOOKUP(D1224,tablakms,6,FALSE)</f>
        <v>SPST Pentacom - Rio IV</v>
      </c>
      <c r="O1224" s="135">
        <f t="shared" si="52"/>
        <v>0.20000000000000284</v>
      </c>
      <c r="P1224" s="43" t="s">
        <v>6310</v>
      </c>
    </row>
    <row r="1228" spans="1:16" x14ac:dyDescent="0.25">
      <c r="A1228" s="25" t="s">
        <v>6444</v>
      </c>
      <c r="B1228" s="25" t="s">
        <v>11</v>
      </c>
      <c r="C1228" s="25" t="s">
        <v>28</v>
      </c>
      <c r="D1228" s="25" t="s">
        <v>2054</v>
      </c>
      <c r="E1228" s="25" t="s">
        <v>2057</v>
      </c>
      <c r="F1228" s="25">
        <v>1</v>
      </c>
      <c r="G1228" s="42">
        <v>36422</v>
      </c>
      <c r="H1228" s="25">
        <v>36</v>
      </c>
      <c r="I1228" s="42">
        <v>407.6</v>
      </c>
      <c r="J1228" s="42">
        <v>14673.6</v>
      </c>
      <c r="K1228" s="42">
        <v>51095.6</v>
      </c>
      <c r="L1228" s="133">
        <v>20240902</v>
      </c>
      <c r="M1228" s="133">
        <f>VLOOKUP(D1228,tablakms,12,FALSE)</f>
        <v>31</v>
      </c>
      <c r="N1228" s="25" t="str">
        <f t="shared" ref="N1228:N1277" si="53">VLOOKUP(D1228,tablakms,6,FALSE)</f>
        <v>PST Cordoba - Pentacom S.A.</v>
      </c>
      <c r="O1228" s="133">
        <f>M1228-H1228</f>
        <v>-5</v>
      </c>
      <c r="P1228" s="227" t="s">
        <v>6470</v>
      </c>
    </row>
    <row r="1229" spans="1:16" x14ac:dyDescent="0.25">
      <c r="A1229" s="25" t="s">
        <v>6462</v>
      </c>
      <c r="B1229" s="25" t="s">
        <v>11</v>
      </c>
      <c r="C1229" s="25" t="s">
        <v>56</v>
      </c>
      <c r="D1229" s="25" t="s">
        <v>57</v>
      </c>
      <c r="E1229" s="25" t="s">
        <v>1916</v>
      </c>
      <c r="F1229" s="25">
        <v>1</v>
      </c>
      <c r="G1229" s="42">
        <v>72844</v>
      </c>
      <c r="H1229" s="25">
        <v>275</v>
      </c>
      <c r="I1229" s="42">
        <v>407.6</v>
      </c>
      <c r="J1229" s="42">
        <v>112090</v>
      </c>
      <c r="K1229" s="42">
        <v>184934</v>
      </c>
      <c r="L1229" s="133">
        <v>20240903</v>
      </c>
      <c r="M1229" s="133">
        <f>VLOOKUP(D1229,tablakms,12,FALSE)</f>
        <v>275</v>
      </c>
      <c r="N1229" s="25" t="str">
        <f t="shared" si="53"/>
        <v>PST Cordoba - Pentacom S.A.</v>
      </c>
      <c r="O1229" s="133">
        <f t="shared" ref="O1229:O1251" si="54">M1229-H1229</f>
        <v>0</v>
      </c>
    </row>
    <row r="1230" spans="1:16" x14ac:dyDescent="0.25">
      <c r="A1230" s="25" t="s">
        <v>6441</v>
      </c>
      <c r="B1230" s="25" t="s">
        <v>11</v>
      </c>
      <c r="C1230" s="25" t="s">
        <v>274</v>
      </c>
      <c r="D1230" s="25" t="s">
        <v>26</v>
      </c>
      <c r="E1230" s="25" t="s">
        <v>3131</v>
      </c>
      <c r="F1230" s="25">
        <v>1</v>
      </c>
      <c r="G1230" s="42">
        <v>36422</v>
      </c>
      <c r="H1230" s="25">
        <v>71</v>
      </c>
      <c r="I1230" s="42">
        <v>407.6</v>
      </c>
      <c r="J1230" s="42">
        <v>28939.600000000002</v>
      </c>
      <c r="K1230" s="42">
        <v>65361.600000000006</v>
      </c>
      <c r="L1230" s="133">
        <v>20240904</v>
      </c>
      <c r="M1230" s="133">
        <f>VLOOKUP(D1230,tablakms,12,FALSE)</f>
        <v>0</v>
      </c>
      <c r="N1230" s="25" t="str">
        <f t="shared" si="53"/>
        <v>PST Cordoba - Pentacom S.A.</v>
      </c>
      <c r="O1230" s="133">
        <f t="shared" si="54"/>
        <v>-71</v>
      </c>
      <c r="P1230" s="227" t="s">
        <v>6471</v>
      </c>
    </row>
    <row r="1231" spans="1:16" x14ac:dyDescent="0.25">
      <c r="A1231" s="25" t="s">
        <v>6431</v>
      </c>
      <c r="B1231" s="25" t="s">
        <v>11</v>
      </c>
      <c r="C1231" s="25" t="s">
        <v>698</v>
      </c>
      <c r="D1231" s="25" t="s">
        <v>26</v>
      </c>
      <c r="E1231" s="25" t="s">
        <v>3338</v>
      </c>
      <c r="F1231" s="25">
        <v>1</v>
      </c>
      <c r="G1231" s="42">
        <v>36422</v>
      </c>
      <c r="H1231" s="25">
        <v>58</v>
      </c>
      <c r="I1231" s="42">
        <v>407.6</v>
      </c>
      <c r="J1231" s="42">
        <v>23640.800000000003</v>
      </c>
      <c r="K1231" s="42">
        <v>60062.8</v>
      </c>
      <c r="L1231" s="133">
        <v>20240905</v>
      </c>
      <c r="M1231" s="133">
        <v>58</v>
      </c>
      <c r="N1231" s="25" t="str">
        <f t="shared" si="53"/>
        <v>PST Cordoba - Pentacom S.A.</v>
      </c>
      <c r="O1231" s="133">
        <f t="shared" si="54"/>
        <v>0</v>
      </c>
    </row>
    <row r="1232" spans="1:16" x14ac:dyDescent="0.25">
      <c r="A1232" s="25" t="s">
        <v>6426</v>
      </c>
      <c r="B1232" s="25" t="s">
        <v>11</v>
      </c>
      <c r="C1232" s="25" t="s">
        <v>12</v>
      </c>
      <c r="D1232" s="25" t="s">
        <v>128</v>
      </c>
      <c r="E1232" s="25" t="s">
        <v>5196</v>
      </c>
      <c r="F1232" s="25">
        <v>1</v>
      </c>
      <c r="G1232" s="42">
        <v>36422</v>
      </c>
      <c r="H1232" s="25">
        <v>130</v>
      </c>
      <c r="I1232" s="42">
        <v>407.6</v>
      </c>
      <c r="J1232" s="42">
        <v>52988</v>
      </c>
      <c r="K1232" s="42">
        <v>89410</v>
      </c>
      <c r="L1232" s="133">
        <v>20240906</v>
      </c>
      <c r="M1232" s="133">
        <f t="shared" ref="M1232:M1241" si="55">VLOOKUP(D1232,tablakms,12,FALSE)</f>
        <v>87.2</v>
      </c>
      <c r="N1232" s="25" t="str">
        <f t="shared" si="53"/>
        <v>PST Cordoba - Pentacom S.A.</v>
      </c>
      <c r="O1232" s="133">
        <f t="shared" si="54"/>
        <v>-42.8</v>
      </c>
      <c r="P1232" s="227" t="s">
        <v>6472</v>
      </c>
    </row>
    <row r="1233" spans="1:16" x14ac:dyDescent="0.25">
      <c r="A1233" s="25" t="s">
        <v>6434</v>
      </c>
      <c r="B1233" s="25" t="s">
        <v>11</v>
      </c>
      <c r="C1233" s="25" t="s">
        <v>984</v>
      </c>
      <c r="D1233" s="25" t="s">
        <v>2319</v>
      </c>
      <c r="E1233" s="25" t="s">
        <v>1310</v>
      </c>
      <c r="F1233" s="25">
        <v>1</v>
      </c>
      <c r="G1233" s="42">
        <v>36422</v>
      </c>
      <c r="H1233" s="25">
        <v>103</v>
      </c>
      <c r="I1233" s="42">
        <v>407.6</v>
      </c>
      <c r="J1233" s="42">
        <v>41982.8</v>
      </c>
      <c r="K1233" s="42">
        <v>78404.800000000003</v>
      </c>
      <c r="L1233" s="133">
        <v>20240906</v>
      </c>
      <c r="M1233" s="133">
        <f t="shared" si="55"/>
        <v>103</v>
      </c>
      <c r="N1233" s="25" t="str">
        <f t="shared" si="53"/>
        <v>SPST Pentacom - Rio IV</v>
      </c>
      <c r="O1233" s="133">
        <f t="shared" si="54"/>
        <v>0</v>
      </c>
    </row>
    <row r="1234" spans="1:16" x14ac:dyDescent="0.25">
      <c r="A1234" s="25" t="s">
        <v>6446</v>
      </c>
      <c r="B1234" s="25" t="s">
        <v>11</v>
      </c>
      <c r="C1234" s="25" t="s">
        <v>36</v>
      </c>
      <c r="D1234" s="25" t="s">
        <v>37</v>
      </c>
      <c r="E1234" s="25" t="s">
        <v>1173</v>
      </c>
      <c r="F1234" s="25">
        <v>1</v>
      </c>
      <c r="G1234" s="42">
        <v>36422</v>
      </c>
      <c r="H1234" s="25">
        <v>287</v>
      </c>
      <c r="I1234" s="42">
        <v>407.6</v>
      </c>
      <c r="J1234" s="42">
        <v>116981.20000000001</v>
      </c>
      <c r="K1234" s="42">
        <v>153403.20000000001</v>
      </c>
      <c r="L1234" s="133">
        <v>20240909</v>
      </c>
      <c r="M1234" s="133">
        <f t="shared" si="55"/>
        <v>287</v>
      </c>
      <c r="N1234" s="25" t="str">
        <f t="shared" si="53"/>
        <v>PST Cordoba - Pentacom S.A.</v>
      </c>
      <c r="O1234" s="133">
        <f t="shared" si="54"/>
        <v>0</v>
      </c>
    </row>
    <row r="1235" spans="1:16" x14ac:dyDescent="0.25">
      <c r="A1235" s="25" t="s">
        <v>6420</v>
      </c>
      <c r="B1235" s="25" t="s">
        <v>11</v>
      </c>
      <c r="C1235" s="25" t="s">
        <v>56</v>
      </c>
      <c r="D1235" s="25" t="s">
        <v>1844</v>
      </c>
      <c r="E1235" s="25" t="s">
        <v>1845</v>
      </c>
      <c r="F1235" s="25">
        <v>1</v>
      </c>
      <c r="G1235" s="42">
        <v>36422</v>
      </c>
      <c r="H1235" s="25">
        <v>275</v>
      </c>
      <c r="I1235" s="42">
        <v>407.6</v>
      </c>
      <c r="J1235" s="42">
        <v>112090</v>
      </c>
      <c r="K1235" s="42">
        <v>148512</v>
      </c>
      <c r="L1235" s="133">
        <v>20240912</v>
      </c>
      <c r="M1235" s="133">
        <f t="shared" si="55"/>
        <v>275</v>
      </c>
      <c r="N1235" s="25" t="str">
        <f t="shared" si="53"/>
        <v>PST Cordoba - Pentacom S.A.</v>
      </c>
      <c r="O1235" s="133">
        <f t="shared" si="54"/>
        <v>0</v>
      </c>
    </row>
    <row r="1236" spans="1:16" x14ac:dyDescent="0.25">
      <c r="A1236" s="25" t="s">
        <v>6419</v>
      </c>
      <c r="B1236" s="25" t="s">
        <v>2204</v>
      </c>
      <c r="C1236" s="25" t="s">
        <v>278</v>
      </c>
      <c r="D1236" s="25" t="s">
        <v>5226</v>
      </c>
      <c r="E1236" s="25" t="s">
        <v>1415</v>
      </c>
      <c r="F1236" s="25">
        <v>1</v>
      </c>
      <c r="G1236" s="42">
        <v>36422</v>
      </c>
      <c r="H1236" s="25">
        <v>74</v>
      </c>
      <c r="I1236" s="42">
        <v>407.6</v>
      </c>
      <c r="J1236" s="42">
        <v>30162.400000000001</v>
      </c>
      <c r="K1236" s="42">
        <v>66584.399999999994</v>
      </c>
      <c r="L1236" s="133">
        <v>20240917</v>
      </c>
      <c r="M1236" s="133">
        <f t="shared" si="55"/>
        <v>55.1</v>
      </c>
      <c r="N1236" s="25" t="str">
        <f t="shared" si="53"/>
        <v>PST Cordoba - Pentacom S.A.</v>
      </c>
      <c r="O1236" s="133">
        <f t="shared" si="54"/>
        <v>-18.899999999999999</v>
      </c>
      <c r="P1236" s="227" t="s">
        <v>6473</v>
      </c>
    </row>
    <row r="1237" spans="1:16" x14ac:dyDescent="0.25">
      <c r="A1237" s="25" t="s">
        <v>6397</v>
      </c>
      <c r="B1237" s="25" t="s">
        <v>92</v>
      </c>
      <c r="C1237" s="25" t="s">
        <v>363</v>
      </c>
      <c r="D1237" s="25" t="s">
        <v>364</v>
      </c>
      <c r="E1237" s="25" t="s">
        <v>3042</v>
      </c>
      <c r="F1237" s="25">
        <v>1</v>
      </c>
      <c r="G1237" s="42">
        <v>16837</v>
      </c>
      <c r="H1237" s="25">
        <v>33</v>
      </c>
      <c r="I1237" s="42">
        <v>407.6</v>
      </c>
      <c r="J1237" s="42">
        <v>13450.800000000001</v>
      </c>
      <c r="K1237" s="42">
        <v>30287.800000000003</v>
      </c>
      <c r="L1237" s="133">
        <v>20240918</v>
      </c>
      <c r="M1237" s="133">
        <f t="shared" si="55"/>
        <v>32.5</v>
      </c>
      <c r="N1237" s="25" t="str">
        <f t="shared" si="53"/>
        <v>PST Cordoba - Pentacom S.A.</v>
      </c>
      <c r="O1237" s="133">
        <f t="shared" si="54"/>
        <v>-0.5</v>
      </c>
      <c r="P1237" s="25" t="s">
        <v>513</v>
      </c>
    </row>
    <row r="1238" spans="1:16" x14ac:dyDescent="0.25">
      <c r="A1238" s="25" t="s">
        <v>6421</v>
      </c>
      <c r="B1238" s="25" t="s">
        <v>11</v>
      </c>
      <c r="C1238" s="25" t="s">
        <v>56</v>
      </c>
      <c r="D1238" s="25" t="s">
        <v>57</v>
      </c>
      <c r="E1238" s="25" t="s">
        <v>1874</v>
      </c>
      <c r="F1238" s="25">
        <v>1</v>
      </c>
      <c r="G1238" s="42">
        <v>36422</v>
      </c>
      <c r="H1238" s="25">
        <v>302</v>
      </c>
      <c r="I1238" s="42">
        <v>407.6</v>
      </c>
      <c r="J1238" s="42">
        <v>123095.20000000001</v>
      </c>
      <c r="K1238" s="42">
        <v>159517.20000000001</v>
      </c>
      <c r="L1238" s="133">
        <v>20240919</v>
      </c>
      <c r="M1238" s="133">
        <f t="shared" si="55"/>
        <v>275</v>
      </c>
      <c r="N1238" s="25" t="str">
        <f t="shared" si="53"/>
        <v>PST Cordoba - Pentacom S.A.</v>
      </c>
      <c r="O1238" s="133">
        <f t="shared" si="54"/>
        <v>-27</v>
      </c>
      <c r="P1238" s="227" t="s">
        <v>6474</v>
      </c>
    </row>
    <row r="1239" spans="1:16" x14ac:dyDescent="0.25">
      <c r="A1239" s="25" t="s">
        <v>6396</v>
      </c>
      <c r="B1239" s="25" t="s">
        <v>11</v>
      </c>
      <c r="C1239" s="25" t="s">
        <v>28</v>
      </c>
      <c r="D1239" s="25" t="s">
        <v>2088</v>
      </c>
      <c r="E1239" s="25" t="s">
        <v>2755</v>
      </c>
      <c r="F1239" s="25">
        <v>1</v>
      </c>
      <c r="G1239" s="42">
        <v>36422</v>
      </c>
      <c r="H1239" s="25">
        <v>58</v>
      </c>
      <c r="I1239" s="42">
        <v>407.6</v>
      </c>
      <c r="J1239" s="42">
        <v>23640.800000000003</v>
      </c>
      <c r="K1239" s="42">
        <v>60062.8</v>
      </c>
      <c r="L1239" s="133">
        <v>20240921</v>
      </c>
      <c r="M1239" s="133">
        <f t="shared" si="55"/>
        <v>58.3</v>
      </c>
      <c r="N1239" s="25" t="str">
        <f t="shared" si="53"/>
        <v>PST Cordoba - Pentacom S.A.</v>
      </c>
      <c r="O1239" s="133">
        <f t="shared" si="54"/>
        <v>0.29999999999999716</v>
      </c>
    </row>
    <row r="1240" spans="1:16" x14ac:dyDescent="0.25">
      <c r="A1240" s="25" t="s">
        <v>6405</v>
      </c>
      <c r="B1240" s="25" t="s">
        <v>11</v>
      </c>
      <c r="C1240" s="25" t="s">
        <v>35</v>
      </c>
      <c r="D1240" s="25" t="s">
        <v>3824</v>
      </c>
      <c r="E1240" s="25" t="s">
        <v>4999</v>
      </c>
      <c r="F1240" s="25">
        <v>1</v>
      </c>
      <c r="G1240" s="42">
        <v>36422</v>
      </c>
      <c r="H1240" s="25">
        <v>364</v>
      </c>
      <c r="I1240" s="42">
        <v>407.6</v>
      </c>
      <c r="J1240" s="42">
        <v>148366.39999999999</v>
      </c>
      <c r="K1240" s="42">
        <v>184788.4</v>
      </c>
      <c r="L1240" s="133">
        <v>20240923</v>
      </c>
      <c r="M1240" s="133">
        <f t="shared" si="55"/>
        <v>364</v>
      </c>
      <c r="N1240" s="25" t="str">
        <f t="shared" si="53"/>
        <v>SPST Pentacom - Marcos Juarez</v>
      </c>
      <c r="O1240" s="133">
        <f t="shared" si="54"/>
        <v>0</v>
      </c>
      <c r="P1240" s="25" t="s">
        <v>6477</v>
      </c>
    </row>
    <row r="1241" spans="1:16" x14ac:dyDescent="0.25">
      <c r="A1241" s="25" t="s">
        <v>6408</v>
      </c>
      <c r="B1241" s="25" t="s">
        <v>11</v>
      </c>
      <c r="C1241" s="25" t="s">
        <v>36</v>
      </c>
      <c r="D1241" s="25" t="s">
        <v>37</v>
      </c>
      <c r="E1241" s="25" t="s">
        <v>1153</v>
      </c>
      <c r="F1241" s="25">
        <v>1</v>
      </c>
      <c r="G1241" s="42">
        <v>36422</v>
      </c>
      <c r="H1241" s="25">
        <v>287</v>
      </c>
      <c r="I1241" s="42">
        <v>407.6</v>
      </c>
      <c r="J1241" s="42">
        <v>116981.20000000001</v>
      </c>
      <c r="K1241" s="42">
        <v>153403.20000000001</v>
      </c>
      <c r="L1241" s="133">
        <v>20240923</v>
      </c>
      <c r="M1241" s="133">
        <f t="shared" si="55"/>
        <v>287</v>
      </c>
      <c r="N1241" s="25" t="str">
        <f t="shared" si="53"/>
        <v>PST Cordoba - Pentacom S.A.</v>
      </c>
      <c r="O1241" s="133">
        <f t="shared" si="54"/>
        <v>0</v>
      </c>
    </row>
    <row r="1242" spans="1:16" x14ac:dyDescent="0.25">
      <c r="A1242" s="25" t="s">
        <v>6335</v>
      </c>
      <c r="B1242" s="25" t="s">
        <v>92</v>
      </c>
      <c r="C1242" s="25" t="s">
        <v>12</v>
      </c>
      <c r="D1242" s="25" t="s">
        <v>39</v>
      </c>
      <c r="E1242" s="25" t="s">
        <v>40</v>
      </c>
      <c r="F1242" s="25">
        <v>1</v>
      </c>
      <c r="G1242" s="42">
        <v>16837</v>
      </c>
      <c r="H1242" s="25">
        <v>203</v>
      </c>
      <c r="I1242" s="42">
        <v>407.6</v>
      </c>
      <c r="J1242" s="42">
        <v>82742.8</v>
      </c>
      <c r="K1242" s="42">
        <v>99579.8</v>
      </c>
      <c r="L1242" s="133">
        <v>20240924</v>
      </c>
      <c r="M1242" s="133">
        <v>203</v>
      </c>
      <c r="N1242" s="25" t="str">
        <f t="shared" si="53"/>
        <v>Pentacom - Arroyito</v>
      </c>
      <c r="O1242" s="133">
        <f t="shared" si="54"/>
        <v>0</v>
      </c>
    </row>
    <row r="1243" spans="1:16" x14ac:dyDescent="0.25">
      <c r="A1243" s="25" t="s">
        <v>6371</v>
      </c>
      <c r="B1243" s="25" t="s">
        <v>92</v>
      </c>
      <c r="C1243" s="25" t="s">
        <v>12</v>
      </c>
      <c r="D1243" s="25" t="s">
        <v>128</v>
      </c>
      <c r="E1243" s="25" t="s">
        <v>1020</v>
      </c>
      <c r="F1243" s="25">
        <v>1</v>
      </c>
      <c r="G1243" s="42">
        <v>16837</v>
      </c>
      <c r="H1243" s="25">
        <v>88</v>
      </c>
      <c r="I1243" s="42">
        <v>407.6</v>
      </c>
      <c r="J1243" s="42">
        <v>35868.800000000003</v>
      </c>
      <c r="K1243" s="42">
        <v>52705.8</v>
      </c>
      <c r="L1243" s="133">
        <v>20240924</v>
      </c>
      <c r="M1243" s="133">
        <f>VLOOKUP(D1243,tablakms,12,FALSE)</f>
        <v>87.2</v>
      </c>
      <c r="N1243" s="25" t="str">
        <f t="shared" si="53"/>
        <v>PST Cordoba - Pentacom S.A.</v>
      </c>
      <c r="O1243" s="133">
        <f t="shared" si="54"/>
        <v>-0.79999999999999716</v>
      </c>
      <c r="P1243" s="25" t="s">
        <v>513</v>
      </c>
    </row>
    <row r="1244" spans="1:16" x14ac:dyDescent="0.25">
      <c r="A1244" s="25" t="s">
        <v>6406</v>
      </c>
      <c r="B1244" s="25" t="s">
        <v>11</v>
      </c>
      <c r="C1244" s="25" t="s">
        <v>35</v>
      </c>
      <c r="D1244" s="25" t="s">
        <v>203</v>
      </c>
      <c r="E1244" s="25" t="s">
        <v>204</v>
      </c>
      <c r="F1244" s="25">
        <v>1</v>
      </c>
      <c r="G1244" s="42">
        <v>36422</v>
      </c>
      <c r="H1244" s="25">
        <v>242</v>
      </c>
      <c r="I1244" s="42">
        <v>407.6</v>
      </c>
      <c r="J1244" s="42">
        <v>98639.200000000012</v>
      </c>
      <c r="K1244" s="42">
        <v>135061.20000000001</v>
      </c>
      <c r="L1244" s="133">
        <v>20240924</v>
      </c>
      <c r="M1244" s="133">
        <f>VLOOKUP(D1244,tablakms,12,FALSE)</f>
        <v>242</v>
      </c>
      <c r="N1244" s="25" t="str">
        <f t="shared" si="53"/>
        <v>PST Cordoba - Pentacom S.A.</v>
      </c>
      <c r="O1244" s="133">
        <f t="shared" si="54"/>
        <v>0</v>
      </c>
    </row>
    <row r="1245" spans="1:16" x14ac:dyDescent="0.25">
      <c r="A1245" s="25" t="s">
        <v>6354</v>
      </c>
      <c r="B1245" s="25" t="s">
        <v>92</v>
      </c>
      <c r="C1245" s="25" t="s">
        <v>303</v>
      </c>
      <c r="D1245" s="25" t="s">
        <v>83</v>
      </c>
      <c r="E1245" s="25" t="s">
        <v>1630</v>
      </c>
      <c r="F1245" s="25">
        <v>1</v>
      </c>
      <c r="G1245" s="42">
        <v>16837</v>
      </c>
      <c r="H1245" s="25">
        <v>283</v>
      </c>
      <c r="I1245" s="42">
        <v>407.6</v>
      </c>
      <c r="J1245" s="42">
        <v>115350.8</v>
      </c>
      <c r="K1245" s="42">
        <v>132187.79999999999</v>
      </c>
      <c r="L1245" s="133">
        <v>20240925</v>
      </c>
      <c r="M1245" s="133">
        <f>VLOOKUP(D1245,tablakms,12,FALSE)</f>
        <v>283</v>
      </c>
      <c r="N1245" s="25" t="str">
        <f t="shared" si="53"/>
        <v>Pentacom - Arroyito</v>
      </c>
      <c r="O1245" s="133">
        <f t="shared" si="54"/>
        <v>0</v>
      </c>
    </row>
    <row r="1246" spans="1:16" x14ac:dyDescent="0.25">
      <c r="A1246" s="25" t="s">
        <v>6382</v>
      </c>
      <c r="B1246" s="25" t="s">
        <v>11</v>
      </c>
      <c r="C1246" s="25" t="s">
        <v>255</v>
      </c>
      <c r="D1246" s="25" t="s">
        <v>256</v>
      </c>
      <c r="E1246" s="25" t="s">
        <v>4517</v>
      </c>
      <c r="F1246" s="25">
        <v>1</v>
      </c>
      <c r="G1246" s="42">
        <v>36422</v>
      </c>
      <c r="H1246" s="25">
        <v>71</v>
      </c>
      <c r="I1246" s="42">
        <v>407.6</v>
      </c>
      <c r="J1246" s="42">
        <v>28939.600000000002</v>
      </c>
      <c r="K1246" s="42">
        <v>65361.600000000006</v>
      </c>
      <c r="L1246" s="133">
        <v>20240925</v>
      </c>
      <c r="M1246" s="133">
        <f>VLOOKUP(D1246,tablakms,12,FALSE)</f>
        <v>41.7</v>
      </c>
      <c r="N1246" s="25" t="str">
        <f t="shared" si="53"/>
        <v>PST Cordoba - Pentacom S.A.</v>
      </c>
      <c r="O1246" s="133">
        <f t="shared" si="54"/>
        <v>-29.299999999999997</v>
      </c>
      <c r="P1246" s="227" t="s">
        <v>6478</v>
      </c>
    </row>
    <row r="1247" spans="1:16" ht="15.75" thickBot="1" x14ac:dyDescent="0.3">
      <c r="A1247" s="25" t="s">
        <v>6348</v>
      </c>
      <c r="B1247" s="25" t="s">
        <v>92</v>
      </c>
      <c r="C1247" s="25" t="s">
        <v>1014</v>
      </c>
      <c r="D1247" s="25" t="s">
        <v>93</v>
      </c>
      <c r="E1247" s="25" t="s">
        <v>3254</v>
      </c>
      <c r="F1247" s="25">
        <v>1</v>
      </c>
      <c r="G1247" s="42">
        <v>16837</v>
      </c>
      <c r="H1247" s="25">
        <v>54</v>
      </c>
      <c r="I1247" s="42">
        <v>407.6</v>
      </c>
      <c r="J1247" s="42">
        <v>22010.400000000001</v>
      </c>
      <c r="K1247" s="42">
        <v>38847.4</v>
      </c>
      <c r="L1247" s="133">
        <v>20240926</v>
      </c>
      <c r="M1247" s="133">
        <v>48</v>
      </c>
      <c r="N1247" s="25" t="str">
        <f t="shared" si="53"/>
        <v>PST Cordoba - Pentacom S.A.</v>
      </c>
      <c r="O1247" s="133">
        <f t="shared" si="54"/>
        <v>-6</v>
      </c>
      <c r="P1247" s="25" t="s">
        <v>6479</v>
      </c>
    </row>
    <row r="1248" spans="1:16" x14ac:dyDescent="0.25">
      <c r="A1248" s="25" t="s">
        <v>6463</v>
      </c>
      <c r="B1248" s="25" t="s">
        <v>11</v>
      </c>
      <c r="C1248" s="25" t="s">
        <v>4454</v>
      </c>
      <c r="D1248" s="25" t="s">
        <v>26</v>
      </c>
      <c r="E1248" s="25" t="s">
        <v>6464</v>
      </c>
      <c r="F1248" s="25">
        <v>1</v>
      </c>
      <c r="G1248" s="42">
        <v>36422</v>
      </c>
      <c r="H1248" s="25">
        <v>100</v>
      </c>
      <c r="I1248" s="42">
        <v>407.6</v>
      </c>
      <c r="J1248" s="42">
        <v>40760</v>
      </c>
      <c r="K1248" s="42">
        <v>77182</v>
      </c>
      <c r="L1248" s="133">
        <v>20240926</v>
      </c>
      <c r="M1248" s="133">
        <v>49</v>
      </c>
      <c r="N1248" s="25" t="str">
        <f t="shared" si="53"/>
        <v>PST Cordoba - Pentacom S.A.</v>
      </c>
      <c r="O1248" s="133">
        <f t="shared" si="54"/>
        <v>-51</v>
      </c>
      <c r="P1248" s="226" t="s">
        <v>6480</v>
      </c>
    </row>
    <row r="1249" spans="1:16" x14ac:dyDescent="0.25">
      <c r="A1249" s="25" t="s">
        <v>6403</v>
      </c>
      <c r="B1249" s="25" t="s">
        <v>11</v>
      </c>
      <c r="C1249" s="25" t="s">
        <v>27</v>
      </c>
      <c r="D1249" s="25" t="s">
        <v>146</v>
      </c>
      <c r="E1249" s="25" t="s">
        <v>360</v>
      </c>
      <c r="F1249" s="25">
        <v>1</v>
      </c>
      <c r="G1249" s="42">
        <v>36422</v>
      </c>
      <c r="H1249" s="25">
        <v>192</v>
      </c>
      <c r="I1249" s="42">
        <v>407.6</v>
      </c>
      <c r="J1249" s="42">
        <v>78259.200000000012</v>
      </c>
      <c r="K1249" s="42">
        <v>114681.20000000001</v>
      </c>
      <c r="L1249" s="133">
        <v>20240927</v>
      </c>
      <c r="M1249" s="133">
        <f>VLOOKUP(D1249,tablakms,12,FALSE)</f>
        <v>192</v>
      </c>
      <c r="N1249" s="25" t="str">
        <f t="shared" si="53"/>
        <v>SPST Pentacom - Rio IV</v>
      </c>
      <c r="O1249" s="133">
        <f t="shared" si="54"/>
        <v>0</v>
      </c>
    </row>
    <row r="1250" spans="1:16" x14ac:dyDescent="0.25">
      <c r="A1250" s="25" t="s">
        <v>6330</v>
      </c>
      <c r="B1250" s="25" t="s">
        <v>92</v>
      </c>
      <c r="C1250" s="25" t="s">
        <v>984</v>
      </c>
      <c r="D1250" s="25" t="s">
        <v>2319</v>
      </c>
      <c r="E1250" s="25" t="s">
        <v>1310</v>
      </c>
      <c r="F1250" s="25">
        <v>1</v>
      </c>
      <c r="G1250" s="42">
        <v>16837</v>
      </c>
      <c r="H1250" s="25">
        <v>103</v>
      </c>
      <c r="I1250" s="42">
        <v>407.6</v>
      </c>
      <c r="J1250" s="42">
        <v>41982.8</v>
      </c>
      <c r="K1250" s="42">
        <v>58819.8</v>
      </c>
      <c r="L1250" s="133">
        <v>20240930</v>
      </c>
      <c r="M1250" s="133">
        <f>VLOOKUP(D1250,tablakms,12,FALSE)</f>
        <v>103</v>
      </c>
      <c r="N1250" s="25" t="str">
        <f t="shared" si="53"/>
        <v>SPST Pentacom - Rio IV</v>
      </c>
      <c r="O1250" s="133">
        <f t="shared" si="54"/>
        <v>0</v>
      </c>
    </row>
    <row r="1251" spans="1:16" x14ac:dyDescent="0.25">
      <c r="A1251" s="25" t="s">
        <v>6350</v>
      </c>
      <c r="B1251" s="25" t="s">
        <v>2204</v>
      </c>
      <c r="C1251" s="25" t="s">
        <v>274</v>
      </c>
      <c r="D1251" s="25" t="s">
        <v>26</v>
      </c>
      <c r="E1251" s="25" t="s">
        <v>6351</v>
      </c>
      <c r="F1251" s="25">
        <v>1</v>
      </c>
      <c r="G1251" s="42">
        <v>36422</v>
      </c>
      <c r="H1251" s="25">
        <v>61</v>
      </c>
      <c r="I1251" s="42">
        <v>407.6</v>
      </c>
      <c r="J1251" s="42">
        <v>24863.600000000002</v>
      </c>
      <c r="K1251" s="42">
        <v>61285.600000000006</v>
      </c>
      <c r="L1251" s="133">
        <v>20240930</v>
      </c>
      <c r="M1251" s="133">
        <v>55</v>
      </c>
      <c r="N1251" s="25" t="str">
        <f t="shared" si="53"/>
        <v>PST Cordoba - Pentacom S.A.</v>
      </c>
      <c r="O1251" s="133">
        <f t="shared" si="54"/>
        <v>-6</v>
      </c>
      <c r="P1251" s="227" t="s">
        <v>6481</v>
      </c>
    </row>
    <row r="1252" spans="1:16" x14ac:dyDescent="0.25">
      <c r="G1252" s="42"/>
      <c r="I1252" s="42"/>
      <c r="J1252" s="42"/>
      <c r="K1252" s="42"/>
      <c r="L1252" s="133"/>
      <c r="P1252" s="227"/>
    </row>
    <row r="1254" spans="1:16" x14ac:dyDescent="0.25">
      <c r="A1254" s="25" t="s">
        <v>6573</v>
      </c>
      <c r="B1254" s="25" t="s">
        <v>11</v>
      </c>
      <c r="C1254" s="25" t="s">
        <v>12</v>
      </c>
      <c r="D1254" s="25" t="s">
        <v>128</v>
      </c>
      <c r="E1254" s="25" t="s">
        <v>160</v>
      </c>
      <c r="F1254" s="25">
        <v>1</v>
      </c>
      <c r="G1254" s="42">
        <v>36422</v>
      </c>
      <c r="H1254" s="25">
        <v>118</v>
      </c>
      <c r="I1254" s="42">
        <v>407.6</v>
      </c>
      <c r="J1254" s="42">
        <v>48096.800000000003</v>
      </c>
      <c r="K1254" s="42">
        <v>84518.8</v>
      </c>
      <c r="L1254" s="133">
        <v>20241001</v>
      </c>
      <c r="M1254" s="133">
        <f>VLOOKUP(D1254,tablakms,12,FALSE)</f>
        <v>87.2</v>
      </c>
      <c r="N1254" s="25" t="str">
        <f t="shared" si="53"/>
        <v>PST Cordoba - Pentacom S.A.</v>
      </c>
      <c r="O1254" s="133">
        <f>M1254-H1254</f>
        <v>-30.799999999999997</v>
      </c>
      <c r="P1254" s="227" t="s">
        <v>6579</v>
      </c>
    </row>
    <row r="1255" spans="1:16" x14ac:dyDescent="0.25">
      <c r="A1255" s="25" t="s">
        <v>6577</v>
      </c>
      <c r="B1255" s="25" t="s">
        <v>11</v>
      </c>
      <c r="C1255" s="25" t="s">
        <v>71</v>
      </c>
      <c r="D1255" s="25" t="s">
        <v>6154</v>
      </c>
      <c r="E1255" s="25" t="s">
        <v>6168</v>
      </c>
      <c r="F1255" s="25">
        <v>1</v>
      </c>
      <c r="G1255" s="42">
        <v>36422</v>
      </c>
      <c r="H1255" s="25">
        <v>264</v>
      </c>
      <c r="I1255" s="42">
        <v>407.6</v>
      </c>
      <c r="J1255" s="42">
        <v>107606.40000000001</v>
      </c>
      <c r="K1255" s="42">
        <v>144028.40000000002</v>
      </c>
      <c r="L1255" s="133">
        <v>20241002</v>
      </c>
      <c r="M1255" s="133">
        <f>VLOOKUP(D1255,tablakms,12,FALSE)</f>
        <v>264</v>
      </c>
      <c r="N1255" s="25" t="str">
        <f t="shared" si="53"/>
        <v>SPST Pentacom - Marcos Juarez</v>
      </c>
      <c r="O1255" s="133">
        <f t="shared" ref="O1255:O1277" si="56">M1255-H1255</f>
        <v>0</v>
      </c>
    </row>
    <row r="1256" spans="1:16" x14ac:dyDescent="0.25">
      <c r="A1256" s="25" t="s">
        <v>6570</v>
      </c>
      <c r="B1256" s="25" t="s">
        <v>11</v>
      </c>
      <c r="C1256" s="25" t="s">
        <v>56</v>
      </c>
      <c r="D1256" s="25" t="s">
        <v>57</v>
      </c>
      <c r="E1256" s="25" t="s">
        <v>2733</v>
      </c>
      <c r="F1256" s="25">
        <v>1</v>
      </c>
      <c r="G1256" s="42">
        <v>36422</v>
      </c>
      <c r="H1256" s="25">
        <v>275</v>
      </c>
      <c r="I1256" s="42">
        <v>407.6</v>
      </c>
      <c r="J1256" s="42">
        <v>112090</v>
      </c>
      <c r="K1256" s="42">
        <v>148512</v>
      </c>
      <c r="L1256" s="133">
        <v>20241003</v>
      </c>
      <c r="M1256" s="133">
        <f>VLOOKUP(D1256,tablakms,12,FALSE)</f>
        <v>275</v>
      </c>
      <c r="N1256" s="25" t="str">
        <f t="shared" si="53"/>
        <v>PST Cordoba - Pentacom S.A.</v>
      </c>
      <c r="O1256" s="133">
        <f t="shared" si="56"/>
        <v>0</v>
      </c>
    </row>
    <row r="1257" spans="1:16" x14ac:dyDescent="0.25">
      <c r="A1257" s="25" t="s">
        <v>6563</v>
      </c>
      <c r="B1257" s="25" t="s">
        <v>11</v>
      </c>
      <c r="C1257" s="25" t="s">
        <v>12</v>
      </c>
      <c r="D1257" s="25" t="s">
        <v>39</v>
      </c>
      <c r="E1257" s="25" t="s">
        <v>249</v>
      </c>
      <c r="F1257" s="25">
        <v>1</v>
      </c>
      <c r="G1257" s="42">
        <v>36422</v>
      </c>
      <c r="H1257" s="25">
        <v>203</v>
      </c>
      <c r="I1257" s="42">
        <v>407.6</v>
      </c>
      <c r="J1257" s="42">
        <v>82742.8</v>
      </c>
      <c r="K1257" s="42">
        <v>119164.8</v>
      </c>
      <c r="L1257" s="133">
        <v>20241004</v>
      </c>
      <c r="M1257" s="133">
        <v>203</v>
      </c>
      <c r="N1257" s="25" t="str">
        <f t="shared" si="53"/>
        <v>Pentacom - Arroyito</v>
      </c>
      <c r="O1257" s="133">
        <f t="shared" si="56"/>
        <v>0</v>
      </c>
    </row>
    <row r="1258" spans="1:16" x14ac:dyDescent="0.25">
      <c r="A1258" s="25" t="s">
        <v>6576</v>
      </c>
      <c r="B1258" s="25" t="s">
        <v>11</v>
      </c>
      <c r="C1258" s="25" t="s">
        <v>36</v>
      </c>
      <c r="D1258" s="25" t="s">
        <v>37</v>
      </c>
      <c r="E1258" s="25" t="s">
        <v>5883</v>
      </c>
      <c r="F1258" s="25">
        <v>1</v>
      </c>
      <c r="G1258" s="42">
        <v>36422</v>
      </c>
      <c r="H1258" s="25">
        <v>287</v>
      </c>
      <c r="I1258" s="42">
        <v>407.6</v>
      </c>
      <c r="J1258" s="42">
        <v>116981.20000000001</v>
      </c>
      <c r="K1258" s="42">
        <v>153403.20000000001</v>
      </c>
      <c r="L1258" s="133">
        <v>20241007</v>
      </c>
      <c r="M1258" s="133">
        <f>VLOOKUP(D1258,tablakms,12,FALSE)</f>
        <v>287</v>
      </c>
      <c r="N1258" s="25" t="str">
        <f t="shared" si="53"/>
        <v>PST Cordoba - Pentacom S.A.</v>
      </c>
      <c r="O1258" s="133">
        <f t="shared" si="56"/>
        <v>0</v>
      </c>
    </row>
    <row r="1259" spans="1:16" x14ac:dyDescent="0.25">
      <c r="A1259" s="25" t="s">
        <v>6560</v>
      </c>
      <c r="B1259" s="25" t="s">
        <v>11</v>
      </c>
      <c r="C1259" s="25" t="s">
        <v>35</v>
      </c>
      <c r="D1259" s="25" t="s">
        <v>47</v>
      </c>
      <c r="E1259" s="25" t="s">
        <v>48</v>
      </c>
      <c r="F1259" s="25">
        <v>1</v>
      </c>
      <c r="G1259" s="42">
        <v>36422</v>
      </c>
      <c r="H1259" s="25">
        <v>238</v>
      </c>
      <c r="I1259" s="42">
        <v>407.6</v>
      </c>
      <c r="J1259" s="42">
        <v>97008.8</v>
      </c>
      <c r="K1259" s="42">
        <v>133430.79999999999</v>
      </c>
      <c r="L1259" s="133">
        <v>20241008</v>
      </c>
      <c r="M1259" s="133">
        <f>VLOOKUP(D1259,tablakms,12,FALSE)</f>
        <v>238</v>
      </c>
      <c r="N1259" s="25" t="str">
        <f t="shared" si="53"/>
        <v>PST Cordoba - Pentacom S.A.</v>
      </c>
      <c r="O1259" s="133">
        <f t="shared" si="56"/>
        <v>0</v>
      </c>
    </row>
    <row r="1260" spans="1:16" x14ac:dyDescent="0.25">
      <c r="A1260" s="25" t="s">
        <v>6546</v>
      </c>
      <c r="B1260" s="25" t="s">
        <v>11</v>
      </c>
      <c r="C1260" s="25" t="s">
        <v>847</v>
      </c>
      <c r="D1260" s="25" t="s">
        <v>26</v>
      </c>
      <c r="E1260" s="25" t="s">
        <v>1984</v>
      </c>
      <c r="F1260" s="25">
        <v>1</v>
      </c>
      <c r="G1260" s="42">
        <v>36422</v>
      </c>
      <c r="H1260" s="25">
        <v>55</v>
      </c>
      <c r="I1260" s="42">
        <v>407.6</v>
      </c>
      <c r="J1260" s="42">
        <v>22418</v>
      </c>
      <c r="K1260" s="42">
        <v>58840</v>
      </c>
      <c r="L1260" s="133">
        <v>20241009</v>
      </c>
      <c r="M1260" s="133">
        <v>55</v>
      </c>
      <c r="N1260" s="25" t="str">
        <f t="shared" si="53"/>
        <v>PST Cordoba - Pentacom S.A.</v>
      </c>
      <c r="O1260" s="133">
        <f t="shared" si="56"/>
        <v>0</v>
      </c>
    </row>
    <row r="1261" spans="1:16" x14ac:dyDescent="0.25">
      <c r="A1261" s="25" t="s">
        <v>6575</v>
      </c>
      <c r="B1261" s="25" t="s">
        <v>11</v>
      </c>
      <c r="C1261" s="25" t="s">
        <v>255</v>
      </c>
      <c r="D1261" s="25" t="s">
        <v>256</v>
      </c>
      <c r="E1261" s="25" t="s">
        <v>727</v>
      </c>
      <c r="F1261" s="25">
        <v>1</v>
      </c>
      <c r="G1261" s="42">
        <v>36422</v>
      </c>
      <c r="H1261" s="25">
        <v>49</v>
      </c>
      <c r="I1261" s="42">
        <v>407.6</v>
      </c>
      <c r="J1261" s="42">
        <v>19972.400000000001</v>
      </c>
      <c r="K1261" s="42">
        <v>56394.400000000001</v>
      </c>
      <c r="L1261" s="133">
        <v>20241010</v>
      </c>
      <c r="M1261" s="133">
        <f>VLOOKUP(D1261,tablakms,12,FALSE)</f>
        <v>41.7</v>
      </c>
      <c r="N1261" s="25" t="str">
        <f t="shared" si="53"/>
        <v>PST Cordoba - Pentacom S.A.</v>
      </c>
      <c r="O1261" s="133">
        <f t="shared" si="56"/>
        <v>-7.2999999999999972</v>
      </c>
      <c r="P1261" s="227" t="s">
        <v>6580</v>
      </c>
    </row>
    <row r="1262" spans="1:16" x14ac:dyDescent="0.25">
      <c r="A1262" s="25" t="s">
        <v>6541</v>
      </c>
      <c r="B1262" s="25" t="s">
        <v>11</v>
      </c>
      <c r="C1262" s="25" t="s">
        <v>56</v>
      </c>
      <c r="D1262" s="25" t="s">
        <v>57</v>
      </c>
      <c r="E1262" s="25" t="s">
        <v>734</v>
      </c>
      <c r="F1262" s="25">
        <v>1</v>
      </c>
      <c r="G1262" s="42">
        <v>36422</v>
      </c>
      <c r="H1262" s="25">
        <v>303</v>
      </c>
      <c r="I1262" s="42">
        <v>407.6</v>
      </c>
      <c r="J1262" s="42">
        <v>123502.8</v>
      </c>
      <c r="K1262" s="42">
        <v>159924.79999999999</v>
      </c>
      <c r="L1262" s="133">
        <v>20241014</v>
      </c>
      <c r="M1262" s="133">
        <f>VLOOKUP(D1262,tablakms,12,FALSE)</f>
        <v>275</v>
      </c>
      <c r="N1262" s="25" t="str">
        <f t="shared" si="53"/>
        <v>PST Cordoba - Pentacom S.A.</v>
      </c>
      <c r="O1262" s="133">
        <f t="shared" si="56"/>
        <v>-28</v>
      </c>
      <c r="P1262" s="227" t="s">
        <v>6581</v>
      </c>
    </row>
    <row r="1263" spans="1:16" x14ac:dyDescent="0.25">
      <c r="A1263" s="25" t="s">
        <v>6531</v>
      </c>
      <c r="B1263" s="25" t="s">
        <v>92</v>
      </c>
      <c r="C1263" s="25" t="s">
        <v>274</v>
      </c>
      <c r="D1263" s="25" t="s">
        <v>26</v>
      </c>
      <c r="E1263" s="25" t="s">
        <v>3131</v>
      </c>
      <c r="F1263" s="25">
        <v>1</v>
      </c>
      <c r="G1263" s="42">
        <v>18879</v>
      </c>
      <c r="H1263" s="25">
        <v>55</v>
      </c>
      <c r="I1263" s="42">
        <v>457.04</v>
      </c>
      <c r="J1263" s="42">
        <v>25137.200000000001</v>
      </c>
      <c r="K1263" s="42">
        <v>44016.2</v>
      </c>
      <c r="L1263" s="133">
        <v>20241015</v>
      </c>
      <c r="M1263" s="133">
        <v>55</v>
      </c>
      <c r="N1263" s="25" t="str">
        <f t="shared" si="53"/>
        <v>PST Cordoba - Pentacom S.A.</v>
      </c>
      <c r="O1263" s="133">
        <f t="shared" si="56"/>
        <v>0</v>
      </c>
    </row>
    <row r="1264" spans="1:16" x14ac:dyDescent="0.25">
      <c r="A1264" s="25" t="s">
        <v>6542</v>
      </c>
      <c r="B1264" s="25" t="s">
        <v>11</v>
      </c>
      <c r="C1264" s="25" t="s">
        <v>984</v>
      </c>
      <c r="D1264" s="25" t="s">
        <v>2178</v>
      </c>
      <c r="E1264" s="25" t="s">
        <v>932</v>
      </c>
      <c r="F1264" s="25">
        <v>1</v>
      </c>
      <c r="G1264" s="42">
        <v>40840</v>
      </c>
      <c r="H1264" s="25">
        <v>50</v>
      </c>
      <c r="I1264" s="42">
        <v>457.04</v>
      </c>
      <c r="J1264" s="42">
        <v>22852</v>
      </c>
      <c r="K1264" s="42">
        <v>63692</v>
      </c>
      <c r="L1264" s="133">
        <v>20241015</v>
      </c>
      <c r="M1264" s="133">
        <f>VLOOKUP(D1264,tablakms,12,FALSE)</f>
        <v>50.2</v>
      </c>
      <c r="N1264" s="25" t="str">
        <f t="shared" si="53"/>
        <v>SPST Pentacom - Rio IV</v>
      </c>
      <c r="O1264" s="133">
        <f t="shared" si="56"/>
        <v>0.20000000000000284</v>
      </c>
    </row>
    <row r="1265" spans="1:16" s="378" customFormat="1" x14ac:dyDescent="0.25">
      <c r="A1265" s="378" t="s">
        <v>6534</v>
      </c>
      <c r="B1265" s="378" t="s">
        <v>92</v>
      </c>
      <c r="C1265" s="378" t="s">
        <v>721</v>
      </c>
      <c r="D1265" s="378" t="s">
        <v>722</v>
      </c>
      <c r="E1265" s="25" t="s">
        <v>725</v>
      </c>
      <c r="F1265" s="25">
        <v>1</v>
      </c>
      <c r="G1265" s="42">
        <v>18879</v>
      </c>
      <c r="H1265" s="378">
        <v>58</v>
      </c>
      <c r="I1265" s="379">
        <v>457.04</v>
      </c>
      <c r="J1265" s="379">
        <v>26508.32</v>
      </c>
      <c r="K1265" s="379">
        <v>45387.32</v>
      </c>
      <c r="L1265" s="380">
        <v>20241016</v>
      </c>
      <c r="M1265" s="380">
        <v>57</v>
      </c>
      <c r="N1265" s="378" t="str">
        <f t="shared" si="53"/>
        <v>PST Cordoba - Pentacom S.A.</v>
      </c>
      <c r="O1265" s="380">
        <f t="shared" si="56"/>
        <v>-1</v>
      </c>
    </row>
    <row r="1266" spans="1:16" x14ac:dyDescent="0.25">
      <c r="A1266" s="25" t="s">
        <v>6537</v>
      </c>
      <c r="B1266" s="25" t="s">
        <v>11</v>
      </c>
      <c r="C1266" s="25" t="s">
        <v>739</v>
      </c>
      <c r="D1266" s="25" t="s">
        <v>834</v>
      </c>
      <c r="E1266" s="25" t="s">
        <v>839</v>
      </c>
      <c r="F1266" s="25">
        <v>1</v>
      </c>
      <c r="G1266" s="42">
        <v>40840</v>
      </c>
      <c r="H1266" s="25">
        <v>30</v>
      </c>
      <c r="I1266" s="42">
        <v>457.04</v>
      </c>
      <c r="J1266" s="42">
        <v>13711.2</v>
      </c>
      <c r="K1266" s="42">
        <v>54551.199999999997</v>
      </c>
      <c r="L1266" s="133">
        <v>20241016</v>
      </c>
      <c r="M1266" s="133">
        <f>VLOOKUP(D1266,tablakms,12,FALSE)</f>
        <v>30.2</v>
      </c>
      <c r="N1266" s="25" t="str">
        <f t="shared" si="53"/>
        <v>PST Cordoba - Pentacom S.A.</v>
      </c>
      <c r="O1266" s="133">
        <f t="shared" si="56"/>
        <v>0.19999999999999929</v>
      </c>
    </row>
    <row r="1267" spans="1:16" x14ac:dyDescent="0.25">
      <c r="A1267" s="25" t="s">
        <v>6539</v>
      </c>
      <c r="B1267" s="25" t="s">
        <v>11</v>
      </c>
      <c r="C1267" s="25" t="s">
        <v>35</v>
      </c>
      <c r="D1267" s="25" t="s">
        <v>203</v>
      </c>
      <c r="E1267" s="25" t="s">
        <v>204</v>
      </c>
      <c r="F1267" s="25">
        <v>1</v>
      </c>
      <c r="G1267" s="42">
        <v>40840</v>
      </c>
      <c r="H1267" s="25">
        <v>242</v>
      </c>
      <c r="I1267" s="42">
        <v>457.04</v>
      </c>
      <c r="J1267" s="42">
        <v>110603.68000000001</v>
      </c>
      <c r="K1267" s="42">
        <v>151443.68</v>
      </c>
      <c r="L1267" s="133">
        <v>20241017</v>
      </c>
      <c r="M1267" s="133">
        <f>VLOOKUP(D1267,tablakms,12,FALSE)</f>
        <v>242</v>
      </c>
      <c r="N1267" s="25" t="str">
        <f t="shared" si="53"/>
        <v>PST Cordoba - Pentacom S.A.</v>
      </c>
      <c r="O1267" s="133">
        <f t="shared" si="56"/>
        <v>0</v>
      </c>
    </row>
    <row r="1268" spans="1:16" x14ac:dyDescent="0.25">
      <c r="A1268" s="25" t="s">
        <v>6536</v>
      </c>
      <c r="B1268" s="25" t="s">
        <v>11</v>
      </c>
      <c r="C1268" s="25" t="s">
        <v>255</v>
      </c>
      <c r="D1268" s="25" t="s">
        <v>256</v>
      </c>
      <c r="E1268" s="25" t="s">
        <v>4517</v>
      </c>
      <c r="F1268" s="25">
        <v>1</v>
      </c>
      <c r="G1268" s="42">
        <v>40840</v>
      </c>
      <c r="H1268" s="25">
        <v>49</v>
      </c>
      <c r="I1268" s="42">
        <v>457.04</v>
      </c>
      <c r="J1268" s="42">
        <v>22394.960000000003</v>
      </c>
      <c r="K1268" s="42">
        <v>63234.960000000006</v>
      </c>
      <c r="L1268" s="133">
        <v>20241018</v>
      </c>
      <c r="M1268" s="133">
        <f>VLOOKUP(D1268,tablakms,12,FALSE)</f>
        <v>41.7</v>
      </c>
      <c r="N1268" s="25" t="str">
        <f t="shared" si="53"/>
        <v>PST Cordoba - Pentacom S.A.</v>
      </c>
      <c r="O1268" s="133">
        <f t="shared" si="56"/>
        <v>-7.2999999999999972</v>
      </c>
      <c r="P1268" s="227" t="s">
        <v>6582</v>
      </c>
    </row>
    <row r="1269" spans="1:16" x14ac:dyDescent="0.25">
      <c r="A1269" s="25" t="s">
        <v>6525</v>
      </c>
      <c r="B1269" s="25" t="s">
        <v>11</v>
      </c>
      <c r="C1269" s="25" t="s">
        <v>698</v>
      </c>
      <c r="D1269" s="25" t="s">
        <v>26</v>
      </c>
      <c r="E1269" s="25" t="s">
        <v>930</v>
      </c>
      <c r="F1269" s="25">
        <v>1</v>
      </c>
      <c r="G1269" s="42">
        <v>40840</v>
      </c>
      <c r="H1269" s="25">
        <v>65</v>
      </c>
      <c r="I1269" s="42">
        <v>457.04</v>
      </c>
      <c r="J1269" s="42">
        <v>29707.600000000002</v>
      </c>
      <c r="K1269" s="42">
        <v>70547.600000000006</v>
      </c>
      <c r="L1269" s="133">
        <v>20241021</v>
      </c>
      <c r="M1269" s="133">
        <v>58</v>
      </c>
      <c r="N1269" s="25" t="str">
        <f t="shared" si="53"/>
        <v>PST Cordoba - Pentacom S.A.</v>
      </c>
      <c r="O1269" s="133">
        <f t="shared" si="56"/>
        <v>-7</v>
      </c>
      <c r="P1269" s="227" t="s">
        <v>6583</v>
      </c>
    </row>
    <row r="1270" spans="1:16" x14ac:dyDescent="0.25">
      <c r="A1270" s="25" t="s">
        <v>6559</v>
      </c>
      <c r="B1270" s="25" t="s">
        <v>11</v>
      </c>
      <c r="C1270" s="25" t="s">
        <v>4454</v>
      </c>
      <c r="D1270" s="25" t="s">
        <v>26</v>
      </c>
      <c r="E1270" s="25" t="s">
        <v>6464</v>
      </c>
      <c r="F1270" s="25">
        <v>1</v>
      </c>
      <c r="G1270" s="42">
        <v>40840</v>
      </c>
      <c r="H1270" s="25">
        <v>100</v>
      </c>
      <c r="I1270" s="42">
        <v>457.04</v>
      </c>
      <c r="J1270" s="42">
        <v>45704</v>
      </c>
      <c r="K1270" s="42">
        <v>86544</v>
      </c>
      <c r="L1270" s="133">
        <v>20241022</v>
      </c>
      <c r="M1270" s="133">
        <v>55</v>
      </c>
      <c r="N1270" s="25" t="str">
        <f t="shared" si="53"/>
        <v>PST Cordoba - Pentacom S.A.</v>
      </c>
      <c r="O1270" s="133">
        <f t="shared" si="56"/>
        <v>-45</v>
      </c>
      <c r="P1270" s="227" t="s">
        <v>6584</v>
      </c>
    </row>
    <row r="1271" spans="1:16" x14ac:dyDescent="0.25">
      <c r="A1271" s="25" t="s">
        <v>6529</v>
      </c>
      <c r="B1271" s="25" t="s">
        <v>11</v>
      </c>
      <c r="C1271" s="25" t="s">
        <v>36</v>
      </c>
      <c r="D1271" s="25" t="s">
        <v>37</v>
      </c>
      <c r="E1271" s="25" t="s">
        <v>1211</v>
      </c>
      <c r="F1271" s="25">
        <v>1</v>
      </c>
      <c r="G1271" s="42">
        <v>40840</v>
      </c>
      <c r="H1271" s="25">
        <v>287</v>
      </c>
      <c r="I1271" s="42">
        <v>457.04</v>
      </c>
      <c r="J1271" s="42">
        <v>131170.48000000001</v>
      </c>
      <c r="K1271" s="42">
        <v>172010.48</v>
      </c>
      <c r="L1271" s="133">
        <v>20241023</v>
      </c>
      <c r="M1271" s="133">
        <f>VLOOKUP(D1271,tablakms,12,FALSE)</f>
        <v>287</v>
      </c>
      <c r="N1271" s="25" t="str">
        <f t="shared" si="53"/>
        <v>PST Cordoba - Pentacom S.A.</v>
      </c>
      <c r="O1271" s="133">
        <f t="shared" si="56"/>
        <v>0</v>
      </c>
    </row>
    <row r="1272" spans="1:16" x14ac:dyDescent="0.25">
      <c r="A1272" s="25" t="s">
        <v>6513</v>
      </c>
      <c r="B1272" s="25" t="s">
        <v>11</v>
      </c>
      <c r="C1272" s="25" t="s">
        <v>274</v>
      </c>
      <c r="D1272" s="25" t="s">
        <v>26</v>
      </c>
      <c r="E1272" s="25" t="s">
        <v>3133</v>
      </c>
      <c r="F1272" s="25">
        <v>1</v>
      </c>
      <c r="G1272" s="42">
        <v>40840</v>
      </c>
      <c r="H1272" s="25">
        <v>66</v>
      </c>
      <c r="I1272" s="42">
        <v>457.04</v>
      </c>
      <c r="J1272" s="42">
        <v>30164.640000000003</v>
      </c>
      <c r="K1272" s="42">
        <v>71004.639999999999</v>
      </c>
      <c r="L1272" s="133">
        <v>20241024</v>
      </c>
      <c r="M1272" s="133">
        <v>55</v>
      </c>
      <c r="N1272" s="25" t="str">
        <f t="shared" si="53"/>
        <v>PST Cordoba - Pentacom S.A.</v>
      </c>
      <c r="O1272" s="133">
        <f t="shared" si="56"/>
        <v>-11</v>
      </c>
      <c r="P1272" s="227" t="s">
        <v>6585</v>
      </c>
    </row>
    <row r="1273" spans="1:16" x14ac:dyDescent="0.25">
      <c r="A1273" s="25" t="s">
        <v>6487</v>
      </c>
      <c r="B1273" s="25" t="s">
        <v>92</v>
      </c>
      <c r="C1273" s="25" t="s">
        <v>28</v>
      </c>
      <c r="D1273" s="25" t="s">
        <v>2054</v>
      </c>
      <c r="E1273" s="25" t="s">
        <v>2057</v>
      </c>
      <c r="F1273" s="25">
        <v>1</v>
      </c>
      <c r="G1273" s="42">
        <v>18879</v>
      </c>
      <c r="H1273" s="25">
        <v>31</v>
      </c>
      <c r="I1273" s="42">
        <v>457.04</v>
      </c>
      <c r="J1273" s="42">
        <v>14168.24</v>
      </c>
      <c r="K1273" s="42">
        <v>33047.24</v>
      </c>
      <c r="L1273" s="133">
        <v>20241028</v>
      </c>
      <c r="M1273" s="133">
        <f>VLOOKUP(D1273,tablakms,12,FALSE)</f>
        <v>31</v>
      </c>
      <c r="N1273" s="25" t="str">
        <f t="shared" si="53"/>
        <v>PST Cordoba - Pentacom S.A.</v>
      </c>
      <c r="O1273" s="133">
        <f t="shared" si="56"/>
        <v>0</v>
      </c>
    </row>
    <row r="1274" spans="1:16" x14ac:dyDescent="0.25">
      <c r="A1274" s="25" t="s">
        <v>6540</v>
      </c>
      <c r="B1274" s="25" t="s">
        <v>11</v>
      </c>
      <c r="C1274" s="25" t="s">
        <v>934</v>
      </c>
      <c r="D1274" s="25" t="s">
        <v>3090</v>
      </c>
      <c r="E1274" s="25" t="s">
        <v>3268</v>
      </c>
      <c r="F1274" s="25">
        <v>1</v>
      </c>
      <c r="G1274" s="42">
        <v>40840</v>
      </c>
      <c r="H1274" s="25">
        <v>52</v>
      </c>
      <c r="I1274" s="42">
        <v>457.04</v>
      </c>
      <c r="J1274" s="42">
        <v>23766.080000000002</v>
      </c>
      <c r="K1274" s="42">
        <v>64606.080000000002</v>
      </c>
      <c r="L1274" s="133">
        <v>20241028</v>
      </c>
      <c r="M1274" s="133">
        <f>VLOOKUP(D1274,tablakms,12,FALSE)</f>
        <v>55</v>
      </c>
      <c r="N1274" s="25" t="str">
        <f t="shared" si="53"/>
        <v>PST Cordoba - Pentacom S.A.</v>
      </c>
      <c r="O1274" s="133">
        <f t="shared" si="56"/>
        <v>3</v>
      </c>
      <c r="P1274" s="227" t="s">
        <v>6586</v>
      </c>
    </row>
    <row r="1275" spans="1:16" x14ac:dyDescent="0.25">
      <c r="A1275" s="25" t="s">
        <v>6569</v>
      </c>
      <c r="B1275" s="25" t="s">
        <v>1468</v>
      </c>
      <c r="C1275" s="25" t="s">
        <v>984</v>
      </c>
      <c r="D1275" s="25" t="s">
        <v>2319</v>
      </c>
      <c r="E1275" s="25" t="s">
        <v>1829</v>
      </c>
      <c r="F1275" s="25">
        <v>1</v>
      </c>
      <c r="G1275" s="42">
        <v>40840</v>
      </c>
      <c r="H1275" s="25">
        <v>103</v>
      </c>
      <c r="I1275" s="42">
        <v>457.04</v>
      </c>
      <c r="J1275" s="42">
        <v>47075.12</v>
      </c>
      <c r="K1275" s="42">
        <v>87915.12</v>
      </c>
      <c r="L1275" s="133">
        <v>20241028</v>
      </c>
      <c r="M1275" s="133">
        <f>VLOOKUP(D1275,tablakms,12,FALSE)</f>
        <v>103</v>
      </c>
      <c r="N1275" s="25" t="str">
        <f t="shared" si="53"/>
        <v>SPST Pentacom - Rio IV</v>
      </c>
      <c r="O1275" s="133">
        <f t="shared" si="56"/>
        <v>0</v>
      </c>
    </row>
    <row r="1276" spans="1:16" x14ac:dyDescent="0.25">
      <c r="A1276" s="25" t="s">
        <v>6512</v>
      </c>
      <c r="B1276" s="25" t="s">
        <v>11</v>
      </c>
      <c r="C1276" s="25" t="s">
        <v>56</v>
      </c>
      <c r="D1276" s="25" t="s">
        <v>57</v>
      </c>
      <c r="E1276" s="25" t="s">
        <v>1912</v>
      </c>
      <c r="F1276" s="25">
        <v>1</v>
      </c>
      <c r="G1276" s="42">
        <v>40840</v>
      </c>
      <c r="H1276" s="25">
        <v>275</v>
      </c>
      <c r="I1276" s="42">
        <v>457.04</v>
      </c>
      <c r="J1276" s="42">
        <v>125686</v>
      </c>
      <c r="K1276" s="42">
        <v>166526</v>
      </c>
      <c r="L1276" s="133">
        <v>20241030</v>
      </c>
      <c r="M1276" s="133">
        <f>VLOOKUP(D1276,tablakms,12,FALSE)</f>
        <v>275</v>
      </c>
      <c r="N1276" s="25" t="str">
        <f t="shared" si="53"/>
        <v>PST Cordoba - Pentacom S.A.</v>
      </c>
      <c r="O1276" s="133">
        <f t="shared" si="56"/>
        <v>0</v>
      </c>
    </row>
    <row r="1277" spans="1:16" x14ac:dyDescent="0.25">
      <c r="A1277" s="25" t="s">
        <v>6503</v>
      </c>
      <c r="B1277" s="25" t="s">
        <v>11</v>
      </c>
      <c r="C1277" s="25" t="s">
        <v>255</v>
      </c>
      <c r="D1277" s="25" t="s">
        <v>256</v>
      </c>
      <c r="E1277" s="25" t="s">
        <v>4517</v>
      </c>
      <c r="F1277" s="25">
        <v>1</v>
      </c>
      <c r="G1277" s="42">
        <v>40840</v>
      </c>
      <c r="H1277" s="25">
        <v>42</v>
      </c>
      <c r="I1277" s="42">
        <v>457.04</v>
      </c>
      <c r="J1277" s="42">
        <v>19195.68</v>
      </c>
      <c r="K1277" s="42">
        <v>60035.68</v>
      </c>
      <c r="L1277" s="133">
        <v>20241031</v>
      </c>
      <c r="M1277" s="133">
        <f>VLOOKUP(D1277,tablakms,12,FALSE)</f>
        <v>41.7</v>
      </c>
      <c r="N1277" s="25" t="str">
        <f t="shared" si="53"/>
        <v>PST Cordoba - Pentacom S.A.</v>
      </c>
      <c r="O1277" s="133">
        <f t="shared" si="56"/>
        <v>-0.29999999999999716</v>
      </c>
    </row>
    <row r="1278" spans="1:16" x14ac:dyDescent="0.25">
      <c r="P1278" s="25">
        <f>134*3</f>
        <v>402</v>
      </c>
    </row>
    <row r="1279" spans="1:16" x14ac:dyDescent="0.25">
      <c r="A1279" s="25" t="s">
        <v>6679</v>
      </c>
      <c r="B1279" s="25" t="s">
        <v>11</v>
      </c>
      <c r="C1279" s="25" t="s">
        <v>984</v>
      </c>
      <c r="D1279" s="25" t="s">
        <v>2716</v>
      </c>
      <c r="E1279" s="25" t="s">
        <v>2951</v>
      </c>
      <c r="F1279" s="25">
        <v>1</v>
      </c>
      <c r="G1279" s="40">
        <v>36422</v>
      </c>
      <c r="H1279" s="25">
        <v>660</v>
      </c>
      <c r="I1279" s="42">
        <v>407.6</v>
      </c>
      <c r="J1279" s="42">
        <v>269016</v>
      </c>
      <c r="K1279" s="42">
        <v>305438</v>
      </c>
      <c r="L1279" s="133">
        <v>20241101</v>
      </c>
      <c r="M1279" s="133" t="e">
        <f>VLOOKUP(D1279,tablakms,12,FALSE)</f>
        <v>#N/A</v>
      </c>
      <c r="N1279" s="25" t="e">
        <f t="shared" ref="N1279:N1306" si="57">VLOOKUP(D1279,tablakms,6,FALSE)</f>
        <v>#N/A</v>
      </c>
      <c r="O1279" s="133" t="e">
        <f t="shared" ref="O1279:O1306" si="58">M1279-H1279</f>
        <v>#N/A</v>
      </c>
      <c r="P1279" s="25" t="s">
        <v>6683</v>
      </c>
    </row>
    <row r="1280" spans="1:16" x14ac:dyDescent="0.25">
      <c r="G1280" s="40"/>
      <c r="I1280" s="42"/>
      <c r="J1280" s="42"/>
      <c r="K1280" s="42"/>
      <c r="L1280" s="133"/>
    </row>
    <row r="1281" spans="1:16" x14ac:dyDescent="0.25">
      <c r="A1281" s="25" t="s">
        <v>6677</v>
      </c>
      <c r="B1281" s="25" t="s">
        <v>11</v>
      </c>
      <c r="C1281" s="25" t="s">
        <v>36</v>
      </c>
      <c r="D1281" s="25" t="s">
        <v>37</v>
      </c>
      <c r="E1281" s="25" t="s">
        <v>1299</v>
      </c>
      <c r="F1281" s="25">
        <v>1</v>
      </c>
      <c r="G1281" s="42">
        <v>40840</v>
      </c>
      <c r="H1281" s="25">
        <v>287</v>
      </c>
      <c r="I1281" s="42">
        <v>457.04</v>
      </c>
      <c r="J1281" s="42">
        <v>131170.48000000001</v>
      </c>
      <c r="K1281" s="42">
        <v>172010.48</v>
      </c>
      <c r="L1281" s="133">
        <v>20241106</v>
      </c>
      <c r="M1281" s="133">
        <f>VLOOKUP(D1281,tablakms,12,FALSE)</f>
        <v>287</v>
      </c>
      <c r="N1281" s="25" t="str">
        <f t="shared" si="57"/>
        <v>PST Cordoba - Pentacom S.A.</v>
      </c>
      <c r="O1281" s="133">
        <f t="shared" si="58"/>
        <v>0</v>
      </c>
    </row>
    <row r="1282" spans="1:16" x14ac:dyDescent="0.25">
      <c r="G1282" s="42"/>
      <c r="I1282" s="42"/>
      <c r="J1282" s="42"/>
      <c r="K1282" s="42"/>
      <c r="L1282" s="133"/>
    </row>
    <row r="1283" spans="1:16" x14ac:dyDescent="0.25">
      <c r="A1283" s="25" t="s">
        <v>6662</v>
      </c>
      <c r="B1283" s="25" t="s">
        <v>2204</v>
      </c>
      <c r="C1283" s="25" t="s">
        <v>222</v>
      </c>
      <c r="D1283" s="25" t="s">
        <v>128</v>
      </c>
      <c r="E1283" s="25" t="s">
        <v>244</v>
      </c>
      <c r="F1283" s="25">
        <v>1</v>
      </c>
      <c r="G1283" s="42">
        <v>40840</v>
      </c>
      <c r="H1283" s="25">
        <v>87</v>
      </c>
      <c r="I1283" s="42">
        <v>457.04</v>
      </c>
      <c r="J1283" s="42">
        <v>39762.480000000003</v>
      </c>
      <c r="K1283" s="42">
        <v>80602.48000000001</v>
      </c>
      <c r="L1283" s="133">
        <v>20241106</v>
      </c>
      <c r="M1283" s="133">
        <f>VLOOKUP(D1283,tablakms,12,FALSE)</f>
        <v>87.2</v>
      </c>
      <c r="N1283" s="25" t="str">
        <f t="shared" si="57"/>
        <v>PST Cordoba - Pentacom S.A.</v>
      </c>
      <c r="O1283" s="133">
        <f t="shared" si="58"/>
        <v>0.20000000000000284</v>
      </c>
    </row>
    <row r="1284" spans="1:16" x14ac:dyDescent="0.25">
      <c r="G1284" s="42"/>
      <c r="I1284" s="42"/>
      <c r="J1284" s="42"/>
      <c r="K1284" s="42"/>
      <c r="L1284" s="133"/>
    </row>
    <row r="1285" spans="1:16" x14ac:dyDescent="0.25">
      <c r="A1285" s="25" t="s">
        <v>6649</v>
      </c>
      <c r="B1285" s="25" t="s">
        <v>92</v>
      </c>
      <c r="C1285" s="25" t="s">
        <v>698</v>
      </c>
      <c r="D1285" s="25" t="s">
        <v>26</v>
      </c>
      <c r="E1285" s="25" t="s">
        <v>930</v>
      </c>
      <c r="F1285" s="25">
        <v>1</v>
      </c>
      <c r="G1285" s="42">
        <v>18879</v>
      </c>
      <c r="H1285" s="25">
        <v>58</v>
      </c>
      <c r="I1285" s="42">
        <v>457.04</v>
      </c>
      <c r="J1285" s="42">
        <v>26508.32</v>
      </c>
      <c r="K1285" s="42">
        <v>45387.32</v>
      </c>
      <c r="L1285" s="133">
        <v>20241108</v>
      </c>
      <c r="M1285" s="133">
        <v>58</v>
      </c>
      <c r="N1285" s="25" t="str">
        <f t="shared" si="57"/>
        <v>PST Cordoba - Pentacom S.A.</v>
      </c>
      <c r="O1285" s="133">
        <f t="shared" si="58"/>
        <v>0</v>
      </c>
    </row>
    <row r="1286" spans="1:16" x14ac:dyDescent="0.25">
      <c r="G1286" s="42"/>
      <c r="I1286" s="42"/>
      <c r="J1286" s="42"/>
      <c r="K1286" s="42"/>
      <c r="L1286" s="133"/>
    </row>
    <row r="1287" spans="1:16" x14ac:dyDescent="0.25">
      <c r="A1287" s="25" t="s">
        <v>6659</v>
      </c>
      <c r="B1287" s="25" t="s">
        <v>11</v>
      </c>
      <c r="C1287" s="25" t="s">
        <v>297</v>
      </c>
      <c r="D1287" s="25" t="s">
        <v>93</v>
      </c>
      <c r="E1287" s="25" t="s">
        <v>807</v>
      </c>
      <c r="F1287" s="25">
        <v>1</v>
      </c>
      <c r="G1287" s="42">
        <v>40840</v>
      </c>
      <c r="H1287" s="25">
        <v>52</v>
      </c>
      <c r="I1287" s="42">
        <v>457.04</v>
      </c>
      <c r="J1287" s="42">
        <v>23766.080000000002</v>
      </c>
      <c r="K1287" s="42">
        <v>64606.080000000002</v>
      </c>
      <c r="L1287" s="133">
        <v>20241111</v>
      </c>
      <c r="M1287" s="133">
        <v>52</v>
      </c>
      <c r="N1287" s="25" t="str">
        <f t="shared" si="57"/>
        <v>PST Cordoba - Pentacom S.A.</v>
      </c>
      <c r="O1287" s="133">
        <f t="shared" si="58"/>
        <v>0</v>
      </c>
    </row>
    <row r="1288" spans="1:16" x14ac:dyDescent="0.25">
      <c r="G1288" s="42"/>
      <c r="I1288" s="42"/>
      <c r="J1288" s="42"/>
      <c r="K1288" s="42"/>
      <c r="L1288" s="133"/>
    </row>
    <row r="1289" spans="1:16" s="43" customFormat="1" x14ac:dyDescent="0.25">
      <c r="A1289" s="43" t="s">
        <v>6650</v>
      </c>
      <c r="B1289" s="43" t="s">
        <v>11</v>
      </c>
      <c r="C1289" s="43" t="s">
        <v>685</v>
      </c>
      <c r="D1289" s="43" t="s">
        <v>686</v>
      </c>
      <c r="E1289" s="43" t="s">
        <v>5929</v>
      </c>
      <c r="F1289" s="43">
        <v>1</v>
      </c>
      <c r="G1289" s="45">
        <v>40840</v>
      </c>
      <c r="H1289" s="43">
        <v>60</v>
      </c>
      <c r="I1289" s="45">
        <v>457.04</v>
      </c>
      <c r="J1289" s="45">
        <v>27422.400000000001</v>
      </c>
      <c r="K1289" s="45">
        <v>68262.399999999994</v>
      </c>
      <c r="L1289" s="135">
        <v>20241112</v>
      </c>
      <c r="M1289" s="135">
        <f>VLOOKUP(D1289,tablakms,12,FALSE)</f>
        <v>59.8</v>
      </c>
      <c r="N1289" s="43" t="str">
        <f t="shared" si="57"/>
        <v>PST Cordoba - Pentacom S.A.</v>
      </c>
      <c r="O1289" s="135">
        <f t="shared" si="58"/>
        <v>-0.20000000000000284</v>
      </c>
      <c r="P1289" s="43" t="s">
        <v>6685</v>
      </c>
    </row>
    <row r="1290" spans="1:16" s="43" customFormat="1" x14ac:dyDescent="0.25">
      <c r="A1290" s="43" t="s">
        <v>6680</v>
      </c>
      <c r="B1290" s="43" t="s">
        <v>1468</v>
      </c>
      <c r="C1290" s="43" t="s">
        <v>706</v>
      </c>
      <c r="D1290" s="43" t="s">
        <v>707</v>
      </c>
      <c r="E1290" s="43" t="s">
        <v>716</v>
      </c>
      <c r="F1290" s="43">
        <v>1</v>
      </c>
      <c r="G1290" s="45">
        <v>40840</v>
      </c>
      <c r="H1290" s="43">
        <v>55</v>
      </c>
      <c r="I1290" s="45">
        <v>457.04</v>
      </c>
      <c r="J1290" s="45">
        <v>25137.200000000001</v>
      </c>
      <c r="K1290" s="45">
        <v>65977.2</v>
      </c>
      <c r="L1290" s="135">
        <v>20241112</v>
      </c>
      <c r="M1290" s="135">
        <f>VLOOKUP(D1290,tablakms,12,FALSE)</f>
        <v>55.1</v>
      </c>
      <c r="N1290" s="43" t="str">
        <f t="shared" si="57"/>
        <v>PST Cordoba - Pentacom S.A.</v>
      </c>
      <c r="O1290" s="135">
        <f t="shared" si="58"/>
        <v>0.10000000000000142</v>
      </c>
    </row>
    <row r="1291" spans="1:16" x14ac:dyDescent="0.25">
      <c r="G1291" s="42"/>
      <c r="I1291" s="42"/>
      <c r="J1291" s="42"/>
      <c r="K1291" s="42"/>
      <c r="L1291" s="133"/>
    </row>
    <row r="1292" spans="1:16" s="43" customFormat="1" x14ac:dyDescent="0.25">
      <c r="A1292" s="43" t="s">
        <v>6655</v>
      </c>
      <c r="B1292" s="43" t="s">
        <v>2204</v>
      </c>
      <c r="C1292" s="43" t="s">
        <v>363</v>
      </c>
      <c r="D1292" s="43" t="s">
        <v>364</v>
      </c>
      <c r="E1292" s="43" t="s">
        <v>371</v>
      </c>
      <c r="F1292" s="43">
        <v>1</v>
      </c>
      <c r="G1292" s="45">
        <v>40840</v>
      </c>
      <c r="H1292" s="43">
        <v>33</v>
      </c>
      <c r="I1292" s="45">
        <v>457.04</v>
      </c>
      <c r="J1292" s="45">
        <v>15082.320000000002</v>
      </c>
      <c r="K1292" s="45">
        <v>55922.32</v>
      </c>
      <c r="L1292" s="135">
        <v>20241115</v>
      </c>
      <c r="M1292" s="135">
        <f>VLOOKUP(D1292,tablakms,12,FALSE)</f>
        <v>32.5</v>
      </c>
      <c r="N1292" s="43" t="str">
        <f t="shared" si="57"/>
        <v>PST Cordoba - Pentacom S.A.</v>
      </c>
      <c r="O1292" s="135">
        <f t="shared" si="58"/>
        <v>-0.5</v>
      </c>
    </row>
    <row r="1293" spans="1:16" s="43" customFormat="1" x14ac:dyDescent="0.25">
      <c r="A1293" s="43" t="s">
        <v>6671</v>
      </c>
      <c r="B1293" s="43" t="s">
        <v>92</v>
      </c>
      <c r="C1293" s="43" t="s">
        <v>27</v>
      </c>
      <c r="D1293" s="43" t="s">
        <v>99</v>
      </c>
      <c r="E1293" s="43" t="s">
        <v>820</v>
      </c>
      <c r="F1293" s="43">
        <v>1</v>
      </c>
      <c r="G1293" s="45">
        <v>18879</v>
      </c>
      <c r="H1293" s="43">
        <v>111</v>
      </c>
      <c r="I1293" s="45">
        <v>457.04</v>
      </c>
      <c r="J1293" s="45">
        <v>50731.44</v>
      </c>
      <c r="K1293" s="45">
        <v>69610.44</v>
      </c>
      <c r="L1293" s="135">
        <v>20241115</v>
      </c>
      <c r="M1293" s="135">
        <f>VLOOKUP(D1293,tablakms,12,FALSE)</f>
        <v>111</v>
      </c>
      <c r="N1293" s="43" t="str">
        <f t="shared" si="57"/>
        <v>PST Cordoba - Pentacom S.A.</v>
      </c>
      <c r="O1293" s="135">
        <f t="shared" si="58"/>
        <v>0</v>
      </c>
    </row>
    <row r="1294" spans="1:16" x14ac:dyDescent="0.25">
      <c r="G1294" s="42"/>
      <c r="I1294" s="42"/>
      <c r="J1294" s="42"/>
      <c r="K1294" s="42"/>
      <c r="L1294" s="133"/>
    </row>
    <row r="1295" spans="1:16" x14ac:dyDescent="0.25">
      <c r="A1295" s="25" t="s">
        <v>6673</v>
      </c>
      <c r="B1295" s="25" t="s">
        <v>92</v>
      </c>
      <c r="C1295" s="25" t="s">
        <v>27</v>
      </c>
      <c r="D1295" s="25" t="s">
        <v>41</v>
      </c>
      <c r="E1295" s="25" t="s">
        <v>789</v>
      </c>
      <c r="F1295" s="25">
        <v>1</v>
      </c>
      <c r="G1295" s="42">
        <v>18879</v>
      </c>
      <c r="H1295" s="25">
        <v>99</v>
      </c>
      <c r="I1295" s="42">
        <v>457.04</v>
      </c>
      <c r="J1295" s="42">
        <v>45246.96</v>
      </c>
      <c r="K1295" s="42">
        <v>64125.96</v>
      </c>
      <c r="L1295" s="133">
        <v>20241119</v>
      </c>
      <c r="M1295" s="133">
        <f>VLOOKUP(D1295,tablakms,12,FALSE)</f>
        <v>99</v>
      </c>
      <c r="N1295" s="25" t="str">
        <f t="shared" si="57"/>
        <v>PST Cordoba - Pentacom S.A.</v>
      </c>
      <c r="O1295" s="133">
        <f t="shared" si="58"/>
        <v>0</v>
      </c>
    </row>
    <row r="1296" spans="1:16" x14ac:dyDescent="0.25">
      <c r="G1296" s="42"/>
      <c r="I1296" s="42"/>
      <c r="J1296" s="42"/>
      <c r="K1296" s="42"/>
      <c r="L1296" s="133"/>
    </row>
    <row r="1297" spans="1:16" s="209" customFormat="1" x14ac:dyDescent="0.25">
      <c r="A1297" s="209" t="s">
        <v>6636</v>
      </c>
      <c r="B1297" s="209" t="s">
        <v>11</v>
      </c>
      <c r="C1297" s="209" t="s">
        <v>38</v>
      </c>
      <c r="D1297" s="209" t="s">
        <v>1126</v>
      </c>
      <c r="E1297" s="209" t="s">
        <v>1609</v>
      </c>
      <c r="F1297" s="209">
        <v>1</v>
      </c>
      <c r="G1297" s="211">
        <v>40840</v>
      </c>
      <c r="H1297" s="209">
        <v>150</v>
      </c>
      <c r="I1297" s="211">
        <v>457.04</v>
      </c>
      <c r="J1297" s="211">
        <v>68556</v>
      </c>
      <c r="K1297" s="211">
        <v>109396</v>
      </c>
      <c r="L1297" s="210">
        <v>20241120</v>
      </c>
      <c r="M1297" s="210">
        <f>VLOOKUP(D1297,tablakms,12,FALSE)</f>
        <v>147</v>
      </c>
      <c r="N1297" s="209" t="str">
        <f t="shared" si="57"/>
        <v>Pentacom - Arroyito</v>
      </c>
      <c r="O1297" s="210">
        <f t="shared" si="58"/>
        <v>-3</v>
      </c>
    </row>
    <row r="1298" spans="1:16" s="43" customFormat="1" x14ac:dyDescent="0.25">
      <c r="A1298" s="43" t="s">
        <v>6678</v>
      </c>
      <c r="B1298" s="43" t="s">
        <v>11</v>
      </c>
      <c r="C1298" s="43" t="s">
        <v>56</v>
      </c>
      <c r="D1298" s="43" t="s">
        <v>57</v>
      </c>
      <c r="E1298" s="43" t="s">
        <v>1874</v>
      </c>
      <c r="F1298" s="43">
        <v>1</v>
      </c>
      <c r="G1298" s="45">
        <v>40840</v>
      </c>
      <c r="H1298" s="43">
        <v>275</v>
      </c>
      <c r="I1298" s="45">
        <v>457.04</v>
      </c>
      <c r="J1298" s="45">
        <v>125686</v>
      </c>
      <c r="K1298" s="45">
        <v>166526</v>
      </c>
      <c r="L1298" s="135">
        <v>20241120</v>
      </c>
      <c r="M1298" s="135">
        <f>VLOOKUP(D1298,tablakms,12,FALSE)</f>
        <v>275</v>
      </c>
      <c r="N1298" s="43" t="str">
        <f t="shared" si="57"/>
        <v>PST Cordoba - Pentacom S.A.</v>
      </c>
      <c r="O1298" s="135">
        <f t="shared" si="58"/>
        <v>0</v>
      </c>
    </row>
    <row r="1299" spans="1:16" s="43" customFormat="1" x14ac:dyDescent="0.25">
      <c r="A1299" s="43" t="s">
        <v>6666</v>
      </c>
      <c r="B1299" s="43" t="s">
        <v>92</v>
      </c>
      <c r="C1299" s="43" t="s">
        <v>27</v>
      </c>
      <c r="D1299" s="43" t="s">
        <v>138</v>
      </c>
      <c r="E1299" s="43" t="s">
        <v>265</v>
      </c>
      <c r="F1299" s="43">
        <v>1</v>
      </c>
      <c r="G1299" s="45">
        <v>18879</v>
      </c>
      <c r="H1299" s="43">
        <v>87</v>
      </c>
      <c r="I1299" s="45">
        <v>457.04</v>
      </c>
      <c r="J1299" s="45">
        <v>39762.480000000003</v>
      </c>
      <c r="K1299" s="45">
        <v>58641.48</v>
      </c>
      <c r="L1299" s="135">
        <v>20241120</v>
      </c>
      <c r="M1299" s="135">
        <f>VLOOKUP(D1299,tablakms,12,FALSE)</f>
        <v>87.1</v>
      </c>
      <c r="N1299" s="43" t="str">
        <f t="shared" si="57"/>
        <v>PST Cordoba - Pentacom S.A.</v>
      </c>
      <c r="O1299" s="135">
        <f t="shared" si="58"/>
        <v>9.9999999999994316E-2</v>
      </c>
    </row>
    <row r="1300" spans="1:16" x14ac:dyDescent="0.25">
      <c r="G1300" s="42"/>
      <c r="I1300" s="42"/>
      <c r="J1300" s="42"/>
      <c r="K1300" s="42"/>
      <c r="L1300" s="133"/>
    </row>
    <row r="1301" spans="1:16" s="43" customFormat="1" x14ac:dyDescent="0.25">
      <c r="A1301" s="43" t="s">
        <v>6631</v>
      </c>
      <c r="B1301" s="43" t="s">
        <v>11</v>
      </c>
      <c r="C1301" s="43" t="s">
        <v>6632</v>
      </c>
      <c r="D1301" s="43" t="s">
        <v>651</v>
      </c>
      <c r="E1301" s="43" t="s">
        <v>6633</v>
      </c>
      <c r="F1301" s="43">
        <v>1</v>
      </c>
      <c r="G1301" s="45">
        <v>40840</v>
      </c>
      <c r="H1301" s="43">
        <v>55</v>
      </c>
      <c r="I1301" s="45">
        <v>457.04</v>
      </c>
      <c r="J1301" s="45">
        <v>25137.200000000001</v>
      </c>
      <c r="K1301" s="45">
        <v>65977.2</v>
      </c>
      <c r="L1301" s="135">
        <v>20241121</v>
      </c>
      <c r="M1301" s="135">
        <v>55</v>
      </c>
      <c r="N1301" s="43" t="s">
        <v>3713</v>
      </c>
      <c r="O1301" s="135">
        <f t="shared" si="58"/>
        <v>0</v>
      </c>
    </row>
    <row r="1302" spans="1:16" s="43" customFormat="1" x14ac:dyDescent="0.25">
      <c r="A1302" s="43" t="s">
        <v>6665</v>
      </c>
      <c r="B1302" s="43" t="s">
        <v>92</v>
      </c>
      <c r="C1302" s="43" t="s">
        <v>27</v>
      </c>
      <c r="D1302" s="43" t="s">
        <v>896</v>
      </c>
      <c r="E1302" s="43" t="s">
        <v>903</v>
      </c>
      <c r="F1302" s="43">
        <v>1</v>
      </c>
      <c r="G1302" s="45">
        <v>18879</v>
      </c>
      <c r="H1302" s="43">
        <v>109</v>
      </c>
      <c r="I1302" s="45">
        <v>457.04</v>
      </c>
      <c r="J1302" s="45">
        <v>49817.36</v>
      </c>
      <c r="K1302" s="45">
        <v>68696.36</v>
      </c>
      <c r="L1302" s="135">
        <v>20241121</v>
      </c>
      <c r="M1302" s="135">
        <f>VLOOKUP(D1302,tablakms,12,FALSE)</f>
        <v>109</v>
      </c>
      <c r="N1302" s="43" t="str">
        <f t="shared" si="57"/>
        <v>PST Cordoba - Pentacom S.A.</v>
      </c>
      <c r="O1302" s="135">
        <f t="shared" si="58"/>
        <v>0</v>
      </c>
    </row>
    <row r="1303" spans="1:16" x14ac:dyDescent="0.25">
      <c r="G1303" s="42"/>
      <c r="I1303" s="42"/>
      <c r="J1303" s="42"/>
      <c r="K1303" s="42"/>
      <c r="L1303" s="133"/>
    </row>
    <row r="1304" spans="1:16" x14ac:dyDescent="0.25">
      <c r="A1304" s="25" t="s">
        <v>6634</v>
      </c>
      <c r="B1304" s="25" t="s">
        <v>11</v>
      </c>
      <c r="C1304" s="25" t="s">
        <v>95</v>
      </c>
      <c r="D1304" s="25" t="s">
        <v>96</v>
      </c>
      <c r="E1304" s="25" t="s">
        <v>3062</v>
      </c>
      <c r="F1304" s="25">
        <v>1</v>
      </c>
      <c r="G1304" s="42">
        <v>40840</v>
      </c>
      <c r="H1304" s="25">
        <v>183</v>
      </c>
      <c r="I1304" s="42">
        <v>457.04</v>
      </c>
      <c r="J1304" s="42">
        <v>83638.320000000007</v>
      </c>
      <c r="K1304" s="42">
        <v>124478.32</v>
      </c>
      <c r="L1304" s="133">
        <v>20241122</v>
      </c>
      <c r="M1304" s="133">
        <f>VLOOKUP(D1304,tablakms,12,FALSE)</f>
        <v>183</v>
      </c>
      <c r="N1304" s="25" t="str">
        <f t="shared" si="57"/>
        <v>SPST Pentacom - Rio IV</v>
      </c>
      <c r="O1304" s="133">
        <f t="shared" si="58"/>
        <v>0</v>
      </c>
    </row>
    <row r="1305" spans="1:16" x14ac:dyDescent="0.25">
      <c r="G1305" s="42"/>
      <c r="I1305" s="42"/>
      <c r="J1305" s="42"/>
      <c r="K1305" s="42"/>
      <c r="L1305" s="133"/>
    </row>
    <row r="1306" spans="1:16" x14ac:dyDescent="0.25">
      <c r="A1306" s="39" t="s">
        <v>6653</v>
      </c>
      <c r="B1306" s="39" t="s">
        <v>2204</v>
      </c>
      <c r="C1306" s="39" t="s">
        <v>6549</v>
      </c>
      <c r="D1306" s="39" t="s">
        <v>319</v>
      </c>
      <c r="E1306" s="39" t="s">
        <v>6552</v>
      </c>
      <c r="F1306" s="39">
        <v>1</v>
      </c>
      <c r="G1306" s="40">
        <v>122520</v>
      </c>
      <c r="H1306" s="39">
        <v>481</v>
      </c>
      <c r="I1306" s="40">
        <v>457.04</v>
      </c>
      <c r="J1306" s="40">
        <v>219836.24000000002</v>
      </c>
      <c r="K1306" s="40">
        <v>342356.24</v>
      </c>
      <c r="L1306" s="174">
        <v>20241127</v>
      </c>
      <c r="M1306" s="133">
        <v>481</v>
      </c>
      <c r="N1306" s="25" t="str">
        <f t="shared" si="57"/>
        <v>SPST Pentacom - Rio IV</v>
      </c>
      <c r="O1306" s="133">
        <f t="shared" si="58"/>
        <v>0</v>
      </c>
      <c r="P1306" s="25" t="s">
        <v>6682</v>
      </c>
    </row>
    <row r="1308" spans="1:16" x14ac:dyDescent="0.25">
      <c r="A1308" s="55" t="s">
        <v>6782</v>
      </c>
      <c r="B1308" s="35" t="s">
        <v>11</v>
      </c>
      <c r="C1308" s="35" t="s">
        <v>984</v>
      </c>
      <c r="D1308" s="35" t="s">
        <v>2178</v>
      </c>
      <c r="E1308" s="35" t="s">
        <v>2411</v>
      </c>
      <c r="F1308" s="35">
        <v>1</v>
      </c>
      <c r="G1308" s="36">
        <v>40840</v>
      </c>
      <c r="H1308" s="35">
        <v>50</v>
      </c>
      <c r="I1308" s="36">
        <v>457.04</v>
      </c>
      <c r="J1308" s="36">
        <v>22852</v>
      </c>
      <c r="K1308" s="36">
        <v>63692</v>
      </c>
      <c r="L1308" s="348">
        <v>20241202</v>
      </c>
      <c r="M1308" s="133">
        <f>VLOOKUP(D1308,tablakms,12,FALSE)</f>
        <v>50.2</v>
      </c>
      <c r="N1308" s="25" t="str">
        <f t="shared" ref="N1308:N1324" si="59">VLOOKUP(D1308,tablakms,6,FALSE)</f>
        <v>SPST Pentacom - Rio IV</v>
      </c>
      <c r="O1308" s="133">
        <f t="shared" ref="O1308:O1324" si="60">M1308-H1308</f>
        <v>0.20000000000000284</v>
      </c>
    </row>
    <row r="1309" spans="1:16" ht="15.75" thickBot="1" x14ac:dyDescent="0.3">
      <c r="A1309" s="55" t="s">
        <v>6761</v>
      </c>
      <c r="B1309" s="35" t="s">
        <v>11</v>
      </c>
      <c r="C1309" s="35" t="s">
        <v>36</v>
      </c>
      <c r="D1309" s="35" t="s">
        <v>37</v>
      </c>
      <c r="E1309" s="35" t="s">
        <v>269</v>
      </c>
      <c r="F1309" s="35">
        <v>1</v>
      </c>
      <c r="G1309" s="36">
        <v>40840</v>
      </c>
      <c r="H1309" s="35">
        <v>287</v>
      </c>
      <c r="I1309" s="36">
        <v>457.04</v>
      </c>
      <c r="J1309" s="36">
        <v>131170.48000000001</v>
      </c>
      <c r="K1309" s="36">
        <v>172010.48</v>
      </c>
      <c r="L1309" s="348">
        <v>20241204</v>
      </c>
      <c r="M1309" s="133">
        <f>VLOOKUP(D1309,tablakms,12,FALSE)</f>
        <v>287</v>
      </c>
      <c r="N1309" s="25" t="str">
        <f t="shared" si="59"/>
        <v>PST Cordoba - Pentacom S.A.</v>
      </c>
      <c r="O1309" s="133">
        <f t="shared" si="60"/>
        <v>0</v>
      </c>
    </row>
    <row r="1310" spans="1:16" s="39" customFormat="1" x14ac:dyDescent="0.25">
      <c r="A1310" s="103" t="s">
        <v>6756</v>
      </c>
      <c r="B1310" s="104" t="s">
        <v>11</v>
      </c>
      <c r="C1310" s="104" t="s">
        <v>28</v>
      </c>
      <c r="D1310" s="104" t="s">
        <v>2088</v>
      </c>
      <c r="E1310" s="104" t="s">
        <v>2755</v>
      </c>
      <c r="F1310" s="104">
        <v>1</v>
      </c>
      <c r="G1310" s="105">
        <v>40840</v>
      </c>
      <c r="H1310" s="104">
        <v>57</v>
      </c>
      <c r="I1310" s="105">
        <v>457.04</v>
      </c>
      <c r="J1310" s="105">
        <v>26051.280000000002</v>
      </c>
      <c r="K1310" s="105">
        <v>66891.28</v>
      </c>
      <c r="L1310" s="383">
        <v>20241206</v>
      </c>
      <c r="M1310" s="174">
        <f>VLOOKUP(D1310,tablakms,12,FALSE)</f>
        <v>58.3</v>
      </c>
      <c r="N1310" s="39" t="str">
        <f t="shared" si="59"/>
        <v>PST Cordoba - Pentacom S.A.</v>
      </c>
      <c r="O1310" s="174">
        <f t="shared" si="60"/>
        <v>1.2999999999999972</v>
      </c>
      <c r="P1310" s="226" t="s">
        <v>6794</v>
      </c>
    </row>
    <row r="1311" spans="1:16" x14ac:dyDescent="0.25">
      <c r="A1311" s="55" t="s">
        <v>6760</v>
      </c>
      <c r="B1311" s="35" t="s">
        <v>11</v>
      </c>
      <c r="C1311" s="35" t="s">
        <v>12</v>
      </c>
      <c r="D1311" s="35" t="s">
        <v>39</v>
      </c>
      <c r="E1311" s="35" t="s">
        <v>249</v>
      </c>
      <c r="F1311" s="35">
        <v>1</v>
      </c>
      <c r="G1311" s="36">
        <v>40840</v>
      </c>
      <c r="H1311" s="35">
        <v>203</v>
      </c>
      <c r="I1311" s="36">
        <v>457.04</v>
      </c>
      <c r="J1311" s="36">
        <v>92779.12000000001</v>
      </c>
      <c r="K1311" s="36">
        <v>133619.12</v>
      </c>
      <c r="L1311" s="348">
        <v>20241206</v>
      </c>
      <c r="M1311" s="133">
        <v>203</v>
      </c>
      <c r="N1311" s="25" t="str">
        <f t="shared" si="59"/>
        <v>Pentacom - Arroyito</v>
      </c>
      <c r="O1311" s="133">
        <f t="shared" si="60"/>
        <v>0</v>
      </c>
    </row>
    <row r="1312" spans="1:16" x14ac:dyDescent="0.25">
      <c r="A1312" s="55" t="s">
        <v>6754</v>
      </c>
      <c r="B1312" s="35" t="s">
        <v>11</v>
      </c>
      <c r="C1312" s="35" t="s">
        <v>35</v>
      </c>
      <c r="D1312" s="35" t="s">
        <v>203</v>
      </c>
      <c r="E1312" s="35" t="s">
        <v>204</v>
      </c>
      <c r="F1312" s="35">
        <v>1</v>
      </c>
      <c r="G1312" s="36">
        <v>40840</v>
      </c>
      <c r="H1312" s="35">
        <v>242</v>
      </c>
      <c r="I1312" s="36">
        <v>457.04</v>
      </c>
      <c r="J1312" s="36">
        <v>110603.68000000001</v>
      </c>
      <c r="K1312" s="36">
        <v>151443.68</v>
      </c>
      <c r="L1312" s="348">
        <v>20241209</v>
      </c>
      <c r="M1312" s="133">
        <f>VLOOKUP(D1312,tablakms,12,FALSE)</f>
        <v>242</v>
      </c>
      <c r="N1312" s="25" t="str">
        <f t="shared" si="59"/>
        <v>PST Cordoba - Pentacom S.A.</v>
      </c>
      <c r="O1312" s="133">
        <f t="shared" si="60"/>
        <v>0</v>
      </c>
    </row>
    <row r="1313" spans="1:16" x14ac:dyDescent="0.25">
      <c r="A1313" s="55" t="s">
        <v>6751</v>
      </c>
      <c r="B1313" s="35" t="s">
        <v>2204</v>
      </c>
      <c r="C1313" s="35" t="s">
        <v>934</v>
      </c>
      <c r="D1313" s="35" t="s">
        <v>26</v>
      </c>
      <c r="E1313" s="35" t="s">
        <v>1643</v>
      </c>
      <c r="F1313" s="35">
        <v>1</v>
      </c>
      <c r="G1313" s="36">
        <v>40840</v>
      </c>
      <c r="H1313" s="35">
        <v>41</v>
      </c>
      <c r="I1313" s="36">
        <v>457.04</v>
      </c>
      <c r="J1313" s="36">
        <v>18738.64</v>
      </c>
      <c r="K1313" s="36">
        <v>59578.64</v>
      </c>
      <c r="L1313" s="348">
        <v>20241210</v>
      </c>
      <c r="M1313" s="133">
        <v>41</v>
      </c>
      <c r="N1313" s="25" t="str">
        <f t="shared" si="59"/>
        <v>PST Cordoba - Pentacom S.A.</v>
      </c>
      <c r="O1313" s="133">
        <f t="shared" si="60"/>
        <v>0</v>
      </c>
    </row>
    <row r="1314" spans="1:16" x14ac:dyDescent="0.25">
      <c r="A1314" s="55" t="s">
        <v>6765</v>
      </c>
      <c r="B1314" s="35" t="s">
        <v>2204</v>
      </c>
      <c r="C1314" s="35" t="s">
        <v>56</v>
      </c>
      <c r="D1314" s="35" t="s">
        <v>57</v>
      </c>
      <c r="E1314" s="35" t="s">
        <v>6766</v>
      </c>
      <c r="F1314" s="35">
        <v>1</v>
      </c>
      <c r="G1314" s="36">
        <v>40840</v>
      </c>
      <c r="H1314" s="35">
        <v>275</v>
      </c>
      <c r="I1314" s="36">
        <v>457.04</v>
      </c>
      <c r="J1314" s="36">
        <v>125686</v>
      </c>
      <c r="K1314" s="36">
        <v>166526</v>
      </c>
      <c r="L1314" s="348">
        <v>20241211</v>
      </c>
      <c r="M1314" s="133">
        <f>VLOOKUP(D1314,tablakms,12,FALSE)</f>
        <v>275</v>
      </c>
      <c r="N1314" s="25" t="str">
        <f t="shared" si="59"/>
        <v>PST Cordoba - Pentacom S.A.</v>
      </c>
      <c r="O1314" s="133">
        <f t="shared" si="60"/>
        <v>0</v>
      </c>
    </row>
    <row r="1315" spans="1:16" s="417" customFormat="1" x14ac:dyDescent="0.25">
      <c r="A1315" s="412" t="s">
        <v>6784</v>
      </c>
      <c r="B1315" s="413" t="s">
        <v>1468</v>
      </c>
      <c r="C1315" s="413" t="s">
        <v>95</v>
      </c>
      <c r="D1315" s="413" t="s">
        <v>96</v>
      </c>
      <c r="E1315" s="413" t="s">
        <v>141</v>
      </c>
      <c r="F1315" s="413">
        <v>1</v>
      </c>
      <c r="G1315" s="414">
        <v>40840</v>
      </c>
      <c r="H1315" s="413">
        <v>183</v>
      </c>
      <c r="I1315" s="414">
        <v>457.04</v>
      </c>
      <c r="J1315" s="414">
        <v>83638.320000000007</v>
      </c>
      <c r="K1315" s="414">
        <v>124478.32</v>
      </c>
      <c r="L1315" s="415">
        <v>20241211</v>
      </c>
      <c r="M1315" s="416">
        <f>VLOOKUP(D1315,tablakms,12,FALSE)</f>
        <v>183</v>
      </c>
      <c r="N1315" s="417" t="str">
        <f t="shared" si="59"/>
        <v>SPST Pentacom - Rio IV</v>
      </c>
      <c r="O1315" s="416">
        <f t="shared" si="60"/>
        <v>0</v>
      </c>
    </row>
    <row r="1316" spans="1:16" x14ac:dyDescent="0.25">
      <c r="A1316" s="55" t="s">
        <v>6745</v>
      </c>
      <c r="B1316" s="35" t="s">
        <v>11</v>
      </c>
      <c r="C1316" s="35" t="s">
        <v>12</v>
      </c>
      <c r="D1316" s="35" t="s">
        <v>128</v>
      </c>
      <c r="E1316" s="35" t="s">
        <v>5196</v>
      </c>
      <c r="F1316" s="35">
        <v>1</v>
      </c>
      <c r="G1316" s="36">
        <v>40840</v>
      </c>
      <c r="H1316" s="35">
        <v>88</v>
      </c>
      <c r="I1316" s="36">
        <v>457.04</v>
      </c>
      <c r="J1316" s="36">
        <v>40219.520000000004</v>
      </c>
      <c r="K1316" s="36">
        <v>81059.520000000004</v>
      </c>
      <c r="L1316" s="348">
        <v>20241213</v>
      </c>
      <c r="M1316" s="133">
        <v>88</v>
      </c>
      <c r="N1316" s="25" t="str">
        <f t="shared" si="59"/>
        <v>PST Cordoba - Pentacom S.A.</v>
      </c>
      <c r="O1316" s="133">
        <f t="shared" si="60"/>
        <v>0</v>
      </c>
    </row>
    <row r="1317" spans="1:16" s="287" customFormat="1" x14ac:dyDescent="0.25">
      <c r="A1317" s="409" t="s">
        <v>6736</v>
      </c>
      <c r="B1317" s="408" t="s">
        <v>92</v>
      </c>
      <c r="C1317" s="408" t="s">
        <v>5993</v>
      </c>
      <c r="D1317" s="408" t="s">
        <v>872</v>
      </c>
      <c r="E1317" s="408" t="s">
        <v>881</v>
      </c>
      <c r="F1317" s="408">
        <v>1</v>
      </c>
      <c r="G1317" s="410">
        <v>18879</v>
      </c>
      <c r="H1317" s="408">
        <v>36</v>
      </c>
      <c r="I1317" s="410">
        <v>457.04</v>
      </c>
      <c r="J1317" s="410">
        <v>16453.440000000002</v>
      </c>
      <c r="K1317" s="410">
        <v>35332.44</v>
      </c>
      <c r="L1317" s="411">
        <v>20241216</v>
      </c>
      <c r="M1317" s="286">
        <v>29</v>
      </c>
      <c r="N1317" s="287" t="str">
        <f t="shared" si="59"/>
        <v>PST Cordoba - Pentacom S.A.</v>
      </c>
      <c r="O1317" s="286">
        <f t="shared" si="60"/>
        <v>-7</v>
      </c>
      <c r="P1317" s="287" t="s">
        <v>6793</v>
      </c>
    </row>
    <row r="1318" spans="1:16" s="43" customFormat="1" x14ac:dyDescent="0.25">
      <c r="A1318" s="56" t="s">
        <v>6747</v>
      </c>
      <c r="B1318" s="46" t="s">
        <v>11</v>
      </c>
      <c r="C1318" s="46" t="s">
        <v>36</v>
      </c>
      <c r="D1318" s="46" t="s">
        <v>37</v>
      </c>
      <c r="E1318" s="46" t="s">
        <v>1153</v>
      </c>
      <c r="F1318" s="46">
        <v>1</v>
      </c>
      <c r="G1318" s="37">
        <v>40840</v>
      </c>
      <c r="H1318" s="46">
        <v>287</v>
      </c>
      <c r="I1318" s="37">
        <v>457.04</v>
      </c>
      <c r="J1318" s="37">
        <v>131170.48000000001</v>
      </c>
      <c r="K1318" s="37">
        <v>172010.48</v>
      </c>
      <c r="L1318" s="350">
        <v>20241217</v>
      </c>
      <c r="M1318" s="135">
        <f>VLOOKUP(D1318,tablakms,12,FALSE)</f>
        <v>287</v>
      </c>
      <c r="N1318" s="43" t="str">
        <f t="shared" si="59"/>
        <v>PST Cordoba - Pentacom S.A.</v>
      </c>
      <c r="O1318" s="135">
        <f t="shared" si="60"/>
        <v>0</v>
      </c>
    </row>
    <row r="1319" spans="1:16" s="43" customFormat="1" x14ac:dyDescent="0.25">
      <c r="A1319" s="56" t="s">
        <v>6731</v>
      </c>
      <c r="B1319" s="407" t="s">
        <v>92</v>
      </c>
      <c r="C1319" s="46" t="s">
        <v>739</v>
      </c>
      <c r="D1319" s="46" t="s">
        <v>834</v>
      </c>
      <c r="E1319" s="46" t="s">
        <v>837</v>
      </c>
      <c r="F1319" s="46">
        <v>1</v>
      </c>
      <c r="G1319" s="37">
        <v>18879</v>
      </c>
      <c r="H1319" s="46">
        <v>30</v>
      </c>
      <c r="I1319" s="37">
        <v>457.04</v>
      </c>
      <c r="J1319" s="37">
        <v>13711.2</v>
      </c>
      <c r="K1319" s="37">
        <v>32590.2</v>
      </c>
      <c r="L1319" s="350">
        <v>20241217</v>
      </c>
      <c r="M1319" s="135">
        <f>VLOOKUP(D1319,tablakms,12,FALSE)</f>
        <v>30.2</v>
      </c>
      <c r="N1319" s="43" t="str">
        <f t="shared" si="59"/>
        <v>PST Cordoba - Pentacom S.A.</v>
      </c>
      <c r="O1319" s="135">
        <f t="shared" si="60"/>
        <v>0.19999999999999929</v>
      </c>
    </row>
    <row r="1320" spans="1:16" s="59" customFormat="1" x14ac:dyDescent="0.25">
      <c r="A1320" s="76" t="s">
        <v>6739</v>
      </c>
      <c r="B1320" s="77" t="s">
        <v>11</v>
      </c>
      <c r="C1320" s="77" t="s">
        <v>1014</v>
      </c>
      <c r="D1320" s="77" t="s">
        <v>93</v>
      </c>
      <c r="E1320" s="77" t="s">
        <v>3254</v>
      </c>
      <c r="F1320" s="77">
        <v>1</v>
      </c>
      <c r="G1320" s="78">
        <v>40840</v>
      </c>
      <c r="H1320" s="77">
        <v>55</v>
      </c>
      <c r="I1320" s="78">
        <v>457.04</v>
      </c>
      <c r="J1320" s="78">
        <v>25137.200000000001</v>
      </c>
      <c r="K1320" s="78">
        <v>65977.2</v>
      </c>
      <c r="L1320" s="384">
        <v>20241218</v>
      </c>
      <c r="M1320" s="175">
        <v>48</v>
      </c>
      <c r="N1320" s="59" t="str">
        <f t="shared" si="59"/>
        <v>PST Cordoba - Pentacom S.A.</v>
      </c>
      <c r="O1320" s="175">
        <f t="shared" si="60"/>
        <v>-7</v>
      </c>
      <c r="P1320" s="59" t="s">
        <v>6792</v>
      </c>
    </row>
    <row r="1321" spans="1:16" x14ac:dyDescent="0.25">
      <c r="A1321" s="55" t="s">
        <v>6771</v>
      </c>
      <c r="B1321" s="35" t="s">
        <v>2204</v>
      </c>
      <c r="C1321" s="35" t="s">
        <v>56</v>
      </c>
      <c r="D1321" s="35" t="s">
        <v>57</v>
      </c>
      <c r="E1321" s="35" t="s">
        <v>6772</v>
      </c>
      <c r="F1321" s="35">
        <v>1</v>
      </c>
      <c r="G1321" s="36">
        <v>40840</v>
      </c>
      <c r="H1321" s="35">
        <v>275</v>
      </c>
      <c r="I1321" s="36">
        <v>457.04</v>
      </c>
      <c r="J1321" s="36">
        <v>125686</v>
      </c>
      <c r="K1321" s="36">
        <v>166526</v>
      </c>
      <c r="L1321" s="348">
        <v>20241219</v>
      </c>
      <c r="M1321" s="133">
        <f>VLOOKUP(D1321,tablakms,12,FALSE)</f>
        <v>275</v>
      </c>
      <c r="N1321" s="25" t="str">
        <f t="shared" si="59"/>
        <v>PST Cordoba - Pentacom S.A.</v>
      </c>
      <c r="O1321" s="133">
        <f t="shared" si="60"/>
        <v>0</v>
      </c>
    </row>
    <row r="1322" spans="1:16" s="39" customFormat="1" ht="15.75" thickBot="1" x14ac:dyDescent="0.3">
      <c r="A1322" s="103" t="s">
        <v>6715</v>
      </c>
      <c r="B1322" s="104" t="s">
        <v>11</v>
      </c>
      <c r="C1322" s="104" t="s">
        <v>35</v>
      </c>
      <c r="D1322" s="104" t="s">
        <v>611</v>
      </c>
      <c r="E1322" s="104" t="s">
        <v>612</v>
      </c>
      <c r="F1322" s="104">
        <v>1</v>
      </c>
      <c r="G1322" s="105">
        <v>40840</v>
      </c>
      <c r="H1322" s="104">
        <v>47</v>
      </c>
      <c r="I1322" s="105">
        <v>457.04</v>
      </c>
      <c r="J1322" s="105">
        <v>21480.880000000001</v>
      </c>
      <c r="K1322" s="105">
        <v>62320.880000000005</v>
      </c>
      <c r="L1322" s="383">
        <v>20241220</v>
      </c>
      <c r="M1322" s="174">
        <f>VLOOKUP(D1322,tablakms,12,FALSE)</f>
        <v>44.7</v>
      </c>
      <c r="N1322" s="39" t="str">
        <f t="shared" si="59"/>
        <v>PST Cordoba - Pentacom S.A.</v>
      </c>
      <c r="O1322" s="174">
        <f t="shared" si="60"/>
        <v>-2.2999999999999972</v>
      </c>
      <c r="P1322" s="227" t="s">
        <v>6788</v>
      </c>
    </row>
    <row r="1323" spans="1:16" s="39" customFormat="1" ht="15.75" thickBot="1" x14ac:dyDescent="0.3">
      <c r="A1323" s="103" t="s">
        <v>6728</v>
      </c>
      <c r="B1323" s="104" t="s">
        <v>11</v>
      </c>
      <c r="C1323" s="104" t="s">
        <v>706</v>
      </c>
      <c r="D1323" s="104" t="s">
        <v>707</v>
      </c>
      <c r="E1323" s="104" t="s">
        <v>714</v>
      </c>
      <c r="F1323" s="104">
        <v>1</v>
      </c>
      <c r="G1323" s="105">
        <v>40840</v>
      </c>
      <c r="H1323" s="104">
        <v>59</v>
      </c>
      <c r="I1323" s="105">
        <v>457.04</v>
      </c>
      <c r="J1323" s="105">
        <v>26965.360000000001</v>
      </c>
      <c r="K1323" s="105">
        <v>67805.36</v>
      </c>
      <c r="L1323" s="383">
        <v>20241223</v>
      </c>
      <c r="M1323" s="174">
        <f>VLOOKUP(D1323,tablakms,12,FALSE)</f>
        <v>55.1</v>
      </c>
      <c r="N1323" s="39" t="str">
        <f t="shared" si="59"/>
        <v>PST Cordoba - Pentacom S.A.</v>
      </c>
      <c r="O1323" s="174">
        <f t="shared" si="60"/>
        <v>-3.8999999999999986</v>
      </c>
      <c r="P1323" s="226" t="s">
        <v>6789</v>
      </c>
    </row>
    <row r="1324" spans="1:16" s="39" customFormat="1" x14ac:dyDescent="0.25">
      <c r="A1324" s="103" t="s">
        <v>6713</v>
      </c>
      <c r="B1324" s="104" t="s">
        <v>11</v>
      </c>
      <c r="C1324" s="104" t="s">
        <v>739</v>
      </c>
      <c r="D1324" s="104" t="s">
        <v>834</v>
      </c>
      <c r="E1324" s="104" t="s">
        <v>839</v>
      </c>
      <c r="F1324" s="104">
        <v>1</v>
      </c>
      <c r="G1324" s="105">
        <v>40840</v>
      </c>
      <c r="H1324" s="104">
        <v>34</v>
      </c>
      <c r="I1324" s="105">
        <v>457.04</v>
      </c>
      <c r="J1324" s="105">
        <v>15539.36</v>
      </c>
      <c r="K1324" s="105">
        <v>56379.360000000001</v>
      </c>
      <c r="L1324" s="383">
        <v>20241227</v>
      </c>
      <c r="M1324" s="174">
        <f>VLOOKUP(D1324,tablakms,12,FALSE)</f>
        <v>30.2</v>
      </c>
      <c r="N1324" s="39" t="str">
        <f t="shared" si="59"/>
        <v>PST Cordoba - Pentacom S.A.</v>
      </c>
      <c r="O1324" s="174">
        <f t="shared" si="60"/>
        <v>-3.8000000000000007</v>
      </c>
      <c r="P1324" s="165" t="s">
        <v>6790</v>
      </c>
    </row>
    <row r="1325" spans="1:16" s="39" customFormat="1" x14ac:dyDescent="0.25">
      <c r="A1325" s="103" t="s">
        <v>6691</v>
      </c>
      <c r="B1325" s="104" t="s">
        <v>11</v>
      </c>
      <c r="C1325" s="104" t="s">
        <v>274</v>
      </c>
      <c r="D1325" s="104" t="s">
        <v>26</v>
      </c>
      <c r="E1325" s="104" t="s">
        <v>3131</v>
      </c>
      <c r="F1325" s="104">
        <v>1</v>
      </c>
      <c r="G1325" s="105">
        <v>40840</v>
      </c>
      <c r="H1325" s="104">
        <v>62</v>
      </c>
      <c r="I1325" s="105">
        <v>457.04</v>
      </c>
      <c r="J1325" s="105">
        <v>28336.48</v>
      </c>
      <c r="K1325" s="105">
        <v>69176.479999999996</v>
      </c>
      <c r="L1325" s="383">
        <v>20241230</v>
      </c>
      <c r="M1325" s="174">
        <v>55</v>
      </c>
      <c r="N1325" s="39" t="str">
        <f t="shared" ref="N1325:N1349" si="61">VLOOKUP(D1325,tablakms,6,FALSE)</f>
        <v>PST Cordoba - Pentacom S.A.</v>
      </c>
      <c r="O1325" s="174">
        <f t="shared" ref="O1325:O1349" si="62">M1325-H1325</f>
        <v>-7</v>
      </c>
      <c r="P1325" s="227" t="s">
        <v>6791</v>
      </c>
    </row>
    <row r="1326" spans="1:16" x14ac:dyDescent="0.25">
      <c r="M1326" s="174"/>
      <c r="N1326" s="39"/>
      <c r="O1326" s="174"/>
    </row>
    <row r="1327" spans="1:16" x14ac:dyDescent="0.25">
      <c r="M1327" s="174"/>
      <c r="N1327" s="39"/>
      <c r="O1327" s="174"/>
    </row>
    <row r="1328" spans="1:16" x14ac:dyDescent="0.25">
      <c r="A1328" s="55" t="s">
        <v>6863</v>
      </c>
      <c r="B1328" s="35" t="s">
        <v>11</v>
      </c>
      <c r="C1328" s="35" t="s">
        <v>984</v>
      </c>
      <c r="D1328" s="35" t="s">
        <v>2178</v>
      </c>
      <c r="E1328" s="35" t="s">
        <v>2413</v>
      </c>
      <c r="F1328" s="35">
        <v>1</v>
      </c>
      <c r="G1328" s="36">
        <v>44120</v>
      </c>
      <c r="H1328" s="35">
        <v>50</v>
      </c>
      <c r="I1328" s="36">
        <v>493.74</v>
      </c>
      <c r="J1328" s="36">
        <v>24687</v>
      </c>
      <c r="K1328" s="36">
        <v>68807</v>
      </c>
      <c r="L1328" s="348">
        <v>20250102</v>
      </c>
      <c r="M1328" s="174">
        <f>VLOOKUP(D1328,tablakms,12,FALSE)</f>
        <v>50.2</v>
      </c>
      <c r="N1328" s="39" t="str">
        <f t="shared" si="61"/>
        <v>SPST Pentacom - Rio IV</v>
      </c>
      <c r="O1328" s="174">
        <f t="shared" si="62"/>
        <v>0.20000000000000284</v>
      </c>
    </row>
    <row r="1329" spans="1:16" ht="15.75" thickBot="1" x14ac:dyDescent="0.3">
      <c r="A1329" s="55" t="s">
        <v>6857</v>
      </c>
      <c r="B1329" s="35" t="s">
        <v>11</v>
      </c>
      <c r="C1329" s="35" t="s">
        <v>847</v>
      </c>
      <c r="D1329" s="35" t="s">
        <v>26</v>
      </c>
      <c r="E1329" s="35" t="s">
        <v>2273</v>
      </c>
      <c r="F1329" s="35">
        <v>1</v>
      </c>
      <c r="G1329" s="36">
        <v>44120</v>
      </c>
      <c r="H1329" s="35">
        <v>55</v>
      </c>
      <c r="I1329" s="36">
        <v>493.74</v>
      </c>
      <c r="J1329" s="36">
        <v>27155.7</v>
      </c>
      <c r="K1329" s="36">
        <v>71275.7</v>
      </c>
      <c r="L1329" s="348">
        <v>20250103</v>
      </c>
      <c r="M1329" s="174">
        <v>55</v>
      </c>
      <c r="N1329" s="39" t="str">
        <f t="shared" si="61"/>
        <v>PST Cordoba - Pentacom S.A.</v>
      </c>
      <c r="O1329" s="174">
        <f t="shared" si="62"/>
        <v>0</v>
      </c>
    </row>
    <row r="1330" spans="1:16" x14ac:dyDescent="0.25">
      <c r="A1330" s="56" t="s">
        <v>6847</v>
      </c>
      <c r="B1330" s="46" t="s">
        <v>92</v>
      </c>
      <c r="C1330" s="46" t="s">
        <v>685</v>
      </c>
      <c r="D1330" s="46" t="s">
        <v>686</v>
      </c>
      <c r="E1330" s="46" t="s">
        <v>2922</v>
      </c>
      <c r="F1330" s="46">
        <v>1</v>
      </c>
      <c r="G1330" s="37">
        <v>20395</v>
      </c>
      <c r="H1330" s="46">
        <v>53</v>
      </c>
      <c r="I1330" s="37">
        <v>493.74</v>
      </c>
      <c r="J1330" s="37">
        <v>26168.22</v>
      </c>
      <c r="K1330" s="37">
        <v>46563.22</v>
      </c>
      <c r="L1330" s="350">
        <v>20250106</v>
      </c>
      <c r="M1330" s="174">
        <f t="shared" ref="M1330:M1336" si="63">VLOOKUP(D1330,tablakms,12,FALSE)</f>
        <v>59.8</v>
      </c>
      <c r="N1330" s="39" t="str">
        <f t="shared" si="61"/>
        <v>PST Cordoba - Pentacom S.A.</v>
      </c>
      <c r="O1330" s="174">
        <f t="shared" si="62"/>
        <v>6.7999999999999972</v>
      </c>
      <c r="P1330" s="226" t="s">
        <v>6877</v>
      </c>
    </row>
    <row r="1331" spans="1:16" x14ac:dyDescent="0.25">
      <c r="A1331" s="56" t="s">
        <v>6860</v>
      </c>
      <c r="B1331" s="46" t="s">
        <v>11</v>
      </c>
      <c r="C1331" s="46" t="s">
        <v>27</v>
      </c>
      <c r="D1331" s="46" t="s">
        <v>50</v>
      </c>
      <c r="E1331" s="46" t="s">
        <v>825</v>
      </c>
      <c r="F1331" s="46">
        <v>1</v>
      </c>
      <c r="G1331" s="37">
        <v>44120</v>
      </c>
      <c r="H1331" s="46">
        <v>186</v>
      </c>
      <c r="I1331" s="37">
        <v>493.74</v>
      </c>
      <c r="J1331" s="37">
        <v>91835.64</v>
      </c>
      <c r="K1331" s="37">
        <v>135955.64000000001</v>
      </c>
      <c r="L1331" s="350">
        <v>20250106</v>
      </c>
      <c r="M1331" s="174">
        <f t="shared" si="63"/>
        <v>186</v>
      </c>
      <c r="N1331" s="39" t="str">
        <f t="shared" si="61"/>
        <v>PST Cordoba - Pentacom S.A.</v>
      </c>
      <c r="O1331" s="174">
        <f t="shared" si="62"/>
        <v>0</v>
      </c>
    </row>
    <row r="1332" spans="1:16" x14ac:dyDescent="0.25">
      <c r="A1332" s="55" t="s">
        <v>6861</v>
      </c>
      <c r="B1332" s="35" t="s">
        <v>11</v>
      </c>
      <c r="C1332" s="35" t="s">
        <v>56</v>
      </c>
      <c r="D1332" s="35" t="s">
        <v>57</v>
      </c>
      <c r="E1332" s="35" t="s">
        <v>2737</v>
      </c>
      <c r="F1332" s="35">
        <v>1</v>
      </c>
      <c r="G1332" s="36">
        <v>44120</v>
      </c>
      <c r="H1332" s="35">
        <v>275</v>
      </c>
      <c r="I1332" s="36">
        <v>493.74</v>
      </c>
      <c r="J1332" s="36">
        <v>135778.5</v>
      </c>
      <c r="K1332" s="36">
        <v>179898.5</v>
      </c>
      <c r="L1332" s="348">
        <v>20250107</v>
      </c>
      <c r="M1332" s="174">
        <f t="shared" si="63"/>
        <v>275</v>
      </c>
      <c r="N1332" s="39" t="str">
        <f t="shared" si="61"/>
        <v>PST Cordoba - Pentacom S.A.</v>
      </c>
      <c r="O1332" s="174">
        <f t="shared" si="62"/>
        <v>0</v>
      </c>
    </row>
    <row r="1333" spans="1:16" x14ac:dyDescent="0.25">
      <c r="A1333" s="55" t="s">
        <v>6835</v>
      </c>
      <c r="B1333" s="35" t="s">
        <v>92</v>
      </c>
      <c r="C1333" s="35" t="s">
        <v>28</v>
      </c>
      <c r="D1333" s="35" t="s">
        <v>1441</v>
      </c>
      <c r="E1333" s="35" t="s">
        <v>2050</v>
      </c>
      <c r="F1333" s="35">
        <v>1</v>
      </c>
      <c r="G1333" s="36">
        <v>20395</v>
      </c>
      <c r="H1333" s="35">
        <v>44</v>
      </c>
      <c r="I1333" s="36">
        <v>493.74</v>
      </c>
      <c r="J1333" s="36">
        <v>21724.560000000001</v>
      </c>
      <c r="K1333" s="36">
        <v>42119.56</v>
      </c>
      <c r="L1333" s="348">
        <v>20250108</v>
      </c>
      <c r="M1333" s="174">
        <f t="shared" si="63"/>
        <v>43.8</v>
      </c>
      <c r="N1333" s="39" t="str">
        <f t="shared" si="61"/>
        <v>PST Cordoba - Pentacom S.A.</v>
      </c>
      <c r="O1333" s="174">
        <f t="shared" si="62"/>
        <v>-0.20000000000000284</v>
      </c>
    </row>
    <row r="1334" spans="1:16" x14ac:dyDescent="0.25">
      <c r="A1334" s="76" t="s">
        <v>6834</v>
      </c>
      <c r="B1334" s="77" t="s">
        <v>92</v>
      </c>
      <c r="C1334" s="77" t="s">
        <v>28</v>
      </c>
      <c r="D1334" s="77" t="s">
        <v>1089</v>
      </c>
      <c r="E1334" s="77" t="s">
        <v>2282</v>
      </c>
      <c r="F1334" s="77">
        <v>1</v>
      </c>
      <c r="G1334" s="78">
        <v>20395</v>
      </c>
      <c r="H1334" s="77">
        <v>35</v>
      </c>
      <c r="I1334" s="78">
        <v>493.74</v>
      </c>
      <c r="J1334" s="78">
        <v>17280.900000000001</v>
      </c>
      <c r="K1334" s="78">
        <v>37675.9</v>
      </c>
      <c r="L1334" s="384">
        <v>20250109</v>
      </c>
      <c r="M1334" s="418">
        <f t="shared" si="63"/>
        <v>33</v>
      </c>
      <c r="N1334" s="419" t="str">
        <f t="shared" si="61"/>
        <v>PST Cordoba - Pentacom S.A.</v>
      </c>
      <c r="O1334" s="418">
        <f t="shared" si="62"/>
        <v>-2</v>
      </c>
    </row>
    <row r="1335" spans="1:16" x14ac:dyDescent="0.25">
      <c r="A1335" s="56" t="s">
        <v>6851</v>
      </c>
      <c r="B1335" s="46" t="s">
        <v>11</v>
      </c>
      <c r="C1335" s="46" t="s">
        <v>984</v>
      </c>
      <c r="D1335" s="46" t="s">
        <v>2178</v>
      </c>
      <c r="E1335" s="46" t="s">
        <v>2411</v>
      </c>
      <c r="F1335" s="46">
        <v>1</v>
      </c>
      <c r="G1335" s="37">
        <v>44120</v>
      </c>
      <c r="H1335" s="46">
        <v>50</v>
      </c>
      <c r="I1335" s="37">
        <v>493.74</v>
      </c>
      <c r="J1335" s="37">
        <v>24687</v>
      </c>
      <c r="K1335" s="37">
        <v>68807</v>
      </c>
      <c r="L1335" s="350">
        <v>20250109</v>
      </c>
      <c r="M1335" s="174">
        <f t="shared" si="63"/>
        <v>50.2</v>
      </c>
      <c r="N1335" s="39" t="str">
        <f t="shared" si="61"/>
        <v>SPST Pentacom - Rio IV</v>
      </c>
      <c r="O1335" s="174">
        <f t="shared" si="62"/>
        <v>0.20000000000000284</v>
      </c>
    </row>
    <row r="1336" spans="1:16" x14ac:dyDescent="0.25">
      <c r="A1336" s="55" t="s">
        <v>6853</v>
      </c>
      <c r="B1336" s="35" t="s">
        <v>11</v>
      </c>
      <c r="C1336" s="35" t="s">
        <v>303</v>
      </c>
      <c r="D1336" s="35" t="s">
        <v>83</v>
      </c>
      <c r="E1336" s="35" t="s">
        <v>1630</v>
      </c>
      <c r="F1336" s="35">
        <v>1</v>
      </c>
      <c r="G1336" s="36">
        <v>44120</v>
      </c>
      <c r="H1336" s="35">
        <v>283</v>
      </c>
      <c r="I1336" s="36">
        <v>493.74</v>
      </c>
      <c r="J1336" s="36">
        <v>139728.42000000001</v>
      </c>
      <c r="K1336" s="36">
        <v>183848.42</v>
      </c>
      <c r="L1336" s="348">
        <v>20250109</v>
      </c>
      <c r="M1336" s="174">
        <f t="shared" si="63"/>
        <v>283</v>
      </c>
      <c r="N1336" s="39" t="str">
        <f t="shared" si="61"/>
        <v>Pentacom - Arroyito</v>
      </c>
      <c r="O1336" s="174">
        <f t="shared" si="62"/>
        <v>0</v>
      </c>
    </row>
    <row r="1337" spans="1:16" x14ac:dyDescent="0.25">
      <c r="A1337" s="56" t="s">
        <v>6823</v>
      </c>
      <c r="B1337" s="46" t="s">
        <v>92</v>
      </c>
      <c r="C1337" s="46" t="s">
        <v>12</v>
      </c>
      <c r="D1337" s="46" t="s">
        <v>128</v>
      </c>
      <c r="E1337" s="46" t="s">
        <v>3173</v>
      </c>
      <c r="F1337" s="46">
        <v>1</v>
      </c>
      <c r="G1337" s="37">
        <v>20395</v>
      </c>
      <c r="H1337" s="46">
        <v>88</v>
      </c>
      <c r="I1337" s="37">
        <v>493.74</v>
      </c>
      <c r="J1337" s="37">
        <v>43449.120000000003</v>
      </c>
      <c r="K1337" s="37">
        <v>63844.12</v>
      </c>
      <c r="L1337" s="350">
        <v>20250114</v>
      </c>
      <c r="M1337" s="174">
        <v>88</v>
      </c>
      <c r="N1337" s="39" t="str">
        <f t="shared" si="61"/>
        <v>PST Cordoba - Pentacom S.A.</v>
      </c>
      <c r="O1337" s="174">
        <f t="shared" si="62"/>
        <v>0</v>
      </c>
    </row>
    <row r="1338" spans="1:16" x14ac:dyDescent="0.25">
      <c r="A1338" s="56" t="s">
        <v>6854</v>
      </c>
      <c r="B1338" s="46" t="s">
        <v>11</v>
      </c>
      <c r="C1338" s="46" t="s">
        <v>36</v>
      </c>
      <c r="D1338" s="46" t="s">
        <v>37</v>
      </c>
      <c r="E1338" s="46" t="s">
        <v>1301</v>
      </c>
      <c r="F1338" s="46">
        <v>1</v>
      </c>
      <c r="G1338" s="37">
        <v>44120</v>
      </c>
      <c r="H1338" s="46">
        <v>287</v>
      </c>
      <c r="I1338" s="37">
        <v>493.74</v>
      </c>
      <c r="J1338" s="37">
        <v>141703.38</v>
      </c>
      <c r="K1338" s="37">
        <v>185823.38</v>
      </c>
      <c r="L1338" s="350">
        <v>20250114</v>
      </c>
      <c r="M1338" s="174">
        <f>VLOOKUP(D1338,tablakms,12,FALSE)</f>
        <v>287</v>
      </c>
      <c r="N1338" s="39" t="str">
        <f t="shared" si="61"/>
        <v>PST Cordoba - Pentacom S.A.</v>
      </c>
      <c r="O1338" s="174">
        <f t="shared" si="62"/>
        <v>0</v>
      </c>
    </row>
    <row r="1339" spans="1:16" x14ac:dyDescent="0.25">
      <c r="A1339" s="55" t="s">
        <v>6838</v>
      </c>
      <c r="B1339" s="35" t="s">
        <v>2204</v>
      </c>
      <c r="C1339" s="35" t="s">
        <v>35</v>
      </c>
      <c r="D1339" s="35" t="s">
        <v>611</v>
      </c>
      <c r="E1339" s="35" t="s">
        <v>6839</v>
      </c>
      <c r="F1339" s="35">
        <v>1</v>
      </c>
      <c r="G1339" s="36">
        <v>44120</v>
      </c>
      <c r="H1339" s="35">
        <v>45</v>
      </c>
      <c r="I1339" s="36">
        <v>493.74</v>
      </c>
      <c r="J1339" s="36">
        <v>22218.3</v>
      </c>
      <c r="K1339" s="36">
        <v>66338.3</v>
      </c>
      <c r="L1339" s="348">
        <v>20250115</v>
      </c>
      <c r="M1339" s="174">
        <f>VLOOKUP(D1339,tablakms,12,FALSE)</f>
        <v>44.7</v>
      </c>
      <c r="N1339" s="39" t="str">
        <f t="shared" si="61"/>
        <v>PST Cordoba - Pentacom S.A.</v>
      </c>
      <c r="O1339" s="174">
        <f t="shared" si="62"/>
        <v>-0.29999999999999716</v>
      </c>
    </row>
    <row r="1340" spans="1:16" x14ac:dyDescent="0.25">
      <c r="A1340" s="55" t="s">
        <v>6874</v>
      </c>
      <c r="B1340" s="35" t="s">
        <v>2204</v>
      </c>
      <c r="C1340" s="35" t="s">
        <v>56</v>
      </c>
      <c r="D1340" s="35" t="s">
        <v>57</v>
      </c>
      <c r="E1340" s="35" t="s">
        <v>6875</v>
      </c>
      <c r="F1340" s="35">
        <v>1</v>
      </c>
      <c r="G1340" s="36">
        <v>44120</v>
      </c>
      <c r="H1340" s="35">
        <v>275</v>
      </c>
      <c r="I1340" s="36">
        <v>493.74</v>
      </c>
      <c r="J1340" s="36">
        <v>135778.5</v>
      </c>
      <c r="K1340" s="36">
        <v>179898.5</v>
      </c>
      <c r="L1340" s="348">
        <v>20250116</v>
      </c>
      <c r="M1340" s="174">
        <f>VLOOKUP(D1340,tablakms,12,FALSE)</f>
        <v>275</v>
      </c>
      <c r="N1340" s="39" t="str">
        <f t="shared" si="61"/>
        <v>PST Cordoba - Pentacom S.A.</v>
      </c>
      <c r="O1340" s="174">
        <f t="shared" si="62"/>
        <v>0</v>
      </c>
    </row>
    <row r="1341" spans="1:16" x14ac:dyDescent="0.25">
      <c r="A1341" s="55" t="s">
        <v>6822</v>
      </c>
      <c r="B1341" s="35" t="s">
        <v>11</v>
      </c>
      <c r="C1341" s="35" t="s">
        <v>698</v>
      </c>
      <c r="D1341" s="35" t="s">
        <v>26</v>
      </c>
      <c r="E1341" s="35" t="s">
        <v>930</v>
      </c>
      <c r="F1341" s="35">
        <v>1</v>
      </c>
      <c r="G1341" s="36">
        <v>44120</v>
      </c>
      <c r="H1341" s="35">
        <v>66</v>
      </c>
      <c r="I1341" s="36">
        <v>493.74</v>
      </c>
      <c r="J1341" s="36">
        <v>32586.84</v>
      </c>
      <c r="K1341" s="36">
        <v>76706.84</v>
      </c>
      <c r="L1341" s="348">
        <v>20250117</v>
      </c>
      <c r="M1341" s="174">
        <v>58</v>
      </c>
      <c r="N1341" s="39" t="str">
        <f t="shared" si="61"/>
        <v>PST Cordoba - Pentacom S.A.</v>
      </c>
      <c r="O1341" s="174">
        <f t="shared" si="62"/>
        <v>-8</v>
      </c>
      <c r="P1341" s="227" t="s">
        <v>6878</v>
      </c>
    </row>
    <row r="1342" spans="1:16" x14ac:dyDescent="0.25">
      <c r="A1342" s="56" t="s">
        <v>6816</v>
      </c>
      <c r="B1342" s="46" t="s">
        <v>11</v>
      </c>
      <c r="C1342" s="46" t="s">
        <v>28</v>
      </c>
      <c r="D1342" s="46" t="s">
        <v>2088</v>
      </c>
      <c r="E1342" s="46" t="s">
        <v>2755</v>
      </c>
      <c r="F1342" s="46">
        <v>1</v>
      </c>
      <c r="G1342" s="37">
        <v>44120</v>
      </c>
      <c r="H1342" s="46">
        <v>57</v>
      </c>
      <c r="I1342" s="37">
        <v>493.74</v>
      </c>
      <c r="J1342" s="37">
        <v>28143.18</v>
      </c>
      <c r="K1342" s="37">
        <v>72263.179999999993</v>
      </c>
      <c r="L1342" s="350">
        <v>20250123</v>
      </c>
      <c r="M1342" s="174">
        <f>VLOOKUP(D1342,tablakms,12,FALSE)</f>
        <v>58.3</v>
      </c>
      <c r="N1342" s="39" t="str">
        <f t="shared" si="61"/>
        <v>PST Cordoba - Pentacom S.A.</v>
      </c>
      <c r="O1342" s="174">
        <f t="shared" si="62"/>
        <v>1.2999999999999972</v>
      </c>
    </row>
    <row r="1343" spans="1:16" ht="15.75" thickBot="1" x14ac:dyDescent="0.3">
      <c r="A1343" s="56" t="s">
        <v>6828</v>
      </c>
      <c r="B1343" s="46" t="s">
        <v>11</v>
      </c>
      <c r="C1343" s="46" t="s">
        <v>984</v>
      </c>
      <c r="D1343" s="46" t="s">
        <v>2178</v>
      </c>
      <c r="E1343" s="46" t="s">
        <v>2711</v>
      </c>
      <c r="F1343" s="46">
        <v>1</v>
      </c>
      <c r="G1343" s="37">
        <v>44120</v>
      </c>
      <c r="H1343" s="46">
        <v>50</v>
      </c>
      <c r="I1343" s="37">
        <v>493.74</v>
      </c>
      <c r="J1343" s="37">
        <v>24687</v>
      </c>
      <c r="K1343" s="37">
        <v>68807</v>
      </c>
      <c r="L1343" s="350">
        <v>20250123</v>
      </c>
      <c r="M1343" s="174">
        <f>VLOOKUP(D1343,tablakms,12,FALSE)</f>
        <v>50.2</v>
      </c>
      <c r="N1343" s="39" t="str">
        <f t="shared" si="61"/>
        <v>SPST Pentacom - Rio IV</v>
      </c>
      <c r="O1343" s="174">
        <f t="shared" si="62"/>
        <v>0.20000000000000284</v>
      </c>
    </row>
    <row r="1344" spans="1:16" x14ac:dyDescent="0.25">
      <c r="A1344" s="55" t="s">
        <v>6813</v>
      </c>
      <c r="B1344" s="35" t="s">
        <v>11</v>
      </c>
      <c r="C1344" s="35" t="s">
        <v>698</v>
      </c>
      <c r="D1344" s="35" t="s">
        <v>26</v>
      </c>
      <c r="E1344" s="35" t="s">
        <v>930</v>
      </c>
      <c r="F1344" s="35">
        <v>1</v>
      </c>
      <c r="G1344" s="36">
        <v>44120</v>
      </c>
      <c r="H1344" s="35">
        <v>67</v>
      </c>
      <c r="I1344" s="36">
        <v>493.74</v>
      </c>
      <c r="J1344" s="36">
        <v>33080.58</v>
      </c>
      <c r="K1344" s="36">
        <v>77200.58</v>
      </c>
      <c r="L1344" s="348">
        <v>20250127</v>
      </c>
      <c r="M1344" s="174">
        <v>58</v>
      </c>
      <c r="N1344" s="39" t="str">
        <f t="shared" si="61"/>
        <v>PST Cordoba - Pentacom S.A.</v>
      </c>
      <c r="O1344" s="174">
        <f t="shared" si="62"/>
        <v>-9</v>
      </c>
      <c r="P1344" s="226" t="s">
        <v>6879</v>
      </c>
    </row>
    <row r="1345" spans="1:16" x14ac:dyDescent="0.25">
      <c r="A1345" s="56" t="s">
        <v>6797</v>
      </c>
      <c r="B1345" s="46" t="s">
        <v>92</v>
      </c>
      <c r="C1345" s="46" t="s">
        <v>12</v>
      </c>
      <c r="D1345" s="46" t="s">
        <v>39</v>
      </c>
      <c r="E1345" s="46" t="s">
        <v>249</v>
      </c>
      <c r="F1345" s="46">
        <v>1</v>
      </c>
      <c r="G1345" s="37">
        <v>20395</v>
      </c>
      <c r="H1345" s="46">
        <v>203</v>
      </c>
      <c r="I1345" s="37">
        <v>493.74</v>
      </c>
      <c r="J1345" s="37">
        <v>100229.22</v>
      </c>
      <c r="K1345" s="37">
        <v>120624.22</v>
      </c>
      <c r="L1345" s="350">
        <v>20250128</v>
      </c>
      <c r="M1345" s="174">
        <v>203</v>
      </c>
      <c r="N1345" s="39" t="str">
        <f t="shared" si="61"/>
        <v>Pentacom - Arroyito</v>
      </c>
      <c r="O1345" s="174">
        <f t="shared" si="62"/>
        <v>0</v>
      </c>
    </row>
    <row r="1346" spans="1:16" x14ac:dyDescent="0.25">
      <c r="A1346" s="56" t="s">
        <v>6864</v>
      </c>
      <c r="B1346" s="46" t="s">
        <v>11</v>
      </c>
      <c r="C1346" s="46" t="s">
        <v>36</v>
      </c>
      <c r="D1346" s="46" t="s">
        <v>37</v>
      </c>
      <c r="E1346" s="46" t="s">
        <v>2466</v>
      </c>
      <c r="F1346" s="46">
        <v>1</v>
      </c>
      <c r="G1346" s="37">
        <v>44120</v>
      </c>
      <c r="H1346" s="46">
        <v>287</v>
      </c>
      <c r="I1346" s="37">
        <v>493.74</v>
      </c>
      <c r="J1346" s="37">
        <v>141703.38</v>
      </c>
      <c r="K1346" s="37">
        <v>185823.38</v>
      </c>
      <c r="L1346" s="350">
        <v>20250128</v>
      </c>
      <c r="M1346" s="174">
        <f>VLOOKUP(D1346,tablakms,12,FALSE)</f>
        <v>287</v>
      </c>
      <c r="N1346" s="39" t="str">
        <f t="shared" si="61"/>
        <v>PST Cordoba - Pentacom S.A.</v>
      </c>
      <c r="O1346" s="174">
        <f t="shared" si="62"/>
        <v>0</v>
      </c>
    </row>
    <row r="1347" spans="1:16" x14ac:dyDescent="0.25">
      <c r="A1347" s="55" t="s">
        <v>6799</v>
      </c>
      <c r="B1347" s="35" t="s">
        <v>11</v>
      </c>
      <c r="C1347" s="35" t="s">
        <v>698</v>
      </c>
      <c r="D1347" s="35" t="s">
        <v>26</v>
      </c>
      <c r="E1347" s="35" t="s">
        <v>930</v>
      </c>
      <c r="F1347" s="35">
        <v>1</v>
      </c>
      <c r="G1347" s="36">
        <v>44120</v>
      </c>
      <c r="H1347" s="35">
        <v>58</v>
      </c>
      <c r="I1347" s="36">
        <v>493.74</v>
      </c>
      <c r="J1347" s="36">
        <v>28636.920000000002</v>
      </c>
      <c r="K1347" s="36">
        <v>72756.92</v>
      </c>
      <c r="L1347" s="348">
        <v>20250129</v>
      </c>
      <c r="M1347" s="174">
        <v>58</v>
      </c>
      <c r="N1347" s="39" t="str">
        <f t="shared" si="61"/>
        <v>PST Cordoba - Pentacom S.A.</v>
      </c>
      <c r="O1347" s="174">
        <f t="shared" si="62"/>
        <v>0</v>
      </c>
    </row>
    <row r="1348" spans="1:16" x14ac:dyDescent="0.25">
      <c r="A1348" s="55" t="s">
        <v>6800</v>
      </c>
      <c r="B1348" s="35" t="s">
        <v>11</v>
      </c>
      <c r="C1348" s="35" t="s">
        <v>95</v>
      </c>
      <c r="D1348" s="35" t="s">
        <v>96</v>
      </c>
      <c r="E1348" s="35" t="s">
        <v>97</v>
      </c>
      <c r="F1348" s="35">
        <v>1</v>
      </c>
      <c r="G1348" s="36">
        <v>44120</v>
      </c>
      <c r="H1348" s="35">
        <v>183</v>
      </c>
      <c r="I1348" s="36">
        <v>493.74</v>
      </c>
      <c r="J1348" s="36">
        <v>90354.42</v>
      </c>
      <c r="K1348" s="36">
        <v>134474.41999999998</v>
      </c>
      <c r="L1348" s="348">
        <v>20250131</v>
      </c>
      <c r="M1348" s="174">
        <f>VLOOKUP(D1348,tablakms,12,FALSE)</f>
        <v>183</v>
      </c>
      <c r="N1348" s="39" t="str">
        <f t="shared" si="61"/>
        <v>SPST Pentacom - Rio IV</v>
      </c>
      <c r="O1348" s="174">
        <f t="shared" si="62"/>
        <v>0</v>
      </c>
    </row>
    <row r="1349" spans="1:16" x14ac:dyDescent="0.25">
      <c r="A1349" s="55" t="s">
        <v>6867</v>
      </c>
      <c r="B1349" s="35" t="s">
        <v>11</v>
      </c>
      <c r="C1349" s="35" t="s">
        <v>2632</v>
      </c>
      <c r="D1349" s="35" t="s">
        <v>6868</v>
      </c>
      <c r="E1349" s="35" t="s">
        <v>6869</v>
      </c>
      <c r="F1349" s="35">
        <v>1</v>
      </c>
      <c r="G1349" s="36">
        <v>44120</v>
      </c>
      <c r="H1349" s="35">
        <v>49</v>
      </c>
      <c r="I1349" s="36">
        <v>493.74</v>
      </c>
      <c r="J1349" s="36">
        <v>24193.260000000002</v>
      </c>
      <c r="K1349" s="36">
        <v>68313.260000000009</v>
      </c>
      <c r="L1349" s="348">
        <v>20250131</v>
      </c>
      <c r="M1349" s="174">
        <f>VLOOKUP(D1349,tablakms,12,FALSE)</f>
        <v>48.6</v>
      </c>
      <c r="N1349" s="39" t="str">
        <f t="shared" si="61"/>
        <v>PST Cordoba - Pentacom S.A.</v>
      </c>
      <c r="O1349" s="174">
        <f t="shared" si="62"/>
        <v>-0.39999999999999858</v>
      </c>
    </row>
    <row r="1350" spans="1:16" x14ac:dyDescent="0.25">
      <c r="M1350" s="174"/>
      <c r="N1350" s="39"/>
      <c r="O1350" s="174"/>
    </row>
    <row r="1351" spans="1:16" x14ac:dyDescent="0.25">
      <c r="M1351" s="174"/>
      <c r="N1351" s="39"/>
      <c r="O1351" s="174"/>
    </row>
    <row r="1352" spans="1:16" x14ac:dyDescent="0.25">
      <c r="M1352" s="174"/>
      <c r="N1352" s="39"/>
      <c r="O1352" s="174"/>
    </row>
    <row r="1353" spans="1:16" x14ac:dyDescent="0.25">
      <c r="A1353" s="55" t="s">
        <v>6963</v>
      </c>
      <c r="B1353" s="35" t="s">
        <v>11</v>
      </c>
      <c r="C1353" s="35" t="s">
        <v>698</v>
      </c>
      <c r="D1353" s="35" t="s">
        <v>26</v>
      </c>
      <c r="E1353" s="35" t="s">
        <v>930</v>
      </c>
      <c r="F1353" s="35">
        <v>1</v>
      </c>
      <c r="G1353" s="36">
        <v>44120</v>
      </c>
      <c r="H1353" s="35">
        <v>112</v>
      </c>
      <c r="I1353" s="36">
        <v>493.74</v>
      </c>
      <c r="J1353" s="36">
        <v>55298.880000000005</v>
      </c>
      <c r="K1353" s="36">
        <v>99418.880000000005</v>
      </c>
      <c r="L1353" s="348">
        <v>20250204</v>
      </c>
      <c r="M1353" s="174">
        <v>58</v>
      </c>
      <c r="N1353" s="39" t="str">
        <f t="shared" ref="N1353:N1368" si="64">VLOOKUP(D1353,tablakms,6,FALSE)</f>
        <v>PST Cordoba - Pentacom S.A.</v>
      </c>
      <c r="O1353" s="174">
        <f t="shared" ref="O1353:O1368" si="65">M1353-H1353</f>
        <v>-54</v>
      </c>
      <c r="P1353" s="25" t="s">
        <v>6969</v>
      </c>
    </row>
    <row r="1354" spans="1:16" ht="15.75" thickBot="1" x14ac:dyDescent="0.3">
      <c r="A1354" s="55" t="s">
        <v>6953</v>
      </c>
      <c r="B1354" s="35" t="s">
        <v>11</v>
      </c>
      <c r="C1354" s="35" t="s">
        <v>698</v>
      </c>
      <c r="D1354" s="35" t="s">
        <v>26</v>
      </c>
      <c r="E1354" s="35" t="s">
        <v>1045</v>
      </c>
      <c r="F1354" s="35">
        <v>1</v>
      </c>
      <c r="G1354" s="36">
        <v>44120</v>
      </c>
      <c r="H1354" s="35">
        <v>58</v>
      </c>
      <c r="I1354" s="36">
        <v>493.74</v>
      </c>
      <c r="J1354" s="36">
        <v>28636.920000000002</v>
      </c>
      <c r="K1354" s="36">
        <v>72756.92</v>
      </c>
      <c r="L1354" s="348">
        <v>20250205</v>
      </c>
      <c r="M1354" s="174">
        <v>58</v>
      </c>
      <c r="N1354" s="39" t="str">
        <f t="shared" si="64"/>
        <v>PST Cordoba - Pentacom S.A.</v>
      </c>
      <c r="O1354" s="174">
        <f t="shared" si="65"/>
        <v>0</v>
      </c>
    </row>
    <row r="1355" spans="1:16" x14ac:dyDescent="0.25">
      <c r="A1355" s="55" t="s">
        <v>6956</v>
      </c>
      <c r="B1355" s="35" t="s">
        <v>11</v>
      </c>
      <c r="C1355" s="35" t="s">
        <v>28</v>
      </c>
      <c r="D1355" s="35" t="s">
        <v>134</v>
      </c>
      <c r="E1355" s="35" t="s">
        <v>2287</v>
      </c>
      <c r="F1355" s="35">
        <v>1</v>
      </c>
      <c r="G1355" s="36">
        <v>44120</v>
      </c>
      <c r="H1355" s="35">
        <v>118</v>
      </c>
      <c r="I1355" s="36">
        <v>493.74</v>
      </c>
      <c r="J1355" s="36">
        <v>58261.32</v>
      </c>
      <c r="K1355" s="36">
        <v>102381.32</v>
      </c>
      <c r="L1355" s="348">
        <v>20250206</v>
      </c>
      <c r="M1355" s="174">
        <f t="shared" ref="M1355:M1361" si="66">VLOOKUP(D1355,tablakms,12,FALSE)</f>
        <v>87.5</v>
      </c>
      <c r="N1355" s="39" t="str">
        <f t="shared" si="64"/>
        <v>PST Cordoba - Pentacom S.A.</v>
      </c>
      <c r="O1355" s="174">
        <f t="shared" si="65"/>
        <v>-30.5</v>
      </c>
      <c r="P1355" s="165" t="s">
        <v>6968</v>
      </c>
    </row>
    <row r="1356" spans="1:16" x14ac:dyDescent="0.25">
      <c r="A1356" s="55" t="s">
        <v>6962</v>
      </c>
      <c r="B1356" s="35" t="s">
        <v>11</v>
      </c>
      <c r="C1356" s="35" t="s">
        <v>27</v>
      </c>
      <c r="D1356" s="35" t="s">
        <v>188</v>
      </c>
      <c r="E1356" s="35" t="s">
        <v>737</v>
      </c>
      <c r="F1356" s="35">
        <v>1</v>
      </c>
      <c r="G1356" s="36">
        <v>44120</v>
      </c>
      <c r="H1356" s="35">
        <v>321</v>
      </c>
      <c r="I1356" s="36">
        <v>493.74</v>
      </c>
      <c r="J1356" s="36">
        <v>158490.54</v>
      </c>
      <c r="K1356" s="36">
        <v>202610.54</v>
      </c>
      <c r="L1356" s="348">
        <v>20250207</v>
      </c>
      <c r="M1356" s="174">
        <f t="shared" si="66"/>
        <v>333</v>
      </c>
      <c r="N1356" s="39" t="str">
        <f t="shared" si="64"/>
        <v>Pentacom - Arroyito</v>
      </c>
      <c r="O1356" s="174">
        <f t="shared" si="65"/>
        <v>12</v>
      </c>
    </row>
    <row r="1357" spans="1:16" x14ac:dyDescent="0.25">
      <c r="A1357" s="55" t="s">
        <v>6942</v>
      </c>
      <c r="B1357" s="35" t="s">
        <v>11</v>
      </c>
      <c r="C1357" s="35" t="s">
        <v>35</v>
      </c>
      <c r="D1357" s="35" t="s">
        <v>611</v>
      </c>
      <c r="E1357" s="35" t="s">
        <v>6839</v>
      </c>
      <c r="F1357" s="35">
        <v>1</v>
      </c>
      <c r="G1357" s="36">
        <v>44120</v>
      </c>
      <c r="H1357" s="35">
        <v>45</v>
      </c>
      <c r="I1357" s="36">
        <v>493.74</v>
      </c>
      <c r="J1357" s="36">
        <v>22218.3</v>
      </c>
      <c r="K1357" s="36">
        <v>66338.3</v>
      </c>
      <c r="L1357" s="348">
        <v>20250217</v>
      </c>
      <c r="M1357" s="174">
        <f t="shared" si="66"/>
        <v>44.7</v>
      </c>
      <c r="N1357" s="39" t="str">
        <f t="shared" si="64"/>
        <v>PST Cordoba - Pentacom S.A.</v>
      </c>
      <c r="O1357" s="174">
        <f t="shared" si="65"/>
        <v>-0.29999999999999716</v>
      </c>
    </row>
    <row r="1358" spans="1:16" x14ac:dyDescent="0.25">
      <c r="A1358" s="55" t="s">
        <v>6939</v>
      </c>
      <c r="B1358" s="35" t="s">
        <v>11</v>
      </c>
      <c r="C1358" s="35" t="s">
        <v>28</v>
      </c>
      <c r="D1358" s="35" t="s">
        <v>134</v>
      </c>
      <c r="E1358" s="35" t="s">
        <v>2287</v>
      </c>
      <c r="F1358" s="35">
        <v>1</v>
      </c>
      <c r="G1358" s="36">
        <v>44120</v>
      </c>
      <c r="H1358" s="35">
        <v>88</v>
      </c>
      <c r="I1358" s="36">
        <v>493.74</v>
      </c>
      <c r="J1358" s="36">
        <v>43449.120000000003</v>
      </c>
      <c r="K1358" s="36">
        <v>87569.12</v>
      </c>
      <c r="L1358" s="348">
        <v>20250218</v>
      </c>
      <c r="M1358" s="174">
        <f t="shared" si="66"/>
        <v>87.5</v>
      </c>
      <c r="N1358" s="39" t="str">
        <f t="shared" si="64"/>
        <v>PST Cordoba - Pentacom S.A.</v>
      </c>
      <c r="O1358" s="174">
        <v>0</v>
      </c>
    </row>
    <row r="1359" spans="1:16" x14ac:dyDescent="0.25">
      <c r="A1359" s="55" t="s">
        <v>6965</v>
      </c>
      <c r="B1359" s="35" t="s">
        <v>11</v>
      </c>
      <c r="C1359" s="35" t="s">
        <v>36</v>
      </c>
      <c r="D1359" s="35" t="s">
        <v>37</v>
      </c>
      <c r="E1359" s="35" t="s">
        <v>2466</v>
      </c>
      <c r="F1359" s="35">
        <v>1</v>
      </c>
      <c r="G1359" s="36">
        <v>44120</v>
      </c>
      <c r="H1359" s="35">
        <v>287</v>
      </c>
      <c r="I1359" s="36">
        <v>493.74</v>
      </c>
      <c r="J1359" s="36">
        <v>141703.38</v>
      </c>
      <c r="K1359" s="36">
        <v>185823.38</v>
      </c>
      <c r="L1359" s="348">
        <v>20250219</v>
      </c>
      <c r="M1359" s="174">
        <f t="shared" si="66"/>
        <v>287</v>
      </c>
      <c r="N1359" s="39" t="str">
        <f t="shared" si="64"/>
        <v>PST Cordoba - Pentacom S.A.</v>
      </c>
      <c r="O1359" s="174">
        <f t="shared" si="65"/>
        <v>0</v>
      </c>
    </row>
    <row r="1360" spans="1:16" s="43" customFormat="1" x14ac:dyDescent="0.25">
      <c r="A1360" s="56" t="s">
        <v>6927</v>
      </c>
      <c r="B1360" s="46" t="s">
        <v>11</v>
      </c>
      <c r="C1360" s="46" t="s">
        <v>35</v>
      </c>
      <c r="D1360" s="46" t="s">
        <v>754</v>
      </c>
      <c r="E1360" s="46" t="s">
        <v>755</v>
      </c>
      <c r="F1360" s="46">
        <v>1</v>
      </c>
      <c r="G1360" s="37">
        <v>44120</v>
      </c>
      <c r="H1360" s="46">
        <v>86</v>
      </c>
      <c r="I1360" s="37">
        <v>493.74</v>
      </c>
      <c r="J1360" s="37">
        <v>42461.64</v>
      </c>
      <c r="K1360" s="37">
        <v>86581.64</v>
      </c>
      <c r="L1360" s="350">
        <v>20250220</v>
      </c>
      <c r="M1360" s="175">
        <f t="shared" si="66"/>
        <v>85.7</v>
      </c>
      <c r="N1360" s="59" t="str">
        <f t="shared" si="64"/>
        <v>SPST Pentacom - Rio IV</v>
      </c>
      <c r="O1360" s="175">
        <f t="shared" si="65"/>
        <v>-0.29999999999999716</v>
      </c>
    </row>
    <row r="1361" spans="1:16" s="43" customFormat="1" x14ac:dyDescent="0.25">
      <c r="A1361" s="56" t="s">
        <v>6936</v>
      </c>
      <c r="B1361" s="46" t="s">
        <v>11</v>
      </c>
      <c r="C1361" s="46" t="s">
        <v>35</v>
      </c>
      <c r="D1361" s="46" t="s">
        <v>611</v>
      </c>
      <c r="E1361" s="46" t="s">
        <v>6839</v>
      </c>
      <c r="F1361" s="46">
        <v>1</v>
      </c>
      <c r="G1361" s="37">
        <v>44120</v>
      </c>
      <c r="H1361" s="46">
        <v>45</v>
      </c>
      <c r="I1361" s="37">
        <v>493.74</v>
      </c>
      <c r="J1361" s="37">
        <v>22218.3</v>
      </c>
      <c r="K1361" s="37">
        <v>66338.3</v>
      </c>
      <c r="L1361" s="350">
        <v>20250220</v>
      </c>
      <c r="M1361" s="175">
        <f t="shared" si="66"/>
        <v>44.7</v>
      </c>
      <c r="N1361" s="59" t="str">
        <f t="shared" si="64"/>
        <v>PST Cordoba - Pentacom S.A.</v>
      </c>
      <c r="O1361" s="175">
        <f t="shared" si="65"/>
        <v>-0.29999999999999716</v>
      </c>
    </row>
    <row r="1362" spans="1:16" x14ac:dyDescent="0.25">
      <c r="A1362" s="55" t="s">
        <v>6954</v>
      </c>
      <c r="B1362" s="35" t="s">
        <v>11</v>
      </c>
      <c r="C1362" s="35" t="s">
        <v>698</v>
      </c>
      <c r="D1362" s="35" t="s">
        <v>26</v>
      </c>
      <c r="E1362" s="35" t="s">
        <v>1050</v>
      </c>
      <c r="F1362" s="35">
        <v>1</v>
      </c>
      <c r="G1362" s="36">
        <v>44120</v>
      </c>
      <c r="H1362" s="35">
        <v>58</v>
      </c>
      <c r="I1362" s="36">
        <v>493.74</v>
      </c>
      <c r="J1362" s="36">
        <v>28636.920000000002</v>
      </c>
      <c r="K1362" s="36">
        <v>72756.92</v>
      </c>
      <c r="L1362" s="348">
        <v>20250221</v>
      </c>
      <c r="M1362" s="174">
        <v>58</v>
      </c>
      <c r="N1362" s="39" t="str">
        <f t="shared" si="64"/>
        <v>PST Cordoba - Pentacom S.A.</v>
      </c>
      <c r="O1362" s="174">
        <f t="shared" si="65"/>
        <v>0</v>
      </c>
    </row>
    <row r="1363" spans="1:16" x14ac:dyDescent="0.25">
      <c r="A1363" s="55" t="s">
        <v>6889</v>
      </c>
      <c r="B1363" s="35" t="s">
        <v>92</v>
      </c>
      <c r="C1363" s="35" t="s">
        <v>984</v>
      </c>
      <c r="D1363" s="35" t="s">
        <v>2178</v>
      </c>
      <c r="E1363" s="35" t="s">
        <v>232</v>
      </c>
      <c r="F1363" s="35">
        <v>1</v>
      </c>
      <c r="G1363" s="36">
        <v>20395</v>
      </c>
      <c r="H1363" s="35">
        <v>50</v>
      </c>
      <c r="I1363" s="36">
        <v>493.74</v>
      </c>
      <c r="J1363" s="36">
        <v>24687</v>
      </c>
      <c r="K1363" s="36">
        <v>45082</v>
      </c>
      <c r="L1363" s="348">
        <v>20250224</v>
      </c>
      <c r="M1363" s="174">
        <f>VLOOKUP(D1363,tablakms,12,FALSE)</f>
        <v>50.2</v>
      </c>
      <c r="N1363" s="39" t="str">
        <f t="shared" si="64"/>
        <v>SPST Pentacom - Rio IV</v>
      </c>
      <c r="O1363" s="174">
        <f t="shared" si="65"/>
        <v>0.20000000000000284</v>
      </c>
    </row>
    <row r="1364" spans="1:16" s="43" customFormat="1" x14ac:dyDescent="0.25">
      <c r="A1364" s="56" t="s">
        <v>6901</v>
      </c>
      <c r="B1364" s="46" t="s">
        <v>92</v>
      </c>
      <c r="C1364" s="46" t="s">
        <v>297</v>
      </c>
      <c r="D1364" s="46" t="s">
        <v>93</v>
      </c>
      <c r="E1364" s="46" t="s">
        <v>805</v>
      </c>
      <c r="F1364" s="46">
        <v>1</v>
      </c>
      <c r="G1364" s="37">
        <v>20395</v>
      </c>
      <c r="H1364" s="46">
        <v>52</v>
      </c>
      <c r="I1364" s="37">
        <v>493.74</v>
      </c>
      <c r="J1364" s="37">
        <v>25674.48</v>
      </c>
      <c r="K1364" s="37">
        <v>46069.479999999996</v>
      </c>
      <c r="L1364" s="350">
        <v>20250225</v>
      </c>
      <c r="M1364" s="175">
        <v>52</v>
      </c>
      <c r="N1364" s="59" t="str">
        <f t="shared" si="64"/>
        <v>PST Cordoba - Pentacom S.A.</v>
      </c>
      <c r="O1364" s="175">
        <f t="shared" si="65"/>
        <v>0</v>
      </c>
    </row>
    <row r="1365" spans="1:16" s="43" customFormat="1" x14ac:dyDescent="0.25">
      <c r="A1365" s="56" t="s">
        <v>6952</v>
      </c>
      <c r="B1365" s="46" t="s">
        <v>11</v>
      </c>
      <c r="C1365" s="46" t="s">
        <v>56</v>
      </c>
      <c r="D1365" s="46" t="s">
        <v>57</v>
      </c>
      <c r="E1365" s="46" t="s">
        <v>66</v>
      </c>
      <c r="F1365" s="46">
        <v>1</v>
      </c>
      <c r="G1365" s="37">
        <v>44120</v>
      </c>
      <c r="H1365" s="46">
        <v>275</v>
      </c>
      <c r="I1365" s="37">
        <v>493.74</v>
      </c>
      <c r="J1365" s="37">
        <v>135778.5</v>
      </c>
      <c r="K1365" s="37">
        <v>179898.5</v>
      </c>
      <c r="L1365" s="350">
        <v>20250225</v>
      </c>
      <c r="M1365" s="175">
        <f>VLOOKUP(D1365,tablakms,12,FALSE)</f>
        <v>275</v>
      </c>
      <c r="N1365" s="59" t="str">
        <f t="shared" si="64"/>
        <v>PST Cordoba - Pentacom S.A.</v>
      </c>
      <c r="O1365" s="175">
        <f t="shared" si="65"/>
        <v>0</v>
      </c>
    </row>
    <row r="1366" spans="1:16" s="43" customFormat="1" x14ac:dyDescent="0.25">
      <c r="A1366" s="56" t="s">
        <v>6896</v>
      </c>
      <c r="B1366" s="46" t="s">
        <v>92</v>
      </c>
      <c r="C1366" s="46" t="s">
        <v>12</v>
      </c>
      <c r="D1366" s="46" t="s">
        <v>260</v>
      </c>
      <c r="E1366" s="46" t="s">
        <v>261</v>
      </c>
      <c r="F1366" s="46">
        <v>1</v>
      </c>
      <c r="G1366" s="37">
        <v>20395</v>
      </c>
      <c r="H1366" s="46">
        <v>100</v>
      </c>
      <c r="I1366" s="37">
        <v>493.74</v>
      </c>
      <c r="J1366" s="37">
        <v>49374</v>
      </c>
      <c r="K1366" s="37">
        <v>69769</v>
      </c>
      <c r="L1366" s="350">
        <v>20250226</v>
      </c>
      <c r="M1366" s="175">
        <f>VLOOKUP(D1366,tablakms,12,FALSE)</f>
        <v>100</v>
      </c>
      <c r="N1366" s="59" t="str">
        <f t="shared" si="64"/>
        <v>PST Cordoba - Pentacom S.A.</v>
      </c>
      <c r="O1366" s="175">
        <f t="shared" si="65"/>
        <v>0</v>
      </c>
    </row>
    <row r="1367" spans="1:16" s="43" customFormat="1" x14ac:dyDescent="0.25">
      <c r="A1367" s="56" t="s">
        <v>6915</v>
      </c>
      <c r="B1367" s="46" t="s">
        <v>11</v>
      </c>
      <c r="C1367" s="46" t="s">
        <v>36</v>
      </c>
      <c r="D1367" s="46" t="s">
        <v>37</v>
      </c>
      <c r="E1367" s="46" t="s">
        <v>4394</v>
      </c>
      <c r="F1367" s="46">
        <v>1</v>
      </c>
      <c r="G1367" s="37">
        <v>44120</v>
      </c>
      <c r="H1367" s="46">
        <v>287</v>
      </c>
      <c r="I1367" s="37">
        <v>493.74</v>
      </c>
      <c r="J1367" s="37">
        <v>141703.38</v>
      </c>
      <c r="K1367" s="37">
        <v>185823.38</v>
      </c>
      <c r="L1367" s="350">
        <v>20250226</v>
      </c>
      <c r="M1367" s="175">
        <f>VLOOKUP(D1367,tablakms,12,FALSE)</f>
        <v>287</v>
      </c>
      <c r="N1367" s="59" t="str">
        <f t="shared" si="64"/>
        <v>PST Cordoba - Pentacom S.A.</v>
      </c>
      <c r="O1367" s="175">
        <f t="shared" si="65"/>
        <v>0</v>
      </c>
    </row>
    <row r="1368" spans="1:16" x14ac:dyDescent="0.25">
      <c r="A1368" s="55" t="s">
        <v>6881</v>
      </c>
      <c r="B1368" s="35" t="s">
        <v>92</v>
      </c>
      <c r="C1368" s="35" t="s">
        <v>984</v>
      </c>
      <c r="D1368" s="35" t="s">
        <v>2178</v>
      </c>
      <c r="E1368" s="35" t="s">
        <v>1690</v>
      </c>
      <c r="F1368" s="35">
        <v>1</v>
      </c>
      <c r="G1368" s="36">
        <v>20395</v>
      </c>
      <c r="H1368" s="35">
        <v>50</v>
      </c>
      <c r="I1368" s="36">
        <v>493.74</v>
      </c>
      <c r="J1368" s="36">
        <v>24687</v>
      </c>
      <c r="K1368" s="36">
        <v>45082</v>
      </c>
      <c r="L1368" s="348">
        <v>20250228</v>
      </c>
      <c r="M1368" s="174">
        <f>VLOOKUP(D1368,tablakms,12,FALSE)</f>
        <v>50.2</v>
      </c>
      <c r="N1368" s="39" t="str">
        <f t="shared" si="64"/>
        <v>SPST Pentacom - Rio IV</v>
      </c>
      <c r="O1368" s="174">
        <f t="shared" si="65"/>
        <v>0.20000000000000284</v>
      </c>
    </row>
    <row r="1369" spans="1:16" x14ac:dyDescent="0.25">
      <c r="M1369" s="174"/>
      <c r="N1369" s="39"/>
      <c r="O1369" s="174"/>
    </row>
    <row r="1370" spans="1:16" s="43" customFormat="1" x14ac:dyDescent="0.25">
      <c r="A1370" s="56" t="s">
        <v>7071</v>
      </c>
      <c r="B1370" s="46" t="s">
        <v>11</v>
      </c>
      <c r="C1370" s="46" t="s">
        <v>28</v>
      </c>
      <c r="D1370" s="46" t="s">
        <v>1008</v>
      </c>
      <c r="E1370" s="46" t="s">
        <v>1009</v>
      </c>
      <c r="F1370" s="46">
        <v>1</v>
      </c>
      <c r="G1370" s="37">
        <v>44120</v>
      </c>
      <c r="H1370" s="46">
        <v>52</v>
      </c>
      <c r="I1370" s="37">
        <v>493.74</v>
      </c>
      <c r="J1370" s="37">
        <v>25674.48</v>
      </c>
      <c r="K1370" s="37">
        <v>69794.48</v>
      </c>
      <c r="L1370" s="350">
        <v>20250305</v>
      </c>
      <c r="M1370" s="175">
        <f>VLOOKUP(D1370,tablakms,12,FALSE)</f>
        <v>60.3</v>
      </c>
      <c r="N1370" s="59" t="str">
        <f t="shared" ref="N1370:N1386" si="67">VLOOKUP(D1370,tablakms,6,FALSE)</f>
        <v>PST Cordoba - Pentacom S.A.</v>
      </c>
      <c r="O1370" s="175">
        <f t="shared" ref="O1370:O1386" si="68">M1370-H1370</f>
        <v>8.2999999999999972</v>
      </c>
    </row>
    <row r="1371" spans="1:16" s="43" customFormat="1" x14ac:dyDescent="0.25">
      <c r="A1371" s="56" t="s">
        <v>7072</v>
      </c>
      <c r="B1371" s="46" t="s">
        <v>11</v>
      </c>
      <c r="C1371" s="46" t="s">
        <v>934</v>
      </c>
      <c r="D1371" s="46" t="s">
        <v>3090</v>
      </c>
      <c r="E1371" s="46" t="s">
        <v>3268</v>
      </c>
      <c r="F1371" s="46">
        <v>1</v>
      </c>
      <c r="G1371" s="37">
        <v>44120</v>
      </c>
      <c r="H1371" s="46">
        <v>110</v>
      </c>
      <c r="I1371" s="37">
        <v>493.74</v>
      </c>
      <c r="J1371" s="37">
        <v>54311.4</v>
      </c>
      <c r="K1371" s="37">
        <v>98431.4</v>
      </c>
      <c r="L1371" s="350">
        <v>20250307</v>
      </c>
      <c r="M1371" s="175">
        <f>VLOOKUP(D1371,tablakms,12,FALSE)</f>
        <v>55</v>
      </c>
      <c r="N1371" s="59" t="str">
        <f t="shared" si="67"/>
        <v>PST Cordoba - Pentacom S.A.</v>
      </c>
      <c r="O1371" s="175">
        <f t="shared" si="68"/>
        <v>-55</v>
      </c>
      <c r="P1371" s="43" t="s">
        <v>7076</v>
      </c>
    </row>
    <row r="1372" spans="1:16" x14ac:dyDescent="0.25">
      <c r="A1372" s="55" t="s">
        <v>7060</v>
      </c>
      <c r="B1372" s="35" t="s">
        <v>92</v>
      </c>
      <c r="C1372" s="35" t="s">
        <v>698</v>
      </c>
      <c r="D1372" s="35" t="s">
        <v>26</v>
      </c>
      <c r="E1372" s="35" t="s">
        <v>930</v>
      </c>
      <c r="F1372" s="35">
        <v>1</v>
      </c>
      <c r="G1372" s="36">
        <v>20395</v>
      </c>
      <c r="H1372" s="35">
        <v>58</v>
      </c>
      <c r="I1372" s="36">
        <v>493.74</v>
      </c>
      <c r="J1372" s="36">
        <v>28636.920000000002</v>
      </c>
      <c r="K1372" s="36">
        <v>49031.92</v>
      </c>
      <c r="L1372" s="348">
        <v>20250310</v>
      </c>
      <c r="M1372" s="174">
        <v>58</v>
      </c>
      <c r="N1372" s="39" t="str">
        <f t="shared" si="67"/>
        <v>PST Cordoba - Pentacom S.A.</v>
      </c>
      <c r="O1372" s="174">
        <f t="shared" si="68"/>
        <v>0</v>
      </c>
    </row>
    <row r="1373" spans="1:16" s="43" customFormat="1" x14ac:dyDescent="0.25">
      <c r="A1373" s="56" t="s">
        <v>7062</v>
      </c>
      <c r="B1373" s="46" t="s">
        <v>11</v>
      </c>
      <c r="C1373" s="46" t="s">
        <v>27</v>
      </c>
      <c r="D1373" s="46" t="s">
        <v>138</v>
      </c>
      <c r="E1373" s="46" t="s">
        <v>2143</v>
      </c>
      <c r="F1373" s="46">
        <v>1</v>
      </c>
      <c r="G1373" s="37">
        <v>44120</v>
      </c>
      <c r="H1373" s="46">
        <v>127</v>
      </c>
      <c r="I1373" s="37">
        <v>493.74</v>
      </c>
      <c r="J1373" s="37">
        <v>62704.98</v>
      </c>
      <c r="K1373" s="37">
        <v>106824.98000000001</v>
      </c>
      <c r="L1373" s="350">
        <v>20250311</v>
      </c>
      <c r="M1373" s="175">
        <f>VLOOKUP(D1373,tablakms,12,FALSE)</f>
        <v>87.1</v>
      </c>
      <c r="N1373" s="59" t="str">
        <f t="shared" si="67"/>
        <v>PST Cordoba - Pentacom S.A.</v>
      </c>
      <c r="O1373" s="175">
        <f t="shared" si="68"/>
        <v>-39.900000000000006</v>
      </c>
      <c r="P1373" s="227" t="s">
        <v>7077</v>
      </c>
    </row>
    <row r="1374" spans="1:16" x14ac:dyDescent="0.25">
      <c r="A1374" s="55" t="s">
        <v>7073</v>
      </c>
      <c r="B1374" s="35" t="s">
        <v>11</v>
      </c>
      <c r="C1374" s="35" t="s">
        <v>56</v>
      </c>
      <c r="D1374" s="35" t="s">
        <v>1844</v>
      </c>
      <c r="E1374" s="35" t="s">
        <v>6149</v>
      </c>
      <c r="F1374" s="35">
        <v>1</v>
      </c>
      <c r="G1374" s="36">
        <v>44120</v>
      </c>
      <c r="H1374" s="35">
        <v>275</v>
      </c>
      <c r="I1374" s="36">
        <v>493.74</v>
      </c>
      <c r="J1374" s="36">
        <v>135778.5</v>
      </c>
      <c r="K1374" s="36">
        <v>179898.5</v>
      </c>
      <c r="L1374" s="348">
        <v>20250312</v>
      </c>
      <c r="M1374" s="174">
        <f>VLOOKUP(D1374,tablakms,12,FALSE)</f>
        <v>275</v>
      </c>
      <c r="N1374" s="39" t="str">
        <f t="shared" si="67"/>
        <v>PST Cordoba - Pentacom S.A.</v>
      </c>
      <c r="O1374" s="174">
        <f t="shared" si="68"/>
        <v>0</v>
      </c>
    </row>
    <row r="1375" spans="1:16" x14ac:dyDescent="0.25">
      <c r="A1375" s="55" t="s">
        <v>7061</v>
      </c>
      <c r="B1375" s="35" t="s">
        <v>11</v>
      </c>
      <c r="C1375" s="35" t="s">
        <v>27</v>
      </c>
      <c r="D1375" s="35" t="s">
        <v>50</v>
      </c>
      <c r="E1375" s="35" t="s">
        <v>825</v>
      </c>
      <c r="F1375" s="35">
        <v>1</v>
      </c>
      <c r="G1375" s="36">
        <v>44120</v>
      </c>
      <c r="H1375" s="35">
        <v>186</v>
      </c>
      <c r="I1375" s="36">
        <v>493.74</v>
      </c>
      <c r="J1375" s="36">
        <v>91835.64</v>
      </c>
      <c r="K1375" s="36">
        <v>135955.64000000001</v>
      </c>
      <c r="L1375" s="348">
        <v>20250313</v>
      </c>
      <c r="M1375" s="174">
        <f>VLOOKUP(D1375,tablakms,12,FALSE)</f>
        <v>186</v>
      </c>
      <c r="N1375" s="39" t="str">
        <f t="shared" si="67"/>
        <v>PST Cordoba - Pentacom S.A.</v>
      </c>
      <c r="O1375" s="174">
        <f t="shared" si="68"/>
        <v>0</v>
      </c>
    </row>
    <row r="1376" spans="1:16" s="43" customFormat="1" x14ac:dyDescent="0.25">
      <c r="A1376" s="56" t="s">
        <v>7035</v>
      </c>
      <c r="B1376" s="46" t="s">
        <v>92</v>
      </c>
      <c r="C1376" s="46" t="s">
        <v>1014</v>
      </c>
      <c r="D1376" s="46" t="s">
        <v>93</v>
      </c>
      <c r="E1376" s="46" t="s">
        <v>1015</v>
      </c>
      <c r="F1376" s="46">
        <v>1</v>
      </c>
      <c r="G1376" s="37">
        <v>20395</v>
      </c>
      <c r="H1376" s="46">
        <v>51</v>
      </c>
      <c r="I1376" s="37">
        <v>493.74</v>
      </c>
      <c r="J1376" s="37">
        <v>25180.74</v>
      </c>
      <c r="K1376" s="37">
        <v>45575.740000000005</v>
      </c>
      <c r="L1376" s="350">
        <v>20250318</v>
      </c>
      <c r="M1376" s="175">
        <v>48</v>
      </c>
      <c r="N1376" s="59" t="str">
        <f t="shared" si="67"/>
        <v>PST Cordoba - Pentacom S.A.</v>
      </c>
      <c r="O1376" s="175">
        <f t="shared" si="68"/>
        <v>-3</v>
      </c>
      <c r="P1376" s="227" t="s">
        <v>7078</v>
      </c>
    </row>
    <row r="1377" spans="1:16" s="378" customFormat="1" x14ac:dyDescent="0.25">
      <c r="A1377" s="421" t="s">
        <v>7003</v>
      </c>
      <c r="B1377" s="422" t="s">
        <v>92</v>
      </c>
      <c r="C1377" s="422" t="s">
        <v>38</v>
      </c>
      <c r="D1377" s="422" t="s">
        <v>215</v>
      </c>
      <c r="E1377" s="422" t="s">
        <v>2096</v>
      </c>
      <c r="F1377" s="422">
        <v>1</v>
      </c>
      <c r="G1377" s="423">
        <v>20395</v>
      </c>
      <c r="H1377" s="422">
        <v>224</v>
      </c>
      <c r="I1377" s="423">
        <v>493.74</v>
      </c>
      <c r="J1377" s="423">
        <v>110597.76000000001</v>
      </c>
      <c r="K1377" s="423">
        <v>130992.76000000001</v>
      </c>
      <c r="L1377" s="424">
        <v>20250320</v>
      </c>
      <c r="M1377" s="430">
        <v>224</v>
      </c>
      <c r="N1377" s="431" t="str">
        <f t="shared" ref="N1377" si="69">VLOOKUP(D1377,tablakms,6,FALSE)</f>
        <v>Laboulaye - Roberto Gil</v>
      </c>
      <c r="O1377" s="430">
        <f t="shared" ref="O1377" si="70">M1377-H1377</f>
        <v>0</v>
      </c>
      <c r="P1377" s="432" t="s">
        <v>7079</v>
      </c>
    </row>
    <row r="1378" spans="1:16" x14ac:dyDescent="0.25">
      <c r="A1378" s="55" t="s">
        <v>7075</v>
      </c>
      <c r="B1378" s="35" t="s">
        <v>11</v>
      </c>
      <c r="C1378" s="35" t="s">
        <v>111</v>
      </c>
      <c r="D1378" s="35" t="s">
        <v>112</v>
      </c>
      <c r="E1378" s="35" t="s">
        <v>301</v>
      </c>
      <c r="F1378" s="35">
        <v>1</v>
      </c>
      <c r="G1378" s="36">
        <v>44120</v>
      </c>
      <c r="H1378" s="35">
        <v>250</v>
      </c>
      <c r="I1378" s="36">
        <v>493.74</v>
      </c>
      <c r="J1378" s="36">
        <v>123435</v>
      </c>
      <c r="K1378" s="36">
        <v>167555</v>
      </c>
      <c r="L1378" s="348">
        <v>20250320</v>
      </c>
      <c r="M1378" s="174" t="e">
        <f t="shared" ref="M1378:M1386" si="71">VLOOKUP(D1378,tablakms,12,FALSE)</f>
        <v>#N/A</v>
      </c>
      <c r="N1378" s="39" t="e">
        <f t="shared" si="67"/>
        <v>#N/A</v>
      </c>
      <c r="O1378" s="174" t="e">
        <f t="shared" si="68"/>
        <v>#N/A</v>
      </c>
    </row>
    <row r="1379" spans="1:16" x14ac:dyDescent="0.25">
      <c r="A1379" s="55" t="s">
        <v>7022</v>
      </c>
      <c r="B1379" s="35" t="s">
        <v>11</v>
      </c>
      <c r="C1379" s="35" t="s">
        <v>984</v>
      </c>
      <c r="D1379" s="35" t="s">
        <v>2178</v>
      </c>
      <c r="E1379" s="35" t="s">
        <v>3190</v>
      </c>
      <c r="F1379" s="35">
        <v>1</v>
      </c>
      <c r="G1379" s="36">
        <v>44120</v>
      </c>
      <c r="H1379" s="35">
        <v>50</v>
      </c>
      <c r="I1379" s="36">
        <v>493.74</v>
      </c>
      <c r="J1379" s="36">
        <v>24687</v>
      </c>
      <c r="K1379" s="36">
        <v>68807</v>
      </c>
      <c r="L1379" s="348">
        <v>20250321</v>
      </c>
      <c r="M1379" s="174">
        <f t="shared" si="71"/>
        <v>50.2</v>
      </c>
      <c r="N1379" s="39" t="str">
        <f t="shared" si="67"/>
        <v>SPST Pentacom - Rio IV</v>
      </c>
      <c r="O1379" s="174">
        <f t="shared" si="68"/>
        <v>0.20000000000000284</v>
      </c>
    </row>
    <row r="1380" spans="1:16" x14ac:dyDescent="0.25">
      <c r="A1380" s="55" t="s">
        <v>7041</v>
      </c>
      <c r="B1380" s="35" t="s">
        <v>11</v>
      </c>
      <c r="C1380" s="35" t="s">
        <v>36</v>
      </c>
      <c r="D1380" s="35" t="s">
        <v>37</v>
      </c>
      <c r="E1380" s="35" t="s">
        <v>7042</v>
      </c>
      <c r="F1380" s="35">
        <v>1</v>
      </c>
      <c r="G1380" s="36">
        <v>44120</v>
      </c>
      <c r="H1380" s="35">
        <v>287</v>
      </c>
      <c r="I1380" s="36">
        <v>493.74</v>
      </c>
      <c r="J1380" s="36">
        <v>141703.38</v>
      </c>
      <c r="K1380" s="36">
        <v>185823.38</v>
      </c>
      <c r="L1380" s="348">
        <v>20250325</v>
      </c>
      <c r="M1380" s="174">
        <f t="shared" si="71"/>
        <v>287</v>
      </c>
      <c r="N1380" s="39" t="str">
        <f t="shared" si="67"/>
        <v>PST Cordoba - Pentacom S.A.</v>
      </c>
      <c r="O1380" s="174">
        <f t="shared" si="68"/>
        <v>0</v>
      </c>
    </row>
    <row r="1381" spans="1:16" x14ac:dyDescent="0.25">
      <c r="A1381" s="55" t="s">
        <v>6977</v>
      </c>
      <c r="B1381" s="35" t="s">
        <v>92</v>
      </c>
      <c r="C1381" s="35" t="s">
        <v>38</v>
      </c>
      <c r="D1381" s="35" t="s">
        <v>217</v>
      </c>
      <c r="E1381" s="35" t="s">
        <v>218</v>
      </c>
      <c r="F1381" s="35">
        <v>1</v>
      </c>
      <c r="G1381" s="36">
        <v>44120</v>
      </c>
      <c r="H1381" s="35">
        <v>284</v>
      </c>
      <c r="I1381" s="36">
        <v>493.74</v>
      </c>
      <c r="J1381" s="36">
        <v>140222.16</v>
      </c>
      <c r="K1381" s="36">
        <v>184342.16</v>
      </c>
      <c r="L1381" s="348">
        <v>20250326</v>
      </c>
      <c r="M1381" s="174">
        <f t="shared" si="71"/>
        <v>284</v>
      </c>
      <c r="N1381" s="39" t="str">
        <f t="shared" si="67"/>
        <v>Pentacom - Arroyito</v>
      </c>
      <c r="O1381" s="174">
        <f t="shared" si="68"/>
        <v>0</v>
      </c>
    </row>
    <row r="1382" spans="1:16" x14ac:dyDescent="0.25">
      <c r="A1382" s="55" t="s">
        <v>6983</v>
      </c>
      <c r="B1382" s="35" t="s">
        <v>92</v>
      </c>
      <c r="C1382" s="35" t="s">
        <v>38</v>
      </c>
      <c r="D1382" s="35" t="s">
        <v>89</v>
      </c>
      <c r="E1382" s="35" t="s">
        <v>1613</v>
      </c>
      <c r="F1382" s="35">
        <v>1</v>
      </c>
      <c r="G1382" s="36">
        <v>20395</v>
      </c>
      <c r="H1382" s="35">
        <v>161</v>
      </c>
      <c r="I1382" s="36">
        <v>493.74</v>
      </c>
      <c r="J1382" s="36">
        <v>79492.14</v>
      </c>
      <c r="K1382" s="36">
        <v>99887.14</v>
      </c>
      <c r="L1382" s="348">
        <v>20250327</v>
      </c>
      <c r="M1382" s="174">
        <f t="shared" si="71"/>
        <v>161</v>
      </c>
      <c r="N1382" s="39" t="str">
        <f t="shared" si="67"/>
        <v>Pentacom - Arroyito</v>
      </c>
      <c r="O1382" s="174">
        <f t="shared" si="68"/>
        <v>0</v>
      </c>
    </row>
    <row r="1383" spans="1:16" x14ac:dyDescent="0.25">
      <c r="A1383" s="55" t="s">
        <v>7006</v>
      </c>
      <c r="B1383" s="35" t="s">
        <v>11</v>
      </c>
      <c r="C1383" s="35" t="s">
        <v>27</v>
      </c>
      <c r="D1383" s="35" t="s">
        <v>534</v>
      </c>
      <c r="E1383" s="35" t="s">
        <v>539</v>
      </c>
      <c r="F1383" s="35">
        <v>1</v>
      </c>
      <c r="G1383" s="36">
        <v>44120</v>
      </c>
      <c r="H1383" s="35">
        <v>120</v>
      </c>
      <c r="I1383" s="36">
        <v>493.74</v>
      </c>
      <c r="J1383" s="36">
        <v>59248.800000000003</v>
      </c>
      <c r="K1383" s="36">
        <v>103368.8</v>
      </c>
      <c r="L1383" s="348">
        <v>20250327</v>
      </c>
      <c r="M1383" s="174">
        <f t="shared" si="71"/>
        <v>120</v>
      </c>
      <c r="N1383" s="39" t="str">
        <f t="shared" si="67"/>
        <v>SPST Pentacom - Rio IV</v>
      </c>
      <c r="O1383" s="174">
        <f t="shared" si="68"/>
        <v>0</v>
      </c>
    </row>
    <row r="1384" spans="1:16" x14ac:dyDescent="0.25">
      <c r="A1384" s="55" t="s">
        <v>7047</v>
      </c>
      <c r="B1384" s="35" t="s">
        <v>11</v>
      </c>
      <c r="C1384" s="35" t="s">
        <v>56</v>
      </c>
      <c r="D1384" s="35" t="s">
        <v>57</v>
      </c>
      <c r="E1384" s="35" t="s">
        <v>2737</v>
      </c>
      <c r="F1384" s="35">
        <v>1</v>
      </c>
      <c r="G1384" s="36">
        <v>44120</v>
      </c>
      <c r="H1384" s="35">
        <v>275</v>
      </c>
      <c r="I1384" s="36">
        <v>493.74</v>
      </c>
      <c r="J1384" s="36">
        <v>135778.5</v>
      </c>
      <c r="K1384" s="36">
        <v>179898.5</v>
      </c>
      <c r="L1384" s="348">
        <v>20250327</v>
      </c>
      <c r="M1384" s="174">
        <f t="shared" si="71"/>
        <v>275</v>
      </c>
      <c r="N1384" s="39" t="str">
        <f t="shared" si="67"/>
        <v>PST Cordoba - Pentacom S.A.</v>
      </c>
      <c r="O1384" s="174">
        <f t="shared" si="68"/>
        <v>0</v>
      </c>
    </row>
    <row r="1385" spans="1:16" x14ac:dyDescent="0.25">
      <c r="A1385" s="55" t="s">
        <v>6987</v>
      </c>
      <c r="B1385" s="35" t="s">
        <v>11</v>
      </c>
      <c r="C1385" s="35" t="s">
        <v>95</v>
      </c>
      <c r="D1385" s="35" t="s">
        <v>96</v>
      </c>
      <c r="E1385" s="35" t="s">
        <v>6988</v>
      </c>
      <c r="F1385" s="35">
        <v>1</v>
      </c>
      <c r="G1385" s="36">
        <v>44120</v>
      </c>
      <c r="H1385" s="35">
        <v>183</v>
      </c>
      <c r="I1385" s="36">
        <v>493.74</v>
      </c>
      <c r="J1385" s="36">
        <v>90354.42</v>
      </c>
      <c r="K1385" s="36">
        <v>134474.41999999998</v>
      </c>
      <c r="L1385" s="348">
        <v>20250331</v>
      </c>
      <c r="M1385" s="174">
        <f t="shared" si="71"/>
        <v>183</v>
      </c>
      <c r="N1385" s="39" t="str">
        <f t="shared" si="67"/>
        <v>SPST Pentacom - Rio IV</v>
      </c>
      <c r="O1385" s="174">
        <f t="shared" si="68"/>
        <v>0</v>
      </c>
    </row>
    <row r="1386" spans="1:16" x14ac:dyDescent="0.25">
      <c r="A1386" s="55" t="s">
        <v>6989</v>
      </c>
      <c r="B1386" s="35" t="s">
        <v>11</v>
      </c>
      <c r="C1386" s="35" t="s">
        <v>35</v>
      </c>
      <c r="D1386" s="35" t="s">
        <v>702</v>
      </c>
      <c r="E1386" s="35" t="s">
        <v>703</v>
      </c>
      <c r="F1386" s="35">
        <v>1</v>
      </c>
      <c r="G1386" s="36">
        <v>44120</v>
      </c>
      <c r="H1386" s="35">
        <v>97</v>
      </c>
      <c r="I1386" s="36">
        <v>493.74</v>
      </c>
      <c r="J1386" s="36">
        <v>47892.78</v>
      </c>
      <c r="K1386" s="36">
        <v>92012.78</v>
      </c>
      <c r="L1386" s="348">
        <v>20250331</v>
      </c>
      <c r="M1386" s="174">
        <f t="shared" si="71"/>
        <v>97.3</v>
      </c>
      <c r="N1386" s="39" t="str">
        <f t="shared" si="67"/>
        <v>PST Cordoba - Pentacom S.A.</v>
      </c>
      <c r="O1386" s="174">
        <f t="shared" si="68"/>
        <v>0.29999999999999716</v>
      </c>
    </row>
    <row r="1387" spans="1:16" x14ac:dyDescent="0.25">
      <c r="M1387" s="174"/>
      <c r="N1387" s="39"/>
      <c r="O1387" s="174"/>
    </row>
    <row r="1388" spans="1:16" x14ac:dyDescent="0.25">
      <c r="A1388" s="55" t="s">
        <v>7177</v>
      </c>
      <c r="B1388" s="35" t="s">
        <v>11</v>
      </c>
      <c r="C1388" s="35" t="s">
        <v>934</v>
      </c>
      <c r="D1388" s="35" t="s">
        <v>3090</v>
      </c>
      <c r="E1388" s="35" t="s">
        <v>3268</v>
      </c>
      <c r="F1388" s="35">
        <v>1</v>
      </c>
      <c r="G1388" s="36">
        <v>44120</v>
      </c>
      <c r="H1388" s="35">
        <v>55</v>
      </c>
      <c r="I1388" s="36">
        <v>493.74</v>
      </c>
      <c r="J1388" s="36">
        <v>27155.7</v>
      </c>
      <c r="K1388" s="36">
        <v>71275.7</v>
      </c>
      <c r="L1388" s="348">
        <v>20250403</v>
      </c>
      <c r="M1388" s="174">
        <f t="shared" ref="M1388:M1413" si="72">VLOOKUP(D1388,tablakms,12,FALSE)</f>
        <v>55</v>
      </c>
      <c r="N1388" s="39" t="str">
        <f t="shared" ref="N1388:N1413" si="73">VLOOKUP(D1388,tablakms,6,FALSE)</f>
        <v>PST Cordoba - Pentacom S.A.</v>
      </c>
      <c r="O1388" s="174">
        <f t="shared" ref="O1388:O1413" si="74">M1388-H1388</f>
        <v>0</v>
      </c>
    </row>
    <row r="1389" spans="1:16" x14ac:dyDescent="0.25">
      <c r="A1389" s="55" t="s">
        <v>7170</v>
      </c>
      <c r="B1389" s="35" t="s">
        <v>11</v>
      </c>
      <c r="C1389" s="35" t="s">
        <v>36</v>
      </c>
      <c r="D1389" s="35" t="s">
        <v>37</v>
      </c>
      <c r="E1389" s="35" t="s">
        <v>1241</v>
      </c>
      <c r="F1389" s="35">
        <v>1</v>
      </c>
      <c r="G1389" s="36">
        <v>44120</v>
      </c>
      <c r="H1389" s="35">
        <v>287</v>
      </c>
      <c r="I1389" s="36">
        <v>493.74</v>
      </c>
      <c r="J1389" s="36">
        <v>141703.38</v>
      </c>
      <c r="K1389" s="36">
        <v>185823.38</v>
      </c>
      <c r="L1389" s="348">
        <v>20250409</v>
      </c>
      <c r="M1389" s="174">
        <f t="shared" si="72"/>
        <v>287</v>
      </c>
      <c r="N1389" s="39" t="str">
        <f t="shared" si="73"/>
        <v>PST Cordoba - Pentacom S.A.</v>
      </c>
      <c r="O1389" s="174">
        <f t="shared" si="74"/>
        <v>0</v>
      </c>
    </row>
    <row r="1390" spans="1:16" s="43" customFormat="1" x14ac:dyDescent="0.25">
      <c r="A1390" s="56" t="s">
        <v>7158</v>
      </c>
      <c r="B1390" s="46" t="s">
        <v>11</v>
      </c>
      <c r="C1390" s="46" t="s">
        <v>222</v>
      </c>
      <c r="D1390" s="46" t="s">
        <v>26</v>
      </c>
      <c r="E1390" s="46" t="s">
        <v>670</v>
      </c>
      <c r="F1390" s="46">
        <v>1</v>
      </c>
      <c r="G1390" s="37">
        <v>44120</v>
      </c>
      <c r="H1390" s="46">
        <v>50</v>
      </c>
      <c r="I1390" s="37">
        <v>493.74</v>
      </c>
      <c r="J1390" s="37">
        <v>24687</v>
      </c>
      <c r="K1390" s="37">
        <v>68807</v>
      </c>
      <c r="L1390" s="350">
        <v>20250410</v>
      </c>
      <c r="M1390" s="175">
        <f t="shared" si="72"/>
        <v>0</v>
      </c>
      <c r="N1390" s="59" t="str">
        <f t="shared" si="73"/>
        <v>PST Cordoba - Pentacom S.A.</v>
      </c>
      <c r="O1390" s="175">
        <f t="shared" si="74"/>
        <v>-50</v>
      </c>
      <c r="P1390" s="434" t="s">
        <v>7179</v>
      </c>
    </row>
    <row r="1391" spans="1:16" s="43" customFormat="1" x14ac:dyDescent="0.25">
      <c r="A1391" s="56" t="s">
        <v>7157</v>
      </c>
      <c r="B1391" s="46" t="s">
        <v>11</v>
      </c>
      <c r="C1391" s="46" t="s">
        <v>274</v>
      </c>
      <c r="D1391" s="46" t="s">
        <v>26</v>
      </c>
      <c r="E1391" s="46" t="s">
        <v>3133</v>
      </c>
      <c r="F1391" s="46">
        <v>1</v>
      </c>
      <c r="G1391" s="37">
        <v>44120</v>
      </c>
      <c r="H1391" s="46">
        <v>67</v>
      </c>
      <c r="I1391" s="37">
        <v>493.74</v>
      </c>
      <c r="J1391" s="37">
        <v>33080.58</v>
      </c>
      <c r="K1391" s="37">
        <v>77200.58</v>
      </c>
      <c r="L1391" s="350">
        <v>20250411</v>
      </c>
      <c r="M1391" s="175">
        <f t="shared" si="72"/>
        <v>0</v>
      </c>
      <c r="N1391" s="59" t="str">
        <f t="shared" si="73"/>
        <v>PST Cordoba - Pentacom S.A.</v>
      </c>
      <c r="O1391" s="175">
        <f t="shared" si="74"/>
        <v>-67</v>
      </c>
      <c r="P1391" s="434" t="s">
        <v>7180</v>
      </c>
    </row>
    <row r="1392" spans="1:16" s="43" customFormat="1" x14ac:dyDescent="0.25">
      <c r="A1392" s="56" t="s">
        <v>7173</v>
      </c>
      <c r="B1392" s="46" t="s">
        <v>11</v>
      </c>
      <c r="C1392" s="46" t="s">
        <v>934</v>
      </c>
      <c r="D1392" s="46" t="s">
        <v>7174</v>
      </c>
      <c r="E1392" s="46" t="s">
        <v>2748</v>
      </c>
      <c r="F1392" s="46">
        <v>1</v>
      </c>
      <c r="G1392" s="37">
        <v>44120</v>
      </c>
      <c r="H1392" s="46">
        <v>75</v>
      </c>
      <c r="I1392" s="37">
        <v>493.74</v>
      </c>
      <c r="J1392" s="37">
        <v>37030.5</v>
      </c>
      <c r="K1392" s="37">
        <v>81150.5</v>
      </c>
      <c r="L1392" s="350">
        <v>20250415</v>
      </c>
      <c r="M1392" s="175" t="e">
        <f t="shared" si="72"/>
        <v>#N/A</v>
      </c>
      <c r="N1392" s="59" t="e">
        <f t="shared" si="73"/>
        <v>#N/A</v>
      </c>
      <c r="O1392" s="175" t="e">
        <f t="shared" si="74"/>
        <v>#N/A</v>
      </c>
      <c r="P1392" s="434" t="s">
        <v>7182</v>
      </c>
    </row>
    <row r="1393" spans="1:16" s="43" customFormat="1" x14ac:dyDescent="0.25">
      <c r="A1393" s="56" t="s">
        <v>7175</v>
      </c>
      <c r="B1393" s="46" t="s">
        <v>11</v>
      </c>
      <c r="C1393" s="46" t="s">
        <v>27</v>
      </c>
      <c r="D1393" s="46" t="s">
        <v>190</v>
      </c>
      <c r="E1393" s="46" t="s">
        <v>192</v>
      </c>
      <c r="F1393" s="46">
        <v>1</v>
      </c>
      <c r="G1393" s="37">
        <v>47901</v>
      </c>
      <c r="H1393" s="46">
        <v>414</v>
      </c>
      <c r="I1393" s="37">
        <v>536.04999999999995</v>
      </c>
      <c r="J1393" s="37">
        <v>221924.69999999998</v>
      </c>
      <c r="K1393" s="37">
        <v>269825.69999999995</v>
      </c>
      <c r="L1393" s="350">
        <v>20250416</v>
      </c>
      <c r="M1393" s="175">
        <f t="shared" si="72"/>
        <v>207</v>
      </c>
      <c r="N1393" s="59" t="str">
        <f t="shared" si="73"/>
        <v>SPST Pentacom - Marcos Juarez</v>
      </c>
      <c r="O1393" s="175">
        <f t="shared" si="74"/>
        <v>-207</v>
      </c>
      <c r="P1393" s="43" t="s">
        <v>7181</v>
      </c>
    </row>
    <row r="1394" spans="1:16" x14ac:dyDescent="0.25">
      <c r="A1394" s="55"/>
      <c r="B1394" s="35"/>
      <c r="C1394" s="35"/>
      <c r="D1394" s="35"/>
      <c r="E1394" s="35"/>
      <c r="F1394" s="35"/>
      <c r="G1394" s="36"/>
      <c r="H1394" s="35"/>
      <c r="I1394" s="36"/>
      <c r="J1394" s="36"/>
      <c r="K1394" s="36"/>
      <c r="L1394" s="348"/>
      <c r="M1394" s="174"/>
      <c r="N1394" s="39"/>
      <c r="O1394" s="174"/>
    </row>
    <row r="1395" spans="1:16" s="43" customFormat="1" ht="15.75" thickBot="1" x14ac:dyDescent="0.3">
      <c r="A1395" s="56" t="s">
        <v>7136</v>
      </c>
      <c r="B1395" s="46" t="s">
        <v>11</v>
      </c>
      <c r="C1395" s="46" t="s">
        <v>95</v>
      </c>
      <c r="D1395" s="46" t="s">
        <v>96</v>
      </c>
      <c r="E1395" s="46" t="s">
        <v>1330</v>
      </c>
      <c r="F1395" s="46">
        <v>1</v>
      </c>
      <c r="G1395" s="37">
        <v>47901</v>
      </c>
      <c r="H1395" s="46">
        <v>302</v>
      </c>
      <c r="I1395" s="37">
        <v>536.04999999999995</v>
      </c>
      <c r="J1395" s="37">
        <v>161887.09999999998</v>
      </c>
      <c r="K1395" s="37">
        <v>209788.09999999998</v>
      </c>
      <c r="L1395" s="350">
        <v>20250421</v>
      </c>
      <c r="M1395" s="175">
        <f t="shared" si="72"/>
        <v>183</v>
      </c>
      <c r="N1395" s="59" t="str">
        <f t="shared" si="73"/>
        <v>SPST Pentacom - Rio IV</v>
      </c>
      <c r="O1395" s="175">
        <f t="shared" si="74"/>
        <v>-119</v>
      </c>
      <c r="P1395" s="434" t="s">
        <v>7183</v>
      </c>
    </row>
    <row r="1396" spans="1:16" s="43" customFormat="1" x14ac:dyDescent="0.25">
      <c r="A1396" s="56" t="s">
        <v>7155</v>
      </c>
      <c r="B1396" s="46" t="s">
        <v>11</v>
      </c>
      <c r="C1396" s="46" t="s">
        <v>934</v>
      </c>
      <c r="D1396" s="46" t="s">
        <v>3090</v>
      </c>
      <c r="E1396" s="46" t="s">
        <v>3688</v>
      </c>
      <c r="F1396" s="46">
        <v>1</v>
      </c>
      <c r="G1396" s="37">
        <v>47901</v>
      </c>
      <c r="H1396" s="46">
        <v>61</v>
      </c>
      <c r="I1396" s="37">
        <v>536.04999999999995</v>
      </c>
      <c r="J1396" s="37">
        <v>32699.049999999996</v>
      </c>
      <c r="K1396" s="37">
        <v>80600.049999999988</v>
      </c>
      <c r="L1396" s="350">
        <v>20250421</v>
      </c>
      <c r="M1396" s="175">
        <f t="shared" si="72"/>
        <v>55</v>
      </c>
      <c r="N1396" s="59" t="str">
        <f t="shared" si="73"/>
        <v>PST Cordoba - Pentacom S.A.</v>
      </c>
      <c r="O1396" s="175">
        <f t="shared" si="74"/>
        <v>-6</v>
      </c>
      <c r="P1396" s="435" t="s">
        <v>7184</v>
      </c>
    </row>
    <row r="1397" spans="1:16" x14ac:dyDescent="0.25">
      <c r="A1397" s="55"/>
      <c r="B1397" s="35"/>
      <c r="C1397" s="35"/>
      <c r="D1397" s="35"/>
      <c r="E1397" s="35"/>
      <c r="F1397" s="35"/>
      <c r="G1397" s="36"/>
      <c r="H1397" s="35"/>
      <c r="I1397" s="36"/>
      <c r="J1397" s="36"/>
      <c r="K1397" s="36"/>
      <c r="L1397" s="348"/>
      <c r="M1397" s="174"/>
      <c r="N1397" s="39"/>
      <c r="O1397" s="174"/>
    </row>
    <row r="1398" spans="1:16" x14ac:dyDescent="0.25">
      <c r="A1398" s="55" t="s">
        <v>7132</v>
      </c>
      <c r="B1398" s="35" t="s">
        <v>11</v>
      </c>
      <c r="C1398" s="35" t="s">
        <v>36</v>
      </c>
      <c r="D1398" s="35" t="s">
        <v>37</v>
      </c>
      <c r="E1398" s="35" t="s">
        <v>3153</v>
      </c>
      <c r="F1398" s="35">
        <v>1</v>
      </c>
      <c r="G1398" s="36">
        <v>47901</v>
      </c>
      <c r="H1398" s="35">
        <v>287</v>
      </c>
      <c r="I1398" s="36">
        <v>536.04999999999995</v>
      </c>
      <c r="J1398" s="36">
        <v>153846.34999999998</v>
      </c>
      <c r="K1398" s="36">
        <v>201747.34999999998</v>
      </c>
      <c r="L1398" s="348">
        <v>20250422</v>
      </c>
      <c r="M1398" s="174">
        <f t="shared" si="72"/>
        <v>287</v>
      </c>
      <c r="N1398" s="39" t="str">
        <f t="shared" si="73"/>
        <v>PST Cordoba - Pentacom S.A.</v>
      </c>
      <c r="O1398" s="174">
        <f t="shared" si="74"/>
        <v>0</v>
      </c>
    </row>
    <row r="1399" spans="1:16" x14ac:dyDescent="0.25">
      <c r="A1399" s="55" t="s">
        <v>7178</v>
      </c>
      <c r="B1399" s="35" t="s">
        <v>11</v>
      </c>
      <c r="C1399" s="35" t="s">
        <v>56</v>
      </c>
      <c r="D1399" s="35" t="s">
        <v>57</v>
      </c>
      <c r="E1399" s="35" t="s">
        <v>1916</v>
      </c>
      <c r="F1399" s="35">
        <v>1</v>
      </c>
      <c r="G1399" s="36">
        <v>47901</v>
      </c>
      <c r="H1399" s="35">
        <v>275</v>
      </c>
      <c r="I1399" s="36">
        <v>536.04999999999995</v>
      </c>
      <c r="J1399" s="36">
        <v>147413.75</v>
      </c>
      <c r="K1399" s="36">
        <v>195314.75</v>
      </c>
      <c r="L1399" s="348">
        <v>20250422</v>
      </c>
      <c r="M1399" s="174">
        <f t="shared" si="72"/>
        <v>275</v>
      </c>
      <c r="N1399" s="39" t="str">
        <f t="shared" si="73"/>
        <v>PST Cordoba - Pentacom S.A.</v>
      </c>
      <c r="O1399" s="174">
        <f t="shared" si="74"/>
        <v>0</v>
      </c>
    </row>
    <row r="1400" spans="1:16" x14ac:dyDescent="0.25">
      <c r="A1400" s="55"/>
      <c r="B1400" s="35"/>
      <c r="C1400" s="35"/>
      <c r="D1400" s="35"/>
      <c r="E1400" s="35"/>
      <c r="F1400" s="35"/>
      <c r="G1400" s="36"/>
      <c r="H1400" s="35"/>
      <c r="I1400" s="36"/>
      <c r="J1400" s="36"/>
      <c r="K1400" s="36"/>
      <c r="L1400" s="348"/>
      <c r="M1400" s="174"/>
      <c r="N1400" s="39"/>
      <c r="O1400" s="174"/>
    </row>
    <row r="1401" spans="1:16" x14ac:dyDescent="0.25">
      <c r="A1401" s="55" t="s">
        <v>7128</v>
      </c>
      <c r="B1401" s="35" t="s">
        <v>11</v>
      </c>
      <c r="C1401" s="35" t="s">
        <v>36</v>
      </c>
      <c r="D1401" s="35" t="s">
        <v>37</v>
      </c>
      <c r="E1401" s="35" t="s">
        <v>5776</v>
      </c>
      <c r="F1401" s="35">
        <v>1</v>
      </c>
      <c r="G1401" s="36">
        <v>47901</v>
      </c>
      <c r="H1401" s="35">
        <v>287</v>
      </c>
      <c r="I1401" s="36">
        <v>536.04999999999995</v>
      </c>
      <c r="J1401" s="36">
        <v>153846.34999999998</v>
      </c>
      <c r="K1401" s="36">
        <v>201747.34999999998</v>
      </c>
      <c r="L1401" s="348">
        <v>20250423</v>
      </c>
      <c r="M1401" s="174">
        <f t="shared" si="72"/>
        <v>287</v>
      </c>
      <c r="N1401" s="39" t="str">
        <f t="shared" si="73"/>
        <v>PST Cordoba - Pentacom S.A.</v>
      </c>
      <c r="O1401" s="174">
        <f t="shared" si="74"/>
        <v>0</v>
      </c>
    </row>
    <row r="1402" spans="1:16" x14ac:dyDescent="0.25">
      <c r="A1402" s="55" t="s">
        <v>7138</v>
      </c>
      <c r="B1402" s="35" t="s">
        <v>11</v>
      </c>
      <c r="C1402" s="35" t="s">
        <v>934</v>
      </c>
      <c r="D1402" s="35" t="s">
        <v>26</v>
      </c>
      <c r="E1402" s="35" t="s">
        <v>941</v>
      </c>
      <c r="F1402" s="35">
        <v>1</v>
      </c>
      <c r="G1402" s="36">
        <v>47901</v>
      </c>
      <c r="H1402" s="35">
        <v>48</v>
      </c>
      <c r="I1402" s="36">
        <v>536.04999999999995</v>
      </c>
      <c r="J1402" s="36">
        <v>25730.399999999998</v>
      </c>
      <c r="K1402" s="36">
        <v>73631.399999999994</v>
      </c>
      <c r="L1402" s="348">
        <v>20250423</v>
      </c>
      <c r="M1402" s="174">
        <v>48</v>
      </c>
      <c r="N1402" s="39" t="str">
        <f t="shared" si="73"/>
        <v>PST Cordoba - Pentacom S.A.</v>
      </c>
      <c r="O1402" s="174">
        <f t="shared" si="74"/>
        <v>0</v>
      </c>
    </row>
    <row r="1403" spans="1:16" x14ac:dyDescent="0.25">
      <c r="A1403" s="55"/>
      <c r="B1403" s="35"/>
      <c r="C1403" s="35"/>
      <c r="D1403" s="35"/>
      <c r="E1403" s="35"/>
      <c r="F1403" s="35"/>
      <c r="G1403" s="36"/>
      <c r="H1403" s="35"/>
      <c r="I1403" s="36"/>
      <c r="J1403" s="36"/>
      <c r="K1403" s="36"/>
      <c r="L1403" s="348"/>
      <c r="M1403" s="174"/>
      <c r="N1403" s="39"/>
      <c r="O1403" s="174"/>
    </row>
    <row r="1404" spans="1:16" x14ac:dyDescent="0.25">
      <c r="A1404" s="437" t="s">
        <v>7135</v>
      </c>
      <c r="B1404" s="438" t="s">
        <v>92</v>
      </c>
      <c r="C1404" s="438" t="s">
        <v>721</v>
      </c>
      <c r="D1404" s="438" t="s">
        <v>722</v>
      </c>
      <c r="E1404" s="438" t="s">
        <v>723</v>
      </c>
      <c r="F1404" s="438">
        <v>1</v>
      </c>
      <c r="G1404" s="439">
        <v>22143</v>
      </c>
      <c r="H1404" s="438">
        <v>58</v>
      </c>
      <c r="I1404" s="439">
        <v>536.04999999999995</v>
      </c>
      <c r="J1404" s="439">
        <v>31090.899999999998</v>
      </c>
      <c r="K1404" s="439">
        <v>53233.899999999994</v>
      </c>
      <c r="L1404" s="440">
        <v>20250425</v>
      </c>
      <c r="M1404" s="441">
        <v>57</v>
      </c>
      <c r="N1404" s="442" t="str">
        <f t="shared" si="73"/>
        <v>PST Cordoba - Pentacom S.A.</v>
      </c>
      <c r="O1404" s="441">
        <f t="shared" si="74"/>
        <v>-1</v>
      </c>
      <c r="P1404" s="217" t="s">
        <v>7187</v>
      </c>
    </row>
    <row r="1405" spans="1:16" x14ac:dyDescent="0.25">
      <c r="A1405" s="55"/>
      <c r="B1405" s="35"/>
      <c r="C1405" s="35"/>
      <c r="D1405" s="35"/>
      <c r="E1405" s="35"/>
      <c r="F1405" s="35"/>
      <c r="G1405" s="36"/>
      <c r="H1405" s="35"/>
      <c r="I1405" s="36"/>
      <c r="J1405" s="36"/>
      <c r="K1405" s="36"/>
      <c r="L1405" s="348"/>
      <c r="M1405" s="174"/>
      <c r="N1405" s="39"/>
      <c r="O1405" s="174"/>
    </row>
    <row r="1406" spans="1:16" x14ac:dyDescent="0.25">
      <c r="A1406" s="55" t="s">
        <v>7131</v>
      </c>
      <c r="B1406" s="35" t="s">
        <v>11</v>
      </c>
      <c r="C1406" s="35" t="s">
        <v>27</v>
      </c>
      <c r="D1406" s="35" t="s">
        <v>534</v>
      </c>
      <c r="E1406" s="35" t="s">
        <v>539</v>
      </c>
      <c r="F1406" s="35">
        <v>1</v>
      </c>
      <c r="G1406" s="36">
        <v>47901</v>
      </c>
      <c r="H1406" s="35">
        <v>120</v>
      </c>
      <c r="I1406" s="36">
        <v>536.04999999999995</v>
      </c>
      <c r="J1406" s="36">
        <v>64325.999999999993</v>
      </c>
      <c r="K1406" s="36">
        <v>112227</v>
      </c>
      <c r="L1406" s="348">
        <v>20250428</v>
      </c>
      <c r="M1406" s="174">
        <f t="shared" si="72"/>
        <v>120</v>
      </c>
      <c r="N1406" s="39" t="str">
        <f t="shared" si="73"/>
        <v>SPST Pentacom - Rio IV</v>
      </c>
      <c r="O1406" s="174">
        <f t="shared" si="74"/>
        <v>0</v>
      </c>
    </row>
    <row r="1407" spans="1:16" x14ac:dyDescent="0.25">
      <c r="A1407" s="437" t="s">
        <v>7153</v>
      </c>
      <c r="B1407" s="438" t="s">
        <v>11</v>
      </c>
      <c r="C1407" s="438" t="s">
        <v>255</v>
      </c>
      <c r="D1407" s="438" t="s">
        <v>256</v>
      </c>
      <c r="E1407" s="438" t="s">
        <v>4517</v>
      </c>
      <c r="F1407" s="438">
        <v>1</v>
      </c>
      <c r="G1407" s="439">
        <v>47901</v>
      </c>
      <c r="H1407" s="438">
        <v>84</v>
      </c>
      <c r="I1407" s="439">
        <v>536.04999999999995</v>
      </c>
      <c r="J1407" s="439">
        <v>45028.2</v>
      </c>
      <c r="K1407" s="439">
        <v>92929.2</v>
      </c>
      <c r="L1407" s="440">
        <v>20250428</v>
      </c>
      <c r="M1407" s="441">
        <f t="shared" si="72"/>
        <v>41.7</v>
      </c>
      <c r="N1407" s="442" t="str">
        <f t="shared" si="73"/>
        <v>PST Cordoba - Pentacom S.A.</v>
      </c>
      <c r="O1407" s="441">
        <f t="shared" si="74"/>
        <v>-42.3</v>
      </c>
      <c r="P1407" s="217" t="s">
        <v>7186</v>
      </c>
    </row>
    <row r="1408" spans="1:16" x14ac:dyDescent="0.25">
      <c r="A1408" s="55"/>
      <c r="B1408" s="35"/>
      <c r="C1408" s="35"/>
      <c r="D1408" s="35"/>
      <c r="E1408" s="35"/>
      <c r="F1408" s="35"/>
      <c r="G1408" s="36"/>
      <c r="H1408" s="35"/>
      <c r="I1408" s="36"/>
      <c r="J1408" s="36"/>
      <c r="K1408" s="36"/>
      <c r="L1408" s="348"/>
      <c r="M1408" s="174"/>
      <c r="N1408" s="39"/>
      <c r="O1408" s="174"/>
    </row>
    <row r="1409" spans="1:16" x14ac:dyDescent="0.25">
      <c r="A1409" s="55" t="s">
        <v>7098</v>
      </c>
      <c r="B1409" s="35" t="s">
        <v>2204</v>
      </c>
      <c r="C1409" s="35" t="s">
        <v>56</v>
      </c>
      <c r="D1409" s="35" t="s">
        <v>57</v>
      </c>
      <c r="E1409" s="35" t="s">
        <v>7099</v>
      </c>
      <c r="F1409" s="35">
        <v>1</v>
      </c>
      <c r="G1409" s="36">
        <v>95802</v>
      </c>
      <c r="H1409" s="35">
        <v>275</v>
      </c>
      <c r="I1409" s="36">
        <v>536.04999999999995</v>
      </c>
      <c r="J1409" s="36">
        <v>147413.75</v>
      </c>
      <c r="K1409" s="36">
        <v>243215.75</v>
      </c>
      <c r="L1409" s="348">
        <v>20250429</v>
      </c>
      <c r="M1409" s="174">
        <f t="shared" si="72"/>
        <v>275</v>
      </c>
      <c r="N1409" s="39" t="str">
        <f t="shared" si="73"/>
        <v>PST Cordoba - Pentacom S.A.</v>
      </c>
      <c r="O1409" s="174">
        <f t="shared" si="74"/>
        <v>0</v>
      </c>
    </row>
    <row r="1410" spans="1:16" x14ac:dyDescent="0.25">
      <c r="A1410" s="56" t="s">
        <v>7129</v>
      </c>
      <c r="B1410" s="46" t="s">
        <v>11</v>
      </c>
      <c r="C1410" s="46" t="s">
        <v>71</v>
      </c>
      <c r="D1410" s="46" t="s">
        <v>72</v>
      </c>
      <c r="E1410" s="46" t="s">
        <v>7130</v>
      </c>
      <c r="F1410" s="46">
        <v>1</v>
      </c>
      <c r="G1410" s="37">
        <v>47901</v>
      </c>
      <c r="H1410" s="46">
        <v>240</v>
      </c>
      <c r="I1410" s="37">
        <v>536.04999999999995</v>
      </c>
      <c r="J1410" s="37">
        <v>128651.99999999999</v>
      </c>
      <c r="K1410" s="37">
        <v>176553</v>
      </c>
      <c r="L1410" s="350">
        <v>20250429</v>
      </c>
      <c r="M1410" s="175">
        <f t="shared" si="72"/>
        <v>120</v>
      </c>
      <c r="N1410" s="59" t="str">
        <f t="shared" si="73"/>
        <v>SPST Pentacom - Rio IV</v>
      </c>
      <c r="O1410" s="175">
        <f t="shared" si="74"/>
        <v>-120</v>
      </c>
      <c r="P1410" s="43" t="s">
        <v>7185</v>
      </c>
    </row>
    <row r="1411" spans="1:16" x14ac:dyDescent="0.25">
      <c r="A1411" s="55"/>
      <c r="B1411" s="35"/>
      <c r="C1411" s="35"/>
      <c r="D1411" s="35"/>
      <c r="E1411" s="35"/>
      <c r="F1411" s="35"/>
      <c r="G1411" s="36"/>
      <c r="H1411" s="35"/>
      <c r="I1411" s="36"/>
      <c r="J1411" s="36"/>
      <c r="K1411" s="36"/>
      <c r="L1411" s="348"/>
      <c r="M1411" s="174"/>
      <c r="N1411" s="39"/>
      <c r="O1411" s="174"/>
    </row>
    <row r="1412" spans="1:16" s="43" customFormat="1" x14ac:dyDescent="0.25">
      <c r="A1412" s="56" t="s">
        <v>7097</v>
      </c>
      <c r="B1412" s="46" t="s">
        <v>11</v>
      </c>
      <c r="C1412" s="46" t="s">
        <v>297</v>
      </c>
      <c r="D1412" s="46" t="s">
        <v>93</v>
      </c>
      <c r="E1412" s="46" t="s">
        <v>813</v>
      </c>
      <c r="F1412" s="46">
        <v>1</v>
      </c>
      <c r="G1412" s="37">
        <v>47901</v>
      </c>
      <c r="H1412" s="46">
        <v>88</v>
      </c>
      <c r="I1412" s="37">
        <v>536.04999999999995</v>
      </c>
      <c r="J1412" s="37">
        <v>47172.399999999994</v>
      </c>
      <c r="K1412" s="37">
        <v>95073.4</v>
      </c>
      <c r="L1412" s="350">
        <v>20250430</v>
      </c>
      <c r="M1412" s="175">
        <f t="shared" si="72"/>
        <v>0</v>
      </c>
      <c r="N1412" s="59" t="str">
        <f t="shared" si="73"/>
        <v>PST Cordoba - Pentacom S.A.</v>
      </c>
      <c r="O1412" s="175">
        <f t="shared" si="74"/>
        <v>-88</v>
      </c>
      <c r="P1412" s="434" t="s">
        <v>7188</v>
      </c>
    </row>
    <row r="1413" spans="1:16" s="43" customFormat="1" x14ac:dyDescent="0.25">
      <c r="A1413" s="56" t="s">
        <v>7141</v>
      </c>
      <c r="B1413" s="46" t="s">
        <v>11</v>
      </c>
      <c r="C1413" s="46" t="s">
        <v>984</v>
      </c>
      <c r="D1413" s="46" t="s">
        <v>2178</v>
      </c>
      <c r="E1413" s="46" t="s">
        <v>232</v>
      </c>
      <c r="F1413" s="46">
        <v>1</v>
      </c>
      <c r="G1413" s="37">
        <v>47901</v>
      </c>
      <c r="H1413" s="46">
        <v>100</v>
      </c>
      <c r="I1413" s="37">
        <v>536.04999999999995</v>
      </c>
      <c r="J1413" s="37">
        <v>53604.999999999993</v>
      </c>
      <c r="K1413" s="37">
        <v>101506</v>
      </c>
      <c r="L1413" s="350">
        <v>20250430</v>
      </c>
      <c r="M1413" s="175">
        <f t="shared" si="72"/>
        <v>50.2</v>
      </c>
      <c r="N1413" s="59" t="str">
        <f t="shared" si="73"/>
        <v>SPST Pentacom - Rio IV</v>
      </c>
      <c r="O1413" s="175">
        <f t="shared" si="74"/>
        <v>-49.8</v>
      </c>
      <c r="P1413" s="43" t="s">
        <v>7189</v>
      </c>
    </row>
    <row r="1414" spans="1:16" ht="15.75" thickBot="1" x14ac:dyDescent="0.3">
      <c r="M1414" s="174"/>
      <c r="N1414" s="39"/>
      <c r="O1414" s="174"/>
    </row>
    <row r="1415" spans="1:16" x14ac:dyDescent="0.25">
      <c r="A1415" s="25" t="s">
        <v>7294</v>
      </c>
      <c r="B1415" s="25" t="s">
        <v>11</v>
      </c>
      <c r="C1415" s="25" t="s">
        <v>27</v>
      </c>
      <c r="D1415" s="25" t="s">
        <v>1092</v>
      </c>
      <c r="E1415" s="25" t="s">
        <v>1120</v>
      </c>
      <c r="F1415" s="25">
        <v>1</v>
      </c>
      <c r="G1415" s="42">
        <v>47901</v>
      </c>
      <c r="H1415" s="25">
        <v>52</v>
      </c>
      <c r="I1415" s="42">
        <v>536.04999999999995</v>
      </c>
      <c r="J1415" s="42">
        <v>27874.6</v>
      </c>
      <c r="K1415" s="42">
        <v>75775.600000000006</v>
      </c>
      <c r="L1415" s="133">
        <v>20250505</v>
      </c>
      <c r="M1415" s="174">
        <f t="shared" ref="M1415:M1479" si="75">VLOOKUP(D1415,tablakms,12,FALSE)</f>
        <v>58.6</v>
      </c>
      <c r="N1415" s="39" t="str">
        <f t="shared" ref="N1415:N1453" si="76">VLOOKUP(D1415,tablakms,6,FALSE)</f>
        <v>PST Cordoba - Pentacom S.A.</v>
      </c>
      <c r="O1415" s="174">
        <f t="shared" ref="O1415:O1453" si="77">M1415-H1415</f>
        <v>6.6000000000000014</v>
      </c>
      <c r="P1415" s="446" t="s">
        <v>7300</v>
      </c>
    </row>
    <row r="1416" spans="1:16" x14ac:dyDescent="0.25">
      <c r="G1416" s="42"/>
      <c r="I1416" s="42"/>
      <c r="J1416" s="42"/>
      <c r="K1416" s="42"/>
      <c r="L1416" s="133"/>
      <c r="M1416" s="174"/>
      <c r="N1416" s="39"/>
      <c r="O1416" s="174"/>
    </row>
    <row r="1417" spans="1:16" x14ac:dyDescent="0.25">
      <c r="A1417" s="25" t="s">
        <v>7296</v>
      </c>
      <c r="B1417" s="25" t="s">
        <v>11</v>
      </c>
      <c r="C1417" s="25" t="s">
        <v>35</v>
      </c>
      <c r="D1417" s="25" t="s">
        <v>1083</v>
      </c>
      <c r="E1417" s="25" t="s">
        <v>1084</v>
      </c>
      <c r="F1417" s="25">
        <v>1</v>
      </c>
      <c r="G1417" s="42">
        <v>47901</v>
      </c>
      <c r="H1417" s="25">
        <v>47</v>
      </c>
      <c r="I1417" s="42">
        <v>536.04999999999995</v>
      </c>
      <c r="J1417" s="42">
        <v>25194.35</v>
      </c>
      <c r="K1417" s="42">
        <v>73095.350000000006</v>
      </c>
      <c r="L1417" s="133">
        <v>20250506</v>
      </c>
      <c r="M1417" s="174">
        <f t="shared" si="75"/>
        <v>46.5</v>
      </c>
      <c r="N1417" s="39" t="str">
        <f t="shared" si="76"/>
        <v>PST Cordoba - Pentacom S.A.</v>
      </c>
      <c r="O1417" s="174">
        <f t="shared" si="77"/>
        <v>-0.5</v>
      </c>
      <c r="P1417" s="25" t="s">
        <v>513</v>
      </c>
    </row>
    <row r="1418" spans="1:16" x14ac:dyDescent="0.25">
      <c r="A1418" s="25" t="s">
        <v>7291</v>
      </c>
      <c r="B1418" s="25" t="s">
        <v>11</v>
      </c>
      <c r="C1418" s="25" t="s">
        <v>95</v>
      </c>
      <c r="D1418" s="25" t="s">
        <v>96</v>
      </c>
      <c r="E1418" s="25" t="s">
        <v>1330</v>
      </c>
      <c r="F1418" s="25">
        <v>1</v>
      </c>
      <c r="G1418" s="42">
        <v>47901</v>
      </c>
      <c r="H1418" s="25">
        <v>183</v>
      </c>
      <c r="I1418" s="42">
        <v>536.04999999999995</v>
      </c>
      <c r="J1418" s="42">
        <v>98097.15</v>
      </c>
      <c r="K1418" s="42">
        <v>145998.15</v>
      </c>
      <c r="L1418" s="133">
        <v>20250506</v>
      </c>
      <c r="M1418" s="174">
        <f t="shared" si="75"/>
        <v>183</v>
      </c>
      <c r="N1418" s="39" t="str">
        <f t="shared" si="76"/>
        <v>SPST Pentacom - Rio IV</v>
      </c>
      <c r="O1418" s="174">
        <f t="shared" si="77"/>
        <v>0</v>
      </c>
      <c r="P1418" s="25" t="s">
        <v>513</v>
      </c>
    </row>
    <row r="1419" spans="1:16" x14ac:dyDescent="0.25">
      <c r="G1419" s="42"/>
      <c r="I1419" s="42"/>
      <c r="J1419" s="42"/>
      <c r="K1419" s="42"/>
      <c r="L1419" s="133"/>
      <c r="M1419" s="174"/>
      <c r="N1419" s="39"/>
      <c r="O1419" s="174"/>
    </row>
    <row r="1420" spans="1:16" x14ac:dyDescent="0.25">
      <c r="A1420" s="25" t="s">
        <v>7281</v>
      </c>
      <c r="B1420" s="25" t="s">
        <v>11</v>
      </c>
      <c r="C1420" s="25" t="s">
        <v>27</v>
      </c>
      <c r="D1420" s="25" t="s">
        <v>1092</v>
      </c>
      <c r="E1420" s="25" t="s">
        <v>1120</v>
      </c>
      <c r="F1420" s="25">
        <v>1</v>
      </c>
      <c r="G1420" s="42">
        <v>47901</v>
      </c>
      <c r="H1420" s="25">
        <v>64</v>
      </c>
      <c r="I1420" s="42">
        <v>536.04999999999995</v>
      </c>
      <c r="J1420" s="42">
        <v>34307.199999999997</v>
      </c>
      <c r="K1420" s="42">
        <v>82208.2</v>
      </c>
      <c r="L1420" s="133">
        <v>20250509</v>
      </c>
      <c r="M1420" s="174">
        <f t="shared" si="75"/>
        <v>58.6</v>
      </c>
      <c r="N1420" s="39" t="str">
        <f t="shared" si="76"/>
        <v>PST Cordoba - Pentacom S.A.</v>
      </c>
      <c r="O1420" s="174">
        <f t="shared" si="77"/>
        <v>-5.3999999999999986</v>
      </c>
      <c r="P1420" s="381" t="s">
        <v>7301</v>
      </c>
    </row>
    <row r="1421" spans="1:16" x14ac:dyDescent="0.25">
      <c r="A1421" s="25" t="s">
        <v>7298</v>
      </c>
      <c r="B1421" s="25" t="s">
        <v>11</v>
      </c>
      <c r="C1421" s="25" t="s">
        <v>7190</v>
      </c>
      <c r="D1421" s="25" t="s">
        <v>7191</v>
      </c>
      <c r="E1421" s="25" t="s">
        <v>7299</v>
      </c>
      <c r="F1421" s="25">
        <v>1</v>
      </c>
      <c r="G1421" s="42">
        <v>47901</v>
      </c>
      <c r="H1421" s="25">
        <v>98</v>
      </c>
      <c r="I1421" s="42">
        <v>536.04999999999995</v>
      </c>
      <c r="J1421" s="42">
        <v>52532.899999999994</v>
      </c>
      <c r="K1421" s="42">
        <v>100433.9</v>
      </c>
      <c r="L1421" s="133">
        <v>20250509</v>
      </c>
      <c r="M1421" s="174">
        <f t="shared" si="75"/>
        <v>48.9</v>
      </c>
      <c r="N1421" s="39" t="str">
        <f t="shared" si="76"/>
        <v>PST Cordoba - Pentacom S.A.</v>
      </c>
      <c r="O1421" s="174">
        <f t="shared" si="77"/>
        <v>-49.1</v>
      </c>
      <c r="P1421" s="445" t="s">
        <v>7302</v>
      </c>
    </row>
    <row r="1422" spans="1:16" x14ac:dyDescent="0.25">
      <c r="G1422" s="42"/>
      <c r="I1422" s="42"/>
      <c r="J1422" s="42"/>
      <c r="K1422" s="42"/>
      <c r="L1422" s="133"/>
      <c r="M1422" s="174"/>
      <c r="N1422" s="39"/>
      <c r="O1422" s="174"/>
    </row>
    <row r="1423" spans="1:16" x14ac:dyDescent="0.25">
      <c r="A1423" s="25" t="s">
        <v>7285</v>
      </c>
      <c r="B1423" s="25" t="s">
        <v>11</v>
      </c>
      <c r="C1423" s="25" t="s">
        <v>36</v>
      </c>
      <c r="D1423" s="25" t="s">
        <v>37</v>
      </c>
      <c r="E1423" s="25" t="s">
        <v>5776</v>
      </c>
      <c r="F1423" s="25">
        <v>1</v>
      </c>
      <c r="G1423" s="42">
        <v>47901</v>
      </c>
      <c r="H1423" s="25">
        <v>287</v>
      </c>
      <c r="I1423" s="42">
        <v>536.04999999999995</v>
      </c>
      <c r="J1423" s="42">
        <v>153846.34999999998</v>
      </c>
      <c r="K1423" s="42">
        <v>201747.34999999998</v>
      </c>
      <c r="L1423" s="133">
        <v>20250512</v>
      </c>
      <c r="M1423" s="174">
        <f t="shared" si="75"/>
        <v>287</v>
      </c>
      <c r="N1423" s="39" t="str">
        <f t="shared" si="76"/>
        <v>PST Cordoba - Pentacom S.A.</v>
      </c>
      <c r="O1423" s="174">
        <f t="shared" si="77"/>
        <v>0</v>
      </c>
      <c r="P1423" s="25" t="s">
        <v>513</v>
      </c>
    </row>
    <row r="1424" spans="1:16" ht="15.75" thickBot="1" x14ac:dyDescent="0.3">
      <c r="G1424" s="42"/>
      <c r="I1424" s="42"/>
      <c r="J1424" s="42"/>
      <c r="K1424" s="42"/>
      <c r="L1424" s="133"/>
      <c r="M1424" s="174"/>
      <c r="N1424" s="39"/>
      <c r="O1424" s="174"/>
    </row>
    <row r="1425" spans="1:16" x14ac:dyDescent="0.25">
      <c r="A1425" s="25" t="s">
        <v>7275</v>
      </c>
      <c r="B1425" s="25" t="s">
        <v>11</v>
      </c>
      <c r="C1425" s="25" t="s">
        <v>255</v>
      </c>
      <c r="D1425" s="25" t="s">
        <v>256</v>
      </c>
      <c r="E1425" s="25" t="s">
        <v>727</v>
      </c>
      <c r="F1425" s="25">
        <v>1</v>
      </c>
      <c r="G1425" s="42">
        <v>47901</v>
      </c>
      <c r="H1425" s="25">
        <v>49</v>
      </c>
      <c r="I1425" s="42">
        <v>536.04999999999995</v>
      </c>
      <c r="J1425" s="42">
        <v>26266.449999999997</v>
      </c>
      <c r="K1425" s="42">
        <v>74167.45</v>
      </c>
      <c r="L1425" s="133">
        <v>20250514</v>
      </c>
      <c r="M1425" s="174">
        <f t="shared" si="75"/>
        <v>41.7</v>
      </c>
      <c r="N1425" s="39" t="str">
        <f t="shared" si="76"/>
        <v>PST Cordoba - Pentacom S.A.</v>
      </c>
      <c r="O1425" s="174">
        <f t="shared" si="77"/>
        <v>-7.2999999999999972</v>
      </c>
      <c r="P1425" s="444" t="s">
        <v>7303</v>
      </c>
    </row>
    <row r="1426" spans="1:16" x14ac:dyDescent="0.25">
      <c r="G1426" s="42"/>
      <c r="I1426" s="42"/>
      <c r="J1426" s="42"/>
      <c r="K1426" s="42"/>
      <c r="L1426" s="133"/>
      <c r="M1426" s="174"/>
      <c r="N1426" s="39"/>
      <c r="O1426" s="174"/>
    </row>
    <row r="1427" spans="1:16" x14ac:dyDescent="0.25">
      <c r="A1427" s="25" t="s">
        <v>7274</v>
      </c>
      <c r="B1427" s="25" t="s">
        <v>11</v>
      </c>
      <c r="C1427" s="25" t="s">
        <v>28</v>
      </c>
      <c r="D1427" s="25" t="s">
        <v>134</v>
      </c>
      <c r="E1427" s="25" t="s">
        <v>2287</v>
      </c>
      <c r="F1427" s="25">
        <v>1</v>
      </c>
      <c r="G1427" s="42">
        <v>47901</v>
      </c>
      <c r="H1427" s="25">
        <v>186</v>
      </c>
      <c r="I1427" s="42">
        <v>536.04999999999995</v>
      </c>
      <c r="J1427" s="42">
        <v>99705.299999999988</v>
      </c>
      <c r="K1427" s="42">
        <v>147606.29999999999</v>
      </c>
      <c r="L1427" s="133">
        <v>20250515</v>
      </c>
      <c r="M1427" s="174">
        <f t="shared" si="75"/>
        <v>87.5</v>
      </c>
      <c r="N1427" s="39" t="str">
        <f t="shared" si="76"/>
        <v>PST Cordoba - Pentacom S.A.</v>
      </c>
      <c r="O1427" s="174">
        <f t="shared" si="77"/>
        <v>-98.5</v>
      </c>
      <c r="P1427" s="381" t="s">
        <v>7304</v>
      </c>
    </row>
    <row r="1428" spans="1:16" x14ac:dyDescent="0.25">
      <c r="G1428" s="42"/>
      <c r="I1428" s="42"/>
      <c r="J1428" s="42"/>
      <c r="K1428" s="42"/>
      <c r="L1428" s="133"/>
      <c r="M1428" s="174"/>
      <c r="N1428" s="39"/>
      <c r="O1428" s="174"/>
    </row>
    <row r="1429" spans="1:16" x14ac:dyDescent="0.25">
      <c r="A1429" s="25" t="s">
        <v>7273</v>
      </c>
      <c r="B1429" s="25" t="s">
        <v>11</v>
      </c>
      <c r="C1429" s="25" t="s">
        <v>35</v>
      </c>
      <c r="D1429" s="25" t="s">
        <v>611</v>
      </c>
      <c r="E1429" s="25" t="s">
        <v>6839</v>
      </c>
      <c r="F1429" s="25">
        <v>1</v>
      </c>
      <c r="G1429" s="42">
        <v>47901</v>
      </c>
      <c r="H1429" s="25">
        <v>58</v>
      </c>
      <c r="I1429" s="42">
        <v>536.04999999999995</v>
      </c>
      <c r="J1429" s="42">
        <v>31090.899999999998</v>
      </c>
      <c r="K1429" s="42">
        <v>78991.899999999994</v>
      </c>
      <c r="L1429" s="133">
        <v>20250516</v>
      </c>
      <c r="M1429" s="174">
        <f t="shared" si="75"/>
        <v>44.7</v>
      </c>
      <c r="N1429" s="39" t="str">
        <f t="shared" si="76"/>
        <v>PST Cordoba - Pentacom S.A.</v>
      </c>
      <c r="O1429" s="174">
        <f t="shared" si="77"/>
        <v>-13.299999999999997</v>
      </c>
      <c r="P1429" s="381" t="s">
        <v>7305</v>
      </c>
    </row>
    <row r="1430" spans="1:16" ht="15.75" thickBot="1" x14ac:dyDescent="0.3">
      <c r="G1430" s="42"/>
      <c r="I1430" s="42"/>
      <c r="J1430" s="42"/>
      <c r="K1430" s="42"/>
      <c r="L1430" s="133"/>
      <c r="M1430" s="174"/>
      <c r="N1430" s="39"/>
      <c r="O1430" s="174"/>
    </row>
    <row r="1431" spans="1:16" x14ac:dyDescent="0.25">
      <c r="A1431" s="25" t="s">
        <v>7279</v>
      </c>
      <c r="B1431" s="25" t="s">
        <v>11</v>
      </c>
      <c r="C1431" s="25" t="s">
        <v>698</v>
      </c>
      <c r="D1431" s="25" t="s">
        <v>26</v>
      </c>
      <c r="E1431" s="25" t="s">
        <v>3338</v>
      </c>
      <c r="F1431" s="25">
        <v>1</v>
      </c>
      <c r="G1431" s="42">
        <v>47901</v>
      </c>
      <c r="H1431" s="25">
        <v>138</v>
      </c>
      <c r="I1431" s="42">
        <v>536.04999999999995</v>
      </c>
      <c r="J1431" s="42">
        <v>73974.899999999994</v>
      </c>
      <c r="K1431" s="42">
        <v>121875.9</v>
      </c>
      <c r="L1431" s="133">
        <v>20250519</v>
      </c>
      <c r="M1431" s="174">
        <v>58</v>
      </c>
      <c r="N1431" s="39" t="str">
        <f t="shared" si="76"/>
        <v>PST Cordoba - Pentacom S.A.</v>
      </c>
      <c r="O1431" s="174">
        <f t="shared" si="77"/>
        <v>-80</v>
      </c>
      <c r="P1431" s="443" t="s">
        <v>7306</v>
      </c>
    </row>
    <row r="1432" spans="1:16" x14ac:dyDescent="0.25">
      <c r="A1432" s="25" t="s">
        <v>7256</v>
      </c>
      <c r="B1432" s="25" t="s">
        <v>92</v>
      </c>
      <c r="C1432" s="25" t="s">
        <v>984</v>
      </c>
      <c r="D1432" s="25" t="s">
        <v>2319</v>
      </c>
      <c r="E1432" s="25" t="s">
        <v>1310</v>
      </c>
      <c r="F1432" s="25">
        <v>1</v>
      </c>
      <c r="G1432" s="42">
        <v>22143</v>
      </c>
      <c r="H1432" s="25">
        <v>103</v>
      </c>
      <c r="I1432" s="42">
        <v>536.04999999999995</v>
      </c>
      <c r="J1432" s="42">
        <v>55213.149999999994</v>
      </c>
      <c r="K1432" s="42">
        <v>77356.149999999994</v>
      </c>
      <c r="L1432" s="133">
        <v>20250519</v>
      </c>
      <c r="M1432" s="174">
        <f t="shared" si="75"/>
        <v>103</v>
      </c>
      <c r="N1432" s="39" t="str">
        <f t="shared" si="76"/>
        <v>SPST Pentacom - Rio IV</v>
      </c>
      <c r="O1432" s="174">
        <f t="shared" si="77"/>
        <v>0</v>
      </c>
      <c r="P1432" s="25" t="s">
        <v>513</v>
      </c>
    </row>
    <row r="1433" spans="1:16" x14ac:dyDescent="0.25">
      <c r="G1433" s="42"/>
      <c r="I1433" s="42"/>
      <c r="J1433" s="42"/>
      <c r="K1433" s="42"/>
      <c r="L1433" s="133"/>
      <c r="M1433" s="174"/>
      <c r="N1433" s="39"/>
      <c r="O1433" s="174"/>
    </row>
    <row r="1434" spans="1:16" x14ac:dyDescent="0.25">
      <c r="A1434" s="25" t="s">
        <v>7251</v>
      </c>
      <c r="B1434" s="25" t="s">
        <v>92</v>
      </c>
      <c r="C1434" s="25" t="s">
        <v>274</v>
      </c>
      <c r="D1434" s="25" t="s">
        <v>26</v>
      </c>
      <c r="E1434" s="25" t="s">
        <v>3133</v>
      </c>
      <c r="F1434" s="25">
        <v>1</v>
      </c>
      <c r="G1434" s="42">
        <v>22143</v>
      </c>
      <c r="H1434" s="25">
        <v>55</v>
      </c>
      <c r="I1434" s="42">
        <v>536.04999999999995</v>
      </c>
      <c r="J1434" s="42">
        <v>29482.749999999996</v>
      </c>
      <c r="K1434" s="42">
        <v>51625.75</v>
      </c>
      <c r="L1434" s="133">
        <v>20250520</v>
      </c>
      <c r="M1434" s="174">
        <v>55</v>
      </c>
      <c r="N1434" s="39" t="str">
        <f t="shared" si="76"/>
        <v>PST Cordoba - Pentacom S.A.</v>
      </c>
      <c r="O1434" s="174">
        <f t="shared" si="77"/>
        <v>0</v>
      </c>
      <c r="P1434" s="25" t="s">
        <v>513</v>
      </c>
    </row>
    <row r="1435" spans="1:16" x14ac:dyDescent="0.25">
      <c r="G1435" s="42"/>
      <c r="I1435" s="42"/>
      <c r="J1435" s="42"/>
      <c r="K1435" s="42"/>
      <c r="L1435" s="133"/>
      <c r="M1435" s="174"/>
      <c r="N1435" s="39"/>
      <c r="O1435" s="174"/>
    </row>
    <row r="1436" spans="1:16" x14ac:dyDescent="0.25">
      <c r="A1436" s="25" t="s">
        <v>7244</v>
      </c>
      <c r="B1436" s="25" t="s">
        <v>92</v>
      </c>
      <c r="C1436" s="25" t="s">
        <v>255</v>
      </c>
      <c r="D1436" s="25" t="s">
        <v>256</v>
      </c>
      <c r="E1436" s="25" t="s">
        <v>727</v>
      </c>
      <c r="F1436" s="25">
        <v>1</v>
      </c>
      <c r="G1436" s="42">
        <v>22143</v>
      </c>
      <c r="H1436" s="25">
        <v>42</v>
      </c>
      <c r="I1436" s="42">
        <v>536.04999999999995</v>
      </c>
      <c r="J1436" s="42">
        <v>22514.1</v>
      </c>
      <c r="K1436" s="42">
        <v>44657.1</v>
      </c>
      <c r="L1436" s="133">
        <v>20250521</v>
      </c>
      <c r="M1436" s="174">
        <f t="shared" si="75"/>
        <v>41.7</v>
      </c>
      <c r="N1436" s="39" t="str">
        <f t="shared" si="76"/>
        <v>PST Cordoba - Pentacom S.A.</v>
      </c>
      <c r="O1436" s="174">
        <f t="shared" si="77"/>
        <v>-0.29999999999999716</v>
      </c>
      <c r="P1436" s="25" t="s">
        <v>513</v>
      </c>
    </row>
    <row r="1437" spans="1:16" x14ac:dyDescent="0.25">
      <c r="G1437" s="42"/>
      <c r="I1437" s="42"/>
      <c r="J1437" s="42"/>
      <c r="K1437" s="42"/>
      <c r="L1437" s="133"/>
      <c r="M1437" s="174"/>
      <c r="N1437" s="39"/>
      <c r="O1437" s="174"/>
    </row>
    <row r="1438" spans="1:16" x14ac:dyDescent="0.25">
      <c r="A1438" s="25" t="s">
        <v>7254</v>
      </c>
      <c r="B1438" s="25" t="s">
        <v>11</v>
      </c>
      <c r="C1438" s="25" t="s">
        <v>35</v>
      </c>
      <c r="D1438" s="25" t="s">
        <v>592</v>
      </c>
      <c r="E1438" s="25" t="s">
        <v>595</v>
      </c>
      <c r="F1438" s="25">
        <v>1</v>
      </c>
      <c r="G1438" s="42">
        <v>47901</v>
      </c>
      <c r="H1438" s="25">
        <v>32</v>
      </c>
      <c r="I1438" s="42">
        <v>536.04999999999995</v>
      </c>
      <c r="J1438" s="42">
        <v>17153.599999999999</v>
      </c>
      <c r="K1438" s="42">
        <v>65054.6</v>
      </c>
      <c r="L1438" s="133">
        <v>20250522</v>
      </c>
      <c r="M1438" s="174">
        <f t="shared" si="75"/>
        <v>32.200000000000003</v>
      </c>
      <c r="N1438" s="39" t="str">
        <f t="shared" si="76"/>
        <v>PST Cordoba - Pentacom S.A.</v>
      </c>
      <c r="O1438" s="174">
        <f t="shared" si="77"/>
        <v>0.20000000000000284</v>
      </c>
      <c r="P1438" s="25" t="s">
        <v>513</v>
      </c>
    </row>
    <row r="1439" spans="1:16" x14ac:dyDescent="0.25">
      <c r="G1439" s="42"/>
      <c r="I1439" s="42"/>
      <c r="J1439" s="42"/>
      <c r="K1439" s="42"/>
      <c r="L1439" s="133"/>
      <c r="M1439" s="174"/>
      <c r="N1439" s="39"/>
      <c r="O1439" s="174"/>
    </row>
    <row r="1440" spans="1:16" x14ac:dyDescent="0.25">
      <c r="A1440" s="25" t="s">
        <v>7253</v>
      </c>
      <c r="B1440" s="25" t="s">
        <v>11</v>
      </c>
      <c r="C1440" s="25" t="s">
        <v>27</v>
      </c>
      <c r="D1440" s="25" t="s">
        <v>138</v>
      </c>
      <c r="E1440" s="25" t="s">
        <v>2143</v>
      </c>
      <c r="F1440" s="25">
        <v>1</v>
      </c>
      <c r="G1440" s="42">
        <v>47901</v>
      </c>
      <c r="H1440" s="25">
        <v>88</v>
      </c>
      <c r="I1440" s="42">
        <v>536.04999999999995</v>
      </c>
      <c r="J1440" s="42">
        <v>47172.399999999994</v>
      </c>
      <c r="K1440" s="42">
        <v>95073.4</v>
      </c>
      <c r="L1440" s="133">
        <v>20250523</v>
      </c>
      <c r="M1440" s="174">
        <f t="shared" si="75"/>
        <v>87.1</v>
      </c>
      <c r="N1440" s="39" t="str">
        <f t="shared" si="76"/>
        <v>PST Cordoba - Pentacom S.A.</v>
      </c>
      <c r="O1440" s="174">
        <f t="shared" si="77"/>
        <v>-0.90000000000000568</v>
      </c>
      <c r="P1440" s="25" t="s">
        <v>513</v>
      </c>
    </row>
    <row r="1441" spans="1:16" x14ac:dyDescent="0.25">
      <c r="G1441" s="42"/>
      <c r="I1441" s="42"/>
      <c r="J1441" s="42"/>
      <c r="K1441" s="42"/>
      <c r="L1441" s="133"/>
      <c r="M1441" s="174"/>
      <c r="N1441" s="39"/>
      <c r="O1441" s="174"/>
    </row>
    <row r="1442" spans="1:16" x14ac:dyDescent="0.25">
      <c r="A1442" s="25" t="s">
        <v>7250</v>
      </c>
      <c r="B1442" s="25" t="s">
        <v>11</v>
      </c>
      <c r="C1442" s="25" t="s">
        <v>27</v>
      </c>
      <c r="D1442" s="25" t="s">
        <v>50</v>
      </c>
      <c r="E1442" s="25" t="s">
        <v>825</v>
      </c>
      <c r="F1442" s="25">
        <v>1</v>
      </c>
      <c r="G1442" s="42">
        <v>47901</v>
      </c>
      <c r="H1442" s="25">
        <v>186</v>
      </c>
      <c r="I1442" s="42">
        <v>536.04999999999995</v>
      </c>
      <c r="J1442" s="42">
        <v>99705.299999999988</v>
      </c>
      <c r="K1442" s="42">
        <v>147606.29999999999</v>
      </c>
      <c r="L1442" s="133">
        <v>20250526</v>
      </c>
      <c r="M1442" s="174">
        <f t="shared" si="75"/>
        <v>186</v>
      </c>
      <c r="N1442" s="39" t="str">
        <f t="shared" si="76"/>
        <v>PST Cordoba - Pentacom S.A.</v>
      </c>
      <c r="O1442" s="174">
        <f t="shared" si="77"/>
        <v>0</v>
      </c>
      <c r="P1442" s="25" t="s">
        <v>513</v>
      </c>
    </row>
    <row r="1443" spans="1:16" x14ac:dyDescent="0.25">
      <c r="G1443" s="42"/>
      <c r="I1443" s="42"/>
      <c r="J1443" s="42"/>
      <c r="K1443" s="42"/>
      <c r="L1443" s="133"/>
      <c r="M1443" s="174"/>
      <c r="N1443" s="39"/>
      <c r="O1443" s="174"/>
    </row>
    <row r="1444" spans="1:16" x14ac:dyDescent="0.25">
      <c r="A1444" s="25" t="s">
        <v>7233</v>
      </c>
      <c r="B1444" s="25" t="s">
        <v>11</v>
      </c>
      <c r="C1444" s="25" t="s">
        <v>27</v>
      </c>
      <c r="D1444" s="25" t="s">
        <v>393</v>
      </c>
      <c r="E1444" s="25" t="s">
        <v>396</v>
      </c>
      <c r="F1444" s="25">
        <v>1</v>
      </c>
      <c r="G1444" s="42">
        <v>47901</v>
      </c>
      <c r="H1444" s="25">
        <v>34</v>
      </c>
      <c r="I1444" s="42">
        <v>536.04999999999995</v>
      </c>
      <c r="J1444" s="42">
        <v>18225.699999999997</v>
      </c>
      <c r="K1444" s="42">
        <v>66126.7</v>
      </c>
      <c r="L1444" s="133">
        <v>20250527</v>
      </c>
      <c r="M1444" s="174">
        <f t="shared" si="75"/>
        <v>0</v>
      </c>
      <c r="N1444" s="39" t="str">
        <f t="shared" si="76"/>
        <v>PST Cordoba - Pentacom S.A.</v>
      </c>
      <c r="O1444" s="174">
        <f t="shared" si="77"/>
        <v>-34</v>
      </c>
      <c r="P1444" s="381" t="s">
        <v>7308</v>
      </c>
    </row>
    <row r="1445" spans="1:16" x14ac:dyDescent="0.25">
      <c r="G1445" s="42"/>
      <c r="I1445" s="42"/>
      <c r="J1445" s="42"/>
      <c r="K1445" s="42"/>
      <c r="L1445" s="133"/>
      <c r="M1445" s="174"/>
      <c r="N1445" s="39"/>
      <c r="O1445" s="174"/>
    </row>
    <row r="1446" spans="1:16" x14ac:dyDescent="0.25">
      <c r="A1446" s="25" t="s">
        <v>7232</v>
      </c>
      <c r="B1446" s="25" t="s">
        <v>11</v>
      </c>
      <c r="C1446" s="25" t="s">
        <v>984</v>
      </c>
      <c r="D1446" s="25" t="s">
        <v>2178</v>
      </c>
      <c r="E1446" s="25" t="s">
        <v>999</v>
      </c>
      <c r="F1446" s="25">
        <v>1</v>
      </c>
      <c r="G1446" s="42">
        <v>47901</v>
      </c>
      <c r="H1446" s="25">
        <v>50</v>
      </c>
      <c r="I1446" s="42">
        <v>536.04999999999995</v>
      </c>
      <c r="J1446" s="42">
        <v>26802.499999999996</v>
      </c>
      <c r="K1446" s="42">
        <v>74703.5</v>
      </c>
      <c r="L1446" s="133">
        <v>20250528</v>
      </c>
      <c r="M1446" s="174">
        <f t="shared" si="75"/>
        <v>50.2</v>
      </c>
      <c r="N1446" s="39" t="str">
        <f t="shared" si="76"/>
        <v>SPST Pentacom - Rio IV</v>
      </c>
      <c r="O1446" s="174">
        <f t="shared" si="77"/>
        <v>0.20000000000000284</v>
      </c>
      <c r="P1446" s="25" t="s">
        <v>513</v>
      </c>
    </row>
    <row r="1447" spans="1:16" x14ac:dyDescent="0.25">
      <c r="A1447" s="25" t="s">
        <v>7238</v>
      </c>
      <c r="B1447" s="25" t="s">
        <v>11</v>
      </c>
      <c r="C1447" s="25" t="s">
        <v>12</v>
      </c>
      <c r="D1447" s="25" t="s">
        <v>260</v>
      </c>
      <c r="E1447" s="25" t="s">
        <v>1281</v>
      </c>
      <c r="F1447" s="25">
        <v>1</v>
      </c>
      <c r="G1447" s="42">
        <v>47901</v>
      </c>
      <c r="H1447" s="25">
        <v>150</v>
      </c>
      <c r="I1447" s="42">
        <v>536.04999999999995</v>
      </c>
      <c r="J1447" s="42">
        <v>80407.5</v>
      </c>
      <c r="K1447" s="42">
        <v>128308.5</v>
      </c>
      <c r="L1447" s="133">
        <v>20250528</v>
      </c>
      <c r="M1447" s="174">
        <f t="shared" si="75"/>
        <v>100</v>
      </c>
      <c r="N1447" s="39" t="str">
        <f t="shared" si="76"/>
        <v>PST Cordoba - Pentacom S.A.</v>
      </c>
      <c r="O1447" s="174">
        <f t="shared" si="77"/>
        <v>-50</v>
      </c>
      <c r="P1447" s="381" t="s">
        <v>7307</v>
      </c>
    </row>
    <row r="1448" spans="1:16" x14ac:dyDescent="0.25">
      <c r="G1448" s="42"/>
      <c r="I1448" s="42"/>
      <c r="J1448" s="42"/>
      <c r="K1448" s="42"/>
      <c r="L1448" s="133"/>
      <c r="M1448" s="174"/>
      <c r="N1448" s="39"/>
      <c r="O1448" s="174"/>
    </row>
    <row r="1449" spans="1:16" x14ac:dyDescent="0.25">
      <c r="A1449" s="39" t="s">
        <v>7264</v>
      </c>
      <c r="B1449" s="39" t="s">
        <v>11</v>
      </c>
      <c r="C1449" s="39" t="s">
        <v>56</v>
      </c>
      <c r="D1449" s="39" t="s">
        <v>57</v>
      </c>
      <c r="E1449" s="39" t="s">
        <v>7265</v>
      </c>
      <c r="F1449" s="39">
        <v>1</v>
      </c>
      <c r="G1449" s="40">
        <v>95802</v>
      </c>
      <c r="H1449" s="39">
        <v>275</v>
      </c>
      <c r="I1449" s="40">
        <v>536.04999999999995</v>
      </c>
      <c r="J1449" s="40">
        <v>147413.75</v>
      </c>
      <c r="K1449" s="40">
        <v>243215.75</v>
      </c>
      <c r="L1449" s="174">
        <v>20250529</v>
      </c>
      <c r="M1449" s="174">
        <f t="shared" si="75"/>
        <v>275</v>
      </c>
      <c r="N1449" s="39" t="str">
        <f t="shared" si="76"/>
        <v>PST Cordoba - Pentacom S.A.</v>
      </c>
      <c r="O1449" s="174">
        <f t="shared" si="77"/>
        <v>0</v>
      </c>
      <c r="P1449" s="25" t="s">
        <v>513</v>
      </c>
    </row>
    <row r="1450" spans="1:16" x14ac:dyDescent="0.25">
      <c r="A1450" s="25" t="s">
        <v>7204</v>
      </c>
      <c r="B1450" s="25" t="s">
        <v>92</v>
      </c>
      <c r="C1450" s="25" t="s">
        <v>95</v>
      </c>
      <c r="D1450" s="25" t="s">
        <v>96</v>
      </c>
      <c r="E1450" s="25" t="s">
        <v>1328</v>
      </c>
      <c r="F1450" s="25">
        <v>1</v>
      </c>
      <c r="G1450" s="42">
        <v>22143</v>
      </c>
      <c r="H1450" s="25">
        <v>183</v>
      </c>
      <c r="I1450" s="42">
        <v>536.04999999999995</v>
      </c>
      <c r="J1450" s="42">
        <v>98097.15</v>
      </c>
      <c r="K1450" s="42">
        <v>120240.15</v>
      </c>
      <c r="L1450" s="133">
        <v>20250529</v>
      </c>
      <c r="M1450" s="174">
        <f t="shared" si="75"/>
        <v>183</v>
      </c>
      <c r="N1450" s="39" t="str">
        <f t="shared" si="76"/>
        <v>SPST Pentacom - Rio IV</v>
      </c>
      <c r="O1450" s="174">
        <f t="shared" si="77"/>
        <v>0</v>
      </c>
      <c r="P1450" s="25" t="s">
        <v>513</v>
      </c>
    </row>
    <row r="1451" spans="1:16" x14ac:dyDescent="0.25">
      <c r="A1451" s="25" t="s">
        <v>7217</v>
      </c>
      <c r="B1451" s="25" t="s">
        <v>92</v>
      </c>
      <c r="C1451" s="25" t="s">
        <v>12</v>
      </c>
      <c r="D1451" s="25" t="s">
        <v>128</v>
      </c>
      <c r="E1451" s="25" t="s">
        <v>160</v>
      </c>
      <c r="F1451" s="25">
        <v>1</v>
      </c>
      <c r="G1451" s="42">
        <v>22143</v>
      </c>
      <c r="H1451" s="25">
        <v>88</v>
      </c>
      <c r="I1451" s="42">
        <v>536.04999999999995</v>
      </c>
      <c r="J1451" s="42">
        <v>47172.399999999994</v>
      </c>
      <c r="K1451" s="42">
        <v>69315.399999999994</v>
      </c>
      <c r="L1451" s="133">
        <v>20250529</v>
      </c>
      <c r="M1451" s="174">
        <f t="shared" si="75"/>
        <v>87.2</v>
      </c>
      <c r="N1451" s="39" t="str">
        <f t="shared" si="76"/>
        <v>PST Cordoba - Pentacom S.A.</v>
      </c>
      <c r="O1451" s="174">
        <f t="shared" si="77"/>
        <v>-0.79999999999999716</v>
      </c>
      <c r="P1451" s="25" t="s">
        <v>513</v>
      </c>
    </row>
    <row r="1452" spans="1:16" x14ac:dyDescent="0.25">
      <c r="G1452" s="42"/>
      <c r="I1452" s="42"/>
      <c r="J1452" s="42"/>
      <c r="K1452" s="42"/>
      <c r="L1452" s="133"/>
      <c r="M1452" s="174"/>
      <c r="N1452" s="39"/>
      <c r="O1452" s="174"/>
    </row>
    <row r="1453" spans="1:16" x14ac:dyDescent="0.25">
      <c r="A1453" s="25" t="s">
        <v>7231</v>
      </c>
      <c r="B1453" s="25" t="s">
        <v>11</v>
      </c>
      <c r="C1453" s="25" t="s">
        <v>698</v>
      </c>
      <c r="D1453" s="25" t="s">
        <v>26</v>
      </c>
      <c r="E1453" s="25" t="s">
        <v>1050</v>
      </c>
      <c r="F1453" s="25">
        <v>1</v>
      </c>
      <c r="G1453" s="42">
        <v>47901</v>
      </c>
      <c r="H1453" s="25">
        <v>58</v>
      </c>
      <c r="I1453" s="42">
        <v>536.04999999999995</v>
      </c>
      <c r="J1453" s="42">
        <v>31090.899999999998</v>
      </c>
      <c r="K1453" s="42">
        <v>78991.899999999994</v>
      </c>
      <c r="L1453" s="133">
        <v>20250530</v>
      </c>
      <c r="M1453" s="174">
        <v>58</v>
      </c>
      <c r="N1453" s="39" t="str">
        <f t="shared" si="76"/>
        <v>PST Cordoba - Pentacom S.A.</v>
      </c>
      <c r="O1453" s="174">
        <f t="shared" si="77"/>
        <v>0</v>
      </c>
      <c r="P1453" s="25" t="s">
        <v>513</v>
      </c>
    </row>
    <row r="1454" spans="1:16" x14ac:dyDescent="0.25">
      <c r="M1454" s="174"/>
      <c r="N1454" s="39"/>
      <c r="O1454" s="174"/>
    </row>
    <row r="1455" spans="1:16" x14ac:dyDescent="0.25">
      <c r="M1455" s="174"/>
      <c r="N1455" s="39"/>
      <c r="O1455" s="174"/>
    </row>
    <row r="1456" spans="1:16" x14ac:dyDescent="0.25">
      <c r="A1456" s="25" t="s">
        <v>7395</v>
      </c>
      <c r="B1456" s="25" t="s">
        <v>11</v>
      </c>
      <c r="C1456" s="25" t="s">
        <v>685</v>
      </c>
      <c r="D1456" s="25" t="s">
        <v>686</v>
      </c>
      <c r="E1456" s="25" t="s">
        <v>2922</v>
      </c>
      <c r="F1456" s="25">
        <v>1</v>
      </c>
      <c r="G1456" s="42">
        <v>47901</v>
      </c>
      <c r="H1456" s="25">
        <v>82</v>
      </c>
      <c r="I1456" s="42">
        <v>536.04999999999995</v>
      </c>
      <c r="J1456" s="42">
        <v>43956.1</v>
      </c>
      <c r="K1456" s="42">
        <v>91857.1</v>
      </c>
      <c r="L1456" s="133">
        <v>20250603</v>
      </c>
      <c r="M1456" s="174">
        <f t="shared" si="75"/>
        <v>59.8</v>
      </c>
      <c r="N1456" s="39" t="str">
        <f t="shared" ref="N1456:N1483" si="78">VLOOKUP(D1456,tablakms,6,FALSE)</f>
        <v>PST Cordoba - Pentacom S.A.</v>
      </c>
      <c r="O1456" s="174">
        <f t="shared" ref="O1456:O1483" si="79">M1456-H1456</f>
        <v>-22.200000000000003</v>
      </c>
      <c r="P1456" s="381" t="s">
        <v>7406</v>
      </c>
    </row>
    <row r="1457" spans="1:16" x14ac:dyDescent="0.25">
      <c r="G1457" s="42"/>
      <c r="I1457" s="42"/>
      <c r="J1457" s="42"/>
      <c r="K1457" s="42"/>
      <c r="L1457" s="133"/>
      <c r="M1457" s="174"/>
      <c r="N1457" s="39"/>
      <c r="O1457" s="174"/>
    </row>
    <row r="1458" spans="1:16" x14ac:dyDescent="0.25">
      <c r="A1458" s="25" t="s">
        <v>7360</v>
      </c>
      <c r="B1458" s="25" t="s">
        <v>92</v>
      </c>
      <c r="C1458" s="25" t="s">
        <v>12</v>
      </c>
      <c r="D1458" s="25" t="s">
        <v>39</v>
      </c>
      <c r="E1458" s="25" t="s">
        <v>40</v>
      </c>
      <c r="F1458" s="25">
        <v>1</v>
      </c>
      <c r="G1458" s="42">
        <v>22143</v>
      </c>
      <c r="H1458" s="25">
        <v>203</v>
      </c>
      <c r="I1458" s="42">
        <v>536.04999999999995</v>
      </c>
      <c r="J1458" s="42">
        <v>108818.15</v>
      </c>
      <c r="K1458" s="42">
        <v>130961.15</v>
      </c>
      <c r="L1458" s="133">
        <v>20250604</v>
      </c>
      <c r="M1458" s="174">
        <v>203</v>
      </c>
      <c r="N1458" s="39" t="str">
        <f t="shared" si="78"/>
        <v>Pentacom - Arroyito</v>
      </c>
      <c r="O1458" s="174">
        <f t="shared" si="79"/>
        <v>0</v>
      </c>
    </row>
    <row r="1459" spans="1:16" x14ac:dyDescent="0.25">
      <c r="A1459" s="25" t="s">
        <v>7404</v>
      </c>
      <c r="B1459" s="25" t="s">
        <v>11</v>
      </c>
      <c r="C1459" s="25" t="s">
        <v>111</v>
      </c>
      <c r="D1459" s="25" t="s">
        <v>112</v>
      </c>
      <c r="E1459" s="25" t="s">
        <v>1356</v>
      </c>
      <c r="F1459" s="25">
        <v>1</v>
      </c>
      <c r="G1459" s="42">
        <v>47901</v>
      </c>
      <c r="H1459" s="25">
        <v>250</v>
      </c>
      <c r="I1459" s="42">
        <v>536.04999999999995</v>
      </c>
      <c r="J1459" s="42">
        <v>134012.5</v>
      </c>
      <c r="K1459" s="42">
        <v>181913.5</v>
      </c>
      <c r="L1459" s="133">
        <v>20250604</v>
      </c>
      <c r="M1459" s="174" t="e">
        <f t="shared" si="75"/>
        <v>#N/A</v>
      </c>
      <c r="N1459" s="39" t="e">
        <f t="shared" si="78"/>
        <v>#N/A</v>
      </c>
      <c r="O1459" s="174" t="e">
        <f t="shared" si="79"/>
        <v>#N/A</v>
      </c>
    </row>
    <row r="1460" spans="1:16" x14ac:dyDescent="0.25">
      <c r="G1460" s="42"/>
      <c r="I1460" s="42"/>
      <c r="J1460" s="42"/>
      <c r="K1460" s="42"/>
      <c r="L1460" s="133"/>
      <c r="M1460" s="174"/>
      <c r="N1460" s="39"/>
      <c r="O1460" s="174"/>
    </row>
    <row r="1461" spans="1:16" x14ac:dyDescent="0.25">
      <c r="A1461" s="25" t="s">
        <v>7389</v>
      </c>
      <c r="B1461" s="25" t="s">
        <v>11</v>
      </c>
      <c r="C1461" s="25" t="s">
        <v>297</v>
      </c>
      <c r="D1461" s="25" t="s">
        <v>93</v>
      </c>
      <c r="E1461" s="25" t="s">
        <v>801</v>
      </c>
      <c r="F1461" s="25">
        <v>1</v>
      </c>
      <c r="G1461" s="42">
        <v>47901</v>
      </c>
      <c r="H1461" s="25">
        <v>52</v>
      </c>
      <c r="I1461" s="42">
        <v>536.04999999999995</v>
      </c>
      <c r="J1461" s="42">
        <v>27874.6</v>
      </c>
      <c r="K1461" s="42">
        <v>75775.600000000006</v>
      </c>
      <c r="L1461" s="133">
        <v>20250605</v>
      </c>
      <c r="M1461" s="174">
        <v>52</v>
      </c>
      <c r="N1461" s="39" t="str">
        <f t="shared" si="78"/>
        <v>PST Cordoba - Pentacom S.A.</v>
      </c>
      <c r="O1461" s="174">
        <f t="shared" si="79"/>
        <v>0</v>
      </c>
    </row>
    <row r="1462" spans="1:16" ht="15.75" thickBot="1" x14ac:dyDescent="0.3">
      <c r="G1462" s="42"/>
      <c r="I1462" s="42"/>
      <c r="J1462" s="42"/>
      <c r="K1462" s="42"/>
      <c r="L1462" s="133"/>
      <c r="M1462" s="174"/>
      <c r="N1462" s="39"/>
      <c r="O1462" s="174"/>
    </row>
    <row r="1463" spans="1:16" x14ac:dyDescent="0.25">
      <c r="A1463" s="25" t="s">
        <v>7387</v>
      </c>
      <c r="B1463" s="25" t="s">
        <v>11</v>
      </c>
      <c r="C1463" s="25" t="s">
        <v>255</v>
      </c>
      <c r="D1463" s="25" t="s">
        <v>256</v>
      </c>
      <c r="E1463" s="25" t="s">
        <v>4517</v>
      </c>
      <c r="F1463" s="25">
        <v>1</v>
      </c>
      <c r="G1463" s="42">
        <v>47901</v>
      </c>
      <c r="H1463" s="25">
        <v>54</v>
      </c>
      <c r="I1463" s="42">
        <v>536.04999999999995</v>
      </c>
      <c r="J1463" s="42">
        <v>28946.699999999997</v>
      </c>
      <c r="K1463" s="42">
        <v>76847.7</v>
      </c>
      <c r="L1463" s="133">
        <v>20250606</v>
      </c>
      <c r="M1463" s="174">
        <f t="shared" si="75"/>
        <v>41.7</v>
      </c>
      <c r="N1463" s="39" t="str">
        <f t="shared" si="78"/>
        <v>PST Cordoba - Pentacom S.A.</v>
      </c>
      <c r="O1463" s="174">
        <f t="shared" si="79"/>
        <v>-12.299999999999997</v>
      </c>
      <c r="P1463" s="443" t="s">
        <v>7407</v>
      </c>
    </row>
    <row r="1464" spans="1:16" x14ac:dyDescent="0.25">
      <c r="G1464" s="42"/>
      <c r="I1464" s="42"/>
      <c r="J1464" s="42"/>
      <c r="K1464" s="42"/>
      <c r="L1464" s="133"/>
      <c r="M1464" s="174"/>
      <c r="N1464" s="39"/>
      <c r="O1464" s="174"/>
    </row>
    <row r="1465" spans="1:16" x14ac:dyDescent="0.25">
      <c r="A1465" s="25" t="s">
        <v>7385</v>
      </c>
      <c r="B1465" s="25" t="s">
        <v>11</v>
      </c>
      <c r="C1465" s="25" t="s">
        <v>35</v>
      </c>
      <c r="D1465" s="25" t="s">
        <v>611</v>
      </c>
      <c r="E1465" s="25" t="s">
        <v>6839</v>
      </c>
      <c r="F1465" s="25">
        <v>1</v>
      </c>
      <c r="G1465" s="42">
        <v>47901</v>
      </c>
      <c r="H1465" s="25">
        <v>67</v>
      </c>
      <c r="I1465" s="42">
        <v>536.04999999999995</v>
      </c>
      <c r="J1465" s="42">
        <v>35915.35</v>
      </c>
      <c r="K1465" s="42">
        <v>83816.350000000006</v>
      </c>
      <c r="L1465" s="133">
        <v>20250609</v>
      </c>
      <c r="M1465" s="174">
        <f t="shared" si="75"/>
        <v>44.7</v>
      </c>
      <c r="N1465" s="39" t="str">
        <f t="shared" si="78"/>
        <v>PST Cordoba - Pentacom S.A.</v>
      </c>
      <c r="O1465" s="174">
        <f t="shared" si="79"/>
        <v>-22.299999999999997</v>
      </c>
      <c r="P1465" s="381" t="s">
        <v>7408</v>
      </c>
    </row>
    <row r="1466" spans="1:16" x14ac:dyDescent="0.25">
      <c r="G1466" s="42"/>
      <c r="I1466" s="42"/>
      <c r="J1466" s="42"/>
      <c r="K1466" s="42"/>
      <c r="L1466" s="133"/>
      <c r="M1466" s="174"/>
      <c r="N1466" s="39"/>
      <c r="O1466" s="174"/>
    </row>
    <row r="1467" spans="1:16" x14ac:dyDescent="0.25">
      <c r="A1467" s="25" t="s">
        <v>7366</v>
      </c>
      <c r="B1467" s="25" t="s">
        <v>11</v>
      </c>
      <c r="C1467" s="25" t="s">
        <v>12</v>
      </c>
      <c r="D1467" s="25" t="s">
        <v>455</v>
      </c>
      <c r="E1467" s="25" t="s">
        <v>5857</v>
      </c>
      <c r="F1467" s="25">
        <v>1</v>
      </c>
      <c r="G1467" s="42">
        <v>47901</v>
      </c>
      <c r="H1467" s="25">
        <v>306</v>
      </c>
      <c r="I1467" s="42">
        <v>536.04999999999995</v>
      </c>
      <c r="J1467" s="42">
        <v>164031.29999999999</v>
      </c>
      <c r="K1467" s="42">
        <v>211932.3</v>
      </c>
      <c r="L1467" s="133">
        <v>20250611</v>
      </c>
      <c r="M1467" s="174">
        <f t="shared" si="75"/>
        <v>238</v>
      </c>
      <c r="N1467" s="39" t="str">
        <f t="shared" si="78"/>
        <v>PST Cordoba - Pentacom S.A.</v>
      </c>
      <c r="O1467" s="174">
        <f t="shared" si="79"/>
        <v>-68</v>
      </c>
      <c r="P1467" s="381" t="s">
        <v>7409</v>
      </c>
    </row>
    <row r="1468" spans="1:16" x14ac:dyDescent="0.25">
      <c r="G1468" s="42"/>
      <c r="I1468" s="42"/>
      <c r="J1468" s="42"/>
      <c r="K1468" s="42"/>
      <c r="L1468" s="133"/>
      <c r="M1468" s="174"/>
      <c r="N1468" s="39"/>
      <c r="O1468" s="174"/>
    </row>
    <row r="1469" spans="1:16" x14ac:dyDescent="0.25">
      <c r="A1469" s="25" t="s">
        <v>7364</v>
      </c>
      <c r="B1469" s="25" t="s">
        <v>11</v>
      </c>
      <c r="C1469" s="25" t="s">
        <v>698</v>
      </c>
      <c r="D1469" s="25" t="s">
        <v>26</v>
      </c>
      <c r="E1469" s="25" t="s">
        <v>930</v>
      </c>
      <c r="F1469" s="25">
        <v>1</v>
      </c>
      <c r="G1469" s="42">
        <v>47901</v>
      </c>
      <c r="H1469" s="25">
        <v>70</v>
      </c>
      <c r="I1469" s="42">
        <v>536.04999999999995</v>
      </c>
      <c r="J1469" s="42">
        <v>37523.5</v>
      </c>
      <c r="K1469" s="42">
        <v>85424.5</v>
      </c>
      <c r="L1469" s="133">
        <v>20250612</v>
      </c>
      <c r="M1469" s="174">
        <v>58</v>
      </c>
      <c r="N1469" s="39" t="str">
        <f t="shared" si="78"/>
        <v>PST Cordoba - Pentacom S.A.</v>
      </c>
      <c r="O1469" s="174">
        <f t="shared" si="79"/>
        <v>-12</v>
      </c>
      <c r="P1469" s="381" t="s">
        <v>7410</v>
      </c>
    </row>
    <row r="1470" spans="1:16" x14ac:dyDescent="0.25">
      <c r="G1470" s="42"/>
      <c r="I1470" s="42"/>
      <c r="J1470" s="42"/>
      <c r="K1470" s="42"/>
      <c r="L1470" s="133"/>
      <c r="M1470" s="174"/>
      <c r="N1470" s="39"/>
      <c r="O1470" s="174"/>
    </row>
    <row r="1471" spans="1:16" x14ac:dyDescent="0.25">
      <c r="A1471" s="25" t="s">
        <v>7359</v>
      </c>
      <c r="B1471" s="25" t="s">
        <v>92</v>
      </c>
      <c r="C1471" s="25" t="s">
        <v>27</v>
      </c>
      <c r="D1471" s="25" t="s">
        <v>146</v>
      </c>
      <c r="E1471" s="25" t="s">
        <v>360</v>
      </c>
      <c r="F1471" s="25">
        <v>1</v>
      </c>
      <c r="G1471" s="42">
        <v>22143</v>
      </c>
      <c r="H1471" s="25">
        <v>192</v>
      </c>
      <c r="I1471" s="42">
        <v>536.04999999999995</v>
      </c>
      <c r="J1471" s="42">
        <v>102921.59999999999</v>
      </c>
      <c r="K1471" s="42">
        <v>125064.59999999999</v>
      </c>
      <c r="L1471" s="133">
        <v>20250613</v>
      </c>
      <c r="M1471" s="174">
        <f t="shared" si="75"/>
        <v>192</v>
      </c>
      <c r="N1471" s="39" t="str">
        <f t="shared" si="78"/>
        <v>SPST Pentacom - Rio IV</v>
      </c>
      <c r="O1471" s="174">
        <f t="shared" si="79"/>
        <v>0</v>
      </c>
    </row>
    <row r="1472" spans="1:16" x14ac:dyDescent="0.25">
      <c r="G1472" s="42"/>
      <c r="I1472" s="42"/>
      <c r="J1472" s="42"/>
      <c r="K1472" s="42"/>
      <c r="L1472" s="133"/>
      <c r="M1472" s="174"/>
      <c r="N1472" s="39"/>
      <c r="O1472" s="174"/>
    </row>
    <row r="1473" spans="1:16" x14ac:dyDescent="0.25">
      <c r="A1473" s="25" t="s">
        <v>7382</v>
      </c>
      <c r="B1473" s="25" t="s">
        <v>2204</v>
      </c>
      <c r="C1473" s="25" t="s">
        <v>56</v>
      </c>
      <c r="D1473" s="25" t="s">
        <v>57</v>
      </c>
      <c r="E1473" s="25" t="s">
        <v>7383</v>
      </c>
      <c r="F1473" s="25">
        <v>1</v>
      </c>
      <c r="G1473" s="42">
        <v>47901</v>
      </c>
      <c r="H1473" s="25">
        <v>275</v>
      </c>
      <c r="I1473" s="42">
        <v>536.04999999999995</v>
      </c>
      <c r="J1473" s="42">
        <v>147413.75</v>
      </c>
      <c r="K1473" s="42">
        <v>195314.75</v>
      </c>
      <c r="L1473" s="133">
        <v>20250618</v>
      </c>
      <c r="M1473" s="174">
        <f t="shared" si="75"/>
        <v>275</v>
      </c>
      <c r="N1473" s="39" t="str">
        <f t="shared" si="78"/>
        <v>PST Cordoba - Pentacom S.A.</v>
      </c>
      <c r="O1473" s="174">
        <f t="shared" si="79"/>
        <v>0</v>
      </c>
    </row>
    <row r="1474" spans="1:16" x14ac:dyDescent="0.25">
      <c r="G1474" s="42"/>
      <c r="I1474" s="42"/>
      <c r="J1474" s="42"/>
      <c r="K1474" s="42"/>
      <c r="L1474" s="133"/>
      <c r="M1474" s="174"/>
      <c r="N1474" s="39"/>
      <c r="O1474" s="174"/>
    </row>
    <row r="1475" spans="1:16" x14ac:dyDescent="0.25">
      <c r="A1475" s="25" t="s">
        <v>7345</v>
      </c>
      <c r="B1475" s="25" t="s">
        <v>11</v>
      </c>
      <c r="C1475" s="25" t="s">
        <v>2568</v>
      </c>
      <c r="D1475" s="25" t="s">
        <v>26</v>
      </c>
      <c r="E1475" s="25">
        <v>7929871</v>
      </c>
      <c r="F1475" s="25">
        <v>1</v>
      </c>
      <c r="G1475" s="42">
        <v>47901</v>
      </c>
      <c r="H1475" s="25">
        <v>52</v>
      </c>
      <c r="I1475" s="42">
        <v>536.04999999999995</v>
      </c>
      <c r="J1475" s="42">
        <v>27874.6</v>
      </c>
      <c r="K1475" s="42">
        <v>75775.600000000006</v>
      </c>
      <c r="L1475" s="133">
        <v>20250619</v>
      </c>
      <c r="M1475" s="174">
        <v>28</v>
      </c>
      <c r="N1475" s="39" t="str">
        <f t="shared" si="78"/>
        <v>PST Cordoba - Pentacom S.A.</v>
      </c>
      <c r="O1475" s="174">
        <f t="shared" si="79"/>
        <v>-24</v>
      </c>
      <c r="P1475" s="381" t="s">
        <v>7411</v>
      </c>
    </row>
    <row r="1476" spans="1:16" x14ac:dyDescent="0.25">
      <c r="G1476" s="42"/>
      <c r="I1476" s="42"/>
      <c r="J1476" s="42"/>
      <c r="K1476" s="42"/>
      <c r="L1476" s="133"/>
      <c r="M1476" s="174"/>
      <c r="N1476" s="39"/>
      <c r="O1476" s="174"/>
    </row>
    <row r="1477" spans="1:16" x14ac:dyDescent="0.25">
      <c r="A1477" s="25" t="s">
        <v>7341</v>
      </c>
      <c r="B1477" s="25" t="s">
        <v>11</v>
      </c>
      <c r="C1477" s="25" t="s">
        <v>297</v>
      </c>
      <c r="D1477" s="25" t="s">
        <v>93</v>
      </c>
      <c r="E1477" s="25" t="s">
        <v>6425</v>
      </c>
      <c r="F1477" s="25">
        <v>1</v>
      </c>
      <c r="G1477" s="42">
        <v>47901</v>
      </c>
      <c r="H1477" s="25">
        <v>52</v>
      </c>
      <c r="I1477" s="42">
        <v>536.04999999999995</v>
      </c>
      <c r="J1477" s="42">
        <v>27874.6</v>
      </c>
      <c r="K1477" s="42">
        <v>75775.600000000006</v>
      </c>
      <c r="L1477" s="133">
        <v>20250623</v>
      </c>
      <c r="M1477" s="174">
        <v>52</v>
      </c>
      <c r="N1477" s="39" t="str">
        <f t="shared" si="78"/>
        <v>PST Cordoba - Pentacom S.A.</v>
      </c>
      <c r="O1477" s="174">
        <f t="shared" si="79"/>
        <v>0</v>
      </c>
    </row>
    <row r="1478" spans="1:16" x14ac:dyDescent="0.25">
      <c r="G1478" s="42"/>
      <c r="I1478" s="42"/>
      <c r="J1478" s="42"/>
      <c r="K1478" s="42"/>
      <c r="L1478" s="133"/>
      <c r="M1478" s="174"/>
      <c r="N1478" s="39"/>
      <c r="O1478" s="174"/>
    </row>
    <row r="1479" spans="1:16" s="43" customFormat="1" x14ac:dyDescent="0.25">
      <c r="A1479" s="43" t="s">
        <v>7320</v>
      </c>
      <c r="B1479" s="43" t="s">
        <v>92</v>
      </c>
      <c r="C1479" s="43" t="s">
        <v>739</v>
      </c>
      <c r="D1479" s="43" t="s">
        <v>834</v>
      </c>
      <c r="E1479" s="43" t="s">
        <v>835</v>
      </c>
      <c r="F1479" s="43">
        <v>1</v>
      </c>
      <c r="G1479" s="45">
        <v>22143</v>
      </c>
      <c r="H1479" s="43">
        <v>32</v>
      </c>
      <c r="I1479" s="45">
        <v>536.04999999999995</v>
      </c>
      <c r="J1479" s="45">
        <v>17153.599999999999</v>
      </c>
      <c r="K1479" s="45">
        <v>39296.6</v>
      </c>
      <c r="L1479" s="135">
        <v>20250624</v>
      </c>
      <c r="M1479" s="175">
        <f t="shared" si="75"/>
        <v>30.2</v>
      </c>
      <c r="N1479" s="59" t="str">
        <f t="shared" si="78"/>
        <v>PST Cordoba - Pentacom S.A.</v>
      </c>
      <c r="O1479" s="175">
        <f t="shared" si="79"/>
        <v>-1.8000000000000007</v>
      </c>
    </row>
    <row r="1480" spans="1:16" x14ac:dyDescent="0.25">
      <c r="G1480" s="42"/>
      <c r="I1480" s="42"/>
      <c r="J1480" s="42"/>
      <c r="K1480" s="42"/>
      <c r="L1480" s="133"/>
      <c r="M1480" s="174"/>
      <c r="N1480" s="39"/>
      <c r="O1480" s="174"/>
    </row>
    <row r="1481" spans="1:16" x14ac:dyDescent="0.25">
      <c r="A1481" s="25" t="s">
        <v>7342</v>
      </c>
      <c r="B1481" s="25" t="s">
        <v>11</v>
      </c>
      <c r="C1481" s="25" t="s">
        <v>56</v>
      </c>
      <c r="D1481" s="25" t="s">
        <v>57</v>
      </c>
      <c r="E1481" s="25" t="s">
        <v>1916</v>
      </c>
      <c r="F1481" s="25">
        <v>1</v>
      </c>
      <c r="G1481" s="42">
        <v>47901</v>
      </c>
      <c r="H1481" s="25">
        <v>275</v>
      </c>
      <c r="I1481" s="42">
        <v>536.04999999999995</v>
      </c>
      <c r="J1481" s="42">
        <v>147413.75</v>
      </c>
      <c r="K1481" s="42">
        <v>195314.75</v>
      </c>
      <c r="L1481" s="133">
        <v>20250625</v>
      </c>
      <c r="M1481" s="174">
        <f>VLOOKUP(D1481,tablakms,12,FALSE)</f>
        <v>275</v>
      </c>
      <c r="N1481" s="39" t="str">
        <f t="shared" si="78"/>
        <v>PST Cordoba - Pentacom S.A.</v>
      </c>
      <c r="O1481" s="174">
        <f t="shared" si="79"/>
        <v>0</v>
      </c>
    </row>
    <row r="1482" spans="1:16" x14ac:dyDescent="0.25">
      <c r="G1482" s="42"/>
      <c r="I1482" s="42"/>
      <c r="J1482" s="42"/>
      <c r="K1482" s="42"/>
      <c r="L1482" s="133"/>
      <c r="M1482" s="174"/>
      <c r="N1482" s="39"/>
      <c r="O1482" s="174"/>
    </row>
    <row r="1483" spans="1:16" x14ac:dyDescent="0.25">
      <c r="A1483" s="25" t="s">
        <v>7344</v>
      </c>
      <c r="B1483" s="25" t="s">
        <v>11</v>
      </c>
      <c r="C1483" s="25" t="s">
        <v>698</v>
      </c>
      <c r="D1483" s="25" t="s">
        <v>26</v>
      </c>
      <c r="E1483" s="25" t="s">
        <v>930</v>
      </c>
      <c r="F1483" s="25">
        <v>1</v>
      </c>
      <c r="G1483" s="42">
        <v>47901</v>
      </c>
      <c r="H1483" s="25">
        <v>78</v>
      </c>
      <c r="I1483" s="42">
        <v>536.04999999999995</v>
      </c>
      <c r="J1483" s="42">
        <v>41811.899999999994</v>
      </c>
      <c r="K1483" s="42">
        <v>89712.9</v>
      </c>
      <c r="L1483" s="133">
        <v>20250626</v>
      </c>
      <c r="M1483" s="174">
        <v>58</v>
      </c>
      <c r="N1483" s="39" t="str">
        <f t="shared" si="78"/>
        <v>PST Cordoba - Pentacom S.A.</v>
      </c>
      <c r="O1483" s="174">
        <f t="shared" si="79"/>
        <v>-20</v>
      </c>
      <c r="P1483" s="381" t="s">
        <v>7412</v>
      </c>
    </row>
    <row r="1484" spans="1:16" x14ac:dyDescent="0.25">
      <c r="M1484" s="174"/>
      <c r="N1484" s="39"/>
      <c r="O1484" s="174"/>
    </row>
    <row r="1485" spans="1:16" x14ac:dyDescent="0.25">
      <c r="M1485" s="174"/>
      <c r="N1485" s="39"/>
      <c r="O1485" s="174"/>
    </row>
    <row r="1486" spans="1:16" x14ac:dyDescent="0.25">
      <c r="M1486" s="174"/>
      <c r="N1486" s="39"/>
      <c r="O1486" s="174"/>
    </row>
    <row r="1487" spans="1:16" x14ac:dyDescent="0.25">
      <c r="A1487" s="25" t="s">
        <v>7505</v>
      </c>
      <c r="B1487" s="25" t="s">
        <v>11</v>
      </c>
      <c r="C1487" s="25" t="s">
        <v>36</v>
      </c>
      <c r="D1487" s="25" t="s">
        <v>37</v>
      </c>
      <c r="E1487" s="25" t="s">
        <v>4394</v>
      </c>
      <c r="F1487" s="25">
        <v>1</v>
      </c>
      <c r="G1487" s="42">
        <v>50780</v>
      </c>
      <c r="H1487" s="25">
        <v>574</v>
      </c>
      <c r="I1487" s="42">
        <v>568.27</v>
      </c>
      <c r="J1487" s="42">
        <v>326186.98</v>
      </c>
      <c r="K1487" s="42">
        <v>376966.98</v>
      </c>
      <c r="L1487" s="133">
        <v>20250701</v>
      </c>
      <c r="M1487" s="174">
        <f>VLOOKUP(D1487,tablakms,12,FALSE)</f>
        <v>287</v>
      </c>
      <c r="N1487" s="39" t="str">
        <f t="shared" ref="N1487:N1508" si="80">VLOOKUP(D1487,tablakms,6,FALSE)</f>
        <v>PST Cordoba - Pentacom S.A.</v>
      </c>
      <c r="O1487" s="174">
        <f t="shared" ref="O1487:O1534" si="81">M1487-H1487</f>
        <v>-287</v>
      </c>
      <c r="P1487" s="25" t="s">
        <v>7514</v>
      </c>
    </row>
    <row r="1488" spans="1:16" x14ac:dyDescent="0.25">
      <c r="A1488" s="25" t="s">
        <v>7502</v>
      </c>
      <c r="B1488" s="25" t="s">
        <v>11</v>
      </c>
      <c r="C1488" s="25" t="s">
        <v>698</v>
      </c>
      <c r="D1488" s="25" t="s">
        <v>26</v>
      </c>
      <c r="E1488" s="25" t="s">
        <v>1045</v>
      </c>
      <c r="F1488" s="25">
        <v>1</v>
      </c>
      <c r="G1488" s="42">
        <v>50780</v>
      </c>
      <c r="H1488" s="25">
        <v>58</v>
      </c>
      <c r="I1488" s="42">
        <v>568.27</v>
      </c>
      <c r="J1488" s="42">
        <v>32959.659999999996</v>
      </c>
      <c r="K1488" s="42">
        <v>83739.66</v>
      </c>
      <c r="L1488" s="133">
        <v>20250702</v>
      </c>
      <c r="M1488" s="174">
        <v>58</v>
      </c>
      <c r="N1488" s="39" t="str">
        <f t="shared" si="80"/>
        <v>PST Cordoba - Pentacom S.A.</v>
      </c>
      <c r="O1488" s="174">
        <f t="shared" si="81"/>
        <v>0</v>
      </c>
    </row>
    <row r="1489" spans="1:16" x14ac:dyDescent="0.25">
      <c r="A1489" s="25" t="s">
        <v>7506</v>
      </c>
      <c r="B1489" s="25" t="s">
        <v>11</v>
      </c>
      <c r="C1489" s="25" t="s">
        <v>56</v>
      </c>
      <c r="D1489" s="25" t="s">
        <v>57</v>
      </c>
      <c r="E1489" s="25" t="s">
        <v>5357</v>
      </c>
      <c r="F1489" s="25">
        <v>1</v>
      </c>
      <c r="G1489" s="42">
        <v>50780</v>
      </c>
      <c r="H1489" s="25">
        <v>275</v>
      </c>
      <c r="I1489" s="42">
        <v>568.27</v>
      </c>
      <c r="J1489" s="42">
        <v>156274.25</v>
      </c>
      <c r="K1489" s="42">
        <v>207054.25</v>
      </c>
      <c r="L1489" s="133">
        <v>20250703</v>
      </c>
      <c r="M1489" s="174">
        <f>VLOOKUP(D1489,tablakms,12,FALSE)</f>
        <v>275</v>
      </c>
      <c r="N1489" s="39" t="str">
        <f t="shared" si="80"/>
        <v>PST Cordoba - Pentacom S.A.</v>
      </c>
      <c r="O1489" s="174">
        <f t="shared" si="81"/>
        <v>0</v>
      </c>
    </row>
    <row r="1490" spans="1:16" x14ac:dyDescent="0.25">
      <c r="A1490" s="25" t="s">
        <v>7503</v>
      </c>
      <c r="B1490" s="25" t="s">
        <v>11</v>
      </c>
      <c r="C1490" s="25" t="s">
        <v>274</v>
      </c>
      <c r="D1490" s="25" t="s">
        <v>26</v>
      </c>
      <c r="E1490" s="25" t="s">
        <v>3131</v>
      </c>
      <c r="F1490" s="25">
        <v>1</v>
      </c>
      <c r="G1490" s="42">
        <v>50780</v>
      </c>
      <c r="H1490" s="25">
        <v>108</v>
      </c>
      <c r="I1490" s="42">
        <v>568.27</v>
      </c>
      <c r="J1490" s="42">
        <v>61373.159999999996</v>
      </c>
      <c r="K1490" s="42">
        <v>112153.16</v>
      </c>
      <c r="L1490" s="133">
        <v>20250704</v>
      </c>
      <c r="M1490" s="174">
        <v>55</v>
      </c>
      <c r="N1490" s="39" t="str">
        <f t="shared" si="80"/>
        <v>PST Cordoba - Pentacom S.A.</v>
      </c>
      <c r="O1490" s="174">
        <f t="shared" si="81"/>
        <v>-53</v>
      </c>
      <c r="P1490" s="381" t="s">
        <v>7515</v>
      </c>
    </row>
    <row r="1491" spans="1:16" x14ac:dyDescent="0.25">
      <c r="A1491" s="25" t="s">
        <v>7494</v>
      </c>
      <c r="B1491" s="25" t="s">
        <v>11</v>
      </c>
      <c r="C1491" s="25" t="s">
        <v>35</v>
      </c>
      <c r="D1491" s="25" t="s">
        <v>702</v>
      </c>
      <c r="E1491" s="25" t="s">
        <v>703</v>
      </c>
      <c r="F1491" s="25">
        <v>1</v>
      </c>
      <c r="G1491" s="42">
        <v>50780</v>
      </c>
      <c r="H1491" s="25">
        <v>177</v>
      </c>
      <c r="I1491" s="42">
        <v>568.27</v>
      </c>
      <c r="J1491" s="42">
        <v>100583.79</v>
      </c>
      <c r="K1491" s="42">
        <v>151363.78999999998</v>
      </c>
      <c r="L1491" s="133">
        <v>20250707</v>
      </c>
      <c r="M1491" s="174">
        <f>VLOOKUP(D1491,tablakms,12,FALSE)</f>
        <v>97.3</v>
      </c>
      <c r="N1491" s="39" t="str">
        <f t="shared" si="80"/>
        <v>PST Cordoba - Pentacom S.A.</v>
      </c>
      <c r="O1491" s="174">
        <f t="shared" si="81"/>
        <v>-79.7</v>
      </c>
      <c r="P1491" s="381" t="s">
        <v>7516</v>
      </c>
    </row>
    <row r="1492" spans="1:16" x14ac:dyDescent="0.25">
      <c r="A1492" s="25" t="s">
        <v>7498</v>
      </c>
      <c r="B1492" s="25" t="s">
        <v>11</v>
      </c>
      <c r="C1492" s="25" t="s">
        <v>27</v>
      </c>
      <c r="D1492" s="25" t="s">
        <v>190</v>
      </c>
      <c r="E1492" s="25" t="s">
        <v>192</v>
      </c>
      <c r="F1492" s="25">
        <v>1</v>
      </c>
      <c r="G1492" s="42">
        <v>50780</v>
      </c>
      <c r="H1492" s="25">
        <v>207</v>
      </c>
      <c r="I1492" s="42">
        <v>568.27</v>
      </c>
      <c r="J1492" s="42">
        <v>117631.89</v>
      </c>
      <c r="K1492" s="42">
        <v>168411.89</v>
      </c>
      <c r="L1492" s="133">
        <v>20250707</v>
      </c>
      <c r="M1492" s="174">
        <f>VLOOKUP(D1492,tablakms,12,FALSE)</f>
        <v>207</v>
      </c>
      <c r="N1492" s="39" t="str">
        <f t="shared" si="80"/>
        <v>SPST Pentacom - Marcos Juarez</v>
      </c>
      <c r="O1492" s="174">
        <f t="shared" si="81"/>
        <v>0</v>
      </c>
    </row>
    <row r="1493" spans="1:16" x14ac:dyDescent="0.25">
      <c r="A1493" s="25" t="s">
        <v>7464</v>
      </c>
      <c r="B1493" s="25" t="s">
        <v>92</v>
      </c>
      <c r="C1493" s="25" t="s">
        <v>698</v>
      </c>
      <c r="D1493" s="25" t="s">
        <v>26</v>
      </c>
      <c r="E1493" s="25" t="s">
        <v>930</v>
      </c>
      <c r="F1493" s="25">
        <v>1</v>
      </c>
      <c r="G1493" s="42">
        <v>23474</v>
      </c>
      <c r="H1493" s="25">
        <v>58</v>
      </c>
      <c r="I1493" s="42">
        <v>568.27</v>
      </c>
      <c r="J1493" s="42">
        <v>32959.659999999996</v>
      </c>
      <c r="K1493" s="42">
        <v>56433.659999999996</v>
      </c>
      <c r="L1493" s="133">
        <v>20250714</v>
      </c>
      <c r="M1493" s="174">
        <v>58</v>
      </c>
      <c r="N1493" s="39" t="str">
        <f t="shared" si="80"/>
        <v>PST Cordoba - Pentacom S.A.</v>
      </c>
      <c r="O1493" s="174">
        <f t="shared" si="81"/>
        <v>0</v>
      </c>
    </row>
    <row r="1494" spans="1:16" x14ac:dyDescent="0.25">
      <c r="A1494" s="25" t="s">
        <v>7481</v>
      </c>
      <c r="B1494" s="25" t="s">
        <v>11</v>
      </c>
      <c r="C1494" s="25" t="s">
        <v>35</v>
      </c>
      <c r="D1494" s="25" t="s">
        <v>3824</v>
      </c>
      <c r="E1494" s="25" t="s">
        <v>4999</v>
      </c>
      <c r="F1494" s="25">
        <v>1</v>
      </c>
      <c r="G1494" s="42">
        <v>50780</v>
      </c>
      <c r="H1494" s="25">
        <v>365</v>
      </c>
      <c r="I1494" s="42">
        <v>568.27</v>
      </c>
      <c r="J1494" s="42">
        <v>207418.55</v>
      </c>
      <c r="K1494" s="42">
        <v>258198.55</v>
      </c>
      <c r="L1494" s="133">
        <v>20250714</v>
      </c>
      <c r="M1494" s="174">
        <f t="shared" ref="M1494:M1500" si="82">VLOOKUP(D1494,tablakms,12,FALSE)</f>
        <v>364</v>
      </c>
      <c r="N1494" s="39" t="str">
        <f t="shared" si="80"/>
        <v>SPST Pentacom - Marcos Juarez</v>
      </c>
      <c r="O1494" s="174">
        <f t="shared" si="81"/>
        <v>-1</v>
      </c>
      <c r="P1494" s="381" t="s">
        <v>6684</v>
      </c>
    </row>
    <row r="1495" spans="1:16" x14ac:dyDescent="0.25">
      <c r="A1495" s="25" t="s">
        <v>7491</v>
      </c>
      <c r="B1495" s="25" t="s">
        <v>11</v>
      </c>
      <c r="C1495" s="25" t="s">
        <v>36</v>
      </c>
      <c r="D1495" s="25" t="s">
        <v>37</v>
      </c>
      <c r="E1495" s="25" t="s">
        <v>269</v>
      </c>
      <c r="F1495" s="25">
        <v>1</v>
      </c>
      <c r="G1495" s="42">
        <v>50780</v>
      </c>
      <c r="H1495" s="25">
        <v>287</v>
      </c>
      <c r="I1495" s="42">
        <v>568.27</v>
      </c>
      <c r="J1495" s="42">
        <v>163093.49</v>
      </c>
      <c r="K1495" s="42">
        <v>213873.49</v>
      </c>
      <c r="L1495" s="133">
        <v>20250714</v>
      </c>
      <c r="M1495" s="174">
        <f t="shared" si="82"/>
        <v>287</v>
      </c>
      <c r="N1495" s="39" t="str">
        <f t="shared" si="80"/>
        <v>PST Cordoba - Pentacom S.A.</v>
      </c>
      <c r="O1495" s="174">
        <f t="shared" si="81"/>
        <v>0</v>
      </c>
    </row>
    <row r="1496" spans="1:16" x14ac:dyDescent="0.25">
      <c r="A1496" s="25" t="s">
        <v>7493</v>
      </c>
      <c r="B1496" s="25" t="s">
        <v>11</v>
      </c>
      <c r="C1496" s="25" t="s">
        <v>12</v>
      </c>
      <c r="D1496" s="25" t="s">
        <v>227</v>
      </c>
      <c r="E1496" s="25" t="s">
        <v>6288</v>
      </c>
      <c r="F1496" s="25">
        <v>1</v>
      </c>
      <c r="G1496" s="42">
        <v>50780</v>
      </c>
      <c r="H1496" s="25">
        <v>37</v>
      </c>
      <c r="I1496" s="42">
        <v>568.27</v>
      </c>
      <c r="J1496" s="42">
        <v>21025.989999999998</v>
      </c>
      <c r="K1496" s="42">
        <v>71805.989999999991</v>
      </c>
      <c r="L1496" s="133">
        <v>20250714</v>
      </c>
      <c r="M1496" s="174">
        <f t="shared" si="82"/>
        <v>37</v>
      </c>
      <c r="N1496" s="39" t="str">
        <f t="shared" si="80"/>
        <v>SPST Pentacom - Bell Ville</v>
      </c>
      <c r="O1496" s="174">
        <f t="shared" si="81"/>
        <v>0</v>
      </c>
    </row>
    <row r="1497" spans="1:16" x14ac:dyDescent="0.25">
      <c r="A1497" s="25" t="s">
        <v>7469</v>
      </c>
      <c r="B1497" s="25" t="s">
        <v>11</v>
      </c>
      <c r="C1497" s="25" t="s">
        <v>56</v>
      </c>
      <c r="D1497" s="25" t="s">
        <v>57</v>
      </c>
      <c r="E1497" s="25" t="s">
        <v>1858</v>
      </c>
      <c r="F1497" s="25">
        <v>1</v>
      </c>
      <c r="G1497" s="42">
        <v>50780</v>
      </c>
      <c r="H1497" s="25">
        <v>275</v>
      </c>
      <c r="I1497" s="42">
        <v>568.27</v>
      </c>
      <c r="J1497" s="42">
        <v>156274.25</v>
      </c>
      <c r="K1497" s="42">
        <v>207054.25</v>
      </c>
      <c r="L1497" s="133">
        <v>20250716</v>
      </c>
      <c r="M1497" s="174">
        <f t="shared" si="82"/>
        <v>275</v>
      </c>
      <c r="N1497" s="39" t="str">
        <f t="shared" si="80"/>
        <v>PST Cordoba - Pentacom S.A.</v>
      </c>
      <c r="O1497" s="174">
        <f t="shared" si="81"/>
        <v>0</v>
      </c>
    </row>
    <row r="1498" spans="1:16" x14ac:dyDescent="0.25">
      <c r="A1498" s="25" t="s">
        <v>7470</v>
      </c>
      <c r="B1498" s="25" t="s">
        <v>11</v>
      </c>
      <c r="C1498" s="25" t="s">
        <v>95</v>
      </c>
      <c r="D1498" s="25" t="s">
        <v>96</v>
      </c>
      <c r="E1498" s="25" t="s">
        <v>7471</v>
      </c>
      <c r="F1498" s="25">
        <v>1</v>
      </c>
      <c r="G1498" s="42">
        <v>50780</v>
      </c>
      <c r="H1498" s="25">
        <v>183</v>
      </c>
      <c r="I1498" s="42">
        <v>568.27</v>
      </c>
      <c r="J1498" s="42">
        <v>103993.41</v>
      </c>
      <c r="K1498" s="42">
        <v>154773.41</v>
      </c>
      <c r="L1498" s="133">
        <v>20250716</v>
      </c>
      <c r="M1498" s="174">
        <f t="shared" si="82"/>
        <v>183</v>
      </c>
      <c r="N1498" s="39" t="str">
        <f t="shared" si="80"/>
        <v>SPST Pentacom - Rio IV</v>
      </c>
      <c r="O1498" s="174">
        <f t="shared" si="81"/>
        <v>0</v>
      </c>
    </row>
    <row r="1499" spans="1:16" x14ac:dyDescent="0.25">
      <c r="A1499" s="25" t="s">
        <v>7458</v>
      </c>
      <c r="B1499" s="25" t="s">
        <v>11</v>
      </c>
      <c r="C1499" s="25" t="s">
        <v>27</v>
      </c>
      <c r="D1499" s="25" t="s">
        <v>896</v>
      </c>
      <c r="E1499" s="25" t="s">
        <v>903</v>
      </c>
      <c r="F1499" s="25">
        <v>1</v>
      </c>
      <c r="G1499" s="42">
        <v>50780</v>
      </c>
      <c r="H1499" s="25">
        <v>147</v>
      </c>
      <c r="I1499" s="42">
        <v>568.27</v>
      </c>
      <c r="J1499" s="42">
        <v>83535.69</v>
      </c>
      <c r="K1499" s="42">
        <v>134315.69</v>
      </c>
      <c r="L1499" s="133">
        <v>20250718</v>
      </c>
      <c r="M1499" s="174">
        <f t="shared" si="82"/>
        <v>109</v>
      </c>
      <c r="N1499" s="39" t="str">
        <f t="shared" si="80"/>
        <v>PST Cordoba - Pentacom S.A.</v>
      </c>
      <c r="O1499" s="174">
        <f t="shared" si="81"/>
        <v>-38</v>
      </c>
      <c r="P1499" s="381" t="s">
        <v>7517</v>
      </c>
    </row>
    <row r="1500" spans="1:16" x14ac:dyDescent="0.25">
      <c r="A1500" s="25" t="s">
        <v>7468</v>
      </c>
      <c r="B1500" s="25" t="s">
        <v>11</v>
      </c>
      <c r="C1500" s="25" t="s">
        <v>36</v>
      </c>
      <c r="D1500" s="25" t="s">
        <v>37</v>
      </c>
      <c r="E1500" s="25" t="s">
        <v>3286</v>
      </c>
      <c r="F1500" s="25">
        <v>1</v>
      </c>
      <c r="G1500" s="42">
        <v>50780</v>
      </c>
      <c r="H1500" s="25">
        <v>287</v>
      </c>
      <c r="I1500" s="42">
        <v>568.27</v>
      </c>
      <c r="J1500" s="42">
        <v>163093.49</v>
      </c>
      <c r="K1500" s="42">
        <v>213873.49</v>
      </c>
      <c r="L1500" s="133">
        <v>20250723</v>
      </c>
      <c r="M1500" s="174">
        <f t="shared" si="82"/>
        <v>287</v>
      </c>
      <c r="N1500" s="39" t="str">
        <f t="shared" si="80"/>
        <v>PST Cordoba - Pentacom S.A.</v>
      </c>
      <c r="O1500" s="174">
        <f t="shared" si="81"/>
        <v>0</v>
      </c>
    </row>
    <row r="1501" spans="1:16" x14ac:dyDescent="0.25">
      <c r="A1501" s="25" t="s">
        <v>7439</v>
      </c>
      <c r="B1501" s="25" t="s">
        <v>11</v>
      </c>
      <c r="C1501" s="25" t="s">
        <v>36</v>
      </c>
      <c r="D1501" s="25" t="s">
        <v>93</v>
      </c>
      <c r="E1501" s="25" t="s">
        <v>2463</v>
      </c>
      <c r="F1501" s="25">
        <v>1</v>
      </c>
      <c r="G1501" s="42">
        <v>50780</v>
      </c>
      <c r="H1501" s="25">
        <v>42</v>
      </c>
      <c r="I1501" s="42">
        <v>568.27</v>
      </c>
      <c r="J1501" s="42">
        <v>23867.34</v>
      </c>
      <c r="K1501" s="42">
        <v>74647.34</v>
      </c>
      <c r="L1501" s="133">
        <v>20250724</v>
      </c>
      <c r="M1501" s="174">
        <v>42</v>
      </c>
      <c r="N1501" s="39" t="str">
        <f t="shared" si="80"/>
        <v>PST Cordoba - Pentacom S.A.</v>
      </c>
      <c r="O1501" s="174">
        <f t="shared" si="81"/>
        <v>0</v>
      </c>
    </row>
    <row r="1502" spans="1:16" x14ac:dyDescent="0.25">
      <c r="A1502" s="25" t="s">
        <v>7465</v>
      </c>
      <c r="B1502" s="25" t="s">
        <v>11</v>
      </c>
      <c r="C1502" s="25" t="s">
        <v>984</v>
      </c>
      <c r="D1502" s="25" t="s">
        <v>2178</v>
      </c>
      <c r="E1502" s="25" t="s">
        <v>2411</v>
      </c>
      <c r="F1502" s="25">
        <v>1</v>
      </c>
      <c r="G1502" s="42">
        <v>50780</v>
      </c>
      <c r="H1502" s="25">
        <v>50</v>
      </c>
      <c r="I1502" s="42">
        <v>568.27</v>
      </c>
      <c r="J1502" s="42">
        <v>28413.5</v>
      </c>
      <c r="K1502" s="42">
        <v>79193.5</v>
      </c>
      <c r="L1502" s="133">
        <v>20250724</v>
      </c>
      <c r="M1502" s="174">
        <f>VLOOKUP(D1502,tablakms,12,FALSE)</f>
        <v>50.2</v>
      </c>
      <c r="N1502" s="39" t="str">
        <f t="shared" si="80"/>
        <v>SPST Pentacom - Rio IV</v>
      </c>
      <c r="O1502" s="174">
        <f t="shared" si="81"/>
        <v>0.20000000000000284</v>
      </c>
    </row>
    <row r="1503" spans="1:16" x14ac:dyDescent="0.25">
      <c r="A1503" s="25" t="s">
        <v>7436</v>
      </c>
      <c r="B1503" s="25" t="s">
        <v>11</v>
      </c>
      <c r="C1503" s="25" t="s">
        <v>984</v>
      </c>
      <c r="D1503" s="25" t="s">
        <v>2178</v>
      </c>
      <c r="E1503" s="25" t="s">
        <v>122</v>
      </c>
      <c r="F1503" s="25">
        <v>1</v>
      </c>
      <c r="G1503" s="42">
        <v>50780</v>
      </c>
      <c r="H1503" s="25">
        <v>50</v>
      </c>
      <c r="I1503" s="42">
        <v>568.27</v>
      </c>
      <c r="J1503" s="42">
        <v>28413.5</v>
      </c>
      <c r="K1503" s="42">
        <v>79193.5</v>
      </c>
      <c r="L1503" s="133">
        <v>20250725</v>
      </c>
      <c r="M1503" s="174">
        <f>VLOOKUP(D1503,tablakms,12,FALSE)</f>
        <v>50.2</v>
      </c>
      <c r="N1503" s="39" t="str">
        <f t="shared" si="80"/>
        <v>SPST Pentacom - Rio IV</v>
      </c>
      <c r="O1503" s="174">
        <f t="shared" si="81"/>
        <v>0.20000000000000284</v>
      </c>
    </row>
    <row r="1504" spans="1:16" x14ac:dyDescent="0.25">
      <c r="A1504" s="25" t="s">
        <v>7433</v>
      </c>
      <c r="B1504" s="25" t="s">
        <v>92</v>
      </c>
      <c r="C1504" s="25" t="s">
        <v>28</v>
      </c>
      <c r="D1504" s="25" t="s">
        <v>1005</v>
      </c>
      <c r="E1504" s="25" t="s">
        <v>1006</v>
      </c>
      <c r="F1504" s="25">
        <v>1</v>
      </c>
      <c r="G1504" s="42">
        <v>23474</v>
      </c>
      <c r="H1504" s="25">
        <v>63</v>
      </c>
      <c r="I1504" s="42">
        <v>568.27</v>
      </c>
      <c r="J1504" s="42">
        <v>35801.01</v>
      </c>
      <c r="K1504" s="42">
        <v>59275.01</v>
      </c>
      <c r="L1504" s="133">
        <v>20250728</v>
      </c>
      <c r="M1504" s="174">
        <f>VLOOKUP(D1504,tablakms,12,FALSE)</f>
        <v>50.8</v>
      </c>
      <c r="N1504" s="39" t="str">
        <f t="shared" si="80"/>
        <v>PST Cordoba - Pentacom S.A.</v>
      </c>
      <c r="O1504" s="174">
        <f t="shared" si="81"/>
        <v>-12.200000000000003</v>
      </c>
      <c r="P1504" s="381" t="s">
        <v>7518</v>
      </c>
    </row>
    <row r="1505" spans="1:16" x14ac:dyDescent="0.25">
      <c r="A1505" s="25" t="s">
        <v>7437</v>
      </c>
      <c r="B1505" s="25" t="s">
        <v>11</v>
      </c>
      <c r="C1505" s="25" t="s">
        <v>12</v>
      </c>
      <c r="D1505" s="25" t="s">
        <v>128</v>
      </c>
      <c r="E1505" s="25" t="s">
        <v>160</v>
      </c>
      <c r="F1505" s="25">
        <v>1</v>
      </c>
      <c r="G1505" s="42">
        <v>50780</v>
      </c>
      <c r="H1505" s="25">
        <v>88</v>
      </c>
      <c r="I1505" s="42">
        <v>568.27</v>
      </c>
      <c r="J1505" s="42">
        <v>50007.759999999995</v>
      </c>
      <c r="K1505" s="42">
        <v>100787.76</v>
      </c>
      <c r="L1505" s="133">
        <v>20250728</v>
      </c>
      <c r="M1505" s="174">
        <v>88</v>
      </c>
      <c r="N1505" s="39" t="str">
        <f t="shared" si="80"/>
        <v>PST Cordoba - Pentacom S.A.</v>
      </c>
      <c r="O1505" s="174">
        <f t="shared" si="81"/>
        <v>0</v>
      </c>
    </row>
    <row r="1506" spans="1:16" x14ac:dyDescent="0.25">
      <c r="A1506" s="25" t="s">
        <v>7435</v>
      </c>
      <c r="B1506" s="25" t="s">
        <v>11</v>
      </c>
      <c r="C1506" s="25" t="s">
        <v>28</v>
      </c>
      <c r="D1506" s="25" t="s">
        <v>1089</v>
      </c>
      <c r="E1506" s="25" t="s">
        <v>2282</v>
      </c>
      <c r="F1506" s="25">
        <v>1</v>
      </c>
      <c r="G1506" s="42">
        <v>50780</v>
      </c>
      <c r="H1506" s="25">
        <v>33</v>
      </c>
      <c r="I1506" s="42">
        <v>568.27</v>
      </c>
      <c r="J1506" s="42">
        <v>18752.91</v>
      </c>
      <c r="K1506" s="42">
        <v>69532.91</v>
      </c>
      <c r="L1506" s="133">
        <v>20250729</v>
      </c>
      <c r="M1506" s="174">
        <f>VLOOKUP(D1506,tablakms,12,FALSE)</f>
        <v>33</v>
      </c>
      <c r="N1506" s="39" t="str">
        <f t="shared" si="80"/>
        <v>PST Cordoba - Pentacom S.A.</v>
      </c>
      <c r="O1506" s="174">
        <f t="shared" si="81"/>
        <v>0</v>
      </c>
    </row>
    <row r="1507" spans="1:16" x14ac:dyDescent="0.25">
      <c r="A1507" s="25" t="s">
        <v>7421</v>
      </c>
      <c r="B1507" s="25" t="s">
        <v>92</v>
      </c>
      <c r="C1507" s="25" t="s">
        <v>925</v>
      </c>
      <c r="D1507" s="25" t="s">
        <v>5443</v>
      </c>
      <c r="E1507" s="25" t="s">
        <v>926</v>
      </c>
      <c r="F1507" s="25">
        <v>1</v>
      </c>
      <c r="G1507" s="42">
        <v>23474</v>
      </c>
      <c r="H1507" s="25">
        <v>32</v>
      </c>
      <c r="I1507" s="42">
        <v>568.27</v>
      </c>
      <c r="J1507" s="42">
        <v>18184.64</v>
      </c>
      <c r="K1507" s="42">
        <v>41658.639999999999</v>
      </c>
      <c r="L1507" s="133">
        <v>20250730</v>
      </c>
      <c r="M1507" s="174">
        <f>VLOOKUP(D1507,tablakms,12,FALSE)</f>
        <v>41.6</v>
      </c>
      <c r="N1507" s="39" t="str">
        <f t="shared" si="80"/>
        <v>PST Cordoba - Pentacom S.A.</v>
      </c>
      <c r="O1507" s="174">
        <f t="shared" si="81"/>
        <v>9.6000000000000014</v>
      </c>
      <c r="P1507" s="381" t="s">
        <v>7519</v>
      </c>
    </row>
    <row r="1508" spans="1:16" x14ac:dyDescent="0.25">
      <c r="A1508" s="25" t="s">
        <v>7419</v>
      </c>
      <c r="B1508" s="25" t="s">
        <v>92</v>
      </c>
      <c r="C1508" s="25" t="s">
        <v>28</v>
      </c>
      <c r="D1508" s="25" t="s">
        <v>1986</v>
      </c>
      <c r="E1508" s="25" t="s">
        <v>3271</v>
      </c>
      <c r="F1508" s="25">
        <v>1</v>
      </c>
      <c r="G1508" s="42">
        <v>23474</v>
      </c>
      <c r="H1508" s="25">
        <v>36</v>
      </c>
      <c r="I1508" s="42">
        <v>568.27</v>
      </c>
      <c r="J1508" s="42">
        <v>20457.72</v>
      </c>
      <c r="K1508" s="42">
        <v>43931.72</v>
      </c>
      <c r="L1508" s="133">
        <v>20250731</v>
      </c>
      <c r="M1508" s="174">
        <f>VLOOKUP(D1508,tablakms,12,FALSE)</f>
        <v>35.9</v>
      </c>
      <c r="N1508" s="39" t="str">
        <f t="shared" si="80"/>
        <v>PST Cordoba - Pentacom S.A.</v>
      </c>
      <c r="O1508" s="174">
        <f t="shared" si="81"/>
        <v>-0.10000000000000142</v>
      </c>
    </row>
    <row r="1509" spans="1:16" x14ac:dyDescent="0.25">
      <c r="M1509" s="174"/>
      <c r="N1509" s="39"/>
      <c r="O1509" s="174"/>
    </row>
    <row r="1510" spans="1:16" x14ac:dyDescent="0.25">
      <c r="M1510" s="174"/>
      <c r="N1510" s="39"/>
      <c r="O1510" s="174"/>
    </row>
    <row r="1511" spans="1:16" x14ac:dyDescent="0.25">
      <c r="A1511" s="25" t="s">
        <v>7608</v>
      </c>
      <c r="B1511" s="25" t="s">
        <v>11</v>
      </c>
      <c r="C1511" s="25" t="s">
        <v>36</v>
      </c>
      <c r="D1511" s="25" t="s">
        <v>37</v>
      </c>
      <c r="E1511" s="25" t="s">
        <v>7118</v>
      </c>
      <c r="F1511" s="25">
        <v>1</v>
      </c>
      <c r="G1511" s="42">
        <v>50780</v>
      </c>
      <c r="H1511" s="25">
        <v>287</v>
      </c>
      <c r="I1511" s="42">
        <v>568.27</v>
      </c>
      <c r="J1511" s="42">
        <v>163093.49</v>
      </c>
      <c r="K1511" s="42">
        <v>213873.49</v>
      </c>
      <c r="L1511" s="133">
        <v>20250805</v>
      </c>
      <c r="M1511" s="174">
        <f>VLOOKUP(D1511,tablakms,12,FALSE)</f>
        <v>287</v>
      </c>
      <c r="N1511" s="39" t="str">
        <f t="shared" ref="N1511:N1532" si="83">VLOOKUP(D1511,tablakms,6,FALSE)</f>
        <v>PST Cordoba - Pentacom S.A.</v>
      </c>
      <c r="O1511" s="174">
        <f t="shared" si="81"/>
        <v>0</v>
      </c>
    </row>
    <row r="1512" spans="1:16" x14ac:dyDescent="0.25">
      <c r="A1512" s="25" t="s">
        <v>7591</v>
      </c>
      <c r="B1512" s="25" t="s">
        <v>2204</v>
      </c>
      <c r="C1512" s="25" t="s">
        <v>56</v>
      </c>
      <c r="D1512" s="25" t="s">
        <v>57</v>
      </c>
      <c r="E1512" s="25" t="s">
        <v>7592</v>
      </c>
      <c r="F1512" s="25">
        <v>1</v>
      </c>
      <c r="G1512" s="42">
        <v>101560</v>
      </c>
      <c r="H1512" s="25">
        <v>275</v>
      </c>
      <c r="I1512" s="42">
        <v>568.27</v>
      </c>
      <c r="J1512" s="42">
        <v>156274.25</v>
      </c>
      <c r="K1512" s="42">
        <v>257834.25</v>
      </c>
      <c r="L1512" s="133">
        <v>20250806</v>
      </c>
      <c r="M1512" s="174">
        <f>VLOOKUP(D1512,tablakms,12,FALSE)</f>
        <v>275</v>
      </c>
      <c r="N1512" s="39" t="str">
        <f t="shared" si="83"/>
        <v>PST Cordoba - Pentacom S.A.</v>
      </c>
      <c r="O1512" s="174">
        <f t="shared" si="81"/>
        <v>0</v>
      </c>
    </row>
    <row r="1513" spans="1:16" s="43" customFormat="1" x14ac:dyDescent="0.25">
      <c r="A1513" s="43" t="s">
        <v>7589</v>
      </c>
      <c r="B1513" s="43" t="s">
        <v>11</v>
      </c>
      <c r="C1513" s="43" t="s">
        <v>28</v>
      </c>
      <c r="D1513" s="43" t="s">
        <v>1089</v>
      </c>
      <c r="E1513" s="43" t="s">
        <v>2282</v>
      </c>
      <c r="F1513" s="43">
        <v>1</v>
      </c>
      <c r="G1513" s="45">
        <v>50780</v>
      </c>
      <c r="H1513" s="43">
        <v>37</v>
      </c>
      <c r="I1513" s="45">
        <v>568.27</v>
      </c>
      <c r="J1513" s="45">
        <v>21025.989999999998</v>
      </c>
      <c r="K1513" s="45">
        <v>71805.989999999991</v>
      </c>
      <c r="L1513" s="135">
        <v>20250807</v>
      </c>
      <c r="M1513" s="175">
        <f>VLOOKUP(D1513,tablakms,12,FALSE)</f>
        <v>33</v>
      </c>
      <c r="N1513" s="59" t="str">
        <f t="shared" si="83"/>
        <v>PST Cordoba - Pentacom S.A.</v>
      </c>
      <c r="O1513" s="175">
        <f t="shared" si="81"/>
        <v>-4</v>
      </c>
      <c r="P1513" s="434" t="s">
        <v>7614</v>
      </c>
    </row>
    <row r="1514" spans="1:16" s="43" customFormat="1" x14ac:dyDescent="0.25">
      <c r="A1514" s="43" t="s">
        <v>7596</v>
      </c>
      <c r="B1514" s="43" t="s">
        <v>2204</v>
      </c>
      <c r="C1514" s="43" t="s">
        <v>5993</v>
      </c>
      <c r="D1514" s="43" t="s">
        <v>872</v>
      </c>
      <c r="E1514" s="43" t="s">
        <v>877</v>
      </c>
      <c r="F1514" s="43">
        <v>1</v>
      </c>
      <c r="G1514" s="45">
        <v>50780</v>
      </c>
      <c r="H1514" s="43">
        <v>36</v>
      </c>
      <c r="I1514" s="45">
        <v>568.27</v>
      </c>
      <c r="J1514" s="45">
        <v>20457.72</v>
      </c>
      <c r="K1514" s="45">
        <v>71237.72</v>
      </c>
      <c r="L1514" s="135">
        <v>20250807</v>
      </c>
      <c r="M1514" s="175">
        <v>36</v>
      </c>
      <c r="N1514" s="59" t="str">
        <f t="shared" si="83"/>
        <v>PST Cordoba - Pentacom S.A.</v>
      </c>
      <c r="O1514" s="175">
        <f t="shared" si="81"/>
        <v>0</v>
      </c>
      <c r="P1514" s="381" t="s">
        <v>7613</v>
      </c>
    </row>
    <row r="1515" spans="1:16" x14ac:dyDescent="0.25">
      <c r="A1515" s="25" t="s">
        <v>7590</v>
      </c>
      <c r="B1515" s="25" t="s">
        <v>11</v>
      </c>
      <c r="C1515" s="25" t="s">
        <v>984</v>
      </c>
      <c r="D1515" s="25" t="s">
        <v>2178</v>
      </c>
      <c r="E1515" s="25" t="s">
        <v>2711</v>
      </c>
      <c r="F1515" s="25">
        <v>1</v>
      </c>
      <c r="G1515" s="42">
        <v>50780</v>
      </c>
      <c r="H1515" s="25">
        <v>50</v>
      </c>
      <c r="I1515" s="42">
        <v>568.27</v>
      </c>
      <c r="J1515" s="42">
        <v>28413.5</v>
      </c>
      <c r="K1515" s="42">
        <v>79193.5</v>
      </c>
      <c r="L1515" s="133">
        <v>20250808</v>
      </c>
      <c r="M1515" s="174">
        <f>VLOOKUP(D1515,tablakms,12,FALSE)</f>
        <v>50.2</v>
      </c>
      <c r="N1515" s="39" t="str">
        <f t="shared" si="83"/>
        <v>SPST Pentacom - Rio IV</v>
      </c>
      <c r="O1515" s="174">
        <f t="shared" si="81"/>
        <v>0.20000000000000284</v>
      </c>
    </row>
    <row r="1516" spans="1:16" s="43" customFormat="1" x14ac:dyDescent="0.25">
      <c r="A1516" s="43" t="s">
        <v>7604</v>
      </c>
      <c r="B1516" s="43" t="s">
        <v>11</v>
      </c>
      <c r="C1516" s="43" t="s">
        <v>12</v>
      </c>
      <c r="D1516" s="43" t="s">
        <v>39</v>
      </c>
      <c r="E1516" s="43" t="s">
        <v>3569</v>
      </c>
      <c r="F1516" s="43">
        <v>1</v>
      </c>
      <c r="G1516" s="45">
        <v>50780</v>
      </c>
      <c r="H1516" s="43">
        <v>406</v>
      </c>
      <c r="I1516" s="45">
        <v>568.27</v>
      </c>
      <c r="J1516" s="45">
        <v>230717.62</v>
      </c>
      <c r="K1516" s="45">
        <v>281497.62</v>
      </c>
      <c r="L1516" s="135">
        <v>20250808</v>
      </c>
      <c r="M1516" s="175">
        <v>203</v>
      </c>
      <c r="N1516" s="59" t="str">
        <f t="shared" si="83"/>
        <v>Pentacom - Arroyito</v>
      </c>
      <c r="O1516" s="175">
        <f t="shared" si="81"/>
        <v>-203</v>
      </c>
      <c r="P1516" s="43" t="s">
        <v>7615</v>
      </c>
    </row>
    <row r="1517" spans="1:16" x14ac:dyDescent="0.25">
      <c r="A1517" s="25" t="s">
        <v>7578</v>
      </c>
      <c r="B1517" s="25" t="s">
        <v>92</v>
      </c>
      <c r="C1517" s="25" t="s">
        <v>35</v>
      </c>
      <c r="D1517" s="25" t="s">
        <v>702</v>
      </c>
      <c r="E1517" s="25" t="s">
        <v>703</v>
      </c>
      <c r="F1517" s="25">
        <v>1</v>
      </c>
      <c r="G1517" s="42">
        <v>23474</v>
      </c>
      <c r="H1517" s="25">
        <v>97</v>
      </c>
      <c r="I1517" s="42">
        <v>568.27</v>
      </c>
      <c r="J1517" s="42">
        <v>55122.189999999995</v>
      </c>
      <c r="K1517" s="42">
        <v>78596.19</v>
      </c>
      <c r="L1517" s="133">
        <v>20250812</v>
      </c>
      <c r="M1517" s="174">
        <f>VLOOKUP(D1517,tablakms,12,FALSE)</f>
        <v>97.3</v>
      </c>
      <c r="N1517" s="39" t="str">
        <f t="shared" si="83"/>
        <v>PST Cordoba - Pentacom S.A.</v>
      </c>
      <c r="O1517" s="174">
        <f t="shared" si="81"/>
        <v>0.29999999999999716</v>
      </c>
    </row>
    <row r="1518" spans="1:16" x14ac:dyDescent="0.25">
      <c r="A1518" s="25" t="s">
        <v>7587</v>
      </c>
      <c r="B1518" s="25" t="s">
        <v>11</v>
      </c>
      <c r="C1518" s="25" t="s">
        <v>95</v>
      </c>
      <c r="D1518" s="25" t="s">
        <v>96</v>
      </c>
      <c r="E1518" s="25" t="s">
        <v>1323</v>
      </c>
      <c r="F1518" s="25">
        <v>1</v>
      </c>
      <c r="G1518" s="42">
        <v>50780</v>
      </c>
      <c r="H1518" s="25">
        <v>183</v>
      </c>
      <c r="I1518" s="42">
        <v>568.27</v>
      </c>
      <c r="J1518" s="42">
        <v>103993.41</v>
      </c>
      <c r="K1518" s="42">
        <v>154773.41</v>
      </c>
      <c r="L1518" s="133">
        <v>20250812</v>
      </c>
      <c r="M1518" s="174">
        <f>VLOOKUP(D1518,tablakms,12,FALSE)</f>
        <v>183</v>
      </c>
      <c r="N1518" s="39" t="str">
        <f t="shared" si="83"/>
        <v>SPST Pentacom - Rio IV</v>
      </c>
      <c r="O1518" s="174">
        <f t="shared" si="81"/>
        <v>0</v>
      </c>
    </row>
    <row r="1519" spans="1:16" x14ac:dyDescent="0.25">
      <c r="A1519" s="25" t="s">
        <v>7576</v>
      </c>
      <c r="B1519" s="25" t="s">
        <v>11</v>
      </c>
      <c r="C1519" s="25" t="s">
        <v>274</v>
      </c>
      <c r="D1519" s="25" t="s">
        <v>26</v>
      </c>
      <c r="E1519" s="25" t="s">
        <v>3133</v>
      </c>
      <c r="F1519" s="25">
        <v>1</v>
      </c>
      <c r="G1519" s="42">
        <v>50780</v>
      </c>
      <c r="H1519" s="25">
        <v>55</v>
      </c>
      <c r="I1519" s="42">
        <v>568.27</v>
      </c>
      <c r="J1519" s="42">
        <v>31254.85</v>
      </c>
      <c r="K1519" s="42">
        <v>82034.850000000006</v>
      </c>
      <c r="L1519" s="133">
        <v>20250814</v>
      </c>
      <c r="M1519" s="174">
        <v>55</v>
      </c>
      <c r="N1519" s="39" t="str">
        <f t="shared" si="83"/>
        <v>PST Cordoba - Pentacom S.A.</v>
      </c>
      <c r="O1519" s="174">
        <f t="shared" si="81"/>
        <v>0</v>
      </c>
    </row>
    <row r="1520" spans="1:16" x14ac:dyDescent="0.25">
      <c r="A1520" s="447" t="s">
        <v>7562</v>
      </c>
      <c r="B1520" s="447" t="s">
        <v>92</v>
      </c>
      <c r="C1520" s="447" t="s">
        <v>984</v>
      </c>
      <c r="D1520" s="447" t="s">
        <v>7563</v>
      </c>
      <c r="E1520" s="447" t="s">
        <v>6676</v>
      </c>
      <c r="F1520" s="447">
        <v>1</v>
      </c>
      <c r="G1520" s="448">
        <v>23474</v>
      </c>
      <c r="H1520" s="447">
        <v>134</v>
      </c>
      <c r="I1520" s="448">
        <v>568.27</v>
      </c>
      <c r="J1520" s="448">
        <v>76148.179999999993</v>
      </c>
      <c r="K1520" s="448">
        <v>99622.18</v>
      </c>
      <c r="L1520" s="449">
        <v>20250818</v>
      </c>
      <c r="M1520" s="450">
        <f>VLOOKUP(D1520,tablakms,12,FALSE)</f>
        <v>132</v>
      </c>
      <c r="N1520" s="451" t="str">
        <f t="shared" si="83"/>
        <v>SPST Pentacom - Rio IV</v>
      </c>
      <c r="O1520" s="450">
        <f t="shared" si="81"/>
        <v>-2</v>
      </c>
      <c r="P1520" s="452" t="s">
        <v>7616</v>
      </c>
    </row>
    <row r="1521" spans="1:16" s="43" customFormat="1" x14ac:dyDescent="0.25">
      <c r="A1521" s="43" t="s">
        <v>7566</v>
      </c>
      <c r="B1521" s="43" t="s">
        <v>92</v>
      </c>
      <c r="C1521" s="43" t="s">
        <v>297</v>
      </c>
      <c r="D1521" s="43" t="s">
        <v>93</v>
      </c>
      <c r="E1521" s="43" t="s">
        <v>809</v>
      </c>
      <c r="F1521" s="43">
        <v>1</v>
      </c>
      <c r="G1521" s="45">
        <v>23474</v>
      </c>
      <c r="H1521" s="43">
        <v>52</v>
      </c>
      <c r="I1521" s="45">
        <v>568.27</v>
      </c>
      <c r="J1521" s="45">
        <v>29550.04</v>
      </c>
      <c r="K1521" s="45">
        <v>53024.04</v>
      </c>
      <c r="L1521" s="135">
        <v>20250818</v>
      </c>
      <c r="M1521" s="175">
        <v>52</v>
      </c>
      <c r="N1521" s="59" t="str">
        <f t="shared" si="83"/>
        <v>PST Cordoba - Pentacom S.A.</v>
      </c>
      <c r="O1521" s="175">
        <f t="shared" si="81"/>
        <v>0</v>
      </c>
    </row>
    <row r="1522" spans="1:16" s="43" customFormat="1" x14ac:dyDescent="0.25">
      <c r="A1522" s="43" t="s">
        <v>7588</v>
      </c>
      <c r="B1522" s="43" t="s">
        <v>11</v>
      </c>
      <c r="C1522" s="43" t="s">
        <v>36</v>
      </c>
      <c r="D1522" s="43" t="s">
        <v>37</v>
      </c>
      <c r="E1522" s="43" t="s">
        <v>4392</v>
      </c>
      <c r="F1522" s="43">
        <v>1</v>
      </c>
      <c r="G1522" s="45">
        <v>50780</v>
      </c>
      <c r="H1522" s="43">
        <v>287</v>
      </c>
      <c r="I1522" s="45">
        <v>568.27</v>
      </c>
      <c r="J1522" s="45">
        <v>163093.49</v>
      </c>
      <c r="K1522" s="45">
        <v>213873.49</v>
      </c>
      <c r="L1522" s="135">
        <v>20250818</v>
      </c>
      <c r="M1522" s="175">
        <f>VLOOKUP(D1522,tablakms,12,FALSE)</f>
        <v>287</v>
      </c>
      <c r="N1522" s="59" t="str">
        <f t="shared" si="83"/>
        <v>PST Cordoba - Pentacom S.A.</v>
      </c>
      <c r="O1522" s="175">
        <f t="shared" si="81"/>
        <v>0</v>
      </c>
    </row>
    <row r="1523" spans="1:16" x14ac:dyDescent="0.25">
      <c r="A1523" s="25" t="s">
        <v>7574</v>
      </c>
      <c r="B1523" s="25" t="s">
        <v>11</v>
      </c>
      <c r="C1523" s="25" t="s">
        <v>7190</v>
      </c>
      <c r="D1523" s="25" t="s">
        <v>7277</v>
      </c>
      <c r="E1523" s="25" t="s">
        <v>7575</v>
      </c>
      <c r="F1523" s="25">
        <v>1</v>
      </c>
      <c r="G1523" s="42">
        <v>50780</v>
      </c>
      <c r="H1523" s="25">
        <v>126</v>
      </c>
      <c r="I1523" s="42">
        <v>568.27</v>
      </c>
      <c r="J1523" s="42">
        <v>71602.02</v>
      </c>
      <c r="K1523" s="42">
        <v>122382.02</v>
      </c>
      <c r="L1523" s="133">
        <v>20250819</v>
      </c>
      <c r="M1523" s="174">
        <f>VLOOKUP(D1523,tablakms,12,FALSE)</f>
        <v>114</v>
      </c>
      <c r="N1523" s="39" t="str">
        <f t="shared" si="83"/>
        <v>PST Cordoba - Pentacom S.A.</v>
      </c>
      <c r="O1523" s="174">
        <f t="shared" si="81"/>
        <v>-12</v>
      </c>
      <c r="P1523" s="381" t="s">
        <v>7617</v>
      </c>
    </row>
    <row r="1524" spans="1:16" x14ac:dyDescent="0.25">
      <c r="A1524" s="25" t="s">
        <v>7560</v>
      </c>
      <c r="B1524" s="25" t="s">
        <v>11</v>
      </c>
      <c r="C1524" s="25" t="s">
        <v>297</v>
      </c>
      <c r="D1524" s="25" t="s">
        <v>93</v>
      </c>
      <c r="E1524" s="25" t="s">
        <v>367</v>
      </c>
      <c r="F1524" s="25">
        <v>1</v>
      </c>
      <c r="G1524" s="42">
        <v>50780</v>
      </c>
      <c r="H1524" s="25">
        <v>52</v>
      </c>
      <c r="I1524" s="42">
        <v>568.27</v>
      </c>
      <c r="J1524" s="42">
        <v>29550.04</v>
      </c>
      <c r="K1524" s="42">
        <v>80330.040000000008</v>
      </c>
      <c r="L1524" s="133">
        <v>20250820</v>
      </c>
      <c r="M1524" s="174">
        <v>52</v>
      </c>
      <c r="N1524" s="39" t="str">
        <f t="shared" si="83"/>
        <v>PST Cordoba - Pentacom S.A.</v>
      </c>
      <c r="O1524" s="174">
        <f t="shared" si="81"/>
        <v>0</v>
      </c>
    </row>
    <row r="1525" spans="1:16" s="43" customFormat="1" x14ac:dyDescent="0.25">
      <c r="A1525" s="43" t="s">
        <v>7555</v>
      </c>
      <c r="B1525" s="43" t="s">
        <v>11</v>
      </c>
      <c r="C1525" s="43" t="s">
        <v>28</v>
      </c>
      <c r="D1525" s="43" t="s">
        <v>1089</v>
      </c>
      <c r="E1525" s="43" t="s">
        <v>2282</v>
      </c>
      <c r="F1525" s="43">
        <v>1</v>
      </c>
      <c r="G1525" s="45">
        <v>50780</v>
      </c>
      <c r="H1525" s="43">
        <v>33</v>
      </c>
      <c r="I1525" s="45">
        <v>568.27</v>
      </c>
      <c r="J1525" s="45">
        <v>18752.91</v>
      </c>
      <c r="K1525" s="45">
        <v>69532.91</v>
      </c>
      <c r="L1525" s="135">
        <v>20250822</v>
      </c>
      <c r="M1525" s="175">
        <f t="shared" ref="M1525:M1532" si="84">VLOOKUP(D1525,tablakms,12,FALSE)</f>
        <v>33</v>
      </c>
      <c r="N1525" s="59" t="str">
        <f t="shared" si="83"/>
        <v>PST Cordoba - Pentacom S.A.</v>
      </c>
      <c r="O1525" s="175">
        <f t="shared" si="81"/>
        <v>0</v>
      </c>
    </row>
    <row r="1526" spans="1:16" s="43" customFormat="1" x14ac:dyDescent="0.25">
      <c r="A1526" s="43" t="s">
        <v>7571</v>
      </c>
      <c r="B1526" s="43" t="s">
        <v>11</v>
      </c>
      <c r="C1526" s="43" t="s">
        <v>111</v>
      </c>
      <c r="D1526" s="43" t="s">
        <v>112</v>
      </c>
      <c r="E1526" s="43" t="s">
        <v>113</v>
      </c>
      <c r="F1526" s="43">
        <v>1</v>
      </c>
      <c r="G1526" s="45">
        <v>50780</v>
      </c>
      <c r="H1526" s="43">
        <v>306</v>
      </c>
      <c r="I1526" s="45">
        <v>568.27</v>
      </c>
      <c r="J1526" s="45">
        <v>173890.62</v>
      </c>
      <c r="K1526" s="45">
        <v>224670.62</v>
      </c>
      <c r="L1526" s="135">
        <v>20250822</v>
      </c>
      <c r="M1526" s="175" t="e">
        <f t="shared" si="84"/>
        <v>#N/A</v>
      </c>
      <c r="N1526" s="59" t="e">
        <f t="shared" si="83"/>
        <v>#N/A</v>
      </c>
      <c r="O1526" s="175" t="e">
        <f t="shared" si="81"/>
        <v>#N/A</v>
      </c>
      <c r="P1526" s="434" t="s">
        <v>7618</v>
      </c>
    </row>
    <row r="1527" spans="1:16" s="43" customFormat="1" x14ac:dyDescent="0.25">
      <c r="A1527" s="43" t="s">
        <v>7550</v>
      </c>
      <c r="B1527" s="43" t="s">
        <v>11</v>
      </c>
      <c r="C1527" s="43" t="s">
        <v>28</v>
      </c>
      <c r="D1527" s="43" t="s">
        <v>1005</v>
      </c>
      <c r="E1527" s="43" t="s">
        <v>1006</v>
      </c>
      <c r="F1527" s="43">
        <v>1</v>
      </c>
      <c r="G1527" s="45">
        <v>50780</v>
      </c>
      <c r="H1527" s="43">
        <v>47</v>
      </c>
      <c r="I1527" s="45">
        <v>568.27</v>
      </c>
      <c r="J1527" s="45">
        <v>26708.69</v>
      </c>
      <c r="K1527" s="45">
        <v>77488.69</v>
      </c>
      <c r="L1527" s="135">
        <v>20250825</v>
      </c>
      <c r="M1527" s="175">
        <f t="shared" si="84"/>
        <v>50.8</v>
      </c>
      <c r="N1527" s="59" t="str">
        <f t="shared" si="83"/>
        <v>PST Cordoba - Pentacom S.A.</v>
      </c>
      <c r="O1527" s="175">
        <f t="shared" si="81"/>
        <v>3.7999999999999972</v>
      </c>
      <c r="P1527" s="434" t="s">
        <v>7619</v>
      </c>
    </row>
    <row r="1528" spans="1:16" x14ac:dyDescent="0.25">
      <c r="A1528" s="25" t="s">
        <v>7532</v>
      </c>
      <c r="B1528" s="25" t="s">
        <v>92</v>
      </c>
      <c r="C1528" s="25" t="s">
        <v>984</v>
      </c>
      <c r="D1528" s="25" t="s">
        <v>985</v>
      </c>
      <c r="E1528" s="25" t="s">
        <v>2711</v>
      </c>
      <c r="F1528" s="25">
        <v>1</v>
      </c>
      <c r="G1528" s="42">
        <v>23474</v>
      </c>
      <c r="H1528" s="25">
        <v>50</v>
      </c>
      <c r="I1528" s="42">
        <v>568.27</v>
      </c>
      <c r="J1528" s="42">
        <v>28413.5</v>
      </c>
      <c r="K1528" s="42">
        <v>51887.5</v>
      </c>
      <c r="L1528" s="133">
        <v>20250826</v>
      </c>
      <c r="M1528" s="174">
        <f t="shared" si="84"/>
        <v>50.2</v>
      </c>
      <c r="N1528" s="39" t="str">
        <f t="shared" si="83"/>
        <v>SPST Pentacom - Rio IV</v>
      </c>
      <c r="O1528" s="174">
        <f t="shared" si="81"/>
        <v>0.20000000000000284</v>
      </c>
    </row>
    <row r="1529" spans="1:16" s="43" customFormat="1" x14ac:dyDescent="0.25">
      <c r="A1529" s="43" t="s">
        <v>7551</v>
      </c>
      <c r="B1529" s="43" t="s">
        <v>11</v>
      </c>
      <c r="C1529" s="43" t="s">
        <v>255</v>
      </c>
      <c r="D1529" s="43" t="s">
        <v>256</v>
      </c>
      <c r="E1529" s="43" t="s">
        <v>727</v>
      </c>
      <c r="F1529" s="43">
        <v>1</v>
      </c>
      <c r="G1529" s="45">
        <v>50780</v>
      </c>
      <c r="H1529" s="43">
        <v>49</v>
      </c>
      <c r="I1529" s="45">
        <v>568.27</v>
      </c>
      <c r="J1529" s="45">
        <v>27845.23</v>
      </c>
      <c r="K1529" s="45">
        <v>78625.23</v>
      </c>
      <c r="L1529" s="135">
        <v>20250826</v>
      </c>
      <c r="M1529" s="175">
        <f t="shared" si="84"/>
        <v>41.7</v>
      </c>
      <c r="N1529" s="59" t="str">
        <f t="shared" si="83"/>
        <v>PST Cordoba - Pentacom S.A.</v>
      </c>
      <c r="O1529" s="175">
        <f t="shared" si="81"/>
        <v>-7.2999999999999972</v>
      </c>
      <c r="P1529" s="434" t="s">
        <v>7620</v>
      </c>
    </row>
    <row r="1530" spans="1:16" x14ac:dyDescent="0.25">
      <c r="A1530" s="25" t="s">
        <v>7546</v>
      </c>
      <c r="B1530" s="25" t="s">
        <v>11</v>
      </c>
      <c r="C1530" s="25" t="s">
        <v>27</v>
      </c>
      <c r="D1530" s="25" t="s">
        <v>138</v>
      </c>
      <c r="E1530" s="25" t="s">
        <v>2143</v>
      </c>
      <c r="F1530" s="25">
        <v>1</v>
      </c>
      <c r="G1530" s="42">
        <v>50780</v>
      </c>
      <c r="H1530" s="25">
        <v>87</v>
      </c>
      <c r="I1530" s="42">
        <v>568.27</v>
      </c>
      <c r="J1530" s="42">
        <v>49439.49</v>
      </c>
      <c r="K1530" s="42">
        <v>100219.48999999999</v>
      </c>
      <c r="L1530" s="133">
        <v>20250827</v>
      </c>
      <c r="M1530" s="174">
        <f t="shared" si="84"/>
        <v>87.1</v>
      </c>
      <c r="N1530" s="39" t="str">
        <f t="shared" si="83"/>
        <v>PST Cordoba - Pentacom S.A.</v>
      </c>
      <c r="O1530" s="174">
        <f t="shared" si="81"/>
        <v>9.9999999999994316E-2</v>
      </c>
    </row>
    <row r="1531" spans="1:16" x14ac:dyDescent="0.25">
      <c r="A1531" s="25" t="s">
        <v>7552</v>
      </c>
      <c r="B1531" s="25" t="s">
        <v>11</v>
      </c>
      <c r="C1531" s="25" t="s">
        <v>984</v>
      </c>
      <c r="D1531" s="25" t="s">
        <v>985</v>
      </c>
      <c r="E1531" s="25" t="s">
        <v>2411</v>
      </c>
      <c r="F1531" s="25">
        <v>1</v>
      </c>
      <c r="G1531" s="42">
        <v>50780</v>
      </c>
      <c r="H1531" s="25">
        <v>50</v>
      </c>
      <c r="I1531" s="42">
        <v>568.27</v>
      </c>
      <c r="J1531" s="42">
        <v>28413.5</v>
      </c>
      <c r="K1531" s="42">
        <v>79193.5</v>
      </c>
      <c r="L1531" s="133">
        <v>20250827</v>
      </c>
      <c r="M1531" s="174">
        <f t="shared" si="84"/>
        <v>50.2</v>
      </c>
      <c r="N1531" s="39" t="str">
        <f t="shared" si="83"/>
        <v>SPST Pentacom - Rio IV</v>
      </c>
      <c r="O1531" s="174">
        <f t="shared" si="81"/>
        <v>0.20000000000000284</v>
      </c>
    </row>
    <row r="1532" spans="1:16" s="43" customFormat="1" x14ac:dyDescent="0.25">
      <c r="A1532" s="43" t="s">
        <v>7535</v>
      </c>
      <c r="B1532" s="43" t="s">
        <v>11</v>
      </c>
      <c r="C1532" s="43" t="s">
        <v>104</v>
      </c>
      <c r="D1532" s="43" t="s">
        <v>105</v>
      </c>
      <c r="E1532" s="43" t="s">
        <v>106</v>
      </c>
      <c r="F1532" s="43">
        <v>1</v>
      </c>
      <c r="G1532" s="45">
        <v>50780</v>
      </c>
      <c r="H1532" s="43">
        <v>91</v>
      </c>
      <c r="I1532" s="45">
        <v>568.27</v>
      </c>
      <c r="J1532" s="45">
        <v>51712.57</v>
      </c>
      <c r="K1532" s="45">
        <v>102492.57</v>
      </c>
      <c r="L1532" s="135">
        <v>20250829</v>
      </c>
      <c r="M1532" s="175">
        <f t="shared" si="84"/>
        <v>76</v>
      </c>
      <c r="N1532" s="59" t="str">
        <f t="shared" si="83"/>
        <v>PST Cordoba - Pentacom S.A.</v>
      </c>
      <c r="O1532" s="175">
        <f t="shared" si="81"/>
        <v>-15</v>
      </c>
      <c r="P1532" s="434" t="s">
        <v>7621</v>
      </c>
    </row>
    <row r="1533" spans="1:16" x14ac:dyDescent="0.25">
      <c r="M1533" s="174"/>
      <c r="N1533" s="39"/>
      <c r="O1533" s="174">
        <f t="shared" si="81"/>
        <v>0</v>
      </c>
    </row>
    <row r="1534" spans="1:16" x14ac:dyDescent="0.25">
      <c r="M1534" s="174"/>
      <c r="N1534" s="39"/>
      <c r="O1534" s="174">
        <f t="shared" si="81"/>
        <v>0</v>
      </c>
    </row>
    <row r="1535" spans="1:16" x14ac:dyDescent="0.25">
      <c r="A1535" s="25" t="s">
        <v>0</v>
      </c>
      <c r="B1535" s="25" t="s">
        <v>1</v>
      </c>
      <c r="C1535" s="25" t="s">
        <v>2</v>
      </c>
      <c r="D1535" s="25" t="s">
        <v>3</v>
      </c>
      <c r="E1535" s="25" t="s">
        <v>4</v>
      </c>
      <c r="G1535" s="42" t="s">
        <v>6</v>
      </c>
      <c r="H1535" s="25" t="s">
        <v>7</v>
      </c>
      <c r="I1535" s="42" t="s">
        <v>8</v>
      </c>
      <c r="J1535" s="42" t="s">
        <v>9</v>
      </c>
      <c r="K1535" s="42" t="s">
        <v>10</v>
      </c>
      <c r="L1535" s="133" t="s">
        <v>5</v>
      </c>
      <c r="M1535" s="133" t="str">
        <f t="shared" ref="M1535:M1555" si="85">VLOOKUP(D1535,tablakms,12,FALSE)</f>
        <v>Kms a facturar</v>
      </c>
      <c r="N1535" s="25" t="str">
        <f t="shared" ref="N1535:N1555" si="86">VLOOKUP(D1535,tablakms,6,FALSE)</f>
        <v>Prestador</v>
      </c>
      <c r="O1535" s="174"/>
    </row>
    <row r="1536" spans="1:16" x14ac:dyDescent="0.25">
      <c r="A1536" s="25" t="s">
        <v>7741</v>
      </c>
      <c r="B1536" s="25" t="s">
        <v>11</v>
      </c>
      <c r="C1536" s="25" t="s">
        <v>12</v>
      </c>
      <c r="D1536" s="25" t="s">
        <v>260</v>
      </c>
      <c r="E1536" s="25" t="s">
        <v>261</v>
      </c>
      <c r="F1536" s="25">
        <v>1</v>
      </c>
      <c r="G1536" s="42">
        <v>50780</v>
      </c>
      <c r="H1536" s="25">
        <v>110</v>
      </c>
      <c r="I1536" s="42">
        <v>568.27</v>
      </c>
      <c r="J1536" s="42">
        <v>62509.7</v>
      </c>
      <c r="K1536" s="42">
        <v>113289.7</v>
      </c>
      <c r="L1536" s="133">
        <v>20250901</v>
      </c>
      <c r="M1536" s="133">
        <f t="shared" si="85"/>
        <v>100</v>
      </c>
      <c r="N1536" s="25" t="str">
        <f t="shared" si="86"/>
        <v>PST Cordoba - Pentacom S.A.</v>
      </c>
      <c r="O1536" s="174">
        <f t="shared" ref="O1536:O1555" si="87">M1536-H1536</f>
        <v>-10</v>
      </c>
      <c r="P1536" s="381" t="s">
        <v>7748</v>
      </c>
    </row>
    <row r="1537" spans="1:16" x14ac:dyDescent="0.25">
      <c r="A1537" s="25" t="s">
        <v>7738</v>
      </c>
      <c r="B1537" s="25" t="s">
        <v>11</v>
      </c>
      <c r="C1537" s="25" t="s">
        <v>934</v>
      </c>
      <c r="D1537" s="25" t="s">
        <v>3090</v>
      </c>
      <c r="E1537" s="25" t="s">
        <v>3268</v>
      </c>
      <c r="F1537" s="25">
        <v>1</v>
      </c>
      <c r="G1537" s="42">
        <v>50780</v>
      </c>
      <c r="H1537" s="25">
        <v>67</v>
      </c>
      <c r="I1537" s="42">
        <v>568.27</v>
      </c>
      <c r="J1537" s="42">
        <v>38074.089999999997</v>
      </c>
      <c r="K1537" s="42">
        <v>88854.09</v>
      </c>
      <c r="L1537" s="133">
        <v>20250902</v>
      </c>
      <c r="M1537" s="133">
        <f t="shared" si="85"/>
        <v>55</v>
      </c>
      <c r="N1537" s="25" t="str">
        <f t="shared" si="86"/>
        <v>PST Cordoba - Pentacom S.A.</v>
      </c>
      <c r="O1537" s="174">
        <f t="shared" si="87"/>
        <v>-12</v>
      </c>
      <c r="P1537" s="381" t="s">
        <v>7749</v>
      </c>
    </row>
    <row r="1538" spans="1:16" x14ac:dyDescent="0.25">
      <c r="A1538" s="25" t="s">
        <v>7744</v>
      </c>
      <c r="B1538" s="25" t="s">
        <v>11</v>
      </c>
      <c r="C1538" s="25" t="s">
        <v>222</v>
      </c>
      <c r="D1538" s="25" t="s">
        <v>39</v>
      </c>
      <c r="E1538" s="25" t="s">
        <v>246</v>
      </c>
      <c r="F1538" s="25">
        <v>1</v>
      </c>
      <c r="G1538" s="42">
        <v>50780</v>
      </c>
      <c r="H1538" s="25">
        <v>201</v>
      </c>
      <c r="I1538" s="42">
        <v>568.27</v>
      </c>
      <c r="J1538" s="42">
        <v>114222.26999999999</v>
      </c>
      <c r="K1538" s="42">
        <v>165002.26999999999</v>
      </c>
      <c r="L1538" s="133">
        <v>20250902</v>
      </c>
      <c r="M1538" s="133">
        <f t="shared" si="85"/>
        <v>201</v>
      </c>
      <c r="N1538" s="25" t="str">
        <f t="shared" si="86"/>
        <v>Pentacom - Arroyito</v>
      </c>
      <c r="O1538" s="174">
        <f t="shared" si="87"/>
        <v>0</v>
      </c>
    </row>
    <row r="1539" spans="1:16" x14ac:dyDescent="0.25">
      <c r="A1539" s="25" t="s">
        <v>7737</v>
      </c>
      <c r="B1539" s="25" t="s">
        <v>11</v>
      </c>
      <c r="C1539" s="25" t="s">
        <v>739</v>
      </c>
      <c r="D1539" s="25" t="s">
        <v>834</v>
      </c>
      <c r="E1539" s="25" t="s">
        <v>839</v>
      </c>
      <c r="F1539" s="25">
        <v>1</v>
      </c>
      <c r="G1539" s="42">
        <v>50780</v>
      </c>
      <c r="H1539" s="25">
        <v>30</v>
      </c>
      <c r="I1539" s="42">
        <v>568.27</v>
      </c>
      <c r="J1539" s="42">
        <v>17048.099999999999</v>
      </c>
      <c r="K1539" s="42">
        <v>67828.100000000006</v>
      </c>
      <c r="L1539" s="133">
        <v>20250903</v>
      </c>
      <c r="M1539" s="133">
        <f t="shared" si="85"/>
        <v>30.2</v>
      </c>
      <c r="N1539" s="25" t="str">
        <f t="shared" si="86"/>
        <v>PST Cordoba - Pentacom S.A.</v>
      </c>
      <c r="O1539" s="174">
        <f t="shared" si="87"/>
        <v>0.19999999999999929</v>
      </c>
    </row>
    <row r="1540" spans="1:16" x14ac:dyDescent="0.25">
      <c r="A1540" s="25" t="s">
        <v>7735</v>
      </c>
      <c r="B1540" s="25" t="s">
        <v>11</v>
      </c>
      <c r="C1540" s="25" t="s">
        <v>35</v>
      </c>
      <c r="D1540" s="25" t="s">
        <v>47</v>
      </c>
      <c r="E1540" s="25" t="s">
        <v>48</v>
      </c>
      <c r="F1540" s="25">
        <v>1</v>
      </c>
      <c r="G1540" s="42">
        <v>50780</v>
      </c>
      <c r="H1540" s="25">
        <v>238</v>
      </c>
      <c r="I1540" s="42">
        <v>568.27</v>
      </c>
      <c r="J1540" s="42">
        <v>135248.26</v>
      </c>
      <c r="K1540" s="42">
        <v>186028.26</v>
      </c>
      <c r="L1540" s="133">
        <v>20250904</v>
      </c>
      <c r="M1540" s="133">
        <f t="shared" si="85"/>
        <v>238</v>
      </c>
      <c r="N1540" s="25" t="str">
        <f t="shared" si="86"/>
        <v>PST Cordoba - Pentacom S.A.</v>
      </c>
      <c r="O1540" s="174">
        <f t="shared" si="87"/>
        <v>0</v>
      </c>
    </row>
    <row r="1541" spans="1:16" x14ac:dyDescent="0.25">
      <c r="A1541" s="25" t="s">
        <v>7736</v>
      </c>
      <c r="B1541" s="25" t="s">
        <v>11</v>
      </c>
      <c r="C1541" s="25" t="s">
        <v>255</v>
      </c>
      <c r="D1541" s="25" t="s">
        <v>256</v>
      </c>
      <c r="E1541" s="25" t="s">
        <v>4517</v>
      </c>
      <c r="F1541" s="25">
        <v>1</v>
      </c>
      <c r="G1541" s="42">
        <v>50780</v>
      </c>
      <c r="H1541" s="25">
        <v>42</v>
      </c>
      <c r="I1541" s="42">
        <v>568.27</v>
      </c>
      <c r="J1541" s="42">
        <v>23867.34</v>
      </c>
      <c r="K1541" s="42">
        <v>74647.34</v>
      </c>
      <c r="L1541" s="133">
        <v>20250905</v>
      </c>
      <c r="M1541" s="133">
        <f t="shared" si="85"/>
        <v>41.7</v>
      </c>
      <c r="N1541" s="25" t="str">
        <f t="shared" si="86"/>
        <v>PST Cordoba - Pentacom S.A.</v>
      </c>
      <c r="O1541" s="174">
        <f t="shared" si="87"/>
        <v>-0.29999999999999716</v>
      </c>
    </row>
    <row r="1542" spans="1:16" s="39" customFormat="1" x14ac:dyDescent="0.25">
      <c r="A1542" s="39" t="s">
        <v>7720</v>
      </c>
      <c r="B1542" s="39" t="s">
        <v>92</v>
      </c>
      <c r="C1542" s="39" t="s">
        <v>1014</v>
      </c>
      <c r="D1542" s="39" t="s">
        <v>93</v>
      </c>
      <c r="E1542" s="39" t="s">
        <v>1015</v>
      </c>
      <c r="F1542" s="39">
        <v>1</v>
      </c>
      <c r="G1542" s="40">
        <v>23474</v>
      </c>
      <c r="H1542" s="39">
        <v>55</v>
      </c>
      <c r="I1542" s="40">
        <v>568.27</v>
      </c>
      <c r="J1542" s="40">
        <v>31254.85</v>
      </c>
      <c r="K1542" s="40">
        <v>54728.85</v>
      </c>
      <c r="L1542" s="174">
        <v>20250909</v>
      </c>
      <c r="M1542" s="174">
        <v>48</v>
      </c>
      <c r="N1542" s="39" t="str">
        <f t="shared" si="86"/>
        <v>PST Cordoba - Pentacom S.A.</v>
      </c>
      <c r="O1542" s="174">
        <f t="shared" si="87"/>
        <v>-7</v>
      </c>
    </row>
    <row r="1543" spans="1:16" x14ac:dyDescent="0.25">
      <c r="A1543" s="25" t="s">
        <v>7726</v>
      </c>
      <c r="B1543" s="25" t="s">
        <v>11</v>
      </c>
      <c r="C1543" s="25" t="s">
        <v>104</v>
      </c>
      <c r="D1543" s="25" t="s">
        <v>105</v>
      </c>
      <c r="E1543" s="25" t="s">
        <v>106</v>
      </c>
      <c r="F1543" s="25">
        <v>1</v>
      </c>
      <c r="G1543" s="42">
        <v>50780</v>
      </c>
      <c r="H1543" s="25">
        <v>87</v>
      </c>
      <c r="I1543" s="42">
        <v>568.27</v>
      </c>
      <c r="J1543" s="42">
        <v>49439.49</v>
      </c>
      <c r="K1543" s="42">
        <v>100219.48999999999</v>
      </c>
      <c r="L1543" s="133">
        <v>20250910</v>
      </c>
      <c r="M1543" s="133">
        <f t="shared" si="85"/>
        <v>76</v>
      </c>
      <c r="N1543" s="25" t="str">
        <f t="shared" si="86"/>
        <v>PST Cordoba - Pentacom S.A.</v>
      </c>
      <c r="O1543" s="174">
        <f t="shared" si="87"/>
        <v>-11</v>
      </c>
      <c r="P1543" s="381" t="s">
        <v>7750</v>
      </c>
    </row>
    <row r="1544" spans="1:16" x14ac:dyDescent="0.25">
      <c r="A1544" s="25" t="s">
        <v>7745</v>
      </c>
      <c r="B1544" s="25" t="s">
        <v>11</v>
      </c>
      <c r="C1544" s="25" t="s">
        <v>56</v>
      </c>
      <c r="D1544" s="25" t="s">
        <v>57</v>
      </c>
      <c r="E1544" s="25" t="s">
        <v>66</v>
      </c>
      <c r="F1544" s="25">
        <v>1</v>
      </c>
      <c r="G1544" s="42">
        <v>50780</v>
      </c>
      <c r="H1544" s="25">
        <v>275</v>
      </c>
      <c r="I1544" s="42">
        <v>568.27</v>
      </c>
      <c r="J1544" s="42">
        <v>156274.25</v>
      </c>
      <c r="K1544" s="42">
        <v>207054.25</v>
      </c>
      <c r="L1544" s="133">
        <v>20250911</v>
      </c>
      <c r="M1544" s="133">
        <f t="shared" si="85"/>
        <v>275</v>
      </c>
      <c r="N1544" s="25" t="str">
        <f t="shared" si="86"/>
        <v>PST Cordoba - Pentacom S.A.</v>
      </c>
      <c r="O1544" s="174">
        <f t="shared" si="87"/>
        <v>0</v>
      </c>
    </row>
    <row r="1545" spans="1:16" x14ac:dyDescent="0.25">
      <c r="A1545" s="25" t="s">
        <v>7728</v>
      </c>
      <c r="B1545" s="25" t="s">
        <v>11</v>
      </c>
      <c r="C1545" s="25" t="s">
        <v>297</v>
      </c>
      <c r="D1545" s="25" t="s">
        <v>93</v>
      </c>
      <c r="E1545" s="25" t="s">
        <v>813</v>
      </c>
      <c r="F1545" s="25">
        <v>1</v>
      </c>
      <c r="G1545" s="42">
        <v>50780</v>
      </c>
      <c r="H1545" s="25">
        <v>52</v>
      </c>
      <c r="I1545" s="42">
        <v>568.27</v>
      </c>
      <c r="J1545" s="42">
        <v>29550.04</v>
      </c>
      <c r="K1545" s="42">
        <v>80330.040000000008</v>
      </c>
      <c r="L1545" s="133">
        <v>20250912</v>
      </c>
      <c r="M1545" s="133">
        <v>52</v>
      </c>
      <c r="N1545" s="25" t="str">
        <f t="shared" si="86"/>
        <v>PST Cordoba - Pentacom S.A.</v>
      </c>
      <c r="O1545" s="174">
        <f t="shared" si="87"/>
        <v>0</v>
      </c>
    </row>
    <row r="1546" spans="1:16" x14ac:dyDescent="0.25">
      <c r="A1546" s="25" t="s">
        <v>7717</v>
      </c>
      <c r="B1546" s="25" t="s">
        <v>11</v>
      </c>
      <c r="C1546" s="25" t="s">
        <v>36</v>
      </c>
      <c r="D1546" s="25" t="s">
        <v>37</v>
      </c>
      <c r="E1546" s="25" t="s">
        <v>1360</v>
      </c>
      <c r="F1546" s="25">
        <v>1</v>
      </c>
      <c r="G1546" s="42">
        <v>50780</v>
      </c>
      <c r="H1546" s="25">
        <v>287</v>
      </c>
      <c r="I1546" s="42">
        <v>568.27</v>
      </c>
      <c r="J1546" s="42">
        <v>163093.49</v>
      </c>
      <c r="K1546" s="42">
        <v>213873.49</v>
      </c>
      <c r="L1546" s="133">
        <v>20250916</v>
      </c>
      <c r="M1546" s="133">
        <f t="shared" si="85"/>
        <v>287</v>
      </c>
      <c r="N1546" s="25" t="str">
        <f t="shared" si="86"/>
        <v>PST Cordoba - Pentacom S.A.</v>
      </c>
      <c r="O1546" s="174">
        <f t="shared" si="87"/>
        <v>0</v>
      </c>
    </row>
    <row r="1547" spans="1:16" x14ac:dyDescent="0.25">
      <c r="A1547" s="25" t="s">
        <v>7729</v>
      </c>
      <c r="B1547" s="25" t="s">
        <v>2204</v>
      </c>
      <c r="C1547" s="25" t="s">
        <v>27</v>
      </c>
      <c r="D1547" s="25" t="s">
        <v>99</v>
      </c>
      <c r="E1547" s="25" t="s">
        <v>7730</v>
      </c>
      <c r="F1547" s="25">
        <v>1</v>
      </c>
      <c r="G1547" s="42">
        <v>101560</v>
      </c>
      <c r="H1547" s="25">
        <v>111</v>
      </c>
      <c r="I1547" s="42">
        <v>568.27</v>
      </c>
      <c r="J1547" s="42">
        <v>63077.97</v>
      </c>
      <c r="K1547" s="42">
        <v>164637.97</v>
      </c>
      <c r="L1547" s="133">
        <v>20250916</v>
      </c>
      <c r="M1547" s="133">
        <f t="shared" si="85"/>
        <v>111</v>
      </c>
      <c r="N1547" s="25" t="str">
        <f t="shared" si="86"/>
        <v>PST Cordoba - Pentacom S.A.</v>
      </c>
      <c r="O1547" s="174">
        <f t="shared" si="87"/>
        <v>0</v>
      </c>
    </row>
    <row r="1548" spans="1:16" x14ac:dyDescent="0.25">
      <c r="A1548" s="25" t="s">
        <v>7694</v>
      </c>
      <c r="B1548" s="25" t="s">
        <v>11</v>
      </c>
      <c r="C1548" s="25" t="s">
        <v>1014</v>
      </c>
      <c r="D1548" s="25" t="s">
        <v>93</v>
      </c>
      <c r="E1548" s="25" t="s">
        <v>1015</v>
      </c>
      <c r="F1548" s="25">
        <v>1</v>
      </c>
      <c r="G1548" s="42">
        <v>50780</v>
      </c>
      <c r="H1548" s="25">
        <v>60</v>
      </c>
      <c r="I1548" s="42">
        <v>568.27</v>
      </c>
      <c r="J1548" s="42">
        <v>34096.199999999997</v>
      </c>
      <c r="K1548" s="42">
        <v>84876.2</v>
      </c>
      <c r="L1548" s="133">
        <v>20250917</v>
      </c>
      <c r="M1548" s="133">
        <v>48</v>
      </c>
      <c r="N1548" s="25" t="str">
        <f t="shared" si="86"/>
        <v>PST Cordoba - Pentacom S.A.</v>
      </c>
      <c r="O1548" s="174">
        <f t="shared" si="87"/>
        <v>-12</v>
      </c>
      <c r="P1548" s="381" t="s">
        <v>7751</v>
      </c>
    </row>
    <row r="1549" spans="1:16" x14ac:dyDescent="0.25">
      <c r="A1549" s="25" t="s">
        <v>7719</v>
      </c>
      <c r="B1549" s="25" t="s">
        <v>11</v>
      </c>
      <c r="C1549" s="25" t="s">
        <v>222</v>
      </c>
      <c r="D1549" s="25" t="s">
        <v>39</v>
      </c>
      <c r="E1549" s="25" t="s">
        <v>246</v>
      </c>
      <c r="F1549" s="25">
        <v>1</v>
      </c>
      <c r="G1549" s="42">
        <v>50780</v>
      </c>
      <c r="H1549" s="25">
        <v>402</v>
      </c>
      <c r="I1549" s="42">
        <v>568.27</v>
      </c>
      <c r="J1549" s="42">
        <v>228444.53999999998</v>
      </c>
      <c r="K1549" s="42">
        <v>279224.53999999998</v>
      </c>
      <c r="L1549" s="133">
        <v>20250922</v>
      </c>
      <c r="M1549" s="133">
        <f t="shared" si="85"/>
        <v>201</v>
      </c>
      <c r="N1549" s="25" t="str">
        <f t="shared" si="86"/>
        <v>Pentacom - Arroyito</v>
      </c>
      <c r="O1549" s="174">
        <f t="shared" si="87"/>
        <v>-201</v>
      </c>
      <c r="P1549" s="25" t="s">
        <v>7752</v>
      </c>
    </row>
    <row r="1550" spans="1:16" s="39" customFormat="1" x14ac:dyDescent="0.25">
      <c r="A1550" s="39" t="s">
        <v>7649</v>
      </c>
      <c r="B1550" s="39" t="s">
        <v>92</v>
      </c>
      <c r="C1550" s="39" t="s">
        <v>12</v>
      </c>
      <c r="D1550" s="39" t="s">
        <v>128</v>
      </c>
      <c r="E1550" s="25" t="s">
        <v>1020</v>
      </c>
      <c r="F1550" s="25">
        <v>1</v>
      </c>
      <c r="G1550" s="42">
        <v>23474</v>
      </c>
      <c r="H1550" s="39">
        <v>88</v>
      </c>
      <c r="I1550" s="40">
        <v>568.27</v>
      </c>
      <c r="J1550" s="40">
        <v>50007.759999999995</v>
      </c>
      <c r="K1550" s="40">
        <v>73481.759999999995</v>
      </c>
      <c r="L1550" s="174">
        <v>20250923</v>
      </c>
      <c r="M1550" s="174">
        <v>88</v>
      </c>
      <c r="N1550" s="39" t="str">
        <f t="shared" si="86"/>
        <v>PST Cordoba - Pentacom S.A.</v>
      </c>
      <c r="O1550" s="174">
        <f t="shared" si="87"/>
        <v>0</v>
      </c>
    </row>
    <row r="1551" spans="1:16" x14ac:dyDescent="0.25">
      <c r="A1551" s="25" t="s">
        <v>7684</v>
      </c>
      <c r="B1551" s="25" t="s">
        <v>11</v>
      </c>
      <c r="C1551" s="25" t="s">
        <v>56</v>
      </c>
      <c r="D1551" s="25" t="s">
        <v>57</v>
      </c>
      <c r="E1551" s="25" t="s">
        <v>1237</v>
      </c>
      <c r="F1551" s="25">
        <v>1</v>
      </c>
      <c r="G1551" s="42">
        <v>50780</v>
      </c>
      <c r="H1551" s="25">
        <v>275</v>
      </c>
      <c r="I1551" s="42">
        <v>568.27</v>
      </c>
      <c r="J1551" s="42">
        <v>156274.25</v>
      </c>
      <c r="K1551" s="42">
        <v>207054.25</v>
      </c>
      <c r="L1551" s="133">
        <v>20250923</v>
      </c>
      <c r="M1551" s="133">
        <f t="shared" si="85"/>
        <v>275</v>
      </c>
      <c r="N1551" s="25" t="str">
        <f t="shared" si="86"/>
        <v>PST Cordoba - Pentacom S.A.</v>
      </c>
      <c r="O1551" s="174">
        <f t="shared" si="87"/>
        <v>0</v>
      </c>
    </row>
    <row r="1552" spans="1:16" s="39" customFormat="1" x14ac:dyDescent="0.25">
      <c r="A1552" s="39" t="s">
        <v>7661</v>
      </c>
      <c r="B1552" s="39" t="s">
        <v>11</v>
      </c>
      <c r="C1552" s="39" t="s">
        <v>12</v>
      </c>
      <c r="D1552" s="39" t="s">
        <v>39</v>
      </c>
      <c r="E1552" s="25" t="s">
        <v>249</v>
      </c>
      <c r="F1552" s="25">
        <v>1</v>
      </c>
      <c r="G1552" s="42">
        <v>50780</v>
      </c>
      <c r="H1552" s="39">
        <v>203</v>
      </c>
      <c r="I1552" s="40">
        <v>568.27</v>
      </c>
      <c r="J1552" s="40">
        <v>115358.81</v>
      </c>
      <c r="K1552" s="40">
        <v>166138.81</v>
      </c>
      <c r="L1552" s="174">
        <v>20250924</v>
      </c>
      <c r="M1552" s="174">
        <v>203</v>
      </c>
      <c r="N1552" s="39" t="str">
        <f t="shared" si="86"/>
        <v>Pentacom - Arroyito</v>
      </c>
      <c r="O1552" s="174">
        <f t="shared" si="87"/>
        <v>0</v>
      </c>
    </row>
    <row r="1553" spans="1:16" x14ac:dyDescent="0.25">
      <c r="A1553" s="25" t="s">
        <v>7660</v>
      </c>
      <c r="B1553" s="25" t="s">
        <v>11</v>
      </c>
      <c r="C1553" s="25" t="s">
        <v>36</v>
      </c>
      <c r="D1553" s="25" t="s">
        <v>37</v>
      </c>
      <c r="E1553" s="25" t="s">
        <v>7103</v>
      </c>
      <c r="F1553" s="25">
        <v>1</v>
      </c>
      <c r="G1553" s="42">
        <v>50780</v>
      </c>
      <c r="H1553" s="25">
        <v>287</v>
      </c>
      <c r="I1553" s="42">
        <v>568.27</v>
      </c>
      <c r="J1553" s="42">
        <v>163093.49</v>
      </c>
      <c r="K1553" s="42">
        <v>213873.49</v>
      </c>
      <c r="L1553" s="133">
        <v>20250925</v>
      </c>
      <c r="M1553" s="133">
        <f t="shared" si="85"/>
        <v>287</v>
      </c>
      <c r="N1553" s="25" t="str">
        <f t="shared" si="86"/>
        <v>PST Cordoba - Pentacom S.A.</v>
      </c>
      <c r="O1553" s="174">
        <f t="shared" si="87"/>
        <v>0</v>
      </c>
    </row>
    <row r="1554" spans="1:16" ht="15.75" thickBot="1" x14ac:dyDescent="0.3">
      <c r="A1554" s="25" t="s">
        <v>7655</v>
      </c>
      <c r="B1554" s="25" t="s">
        <v>11</v>
      </c>
      <c r="C1554" s="25" t="s">
        <v>698</v>
      </c>
      <c r="D1554" s="25" t="s">
        <v>26</v>
      </c>
      <c r="E1554" s="25" t="s">
        <v>930</v>
      </c>
      <c r="F1554" s="25">
        <v>1</v>
      </c>
      <c r="G1554" s="42">
        <v>50780</v>
      </c>
      <c r="H1554" s="25">
        <v>70</v>
      </c>
      <c r="I1554" s="42">
        <v>568.27</v>
      </c>
      <c r="J1554" s="42">
        <v>39778.9</v>
      </c>
      <c r="K1554" s="42">
        <v>90558.9</v>
      </c>
      <c r="L1554" s="133">
        <v>20250926</v>
      </c>
      <c r="M1554" s="133">
        <v>58</v>
      </c>
      <c r="N1554" s="25" t="str">
        <f t="shared" si="86"/>
        <v>PST Cordoba - Pentacom S.A.</v>
      </c>
      <c r="O1554" s="174">
        <f t="shared" si="87"/>
        <v>-12</v>
      </c>
      <c r="P1554" s="381" t="s">
        <v>7753</v>
      </c>
    </row>
    <row r="1555" spans="1:16" x14ac:dyDescent="0.25">
      <c r="A1555" s="25" t="s">
        <v>7643</v>
      </c>
      <c r="B1555" s="25" t="s">
        <v>11</v>
      </c>
      <c r="C1555" s="25" t="s">
        <v>4848</v>
      </c>
      <c r="D1555" s="25" t="s">
        <v>4872</v>
      </c>
      <c r="E1555" s="25" t="s">
        <v>4873</v>
      </c>
      <c r="F1555" s="25">
        <v>1</v>
      </c>
      <c r="G1555" s="42">
        <v>50780</v>
      </c>
      <c r="H1555" s="25">
        <v>55</v>
      </c>
      <c r="I1555" s="42">
        <v>568.27</v>
      </c>
      <c r="J1555" s="42">
        <v>31254.85</v>
      </c>
      <c r="K1555" s="42">
        <v>82034.850000000006</v>
      </c>
      <c r="L1555" s="133">
        <v>20250930</v>
      </c>
      <c r="M1555" s="133">
        <f t="shared" si="85"/>
        <v>43.3</v>
      </c>
      <c r="N1555" s="25" t="str">
        <f t="shared" si="86"/>
        <v>PST Cordoba - Pentacom S.A.</v>
      </c>
      <c r="O1555" s="174">
        <f t="shared" si="87"/>
        <v>-11.700000000000003</v>
      </c>
      <c r="P1555" s="444" t="s">
        <v>7754</v>
      </c>
    </row>
    <row r="1556" spans="1:16" x14ac:dyDescent="0.25">
      <c r="O1556" s="174"/>
    </row>
    <row r="1557" spans="1:16" x14ac:dyDescent="0.25">
      <c r="O1557" s="174"/>
    </row>
    <row r="1558" spans="1:16" x14ac:dyDescent="0.25">
      <c r="O1558" s="174"/>
    </row>
    <row r="1559" spans="1:16" x14ac:dyDescent="0.25">
      <c r="A1559" s="25" t="s">
        <v>7883</v>
      </c>
      <c r="B1559" s="25" t="s">
        <v>11</v>
      </c>
      <c r="C1559" s="25" t="s">
        <v>27</v>
      </c>
      <c r="D1559" s="25" t="s">
        <v>68</v>
      </c>
      <c r="E1559" s="25" t="s">
        <v>1352</v>
      </c>
      <c r="F1559" s="25">
        <v>1</v>
      </c>
      <c r="G1559" s="42">
        <v>50780</v>
      </c>
      <c r="H1559" s="25">
        <v>203</v>
      </c>
      <c r="I1559" s="42">
        <v>568.27</v>
      </c>
      <c r="J1559" s="42">
        <v>115358.81</v>
      </c>
      <c r="K1559" s="42">
        <v>166138.81</v>
      </c>
      <c r="L1559" s="133">
        <v>20251001</v>
      </c>
      <c r="M1559" s="133">
        <f t="shared" ref="M1559:M1575" si="88">VLOOKUP(D1559,tablakms,12,FALSE)</f>
        <v>203</v>
      </c>
      <c r="N1559" s="25" t="str">
        <f t="shared" ref="N1559:N1575" si="89">VLOOKUP(D1559,tablakms,6,FALSE)</f>
        <v>Pentacom - Arroyito</v>
      </c>
      <c r="O1559" s="174">
        <f t="shared" ref="O1559:O1576" si="90">M1559-H1559</f>
        <v>0</v>
      </c>
    </row>
    <row r="1560" spans="1:16" ht="15.75" thickBot="1" x14ac:dyDescent="0.3">
      <c r="A1560" s="25" t="s">
        <v>7871</v>
      </c>
      <c r="B1560" s="25" t="s">
        <v>11</v>
      </c>
      <c r="C1560" s="25" t="s">
        <v>36</v>
      </c>
      <c r="D1560" s="25" t="s">
        <v>37</v>
      </c>
      <c r="E1560" s="25" t="s">
        <v>7042</v>
      </c>
      <c r="F1560" s="25">
        <v>1</v>
      </c>
      <c r="G1560" s="42">
        <v>50780</v>
      </c>
      <c r="H1560" s="25">
        <v>287</v>
      </c>
      <c r="I1560" s="42">
        <v>568.27</v>
      </c>
      <c r="J1560" s="42">
        <v>163093.49</v>
      </c>
      <c r="K1560" s="42">
        <v>213873.49</v>
      </c>
      <c r="L1560" s="133">
        <v>20251003</v>
      </c>
      <c r="M1560" s="133">
        <f t="shared" si="88"/>
        <v>287</v>
      </c>
      <c r="N1560" s="25" t="str">
        <f t="shared" si="89"/>
        <v>PST Cordoba - Pentacom S.A.</v>
      </c>
      <c r="O1560" s="174">
        <f t="shared" si="90"/>
        <v>0</v>
      </c>
    </row>
    <row r="1561" spans="1:16" x14ac:dyDescent="0.25">
      <c r="A1561" s="25" t="s">
        <v>7847</v>
      </c>
      <c r="B1561" s="25" t="s">
        <v>11</v>
      </c>
      <c r="C1561" s="25" t="s">
        <v>28</v>
      </c>
      <c r="D1561" s="25" t="s">
        <v>1008</v>
      </c>
      <c r="E1561" s="25" t="s">
        <v>1009</v>
      </c>
      <c r="F1561" s="25">
        <v>1</v>
      </c>
      <c r="G1561" s="42">
        <v>50780</v>
      </c>
      <c r="H1561" s="25">
        <v>53</v>
      </c>
      <c r="I1561" s="42">
        <v>568.27</v>
      </c>
      <c r="J1561" s="42">
        <v>30118.309999999998</v>
      </c>
      <c r="K1561" s="42">
        <v>80898.31</v>
      </c>
      <c r="L1561" s="133">
        <v>20251007</v>
      </c>
      <c r="M1561" s="133">
        <f t="shared" si="88"/>
        <v>60.3</v>
      </c>
      <c r="N1561" s="25" t="str">
        <f t="shared" si="89"/>
        <v>PST Cordoba - Pentacom S.A.</v>
      </c>
      <c r="O1561" s="174">
        <f t="shared" si="90"/>
        <v>7.2999999999999972</v>
      </c>
      <c r="P1561" s="444" t="s">
        <v>7888</v>
      </c>
    </row>
    <row r="1562" spans="1:16" x14ac:dyDescent="0.25">
      <c r="A1562" s="25" t="s">
        <v>7869</v>
      </c>
      <c r="B1562" s="25" t="s">
        <v>2204</v>
      </c>
      <c r="C1562" s="25" t="s">
        <v>27</v>
      </c>
      <c r="D1562" s="25" t="s">
        <v>1092</v>
      </c>
      <c r="E1562" s="25" t="s">
        <v>7870</v>
      </c>
      <c r="F1562" s="25">
        <v>1</v>
      </c>
      <c r="G1562" s="42">
        <v>50780</v>
      </c>
      <c r="H1562" s="25">
        <v>59</v>
      </c>
      <c r="I1562" s="42">
        <v>568.27</v>
      </c>
      <c r="J1562" s="42">
        <v>33527.93</v>
      </c>
      <c r="K1562" s="42">
        <v>84307.93</v>
      </c>
      <c r="L1562" s="133">
        <v>20251008</v>
      </c>
      <c r="M1562" s="133">
        <f t="shared" si="88"/>
        <v>58.6</v>
      </c>
      <c r="N1562" s="25" t="str">
        <f t="shared" si="89"/>
        <v>PST Cordoba - Pentacom S.A.</v>
      </c>
      <c r="O1562" s="174">
        <f t="shared" si="90"/>
        <v>-0.39999999999999858</v>
      </c>
    </row>
    <row r="1563" spans="1:16" x14ac:dyDescent="0.25">
      <c r="A1563" s="25" t="s">
        <v>7854</v>
      </c>
      <c r="B1563" s="25" t="s">
        <v>2204</v>
      </c>
      <c r="C1563" s="25" t="s">
        <v>27</v>
      </c>
      <c r="D1563" s="25" t="s">
        <v>162</v>
      </c>
      <c r="E1563" s="25" t="s">
        <v>7855</v>
      </c>
      <c r="F1563" s="25">
        <v>1</v>
      </c>
      <c r="G1563" s="42">
        <v>53814</v>
      </c>
      <c r="H1563" s="25">
        <v>237</v>
      </c>
      <c r="I1563" s="42">
        <v>602.22</v>
      </c>
      <c r="J1563" s="42">
        <v>142726.14000000001</v>
      </c>
      <c r="K1563" s="42">
        <v>196540.14</v>
      </c>
      <c r="L1563" s="133">
        <v>20251014</v>
      </c>
      <c r="M1563" s="133">
        <f t="shared" si="88"/>
        <v>237</v>
      </c>
      <c r="N1563" s="25" t="str">
        <f t="shared" si="89"/>
        <v>PST Cordoba - Pentacom S.A.</v>
      </c>
      <c r="O1563" s="174">
        <f t="shared" si="90"/>
        <v>0</v>
      </c>
    </row>
    <row r="1564" spans="1:16" x14ac:dyDescent="0.25">
      <c r="A1564" s="25" t="s">
        <v>7830</v>
      </c>
      <c r="B1564" s="25" t="s">
        <v>11</v>
      </c>
      <c r="C1564" s="25" t="s">
        <v>274</v>
      </c>
      <c r="D1564" s="25" t="s">
        <v>26</v>
      </c>
      <c r="E1564" s="25" t="s">
        <v>3131</v>
      </c>
      <c r="F1564" s="25">
        <v>1</v>
      </c>
      <c r="G1564" s="42">
        <v>50780</v>
      </c>
      <c r="H1564" s="25">
        <v>65</v>
      </c>
      <c r="I1564" s="42">
        <v>568.27</v>
      </c>
      <c r="J1564" s="42">
        <v>36937.549999999996</v>
      </c>
      <c r="K1564" s="42">
        <v>87717.549999999988</v>
      </c>
      <c r="L1564" s="133">
        <v>20251015</v>
      </c>
      <c r="M1564" s="133">
        <v>55</v>
      </c>
      <c r="N1564" s="25" t="str">
        <f t="shared" si="89"/>
        <v>PST Cordoba - Pentacom S.A.</v>
      </c>
      <c r="O1564" s="174">
        <f t="shared" si="90"/>
        <v>-10</v>
      </c>
      <c r="P1564" s="381" t="s">
        <v>7889</v>
      </c>
    </row>
    <row r="1565" spans="1:16" x14ac:dyDescent="0.25">
      <c r="A1565" s="25" t="s">
        <v>7824</v>
      </c>
      <c r="B1565" s="25" t="s">
        <v>11</v>
      </c>
      <c r="C1565" s="25" t="s">
        <v>274</v>
      </c>
      <c r="D1565" s="25" t="s">
        <v>26</v>
      </c>
      <c r="E1565" s="25" t="s">
        <v>3133</v>
      </c>
      <c r="F1565" s="25">
        <v>1</v>
      </c>
      <c r="G1565" s="42">
        <v>53814</v>
      </c>
      <c r="H1565" s="25">
        <v>140</v>
      </c>
      <c r="I1565" s="42">
        <v>602.22</v>
      </c>
      <c r="J1565" s="42">
        <v>84310.8</v>
      </c>
      <c r="K1565" s="42">
        <v>138124.79999999999</v>
      </c>
      <c r="L1565" s="133">
        <v>20251017</v>
      </c>
      <c r="M1565" s="133">
        <v>55</v>
      </c>
      <c r="N1565" s="25" t="str">
        <f t="shared" si="89"/>
        <v>PST Cordoba - Pentacom S.A.</v>
      </c>
      <c r="O1565" s="174">
        <f t="shared" si="90"/>
        <v>-85</v>
      </c>
      <c r="P1565" s="381" t="s">
        <v>7890</v>
      </c>
    </row>
    <row r="1566" spans="1:16" x14ac:dyDescent="0.25">
      <c r="A1566" s="25" t="s">
        <v>7806</v>
      </c>
      <c r="B1566" s="25" t="s">
        <v>92</v>
      </c>
      <c r="C1566" s="25" t="s">
        <v>7190</v>
      </c>
      <c r="D1566" s="25" t="s">
        <v>7191</v>
      </c>
      <c r="E1566" s="25" t="s">
        <v>7807</v>
      </c>
      <c r="F1566" s="25">
        <v>1</v>
      </c>
      <c r="G1566" s="42">
        <v>24877</v>
      </c>
      <c r="H1566" s="25">
        <v>49</v>
      </c>
      <c r="I1566" s="42">
        <v>602.22</v>
      </c>
      <c r="J1566" s="42">
        <v>29508.780000000002</v>
      </c>
      <c r="K1566" s="42">
        <v>54385.78</v>
      </c>
      <c r="L1566" s="133">
        <v>20251021</v>
      </c>
      <c r="M1566" s="133">
        <f t="shared" si="88"/>
        <v>48.9</v>
      </c>
      <c r="N1566" s="25" t="str">
        <f t="shared" si="89"/>
        <v>PST Cordoba - Pentacom S.A.</v>
      </c>
      <c r="O1566" s="174">
        <f t="shared" si="90"/>
        <v>-0.10000000000000142</v>
      </c>
    </row>
    <row r="1567" spans="1:16" x14ac:dyDescent="0.25">
      <c r="A1567" s="25" t="s">
        <v>7831</v>
      </c>
      <c r="B1567" s="25" t="s">
        <v>11</v>
      </c>
      <c r="C1567" s="25" t="s">
        <v>36</v>
      </c>
      <c r="D1567" s="25" t="s">
        <v>37</v>
      </c>
      <c r="E1567" s="25" t="s">
        <v>5776</v>
      </c>
      <c r="F1567" s="25">
        <v>1</v>
      </c>
      <c r="G1567" s="42">
        <v>53814</v>
      </c>
      <c r="H1567" s="25">
        <v>287</v>
      </c>
      <c r="I1567" s="42">
        <v>602.22</v>
      </c>
      <c r="J1567" s="42">
        <v>172837.14</v>
      </c>
      <c r="K1567" s="42">
        <v>226651.14</v>
      </c>
      <c r="L1567" s="133">
        <v>20251021</v>
      </c>
      <c r="M1567" s="133">
        <f t="shared" si="88"/>
        <v>287</v>
      </c>
      <c r="N1567" s="25" t="str">
        <f t="shared" si="89"/>
        <v>PST Cordoba - Pentacom S.A.</v>
      </c>
      <c r="O1567" s="174">
        <f t="shared" si="90"/>
        <v>0</v>
      </c>
    </row>
    <row r="1568" spans="1:16" x14ac:dyDescent="0.25">
      <c r="A1568" s="25" t="s">
        <v>7778</v>
      </c>
      <c r="B1568" s="25" t="s">
        <v>92</v>
      </c>
      <c r="C1568" s="25" t="s">
        <v>7190</v>
      </c>
      <c r="D1568" s="25" t="s">
        <v>7277</v>
      </c>
      <c r="E1568" s="25" t="s">
        <v>7779</v>
      </c>
      <c r="F1568" s="25">
        <v>1</v>
      </c>
      <c r="G1568" s="42">
        <v>24877</v>
      </c>
      <c r="H1568" s="25">
        <v>114</v>
      </c>
      <c r="I1568" s="42">
        <v>602.22</v>
      </c>
      <c r="J1568" s="42">
        <v>68653.08</v>
      </c>
      <c r="K1568" s="42">
        <v>93530.08</v>
      </c>
      <c r="L1568" s="133">
        <v>20251022</v>
      </c>
      <c r="M1568" s="133">
        <f t="shared" si="88"/>
        <v>114</v>
      </c>
      <c r="N1568" s="25" t="str">
        <f t="shared" si="89"/>
        <v>PST Cordoba - Pentacom S.A.</v>
      </c>
      <c r="O1568" s="174">
        <f t="shared" si="90"/>
        <v>0</v>
      </c>
    </row>
    <row r="1569" spans="1:16" x14ac:dyDescent="0.25">
      <c r="A1569" s="25" t="s">
        <v>7836</v>
      </c>
      <c r="B1569" s="25" t="s">
        <v>2204</v>
      </c>
      <c r="C1569" s="25" t="s">
        <v>27</v>
      </c>
      <c r="D1569" s="25" t="s">
        <v>337</v>
      </c>
      <c r="E1569" s="25" t="s">
        <v>7837</v>
      </c>
      <c r="F1569" s="25">
        <v>1</v>
      </c>
      <c r="G1569" s="42">
        <v>53814</v>
      </c>
      <c r="H1569" s="25">
        <v>155</v>
      </c>
      <c r="I1569" s="42">
        <v>602.22</v>
      </c>
      <c r="J1569" s="42">
        <v>93344.1</v>
      </c>
      <c r="K1569" s="42">
        <v>147158.1</v>
      </c>
      <c r="L1569" s="133">
        <v>20251022</v>
      </c>
      <c r="M1569" s="133">
        <f t="shared" si="88"/>
        <v>155</v>
      </c>
      <c r="N1569" s="25" t="str">
        <f t="shared" si="89"/>
        <v xml:space="preserve">SPST Pentacom - Morrison </v>
      </c>
      <c r="O1569" s="174">
        <f t="shared" si="90"/>
        <v>0</v>
      </c>
      <c r="P1569" s="381" t="s">
        <v>7891</v>
      </c>
    </row>
    <row r="1570" spans="1:16" x14ac:dyDescent="0.25">
      <c r="A1570" s="25" t="s">
        <v>7880</v>
      </c>
      <c r="B1570" s="25" t="s">
        <v>2204</v>
      </c>
      <c r="C1570" s="25" t="s">
        <v>111</v>
      </c>
      <c r="D1570" s="25" t="s">
        <v>7881</v>
      </c>
      <c r="E1570" s="25" t="s">
        <v>7882</v>
      </c>
      <c r="F1570" s="25">
        <v>1</v>
      </c>
      <c r="G1570" s="42">
        <v>53814</v>
      </c>
      <c r="H1570" s="25">
        <v>305</v>
      </c>
      <c r="I1570" s="42">
        <v>602.22</v>
      </c>
      <c r="J1570" s="42">
        <v>183677.1</v>
      </c>
      <c r="K1570" s="42">
        <v>237491.1</v>
      </c>
      <c r="L1570" s="133">
        <v>20251022</v>
      </c>
      <c r="M1570" s="133">
        <f t="shared" si="88"/>
        <v>250</v>
      </c>
      <c r="N1570" s="25" t="str">
        <f t="shared" si="89"/>
        <v>PST Cordoba - Pentacom S.A.</v>
      </c>
      <c r="O1570" s="174">
        <f t="shared" si="90"/>
        <v>-55</v>
      </c>
      <c r="P1570" s="381" t="s">
        <v>7892</v>
      </c>
    </row>
    <row r="1571" spans="1:16" x14ac:dyDescent="0.25">
      <c r="A1571" s="25" t="s">
        <v>7763</v>
      </c>
      <c r="B1571" s="25" t="s">
        <v>92</v>
      </c>
      <c r="C1571" s="25" t="s">
        <v>7190</v>
      </c>
      <c r="D1571" s="25" t="s">
        <v>7277</v>
      </c>
      <c r="E1571" s="25" t="s">
        <v>1643</v>
      </c>
      <c r="F1571" s="25">
        <v>1</v>
      </c>
      <c r="G1571" s="42">
        <v>24877</v>
      </c>
      <c r="H1571" s="25">
        <v>114</v>
      </c>
      <c r="I1571" s="42">
        <v>602.22</v>
      </c>
      <c r="J1571" s="42">
        <v>68653.08</v>
      </c>
      <c r="K1571" s="42">
        <v>93530.08</v>
      </c>
      <c r="L1571" s="133">
        <v>20251023</v>
      </c>
      <c r="M1571" s="133">
        <f t="shared" si="88"/>
        <v>114</v>
      </c>
      <c r="N1571" s="25" t="str">
        <f t="shared" si="89"/>
        <v>PST Cordoba - Pentacom S.A.</v>
      </c>
      <c r="O1571" s="174">
        <f t="shared" si="90"/>
        <v>0</v>
      </c>
    </row>
    <row r="1572" spans="1:16" s="178" customFormat="1" x14ac:dyDescent="0.25">
      <c r="A1572" s="178" t="s">
        <v>7821</v>
      </c>
      <c r="B1572" s="178" t="s">
        <v>11</v>
      </c>
      <c r="C1572" s="178" t="s">
        <v>698</v>
      </c>
      <c r="D1572" s="178" t="s">
        <v>26</v>
      </c>
      <c r="E1572" s="25" t="s">
        <v>930</v>
      </c>
      <c r="F1572" s="25">
        <v>1</v>
      </c>
      <c r="G1572" s="42">
        <v>53814</v>
      </c>
      <c r="H1572" s="178">
        <v>60</v>
      </c>
      <c r="I1572" s="180">
        <v>602.22</v>
      </c>
      <c r="J1572" s="180">
        <v>36133.200000000004</v>
      </c>
      <c r="K1572" s="180">
        <v>89947.200000000012</v>
      </c>
      <c r="L1572" s="179">
        <v>20251023</v>
      </c>
      <c r="M1572" s="179">
        <v>58</v>
      </c>
      <c r="N1572" s="178" t="str">
        <f t="shared" si="89"/>
        <v>PST Cordoba - Pentacom S.A.</v>
      </c>
      <c r="O1572" s="176">
        <f t="shared" si="90"/>
        <v>-2</v>
      </c>
      <c r="P1572" s="453" t="s">
        <v>7893</v>
      </c>
    </row>
    <row r="1573" spans="1:16" x14ac:dyDescent="0.25">
      <c r="A1573" s="25" t="s">
        <v>7805</v>
      </c>
      <c r="B1573" s="25" t="s">
        <v>11</v>
      </c>
      <c r="C1573" s="25" t="s">
        <v>12</v>
      </c>
      <c r="D1573" s="25" t="s">
        <v>455</v>
      </c>
      <c r="E1573" s="25" t="s">
        <v>5857</v>
      </c>
      <c r="F1573" s="25">
        <v>1</v>
      </c>
      <c r="G1573" s="42">
        <v>53814</v>
      </c>
      <c r="H1573" s="25">
        <v>238</v>
      </c>
      <c r="I1573" s="42">
        <v>602.22</v>
      </c>
      <c r="J1573" s="42">
        <v>143328.36000000002</v>
      </c>
      <c r="K1573" s="42">
        <v>197142.36000000002</v>
      </c>
      <c r="L1573" s="133">
        <v>20251028</v>
      </c>
      <c r="M1573" s="133">
        <f t="shared" si="88"/>
        <v>238</v>
      </c>
      <c r="N1573" s="25" t="str">
        <f t="shared" si="89"/>
        <v>PST Cordoba - Pentacom S.A.</v>
      </c>
      <c r="O1573" s="174">
        <f t="shared" si="90"/>
        <v>0</v>
      </c>
    </row>
    <row r="1574" spans="1:16" ht="15.75" thickBot="1" x14ac:dyDescent="0.3">
      <c r="A1574" s="25" t="s">
        <v>7757</v>
      </c>
      <c r="B1574" s="25" t="s">
        <v>92</v>
      </c>
      <c r="C1574" s="25" t="s">
        <v>28</v>
      </c>
      <c r="D1574" s="25" t="s">
        <v>2054</v>
      </c>
      <c r="E1574" s="25" t="s">
        <v>2057</v>
      </c>
      <c r="F1574" s="25">
        <v>1</v>
      </c>
      <c r="G1574" s="42">
        <v>24877</v>
      </c>
      <c r="H1574" s="25">
        <v>40</v>
      </c>
      <c r="I1574" s="42">
        <v>602.22</v>
      </c>
      <c r="J1574" s="42">
        <v>24088.800000000003</v>
      </c>
      <c r="K1574" s="42">
        <v>48965.8</v>
      </c>
      <c r="L1574" s="133">
        <v>20251030</v>
      </c>
      <c r="M1574" s="133">
        <f t="shared" si="88"/>
        <v>31</v>
      </c>
      <c r="N1574" s="25" t="str">
        <f t="shared" si="89"/>
        <v>PST Cordoba - Pentacom S.A.</v>
      </c>
      <c r="O1574" s="174">
        <f t="shared" si="90"/>
        <v>-9</v>
      </c>
      <c r="P1574" s="381" t="s">
        <v>7894</v>
      </c>
    </row>
    <row r="1575" spans="1:16" x14ac:dyDescent="0.25">
      <c r="A1575" s="25" t="s">
        <v>7809</v>
      </c>
      <c r="B1575" s="25" t="s">
        <v>2204</v>
      </c>
      <c r="C1575" s="25" t="s">
        <v>7810</v>
      </c>
      <c r="D1575" s="25" t="s">
        <v>7811</v>
      </c>
      <c r="E1575" s="25" t="s">
        <v>7812</v>
      </c>
      <c r="F1575" s="25">
        <v>1</v>
      </c>
      <c r="G1575" s="42">
        <v>53814</v>
      </c>
      <c r="H1575" s="25">
        <v>189</v>
      </c>
      <c r="I1575" s="42">
        <v>602.22</v>
      </c>
      <c r="J1575" s="42">
        <v>113819.58</v>
      </c>
      <c r="K1575" s="42">
        <v>167633.58000000002</v>
      </c>
      <c r="L1575" s="133">
        <v>20251030</v>
      </c>
      <c r="M1575" s="133">
        <f t="shared" si="88"/>
        <v>186</v>
      </c>
      <c r="N1575" s="25" t="str">
        <f t="shared" si="89"/>
        <v>PST Cordoba - Pentacom S.A.</v>
      </c>
      <c r="O1575" s="174">
        <f t="shared" si="90"/>
        <v>-3</v>
      </c>
      <c r="P1575" s="443" t="s">
        <v>7895</v>
      </c>
    </row>
    <row r="1576" spans="1:16" x14ac:dyDescent="0.25">
      <c r="A1576" s="25" t="s">
        <v>7762</v>
      </c>
      <c r="B1576" s="25" t="s">
        <v>11</v>
      </c>
      <c r="C1576" s="25" t="s">
        <v>28</v>
      </c>
      <c r="D1576" s="25" t="s">
        <v>134</v>
      </c>
      <c r="E1576" s="25" t="s">
        <v>2287</v>
      </c>
      <c r="F1576" s="25">
        <v>1</v>
      </c>
      <c r="G1576" s="42">
        <v>53814</v>
      </c>
      <c r="H1576" s="25">
        <v>100</v>
      </c>
      <c r="I1576" s="42">
        <v>602.22</v>
      </c>
      <c r="J1576" s="42">
        <v>60222</v>
      </c>
      <c r="K1576" s="42">
        <v>114036</v>
      </c>
      <c r="L1576" s="133">
        <v>20251031</v>
      </c>
      <c r="M1576" s="133">
        <f>VLOOKUP(D1576,tablakms,12,FALSE)</f>
        <v>87.5</v>
      </c>
      <c r="N1576" s="25" t="str">
        <f>VLOOKUP(D1576,tablakms,6,FALSE)</f>
        <v>PST Cordoba - Pentacom S.A.</v>
      </c>
      <c r="O1576" s="174">
        <f t="shared" si="90"/>
        <v>-12.5</v>
      </c>
      <c r="P1576" s="381" t="s">
        <v>7896</v>
      </c>
    </row>
    <row r="1580" spans="1:16" x14ac:dyDescent="0.25">
      <c r="A1580" s="459" t="s">
        <v>7999</v>
      </c>
      <c r="B1580" s="460" t="s">
        <v>11</v>
      </c>
      <c r="C1580" s="460" t="s">
        <v>984</v>
      </c>
      <c r="D1580" s="461" t="s">
        <v>985</v>
      </c>
      <c r="E1580" s="460" t="s">
        <v>122</v>
      </c>
      <c r="F1580" s="462">
        <v>1</v>
      </c>
      <c r="G1580" s="460" t="s">
        <v>7901</v>
      </c>
      <c r="H1580" s="460">
        <v>50</v>
      </c>
      <c r="I1580" s="463" t="s">
        <v>7902</v>
      </c>
      <c r="J1580" s="463" t="s">
        <v>7973</v>
      </c>
      <c r="K1580" s="464" t="s">
        <v>7974</v>
      </c>
      <c r="L1580" s="464">
        <v>20251104</v>
      </c>
      <c r="M1580" s="133">
        <v>50</v>
      </c>
      <c r="N1580" s="247" t="s">
        <v>3708</v>
      </c>
      <c r="O1580" s="133">
        <f>+H1580-M1580</f>
        <v>0</v>
      </c>
    </row>
    <row r="1581" spans="1:16" x14ac:dyDescent="0.25">
      <c r="A1581" s="459" t="s">
        <v>8006</v>
      </c>
      <c r="B1581" s="460" t="s">
        <v>11</v>
      </c>
      <c r="C1581" s="460" t="s">
        <v>27</v>
      </c>
      <c r="D1581" s="461" t="s">
        <v>68</v>
      </c>
      <c r="E1581" s="460" t="s">
        <v>1352</v>
      </c>
      <c r="F1581" s="462">
        <v>1</v>
      </c>
      <c r="G1581" s="460" t="s">
        <v>7901</v>
      </c>
      <c r="H1581" s="460">
        <v>202</v>
      </c>
      <c r="I1581" s="463" t="s">
        <v>7902</v>
      </c>
      <c r="J1581" s="463" t="s">
        <v>8007</v>
      </c>
      <c r="K1581" s="464" t="s">
        <v>8008</v>
      </c>
      <c r="L1581" s="464">
        <v>20251105</v>
      </c>
      <c r="M1581" s="133">
        <v>203</v>
      </c>
      <c r="N1581" s="247" t="s">
        <v>3828</v>
      </c>
      <c r="O1581" s="133">
        <f t="shared" ref="O1581:O1596" si="91">+H1581-M1581</f>
        <v>-1</v>
      </c>
    </row>
    <row r="1582" spans="1:16" x14ac:dyDescent="0.25">
      <c r="A1582" s="459" t="s">
        <v>8003</v>
      </c>
      <c r="B1582" s="460" t="s">
        <v>11</v>
      </c>
      <c r="C1582" s="460" t="s">
        <v>56</v>
      </c>
      <c r="D1582" s="461" t="s">
        <v>1844</v>
      </c>
      <c r="E1582" s="460" t="s">
        <v>6149</v>
      </c>
      <c r="F1582" s="462">
        <v>1</v>
      </c>
      <c r="G1582" s="460" t="s">
        <v>7901</v>
      </c>
      <c r="H1582" s="460">
        <v>275</v>
      </c>
      <c r="I1582" s="463" t="s">
        <v>7902</v>
      </c>
      <c r="J1582" s="463" t="s">
        <v>8004</v>
      </c>
      <c r="K1582" s="464" t="s">
        <v>8005</v>
      </c>
      <c r="L1582" s="464">
        <v>20251106</v>
      </c>
      <c r="M1582" s="133">
        <v>275</v>
      </c>
      <c r="N1582" s="247" t="s">
        <v>3713</v>
      </c>
      <c r="O1582" s="133">
        <f t="shared" si="91"/>
        <v>0</v>
      </c>
    </row>
    <row r="1583" spans="1:16" x14ac:dyDescent="0.25">
      <c r="A1583" s="459" t="s">
        <v>7972</v>
      </c>
      <c r="B1583" s="460" t="s">
        <v>11</v>
      </c>
      <c r="C1583" s="460" t="s">
        <v>984</v>
      </c>
      <c r="D1583" s="461" t="s">
        <v>985</v>
      </c>
      <c r="E1583" s="460" t="s">
        <v>1002</v>
      </c>
      <c r="F1583" s="462">
        <v>1</v>
      </c>
      <c r="G1583" s="460" t="s">
        <v>7901</v>
      </c>
      <c r="H1583" s="460">
        <v>50</v>
      </c>
      <c r="I1583" s="463" t="s">
        <v>7902</v>
      </c>
      <c r="J1583" s="463" t="s">
        <v>7973</v>
      </c>
      <c r="K1583" s="464" t="s">
        <v>7974</v>
      </c>
      <c r="L1583" s="464">
        <v>20251107</v>
      </c>
      <c r="M1583" s="133">
        <v>50</v>
      </c>
      <c r="N1583" s="247" t="s">
        <v>3708</v>
      </c>
      <c r="O1583" s="133">
        <f t="shared" si="91"/>
        <v>0</v>
      </c>
    </row>
    <row r="1584" spans="1:16" x14ac:dyDescent="0.25">
      <c r="A1584" s="459" t="s">
        <v>7985</v>
      </c>
      <c r="B1584" s="460" t="s">
        <v>11</v>
      </c>
      <c r="C1584" s="460" t="s">
        <v>95</v>
      </c>
      <c r="D1584" s="461" t="s">
        <v>96</v>
      </c>
      <c r="E1584" s="460" t="s">
        <v>1321</v>
      </c>
      <c r="F1584" s="462">
        <v>1</v>
      </c>
      <c r="G1584" s="460" t="s">
        <v>7901</v>
      </c>
      <c r="H1584" s="460">
        <v>183</v>
      </c>
      <c r="I1584" s="463" t="s">
        <v>7902</v>
      </c>
      <c r="J1584" s="463" t="s">
        <v>7986</v>
      </c>
      <c r="K1584" s="464" t="s">
        <v>7987</v>
      </c>
      <c r="L1584" s="464">
        <v>20251110</v>
      </c>
      <c r="M1584" s="133">
        <v>183</v>
      </c>
      <c r="N1584" s="247" t="s">
        <v>3708</v>
      </c>
      <c r="O1584" s="133">
        <f t="shared" si="91"/>
        <v>0</v>
      </c>
    </row>
    <row r="1585" spans="1:16" x14ac:dyDescent="0.25">
      <c r="A1585" s="459" t="s">
        <v>7991</v>
      </c>
      <c r="B1585" s="460" t="s">
        <v>2204</v>
      </c>
      <c r="C1585" s="460" t="s">
        <v>27</v>
      </c>
      <c r="D1585" s="461" t="s">
        <v>138</v>
      </c>
      <c r="E1585" s="460" t="s">
        <v>7992</v>
      </c>
      <c r="F1585" s="462">
        <v>1</v>
      </c>
      <c r="G1585" s="460" t="s">
        <v>7977</v>
      </c>
      <c r="H1585" s="460">
        <v>87</v>
      </c>
      <c r="I1585" s="463" t="s">
        <v>7902</v>
      </c>
      <c r="J1585" s="463" t="s">
        <v>7993</v>
      </c>
      <c r="K1585" s="464" t="s">
        <v>7994</v>
      </c>
      <c r="L1585" s="464">
        <v>20251110</v>
      </c>
      <c r="M1585" s="133">
        <v>87</v>
      </c>
      <c r="N1585" s="247" t="s">
        <v>3713</v>
      </c>
      <c r="O1585" s="133">
        <f t="shared" si="91"/>
        <v>0</v>
      </c>
    </row>
    <row r="1586" spans="1:16" x14ac:dyDescent="0.25">
      <c r="A1586" s="459" t="s">
        <v>8002</v>
      </c>
      <c r="B1586" s="460" t="s">
        <v>11</v>
      </c>
      <c r="C1586" s="460" t="s">
        <v>36</v>
      </c>
      <c r="D1586" s="461" t="s">
        <v>37</v>
      </c>
      <c r="E1586" s="460" t="s">
        <v>1301</v>
      </c>
      <c r="F1586" s="462">
        <v>1</v>
      </c>
      <c r="G1586" s="460" t="s">
        <v>7901</v>
      </c>
      <c r="H1586" s="460">
        <v>287</v>
      </c>
      <c r="I1586" s="463" t="s">
        <v>7902</v>
      </c>
      <c r="J1586" s="463" t="s">
        <v>7960</v>
      </c>
      <c r="K1586" s="464" t="s">
        <v>7961</v>
      </c>
      <c r="L1586" s="464">
        <v>20251111</v>
      </c>
      <c r="M1586" s="133">
        <v>287</v>
      </c>
      <c r="N1586" s="246" t="s">
        <v>3713</v>
      </c>
      <c r="O1586" s="133">
        <f t="shared" si="91"/>
        <v>0</v>
      </c>
    </row>
    <row r="1587" spans="1:16" x14ac:dyDescent="0.25">
      <c r="A1587" s="459" t="s">
        <v>8009</v>
      </c>
      <c r="B1587" s="460" t="s">
        <v>2204</v>
      </c>
      <c r="C1587" s="460" t="s">
        <v>1435</v>
      </c>
      <c r="D1587" s="461" t="s">
        <v>8010</v>
      </c>
      <c r="E1587" s="460" t="s">
        <v>8011</v>
      </c>
      <c r="F1587" s="462">
        <v>1</v>
      </c>
      <c r="G1587" s="460" t="s">
        <v>8012</v>
      </c>
      <c r="H1587" s="460">
        <v>88</v>
      </c>
      <c r="I1587" s="463" t="s">
        <v>7902</v>
      </c>
      <c r="J1587" s="463" t="s">
        <v>8013</v>
      </c>
      <c r="K1587" s="464" t="s">
        <v>8014</v>
      </c>
      <c r="L1587" s="464">
        <v>20251111</v>
      </c>
      <c r="M1587" s="133">
        <v>44</v>
      </c>
      <c r="N1587" s="246" t="s">
        <v>3713</v>
      </c>
      <c r="O1587" s="133">
        <f t="shared" si="91"/>
        <v>44</v>
      </c>
      <c r="P1587" s="25" t="s">
        <v>8041</v>
      </c>
    </row>
    <row r="1588" spans="1:16" x14ac:dyDescent="0.25">
      <c r="A1588" s="459" t="s">
        <v>8015</v>
      </c>
      <c r="B1588" s="460" t="s">
        <v>2204</v>
      </c>
      <c r="C1588" s="460" t="s">
        <v>7810</v>
      </c>
      <c r="D1588" s="461" t="s">
        <v>8016</v>
      </c>
      <c r="E1588" s="460" t="s">
        <v>8017</v>
      </c>
      <c r="F1588" s="462">
        <v>1</v>
      </c>
      <c r="G1588" s="460" t="s">
        <v>7901</v>
      </c>
      <c r="H1588" s="460">
        <v>327</v>
      </c>
      <c r="I1588" s="463" t="s">
        <v>7902</v>
      </c>
      <c r="J1588" s="463" t="s">
        <v>8018</v>
      </c>
      <c r="K1588" s="464" t="s">
        <v>8019</v>
      </c>
      <c r="L1588" s="464">
        <v>20251112</v>
      </c>
      <c r="M1588" s="133">
        <v>327</v>
      </c>
      <c r="N1588" s="246" t="s">
        <v>3713</v>
      </c>
      <c r="O1588" s="133">
        <f t="shared" si="91"/>
        <v>0</v>
      </c>
      <c r="P1588" s="25" t="s">
        <v>8043</v>
      </c>
    </row>
    <row r="1589" spans="1:16" x14ac:dyDescent="0.25">
      <c r="A1589" s="459" t="s">
        <v>7975</v>
      </c>
      <c r="B1589" s="460" t="s">
        <v>2204</v>
      </c>
      <c r="C1589" s="460" t="s">
        <v>27</v>
      </c>
      <c r="D1589" s="461" t="s">
        <v>1419</v>
      </c>
      <c r="E1589" s="460" t="s">
        <v>7976</v>
      </c>
      <c r="F1589" s="462">
        <v>1</v>
      </c>
      <c r="G1589" s="460" t="s">
        <v>7977</v>
      </c>
      <c r="H1589" s="460">
        <v>44</v>
      </c>
      <c r="I1589" s="463" t="s">
        <v>7902</v>
      </c>
      <c r="J1589" s="463" t="s">
        <v>7978</v>
      </c>
      <c r="K1589" s="464" t="s">
        <v>7979</v>
      </c>
      <c r="L1589" s="464">
        <v>20251117</v>
      </c>
      <c r="M1589" s="133">
        <v>44</v>
      </c>
      <c r="N1589" s="247" t="s">
        <v>3713</v>
      </c>
      <c r="O1589" s="133">
        <f t="shared" si="91"/>
        <v>0</v>
      </c>
    </row>
    <row r="1590" spans="1:16" x14ac:dyDescent="0.25">
      <c r="A1590" s="459" t="s">
        <v>7982</v>
      </c>
      <c r="B1590" s="460" t="s">
        <v>2204</v>
      </c>
      <c r="C1590" s="460" t="s">
        <v>27</v>
      </c>
      <c r="D1590" s="461" t="s">
        <v>1419</v>
      </c>
      <c r="E1590" s="460" t="s">
        <v>7983</v>
      </c>
      <c r="F1590" s="462">
        <v>1</v>
      </c>
      <c r="G1590" s="460" t="s">
        <v>7901</v>
      </c>
      <c r="H1590" s="460">
        <v>44</v>
      </c>
      <c r="I1590" s="463" t="s">
        <v>7902</v>
      </c>
      <c r="J1590" s="463" t="s">
        <v>7978</v>
      </c>
      <c r="K1590" s="464" t="s">
        <v>7984</v>
      </c>
      <c r="L1590" s="464">
        <v>20251118</v>
      </c>
      <c r="M1590" s="133">
        <v>44</v>
      </c>
      <c r="N1590" s="247" t="s">
        <v>3713</v>
      </c>
      <c r="O1590" s="133">
        <f t="shared" si="91"/>
        <v>0</v>
      </c>
    </row>
    <row r="1591" spans="1:16" x14ac:dyDescent="0.25">
      <c r="A1591" s="459" t="s">
        <v>7949</v>
      </c>
      <c r="B1591" s="460" t="s">
        <v>11</v>
      </c>
      <c r="C1591" s="460" t="s">
        <v>7950</v>
      </c>
      <c r="D1591" s="461" t="s">
        <v>7951</v>
      </c>
      <c r="E1591" s="460" t="s">
        <v>7952</v>
      </c>
      <c r="F1591" s="462">
        <v>1</v>
      </c>
      <c r="G1591" s="460" t="s">
        <v>7901</v>
      </c>
      <c r="H1591" s="460">
        <v>48</v>
      </c>
      <c r="I1591" s="463" t="s">
        <v>7902</v>
      </c>
      <c r="J1591" s="463" t="s">
        <v>7953</v>
      </c>
      <c r="K1591" s="464" t="s">
        <v>7954</v>
      </c>
      <c r="L1591" s="464">
        <v>20251119</v>
      </c>
      <c r="M1591" s="133">
        <v>36</v>
      </c>
      <c r="N1591" s="247" t="s">
        <v>3713</v>
      </c>
      <c r="O1591" s="133">
        <f t="shared" si="91"/>
        <v>12</v>
      </c>
      <c r="P1591" s="25" t="s">
        <v>8040</v>
      </c>
    </row>
    <row r="1592" spans="1:16" x14ac:dyDescent="0.25">
      <c r="A1592" s="459" t="s">
        <v>7965</v>
      </c>
      <c r="B1592" s="460" t="s">
        <v>2204</v>
      </c>
      <c r="C1592" s="460" t="s">
        <v>27</v>
      </c>
      <c r="D1592" s="461" t="s">
        <v>541</v>
      </c>
      <c r="E1592" s="460" t="s">
        <v>7966</v>
      </c>
      <c r="F1592" s="462">
        <v>1</v>
      </c>
      <c r="G1592" s="460" t="s">
        <v>7901</v>
      </c>
      <c r="H1592" s="460">
        <v>225</v>
      </c>
      <c r="I1592" s="463" t="s">
        <v>7902</v>
      </c>
      <c r="J1592" s="463" t="s">
        <v>7967</v>
      </c>
      <c r="K1592" s="464" t="s">
        <v>7968</v>
      </c>
      <c r="L1592" s="464">
        <v>20251119</v>
      </c>
      <c r="M1592" s="133">
        <v>225</v>
      </c>
      <c r="N1592" s="246" t="s">
        <v>3708</v>
      </c>
      <c r="O1592" s="133">
        <f t="shared" si="91"/>
        <v>0</v>
      </c>
      <c r="P1592" s="25" t="s">
        <v>8042</v>
      </c>
    </row>
    <row r="1593" spans="1:16" x14ac:dyDescent="0.25">
      <c r="A1593" s="459" t="s">
        <v>7959</v>
      </c>
      <c r="B1593" s="460" t="s">
        <v>11</v>
      </c>
      <c r="C1593" s="460" t="s">
        <v>36</v>
      </c>
      <c r="D1593" s="461" t="s">
        <v>37</v>
      </c>
      <c r="E1593" s="460" t="s">
        <v>5776</v>
      </c>
      <c r="F1593" s="462">
        <v>1</v>
      </c>
      <c r="G1593" s="460" t="s">
        <v>7901</v>
      </c>
      <c r="H1593" s="460">
        <v>287</v>
      </c>
      <c r="I1593" s="463" t="s">
        <v>7902</v>
      </c>
      <c r="J1593" s="463" t="s">
        <v>7960</v>
      </c>
      <c r="K1593" s="464" t="s">
        <v>7961</v>
      </c>
      <c r="L1593" s="464">
        <v>20251120</v>
      </c>
      <c r="M1593" s="133">
        <v>287</v>
      </c>
      <c r="N1593" s="246" t="s">
        <v>3713</v>
      </c>
      <c r="O1593" s="133">
        <f t="shared" si="91"/>
        <v>0</v>
      </c>
    </row>
    <row r="1594" spans="1:16" x14ac:dyDescent="0.25">
      <c r="A1594" s="459" t="s">
        <v>7938</v>
      </c>
      <c r="B1594" s="460" t="s">
        <v>11</v>
      </c>
      <c r="C1594" s="460" t="s">
        <v>12</v>
      </c>
      <c r="D1594" s="461" t="s">
        <v>334</v>
      </c>
      <c r="E1594" s="460" t="s">
        <v>7939</v>
      </c>
      <c r="F1594" s="462">
        <v>1</v>
      </c>
      <c r="G1594" s="460" t="s">
        <v>7901</v>
      </c>
      <c r="H1594" s="460">
        <v>155</v>
      </c>
      <c r="I1594" s="463" t="s">
        <v>7902</v>
      </c>
      <c r="J1594" s="463" t="s">
        <v>7940</v>
      </c>
      <c r="K1594" s="464" t="s">
        <v>7941</v>
      </c>
      <c r="L1594" s="464">
        <v>20251125</v>
      </c>
      <c r="M1594" s="133">
        <v>155</v>
      </c>
      <c r="N1594" s="247" t="s">
        <v>3741</v>
      </c>
      <c r="O1594" s="133">
        <f t="shared" si="91"/>
        <v>0</v>
      </c>
    </row>
    <row r="1595" spans="1:16" x14ac:dyDescent="0.25">
      <c r="A1595" s="459" t="s">
        <v>7931</v>
      </c>
      <c r="B1595" s="460" t="s">
        <v>92</v>
      </c>
      <c r="C1595" s="460" t="s">
        <v>698</v>
      </c>
      <c r="D1595" s="461" t="s">
        <v>26</v>
      </c>
      <c r="E1595" s="460" t="s">
        <v>1043</v>
      </c>
      <c r="F1595" s="462">
        <v>1</v>
      </c>
      <c r="G1595" s="460" t="s">
        <v>7904</v>
      </c>
      <c r="H1595" s="460">
        <v>58</v>
      </c>
      <c r="I1595" s="463" t="s">
        <v>7902</v>
      </c>
      <c r="J1595" s="463" t="s">
        <v>7932</v>
      </c>
      <c r="K1595" s="464" t="s">
        <v>7933</v>
      </c>
      <c r="L1595" s="464">
        <v>20251120</v>
      </c>
      <c r="M1595" s="133">
        <v>58</v>
      </c>
      <c r="N1595" s="247" t="s">
        <v>3713</v>
      </c>
      <c r="O1595" s="133">
        <f t="shared" si="91"/>
        <v>0</v>
      </c>
    </row>
    <row r="1596" spans="1:16" ht="15.75" thickBot="1" x14ac:dyDescent="0.3">
      <c r="A1596" s="469" t="s">
        <v>7906</v>
      </c>
      <c r="B1596" s="470" t="s">
        <v>92</v>
      </c>
      <c r="C1596" s="470" t="s">
        <v>274</v>
      </c>
      <c r="D1596" s="471" t="s">
        <v>26</v>
      </c>
      <c r="E1596" s="470" t="s">
        <v>2667</v>
      </c>
      <c r="F1596" s="472">
        <v>1</v>
      </c>
      <c r="G1596" s="470" t="s">
        <v>7904</v>
      </c>
      <c r="H1596" s="470">
        <v>55</v>
      </c>
      <c r="I1596" s="473" t="s">
        <v>7902</v>
      </c>
      <c r="J1596" s="473" t="s">
        <v>7907</v>
      </c>
      <c r="K1596" s="474" t="s">
        <v>7908</v>
      </c>
      <c r="L1596" s="474">
        <v>20251128</v>
      </c>
      <c r="M1596" s="133">
        <v>55</v>
      </c>
      <c r="N1596" s="246" t="s">
        <v>3713</v>
      </c>
      <c r="O1596" s="133">
        <f t="shared" si="91"/>
        <v>0</v>
      </c>
    </row>
    <row r="1598" spans="1:16" x14ac:dyDescent="0.25">
      <c r="A1598" s="25" t="s">
        <v>8149</v>
      </c>
      <c r="B1598" s="25" t="s">
        <v>11</v>
      </c>
      <c r="C1598" s="25" t="s">
        <v>698</v>
      </c>
      <c r="D1598" s="25" t="s">
        <v>26</v>
      </c>
      <c r="E1598" s="25" t="s">
        <v>930</v>
      </c>
      <c r="F1598" s="25">
        <v>1</v>
      </c>
      <c r="G1598" s="42">
        <v>53814</v>
      </c>
      <c r="H1598" s="25">
        <v>116</v>
      </c>
      <c r="I1598" s="42">
        <v>602.22</v>
      </c>
      <c r="J1598" s="42">
        <v>69857.52</v>
      </c>
      <c r="K1598" s="42">
        <v>123671.52</v>
      </c>
      <c r="L1598" s="133">
        <v>20251201</v>
      </c>
      <c r="M1598" s="133">
        <v>58</v>
      </c>
      <c r="N1598" s="476" t="str">
        <f t="shared" ref="N1598:N1618" si="92">VLOOKUP(D1598,tablakms,6,FALSE)</f>
        <v>PST Cordoba - Pentacom S.A.</v>
      </c>
      <c r="O1598" s="174">
        <f>M1598-H1598</f>
        <v>-58</v>
      </c>
      <c r="P1598" s="381" t="s">
        <v>8174</v>
      </c>
    </row>
    <row r="1599" spans="1:16" x14ac:dyDescent="0.25">
      <c r="A1599" s="25" t="s">
        <v>8150</v>
      </c>
      <c r="B1599" s="25" t="s">
        <v>2204</v>
      </c>
      <c r="C1599" s="25" t="s">
        <v>27</v>
      </c>
      <c r="D1599" s="25" t="s">
        <v>541</v>
      </c>
      <c r="E1599" s="25" t="s">
        <v>8151</v>
      </c>
      <c r="F1599" s="25">
        <v>1</v>
      </c>
      <c r="G1599" s="42">
        <v>53814</v>
      </c>
      <c r="H1599" s="25">
        <v>225</v>
      </c>
      <c r="I1599" s="42">
        <v>602.22</v>
      </c>
      <c r="J1599" s="42">
        <v>135499.5</v>
      </c>
      <c r="K1599" s="42">
        <v>189313.5</v>
      </c>
      <c r="L1599" s="133">
        <v>20251201</v>
      </c>
      <c r="M1599" s="133">
        <f t="shared" ref="M1599:M1607" si="93">VLOOKUP(D1599,tablakms,12,FALSE)</f>
        <v>227</v>
      </c>
      <c r="N1599" s="476" t="str">
        <f t="shared" si="92"/>
        <v>SPST Pentacom - Rio IV</v>
      </c>
      <c r="O1599" s="174">
        <f t="shared" ref="O1599:O1618" si="94">M1599-H1599</f>
        <v>2</v>
      </c>
      <c r="P1599" s="381" t="s">
        <v>513</v>
      </c>
    </row>
    <row r="1600" spans="1:16" s="181" customFormat="1" x14ac:dyDescent="0.25">
      <c r="A1600" s="181" t="s">
        <v>8136</v>
      </c>
      <c r="B1600" s="181" t="s">
        <v>296</v>
      </c>
      <c r="C1600" s="181" t="s">
        <v>1435</v>
      </c>
      <c r="D1600" s="181" t="s">
        <v>8010</v>
      </c>
      <c r="E1600" s="181" t="s">
        <v>8129</v>
      </c>
      <c r="F1600" s="181">
        <v>1</v>
      </c>
      <c r="G1600" s="183">
        <v>53814</v>
      </c>
      <c r="H1600" s="181">
        <v>88</v>
      </c>
      <c r="I1600" s="183">
        <v>602.22</v>
      </c>
      <c r="J1600" s="183">
        <v>52995.360000000001</v>
      </c>
      <c r="K1600" s="183">
        <v>106809.36</v>
      </c>
      <c r="L1600" s="182">
        <v>20251202</v>
      </c>
      <c r="M1600" s="182">
        <f t="shared" si="93"/>
        <v>44</v>
      </c>
      <c r="N1600" s="181" t="str">
        <f t="shared" si="92"/>
        <v>PST Cordoba - Pentacom S.A.</v>
      </c>
      <c r="O1600" s="185">
        <f t="shared" si="94"/>
        <v>-44</v>
      </c>
      <c r="P1600" s="475" t="s">
        <v>8173</v>
      </c>
    </row>
    <row r="1601" spans="1:16" x14ac:dyDescent="0.25">
      <c r="A1601" s="25" t="s">
        <v>8133</v>
      </c>
      <c r="B1601" s="25" t="s">
        <v>11</v>
      </c>
      <c r="C1601" s="25" t="s">
        <v>925</v>
      </c>
      <c r="D1601" s="25" t="s">
        <v>5443</v>
      </c>
      <c r="E1601" s="25" t="s">
        <v>926</v>
      </c>
      <c r="F1601" s="25">
        <v>1</v>
      </c>
      <c r="G1601" s="42">
        <v>53814</v>
      </c>
      <c r="H1601" s="25">
        <v>42</v>
      </c>
      <c r="I1601" s="42">
        <v>602.22</v>
      </c>
      <c r="J1601" s="42">
        <v>25293.24</v>
      </c>
      <c r="K1601" s="42">
        <v>79107.240000000005</v>
      </c>
      <c r="L1601" s="133">
        <v>20251204</v>
      </c>
      <c r="M1601" s="133">
        <f t="shared" si="93"/>
        <v>41.6</v>
      </c>
      <c r="N1601" s="476" t="str">
        <f t="shared" si="92"/>
        <v>PST Cordoba - Pentacom S.A.</v>
      </c>
      <c r="O1601" s="174">
        <f t="shared" si="94"/>
        <v>-0.39999999999999858</v>
      </c>
      <c r="P1601" s="381" t="s">
        <v>513</v>
      </c>
    </row>
    <row r="1602" spans="1:16" x14ac:dyDescent="0.25">
      <c r="A1602" s="25" t="s">
        <v>8170</v>
      </c>
      <c r="B1602" s="25" t="s">
        <v>11</v>
      </c>
      <c r="C1602" s="25" t="s">
        <v>984</v>
      </c>
      <c r="D1602" s="25" t="s">
        <v>985</v>
      </c>
      <c r="E1602" s="25" t="s">
        <v>990</v>
      </c>
      <c r="F1602" s="25">
        <v>1</v>
      </c>
      <c r="G1602" s="42">
        <v>53814</v>
      </c>
      <c r="H1602" s="25">
        <v>100</v>
      </c>
      <c r="I1602" s="42">
        <v>602.22</v>
      </c>
      <c r="J1602" s="42">
        <v>60222</v>
      </c>
      <c r="K1602" s="42">
        <v>114036</v>
      </c>
      <c r="L1602" s="133">
        <v>20251204</v>
      </c>
      <c r="M1602" s="133">
        <f t="shared" si="93"/>
        <v>50.2</v>
      </c>
      <c r="N1602" s="476" t="str">
        <f t="shared" si="92"/>
        <v>SPST Pentacom - Rio IV</v>
      </c>
      <c r="O1602" s="174">
        <f t="shared" si="94"/>
        <v>-49.8</v>
      </c>
      <c r="P1602" s="381" t="s">
        <v>8175</v>
      </c>
    </row>
    <row r="1603" spans="1:16" s="181" customFormat="1" x14ac:dyDescent="0.25">
      <c r="A1603" s="181" t="s">
        <v>8128</v>
      </c>
      <c r="B1603" s="476" t="s">
        <v>2204</v>
      </c>
      <c r="C1603" s="181" t="s">
        <v>1435</v>
      </c>
      <c r="D1603" s="181" t="s">
        <v>8010</v>
      </c>
      <c r="E1603" s="181" t="s">
        <v>8129</v>
      </c>
      <c r="F1603" s="181">
        <v>1</v>
      </c>
      <c r="G1603" s="183">
        <v>53814</v>
      </c>
      <c r="H1603" s="181">
        <v>47</v>
      </c>
      <c r="I1603" s="183">
        <v>602.22</v>
      </c>
      <c r="J1603" s="183">
        <v>28304.34</v>
      </c>
      <c r="K1603" s="183">
        <v>82118.34</v>
      </c>
      <c r="L1603" s="182">
        <v>20251205</v>
      </c>
      <c r="M1603" s="182">
        <f t="shared" si="93"/>
        <v>44</v>
      </c>
      <c r="N1603" s="181" t="str">
        <f t="shared" si="92"/>
        <v>PST Cordoba - Pentacom S.A.</v>
      </c>
      <c r="O1603" s="185">
        <f t="shared" si="94"/>
        <v>-3</v>
      </c>
      <c r="P1603" s="475" t="s">
        <v>8176</v>
      </c>
    </row>
    <row r="1604" spans="1:16" x14ac:dyDescent="0.25">
      <c r="A1604" s="25" t="s">
        <v>8130</v>
      </c>
      <c r="B1604" s="476" t="s">
        <v>11</v>
      </c>
      <c r="C1604" s="25" t="s">
        <v>12</v>
      </c>
      <c r="D1604" s="25" t="s">
        <v>260</v>
      </c>
      <c r="E1604" s="25" t="s">
        <v>1281</v>
      </c>
      <c r="F1604" s="25">
        <v>1</v>
      </c>
      <c r="G1604" s="42">
        <v>53814</v>
      </c>
      <c r="H1604" s="25">
        <v>100</v>
      </c>
      <c r="I1604" s="42">
        <v>602.22</v>
      </c>
      <c r="J1604" s="42">
        <v>60222</v>
      </c>
      <c r="K1604" s="42">
        <v>114036</v>
      </c>
      <c r="L1604" s="133">
        <v>20251205</v>
      </c>
      <c r="M1604" s="133">
        <f t="shared" si="93"/>
        <v>100</v>
      </c>
      <c r="N1604" s="25" t="str">
        <f t="shared" si="92"/>
        <v>PST Cordoba - Pentacom S.A.</v>
      </c>
      <c r="O1604" s="174">
        <f t="shared" si="94"/>
        <v>0</v>
      </c>
      <c r="P1604" s="381" t="s">
        <v>513</v>
      </c>
    </row>
    <row r="1605" spans="1:16" x14ac:dyDescent="0.25">
      <c r="A1605" s="25" t="s">
        <v>8135</v>
      </c>
      <c r="B1605" s="25" t="s">
        <v>11</v>
      </c>
      <c r="C1605" s="25" t="s">
        <v>56</v>
      </c>
      <c r="D1605" s="25" t="s">
        <v>57</v>
      </c>
      <c r="E1605" s="25" t="s">
        <v>1851</v>
      </c>
      <c r="F1605" s="25">
        <v>1</v>
      </c>
      <c r="G1605" s="42">
        <v>53814</v>
      </c>
      <c r="H1605" s="25">
        <v>275</v>
      </c>
      <c r="I1605" s="42">
        <v>602.22</v>
      </c>
      <c r="J1605" s="42">
        <v>165610.5</v>
      </c>
      <c r="K1605" s="42">
        <v>219424.5</v>
      </c>
      <c r="L1605" s="133">
        <v>20251210</v>
      </c>
      <c r="M1605" s="133">
        <f t="shared" si="93"/>
        <v>275</v>
      </c>
      <c r="N1605" s="25" t="str">
        <f t="shared" si="92"/>
        <v>PST Cordoba - Pentacom S.A.</v>
      </c>
      <c r="O1605" s="174">
        <f t="shared" si="94"/>
        <v>0</v>
      </c>
      <c r="P1605" s="381" t="s">
        <v>513</v>
      </c>
    </row>
    <row r="1606" spans="1:16" s="181" customFormat="1" x14ac:dyDescent="0.25">
      <c r="A1606" s="181" t="s">
        <v>8121</v>
      </c>
      <c r="B1606" s="181" t="s">
        <v>11</v>
      </c>
      <c r="C1606" s="181" t="s">
        <v>35</v>
      </c>
      <c r="D1606" s="181" t="s">
        <v>611</v>
      </c>
      <c r="E1606" s="181" t="s">
        <v>6839</v>
      </c>
      <c r="F1606" s="181">
        <v>1</v>
      </c>
      <c r="G1606" s="183">
        <v>53814</v>
      </c>
      <c r="H1606" s="181">
        <v>69</v>
      </c>
      <c r="I1606" s="183">
        <v>602.22</v>
      </c>
      <c r="J1606" s="183">
        <v>41553.18</v>
      </c>
      <c r="K1606" s="183">
        <v>95367.18</v>
      </c>
      <c r="L1606" s="182">
        <v>20251211</v>
      </c>
      <c r="M1606" s="182">
        <f t="shared" si="93"/>
        <v>44.7</v>
      </c>
      <c r="N1606" s="181" t="str">
        <f t="shared" si="92"/>
        <v>PST Cordoba - Pentacom S.A.</v>
      </c>
      <c r="O1606" s="185">
        <f t="shared" si="94"/>
        <v>-24.299999999999997</v>
      </c>
      <c r="P1606" s="227" t="s">
        <v>8183</v>
      </c>
    </row>
    <row r="1607" spans="1:16" x14ac:dyDescent="0.25">
      <c r="A1607" s="25" t="s">
        <v>8105</v>
      </c>
      <c r="B1607" s="476" t="s">
        <v>92</v>
      </c>
      <c r="C1607" s="25" t="s">
        <v>739</v>
      </c>
      <c r="D1607" s="25" t="s">
        <v>834</v>
      </c>
      <c r="E1607" s="25" t="s">
        <v>837</v>
      </c>
      <c r="F1607" s="25">
        <v>1</v>
      </c>
      <c r="G1607" s="42">
        <v>24877</v>
      </c>
      <c r="H1607" s="25">
        <v>30</v>
      </c>
      <c r="I1607" s="42">
        <v>602.22</v>
      </c>
      <c r="J1607" s="42">
        <v>18066.600000000002</v>
      </c>
      <c r="K1607" s="42">
        <v>42943.600000000006</v>
      </c>
      <c r="L1607" s="133">
        <v>20251212</v>
      </c>
      <c r="M1607" s="133">
        <f t="shared" si="93"/>
        <v>30.2</v>
      </c>
      <c r="N1607" s="25" t="str">
        <f t="shared" si="92"/>
        <v>PST Cordoba - Pentacom S.A.</v>
      </c>
      <c r="O1607" s="174">
        <f t="shared" si="94"/>
        <v>0.19999999999999929</v>
      </c>
      <c r="P1607" s="381" t="s">
        <v>513</v>
      </c>
    </row>
    <row r="1608" spans="1:16" x14ac:dyDescent="0.25">
      <c r="A1608" s="25" t="s">
        <v>8119</v>
      </c>
      <c r="B1608" s="476" t="s">
        <v>11</v>
      </c>
      <c r="C1608" s="25" t="s">
        <v>1014</v>
      </c>
      <c r="D1608" s="25" t="s">
        <v>93</v>
      </c>
      <c r="E1608" s="25" t="s">
        <v>1015</v>
      </c>
      <c r="F1608" s="25">
        <v>1</v>
      </c>
      <c r="G1608" s="42">
        <v>53814</v>
      </c>
      <c r="H1608" s="25">
        <v>48</v>
      </c>
      <c r="I1608" s="42">
        <v>602.22</v>
      </c>
      <c r="J1608" s="42">
        <v>28906.560000000001</v>
      </c>
      <c r="K1608" s="42">
        <v>82720.56</v>
      </c>
      <c r="L1608" s="133">
        <v>20251212</v>
      </c>
      <c r="M1608" s="133">
        <v>48</v>
      </c>
      <c r="N1608" s="25" t="str">
        <f t="shared" si="92"/>
        <v>PST Cordoba - Pentacom S.A.</v>
      </c>
      <c r="O1608" s="174">
        <f t="shared" si="94"/>
        <v>0</v>
      </c>
      <c r="P1608" s="381" t="s">
        <v>513</v>
      </c>
    </row>
    <row r="1609" spans="1:16" x14ac:dyDescent="0.25">
      <c r="A1609" s="25" t="s">
        <v>8080</v>
      </c>
      <c r="B1609" s="25" t="s">
        <v>92</v>
      </c>
      <c r="C1609" s="25" t="s">
        <v>95</v>
      </c>
      <c r="D1609" s="25" t="s">
        <v>96</v>
      </c>
      <c r="E1609" s="25" t="s">
        <v>6988</v>
      </c>
      <c r="F1609" s="25">
        <v>1</v>
      </c>
      <c r="G1609" s="42">
        <v>24877</v>
      </c>
      <c r="H1609" s="25">
        <v>183</v>
      </c>
      <c r="I1609" s="42">
        <v>602.22</v>
      </c>
      <c r="J1609" s="42">
        <v>110206.26000000001</v>
      </c>
      <c r="K1609" s="42">
        <v>135083.26</v>
      </c>
      <c r="L1609" s="133">
        <v>20251215</v>
      </c>
      <c r="M1609" s="133">
        <f>VLOOKUP(D1609,tablakms,12,FALSE)</f>
        <v>183</v>
      </c>
      <c r="N1609" s="25" t="str">
        <f t="shared" si="92"/>
        <v>SPST Pentacom - Rio IV</v>
      </c>
      <c r="O1609" s="174">
        <f t="shared" si="94"/>
        <v>0</v>
      </c>
      <c r="P1609" s="381" t="s">
        <v>513</v>
      </c>
    </row>
    <row r="1610" spans="1:16" x14ac:dyDescent="0.25">
      <c r="A1610" s="25" t="s">
        <v>8094</v>
      </c>
      <c r="B1610" s="25" t="s">
        <v>92</v>
      </c>
      <c r="C1610" s="25" t="s">
        <v>934</v>
      </c>
      <c r="D1610" s="25" t="s">
        <v>3090</v>
      </c>
      <c r="E1610" s="25" t="s">
        <v>935</v>
      </c>
      <c r="F1610" s="25">
        <v>1</v>
      </c>
      <c r="G1610" s="42">
        <v>24877</v>
      </c>
      <c r="H1610" s="25">
        <v>57</v>
      </c>
      <c r="I1610" s="42">
        <v>602.22</v>
      </c>
      <c r="J1610" s="42">
        <v>34326.54</v>
      </c>
      <c r="K1610" s="42">
        <v>59203.54</v>
      </c>
      <c r="L1610" s="133">
        <v>20251215</v>
      </c>
      <c r="M1610" s="133">
        <f>VLOOKUP(D1610,tablakms,12,FALSE)</f>
        <v>55</v>
      </c>
      <c r="N1610" s="25" t="str">
        <f t="shared" si="92"/>
        <v>PST Cordoba - Pentacom S.A.</v>
      </c>
      <c r="O1610" s="174">
        <f t="shared" si="94"/>
        <v>-2</v>
      </c>
      <c r="P1610" s="381" t="s">
        <v>8177</v>
      </c>
    </row>
    <row r="1611" spans="1:16" s="181" customFormat="1" x14ac:dyDescent="0.25">
      <c r="A1611" s="181" t="s">
        <v>8113</v>
      </c>
      <c r="B1611" s="181" t="s">
        <v>2204</v>
      </c>
      <c r="C1611" s="181" t="s">
        <v>1435</v>
      </c>
      <c r="D1611" s="181" t="s">
        <v>8010</v>
      </c>
      <c r="E1611" s="181" t="s">
        <v>8114</v>
      </c>
      <c r="F1611" s="181">
        <v>1</v>
      </c>
      <c r="G1611" s="183">
        <v>53814</v>
      </c>
      <c r="H1611" s="181">
        <v>45</v>
      </c>
      <c r="I1611" s="183">
        <v>602.22</v>
      </c>
      <c r="J1611" s="183">
        <v>27099.9</v>
      </c>
      <c r="K1611" s="183">
        <v>80913.899999999994</v>
      </c>
      <c r="L1611" s="182">
        <v>20251215</v>
      </c>
      <c r="M1611" s="182">
        <f>VLOOKUP(D1611,tablakms,12,FALSE)</f>
        <v>44</v>
      </c>
      <c r="N1611" s="181" t="str">
        <f t="shared" si="92"/>
        <v>PST Cordoba - Pentacom S.A.</v>
      </c>
      <c r="O1611" s="185">
        <f t="shared" si="94"/>
        <v>-1</v>
      </c>
      <c r="P1611" s="475" t="s">
        <v>8178</v>
      </c>
    </row>
    <row r="1612" spans="1:16" x14ac:dyDescent="0.25">
      <c r="A1612" s="25" t="s">
        <v>8123</v>
      </c>
      <c r="B1612" s="25" t="s">
        <v>11</v>
      </c>
      <c r="C1612" s="25" t="s">
        <v>274</v>
      </c>
      <c r="D1612" s="25" t="s">
        <v>26</v>
      </c>
      <c r="E1612" s="25" t="s">
        <v>2667</v>
      </c>
      <c r="F1612" s="25">
        <v>1</v>
      </c>
      <c r="G1612" s="42">
        <v>53814</v>
      </c>
      <c r="H1612" s="25">
        <v>58</v>
      </c>
      <c r="I1612" s="42">
        <v>602.22</v>
      </c>
      <c r="J1612" s="42">
        <v>34928.76</v>
      </c>
      <c r="K1612" s="42">
        <v>88742.760000000009</v>
      </c>
      <c r="L1612" s="133">
        <v>20251217</v>
      </c>
      <c r="M1612" s="133">
        <v>58</v>
      </c>
      <c r="N1612" s="25" t="str">
        <f t="shared" si="92"/>
        <v>PST Cordoba - Pentacom S.A.</v>
      </c>
      <c r="O1612" s="174">
        <f t="shared" si="94"/>
        <v>0</v>
      </c>
      <c r="P1612" s="381" t="s">
        <v>513</v>
      </c>
    </row>
    <row r="1613" spans="1:16" x14ac:dyDescent="0.25">
      <c r="A1613" s="25" t="s">
        <v>8127</v>
      </c>
      <c r="B1613" s="25" t="s">
        <v>11</v>
      </c>
      <c r="C1613" s="25" t="s">
        <v>27</v>
      </c>
      <c r="D1613" s="25" t="s">
        <v>188</v>
      </c>
      <c r="E1613" s="25" t="s">
        <v>737</v>
      </c>
      <c r="F1613" s="25">
        <v>1</v>
      </c>
      <c r="G1613" s="42">
        <v>53814</v>
      </c>
      <c r="H1613" s="25">
        <v>333</v>
      </c>
      <c r="I1613" s="42">
        <v>602.22</v>
      </c>
      <c r="J1613" s="42">
        <v>200539.26</v>
      </c>
      <c r="K1613" s="42">
        <v>254353.26</v>
      </c>
      <c r="L1613" s="133">
        <v>20251217</v>
      </c>
      <c r="M1613" s="133">
        <f t="shared" ref="M1613:M1618" si="95">VLOOKUP(D1613,tablakms,12,FALSE)</f>
        <v>333</v>
      </c>
      <c r="N1613" s="25" t="str">
        <f t="shared" si="92"/>
        <v>Pentacom - Arroyito</v>
      </c>
      <c r="O1613" s="174">
        <f t="shared" si="94"/>
        <v>0</v>
      </c>
      <c r="P1613" s="381" t="s">
        <v>8179</v>
      </c>
    </row>
    <row r="1614" spans="1:16" x14ac:dyDescent="0.25">
      <c r="A1614" s="25" t="s">
        <v>8069</v>
      </c>
      <c r="B1614" s="25" t="s">
        <v>92</v>
      </c>
      <c r="C1614" s="25" t="s">
        <v>12</v>
      </c>
      <c r="D1614" s="25" t="s">
        <v>455</v>
      </c>
      <c r="E1614" s="25" t="s">
        <v>5857</v>
      </c>
      <c r="F1614" s="25">
        <v>1</v>
      </c>
      <c r="G1614" s="42">
        <v>24877</v>
      </c>
      <c r="H1614" s="25">
        <v>238</v>
      </c>
      <c r="I1614" s="42">
        <v>602.22</v>
      </c>
      <c r="J1614" s="42">
        <v>143328.36000000002</v>
      </c>
      <c r="K1614" s="42">
        <v>168205.36000000002</v>
      </c>
      <c r="L1614" s="133">
        <v>20251218</v>
      </c>
      <c r="M1614" s="133">
        <f t="shared" si="95"/>
        <v>238</v>
      </c>
      <c r="N1614" s="25" t="str">
        <f t="shared" si="92"/>
        <v>PST Cordoba - Pentacom S.A.</v>
      </c>
      <c r="O1614" s="174">
        <f t="shared" si="94"/>
        <v>0</v>
      </c>
      <c r="P1614" s="381" t="s">
        <v>513</v>
      </c>
    </row>
    <row r="1615" spans="1:16" x14ac:dyDescent="0.25">
      <c r="A1615" s="25" t="s">
        <v>8075</v>
      </c>
      <c r="B1615" s="25" t="s">
        <v>2204</v>
      </c>
      <c r="C1615" s="25" t="s">
        <v>8072</v>
      </c>
      <c r="D1615" s="25" t="s">
        <v>8073</v>
      </c>
      <c r="E1615" s="25" t="s">
        <v>8076</v>
      </c>
      <c r="F1615" s="25">
        <v>1</v>
      </c>
      <c r="G1615" s="42">
        <v>53814</v>
      </c>
      <c r="H1615" s="25">
        <v>54</v>
      </c>
      <c r="I1615" s="42">
        <v>602.22</v>
      </c>
      <c r="J1615" s="42">
        <v>32519.88</v>
      </c>
      <c r="K1615" s="42">
        <v>86333.88</v>
      </c>
      <c r="L1615" s="133">
        <v>20251218</v>
      </c>
      <c r="M1615" s="133">
        <f t="shared" si="95"/>
        <v>54</v>
      </c>
      <c r="N1615" s="25" t="str">
        <f t="shared" si="92"/>
        <v>PST Cordoba - Pentacom S.A.</v>
      </c>
      <c r="O1615" s="174">
        <f t="shared" si="94"/>
        <v>0</v>
      </c>
      <c r="P1615" s="381" t="s">
        <v>513</v>
      </c>
    </row>
    <row r="1616" spans="1:16" x14ac:dyDescent="0.25">
      <c r="A1616" s="25" t="s">
        <v>8098</v>
      </c>
      <c r="B1616" s="25" t="s">
        <v>11</v>
      </c>
      <c r="C1616" s="25" t="s">
        <v>36</v>
      </c>
      <c r="D1616" s="25" t="s">
        <v>37</v>
      </c>
      <c r="E1616" s="25" t="s">
        <v>269</v>
      </c>
      <c r="F1616" s="25">
        <v>1</v>
      </c>
      <c r="G1616" s="42">
        <v>53814</v>
      </c>
      <c r="H1616" s="25">
        <v>287</v>
      </c>
      <c r="I1616" s="42">
        <v>602.22</v>
      </c>
      <c r="J1616" s="42">
        <v>172837.14</v>
      </c>
      <c r="K1616" s="42">
        <v>226651.14</v>
      </c>
      <c r="L1616" s="133">
        <v>20251222</v>
      </c>
      <c r="M1616" s="133">
        <f t="shared" si="95"/>
        <v>287</v>
      </c>
      <c r="N1616" s="25" t="str">
        <f t="shared" si="92"/>
        <v>PST Cordoba - Pentacom S.A.</v>
      </c>
      <c r="O1616" s="174">
        <f t="shared" si="94"/>
        <v>0</v>
      </c>
      <c r="P1616" s="381" t="s">
        <v>513</v>
      </c>
    </row>
    <row r="1617" spans="1:16" x14ac:dyDescent="0.25">
      <c r="A1617" s="25" t="s">
        <v>8057</v>
      </c>
      <c r="B1617" s="25" t="s">
        <v>11</v>
      </c>
      <c r="C1617" s="25" t="s">
        <v>685</v>
      </c>
      <c r="D1617" s="25" t="s">
        <v>686</v>
      </c>
      <c r="E1617" s="25" t="s">
        <v>5929</v>
      </c>
      <c r="F1617" s="25">
        <v>1</v>
      </c>
      <c r="G1617" s="42">
        <v>53814</v>
      </c>
      <c r="H1617" s="25">
        <v>72</v>
      </c>
      <c r="I1617" s="42">
        <v>602.22</v>
      </c>
      <c r="J1617" s="42">
        <v>43359.840000000004</v>
      </c>
      <c r="K1617" s="42">
        <v>97173.84</v>
      </c>
      <c r="L1617" s="133">
        <v>20251229</v>
      </c>
      <c r="M1617" s="133">
        <f t="shared" si="95"/>
        <v>59.8</v>
      </c>
      <c r="N1617" s="25" t="str">
        <f t="shared" si="92"/>
        <v>PST Cordoba - Pentacom S.A.</v>
      </c>
      <c r="O1617" s="174">
        <f t="shared" si="94"/>
        <v>-12.200000000000003</v>
      </c>
      <c r="P1617" s="381" t="s">
        <v>8182</v>
      </c>
    </row>
    <row r="1618" spans="1:16" x14ac:dyDescent="0.25">
      <c r="A1618" s="25" t="s">
        <v>8045</v>
      </c>
      <c r="B1618" s="25" t="s">
        <v>92</v>
      </c>
      <c r="C1618" s="25" t="s">
        <v>12</v>
      </c>
      <c r="D1618" s="25" t="s">
        <v>39</v>
      </c>
      <c r="E1618" s="25" t="s">
        <v>249</v>
      </c>
      <c r="F1618" s="25">
        <v>1</v>
      </c>
      <c r="G1618" s="42">
        <v>24877</v>
      </c>
      <c r="H1618" s="25">
        <v>203</v>
      </c>
      <c r="I1618" s="42">
        <v>602.22</v>
      </c>
      <c r="J1618" s="42">
        <v>122250.66</v>
      </c>
      <c r="K1618" s="42">
        <v>147127.66</v>
      </c>
      <c r="L1618" s="133">
        <v>20251230</v>
      </c>
      <c r="M1618" s="133">
        <f t="shared" si="95"/>
        <v>201</v>
      </c>
      <c r="N1618" s="25" t="str">
        <f t="shared" si="92"/>
        <v>Pentacom - Arroyito</v>
      </c>
      <c r="O1618" s="174">
        <f t="shared" si="94"/>
        <v>-2</v>
      </c>
      <c r="P1618" s="381" t="s">
        <v>513</v>
      </c>
    </row>
    <row r="1619" spans="1:16" x14ac:dyDescent="0.25">
      <c r="G1619" s="42"/>
      <c r="I1619" s="42"/>
      <c r="J1619" s="42"/>
      <c r="K1619" s="42"/>
      <c r="L1619" s="133"/>
      <c r="O1619" s="174"/>
      <c r="P1619" s="381"/>
    </row>
    <row r="1620" spans="1:16" x14ac:dyDescent="0.25">
      <c r="G1620" s="42"/>
      <c r="I1620" s="42"/>
      <c r="J1620" s="42"/>
      <c r="K1620" s="42"/>
      <c r="L1620" s="133"/>
      <c r="O1620" s="174"/>
      <c r="P1620" s="381"/>
    </row>
    <row r="1621" spans="1:16" x14ac:dyDescent="0.25">
      <c r="O1621" s="174"/>
    </row>
    <row r="1622" spans="1:16" x14ac:dyDescent="0.25">
      <c r="A1622" s="25" t="s">
        <v>8306</v>
      </c>
      <c r="B1622" s="25" t="s">
        <v>11</v>
      </c>
      <c r="C1622" s="25" t="s">
        <v>255</v>
      </c>
      <c r="D1622" s="25" t="s">
        <v>256</v>
      </c>
      <c r="E1622" s="25" t="s">
        <v>727</v>
      </c>
      <c r="F1622" s="25">
        <v>1</v>
      </c>
      <c r="G1622" s="42">
        <v>58042</v>
      </c>
      <c r="H1622" s="25">
        <v>42</v>
      </c>
      <c r="I1622" s="42">
        <v>649.53</v>
      </c>
      <c r="J1622" s="42">
        <v>27280.26</v>
      </c>
      <c r="K1622" s="42">
        <v>85322.26</v>
      </c>
      <c r="L1622" s="133">
        <v>20260105</v>
      </c>
      <c r="M1622" s="133">
        <f t="shared" ref="M1622:M1638" si="96">VLOOKUP(D1622,tablakms,12,FALSE)</f>
        <v>41.7</v>
      </c>
      <c r="N1622" s="25" t="str">
        <f t="shared" ref="N1622:N1641" si="97">VLOOKUP(D1622,tablakms,6,FALSE)</f>
        <v>PST Cordoba - Pentacom S.A.</v>
      </c>
      <c r="O1622" s="174">
        <f t="shared" ref="O1622:O1641" si="98">M1622-H1622</f>
        <v>-0.29999999999999716</v>
      </c>
    </row>
    <row r="1623" spans="1:16" x14ac:dyDescent="0.25">
      <c r="A1623" s="178" t="s">
        <v>8263</v>
      </c>
      <c r="B1623" s="164" t="s">
        <v>92</v>
      </c>
      <c r="C1623" s="178" t="s">
        <v>685</v>
      </c>
      <c r="D1623" s="178" t="s">
        <v>686</v>
      </c>
      <c r="E1623" s="178" t="s">
        <v>5929</v>
      </c>
      <c r="F1623" s="178">
        <v>1</v>
      </c>
      <c r="G1623" s="180">
        <v>26832</v>
      </c>
      <c r="H1623" s="178">
        <v>67</v>
      </c>
      <c r="I1623" s="180">
        <v>649.53</v>
      </c>
      <c r="J1623" s="180">
        <v>43518.509999999995</v>
      </c>
      <c r="K1623" s="180">
        <v>70350.509999999995</v>
      </c>
      <c r="L1623" s="179">
        <v>20260107</v>
      </c>
      <c r="M1623" s="179">
        <f t="shared" si="96"/>
        <v>59.8</v>
      </c>
      <c r="N1623" s="178" t="str">
        <f t="shared" si="97"/>
        <v>PST Cordoba - Pentacom S.A.</v>
      </c>
      <c r="O1623" s="176">
        <f t="shared" si="98"/>
        <v>-7.2000000000000028</v>
      </c>
      <c r="P1623" s="381" t="s">
        <v>8313</v>
      </c>
    </row>
    <row r="1624" spans="1:16" x14ac:dyDescent="0.25">
      <c r="A1624" s="25" t="s">
        <v>8308</v>
      </c>
      <c r="B1624" s="39" t="s">
        <v>2204</v>
      </c>
      <c r="C1624" s="25" t="s">
        <v>111</v>
      </c>
      <c r="D1624" s="25" t="s">
        <v>7881</v>
      </c>
      <c r="E1624" s="25" t="s">
        <v>8309</v>
      </c>
      <c r="F1624" s="25">
        <v>1</v>
      </c>
      <c r="G1624" s="42">
        <v>58042</v>
      </c>
      <c r="H1624" s="25">
        <v>250</v>
      </c>
      <c r="I1624" s="42">
        <v>649.53</v>
      </c>
      <c r="J1624" s="42">
        <v>162382.5</v>
      </c>
      <c r="K1624" s="42">
        <v>220424.5</v>
      </c>
      <c r="L1624" s="133">
        <v>20260107</v>
      </c>
      <c r="M1624" s="133">
        <f t="shared" si="96"/>
        <v>250</v>
      </c>
      <c r="N1624" s="25" t="str">
        <f t="shared" si="97"/>
        <v>PST Cordoba - Pentacom S.A.</v>
      </c>
      <c r="O1624" s="174">
        <f t="shared" si="98"/>
        <v>0</v>
      </c>
    </row>
    <row r="1625" spans="1:16" x14ac:dyDescent="0.25">
      <c r="A1625" s="25" t="s">
        <v>8270</v>
      </c>
      <c r="B1625" s="25" t="s">
        <v>11</v>
      </c>
      <c r="C1625" s="25" t="s">
        <v>984</v>
      </c>
      <c r="D1625" s="25" t="s">
        <v>8271</v>
      </c>
      <c r="E1625" s="25" t="s">
        <v>1310</v>
      </c>
      <c r="F1625" s="25">
        <v>1</v>
      </c>
      <c r="G1625" s="42">
        <v>58042</v>
      </c>
      <c r="H1625" s="25">
        <v>103</v>
      </c>
      <c r="I1625" s="42">
        <v>649.53</v>
      </c>
      <c r="J1625" s="42">
        <v>66901.59</v>
      </c>
      <c r="K1625" s="42">
        <v>124943.59</v>
      </c>
      <c r="L1625" s="133">
        <v>20260108</v>
      </c>
      <c r="M1625" s="133">
        <f t="shared" si="96"/>
        <v>104</v>
      </c>
      <c r="N1625" s="25" t="str">
        <f t="shared" si="97"/>
        <v>SPST Pentacom - Rio IV</v>
      </c>
      <c r="O1625" s="174">
        <f t="shared" si="98"/>
        <v>1</v>
      </c>
    </row>
    <row r="1626" spans="1:16" x14ac:dyDescent="0.25">
      <c r="A1626" s="25" t="s">
        <v>8272</v>
      </c>
      <c r="B1626" s="25" t="s">
        <v>11</v>
      </c>
      <c r="C1626" s="25" t="s">
        <v>698</v>
      </c>
      <c r="D1626" s="25" t="s">
        <v>26</v>
      </c>
      <c r="E1626" s="25" t="s">
        <v>1045</v>
      </c>
      <c r="F1626" s="25">
        <v>1</v>
      </c>
      <c r="G1626" s="42">
        <v>58042</v>
      </c>
      <c r="H1626" s="25">
        <v>58</v>
      </c>
      <c r="I1626" s="42">
        <v>649.53</v>
      </c>
      <c r="J1626" s="42">
        <v>37672.74</v>
      </c>
      <c r="K1626" s="42">
        <v>95714.74</v>
      </c>
      <c r="L1626" s="174">
        <v>20260109</v>
      </c>
      <c r="M1626" s="133">
        <v>58</v>
      </c>
      <c r="N1626" s="25" t="str">
        <f t="shared" si="97"/>
        <v>PST Cordoba - Pentacom S.A.</v>
      </c>
      <c r="O1626" s="174">
        <f t="shared" si="98"/>
        <v>0</v>
      </c>
      <c r="P1626" s="25" t="s">
        <v>8316</v>
      </c>
    </row>
    <row r="1627" spans="1:16" x14ac:dyDescent="0.25">
      <c r="A1627" s="178" t="s">
        <v>8276</v>
      </c>
      <c r="B1627" s="178" t="s">
        <v>11</v>
      </c>
      <c r="C1627" s="178" t="s">
        <v>12</v>
      </c>
      <c r="D1627" s="178" t="s">
        <v>260</v>
      </c>
      <c r="E1627" s="178" t="s">
        <v>1281</v>
      </c>
      <c r="F1627" s="178">
        <v>1</v>
      </c>
      <c r="G1627" s="180">
        <v>58042</v>
      </c>
      <c r="H1627" s="178">
        <v>183</v>
      </c>
      <c r="I1627" s="180">
        <v>649.53</v>
      </c>
      <c r="J1627" s="180">
        <v>118863.98999999999</v>
      </c>
      <c r="K1627" s="180">
        <v>176905.99</v>
      </c>
      <c r="L1627" s="176">
        <v>20260109</v>
      </c>
      <c r="M1627" s="179">
        <f t="shared" si="96"/>
        <v>100</v>
      </c>
      <c r="N1627" s="178" t="str">
        <f t="shared" si="97"/>
        <v>PST Cordoba - Pentacom S.A.</v>
      </c>
      <c r="O1627" s="176">
        <f t="shared" si="98"/>
        <v>-83</v>
      </c>
      <c r="P1627" s="381" t="s">
        <v>8317</v>
      </c>
    </row>
    <row r="1628" spans="1:16" x14ac:dyDescent="0.25">
      <c r="A1628" s="25" t="s">
        <v>8311</v>
      </c>
      <c r="B1628" s="25" t="s">
        <v>11</v>
      </c>
      <c r="C1628" s="25" t="s">
        <v>56</v>
      </c>
      <c r="D1628" s="25" t="s">
        <v>57</v>
      </c>
      <c r="E1628" s="25" t="s">
        <v>734</v>
      </c>
      <c r="F1628" s="25">
        <v>1</v>
      </c>
      <c r="G1628" s="42">
        <v>58042</v>
      </c>
      <c r="H1628" s="25">
        <v>275</v>
      </c>
      <c r="I1628" s="42">
        <v>649.53</v>
      </c>
      <c r="J1628" s="42">
        <v>178620.75</v>
      </c>
      <c r="K1628" s="42">
        <v>236662.75</v>
      </c>
      <c r="L1628" s="133">
        <v>20260112</v>
      </c>
      <c r="M1628" s="133">
        <f t="shared" si="96"/>
        <v>275</v>
      </c>
      <c r="N1628" s="25" t="str">
        <f t="shared" si="97"/>
        <v>PST Cordoba - Pentacom S.A.</v>
      </c>
      <c r="O1628" s="174">
        <f t="shared" si="98"/>
        <v>0</v>
      </c>
    </row>
    <row r="1629" spans="1:16" x14ac:dyDescent="0.25">
      <c r="A1629" s="178" t="s">
        <v>8244</v>
      </c>
      <c r="B1629" s="178" t="s">
        <v>11</v>
      </c>
      <c r="C1629" s="178" t="s">
        <v>739</v>
      </c>
      <c r="D1629" s="178" t="s">
        <v>834</v>
      </c>
      <c r="E1629" s="178" t="s">
        <v>837</v>
      </c>
      <c r="F1629" s="178">
        <v>1</v>
      </c>
      <c r="G1629" s="180">
        <v>58042</v>
      </c>
      <c r="H1629" s="178">
        <v>32</v>
      </c>
      <c r="I1629" s="180">
        <v>649.53</v>
      </c>
      <c r="J1629" s="180">
        <v>20784.96</v>
      </c>
      <c r="K1629" s="180">
        <v>78826.960000000006</v>
      </c>
      <c r="L1629" s="179">
        <v>20260114</v>
      </c>
      <c r="M1629" s="179">
        <f t="shared" si="96"/>
        <v>30.2</v>
      </c>
      <c r="N1629" s="178" t="str">
        <f t="shared" si="97"/>
        <v>PST Cordoba - Pentacom S.A.</v>
      </c>
      <c r="O1629" s="176">
        <f t="shared" si="98"/>
        <v>-1.8000000000000007</v>
      </c>
      <c r="P1629" s="381" t="s">
        <v>8318</v>
      </c>
    </row>
    <row r="1630" spans="1:16" x14ac:dyDescent="0.25">
      <c r="A1630" s="178" t="s">
        <v>8238</v>
      </c>
      <c r="B1630" s="178" t="s">
        <v>11</v>
      </c>
      <c r="C1630" s="178" t="s">
        <v>28</v>
      </c>
      <c r="D1630" s="178" t="s">
        <v>1008</v>
      </c>
      <c r="E1630" s="178" t="s">
        <v>1009</v>
      </c>
      <c r="F1630" s="178">
        <v>1</v>
      </c>
      <c r="G1630" s="180">
        <v>58042</v>
      </c>
      <c r="H1630" s="178">
        <v>64</v>
      </c>
      <c r="I1630" s="180">
        <v>649.53</v>
      </c>
      <c r="J1630" s="180">
        <v>41569.919999999998</v>
      </c>
      <c r="K1630" s="180">
        <v>99611.92</v>
      </c>
      <c r="L1630" s="179">
        <v>20260115</v>
      </c>
      <c r="M1630" s="179">
        <f t="shared" si="96"/>
        <v>60.3</v>
      </c>
      <c r="N1630" s="178" t="str">
        <f t="shared" si="97"/>
        <v>PST Cordoba - Pentacom S.A.</v>
      </c>
      <c r="O1630" s="176">
        <f t="shared" si="98"/>
        <v>-3.7000000000000028</v>
      </c>
      <c r="P1630" s="381" t="s">
        <v>8319</v>
      </c>
    </row>
    <row r="1631" spans="1:16" x14ac:dyDescent="0.25">
      <c r="A1631" s="25" t="s">
        <v>8307</v>
      </c>
      <c r="B1631" s="25" t="s">
        <v>11</v>
      </c>
      <c r="C1631" s="25" t="s">
        <v>95</v>
      </c>
      <c r="D1631" s="25" t="s">
        <v>96</v>
      </c>
      <c r="E1631" s="25" t="s">
        <v>972</v>
      </c>
      <c r="F1631" s="25">
        <v>1</v>
      </c>
      <c r="G1631" s="42">
        <v>26832</v>
      </c>
      <c r="H1631" s="25">
        <v>183</v>
      </c>
      <c r="I1631" s="42">
        <v>649.53</v>
      </c>
      <c r="J1631" s="42">
        <v>118863.98999999999</v>
      </c>
      <c r="K1631" s="42">
        <v>145695.99</v>
      </c>
      <c r="L1631" s="133">
        <v>20260115</v>
      </c>
      <c r="M1631" s="133">
        <f t="shared" si="96"/>
        <v>183</v>
      </c>
      <c r="N1631" s="25" t="str">
        <f t="shared" si="97"/>
        <v>SPST Pentacom - Rio IV</v>
      </c>
      <c r="O1631" s="174">
        <f t="shared" si="98"/>
        <v>0</v>
      </c>
    </row>
    <row r="1632" spans="1:16" x14ac:dyDescent="0.25">
      <c r="A1632" s="178" t="s">
        <v>8310</v>
      </c>
      <c r="B1632" s="178" t="s">
        <v>11</v>
      </c>
      <c r="C1632" s="178" t="s">
        <v>12</v>
      </c>
      <c r="D1632" s="178" t="s">
        <v>334</v>
      </c>
      <c r="E1632" s="178" t="s">
        <v>335</v>
      </c>
      <c r="F1632" s="178">
        <v>1</v>
      </c>
      <c r="G1632" s="180">
        <v>58042</v>
      </c>
      <c r="H1632" s="178">
        <v>310</v>
      </c>
      <c r="I1632" s="180">
        <v>649.53</v>
      </c>
      <c r="J1632" s="180">
        <v>201354.3</v>
      </c>
      <c r="K1632" s="180">
        <v>259396.3</v>
      </c>
      <c r="L1632" s="179">
        <v>20260116</v>
      </c>
      <c r="M1632" s="179">
        <f t="shared" si="96"/>
        <v>155</v>
      </c>
      <c r="N1632" s="178" t="str">
        <f t="shared" si="97"/>
        <v xml:space="preserve">SPST Pentacom - Morrison </v>
      </c>
      <c r="O1632" s="176">
        <f t="shared" si="98"/>
        <v>-155</v>
      </c>
      <c r="P1632" s="381" t="s">
        <v>8320</v>
      </c>
    </row>
    <row r="1633" spans="1:16" x14ac:dyDescent="0.25">
      <c r="A1633" s="25" t="s">
        <v>8249</v>
      </c>
      <c r="B1633" s="25" t="s">
        <v>11</v>
      </c>
      <c r="C1633" s="25" t="s">
        <v>28</v>
      </c>
      <c r="D1633" s="25" t="s">
        <v>1005</v>
      </c>
      <c r="E1633" s="25" t="s">
        <v>1006</v>
      </c>
      <c r="F1633" s="25">
        <v>1</v>
      </c>
      <c r="G1633" s="42">
        <v>58042</v>
      </c>
      <c r="H1633" s="25">
        <v>51</v>
      </c>
      <c r="I1633" s="42">
        <v>649.53</v>
      </c>
      <c r="J1633" s="42">
        <v>33126.03</v>
      </c>
      <c r="K1633" s="42">
        <v>91168.03</v>
      </c>
      <c r="L1633" s="133">
        <v>20260119</v>
      </c>
      <c r="M1633" s="133">
        <f t="shared" si="96"/>
        <v>50.8</v>
      </c>
      <c r="N1633" s="25" t="str">
        <f t="shared" si="97"/>
        <v>PST Cordoba - Pentacom S.A.</v>
      </c>
      <c r="O1633" s="174">
        <f t="shared" si="98"/>
        <v>-0.20000000000000284</v>
      </c>
    </row>
    <row r="1634" spans="1:16" x14ac:dyDescent="0.25">
      <c r="A1634" s="25" t="s">
        <v>8215</v>
      </c>
      <c r="B1634" s="25" t="s">
        <v>11</v>
      </c>
      <c r="C1634" s="25" t="s">
        <v>12</v>
      </c>
      <c r="D1634" s="25" t="s">
        <v>334</v>
      </c>
      <c r="E1634" s="25" t="s">
        <v>335</v>
      </c>
      <c r="F1634" s="25">
        <v>1</v>
      </c>
      <c r="G1634" s="42">
        <v>58042</v>
      </c>
      <c r="H1634" s="25">
        <v>155</v>
      </c>
      <c r="I1634" s="42">
        <v>649.53</v>
      </c>
      <c r="J1634" s="42">
        <v>100677.15</v>
      </c>
      <c r="K1634" s="42">
        <v>158719.15</v>
      </c>
      <c r="L1634" s="133">
        <v>20260121</v>
      </c>
      <c r="M1634" s="133">
        <f t="shared" si="96"/>
        <v>155</v>
      </c>
      <c r="N1634" s="25" t="str">
        <f t="shared" si="97"/>
        <v xml:space="preserve">SPST Pentacom - Morrison </v>
      </c>
      <c r="O1634" s="174">
        <f t="shared" si="98"/>
        <v>0</v>
      </c>
    </row>
    <row r="1635" spans="1:16" x14ac:dyDescent="0.25">
      <c r="A1635" s="25" t="s">
        <v>8259</v>
      </c>
      <c r="B1635" s="25" t="s">
        <v>11</v>
      </c>
      <c r="C1635" s="25" t="s">
        <v>36</v>
      </c>
      <c r="D1635" s="25" t="s">
        <v>37</v>
      </c>
      <c r="E1635" s="25" t="s">
        <v>5776</v>
      </c>
      <c r="F1635" s="25">
        <v>1</v>
      </c>
      <c r="G1635" s="42">
        <v>58042</v>
      </c>
      <c r="H1635" s="25">
        <v>287</v>
      </c>
      <c r="I1635" s="42">
        <v>649.53</v>
      </c>
      <c r="J1635" s="42">
        <v>186415.11</v>
      </c>
      <c r="K1635" s="42">
        <v>244457.11</v>
      </c>
      <c r="L1635" s="133">
        <v>20260121</v>
      </c>
      <c r="M1635" s="133">
        <f t="shared" si="96"/>
        <v>287</v>
      </c>
      <c r="N1635" s="25" t="str">
        <f t="shared" si="97"/>
        <v>PST Cordoba - Pentacom S.A.</v>
      </c>
      <c r="O1635" s="174">
        <f t="shared" si="98"/>
        <v>0</v>
      </c>
    </row>
    <row r="1636" spans="1:16" x14ac:dyDescent="0.25">
      <c r="A1636" s="209" t="s">
        <v>8211</v>
      </c>
      <c r="B1636" s="209" t="s">
        <v>11</v>
      </c>
      <c r="C1636" s="209" t="s">
        <v>28</v>
      </c>
      <c r="D1636" s="209" t="s">
        <v>134</v>
      </c>
      <c r="E1636" s="209" t="s">
        <v>2287</v>
      </c>
      <c r="F1636" s="209">
        <v>1</v>
      </c>
      <c r="G1636" s="211">
        <v>58042</v>
      </c>
      <c r="H1636" s="209">
        <v>88</v>
      </c>
      <c r="I1636" s="211">
        <v>649.53</v>
      </c>
      <c r="J1636" s="211">
        <v>57158.64</v>
      </c>
      <c r="K1636" s="211">
        <v>115200.64</v>
      </c>
      <c r="L1636" s="477">
        <v>20260122</v>
      </c>
      <c r="M1636" s="210">
        <f t="shared" si="96"/>
        <v>87.5</v>
      </c>
      <c r="N1636" s="209" t="str">
        <f t="shared" si="97"/>
        <v>PST Cordoba - Pentacom S.A.</v>
      </c>
      <c r="O1636" s="477">
        <f t="shared" si="98"/>
        <v>-0.5</v>
      </c>
    </row>
    <row r="1637" spans="1:16" x14ac:dyDescent="0.25">
      <c r="A1637" s="209" t="s">
        <v>8219</v>
      </c>
      <c r="B1637" s="209" t="s">
        <v>2204</v>
      </c>
      <c r="C1637" s="209" t="s">
        <v>27</v>
      </c>
      <c r="D1637" s="209" t="s">
        <v>896</v>
      </c>
      <c r="E1637" s="209" t="s">
        <v>8220</v>
      </c>
      <c r="F1637" s="209">
        <v>1</v>
      </c>
      <c r="G1637" s="211">
        <v>58042</v>
      </c>
      <c r="H1637" s="209">
        <v>109</v>
      </c>
      <c r="I1637" s="211">
        <v>649.53</v>
      </c>
      <c r="J1637" s="211">
        <v>70798.77</v>
      </c>
      <c r="K1637" s="211">
        <v>128840.77</v>
      </c>
      <c r="L1637" s="477">
        <v>20260122</v>
      </c>
      <c r="M1637" s="210">
        <f t="shared" si="96"/>
        <v>109</v>
      </c>
      <c r="N1637" s="209" t="str">
        <f t="shared" si="97"/>
        <v>PST Cordoba - Pentacom S.A.</v>
      </c>
      <c r="O1637" s="477">
        <f t="shared" si="98"/>
        <v>0</v>
      </c>
      <c r="P1637" s="381" t="s">
        <v>8322</v>
      </c>
    </row>
    <row r="1638" spans="1:16" x14ac:dyDescent="0.25">
      <c r="A1638" s="25" t="s">
        <v>8201</v>
      </c>
      <c r="B1638" s="25" t="s">
        <v>11</v>
      </c>
      <c r="C1638" s="25" t="s">
        <v>56</v>
      </c>
      <c r="D1638" s="25" t="s">
        <v>1844</v>
      </c>
      <c r="E1638" s="25" t="s">
        <v>1845</v>
      </c>
      <c r="F1638" s="25">
        <v>1</v>
      </c>
      <c r="G1638" s="42">
        <v>58042</v>
      </c>
      <c r="H1638" s="25">
        <v>275</v>
      </c>
      <c r="I1638" s="42">
        <v>649.53</v>
      </c>
      <c r="J1638" s="42">
        <v>178620.75</v>
      </c>
      <c r="K1638" s="42">
        <v>236662.75</v>
      </c>
      <c r="L1638" s="133">
        <v>20260126</v>
      </c>
      <c r="M1638" s="133">
        <f t="shared" si="96"/>
        <v>275</v>
      </c>
      <c r="N1638" s="25" t="str">
        <f t="shared" si="97"/>
        <v>PST Cordoba - Pentacom S.A.</v>
      </c>
      <c r="O1638" s="174">
        <f t="shared" si="98"/>
        <v>0</v>
      </c>
    </row>
    <row r="1639" spans="1:16" x14ac:dyDescent="0.25">
      <c r="A1639" s="25" t="s">
        <v>8202</v>
      </c>
      <c r="B1639" s="25" t="s">
        <v>11</v>
      </c>
      <c r="C1639" s="25" t="s">
        <v>28</v>
      </c>
      <c r="D1639" s="25" t="s">
        <v>2054</v>
      </c>
      <c r="E1639" s="25" t="s">
        <v>2057</v>
      </c>
      <c r="F1639" s="25">
        <v>1</v>
      </c>
      <c r="G1639" s="42">
        <v>58042</v>
      </c>
      <c r="H1639" s="25">
        <v>31</v>
      </c>
      <c r="I1639" s="42">
        <v>649.53</v>
      </c>
      <c r="J1639" s="42">
        <v>20135.43</v>
      </c>
      <c r="K1639" s="42">
        <v>78177.429999999993</v>
      </c>
      <c r="L1639" s="133">
        <v>20260127</v>
      </c>
      <c r="M1639" s="133">
        <f>VLOOKUP(D1639,tablakms,12,FALSE)</f>
        <v>31</v>
      </c>
      <c r="N1639" s="25" t="str">
        <f t="shared" si="97"/>
        <v>PST Cordoba - Pentacom S.A.</v>
      </c>
      <c r="O1639" s="174">
        <f t="shared" si="98"/>
        <v>0</v>
      </c>
    </row>
    <row r="1640" spans="1:16" x14ac:dyDescent="0.25">
      <c r="A1640" s="25" t="s">
        <v>8312</v>
      </c>
      <c r="B1640" s="25" t="s">
        <v>1468</v>
      </c>
      <c r="C1640" s="25" t="s">
        <v>12</v>
      </c>
      <c r="D1640" s="25" t="s">
        <v>128</v>
      </c>
      <c r="E1640" s="25" t="s">
        <v>3173</v>
      </c>
      <c r="F1640" s="25">
        <v>1</v>
      </c>
      <c r="G1640" s="42">
        <v>58042</v>
      </c>
      <c r="H1640" s="25">
        <v>88</v>
      </c>
      <c r="I1640" s="42">
        <v>649.53</v>
      </c>
      <c r="J1640" s="42">
        <v>57158.64</v>
      </c>
      <c r="K1640" s="42">
        <v>115200.64</v>
      </c>
      <c r="L1640" s="133">
        <v>20260128</v>
      </c>
      <c r="M1640" s="133">
        <v>88</v>
      </c>
      <c r="N1640" s="25" t="str">
        <f t="shared" si="97"/>
        <v>PST Cordoba - Pentacom S.A.</v>
      </c>
      <c r="O1640" s="174">
        <f t="shared" si="98"/>
        <v>0</v>
      </c>
    </row>
    <row r="1641" spans="1:16" x14ac:dyDescent="0.25">
      <c r="A1641" s="178" t="s">
        <v>8194</v>
      </c>
      <c r="B1641" s="178" t="s">
        <v>11</v>
      </c>
      <c r="C1641" s="178" t="s">
        <v>698</v>
      </c>
      <c r="D1641" s="178" t="s">
        <v>26</v>
      </c>
      <c r="E1641" s="178" t="s">
        <v>930</v>
      </c>
      <c r="F1641" s="178">
        <v>1</v>
      </c>
      <c r="G1641" s="180">
        <v>58042</v>
      </c>
      <c r="H1641" s="178">
        <v>65</v>
      </c>
      <c r="I1641" s="180">
        <v>649.53</v>
      </c>
      <c r="J1641" s="180">
        <v>42219.45</v>
      </c>
      <c r="K1641" s="180">
        <v>100261.45</v>
      </c>
      <c r="L1641" s="179">
        <v>20260130</v>
      </c>
      <c r="M1641" s="179">
        <v>58</v>
      </c>
      <c r="N1641" s="178" t="str">
        <f t="shared" si="97"/>
        <v>PST Cordoba - Pentacom S.A.</v>
      </c>
      <c r="O1641" s="176">
        <f t="shared" si="98"/>
        <v>-7</v>
      </c>
      <c r="P1641" s="381" t="s">
        <v>8321</v>
      </c>
    </row>
    <row r="1642" spans="1:16" x14ac:dyDescent="0.25">
      <c r="O1642" s="174"/>
    </row>
    <row r="1643" spans="1:16" x14ac:dyDescent="0.25">
      <c r="O1643" s="174"/>
    </row>
    <row r="1644" spans="1:16" x14ac:dyDescent="0.25">
      <c r="A1644" s="25" t="s">
        <v>8409</v>
      </c>
      <c r="B1644" s="25" t="s">
        <v>2204</v>
      </c>
      <c r="C1644" s="25" t="s">
        <v>27</v>
      </c>
      <c r="D1644" s="25" t="s">
        <v>41</v>
      </c>
      <c r="E1644" s="25" t="s">
        <v>8410</v>
      </c>
      <c r="F1644" s="25">
        <v>1</v>
      </c>
      <c r="G1644" s="42">
        <v>58042</v>
      </c>
      <c r="H1644" s="25">
        <v>99</v>
      </c>
      <c r="I1644" s="42">
        <v>649.53</v>
      </c>
      <c r="J1644" s="42">
        <v>64303.469999999994</v>
      </c>
      <c r="K1644" s="42">
        <v>122345.47</v>
      </c>
      <c r="L1644" s="133">
        <v>20260203</v>
      </c>
      <c r="M1644" s="133">
        <f>VLOOKUP(D1644,tablakms,12,FALSE)</f>
        <v>99</v>
      </c>
      <c r="N1644" s="25" t="str">
        <f t="shared" ref="N1644:N1658" si="99">VLOOKUP(D1644,tablakms,6,FALSE)</f>
        <v>PST Cordoba - Pentacom S.A.</v>
      </c>
      <c r="O1644" s="174">
        <f t="shared" ref="O1644:O1658" si="100">M1644-H1644</f>
        <v>0</v>
      </c>
    </row>
    <row r="1645" spans="1:16" x14ac:dyDescent="0.25">
      <c r="A1645" s="25" t="s">
        <v>8393</v>
      </c>
      <c r="B1645" s="25" t="s">
        <v>11</v>
      </c>
      <c r="C1645" s="25" t="s">
        <v>36</v>
      </c>
      <c r="D1645" s="25" t="s">
        <v>37</v>
      </c>
      <c r="E1645" s="25" t="s">
        <v>5776</v>
      </c>
      <c r="F1645" s="25">
        <v>1</v>
      </c>
      <c r="G1645" s="42">
        <v>58042</v>
      </c>
      <c r="H1645" s="25">
        <v>287</v>
      </c>
      <c r="I1645" s="42">
        <v>649.53</v>
      </c>
      <c r="J1645" s="42">
        <v>186415.11</v>
      </c>
      <c r="K1645" s="42">
        <v>244457.11</v>
      </c>
      <c r="L1645" s="133">
        <v>20260204</v>
      </c>
      <c r="M1645" s="133">
        <f>VLOOKUP(D1645,tablakms,12,FALSE)</f>
        <v>287</v>
      </c>
      <c r="N1645" s="25" t="str">
        <f t="shared" si="99"/>
        <v>PST Cordoba - Pentacom S.A.</v>
      </c>
      <c r="O1645" s="174">
        <f t="shared" si="100"/>
        <v>0</v>
      </c>
    </row>
    <row r="1646" spans="1:16" x14ac:dyDescent="0.25">
      <c r="A1646" s="25" t="s">
        <v>8391</v>
      </c>
      <c r="B1646" s="25" t="s">
        <v>11</v>
      </c>
      <c r="C1646" s="25" t="s">
        <v>56</v>
      </c>
      <c r="D1646" s="25" t="s">
        <v>57</v>
      </c>
      <c r="E1646" s="25" t="s">
        <v>1853</v>
      </c>
      <c r="F1646" s="25">
        <v>1</v>
      </c>
      <c r="G1646" s="42">
        <v>58042</v>
      </c>
      <c r="H1646" s="25">
        <v>275</v>
      </c>
      <c r="I1646" s="42">
        <v>649.53</v>
      </c>
      <c r="J1646" s="42">
        <v>178620.75</v>
      </c>
      <c r="K1646" s="42">
        <v>236662.75</v>
      </c>
      <c r="L1646" s="133">
        <v>20260205</v>
      </c>
      <c r="M1646" s="133">
        <f>VLOOKUP(D1646,tablakms,12,FALSE)</f>
        <v>275</v>
      </c>
      <c r="N1646" s="25" t="str">
        <f t="shared" si="99"/>
        <v>PST Cordoba - Pentacom S.A.</v>
      </c>
      <c r="O1646" s="174">
        <f t="shared" si="100"/>
        <v>0</v>
      </c>
    </row>
    <row r="1647" spans="1:16" x14ac:dyDescent="0.25">
      <c r="A1647" s="25" t="s">
        <v>8422</v>
      </c>
      <c r="B1647" s="25" t="s">
        <v>2204</v>
      </c>
      <c r="C1647" s="25" t="s">
        <v>56</v>
      </c>
      <c r="D1647" s="25" t="s">
        <v>57</v>
      </c>
      <c r="E1647" s="25" t="s">
        <v>8423</v>
      </c>
      <c r="F1647" s="25">
        <v>1</v>
      </c>
      <c r="G1647" s="42">
        <v>116084</v>
      </c>
      <c r="H1647" s="25">
        <v>275</v>
      </c>
      <c r="I1647" s="42">
        <v>649.53</v>
      </c>
      <c r="J1647" s="42">
        <v>178620.75</v>
      </c>
      <c r="K1647" s="42">
        <v>294704.75</v>
      </c>
      <c r="L1647" s="133">
        <v>20260210</v>
      </c>
      <c r="M1647" s="133">
        <f>VLOOKUP(D1647,tablakms,12,FALSE)</f>
        <v>275</v>
      </c>
      <c r="N1647" s="25" t="str">
        <f t="shared" si="99"/>
        <v>PST Cordoba - Pentacom S.A.</v>
      </c>
      <c r="O1647" s="174">
        <f t="shared" si="100"/>
        <v>0</v>
      </c>
    </row>
    <row r="1648" spans="1:16" x14ac:dyDescent="0.25">
      <c r="A1648" s="25" t="s">
        <v>8379</v>
      </c>
      <c r="B1648" s="25" t="s">
        <v>92</v>
      </c>
      <c r="C1648" s="25" t="s">
        <v>297</v>
      </c>
      <c r="D1648" s="25" t="s">
        <v>93</v>
      </c>
      <c r="E1648" s="25" t="s">
        <v>6425</v>
      </c>
      <c r="F1648" s="25">
        <v>1</v>
      </c>
      <c r="G1648" s="42">
        <v>26832</v>
      </c>
      <c r="H1648" s="25">
        <v>52</v>
      </c>
      <c r="I1648" s="42">
        <v>649.53</v>
      </c>
      <c r="J1648" s="42">
        <v>33775.56</v>
      </c>
      <c r="K1648" s="42">
        <v>60607.56</v>
      </c>
      <c r="L1648" s="133">
        <v>20260211</v>
      </c>
      <c r="M1648" s="133">
        <v>52</v>
      </c>
      <c r="N1648" s="25" t="str">
        <f t="shared" si="99"/>
        <v>PST Cordoba - Pentacom S.A.</v>
      </c>
      <c r="O1648" s="174">
        <f t="shared" si="100"/>
        <v>0</v>
      </c>
    </row>
    <row r="1649" spans="1:16" s="43" customFormat="1" x14ac:dyDescent="0.25">
      <c r="A1649" s="43" t="s">
        <v>8385</v>
      </c>
      <c r="B1649" s="43" t="s">
        <v>11</v>
      </c>
      <c r="C1649" s="43" t="s">
        <v>35</v>
      </c>
      <c r="D1649" s="43" t="s">
        <v>702</v>
      </c>
      <c r="E1649" s="43" t="s">
        <v>703</v>
      </c>
      <c r="F1649" s="43">
        <v>1</v>
      </c>
      <c r="G1649" s="45">
        <v>58042</v>
      </c>
      <c r="H1649" s="43">
        <v>199</v>
      </c>
      <c r="I1649" s="45">
        <v>649.53</v>
      </c>
      <c r="J1649" s="45">
        <v>129256.47</v>
      </c>
      <c r="K1649" s="45">
        <v>187298.47</v>
      </c>
      <c r="L1649" s="135">
        <v>20260211</v>
      </c>
      <c r="M1649" s="135">
        <f>VLOOKUP(D1649,tablakms,12,FALSE)</f>
        <v>97.3</v>
      </c>
      <c r="N1649" s="43" t="str">
        <f t="shared" si="99"/>
        <v>PST Cordoba - Pentacom S.A.</v>
      </c>
      <c r="O1649" s="175">
        <f t="shared" si="100"/>
        <v>-101.7</v>
      </c>
      <c r="P1649" s="434" t="s">
        <v>8430</v>
      </c>
    </row>
    <row r="1650" spans="1:16" x14ac:dyDescent="0.25">
      <c r="A1650" s="25" t="s">
        <v>8373</v>
      </c>
      <c r="B1650" s="25" t="s">
        <v>92</v>
      </c>
      <c r="C1650" s="25" t="s">
        <v>297</v>
      </c>
      <c r="D1650" s="25" t="s">
        <v>93</v>
      </c>
      <c r="E1650" s="25" t="s">
        <v>807</v>
      </c>
      <c r="F1650" s="25">
        <v>1</v>
      </c>
      <c r="G1650" s="42">
        <v>26832</v>
      </c>
      <c r="H1650" s="25">
        <v>52</v>
      </c>
      <c r="I1650" s="42">
        <v>649.53</v>
      </c>
      <c r="J1650" s="42">
        <v>33775.56</v>
      </c>
      <c r="K1650" s="42">
        <v>60607.56</v>
      </c>
      <c r="L1650" s="133">
        <v>20260212</v>
      </c>
      <c r="M1650" s="133">
        <v>52</v>
      </c>
      <c r="N1650" s="25" t="str">
        <f t="shared" si="99"/>
        <v>PST Cordoba - Pentacom S.A.</v>
      </c>
      <c r="O1650" s="174">
        <f t="shared" si="100"/>
        <v>0</v>
      </c>
    </row>
    <row r="1651" spans="1:16" s="43" customFormat="1" x14ac:dyDescent="0.25">
      <c r="A1651" s="43" t="s">
        <v>8361</v>
      </c>
      <c r="B1651" s="43" t="s">
        <v>92</v>
      </c>
      <c r="C1651" s="43" t="s">
        <v>28</v>
      </c>
      <c r="D1651" s="43" t="s">
        <v>1008</v>
      </c>
      <c r="E1651" s="43" t="s">
        <v>1009</v>
      </c>
      <c r="F1651" s="43">
        <v>1</v>
      </c>
      <c r="G1651" s="45">
        <v>26832</v>
      </c>
      <c r="H1651" s="43">
        <v>61</v>
      </c>
      <c r="I1651" s="45">
        <v>649.53</v>
      </c>
      <c r="J1651" s="45">
        <v>39621.33</v>
      </c>
      <c r="K1651" s="45">
        <v>66453.33</v>
      </c>
      <c r="L1651" s="135">
        <v>20260218</v>
      </c>
      <c r="M1651" s="135">
        <f t="shared" ref="M1651:M1658" si="101">VLOOKUP(D1651,tablakms,12,FALSE)</f>
        <v>60.3</v>
      </c>
      <c r="N1651" s="43" t="str">
        <f t="shared" si="99"/>
        <v>PST Cordoba - Pentacom S.A.</v>
      </c>
      <c r="O1651" s="175">
        <f t="shared" si="100"/>
        <v>-0.70000000000000284</v>
      </c>
      <c r="P1651" s="381" t="s">
        <v>8431</v>
      </c>
    </row>
    <row r="1652" spans="1:16" x14ac:dyDescent="0.25">
      <c r="A1652" s="25" t="s">
        <v>8415</v>
      </c>
      <c r="B1652" s="25" t="s">
        <v>2204</v>
      </c>
      <c r="C1652" s="25" t="s">
        <v>27</v>
      </c>
      <c r="D1652" s="25" t="s">
        <v>50</v>
      </c>
      <c r="E1652" s="25" t="s">
        <v>8416</v>
      </c>
      <c r="F1652" s="25">
        <v>1</v>
      </c>
      <c r="G1652" s="42">
        <v>58042</v>
      </c>
      <c r="H1652" s="25">
        <v>186</v>
      </c>
      <c r="I1652" s="42">
        <v>649.53</v>
      </c>
      <c r="J1652" s="42">
        <v>120812.58</v>
      </c>
      <c r="K1652" s="42">
        <v>178854.58000000002</v>
      </c>
      <c r="L1652" s="133">
        <v>20260219</v>
      </c>
      <c r="M1652" s="133">
        <f t="shared" si="101"/>
        <v>186</v>
      </c>
      <c r="N1652" s="25" t="str">
        <f t="shared" si="99"/>
        <v>PST Cordoba - Pentacom S.A.</v>
      </c>
      <c r="O1652" s="174">
        <f t="shared" si="100"/>
        <v>0</v>
      </c>
    </row>
    <row r="1653" spans="1:16" x14ac:dyDescent="0.25">
      <c r="A1653" s="25" t="s">
        <v>8336</v>
      </c>
      <c r="B1653" s="25" t="s">
        <v>92</v>
      </c>
      <c r="C1653" s="25" t="s">
        <v>984</v>
      </c>
      <c r="D1653" s="25" t="s">
        <v>985</v>
      </c>
      <c r="E1653" s="25" t="s">
        <v>2711</v>
      </c>
      <c r="F1653" s="25">
        <v>1</v>
      </c>
      <c r="G1653" s="42">
        <v>26832</v>
      </c>
      <c r="H1653" s="25">
        <v>50</v>
      </c>
      <c r="I1653" s="42">
        <v>649.53</v>
      </c>
      <c r="J1653" s="42">
        <v>32476.5</v>
      </c>
      <c r="K1653" s="42">
        <v>59308.5</v>
      </c>
      <c r="L1653" s="133">
        <v>20260224</v>
      </c>
      <c r="M1653" s="133">
        <f t="shared" si="101"/>
        <v>50.2</v>
      </c>
      <c r="N1653" s="25" t="str">
        <f t="shared" si="99"/>
        <v>SPST Pentacom - Rio IV</v>
      </c>
      <c r="O1653" s="174">
        <f t="shared" si="100"/>
        <v>0.20000000000000284</v>
      </c>
    </row>
    <row r="1654" spans="1:16" x14ac:dyDescent="0.25">
      <c r="A1654" s="25" t="s">
        <v>8355</v>
      </c>
      <c r="B1654" s="25" t="s">
        <v>11</v>
      </c>
      <c r="C1654" s="25" t="s">
        <v>8072</v>
      </c>
      <c r="D1654" s="25" t="s">
        <v>8274</v>
      </c>
      <c r="E1654" s="25" t="s">
        <v>8076</v>
      </c>
      <c r="F1654" s="25">
        <v>1</v>
      </c>
      <c r="G1654" s="42">
        <v>58042</v>
      </c>
      <c r="H1654" s="25">
        <v>54</v>
      </c>
      <c r="I1654" s="42">
        <v>649.53</v>
      </c>
      <c r="J1654" s="42">
        <v>35074.619999999995</v>
      </c>
      <c r="K1654" s="42">
        <v>93116.62</v>
      </c>
      <c r="L1654" s="133">
        <v>20260224</v>
      </c>
      <c r="M1654" s="133">
        <f t="shared" si="101"/>
        <v>54</v>
      </c>
      <c r="N1654" s="25" t="str">
        <f t="shared" si="99"/>
        <v>PST Cordoba - Pentacom S.A.</v>
      </c>
      <c r="O1654" s="174">
        <f t="shared" si="100"/>
        <v>0</v>
      </c>
    </row>
    <row r="1655" spans="1:16" x14ac:dyDescent="0.25">
      <c r="A1655" s="25" t="s">
        <v>8328</v>
      </c>
      <c r="B1655" s="25" t="s">
        <v>92</v>
      </c>
      <c r="C1655" s="25" t="s">
        <v>984</v>
      </c>
      <c r="D1655" s="25" t="s">
        <v>985</v>
      </c>
      <c r="E1655" s="25" t="s">
        <v>990</v>
      </c>
      <c r="F1655" s="25">
        <v>1</v>
      </c>
      <c r="G1655" s="42">
        <v>26832</v>
      </c>
      <c r="H1655" s="25">
        <v>50</v>
      </c>
      <c r="I1655" s="42">
        <v>649.53</v>
      </c>
      <c r="J1655" s="42">
        <v>32476.5</v>
      </c>
      <c r="K1655" s="42">
        <v>59308.5</v>
      </c>
      <c r="L1655" s="133">
        <v>20260225</v>
      </c>
      <c r="M1655" s="133">
        <f t="shared" si="101"/>
        <v>50.2</v>
      </c>
      <c r="N1655" s="25" t="str">
        <f t="shared" si="99"/>
        <v>SPST Pentacom - Rio IV</v>
      </c>
      <c r="O1655" s="174">
        <f t="shared" si="100"/>
        <v>0.20000000000000284</v>
      </c>
    </row>
    <row r="1656" spans="1:16" x14ac:dyDescent="0.25">
      <c r="A1656" s="25" t="s">
        <v>8396</v>
      </c>
      <c r="B1656" s="25" t="s">
        <v>11</v>
      </c>
      <c r="C1656" s="25" t="s">
        <v>8397</v>
      </c>
      <c r="D1656" s="25" t="s">
        <v>8398</v>
      </c>
      <c r="E1656" s="25" t="s">
        <v>8399</v>
      </c>
      <c r="F1656" s="25">
        <v>1</v>
      </c>
      <c r="G1656" s="42">
        <v>58042</v>
      </c>
      <c r="H1656" s="25">
        <v>53</v>
      </c>
      <c r="I1656" s="42">
        <v>649.53</v>
      </c>
      <c r="J1656" s="42">
        <v>34425.089999999997</v>
      </c>
      <c r="K1656" s="42">
        <v>92467.09</v>
      </c>
      <c r="L1656" s="133">
        <v>20260225</v>
      </c>
      <c r="M1656" s="133">
        <f t="shared" si="101"/>
        <v>53.2</v>
      </c>
      <c r="N1656" s="25" t="str">
        <f t="shared" si="99"/>
        <v>PST Cordoba - Pentacom S.A.</v>
      </c>
      <c r="O1656" s="174">
        <f t="shared" si="100"/>
        <v>0.20000000000000284</v>
      </c>
    </row>
    <row r="1657" spans="1:16" x14ac:dyDescent="0.25">
      <c r="A1657" s="25" t="s">
        <v>8353</v>
      </c>
      <c r="B1657" s="25" t="s">
        <v>11</v>
      </c>
      <c r="C1657" s="25" t="s">
        <v>984</v>
      </c>
      <c r="D1657" s="25" t="s">
        <v>8271</v>
      </c>
      <c r="E1657" s="25" t="s">
        <v>1310</v>
      </c>
      <c r="F1657" s="25">
        <v>1</v>
      </c>
      <c r="G1657" s="42">
        <v>58042</v>
      </c>
      <c r="H1657" s="25">
        <v>103</v>
      </c>
      <c r="I1657" s="42">
        <v>649.53</v>
      </c>
      <c r="J1657" s="42">
        <v>66901.59</v>
      </c>
      <c r="K1657" s="42">
        <v>124943.59</v>
      </c>
      <c r="L1657" s="133">
        <v>20260226</v>
      </c>
      <c r="M1657" s="133">
        <f t="shared" si="101"/>
        <v>104</v>
      </c>
      <c r="N1657" s="25" t="str">
        <f t="shared" si="99"/>
        <v>SPST Pentacom - Rio IV</v>
      </c>
      <c r="O1657" s="174">
        <f t="shared" si="100"/>
        <v>1</v>
      </c>
    </row>
    <row r="1658" spans="1:16" x14ac:dyDescent="0.25">
      <c r="A1658" s="25" t="s">
        <v>8323</v>
      </c>
      <c r="B1658" s="25" t="s">
        <v>92</v>
      </c>
      <c r="C1658" s="25" t="s">
        <v>984</v>
      </c>
      <c r="D1658" s="25" t="s">
        <v>7563</v>
      </c>
      <c r="E1658" s="25" t="s">
        <v>6676</v>
      </c>
      <c r="F1658" s="25">
        <v>1</v>
      </c>
      <c r="G1658" s="42">
        <v>26832</v>
      </c>
      <c r="H1658" s="25">
        <v>134</v>
      </c>
      <c r="I1658" s="42">
        <v>649.53</v>
      </c>
      <c r="J1658" s="42">
        <v>87037.01999999999</v>
      </c>
      <c r="K1658" s="42">
        <v>113869.01999999999</v>
      </c>
      <c r="L1658" s="133">
        <v>20260227</v>
      </c>
      <c r="M1658" s="133">
        <f t="shared" si="101"/>
        <v>132</v>
      </c>
      <c r="N1658" s="25" t="str">
        <f t="shared" si="99"/>
        <v>SPST Pentacom - Rio IV</v>
      </c>
      <c r="O1658" s="174">
        <f t="shared" si="100"/>
        <v>-2</v>
      </c>
    </row>
  </sheetData>
  <sortState xmlns:xlrd2="http://schemas.microsoft.com/office/spreadsheetml/2017/richdata2" ref="A1644:L1658">
    <sortCondition ref="L1644:L1658"/>
  </sortState>
  <mergeCells count="3">
    <mergeCell ref="P21:P23"/>
    <mergeCell ref="P17:P18"/>
    <mergeCell ref="Q204:Q205"/>
  </mergeCells>
  <conditionalFormatting sqref="E22:E28">
    <cfRule type="duplicateValues" dxfId="42" priority="53"/>
    <cfRule type="duplicateValues" dxfId="41" priority="54"/>
  </conditionalFormatting>
  <conditionalFormatting sqref="E57:E58">
    <cfRule type="duplicateValues" dxfId="40" priority="47"/>
  </conditionalFormatting>
  <conditionalFormatting sqref="E68:E76">
    <cfRule type="duplicateValues" dxfId="39" priority="46"/>
  </conditionalFormatting>
  <conditionalFormatting sqref="E89:E91">
    <cfRule type="duplicateValues" dxfId="38" priority="45"/>
  </conditionalFormatting>
  <conditionalFormatting sqref="E109:E112">
    <cfRule type="duplicateValues" dxfId="37" priority="44"/>
  </conditionalFormatting>
  <conditionalFormatting sqref="E144:E153">
    <cfRule type="duplicateValues" dxfId="36" priority="43"/>
  </conditionalFormatting>
  <conditionalFormatting sqref="E163:E166">
    <cfRule type="duplicateValues" dxfId="35" priority="42"/>
  </conditionalFormatting>
  <conditionalFormatting sqref="E174:E178">
    <cfRule type="duplicateValues" dxfId="34" priority="41"/>
  </conditionalFormatting>
  <conditionalFormatting sqref="E191:E195">
    <cfRule type="duplicateValues" dxfId="33" priority="40"/>
  </conditionalFormatting>
  <conditionalFormatting sqref="E220:E223">
    <cfRule type="duplicateValues" dxfId="32" priority="39"/>
  </conditionalFormatting>
  <conditionalFormatting sqref="E243:E248">
    <cfRule type="duplicateValues" dxfId="31" priority="38"/>
  </conditionalFormatting>
  <conditionalFormatting sqref="E273:E288">
    <cfRule type="duplicateValues" dxfId="30" priority="37"/>
  </conditionalFormatting>
  <conditionalFormatting sqref="E306:E320">
    <cfRule type="duplicateValues" dxfId="29" priority="36"/>
  </conditionalFormatting>
  <conditionalFormatting sqref="E427:E430">
    <cfRule type="duplicateValues" dxfId="28" priority="35"/>
  </conditionalFormatting>
  <conditionalFormatting sqref="E467:E480">
    <cfRule type="duplicateValues" dxfId="27" priority="34"/>
  </conditionalFormatting>
  <conditionalFormatting sqref="E734:E738">
    <cfRule type="duplicateValues" dxfId="26" priority="28"/>
  </conditionalFormatting>
  <conditionalFormatting sqref="E741:E758">
    <cfRule type="duplicateValues" dxfId="25" priority="27"/>
  </conditionalFormatting>
  <conditionalFormatting sqref="E949:E969">
    <cfRule type="duplicateValues" dxfId="24" priority="23"/>
  </conditionalFormatting>
  <conditionalFormatting sqref="E972:E1003">
    <cfRule type="duplicateValues" dxfId="23" priority="22"/>
  </conditionalFormatting>
  <conditionalFormatting sqref="E1005:E1032">
    <cfRule type="duplicateValues" dxfId="22" priority="21"/>
  </conditionalFormatting>
  <conditionalFormatting sqref="E1299:E1306">
    <cfRule type="duplicateValues" dxfId="21" priority="19"/>
  </conditionalFormatting>
  <conditionalFormatting sqref="E1324:E1325">
    <cfRule type="duplicateValues" dxfId="20" priority="17"/>
    <cfRule type="duplicateValues" dxfId="19" priority="18"/>
  </conditionalFormatting>
  <conditionalFormatting sqref="E1328:E1349">
    <cfRule type="duplicateValues" dxfId="18" priority="15"/>
    <cfRule type="duplicateValues" dxfId="17" priority="16"/>
  </conditionalFormatting>
  <conditionalFormatting sqref="E1388:E1413">
    <cfRule type="duplicateValues" dxfId="16" priority="14"/>
  </conditionalFormatting>
  <conditionalFormatting sqref="E1417:E1453">
    <cfRule type="duplicateValues" dxfId="15" priority="93"/>
  </conditionalFormatting>
  <conditionalFormatting sqref="E1456:E1483">
    <cfRule type="duplicateValues" dxfId="14" priority="11"/>
    <cfRule type="duplicateValues" dxfId="13" priority="12"/>
  </conditionalFormatting>
  <conditionalFormatting sqref="E1487:E1508">
    <cfRule type="duplicateValues" dxfId="12" priority="10"/>
  </conditionalFormatting>
  <conditionalFormatting sqref="E1511:E1532">
    <cfRule type="duplicateValues" dxfId="11" priority="9"/>
  </conditionalFormatting>
  <conditionalFormatting sqref="E1535:E1555">
    <cfRule type="duplicateValues" dxfId="10" priority="8"/>
  </conditionalFormatting>
  <conditionalFormatting sqref="E1559:E1576">
    <cfRule type="duplicateValues" dxfId="9" priority="6"/>
  </conditionalFormatting>
  <conditionalFormatting sqref="E1598:E1620">
    <cfRule type="duplicateValues" dxfId="8" priority="3"/>
  </conditionalFormatting>
  <conditionalFormatting sqref="E1622:E1641">
    <cfRule type="duplicateValues" dxfId="7" priority="1"/>
  </conditionalFormatting>
  <conditionalFormatting sqref="L763:L779">
    <cfRule type="duplicateValues" dxfId="6" priority="25"/>
  </conditionalFormatting>
  <conditionalFormatting sqref="L1005:L1032">
    <cfRule type="duplicateValues" dxfId="5" priority="20"/>
  </conditionalFormatting>
  <conditionalFormatting sqref="L1536:L1555">
    <cfRule type="duplicateValues" dxfId="4" priority="7"/>
  </conditionalFormatting>
  <conditionalFormatting sqref="L1559:L1576">
    <cfRule type="duplicateValues" dxfId="3" priority="5"/>
  </conditionalFormatting>
  <conditionalFormatting sqref="L1598:L1620">
    <cfRule type="duplicateValues" dxfId="2" priority="2"/>
  </conditionalFormatting>
  <conditionalFormatting sqref="Q926:Q946">
    <cfRule type="duplicateValues" dxfId="1" priority="24"/>
  </conditionalFormatting>
  <hyperlinks>
    <hyperlink ref="A79" r:id="rId1" display="http://webagentes.canaldirecto.com.ar/incidents/view/650542-8" xr:uid="{00000000-0004-0000-0100-000000000000}"/>
    <hyperlink ref="A80" r:id="rId2" display="http://webagentes.canaldirecto.com.ar/incidents/view/650428-9" xr:uid="{00000000-0004-0000-0100-000001000000}"/>
    <hyperlink ref="A81" r:id="rId3" display="http://webagentes.canaldirecto.com.ar/incidents/view/650253-7" xr:uid="{00000000-0004-0000-0100-000002000000}"/>
    <hyperlink ref="A82" r:id="rId4" display="http://webagentes.canaldirecto.com.ar/incidents/view/651211-8" xr:uid="{00000000-0004-0000-0100-000003000000}"/>
    <hyperlink ref="A84" r:id="rId5" display="http://webagentes.canaldirecto.com.ar/incidents/view/651298-7" xr:uid="{00000000-0004-0000-0100-000004000000}"/>
    <hyperlink ref="A83" r:id="rId6" display="http://webagentes.canaldirecto.com.ar/incidents/view/651044-8" xr:uid="{00000000-0004-0000-0100-000005000000}"/>
    <hyperlink ref="A87" r:id="rId7" display="http://webagentes.canaldirecto.com.ar/incidents/view/651417-0" xr:uid="{00000000-0004-0000-0100-000006000000}"/>
    <hyperlink ref="A88" r:id="rId8" display="http://webagentes.canaldirecto.com.ar/incidents/view/651286-2" xr:uid="{00000000-0004-0000-0100-000007000000}"/>
    <hyperlink ref="A89" r:id="rId9" display="http://webagentes.canaldirecto.com.ar/incidents/view/651435-6" xr:uid="{00000000-0004-0000-0100-000008000000}"/>
    <hyperlink ref="A91" r:id="rId10" display="http://webagentes.canaldirecto.com.ar/incidents/view/650256-4" xr:uid="{00000000-0004-0000-0100-000009000000}"/>
    <hyperlink ref="A85" r:id="rId11" display="http://webagentes.canaldirecto.com.ar/incidents/view/651743-2" xr:uid="{00000000-0004-0000-0100-00000A000000}"/>
    <hyperlink ref="A86" r:id="rId12" display="http://webagentes.canaldirecto.com.ar/incidents/view/653345-8" xr:uid="{00000000-0004-0000-0100-00000B000000}"/>
    <hyperlink ref="A90" r:id="rId13" display="http://webagentes.canaldirecto.com.ar/incidents/view/652762-4" xr:uid="{00000000-0004-0000-0100-00000C000000}"/>
    <hyperlink ref="A93" r:id="rId14" display="http://webagentes.canaldirecto.com.ar/incidents/view/652734-1" xr:uid="{00000000-0004-0000-0100-00000D000000}"/>
    <hyperlink ref="A94" r:id="rId15" display="http://webagentes.canaldirecto.com.ar/incidents/view/650255-5" xr:uid="{00000000-0004-0000-0100-00000E000000}"/>
    <hyperlink ref="A95" r:id="rId16" display="http://webagentes.canaldirecto.com.ar/incidents/view/653940-7" xr:uid="{00000000-0004-0000-0100-00000F000000}"/>
    <hyperlink ref="A98" r:id="rId17" display="http://webagentes.canaldirecto.com.ar/incidents/view/654213-7" xr:uid="{00000000-0004-0000-0100-000010000000}"/>
    <hyperlink ref="A97" r:id="rId18" display="http://webagentes.canaldirecto.com.ar/incidents/view/653606-6" xr:uid="{00000000-0004-0000-0100-000011000000}"/>
    <hyperlink ref="A99" r:id="rId19" display="http://webagentes.canaldirecto.com.ar/incidents/view/653798-6" xr:uid="{00000000-0004-0000-0100-000012000000}"/>
    <hyperlink ref="A100" r:id="rId20" display="http://webagentes.canaldirecto.com.ar/incidents/view/654389-9" xr:uid="{00000000-0004-0000-0100-000013000000}"/>
    <hyperlink ref="A96" r:id="rId21" display="http://webagentes.canaldirecto.com.ar/incidents/view/654171-2" xr:uid="{00000000-0004-0000-0100-000014000000}"/>
    <hyperlink ref="A101" r:id="rId22" display="http://webagentes.canaldirecto.com.ar/incidents/view/655626-4" xr:uid="{00000000-0004-0000-0100-000015000000}"/>
    <hyperlink ref="A103" r:id="rId23" display="http://webagentes.canaldirecto.com.ar/incidents/view/654895-5" xr:uid="{00000000-0004-0000-0100-000016000000}"/>
    <hyperlink ref="A104" r:id="rId24" display="http://webagentes.canaldirecto.com.ar/incidents/view/656513-8" xr:uid="{00000000-0004-0000-0100-000017000000}"/>
    <hyperlink ref="A105" r:id="rId25" display="http://webagentes.canaldirecto.com.ar/incidents/view/652349-7" xr:uid="{00000000-0004-0000-0100-000018000000}"/>
    <hyperlink ref="A108" r:id="rId26" display="http://webagentes.canaldirecto.com.ar/incidents/view/657007-9" xr:uid="{00000000-0004-0000-0100-000019000000}"/>
    <hyperlink ref="A110" r:id="rId27" display="http://webagentes.canaldirecto.com.ar/incidents/view/657929-2" xr:uid="{00000000-0004-0000-0100-00001A000000}"/>
    <hyperlink ref="A111" r:id="rId28" display="http://webagentes.canaldirecto.com.ar/incidents/view/656922-2" xr:uid="{00000000-0004-0000-0100-00001B000000}"/>
    <hyperlink ref="A107" r:id="rId29" display="http://webagentes.canaldirecto.com.ar/incidents/view/657205-9" xr:uid="{00000000-0004-0000-0100-00001C000000}"/>
    <hyperlink ref="A106" r:id="rId30" display="http://webagentes.canaldirecto.com.ar/incidents/view/657204-0" xr:uid="{00000000-0004-0000-0100-00001D000000}"/>
    <hyperlink ref="A109" r:id="rId31" display="http://webagentes.canaldirecto.com.ar/incidents/view/657791-1" xr:uid="{00000000-0004-0000-0100-00001E000000}"/>
    <hyperlink ref="A112" r:id="rId32" display="http://webagentes.canaldirecto.com.ar/incidents/view/658528-4" xr:uid="{00000000-0004-0000-0100-00001F000000}"/>
    <hyperlink ref="A117" r:id="rId33" display="http://webagentes.canaldirecto.com.ar/incidents/view/659153-1" xr:uid="{00000000-0004-0000-0100-000020000000}"/>
    <hyperlink ref="A119" r:id="rId34" display="http://webagentes.canaldirecto.com.ar/incidents/view/657850-3" xr:uid="{00000000-0004-0000-0100-000021000000}"/>
    <hyperlink ref="A121" r:id="rId35" display="http://webagentes.canaldirecto.com.ar/incidents/view/659990-4" xr:uid="{00000000-0004-0000-0100-000022000000}"/>
    <hyperlink ref="A122" r:id="rId36" display="http://webagentes.canaldirecto.com.ar/incidents/view/659504-1" xr:uid="{00000000-0004-0000-0100-000023000000}"/>
    <hyperlink ref="A123" r:id="rId37" display="http://webagentes.canaldirecto.com.ar/incidents/view/660428-8" xr:uid="{00000000-0004-0000-0100-000024000000}"/>
    <hyperlink ref="A124" r:id="rId38" display="http://webagentes.canaldirecto.com.ar/incidents/view/660752-2" xr:uid="{00000000-0004-0000-0100-000025000000}"/>
    <hyperlink ref="A115" r:id="rId39" display="http://webagentes.canaldirecto.com.ar/incidents/view/659268-2" xr:uid="{00000000-0004-0000-0100-000026000000}"/>
    <hyperlink ref="A116" r:id="rId40" display="http://webagentes.canaldirecto.com.ar/incidents/view/659275-2" xr:uid="{00000000-0004-0000-0100-000027000000}"/>
    <hyperlink ref="A118" r:id="rId41" display="http://webagentes.canaldirecto.com.ar/incidents/view/659883-5" xr:uid="{00000000-0004-0000-0100-000028000000}"/>
    <hyperlink ref="A120" r:id="rId42" display="http://webagentes.canaldirecto.com.ar/incidents/view/661054-4" xr:uid="{00000000-0004-0000-0100-000029000000}"/>
    <hyperlink ref="A125" r:id="rId43" display="http://webagentes.canaldirecto.com.ar/incidents/view/662269-1" xr:uid="{00000000-0004-0000-0100-00002A000000}"/>
    <hyperlink ref="A128" r:id="rId44" display="https://webagentes.canaldirecto.com.ar/incidents/view/661992-5" xr:uid="{00000000-0004-0000-0100-00002B000000}"/>
    <hyperlink ref="A129" r:id="rId45" display="https://webagentes.canaldirecto.com.ar/incidents/view/662544-9" xr:uid="{00000000-0004-0000-0100-00002C000000}"/>
    <hyperlink ref="A130" r:id="rId46" display="https://webagentes.canaldirecto.com.ar/incidents/view/659841-9" xr:uid="{00000000-0004-0000-0100-00002D000000}"/>
    <hyperlink ref="A131" r:id="rId47" display="https://webagentes.canaldirecto.com.ar/incidents/view/663601-0" xr:uid="{00000000-0004-0000-0100-00002E000000}"/>
    <hyperlink ref="A132" r:id="rId48" display="https://webagentes.canaldirecto.com.ar/incidents/view/665216-0" xr:uid="{00000000-0004-0000-0100-00002F000000}"/>
    <hyperlink ref="A133" r:id="rId49" display="https://webagentes.canaldirecto.com.ar/incidents/view/665220-3" xr:uid="{00000000-0004-0000-0100-000030000000}"/>
    <hyperlink ref="A134" r:id="rId50" display="https://webagentes.canaldirecto.com.ar/incidents/view/664570-8" xr:uid="{00000000-0004-0000-0100-000031000000}"/>
    <hyperlink ref="A138" r:id="rId51" display="https://webagentes.canaldirecto.com.ar/incidents/view/658035-9" xr:uid="{00000000-0004-0000-0100-000032000000}"/>
    <hyperlink ref="A141" r:id="rId52" display="https://webagentes.canaldirecto.com.ar/incidents/view/664940-3" xr:uid="{00000000-0004-0000-0100-000033000000}"/>
    <hyperlink ref="A140" r:id="rId53" display="https://webagentes.canaldirecto.com.ar/incidents/view/664863-5" xr:uid="{00000000-0004-0000-0100-000034000000}"/>
    <hyperlink ref="A139" r:id="rId54" display="https://webagentes.canaldirecto.com.ar/incidents/view/663041-4" xr:uid="{00000000-0004-0000-0100-000035000000}"/>
    <hyperlink ref="A143" r:id="rId55" display="https://webagentes.canaldirecto.com.ar/incidents/view/665018-0" xr:uid="{00000000-0004-0000-0100-000036000000}"/>
    <hyperlink ref="A145" r:id="rId56" display="https://webagentes.canaldirecto.com.ar/incidents/view/666625-1" xr:uid="{00000000-0004-0000-0100-000037000000}"/>
    <hyperlink ref="A142" r:id="rId57" display="https://webagentes.canaldirecto.com.ar/incidents/view/666213-0" xr:uid="{00000000-0004-0000-0100-000038000000}"/>
    <hyperlink ref="A144" r:id="rId58" display="https://webagentes.canaldirecto.com.ar/incidents/view/666986-9" xr:uid="{00000000-0004-0000-0100-000039000000}"/>
    <hyperlink ref="A146" r:id="rId59" display="https://webagentes.canaldirecto.com.ar/incidents/view/666991-1" xr:uid="{00000000-0004-0000-0100-00003A000000}"/>
    <hyperlink ref="A147" r:id="rId60" display="https://webagentes.canaldirecto.com.ar/incidents/view/666994-8" xr:uid="{00000000-0004-0000-0100-00003B000000}"/>
    <hyperlink ref="A148" r:id="rId61" display="https://webagentes.canaldirecto.com.ar/incidents/view/668211-6" xr:uid="{00000000-0004-0000-0100-00003C000000}"/>
    <hyperlink ref="A149" r:id="rId62" display="https://webagentes.canaldirecto.com.ar/incidents/view/667426-9" xr:uid="{00000000-0004-0000-0100-00003D000000}"/>
    <hyperlink ref="A151" r:id="rId63" display="https://webagentes.canaldirecto.com.ar/incidents/view/668213-4" xr:uid="{00000000-0004-0000-0100-00003E000000}"/>
    <hyperlink ref="A150" r:id="rId64" display="https://webagentes.canaldirecto.com.ar/incidents/view/668207-3" xr:uid="{00000000-0004-0000-0100-00003F000000}"/>
    <hyperlink ref="A152" r:id="rId65" display="https://webagentes.canaldirecto.com.ar/incidents/view/667460-3" xr:uid="{00000000-0004-0000-0100-000040000000}"/>
    <hyperlink ref="A153" r:id="rId66" display="https://webagentes.canaldirecto.com.ar/incidents/view/668209-1" xr:uid="{00000000-0004-0000-0100-000041000000}"/>
    <hyperlink ref="A155" r:id="rId67" display="https://webagentes.canaldirecto.com.ar/incidents/view/667516-1" xr:uid="{00000000-0004-0000-0100-000042000000}"/>
    <hyperlink ref="A156" r:id="rId68" display="https://webagentes.canaldirecto.com.ar/incidents/view/667932-5" xr:uid="{00000000-0004-0000-0100-000043000000}"/>
    <hyperlink ref="A157" r:id="rId69" display="https://webagentes.canaldirecto.com.ar/incidents/view/668060-4" xr:uid="{00000000-0004-0000-0100-000044000000}"/>
    <hyperlink ref="A158" r:id="rId70" display="https://webagentes.canaldirecto.com.ar/incidents/view/668660-8" xr:uid="{00000000-0004-0000-0100-000045000000}"/>
    <hyperlink ref="A159" r:id="rId71" display="https://webagentes.canaldirecto.com.ar/incidents/view/668667-1" xr:uid="{00000000-0004-0000-0100-000046000000}"/>
    <hyperlink ref="A160" r:id="rId72" display="https://webagentes.canaldirecto.com.ar/incidents/view/662778-4" xr:uid="{00000000-0004-0000-0100-000047000000}"/>
    <hyperlink ref="A166" r:id="rId73" display="https://webagentes.canaldirecto.com.ar/incidents/view/669811-7" xr:uid="{00000000-0004-0000-0100-000048000000}"/>
    <hyperlink ref="A165" r:id="rId74" display="https://webagentes.canaldirecto.com.ar/incidents/view/669668-7" xr:uid="{00000000-0004-0000-0100-000049000000}"/>
    <hyperlink ref="A161" r:id="rId75" display="https://webagentes.canaldirecto.com.ar/incidents/view/671343-4" xr:uid="{00000000-0004-0000-0100-00004A000000}"/>
    <hyperlink ref="A162" r:id="rId76" display="https://webagentes.canaldirecto.com.ar/incidents/view/671342-5" xr:uid="{00000000-0004-0000-0100-00004B000000}"/>
    <hyperlink ref="A163" r:id="rId77" display="https://webagentes.canaldirecto.com.ar/incidents/view/671009-3" xr:uid="{00000000-0004-0000-0100-00004C000000}"/>
    <hyperlink ref="A164" r:id="rId78" display="https://webagentes.canaldirecto.com.ar/incidents/view/671335-5" xr:uid="{00000000-0004-0000-0100-00004D000000}"/>
    <hyperlink ref="A168" r:id="rId79" display="https://webagentes.canaldirecto.com.ar/incidents/view/670030-6" xr:uid="{00000000-0004-0000-0100-00004E000000}"/>
    <hyperlink ref="A171" r:id="rId80" display="https://webagentes.canaldirecto.com.ar/incidents/view/672071-7" xr:uid="{00000000-0004-0000-0100-00004F000000}"/>
    <hyperlink ref="A175" r:id="rId81" display="https://webagentes.canaldirecto.com.ar/incidents/view/672496-2" xr:uid="{00000000-0004-0000-0100-000050000000}"/>
    <hyperlink ref="A174" r:id="rId82" display="https://webagentes.canaldirecto.com.ar/incidents/view/672484-7" xr:uid="{00000000-0004-0000-0100-000051000000}"/>
    <hyperlink ref="A173" r:id="rId83" display="https://webagentes.canaldirecto.com.ar/incidents/view/671931-3" xr:uid="{00000000-0004-0000-0100-000052000000}"/>
    <hyperlink ref="A177" r:id="rId84" display="https://webagentes.canaldirecto.com.ar/incidents/view/673316-4" xr:uid="{00000000-0004-0000-0100-000053000000}"/>
    <hyperlink ref="A169" r:id="rId85" display="https://webagentes.canaldirecto.com.ar/incidents/view/671475-2" xr:uid="{00000000-0004-0000-0100-000054000000}"/>
    <hyperlink ref="A170" r:id="rId86" display="https://webagentes.canaldirecto.com.ar/incidents/view/671765-2" xr:uid="{00000000-0004-0000-0100-000055000000}"/>
    <hyperlink ref="A172" r:id="rId87" display="https://webagentes.canaldirecto.com.ar/incidents/view/672459-1" xr:uid="{00000000-0004-0000-0100-000056000000}"/>
    <hyperlink ref="A176" r:id="rId88" display="https://webagentes.canaldirecto.com.ar/incidents/view/673626-8" xr:uid="{00000000-0004-0000-0100-000057000000}"/>
    <hyperlink ref="A179" r:id="rId89" display="https://webagentes.canaldirecto.com.ar/incidents/view/673551-5" xr:uid="{00000000-0004-0000-0100-000058000000}"/>
    <hyperlink ref="A180" r:id="rId90" display="https://webagentes.canaldirecto.com.ar/incidents/view/672820-5" xr:uid="{00000000-0004-0000-0100-000059000000}"/>
    <hyperlink ref="A182" r:id="rId91" display="https://webagentes.canaldirecto.com.ar/incidents/view/674198-7" xr:uid="{00000000-0004-0000-0100-00005A000000}"/>
    <hyperlink ref="A181" r:id="rId92" display="https://webagentes.canaldirecto.com.ar/incidents/view/674175-6" xr:uid="{00000000-0004-0000-0100-00005B000000}"/>
    <hyperlink ref="A183" r:id="rId93" display="https://webagentes.canaldirecto.com.ar/incidents/view/674457-7" xr:uid="{00000000-0004-0000-0100-00005C000000}"/>
    <hyperlink ref="A184" r:id="rId94" display="https://webagentes.canaldirecto.com.ar/incidents/view/674249-0" xr:uid="{00000000-0004-0000-0100-00005D000000}"/>
    <hyperlink ref="A189" r:id="rId95" display="https://webagentes.canaldirecto.com.ar/incidents/view/675458-3" xr:uid="{00000000-0004-0000-0100-00005E000000}"/>
    <hyperlink ref="A187" r:id="rId96" display="https://webagentes.canaldirecto.com.ar/incidents/view/675171-7" xr:uid="{00000000-0004-0000-0100-00005F000000}"/>
    <hyperlink ref="A192" r:id="rId97" display="https://webagentes.canaldirecto.com.ar/incidents/view/676642-7" xr:uid="{00000000-0004-0000-0100-000060000000}"/>
    <hyperlink ref="A193" r:id="rId98" display="https://webagentes.canaldirecto.com.ar/incidents/view/676855-9" xr:uid="{00000000-0004-0000-0100-000061000000}"/>
    <hyperlink ref="A194" r:id="rId99" display="https://webagentes.canaldirecto.com.ar/incidents/view/677634-5" xr:uid="{00000000-0004-0000-0100-000062000000}"/>
    <hyperlink ref="A186" r:id="rId100" display="https://webagentes.canaldirecto.com.ar/incidents/view/676598-7" xr:uid="{00000000-0004-0000-0100-000063000000}"/>
    <hyperlink ref="A185" r:id="rId101" display="https://webagentes.canaldirecto.com.ar/incidents/view/676597-8" xr:uid="{00000000-0004-0000-0100-000064000000}"/>
    <hyperlink ref="A188" r:id="rId102" display="https://webagentes.canaldirecto.com.ar/incidents/view/676624-1" xr:uid="{00000000-0004-0000-0100-000065000000}"/>
    <hyperlink ref="A190" r:id="rId103" display="https://webagentes.canaldirecto.com.ar/incidents/view/676542-8" xr:uid="{00000000-0004-0000-0100-000066000000}"/>
    <hyperlink ref="A191" r:id="rId104" display="https://webagentes.canaldirecto.com.ar/incidents/view/679056-7" xr:uid="{00000000-0004-0000-0100-000067000000}"/>
    <hyperlink ref="A198" r:id="rId105" display="https://webagentes.canaldirecto.com.ar/incidents/view/677893-6" xr:uid="{00000000-0004-0000-0100-000068000000}"/>
    <hyperlink ref="A197" r:id="rId106" display="https://webagentes.canaldirecto.com.ar/incidents/view/677615-0" xr:uid="{00000000-0004-0000-0100-000069000000}"/>
    <hyperlink ref="A199" r:id="rId107" display="https://webagentes.canaldirecto.com.ar/incidents/view/677915-7" xr:uid="{00000000-0004-0000-0100-00006A000000}"/>
    <hyperlink ref="A200" r:id="rId108" display="https://webagentes.canaldirecto.com.ar/incidents/view/677770-6" xr:uid="{00000000-0004-0000-0100-00006B000000}"/>
    <hyperlink ref="A201" r:id="rId109" display="https://webagentes.canaldirecto.com.ar/incidents/view/677696-5" xr:uid="{00000000-0004-0000-0100-00006C000000}"/>
    <hyperlink ref="A202" r:id="rId110" display="https://webagentes.canaldirecto.com.ar/incidents/view/678411-3" xr:uid="{00000000-0004-0000-0100-00006D000000}"/>
    <hyperlink ref="A203" r:id="rId111" display="https://webagentes.canaldirecto.com.ar/incidents/view/678302-6" xr:uid="{00000000-0004-0000-0100-00006E000000}"/>
    <hyperlink ref="A204" r:id="rId112" display="https://webagentes.canaldirecto.com.ar/incidents/view/679026-6" xr:uid="{00000000-0004-0000-0100-00006F000000}"/>
    <hyperlink ref="A206" r:id="rId113" display="https://webagentes.canaldirecto.com.ar/incidents/view/678427-4" xr:uid="{00000000-0004-0000-0100-000070000000}"/>
    <hyperlink ref="A205" r:id="rId114" display="https://webagentes.canaldirecto.com.ar/incidents/view/678396-5" xr:uid="{00000000-0004-0000-0100-000071000000}"/>
    <hyperlink ref="A207" r:id="rId115" display="https://webagentes.canaldirecto.com.ar/incidents/view/679322-7" xr:uid="{00000000-0004-0000-0100-000072000000}"/>
    <hyperlink ref="A208" r:id="rId116" display="https://webagentes.canaldirecto.com.ar/incidents/view/678575-0" xr:uid="{00000000-0004-0000-0100-000073000000}"/>
    <hyperlink ref="A212" r:id="rId117" display="https://webagentes.canaldirecto.com.ar/incidents/view/679507-6" xr:uid="{00000000-0004-0000-0100-000074000000}"/>
    <hyperlink ref="A209" r:id="rId118" display="https://webagentes.canaldirecto.com.ar/incidents/view/678578-7" xr:uid="{00000000-0004-0000-0100-000075000000}"/>
    <hyperlink ref="A210" r:id="rId119" display="https://webagentes.canaldirecto.com.ar/incidents/view/678335-4" xr:uid="{00000000-0004-0000-0100-000076000000}"/>
    <hyperlink ref="A214" r:id="rId120" display="https://webagentes.canaldirecto.com.ar/incidents/view/678825-2" xr:uid="{00000000-0004-0000-0100-000077000000}"/>
    <hyperlink ref="A215" r:id="rId121" display="https://webagentes.canaldirecto.com.ar/incidents/view/678570-5" xr:uid="{00000000-0004-0000-0100-000078000000}"/>
    <hyperlink ref="A216" r:id="rId122" display="https://webagentes.canaldirecto.com.ar/incidents/view/678818-2" xr:uid="{00000000-0004-0000-0100-000079000000}"/>
    <hyperlink ref="A218" r:id="rId123" display="https://webagentes.canaldirecto.com.ar/incidents/view/679621-5" xr:uid="{00000000-0004-0000-0100-00007A000000}"/>
    <hyperlink ref="A217" r:id="rId124" display="https://webagentes.canaldirecto.com.ar/incidents/view/679130-8" xr:uid="{00000000-0004-0000-0100-00007B000000}"/>
    <hyperlink ref="A219" r:id="rId125" display="https://webagentes.canaldirecto.com.ar/incidents/view/678821-6" xr:uid="{00000000-0004-0000-0100-00007C000000}"/>
    <hyperlink ref="A220" r:id="rId126" display="https://webagentes.canaldirecto.com.ar/incidents/view/680542-5" xr:uid="{00000000-0004-0000-0100-00007D000000}"/>
    <hyperlink ref="A211" r:id="rId127" display="https://webagentes.canaldirecto.com.ar/incidents/view/680215-4" xr:uid="{00000000-0004-0000-0100-00007E000000}"/>
    <hyperlink ref="A213" r:id="rId128" display="https://webagentes.canaldirecto.com.ar/incidents/view/680512-4" xr:uid="{00000000-0004-0000-0100-00007F000000}"/>
    <hyperlink ref="A221" r:id="rId129" display="https://webagentes.canaldirecto.com.ar/incidents/view/681513-0" xr:uid="{00000000-0004-0000-0100-000080000000}"/>
    <hyperlink ref="A222" r:id="rId130" display="https://webagentes.canaldirecto.com.ar/incidents/view/681523-7" xr:uid="{00000000-0004-0000-0100-000081000000}"/>
    <hyperlink ref="A224" r:id="rId131" display="https://webagentes.canaldirecto.com.ar/incidents/view/680837-0" xr:uid="{00000000-0004-0000-0100-000082000000}"/>
    <hyperlink ref="A225" r:id="rId132" display="https://webagentes.canaldirecto.com.ar/incidents/view/680523-0" xr:uid="{00000000-0004-0000-0100-000083000000}"/>
    <hyperlink ref="A227" r:id="rId133" display="https://webagentes.canaldirecto.com.ar/incidents/view/680697-4" xr:uid="{00000000-0004-0000-0100-000084000000}"/>
    <hyperlink ref="A226" r:id="rId134" display="https://webagentes.canaldirecto.com.ar/incidents/view/673853-0" xr:uid="{00000000-0004-0000-0100-000085000000}"/>
    <hyperlink ref="A228" r:id="rId135" display="https://webagentes.canaldirecto.com.ar/incidents/view/681763-3" xr:uid="{00000000-0004-0000-0100-000086000000}"/>
    <hyperlink ref="A230" r:id="rId136" display="https://webagentes.canaldirecto.com.ar/incidents/view/681529-1" xr:uid="{00000000-0004-0000-0100-000087000000}"/>
    <hyperlink ref="A229" r:id="rId137" display="https://webagentes.canaldirecto.com.ar/incidents/view/681228-5" xr:uid="{00000000-0004-0000-0100-000088000000}"/>
    <hyperlink ref="A232" r:id="rId138" display="https://webagentes.canaldirecto.com.ar/incidents/view/679986-9" xr:uid="{00000000-0004-0000-0100-000089000000}"/>
    <hyperlink ref="A233" r:id="rId139" display="https://webagentes.canaldirecto.com.ar/incidents/view/681900-2" xr:uid="{00000000-0004-0000-0100-00008A000000}"/>
    <hyperlink ref="A234" r:id="rId140" display="https://webagentes.canaldirecto.com.ar/incidents/view/681784-6" xr:uid="{00000000-0004-0000-0100-00008B000000}"/>
    <hyperlink ref="A235" r:id="rId141" display="https://webagentes.canaldirecto.com.ar/incidents/view/682057-6" xr:uid="{00000000-0004-0000-0100-00008C000000}"/>
    <hyperlink ref="A236" r:id="rId142" display="https://webagentes.canaldirecto.com.ar/incidents/view/681910-9" xr:uid="{00000000-0004-0000-0100-00008D000000}"/>
    <hyperlink ref="A239" r:id="rId143" display="https://webagentes.canaldirecto.com.ar/incidents/view/626603-3" xr:uid="{00000000-0004-0000-0100-00008E000000}"/>
    <hyperlink ref="A243" r:id="rId144" display="https://webagentes.canaldirecto.com.ar/incidents/view/683238-6" xr:uid="{00000000-0004-0000-0100-00008F000000}"/>
    <hyperlink ref="A245" r:id="rId145" display="https://webagentes.canaldirecto.com.ar/incidents/view/683505-5" xr:uid="{00000000-0004-0000-0100-000090000000}"/>
    <hyperlink ref="A246" r:id="rId146" display="https://webagentes.canaldirecto.com.ar/incidents/view/683690-2" xr:uid="{00000000-0004-0000-0100-000091000000}"/>
    <hyperlink ref="A247" r:id="rId147" display="https://webagentes.canaldirecto.com.ar/incidents/view/680852-9" xr:uid="{00000000-0004-0000-0100-000092000000}"/>
    <hyperlink ref="A248" r:id="rId148" display="https://webagentes.canaldirecto.com.ar/incidents/view/683843-2" xr:uid="{00000000-0004-0000-0100-000093000000}"/>
    <hyperlink ref="A231" r:id="rId149" display="https://webagentes.canaldirecto.com.ar/incidents/view/682737-5" xr:uid="{00000000-0004-0000-0100-000094000000}"/>
    <hyperlink ref="A237" r:id="rId150" display="https://webagentes.canaldirecto.com.ar/incidents/view/682734-8" xr:uid="{00000000-0004-0000-0100-000095000000}"/>
    <hyperlink ref="A240" r:id="rId151" display="https://webagentes.canaldirecto.com.ar/incidents/view/683660-1" xr:uid="{00000000-0004-0000-0100-000096000000}"/>
    <hyperlink ref="A241" r:id="rId152" display="https://webagentes.canaldirecto.com.ar/incidents/view/683798-3" xr:uid="{00000000-0004-0000-0100-000097000000}"/>
    <hyperlink ref="A242" r:id="rId153" display="https://webagentes.canaldirecto.com.ar/incidents/view/683792-9" xr:uid="{00000000-0004-0000-0100-000098000000}"/>
    <hyperlink ref="A244" r:id="rId154" display="https://webagentes.canaldirecto.com.ar/incidents/view/684983-6" xr:uid="{00000000-0004-0000-0100-000099000000}"/>
    <hyperlink ref="A251" r:id="rId155" display="https://webagentes.canaldirecto.com.ar/incidents/view/683620-3" xr:uid="{00000000-0004-0000-0100-00009A000000}"/>
    <hyperlink ref="A253" r:id="rId156" display="https://webagentes.canaldirecto.com.ar/incidents/view/684767-0" xr:uid="{00000000-0004-0000-0100-00009B000000}"/>
    <hyperlink ref="A256" r:id="rId157" display="https://webagentes.canaldirecto.com.ar/incidents/view/684321-2" xr:uid="{00000000-0004-0000-0100-00009C000000}"/>
    <hyperlink ref="A255" r:id="rId158" display="https://webagentes.canaldirecto.com.ar/incidents/view/683841-4" xr:uid="{00000000-0004-0000-0100-00009D000000}"/>
    <hyperlink ref="A259" r:id="rId159" display="https://webagentes.canaldirecto.com.ar/incidents/view/685158-5" xr:uid="{00000000-0004-0000-0100-00009E000000}"/>
    <hyperlink ref="A258" r:id="rId160" display="https://webagentes.canaldirecto.com.ar/incidents/view/685018-8" xr:uid="{00000000-0004-0000-0100-00009F000000}"/>
    <hyperlink ref="A264" r:id="rId161" display="https://webagentes.canaldirecto.com.ar/incidents/view/684294-9" xr:uid="{00000000-0004-0000-0100-0000A0000000}"/>
    <hyperlink ref="A269" r:id="rId162" display="https://webagentes.canaldirecto.com.ar/incidents/view/685695-1" xr:uid="{00000000-0004-0000-0100-0000A1000000}"/>
    <hyperlink ref="A275" r:id="rId163" display="https://webagentes.canaldirecto.com.ar/incidents/view/686426-0" xr:uid="{00000000-0004-0000-0100-0000A2000000}"/>
    <hyperlink ref="A274" r:id="rId164" display="https://webagentes.canaldirecto.com.ar/incidents/view/686274-9" xr:uid="{00000000-0004-0000-0100-0000A3000000}"/>
    <hyperlink ref="A277" r:id="rId165" display="https://webagentes.canaldirecto.com.ar/incidents/view/686121-8" xr:uid="{00000000-0004-0000-0100-0000A4000000}"/>
    <hyperlink ref="A281" r:id="rId166" display="https://webagentes.canaldirecto.com.ar/incidents/view/687045-6" xr:uid="{00000000-0004-0000-0100-0000A5000000}"/>
    <hyperlink ref="A288" r:id="rId167" display="https://webagentes.canaldirecto.com.ar/incidents/view/687527-5" xr:uid="{00000000-0004-0000-0100-0000A6000000}"/>
    <hyperlink ref="A261" r:id="rId168" display="https://webagentes.canaldirecto.com.ar/incidents/view/686739-1" xr:uid="{00000000-0004-0000-0100-0000A7000000}"/>
    <hyperlink ref="A263" r:id="rId169" display="https://webagentes.canaldirecto.com.ar/incidents/view/686741-6" xr:uid="{00000000-0004-0000-0100-0000A8000000}"/>
    <hyperlink ref="A266" r:id="rId170" display="https://webagentes.canaldirecto.com.ar/incidents/view/686597-7" xr:uid="{00000000-0004-0000-0100-0000A9000000}"/>
    <hyperlink ref="A268" r:id="rId171" display="https://webagentes.canaldirecto.com.ar/incidents/view/686947-8" xr:uid="{00000000-0004-0000-0100-0000AA000000}"/>
    <hyperlink ref="A271" r:id="rId172" display="https://webagentes.canaldirecto.com.ar/incidents/view/686949-6" xr:uid="{00000000-0004-0000-0100-0000AB000000}"/>
    <hyperlink ref="A273" r:id="rId173" display="https://webagentes.canaldirecto.com.ar/incidents/view/686950-2" xr:uid="{00000000-0004-0000-0100-0000AC000000}"/>
    <hyperlink ref="A279" r:id="rId174" display="https://webagentes.canaldirecto.com.ar/incidents/view/687466-5" xr:uid="{00000000-0004-0000-0100-0000AD000000}"/>
    <hyperlink ref="A283" r:id="rId175" display="https://webagentes.canaldirecto.com.ar/incidents/view/688085-1" xr:uid="{00000000-0004-0000-0100-0000AE000000}"/>
    <hyperlink ref="A284" r:id="rId176" display="https://webagentes.canaldirecto.com.ar/incidents/view/687947-5" xr:uid="{00000000-0004-0000-0100-0000AF000000}"/>
    <hyperlink ref="A285" r:id="rId177" display="https://webagentes.canaldirecto.com.ar/incidents/view/687740-4" xr:uid="{00000000-0004-0000-0100-0000B0000000}"/>
    <hyperlink ref="A287" r:id="rId178" display="https://webagentes.canaldirecto.com.ar/incidents/view/686329-8" xr:uid="{00000000-0004-0000-0100-0000B1000000}"/>
    <hyperlink ref="A293" r:id="rId179" display="https://webagentes.canaldirecto.com.ar/incidents/view/687723-7" xr:uid="{00000000-0004-0000-0100-0000B2000000}"/>
    <hyperlink ref="A302" r:id="rId180" display="https://webagentes.canaldirecto.com.ar/incidents/view/688389-4" xr:uid="{00000000-0004-0000-0100-0000B3000000}"/>
    <hyperlink ref="A304" r:id="rId181" display="https://webagentes.canaldirecto.com.ar/incidents/view/688219-6" xr:uid="{00000000-0004-0000-0100-0000B4000000}"/>
    <hyperlink ref="A300" r:id="rId182" display="https://webagentes.canaldirecto.com.ar/incidents/view/688016-1" xr:uid="{00000000-0004-0000-0100-0000B5000000}"/>
    <hyperlink ref="A306" r:id="rId183" display="https://webagentes.canaldirecto.com.ar/incidents/view/687979-4" xr:uid="{00000000-0004-0000-0100-0000B6000000}"/>
    <hyperlink ref="A308" r:id="rId184" display="https://webagentes.canaldirecto.com.ar/incidents/view/689128-2" xr:uid="{00000000-0004-0000-0100-0000B7000000}"/>
    <hyperlink ref="A313" r:id="rId185" display="https://webagentes.canaldirecto.com.ar/incidents/view/688910-8" xr:uid="{00000000-0004-0000-0100-0000B8000000}"/>
    <hyperlink ref="A294" r:id="rId186" display="https://webagentes.canaldirecto.com.ar/incidents/view/686333-1" xr:uid="{00000000-0004-0000-0100-0000B9000000}"/>
    <hyperlink ref="A296" r:id="rId187" display="https://webagentes.canaldirecto.com.ar/incidents/view/686332-2" xr:uid="{00000000-0004-0000-0100-0000BA000000}"/>
    <hyperlink ref="A298" r:id="rId188" display="https://webagentes.canaldirecto.com.ar/incidents/view/686326-1" xr:uid="{00000000-0004-0000-0100-0000BB000000}"/>
    <hyperlink ref="A309" r:id="rId189" display="https://webagentes.canaldirecto.com.ar/incidents/view/689645-4" xr:uid="{00000000-0004-0000-0100-0000BC000000}"/>
    <hyperlink ref="A311" r:id="rId190" display="https://webagentes.canaldirecto.com.ar/incidents/view/689523-3" xr:uid="{00000000-0004-0000-0100-0000BD000000}"/>
    <hyperlink ref="A315" r:id="rId191" display="https://webagentes.canaldirecto.com.ar/incidents/view/689670-0" xr:uid="{00000000-0004-0000-0100-0000BE000000}"/>
    <hyperlink ref="A316" r:id="rId192" display="https://webagentes.canaldirecto.com.ar/incidents/view/689984-0" xr:uid="{00000000-0004-0000-0100-0000BF000000}"/>
    <hyperlink ref="A318" r:id="rId193" display="https://webagentes.canaldirecto.com.ar/incidents/view/690245-4" xr:uid="{00000000-0004-0000-0100-0000C0000000}"/>
    <hyperlink ref="A320" r:id="rId194" display="https://webagentes.canaldirecto.com.ar/incidents/view/690247-2" xr:uid="{00000000-0004-0000-0100-0000C1000000}"/>
    <hyperlink ref="A324" r:id="rId195" display="https://webagentes.canaldirecto.com.ar/incidents/view/690334-7" xr:uid="{00000000-0004-0000-0100-0000C2000000}"/>
    <hyperlink ref="A325" r:id="rId196" display="https://webagentes.canaldirecto.com.ar/incidents/view/689593-2" xr:uid="{00000000-0004-0000-0100-0000C3000000}"/>
    <hyperlink ref="A329" r:id="rId197" display="https://webagentes.canaldirecto.com.ar/incidents/view/690651-1" xr:uid="{00000000-0004-0000-0100-0000C4000000}"/>
    <hyperlink ref="A332" r:id="rId198" display="https://webagentes.canaldirecto.com.ar/incidents/view/690726-4" xr:uid="{00000000-0004-0000-0100-0000C5000000}"/>
    <hyperlink ref="A339" r:id="rId199" display="https://webagentes.canaldirecto.com.ar/incidents/view/689411-9" xr:uid="{00000000-0004-0000-0100-0000C6000000}"/>
    <hyperlink ref="A341" r:id="rId200" display="https://webagentes.canaldirecto.com.ar/incidents/view/691511-1" xr:uid="{00000000-0004-0000-0100-0000C7000000}"/>
    <hyperlink ref="A347" r:id="rId201" display="https://webagentes.canaldirecto.com.ar/incidents/view/691846-4" xr:uid="{00000000-0004-0000-0100-0000C8000000}"/>
    <hyperlink ref="A345" r:id="rId202" display="https://webagentes.canaldirecto.com.ar/incidents/view/691824-2" xr:uid="{00000000-0004-0000-0100-0000C9000000}"/>
    <hyperlink ref="A351" r:id="rId203" display="https://webagentes.canaldirecto.com.ar/incidents/view/692211-1" xr:uid="{00000000-0004-0000-0100-0000CA000000}"/>
    <hyperlink ref="A349" r:id="rId204" display="https://webagentes.canaldirecto.com.ar/incidents/view/692204-1" xr:uid="{00000000-0004-0000-0100-0000CB000000}"/>
    <hyperlink ref="A352" r:id="rId205" display="https://webagentes.canaldirecto.com.ar/incidents/view/692472-0" xr:uid="{00000000-0004-0000-0100-0000CC000000}"/>
    <hyperlink ref="A354" r:id="rId206" display="https://webagentes.canaldirecto.com.ar/incidents/view/691550-0" xr:uid="{00000000-0004-0000-0100-0000CD000000}"/>
    <hyperlink ref="A356" r:id="rId207" display="https://webagentes.canaldirecto.com.ar/incidents/view/692324-4" xr:uid="{00000000-0004-0000-0100-0000CE000000}"/>
    <hyperlink ref="A358" r:id="rId208" display="https://webagentes.canaldirecto.com.ar/incidents/view/692685-2" xr:uid="{00000000-0004-0000-0100-0000CF000000}"/>
    <hyperlink ref="A327" r:id="rId209" display="https://webagentes.canaldirecto.com.ar/incidents/view/692399-8" xr:uid="{00000000-0004-0000-0100-0000D0000000}"/>
    <hyperlink ref="A330" r:id="rId210" display="https://webagentes.canaldirecto.com.ar/incidents/view/690443-4" xr:uid="{00000000-0004-0000-0100-0000D1000000}"/>
    <hyperlink ref="A333" r:id="rId211" display="https://webagentes.canaldirecto.com.ar/incidents/view/691461-7" xr:uid="{00000000-0004-0000-0100-0000D2000000}"/>
    <hyperlink ref="A335" r:id="rId212" display="https://webagentes.canaldirecto.com.ar/incidents/view/691463-5" xr:uid="{00000000-0004-0000-0100-0000D3000000}"/>
    <hyperlink ref="A337" r:id="rId213" display="https://webagentes.canaldirecto.com.ar/incidents/view/691465-3" xr:uid="{00000000-0004-0000-0100-0000D4000000}"/>
    <hyperlink ref="A343" r:id="rId214" display="https://webagentes.canaldirecto.com.ar/incidents/view/692464-1" xr:uid="{00000000-0004-0000-0100-0000D5000000}"/>
    <hyperlink ref="A361" r:id="rId215" display="https://webagentes.canaldirecto.com.ar/incidents/view/692817-9" xr:uid="{00000000-0004-0000-0100-0000D6000000}"/>
    <hyperlink ref="A362" r:id="rId216" display="https://webagentes.canaldirecto.com.ar/incidents/view/692226-3" xr:uid="{00000000-0004-0000-0100-0000D7000000}"/>
    <hyperlink ref="A363" r:id="rId217" display="https://webagentes.canaldirecto.com.ar/incidents/view/692950-3" xr:uid="{00000000-0004-0000-0100-0000D8000000}"/>
    <hyperlink ref="A365" r:id="rId218" display="https://webagentes.canaldirecto.com.ar/incidents/view/693093-4" xr:uid="{00000000-0004-0000-0100-0000D9000000}"/>
    <hyperlink ref="A367" r:id="rId219" display="https://webagentes.canaldirecto.com.ar/incidents/view/693604-4" xr:uid="{00000000-0004-0000-0100-0000DA000000}"/>
    <hyperlink ref="A368" r:id="rId220" display="https://webagentes.canaldirecto.com.ar/incidents/view/693445-3" xr:uid="{00000000-0004-0000-0100-0000DB000000}"/>
    <hyperlink ref="A369" r:id="rId221" display="https://webagentes.canaldirecto.com.ar/incidents/view/693616-9" xr:uid="{00000000-0004-0000-0100-0000DC000000}"/>
    <hyperlink ref="A371" r:id="rId222" display="https://webagentes.canaldirecto.com.ar/incidents/view/694005-6" xr:uid="{00000000-0004-0000-0100-0000DD000000}"/>
    <hyperlink ref="A370" r:id="rId223" display="https://webagentes.canaldirecto.com.ar/incidents/view/693366-7" xr:uid="{00000000-0004-0000-0100-0000DE000000}"/>
    <hyperlink ref="A372" r:id="rId224" display="https://webagentes.canaldirecto.com.ar/incidents/view/694087-0" xr:uid="{00000000-0004-0000-0100-0000DF000000}"/>
    <hyperlink ref="A374" r:id="rId225" display="https://webagentes.canaldirecto.com.ar/incidents/view/693371-9" xr:uid="{00000000-0004-0000-0100-0000E0000000}"/>
    <hyperlink ref="A373" r:id="rId226" display="https://webagentes.canaldirecto.com.ar/incidents/view/691407-9" xr:uid="{00000000-0004-0000-0100-0000E1000000}"/>
    <hyperlink ref="A375" r:id="rId227" display="https://webagentes.canaldirecto.com.ar/incidents/view/693039-6" xr:uid="{00000000-0004-0000-0100-0000E2000000}"/>
    <hyperlink ref="A376" r:id="rId228" display="https://webagentes.canaldirecto.com.ar/incidents/view/694543-1" xr:uid="{00000000-0004-0000-0100-0000E3000000}"/>
    <hyperlink ref="A377" r:id="rId229" display="https://webagentes.canaldirecto.com.ar/incidents/view/694436-2" xr:uid="{00000000-0004-0000-0100-0000E4000000}"/>
    <hyperlink ref="A378" r:id="rId230" display="https://webagentes.canaldirecto.com.ar/incidents/view/693507-2" xr:uid="{00000000-0004-0000-0100-0000E5000000}"/>
    <hyperlink ref="A379" r:id="rId231" display="https://webagentes.canaldirecto.com.ar/incidents/view/695096-5" xr:uid="{00000000-0004-0000-0100-0000E6000000}"/>
    <hyperlink ref="A380" r:id="rId232" display="https://webagentes.canaldirecto.com.ar/incidents/view/694792-5" xr:uid="{00000000-0004-0000-0100-0000E7000000}"/>
    <hyperlink ref="A364" r:id="rId233" display="https://webagentes.canaldirecto.com.ar/incidents/view/693433-8" xr:uid="{00000000-0004-0000-0100-0000E8000000}"/>
    <hyperlink ref="A366" r:id="rId234" display="https://webagentes.canaldirecto.com.ar/incidents/view/694061-2" xr:uid="{00000000-0004-0000-0100-0000E9000000}"/>
    <hyperlink ref="A381" r:id="rId235" display="https://webagentes.canaldirecto.com.ar/incidents/view/696175-8" xr:uid="{00000000-0004-0000-0100-0000EA000000}"/>
    <hyperlink ref="A382" r:id="rId236" display="https://webagentes.canaldirecto.com.ar/incidents/view/696081-0" xr:uid="{00000000-0004-0000-0100-0000EB000000}"/>
    <hyperlink ref="A386" r:id="rId237" display="https://webagentes.canaldirecto.com.ar/incidents/view/695090-1" xr:uid="{00000000-0004-0000-0100-0000EC000000}"/>
    <hyperlink ref="A391" r:id="rId238" display="https://webagentes.canaldirecto.com.ar/incidents/view/696382-6" xr:uid="{00000000-0004-0000-0100-0000ED000000}"/>
    <hyperlink ref="A388" r:id="rId239" display="https://webagentes.canaldirecto.com.ar/incidents/view/695093-8" xr:uid="{00000000-0004-0000-0100-0000EE000000}"/>
    <hyperlink ref="A394" r:id="rId240" display="https://webagentes.canaldirecto.com.ar/incidents/view/696491-3" xr:uid="{00000000-0004-0000-0100-0000EF000000}"/>
    <hyperlink ref="A392" r:id="rId241" display="https://webagentes.canaldirecto.com.ar/incidents/view/694648-5" xr:uid="{00000000-0004-0000-0100-0000F0000000}"/>
    <hyperlink ref="A396" r:id="rId242" display="https://webagentes.canaldirecto.com.ar/incidents/view/696984-8" xr:uid="{00000000-0004-0000-0100-0000F1000000}"/>
    <hyperlink ref="A399" r:id="rId243" display="https://webagentes.canaldirecto.com.ar/incidents/view/697006-6" xr:uid="{00000000-0004-0000-0100-0000F2000000}"/>
    <hyperlink ref="A401" r:id="rId244" display="https://webagentes.canaldirecto.com.ar/incidents/view/697105-6" xr:uid="{00000000-0004-0000-0100-0000F3000000}"/>
    <hyperlink ref="A403" r:id="rId245" display="https://webagentes.canaldirecto.com.ar/incidents/view/697125-0" xr:uid="{00000000-0004-0000-0100-0000F4000000}"/>
    <hyperlink ref="A405" r:id="rId246" display="https://webagentes.canaldirecto.com.ar/incidents/view/697515-9" xr:uid="{00000000-0004-0000-0100-0000F5000000}"/>
    <hyperlink ref="A406" r:id="rId247" display="https://webagentes.canaldirecto.com.ar/incidents/view/697494-7" xr:uid="{00000000-0004-0000-0100-0000F6000000}"/>
    <hyperlink ref="A411" r:id="rId248" display="https://webagentes.canaldirecto.com.ar/incidents/view/697778-6" xr:uid="{00000000-0004-0000-0100-0000F7000000}"/>
    <hyperlink ref="A410" r:id="rId249" display="https://webagentes.canaldirecto.com.ar/incidents/view/697632-5" xr:uid="{00000000-0004-0000-0100-0000F8000000}"/>
    <hyperlink ref="A413" r:id="rId250" display="https://webagentes.canaldirecto.com.ar/incidents/view/697343-4" xr:uid="{00000000-0004-0000-0100-0000F9000000}"/>
    <hyperlink ref="A384" r:id="rId251" display="https://webagentes.canaldirecto.com.ar/incidents/view/696082-9" xr:uid="{00000000-0004-0000-0100-0000FA000000}"/>
    <hyperlink ref="A389" r:id="rId252" display="https://webagentes.canaldirecto.com.ar/incidents/view/697288-8" xr:uid="{00000000-0004-0000-0100-0000FB000000}"/>
    <hyperlink ref="A397" r:id="rId253" display="https://webagentes.canaldirecto.com.ar/incidents/view/697289-7" xr:uid="{00000000-0004-0000-0100-0000FC000000}"/>
    <hyperlink ref="A408" r:id="rId254" display="https://webagentes.canaldirecto.com.ar/incidents/view/696586-0" xr:uid="{00000000-0004-0000-0100-0000FD000000}"/>
    <hyperlink ref="A417" r:id="rId255" display="https://webagentes.canaldirecto.com.ar/incidents/view/698989-7" xr:uid="{00000000-0004-0000-0100-0000FE000000}"/>
    <hyperlink ref="A418" r:id="rId256" display="https://webagentes.canaldirecto.com.ar/incidents/view/698857-9" xr:uid="{00000000-0004-0000-0100-0000FF000000}"/>
    <hyperlink ref="A415" r:id="rId257" display="https://webagentes.canaldirecto.com.ar/incidents/view/698564-2" xr:uid="{00000000-0004-0000-0100-000000010000}"/>
    <hyperlink ref="A416" r:id="rId258" display="https://webagentes.canaldirecto.com.ar/incidents/view/697727-2" xr:uid="{00000000-0004-0000-0100-000001010000}"/>
    <hyperlink ref="A419" r:id="rId259" display="https://webagentes.canaldirecto.com.ar/incidents/view/699301-2" xr:uid="{00000000-0004-0000-0100-000002010000}"/>
    <hyperlink ref="A424" r:id="rId260" display="https://webagentes.canaldirecto.com.ar/incidents/view/699927-4" xr:uid="{00000000-0004-0000-0100-000003010000}"/>
    <hyperlink ref="A423" r:id="rId261" display="https://webagentes.canaldirecto.com.ar/incidents/view/699765-6" xr:uid="{00000000-0004-0000-0100-000004010000}"/>
    <hyperlink ref="A422" r:id="rId262" display="https://webagentes.canaldirecto.com.ar/incidents/view/698083-2" xr:uid="{00000000-0004-0000-0100-000005010000}"/>
    <hyperlink ref="A425" r:id="rId263" display="https://webagentes.canaldirecto.com.ar/incidents/view/700135-4" xr:uid="{00000000-0004-0000-0100-000006010000}"/>
    <hyperlink ref="A426" r:id="rId264" display="https://webagentes.canaldirecto.com.ar/incidents/view/700568-8" xr:uid="{00000000-0004-0000-0100-000007010000}"/>
    <hyperlink ref="A427" r:id="rId265" display="https://webagentes.canaldirecto.com.ar/incidents/view/700267-2" xr:uid="{00000000-0004-0000-0100-000008010000}"/>
    <hyperlink ref="A420" r:id="rId266" display="https://webagentes.canaldirecto.com.ar/incidents/view/699842-4" xr:uid="{00000000-0004-0000-0100-000009010000}"/>
    <hyperlink ref="A421" r:id="rId267" display="https://webagentes.canaldirecto.com.ar/incidents/view/700048-9" xr:uid="{00000000-0004-0000-0100-00000A010000}"/>
    <hyperlink ref="A428" r:id="rId268" display="https://webagentes.canaldirecto.com.ar/incidents/view/701128-1" xr:uid="{00000000-0004-0000-0100-00000B010000}"/>
    <hyperlink ref="A429" r:id="rId269" display="https://webagentes.canaldirecto.com.ar/incidents/view/701130-6" xr:uid="{00000000-0004-0000-0100-00000C010000}"/>
    <hyperlink ref="A431" r:id="rId270" display="https://webagentes.canaldirecto.com.ar/incidents/view/700960-2" xr:uid="{00000000-0004-0000-0100-00000D010000}"/>
    <hyperlink ref="A433" r:id="rId271" display="https://webagentes.canaldirecto.com.ar/incidents/view/701027-3" xr:uid="{00000000-0004-0000-0100-00000E010000}"/>
    <hyperlink ref="A435" r:id="rId272" display="https://webagentes.canaldirecto.com.ar/incidents/view/700517-4" xr:uid="{00000000-0004-0000-0100-00000F010000}"/>
    <hyperlink ref="A436" r:id="rId273" display="https://webagentes.canaldirecto.com.ar/incidents/view/701456-1" xr:uid="{00000000-0004-0000-0100-000010010000}"/>
    <hyperlink ref="A437" r:id="rId274" display="https://webagentes.canaldirecto.com.ar/incidents/view/700737-6" xr:uid="{00000000-0004-0000-0100-000011010000}"/>
    <hyperlink ref="A438" r:id="rId275" display="https://webagentes.canaldirecto.com.ar/incidents/view/701301-2" xr:uid="{00000000-0004-0000-0100-000012010000}"/>
    <hyperlink ref="A440" r:id="rId276" display="https://webagentes.canaldirecto.com.ar/incidents/view/701841-5" xr:uid="{00000000-0004-0000-0100-000013010000}"/>
    <hyperlink ref="A443" r:id="rId277" display="https://webagentes.canaldirecto.com.ar/incidents/view/702545-1" xr:uid="{00000000-0004-0000-0100-000014010000}"/>
    <hyperlink ref="A442" r:id="rId278" display="https://webagentes.canaldirecto.com.ar/incidents/view/701845-1" xr:uid="{00000000-0004-0000-0100-000015010000}"/>
    <hyperlink ref="A444" r:id="rId279" display="https://webagentes.canaldirecto.com.ar/incidents/view/701673-6" xr:uid="{00000000-0004-0000-0100-000016010000}"/>
    <hyperlink ref="A446" r:id="rId280" display="https://webagentes.canaldirecto.com.ar/incidents/view/702609-8" xr:uid="{00000000-0004-0000-0100-000017010000}"/>
    <hyperlink ref="A447" r:id="rId281" display="https://webagentes.canaldirecto.com.ar/incidents/view/701306-7" xr:uid="{00000000-0004-0000-0100-000018010000}"/>
    <hyperlink ref="A451" r:id="rId282" display="https://webagentes.canaldirecto.com.ar/incidents/view/702689-4" xr:uid="{00000000-0004-0000-0100-000019010000}"/>
    <hyperlink ref="A449" r:id="rId283" display="https://webagentes.canaldirecto.com.ar/incidents/view/702005-8" xr:uid="{00000000-0004-0000-0100-00001A010000}"/>
    <hyperlink ref="A452" r:id="rId284" display="https://webagentes.canaldirecto.com.ar/incidents/view/701844-2" xr:uid="{00000000-0004-0000-0100-00001B010000}"/>
    <hyperlink ref="A453" r:id="rId285" display="https://webagentes.canaldirecto.com.ar/incidents/view/701184-7" xr:uid="{00000000-0004-0000-0100-00001C010000}"/>
    <hyperlink ref="A455" r:id="rId286" display="https://webagentes.canaldirecto.com.ar/incidents/view/702122-4" xr:uid="{00000000-0004-0000-0100-00001D010000}"/>
    <hyperlink ref="A459" r:id="rId287" display="https://webagentes.canaldirecto.com.ar/incidents/view/702800-5" xr:uid="{00000000-0004-0000-0100-00001E010000}"/>
    <hyperlink ref="A458" r:id="rId288" display="https://webagentes.canaldirecto.com.ar/incidents/view/700479-5" xr:uid="{00000000-0004-0000-0100-00001F010000}"/>
    <hyperlink ref="A466" r:id="rId289" display="https://webagentes.canaldirecto.com.ar/incidents/view/703249-7" xr:uid="{00000000-0004-0000-0100-000020010000}"/>
    <hyperlink ref="A463" r:id="rId290" display="https://webagentes.canaldirecto.com.ar/incidents/view/702182-6" xr:uid="{00000000-0004-0000-0100-000021010000}"/>
    <hyperlink ref="A462" r:id="rId291" display="https://webagentes.canaldirecto.com.ar/incidents/view/700727-9" xr:uid="{00000000-0004-0000-0100-000022010000}"/>
    <hyperlink ref="A472" r:id="rId292" display="https://webagentes.canaldirecto.com.ar/incidents/view/703790-6" xr:uid="{00000000-0004-0000-0100-000023010000}"/>
    <hyperlink ref="A475" r:id="rId293" display="https://webagentes.canaldirecto.com.ar/incidents/view/703975-5" xr:uid="{00000000-0004-0000-0100-000024010000}"/>
    <hyperlink ref="A456" r:id="rId294" display="https://webagentes.canaldirecto.com.ar/incidents/view/703105-4" xr:uid="{00000000-0004-0000-0100-000025010000}"/>
    <hyperlink ref="A464" r:id="rId295" display="https://webagentes.canaldirecto.com.ar/incidents/view/704204-1" xr:uid="{00000000-0004-0000-0100-000026010000}"/>
    <hyperlink ref="A460" r:id="rId296" display="https://webagentes.canaldirecto.com.ar/incidents/view/704197-2" xr:uid="{00000000-0004-0000-0100-000027010000}"/>
    <hyperlink ref="A467" r:id="rId297" display="https://webagentes.canaldirecto.com.ar/incidents/view/704215-7" xr:uid="{00000000-0004-0000-0100-000028010000}"/>
    <hyperlink ref="A469" r:id="rId298" display="https://webagentes.canaldirecto.com.ar/incidents/view/704554-3" xr:uid="{00000000-0004-0000-0100-000029010000}"/>
    <hyperlink ref="A470" r:id="rId299" display="https://webagentes.canaldirecto.com.ar/incidents/view/704896-6" xr:uid="{00000000-0004-0000-0100-00002A010000}"/>
    <hyperlink ref="A473" r:id="rId300" display="https://webagentes.canaldirecto.com.ar/incidents/view/704233-3" xr:uid="{00000000-0004-0000-0100-00002B010000}"/>
    <hyperlink ref="A476" r:id="rId301" display="https://webagentes.canaldirecto.com.ar/incidents/view/704085-8" xr:uid="{00000000-0004-0000-0100-00002C010000}"/>
    <hyperlink ref="A477" r:id="rId302" display="https://webagentes.canaldirecto.com.ar/incidents/view/704887-8" xr:uid="{00000000-0004-0000-0100-00002D010000}"/>
    <hyperlink ref="A489" r:id="rId303" display="https://webagentes.canaldirecto.com.ar/incidents/view/704811-5" xr:uid="{00000000-0004-0000-0100-00002E010000}"/>
    <hyperlink ref="A485" r:id="rId304" display="https://webagentes.canaldirecto.com.ar/incidents/view/704432-2" xr:uid="{00000000-0004-0000-0100-00002F010000}"/>
    <hyperlink ref="A490" r:id="rId305" display="https://webagentes.canaldirecto.com.ar/incidents/view/704476-6" xr:uid="{00000000-0004-0000-0100-000030010000}"/>
    <hyperlink ref="A492" r:id="rId306" display="https://webagentes.canaldirecto.com.ar/incidents/view/705397-7" xr:uid="{00000000-0004-0000-0100-000031010000}"/>
    <hyperlink ref="A494" r:id="rId307" display="https://webagentes.canaldirecto.com.ar/incidents/view/705753-9" xr:uid="{00000000-0004-0000-0100-000032010000}"/>
    <hyperlink ref="A498" r:id="rId308" display="https://webagentes.canaldirecto.com.ar/incidents/view/705978-6" xr:uid="{00000000-0004-0000-0100-000033010000}"/>
    <hyperlink ref="A503" r:id="rId309" display="https://webagentes.canaldirecto.com.ar/incidents/view/706149-9" xr:uid="{00000000-0004-0000-0100-000034010000}"/>
    <hyperlink ref="A508" r:id="rId310" display="https://webagentes.canaldirecto.com.ar/incidents/view/706408-9" xr:uid="{00000000-0004-0000-0100-000035010000}"/>
    <hyperlink ref="A506" r:id="rId311" display="https://webagentes.canaldirecto.com.ar/incidents/view/706209-0" xr:uid="{00000000-0004-0000-0100-000036010000}"/>
    <hyperlink ref="A509" r:id="rId312" display="https://webagentes.canaldirecto.com.ar/incidents/view/705898-1" xr:uid="{00000000-0004-0000-0100-000037010000}"/>
    <hyperlink ref="A512" r:id="rId313" display="https://webagentes.canaldirecto.com.ar/incidents/view/706600-5" xr:uid="{00000000-0004-0000-0100-000038010000}"/>
    <hyperlink ref="A483" r:id="rId314" display="https://webagentes.canaldirecto.com.ar/incidents/view/703696-1" xr:uid="{00000000-0004-0000-0100-000039010000}"/>
    <hyperlink ref="A481" r:id="rId315" display="https://webagentes.canaldirecto.com.ar/incidents/view/703461-7" xr:uid="{00000000-0004-0000-0100-00003A010000}"/>
    <hyperlink ref="A487" r:id="rId316" display="https://webagentes.canaldirecto.com.ar/incidents/view/705870-5" xr:uid="{00000000-0004-0000-0100-00003B010000}"/>
    <hyperlink ref="A496" r:id="rId317" display="https://webagentes.canaldirecto.com.ar/incidents/view/706483-0" xr:uid="{00000000-0004-0000-0100-00003C010000}"/>
    <hyperlink ref="A499" r:id="rId318" display="https://webagentes.canaldirecto.com.ar/incidents/view/704675-5" xr:uid="{00000000-0004-0000-0100-00003D010000}"/>
    <hyperlink ref="A501" r:id="rId319" display="https://webagentes.canaldirecto.com.ar/incidents/view/704678-2" xr:uid="{00000000-0004-0000-0100-00003E010000}"/>
    <hyperlink ref="A504" r:id="rId320" display="https://webagentes.canaldirecto.com.ar/incidents/view/708241-0" xr:uid="{00000000-0004-0000-0100-00003F010000}"/>
    <hyperlink ref="A510" r:id="rId321" display="https://webagentes.canaldirecto.com.ar/incidents/view/708246-5" xr:uid="{00000000-0004-0000-0100-000040010000}"/>
    <hyperlink ref="A514" r:id="rId322" display="https://webagentes.canaldirecto.com.ar/incidents/view/707285-7" xr:uid="{00000000-0004-0000-0100-000041010000}"/>
    <hyperlink ref="A515" r:id="rId323" display="https://webagentes.canaldirecto.com.ar/incidents/view/707286-6" xr:uid="{00000000-0004-0000-0100-000042010000}"/>
    <hyperlink ref="A517" r:id="rId324" display="https://webagentes.canaldirecto.com.ar/incidents/view/707288-4" xr:uid="{00000000-0004-0000-0100-000043010000}"/>
    <hyperlink ref="A518" r:id="rId325" display="https://webagentes.canaldirecto.com.ar/incidents/view/708426-9" xr:uid="{00000000-0004-0000-0100-000044010000}"/>
    <hyperlink ref="A520" r:id="rId326" display="https://webagentes.canaldirecto.com.ar/incidents/view/707171-5" xr:uid="{00000000-0004-0000-0100-000045010000}"/>
    <hyperlink ref="A524" r:id="rId327" display="https://webagentes.canaldirecto.com.ar/incidents/view/707707-4" xr:uid="{00000000-0004-0000-0100-000046010000}"/>
    <hyperlink ref="A526" r:id="rId328" display="https://webagentes.canaldirecto.com.ar/incidents/view/708901-5" xr:uid="{00000000-0004-0000-0100-000047010000}"/>
    <hyperlink ref="A525" r:id="rId329" display="https://webagentes.canaldirecto.com.ar/incidents/view/707017-8" xr:uid="{00000000-0004-0000-0100-000048010000}"/>
    <hyperlink ref="A528" r:id="rId330" display="https://webagentes.canaldirecto.com.ar/incidents/view/709163-0" xr:uid="{00000000-0004-0000-0100-000049010000}"/>
    <hyperlink ref="A527" r:id="rId331" display="https://webagentes.canaldirecto.com.ar/incidents/view/709162-1" xr:uid="{00000000-0004-0000-0100-00004A010000}"/>
    <hyperlink ref="A530" r:id="rId332" display="https://webagentes.canaldirecto.com.ar/incidents/view/708135-0" xr:uid="{00000000-0004-0000-0100-00004B010000}"/>
    <hyperlink ref="A531" r:id="rId333" display="https://webagentes.canaldirecto.com.ar/incidents/view/708850-2" xr:uid="{00000000-0004-0000-0100-00004C010000}"/>
    <hyperlink ref="A532" r:id="rId334" display="https://webagentes.canaldirecto.com.ar/incidents/view/709572-4" xr:uid="{00000000-0004-0000-0100-00004D010000}"/>
    <hyperlink ref="A534" r:id="rId335" display="https://webagentes.canaldirecto.com.ar/incidents/view/709730-6" xr:uid="{00000000-0004-0000-0100-00004E010000}"/>
    <hyperlink ref="A535" r:id="rId336" display="https://webagentes.canaldirecto.com.ar/incidents/view/709988-1" xr:uid="{00000000-0004-0000-0100-00004F010000}"/>
    <hyperlink ref="A536" r:id="rId337" display="https://webagentes.canaldirecto.com.ar/incidents/view/707156-6" xr:uid="{00000000-0004-0000-0100-000050010000}"/>
    <hyperlink ref="A537" r:id="rId338" display="https://webagentes.canaldirecto.com.ar/incidents/view/710125-6" xr:uid="{00000000-0004-0000-0100-000051010000}"/>
    <hyperlink ref="A538" r:id="rId339" display="https://webagentes.canaldirecto.com.ar/incidents/view/709534-4" xr:uid="{00000000-0004-0000-0100-000052010000}"/>
    <hyperlink ref="A539" r:id="rId340" display="https://webagentes.canaldirecto.com.ar/incidents/view/709535-3" xr:uid="{00000000-0004-0000-0100-000053010000}"/>
    <hyperlink ref="A540" r:id="rId341" display="https://webagentes.canaldirecto.com.ar/incidents/view/710389-2" xr:uid="{00000000-0004-0000-0100-000054010000}"/>
    <hyperlink ref="A521" r:id="rId342" display="https://webagentes.canaldirecto.com.ar/incidents/view/708445-4" xr:uid="{00000000-0004-0000-0100-000055010000}"/>
    <hyperlink ref="A523" r:id="rId343" display="https://webagentes.canaldirecto.com.ar/incidents/view/709332-8" xr:uid="{00000000-0004-0000-0100-000056010000}"/>
    <hyperlink ref="A522" r:id="rId344" display="https://webagentes.canaldirecto.com.ar/incidents/view/709331-9" xr:uid="{00000000-0004-0000-0100-000057010000}"/>
    <hyperlink ref="A529" r:id="rId345" display="https://webagentes.canaldirecto.com.ar/incidents/view/710570-2" xr:uid="{00000000-0004-0000-0100-000058010000}"/>
    <hyperlink ref="A533" r:id="rId346" display="https://webagentes.canaldirecto.com.ar/incidents/view/709265-7" xr:uid="{00000000-0004-0000-0100-000059010000}"/>
    <hyperlink ref="A543" r:id="rId347" display="https://webagentes.canaldirecto.com.ar/incidents/view/711450-6" xr:uid="{00000000-0004-0000-0100-00005A010000}"/>
    <hyperlink ref="A545" r:id="rId348" display="https://webagentes.canaldirecto.com.ar/incidents/view/711776-1" xr:uid="{00000000-0004-0000-0100-00005B010000}"/>
    <hyperlink ref="A547" r:id="rId349" display="https://webagentes.canaldirecto.com.ar/incidents/view/712016-3" xr:uid="{00000000-0004-0000-0100-00005C010000}"/>
    <hyperlink ref="A551" r:id="rId350" display="https://webagentes.canaldirecto.com.ar/incidents/view/712574-2" xr:uid="{00000000-0004-0000-0100-00005D010000}"/>
    <hyperlink ref="A549" r:id="rId351" display="https://webagentes.canaldirecto.com.ar/incidents/view/712566-3" xr:uid="{00000000-0004-0000-0100-00005E010000}"/>
    <hyperlink ref="A553" r:id="rId352" display="https://webagentes.canaldirecto.com.ar/incidents/view/712122-3" xr:uid="{00000000-0004-0000-0100-00005F010000}"/>
    <hyperlink ref="A555" r:id="rId353" display="https://webagentes.canaldirecto.com.ar/incidents/view/712743-0" xr:uid="{00000000-0004-0000-0100-000060010000}"/>
    <hyperlink ref="A557" r:id="rId354" display="https://webagentes.canaldirecto.com.ar/incidents/view/712573-3" xr:uid="{00000000-0004-0000-0100-000061010000}"/>
    <hyperlink ref="A558" r:id="rId355" display="https://webagentes.canaldirecto.com.ar/incidents/view/713462-5" xr:uid="{00000000-0004-0000-0100-000062010000}"/>
    <hyperlink ref="A560" r:id="rId356" display="https://webagentes.canaldirecto.com.ar/incidents/view/713401-4" xr:uid="{00000000-0004-0000-0100-000063010000}"/>
    <hyperlink ref="A561" r:id="rId357" display="https://webagentes.canaldirecto.com.ar/incidents/view/713384-8" xr:uid="{00000000-0004-0000-0100-000064010000}"/>
    <hyperlink ref="A564" r:id="rId358" display="https://webagentes.canaldirecto.com.ar/incidents/view/712374-4" xr:uid="{00000000-0004-0000-0100-000065010000}"/>
    <hyperlink ref="A566" r:id="rId359" display="https://webagentes.canaldirecto.com.ar/incidents/view/712909-4" xr:uid="{00000000-0004-0000-0100-000066010000}"/>
    <hyperlink ref="A570" r:id="rId360" display="https://webagentes.canaldirecto.com.ar/incidents/view/713729-7" xr:uid="{00000000-0004-0000-0100-000067010000}"/>
    <hyperlink ref="A573" r:id="rId361" display="https://webagentes.canaldirecto.com.ar/incidents/view/713901-9" xr:uid="{00000000-0004-0000-0100-000068010000}"/>
    <hyperlink ref="A563" r:id="rId362" display="https://webagentes.canaldirecto.com.ar/incidents/view/714246-6" xr:uid="{00000000-0004-0000-0100-000069010000}"/>
    <hyperlink ref="A568" r:id="rId363" display="https://webagentes.canaldirecto.com.ar/incidents/view/714610-7" xr:uid="{00000000-0004-0000-0100-00006A010000}"/>
    <hyperlink ref="A574" r:id="rId364" display="https://webagentes.canaldirecto.com.ar/incidents/view/715673-3" xr:uid="{00000000-0004-0000-0100-00006B010000}"/>
    <hyperlink ref="A572" r:id="rId365" display="https://webagentes.canaldirecto.com.ar/incidents/view/714638-3" xr:uid="{00000000-0004-0000-0100-00006C010000}"/>
    <hyperlink ref="A577" r:id="rId366" display="https://webagentes.canaldirecto.com.ar/incidents/view/713308-8" xr:uid="{00000000-0004-0000-0100-00006D010000}"/>
    <hyperlink ref="A579" r:id="rId367" display="https://webagentes.canaldirecto.com.ar/incidents/view/714461-3" xr:uid="{00000000-0004-0000-0100-00006E010000}"/>
    <hyperlink ref="A581" r:id="rId368" display="https://webagentes.canaldirecto.com.ar/incidents/view/714305-8" xr:uid="{00000000-0004-0000-0100-00006F010000}"/>
    <hyperlink ref="A583" r:id="rId369" display="https://webagentes.canaldirecto.com.ar/incidents/view/715367-5" xr:uid="{00000000-0004-0000-0100-000070010000}"/>
    <hyperlink ref="A585" r:id="rId370" display="https://webagentes.canaldirecto.com.ar/incidents/view/713309-7" xr:uid="{00000000-0004-0000-0100-000071010000}"/>
    <hyperlink ref="A587" r:id="rId371" display="https://webagentes.canaldirecto.com.ar/incidents/view/715841-2" xr:uid="{00000000-0004-0000-0100-000072010000}"/>
    <hyperlink ref="A591" r:id="rId372" display="https://webagentes.canaldirecto.com.ar/incidents/view/716239-0" xr:uid="{00000000-0004-0000-0100-000073010000}"/>
    <hyperlink ref="A589" r:id="rId373" display="https://webagentes.canaldirecto.com.ar/incidents/view/716147-0" xr:uid="{00000000-0004-0000-0100-000074010000}"/>
    <hyperlink ref="A590" r:id="rId374" display="https://webagentes.canaldirecto.com.ar/incidents/view/715657-5" xr:uid="{00000000-0004-0000-0100-000075010000}"/>
    <hyperlink ref="A593" r:id="rId375" display="https://webagentes.canaldirecto.com.ar/incidents/view/716318-6" xr:uid="{00000000-0004-0000-0100-000076010000}"/>
    <hyperlink ref="A594" r:id="rId376" display="https://webagentes.canaldirecto.com.ar/incidents/view/716016-1" xr:uid="{00000000-0004-0000-0100-000077010000}"/>
    <hyperlink ref="A596" r:id="rId377" display="https://webagentes.canaldirecto.com.ar/incidents/view/716314-0" xr:uid="{00000000-0004-0000-0100-000078010000}"/>
    <hyperlink ref="A600" r:id="rId378" display="https://webagentes.canaldirecto.com.ar/incidents/view/716808-4" xr:uid="{00000000-0004-0000-0100-000079010000}"/>
    <hyperlink ref="A598" r:id="rId379" display="https://webagentes.canaldirecto.com.ar/incidents/view/716665-1" xr:uid="{00000000-0004-0000-0100-00007A010000}"/>
    <hyperlink ref="A601" r:id="rId380" display="https://webagentes.canaldirecto.com.ar/incidents/view/716853-4" xr:uid="{00000000-0004-0000-0100-00007B010000}"/>
    <hyperlink ref="A604" r:id="rId381" display="https://webagentes.canaldirecto.com.ar/incidents/view/716829-7" xr:uid="{00000000-0004-0000-0100-00007C010000}"/>
    <hyperlink ref="A605" r:id="rId382" display="https://webagentes.canaldirecto.com.ar/incidents/view/716741-0" xr:uid="{00000000-0004-0000-0100-00007D010000}"/>
    <hyperlink ref="A602" r:id="rId383" display="https://webagentes.canaldirecto.com.ar/incidents/view/717365-1" xr:uid="{00000000-0004-0000-0100-00007E010000}"/>
    <hyperlink ref="A608" r:id="rId384" display="https://webagentes.canaldirecto.com.ar/incidents/view/716992-2" xr:uid="{00000000-0004-0000-0100-00007F010000}"/>
    <hyperlink ref="A610" r:id="rId385" display="https://webagentes.canaldirecto.com.ar/incidents/view/717117-6" xr:uid="{00000000-0004-0000-0100-000080010000}"/>
    <hyperlink ref="A614" r:id="rId386" display="https://webagentes.canaldirecto.com.ar/incidents/view/718543-4" xr:uid="{00000000-0004-0000-0100-000081010000}"/>
    <hyperlink ref="A612" r:id="rId387" display="https://webagentes.canaldirecto.com.ar/incidents/view/716614-7" xr:uid="{00000000-0004-0000-0100-000082010000}"/>
    <hyperlink ref="A615" r:id="rId388" display="https://webagentes.canaldirecto.com.ar/incidents/view/717957-6" xr:uid="{00000000-0004-0000-0100-000083010000}"/>
    <hyperlink ref="A617" r:id="rId389" display="https://webagentes.canaldirecto.com.ar/incidents/view/718401-9" xr:uid="{00000000-0004-0000-0100-000084010000}"/>
    <hyperlink ref="A619" r:id="rId390" display="https://webagentes.canaldirecto.com.ar/incidents/view/718034-1" xr:uid="{00000000-0004-0000-0100-000085010000}"/>
    <hyperlink ref="A621" r:id="rId391" display="https://webagentes.canaldirecto.com.ar/incidents/view/718732-6" xr:uid="{00000000-0004-0000-0100-000086010000}"/>
    <hyperlink ref="A623" r:id="rId392" display="https://webagentes.canaldirecto.com.ar/incidents/view/717502-0" xr:uid="{00000000-0004-0000-0100-000087010000}"/>
    <hyperlink ref="A625" r:id="rId393" display="https://webagentes.canaldirecto.com.ar/incidents/view/718002-2" xr:uid="{00000000-0004-0000-0100-000088010000}"/>
    <hyperlink ref="A628" r:id="rId394" display="https://webagentes.canaldirecto.com.ar/incidents/view/719190-3" xr:uid="{00000000-0004-0000-0100-000089010000}"/>
    <hyperlink ref="A627" r:id="rId395" display="https://webagentes.canaldirecto.com.ar/incidents/view/719148-0" xr:uid="{00000000-0004-0000-0100-00008A010000}"/>
    <hyperlink ref="A631" r:id="rId396" display="https://webagentes.canaldirecto.com.ar/incidents/view/719357-6" xr:uid="{00000000-0004-0000-0100-00008B010000}"/>
    <hyperlink ref="A634" r:id="rId397" display="https://webagentes.canaldirecto.com.ar/incidents/view/719620-9" xr:uid="{00000000-0004-0000-0100-00008C010000}"/>
    <hyperlink ref="A636" r:id="rId398" display="https://webagentes.canaldirecto.com.ar/incidents/view/719901-1" xr:uid="{00000000-0004-0000-0100-00008D010000}"/>
    <hyperlink ref="A638" r:id="rId399" display="https://webagentes.canaldirecto.com.ar/incidents/view/719402-5" xr:uid="{00000000-0004-0000-0100-00008E010000}"/>
    <hyperlink ref="A640" r:id="rId400" display="https://webagentes.canaldirecto.com.ar/incidents/view/720607-4" xr:uid="{00000000-0004-0000-0100-00008F010000}"/>
    <hyperlink ref="A629" r:id="rId401" display="https://webagentes.canaldirecto.com.ar/incidents/view/719719-2" xr:uid="{00000000-0004-0000-0100-000090010000}"/>
    <hyperlink ref="A632" r:id="rId402" display="https://webagentes.canaldirecto.com.ar/incidents/view/719730-5" xr:uid="{00000000-0004-0000-0100-000091010000}"/>
    <hyperlink ref="A644" r:id="rId403" display="https://webagentes.canaldirecto.com.ar/incidents/view/721439-2" xr:uid="{00000000-0004-0000-0100-000092010000}"/>
    <hyperlink ref="A646" r:id="rId404" display="https://webagentes.canaldirecto.com.ar/incidents/view/721061-5" xr:uid="{00000000-0004-0000-0100-000093010000}"/>
    <hyperlink ref="A649" r:id="rId405" display="https://webagentes.canaldirecto.com.ar/incidents/view/721134-0" xr:uid="{00000000-0004-0000-0100-000094010000}"/>
    <hyperlink ref="A648" r:id="rId406" display="https://webagentes.canaldirecto.com.ar/incidents/view/720816-0" xr:uid="{00000000-0004-0000-0100-000095010000}"/>
    <hyperlink ref="A651" r:id="rId407" display="https://webagentes.canaldirecto.com.ar/incidents/view/721844-0" xr:uid="{00000000-0004-0000-0100-000096010000}"/>
    <hyperlink ref="A653" r:id="rId408" display="https://webagentes.canaldirecto.com.ar/incidents/view/722029-6" xr:uid="{00000000-0004-0000-0100-000097010000}"/>
    <hyperlink ref="A655" r:id="rId409" display="https://webagentes.canaldirecto.com.ar/incidents/view/722870-2" xr:uid="{00000000-0004-0000-0100-000098010000}"/>
    <hyperlink ref="A657" r:id="rId410" display="https://webagentes.canaldirecto.com.ar/incidents/view/723032-7" xr:uid="{00000000-0004-0000-0100-000099010000}"/>
    <hyperlink ref="A659" r:id="rId411" display="https://webagentes.canaldirecto.com.ar/incidents/view/722858-0" xr:uid="{00000000-0004-0000-0100-00009A010000}"/>
    <hyperlink ref="A661" r:id="rId412" display="https://webagentes.canaldirecto.com.ar/incidents/view/718880-2" xr:uid="{00000000-0004-0000-0100-00009B010000}"/>
    <hyperlink ref="A663" r:id="rId413" display="https://webagentes.canaldirecto.com.ar/incidents/view/718885-7" xr:uid="{00000000-0004-0000-0100-00009C010000}"/>
    <hyperlink ref="A665" r:id="rId414" display="https://webagentes.canaldirecto.com.ar/incidents/view/718883-9" xr:uid="{00000000-0004-0000-0100-00009D010000}"/>
    <hyperlink ref="A667" r:id="rId415" display="https://webagentes.canaldirecto.com.ar/incidents/view/718875-0" xr:uid="{00000000-0004-0000-0100-00009E010000}"/>
    <hyperlink ref="A669" r:id="rId416" display="https://webagentes.canaldirecto.com.ar/incidents/view/722533-4" xr:uid="{00000000-0004-0000-0100-00009F010000}"/>
    <hyperlink ref="A672" r:id="rId417" display="https://webagentes.canaldirecto.com.ar/incidents/view/723957-7" xr:uid="{00000000-0004-0000-0100-0000A0010000}"/>
    <hyperlink ref="A674" r:id="rId418" display="https://webagentes.canaldirecto.com.ar/incidents/view/724104-0" xr:uid="{00000000-0004-0000-0100-0000A1010000}"/>
    <hyperlink ref="A673" r:id="rId419" display="https://webagentes.canaldirecto.com.ar/incidents/view/724016-6" xr:uid="{00000000-0004-0000-0100-0000A2010000}"/>
    <hyperlink ref="A675" r:id="rId420" display="https://webagentes.canaldirecto.com.ar/incidents/view/724619-7" xr:uid="{00000000-0004-0000-0100-0000A3010000}"/>
    <hyperlink ref="A678" r:id="rId421" display="https://webagentes.canaldirecto.com.ar/incidents/view/724904-2" xr:uid="{00000000-0004-0000-0100-0000A4010000}"/>
    <hyperlink ref="A679" r:id="rId422" display="https://webagentes.canaldirecto.com.ar/incidents/view/725036-7" xr:uid="{00000000-0004-0000-0100-0000A5010000}"/>
    <hyperlink ref="A680" r:id="rId423" display="https://webagentes.canaldirecto.com.ar/incidents/view/724918-5" xr:uid="{00000000-0004-0000-0100-0000A6010000}"/>
    <hyperlink ref="A682" r:id="rId424" display="https://webagentes.canaldirecto.com.ar/incidents/view/725353-1" xr:uid="{00000000-0004-0000-0100-0000A7010000}"/>
    <hyperlink ref="A684" r:id="rId425" display="https://webagentes.canaldirecto.com.ar/incidents/view/725819-2" xr:uid="{00000000-0004-0000-0100-0000A8010000}"/>
    <hyperlink ref="A683" r:id="rId426" display="https://webagentes.canaldirecto.com.ar/incidents/view/725303-6" xr:uid="{00000000-0004-0000-0100-0000A9010000}"/>
    <hyperlink ref="A685" r:id="rId427" display="https://webagentes.canaldirecto.com.ar/incidents/view/725875-8" xr:uid="{00000000-0004-0000-0100-0000AA010000}"/>
    <hyperlink ref="A686" r:id="rId428" display="https://webagentes.canaldirecto.com.ar/incidents/view/726184-0" xr:uid="{00000000-0004-0000-0100-0000AB010000}"/>
    <hyperlink ref="A676" r:id="rId429" display="https://webagentes.canaldirecto.com.ar/incidents/view/725991-5" xr:uid="{00000000-0004-0000-0100-0000AC010000}"/>
    <hyperlink ref="A677" r:id="rId430" display="https://webagentes.canaldirecto.com.ar/incidents/view/725978-4" xr:uid="{00000000-0004-0000-0100-0000AD010000}"/>
    <hyperlink ref="A681" r:id="rId431" display="https://webagentes.canaldirecto.com.ar/incidents/view/725974-8" xr:uid="{00000000-0004-0000-0100-0000AE010000}"/>
    <hyperlink ref="A689" r:id="rId432" display="https://webagentes.canaldirecto.com.ar/incidents/view/725999-7" xr:uid="{00000000-0004-0000-0100-0000AF010000}"/>
    <hyperlink ref="A690" r:id="rId433" display="https://webagentes.canaldirecto.com.ar/incidents/view/726419-3" xr:uid="{00000000-0004-0000-0100-0000B0010000}"/>
    <hyperlink ref="A691" r:id="rId434" display="https://webagentes.canaldirecto.com.ar/incidents/view/726836-6" xr:uid="{00000000-0004-0000-0100-0000B1010000}"/>
    <hyperlink ref="A694" r:id="rId435" display="https://webagentes.canaldirecto.com.ar/incidents/view/727077-8" xr:uid="{00000000-0004-0000-0100-0000B2010000}"/>
    <hyperlink ref="A692" r:id="rId436" display="https://webagentes.canaldirecto.com.ar/incidents/view/726818-0" xr:uid="{00000000-0004-0000-0100-0000B3010000}"/>
    <hyperlink ref="A693" r:id="rId437" display="https://webagentes.canaldirecto.com.ar/incidents/view/726619-1" xr:uid="{00000000-0004-0000-0100-0000B4010000}"/>
    <hyperlink ref="A695" r:id="rId438" display="https://webagentes.canaldirecto.com.ar/incidents/view/727128-1" xr:uid="{00000000-0004-0000-0100-0000B5010000}"/>
    <hyperlink ref="A696" r:id="rId439" display="https://webagentes.canaldirecto.com.ar/incidents/view/725997-9" xr:uid="{00000000-0004-0000-0100-0000B6010000}"/>
    <hyperlink ref="A697" r:id="rId440" display="https://webagentes.canaldirecto.com.ar/incidents/view/726641-0" xr:uid="{00000000-0004-0000-0100-0000B7010000}"/>
    <hyperlink ref="A698" r:id="rId441" display="https://webagentes.canaldirecto.com.ar/incidents/view/727652-3" xr:uid="{00000000-0004-0000-0100-0000B8010000}"/>
    <hyperlink ref="A700" r:id="rId442" display="https://webagentes.canaldirecto.com.ar/incidents/view/728164-0" xr:uid="{00000000-0004-0000-0100-0000B9010000}"/>
    <hyperlink ref="A699" r:id="rId443" display="https://webagentes.canaldirecto.com.ar/incidents/view/727263-3" xr:uid="{00000000-0004-0000-0100-0000BA010000}"/>
    <hyperlink ref="A701" r:id="rId444" display="https://webagentes.canaldirecto.com.ar/incidents/view/728641-4" xr:uid="{00000000-0004-0000-0100-0000BB010000}"/>
    <hyperlink ref="A704" r:id="rId445" display="https://webagentes.canaldirecto.com.ar/incidents/view/728190-5" xr:uid="{00000000-0004-0000-0100-0000BC010000}"/>
    <hyperlink ref="A706" r:id="rId446" display="https://webagentes.canaldirecto.com.ar/incidents/view/728520-2" xr:uid="{00000000-0004-0000-0100-0000BD010000}"/>
    <hyperlink ref="A708" r:id="rId447" display="https://webagentes.canaldirecto.com.ar/incidents/view/727389-0" xr:uid="{00000000-0004-0000-0100-0000BE010000}"/>
    <hyperlink ref="A709" r:id="rId448" display="https://webagentes.canaldirecto.com.ar/incidents/view/728697-3" xr:uid="{00000000-0004-0000-0100-0000BF010000}"/>
    <hyperlink ref="A711" r:id="rId449" display="https://webagentes.canaldirecto.com.ar/incidents/view/729087-9" xr:uid="{00000000-0004-0000-0100-0000C0010000}"/>
    <hyperlink ref="A712" r:id="rId450" display="https://webagentes.canaldirecto.com.ar/incidents/view/728482-3" xr:uid="{00000000-0004-0000-0100-0000C1010000}"/>
    <hyperlink ref="A713" r:id="rId451" display="https://webagentes.canaldirecto.com.ar/incidents/view/728978-5" xr:uid="{00000000-0004-0000-0100-0000C2010000}"/>
    <hyperlink ref="A715" r:id="rId452" display="https://webagentes.canaldirecto.com.ar/incidents/view/728938-7" xr:uid="{00000000-0004-0000-0100-0000C3010000}"/>
    <hyperlink ref="A716" r:id="rId453" display="https://webagentes.canaldirecto.com.ar/incidents/view/729006-4" xr:uid="{00000000-0004-0000-0100-0000C4010000}"/>
    <hyperlink ref="A723" r:id="rId454" display="https://webagentes.canaldirecto.com.ar/incidents/view/729622-6" xr:uid="{00000000-0004-0000-0100-0000C5010000}"/>
    <hyperlink ref="A722" r:id="rId455" display="https://webagentes.canaldirecto.com.ar/incidents/view/729392-8" xr:uid="{00000000-0004-0000-0100-0000C6010000}"/>
    <hyperlink ref="A727" r:id="rId456" display="https://webagentes.canaldirecto.com.ar/incidents/view/730026-4" xr:uid="{00000000-0004-0000-0100-0000C7010000}"/>
    <hyperlink ref="A729" r:id="rId457" display="https://webagentes.canaldirecto.com.ar/incidents/view/730014-9" xr:uid="{00000000-0004-0000-0100-0000C8010000}"/>
    <hyperlink ref="A732" r:id="rId458" display="https://webagentes.canaldirecto.com.ar/incidents/view/729952-4" xr:uid="{00000000-0004-0000-0100-0000C9010000}"/>
    <hyperlink ref="A731" r:id="rId459" display="https://webagentes.canaldirecto.com.ar/incidents/view/727178-6" xr:uid="{00000000-0004-0000-0100-0000CA010000}"/>
    <hyperlink ref="A734" r:id="rId460" display="https://webagentes.canaldirecto.com.ar/incidents/view/730412-7" xr:uid="{00000000-0004-0000-0100-0000CB010000}"/>
    <hyperlink ref="A736" r:id="rId461" display="https://webagentes.canaldirecto.com.ar/incidents/view/729117-9" xr:uid="{00000000-0004-0000-0100-0000CC010000}"/>
    <hyperlink ref="A738" r:id="rId462" display="https://webagentes.canaldirecto.com.ar/incidents/view/730835-4" xr:uid="{00000000-0004-0000-0100-0000CD010000}"/>
    <hyperlink ref="A718" r:id="rId463" display="https://webagentes.canaldirecto.com.ar/incidents/view/730179-5" xr:uid="{00000000-0004-0000-0100-0000CE010000}"/>
    <hyperlink ref="A720" r:id="rId464" display="https://webagentes.canaldirecto.com.ar/incidents/view/729849-1" xr:uid="{00000000-0004-0000-0100-0000CF010000}"/>
    <hyperlink ref="A725" r:id="rId465" display="https://webagentes.canaldirecto.com.ar/incidents/view/730217-4" xr:uid="{00000000-0004-0000-0100-0000D0010000}"/>
    <hyperlink ref="A741" r:id="rId466" display="https://webagentes.canaldirecto.com.ar/incidents/view/730979-7" xr:uid="{00000000-0004-0000-0100-0000D1010000}"/>
    <hyperlink ref="A744" r:id="rId467" display="https://webagentes.canaldirecto.com.ar/incidents/view/731343-5" xr:uid="{00000000-0004-0000-0100-0000D2010000}"/>
    <hyperlink ref="A743" r:id="rId468" display="https://webagentes.canaldirecto.com.ar/incidents/view/731278-2" xr:uid="{00000000-0004-0000-0100-0000D3010000}"/>
    <hyperlink ref="A745" r:id="rId469" display="https://webagentes.canaldirecto.com.ar/incidents/view/731213-5" xr:uid="{00000000-0004-0000-0100-0000D4010000}"/>
    <hyperlink ref="A746" r:id="rId470" display="https://webagentes.canaldirecto.com.ar/incidents/view/731428-5" xr:uid="{00000000-0004-0000-0100-0000D5010000}"/>
    <hyperlink ref="A747" r:id="rId471" display="https://webagentes.canaldirecto.com.ar/incidents/view/731505-3" xr:uid="{00000000-0004-0000-0100-0000D6010000}"/>
    <hyperlink ref="A750" r:id="rId472" display="https://webagentes.canaldirecto.com.ar/incidents/view/731865-2" xr:uid="{00000000-0004-0000-0100-0000D7010000}"/>
    <hyperlink ref="A748" r:id="rId473" display="https://webagentes.canaldirecto.com.ar/incidents/view/731458-6" xr:uid="{00000000-0004-0000-0100-0000D8010000}"/>
    <hyperlink ref="A751" r:id="rId474" display="https://webagentes.canaldirecto.com.ar/incidents/view/732083-3" xr:uid="{00000000-0004-0000-0100-0000D9010000}"/>
    <hyperlink ref="A752" r:id="rId475" display="https://webagentes.canaldirecto.com.ar/incidents/view/732316-8" xr:uid="{00000000-0004-0000-0100-0000DA010000}"/>
    <hyperlink ref="A753" r:id="rId476" display="https://webagentes.canaldirecto.com.ar/incidents/view/732269-1" xr:uid="{00000000-0004-0000-0100-0000DB010000}"/>
    <hyperlink ref="A754" r:id="rId477" display="https://webagentes.canaldirecto.com.ar/incidents/view/731053-5" xr:uid="{00000000-0004-0000-0100-0000DC010000}"/>
    <hyperlink ref="A755" r:id="rId478" display="https://webagentes.canaldirecto.com.ar/incidents/view/732703-0" xr:uid="{00000000-0004-0000-0100-0000DD010000}"/>
    <hyperlink ref="A757" r:id="rId479" display="https://webagentes.canaldirecto.com.ar/incidents/view/733137-0" xr:uid="{00000000-0004-0000-0100-0000DE010000}"/>
    <hyperlink ref="A758" r:id="rId480" display="https://webagentes.canaldirecto.com.ar/incidents/view/731676-0" xr:uid="{00000000-0004-0000-0100-0000DF010000}"/>
    <hyperlink ref="A742" r:id="rId481" display="https://webagentes.canaldirecto.com.ar/incidents/view/730768-3" xr:uid="{00000000-0004-0000-0100-0000E0010000}"/>
    <hyperlink ref="A749" r:id="rId482" display="https://webagentes.canaldirecto.com.ar/incidents/view/730440-0" xr:uid="{00000000-0004-0000-0100-0000E1010000}"/>
    <hyperlink ref="A756" r:id="rId483" display="https://webagentes.canaldirecto.com.ar/incidents/view/733399-8" xr:uid="{00000000-0004-0000-0100-0000E2010000}"/>
    <hyperlink ref="A763" r:id="rId484" display="https://webagentes.canaldirecto.com.ar/incidents/view/732909-2" xr:uid="{00000000-0004-0000-0100-0000E3010000}"/>
    <hyperlink ref="A764" r:id="rId485" display="https://webagentes.canaldirecto.com.ar/incidents/view/733360-6" xr:uid="{00000000-0004-0000-0100-0000E4010000}"/>
    <hyperlink ref="A766" r:id="rId486" display="https://webagentes.canaldirecto.com.ar/incidents/view/733953-0" xr:uid="{00000000-0004-0000-0100-0000E5010000}"/>
    <hyperlink ref="A765" r:id="rId487" display="https://webagentes.canaldirecto.com.ar/incidents/view/733424-3" xr:uid="{00000000-0004-0000-0100-0000E6010000}"/>
    <hyperlink ref="A767" r:id="rId488" display="https://webagentes.canaldirecto.com.ar/incidents/view/734195-1" xr:uid="{00000000-0004-0000-0100-0000E7010000}"/>
    <hyperlink ref="A770" r:id="rId489" display="https://webagentes.canaldirecto.com.ar/incidents/view/734515-1" xr:uid="{00000000-0004-0000-0100-0000E8010000}"/>
    <hyperlink ref="A768" r:id="rId490" display="https://webagentes.canaldirecto.com.ar/incidents/view/734360-3" xr:uid="{00000000-0004-0000-0100-0000E9010000}"/>
    <hyperlink ref="A769" r:id="rId491" display="https://webagentes.canaldirecto.com.ar/incidents/view/734328-7" xr:uid="{00000000-0004-0000-0100-0000EA010000}"/>
    <hyperlink ref="A771" r:id="rId492" display="https://webagentes.canaldirecto.com.ar/incidents/view/733981-3" xr:uid="{00000000-0004-0000-0100-0000EB010000}"/>
    <hyperlink ref="A772" r:id="rId493" display="https://webagentes.canaldirecto.com.ar/incidents/view/734909-6" xr:uid="{00000000-0004-0000-0100-0000EC010000}"/>
    <hyperlink ref="A773" r:id="rId494" display="https://webagentes.canaldirecto.com.ar/incidents/view/734481-5" xr:uid="{00000000-0004-0000-0100-0000ED010000}"/>
    <hyperlink ref="A776" r:id="rId495" display="https://webagentes.canaldirecto.com.ar/incidents/view/735544-0" xr:uid="{00000000-0004-0000-0100-0000EE010000}"/>
    <hyperlink ref="A777" r:id="rId496" display="https://webagentes.canaldirecto.com.ar/incidents/view/735512-1" xr:uid="{00000000-0004-0000-0100-0000EF010000}"/>
    <hyperlink ref="A778" r:id="rId497" display="https://webagentes.canaldirecto.com.ar/incidents/view/735795-2" xr:uid="{00000000-0004-0000-0100-0000F0010000}"/>
    <hyperlink ref="A774" r:id="rId498" display="https://webagentes.canaldirecto.com.ar/incidents/view/736218-5" xr:uid="{00000000-0004-0000-0100-0000F1010000}"/>
    <hyperlink ref="A775" r:id="rId499" display="https://webagentes.canaldirecto.com.ar/incidents/view/736795-9" xr:uid="{00000000-0004-0000-0100-0000F2010000}"/>
    <hyperlink ref="A779" r:id="rId500" display="https://webagentes.canaldirecto.com.ar/incidents/view/737245-6" xr:uid="{00000000-0004-0000-0100-0000F3010000}"/>
    <hyperlink ref="A783" r:id="rId501" display="https://webagentes.canaldirecto.com.ar/incidents/view/736263-5" xr:uid="{00000000-0004-0000-0100-0000F4010000}"/>
    <hyperlink ref="A782" r:id="rId502" display="https://webagentes.canaldirecto.com.ar/incidents/view/734381-6" xr:uid="{00000000-0004-0000-0100-0000F5010000}"/>
    <hyperlink ref="A784" r:id="rId503" display="https://webagentes.canaldirecto.com.ar/incidents/view/736481-9" xr:uid="{00000000-0004-0000-0100-0000F6010000}"/>
    <hyperlink ref="A786" r:id="rId504" display="https://webagentes.canaldirecto.com.ar/incidents/view/736309-6" xr:uid="{00000000-0004-0000-0100-0000F7010000}"/>
    <hyperlink ref="A787" r:id="rId505" display="https://webagentes.canaldirecto.com.ar/incidents/view/737264-1" xr:uid="{00000000-0004-0000-0100-0000F8010000}"/>
    <hyperlink ref="A788" r:id="rId506" display="https://webagentes.canaldirecto.com.ar/incidents/view/737661-0" xr:uid="{00000000-0004-0000-0100-0000F9010000}"/>
    <hyperlink ref="A789" r:id="rId507" display="https://webagentes.canaldirecto.com.ar/incidents/view/737930-7" xr:uid="{00000000-0004-0000-0100-0000FA010000}"/>
    <hyperlink ref="A791" r:id="rId508" display="https://webagentes.canaldirecto.com.ar/incidents/view/737819-5" xr:uid="{00000000-0004-0000-0100-0000FB010000}"/>
    <hyperlink ref="A790" r:id="rId509" display="https://webagentes.canaldirecto.com.ar/incidents/view/737750-3" xr:uid="{00000000-0004-0000-0100-0000FC010000}"/>
    <hyperlink ref="A792" r:id="rId510" display="https://webagentes.canaldirecto.com.ar/incidents/view/737899-1" xr:uid="{00000000-0004-0000-0100-0000FD010000}"/>
    <hyperlink ref="A793" r:id="rId511" display="https://webagentes.canaldirecto.com.ar/incidents/view/738097-8" xr:uid="{00000000-0004-0000-0100-0000FE010000}"/>
    <hyperlink ref="A794" r:id="rId512" display="https://webagentes.canaldirecto.com.ar/incidents/view/737895-5" xr:uid="{00000000-0004-0000-0100-0000FF010000}"/>
    <hyperlink ref="A795" r:id="rId513" display="https://webagentes.canaldirecto.com.ar/incidents/view/738401-7" xr:uid="{00000000-0004-0000-0100-000000020000}"/>
    <hyperlink ref="A796" r:id="rId514" display="https://webagentes.canaldirecto.com.ar/incidents/view/738473-4" xr:uid="{00000000-0004-0000-0100-000001020000}"/>
    <hyperlink ref="A797" r:id="rId515" display="https://webagentes.canaldirecto.com.ar/incidents/view/736967-4" xr:uid="{00000000-0004-0000-0100-000002020000}"/>
    <hyperlink ref="A798" r:id="rId516" display="https://webagentes.canaldirecto.com.ar/incidents/view/738572-4" xr:uid="{00000000-0004-0000-0100-000003020000}"/>
    <hyperlink ref="A785" r:id="rId517" display="https://webagentes.canaldirecto.com.ar/incidents/view/737976-9" xr:uid="{00000000-0004-0000-0100-000004020000}"/>
    <hyperlink ref="A800" r:id="rId518" display="https://webagentes.canaldirecto.com.ar/incidents/view/738821-7" xr:uid="{00000000-0004-0000-0100-000005020000}"/>
    <hyperlink ref="A801" r:id="rId519" display="https://webagentes.canaldirecto.com.ar/incidents/view/739019-7" xr:uid="{00000000-0004-0000-0100-000006020000}"/>
    <hyperlink ref="A802" r:id="rId520" display="https://webagentes.canaldirecto.com.ar/incidents/view/737628-5" xr:uid="{00000000-0004-0000-0100-000007020000}"/>
    <hyperlink ref="A803" r:id="rId521" display="https://webagentes.canaldirecto.com.ar/incidents/view/739235-3" xr:uid="{00000000-0004-0000-0100-000008020000}"/>
    <hyperlink ref="A804" r:id="rId522" display="https://webagentes.canaldirecto.com.ar/incidents/view/739117-8" xr:uid="{00000000-0004-0000-0100-000009020000}"/>
    <hyperlink ref="A805" r:id="rId523" display="https://webagentes.canaldirecto.com.ar/incidents/view/738860-6" xr:uid="{00000000-0004-0000-0100-00000A020000}"/>
    <hyperlink ref="A806" r:id="rId524" display="https://webagentes.canaldirecto.com.ar/incidents/view/739683-6" xr:uid="{00000000-0004-0000-0100-00000B020000}"/>
    <hyperlink ref="A807" r:id="rId525" display="https://webagentes.canaldirecto.com.ar/incidents/view/738836-9" xr:uid="{00000000-0004-0000-0100-00000C020000}"/>
    <hyperlink ref="A808" r:id="rId526" display="https://webagentes.canaldirecto.com.ar/incidents/view/739883-4" xr:uid="{00000000-0004-0000-0100-00000D020000}"/>
    <hyperlink ref="A809" r:id="rId527" display="https://webagentes.canaldirecto.com.ar/incidents/view/739687-2" xr:uid="{00000000-0004-0000-0100-00000E020000}"/>
    <hyperlink ref="A810" r:id="rId528" display="https://webagentes.canaldirecto.com.ar/incidents/view/739978-1" xr:uid="{00000000-0004-0000-0100-00000F020000}"/>
    <hyperlink ref="A812" r:id="rId529" display="https://webagentes.canaldirecto.com.ar/incidents/view/739719-0" xr:uid="{00000000-0004-0000-0100-000010020000}"/>
    <hyperlink ref="A811" r:id="rId530" display="https://webagentes.canaldirecto.com.ar/incidents/view/738966-9" xr:uid="{00000000-0004-0000-0100-000011020000}"/>
    <hyperlink ref="A813" r:id="rId531" display="https://webagentes.canaldirecto.com.ar/incidents/view/740256-2" xr:uid="{00000000-0004-0000-0100-000012020000}"/>
    <hyperlink ref="A814" r:id="rId532" display="https://webagentes.canaldirecto.com.ar/incidents/view/740163-3" xr:uid="{00000000-0004-0000-0100-000013020000}"/>
    <hyperlink ref="A816" r:id="rId533" display="https://webagentes.canaldirecto.com.ar/incidents/view/740060-7" xr:uid="{00000000-0004-0000-0100-000014020000}"/>
    <hyperlink ref="A822" r:id="rId534" display="https://webagentes.canaldirecto.com.ar/incidents/view/740800-7" xr:uid="{00000000-0004-0000-0100-000015020000}"/>
    <hyperlink ref="A820" r:id="rId535" display="https://webagentes.canaldirecto.com.ar/incidents/view/740791-0" xr:uid="{00000000-0004-0000-0100-000016020000}"/>
    <hyperlink ref="A815" r:id="rId536" display="https://webagentes.canaldirecto.com.ar/incidents/view/741067-7" xr:uid="{00000000-0004-0000-0100-000017020000}"/>
    <hyperlink ref="A817" r:id="rId537" display="https://webagentes.canaldirecto.com.ar/incidents/view/741134-8" xr:uid="{00000000-0004-0000-0100-000018020000}"/>
    <hyperlink ref="A818" r:id="rId538" display="https://webagentes.canaldirecto.com.ar/incidents/view/741570-6" xr:uid="{00000000-0004-0000-0100-000019020000}"/>
    <hyperlink ref="A819" r:id="rId539" display="https://webagentes.canaldirecto.com.ar/incidents/view/739574-9" xr:uid="{00000000-0004-0000-0100-00001A020000}"/>
    <hyperlink ref="A821" r:id="rId540" display="https://webagentes.canaldirecto.com.ar/incidents/view/739576-7" xr:uid="{00000000-0004-0000-0100-00001B020000}"/>
    <hyperlink ref="A825" r:id="rId541" display="https://webagentes.canaldirecto.com.ar/incidents/view/741716-6" xr:uid="{00000000-0004-0000-0100-00001C020000}"/>
    <hyperlink ref="A826" r:id="rId542" display="https://webagentes.canaldirecto.com.ar/incidents/view/741417-8" xr:uid="{00000000-0004-0000-0100-00001D020000}"/>
    <hyperlink ref="A829" r:id="rId543" display="https://webagentes.canaldirecto.com.ar/incidents/view/742048-9" xr:uid="{00000000-0004-0000-0100-00001E020000}"/>
    <hyperlink ref="A828" r:id="rId544" display="https://webagentes.canaldirecto.com.ar/incidents/view/741903-0" xr:uid="{00000000-0004-0000-0100-00001F020000}"/>
    <hyperlink ref="A831" r:id="rId545" display="https://webagentes.canaldirecto.com.ar/incidents/view/742072-6" xr:uid="{00000000-0004-0000-0100-000020020000}"/>
    <hyperlink ref="A833" r:id="rId546" display="https://webagentes.canaldirecto.com.ar/incidents/view/741945-6" xr:uid="{00000000-0004-0000-0100-000021020000}"/>
    <hyperlink ref="A832" r:id="rId547" display="https://webagentes.canaldirecto.com.ar/incidents/view/741760-7" xr:uid="{00000000-0004-0000-0100-000022020000}"/>
    <hyperlink ref="A834" r:id="rId548" display="https://webagentes.canaldirecto.com.ar/incidents/view/742374-1" xr:uid="{00000000-0004-0000-0100-000023020000}"/>
    <hyperlink ref="A835" r:id="rId549" display="https://webagentes.canaldirecto.com.ar/incidents/view/742771-0" xr:uid="{00000000-0004-0000-0100-000024020000}"/>
    <hyperlink ref="A837" r:id="rId550" display="https://webagentes.canaldirecto.com.ar/incidents/view/742583-7" xr:uid="{00000000-0004-0000-0100-000025020000}"/>
    <hyperlink ref="A836" r:id="rId551" display="https://webagentes.canaldirecto.com.ar/incidents/view/742386-6" xr:uid="{00000000-0004-0000-0100-000026020000}"/>
    <hyperlink ref="A838" r:id="rId552" display="https://webagentes.canaldirecto.com.ar/incidents/view/742966-6" xr:uid="{00000000-0004-0000-0100-000027020000}"/>
    <hyperlink ref="A839" r:id="rId553" display="https://webagentes.canaldirecto.com.ar/incidents/view/742502-2" xr:uid="{00000000-0004-0000-0100-000028020000}"/>
    <hyperlink ref="A840" r:id="rId554" display="https://webagentes.canaldirecto.com.ar/incidents/view/743121-8" xr:uid="{00000000-0004-0000-0100-000029020000}"/>
    <hyperlink ref="A841" r:id="rId555" display="https://webagentes.canaldirecto.com.ar/incidents/view/739119-6" xr:uid="{00000000-0004-0000-0100-00002A020000}"/>
    <hyperlink ref="A842" r:id="rId556" display="https://webagentes.canaldirecto.com.ar/incidents/view/743608-2" xr:uid="{00000000-0004-0000-0100-00002B020000}"/>
    <hyperlink ref="A843" r:id="rId557" display="https://webagentes.canaldirecto.com.ar/incidents/view/743228-0" xr:uid="{00000000-0004-0000-0100-00002C020000}"/>
    <hyperlink ref="A845" r:id="rId558" display="https://webagentes.canaldirecto.com.ar/incidents/view/744026-1" xr:uid="{00000000-0004-0000-0100-00002D020000}"/>
    <hyperlink ref="A844" r:id="rId559" display="https://webagentes.canaldirecto.com.ar/incidents/view/743718-8" xr:uid="{00000000-0004-0000-0100-00002E020000}"/>
    <hyperlink ref="A846" r:id="rId560" display="https://webagentes.canaldirecto.com.ar/incidents/view/744221-4" xr:uid="{00000000-0004-0000-0100-00002F020000}"/>
    <hyperlink ref="A848" r:id="rId561" display="https://webagentes.canaldirecto.com.ar/incidents/view/742860-3" xr:uid="{00000000-0004-0000-0100-000030020000}"/>
    <hyperlink ref="A847" r:id="rId562" display="https://webagentes.canaldirecto.com.ar/incidents/view/740597-6" xr:uid="{00000000-0004-0000-0100-000031020000}"/>
    <hyperlink ref="A849" r:id="rId563" display="https://webagentes.canaldirecto.com.ar/incidents/view/743663-9" xr:uid="{00000000-0004-0000-0100-000032020000}"/>
    <hyperlink ref="A850" r:id="rId564" display="https://webagentes.canaldirecto.com.ar/incidents/view/744970-3" xr:uid="{00000000-0004-0000-0100-000033020000}"/>
    <hyperlink ref="A851" r:id="rId565" display="https://webagentes.canaldirecto.com.ar/incidents/view/745025-9" xr:uid="{00000000-0004-0000-0100-000034020000}"/>
    <hyperlink ref="A852" r:id="rId566" display="https://webagentes.canaldirecto.com.ar/incidents/view/745007-3" xr:uid="{00000000-0004-0000-0100-000035020000}"/>
    <hyperlink ref="A857" r:id="rId567" display="https://webagentes.canaldirecto.com.ar/incidents/view/744485-0" xr:uid="{00000000-0004-0000-0100-000036020000}"/>
    <hyperlink ref="A855" r:id="rId568" display="https://webagentes.canaldirecto.com.ar/incidents/view/744320-4" xr:uid="{00000000-0004-0000-0100-000037020000}"/>
    <hyperlink ref="A859" r:id="rId569" display="https://webagentes.canaldirecto.com.ar/incidents/view/745326-5" xr:uid="{00000000-0004-0000-0100-000038020000}"/>
    <hyperlink ref="A864" r:id="rId570" display="https://webagentes.canaldirecto.com.ar/incidents/view/745818-1" xr:uid="{00000000-0004-0000-0100-000039020000}"/>
    <hyperlink ref="A863" r:id="rId571" display="https://webagentes.canaldirecto.com.ar/incidents/view/745769-6" xr:uid="{00000000-0004-0000-0100-00003A020000}"/>
    <hyperlink ref="A861" r:id="rId572" display="https://webagentes.canaldirecto.com.ar/incidents/view/745075-4" xr:uid="{00000000-0004-0000-0100-00003B020000}"/>
    <hyperlink ref="A867" r:id="rId573" display="https://webagentes.canaldirecto.com.ar/incidents/view/745998-6" xr:uid="{00000000-0004-0000-0100-00003C020000}"/>
    <hyperlink ref="A866" r:id="rId574" display="https://webagentes.canaldirecto.com.ar/incidents/view/745919-9" xr:uid="{00000000-0004-0000-0100-00003D020000}"/>
    <hyperlink ref="A868" r:id="rId575" display="https://webagentes.canaldirecto.com.ar/incidents/view/745477-8" xr:uid="{00000000-0004-0000-0100-00003E020000}"/>
    <hyperlink ref="A877" r:id="rId576" display="https://webagentes.canaldirecto.com.ar/incidents/view/746199-0" xr:uid="{00000000-0004-0000-0100-00003F020000}"/>
    <hyperlink ref="A874" r:id="rId577" display="https://webagentes.canaldirecto.com.ar/incidents/view/745922-3" xr:uid="{00000000-0004-0000-0100-000040020000}"/>
    <hyperlink ref="A879" r:id="rId578" display="https://webagentes.canaldirecto.com.ar/incidents/view/746208-7" xr:uid="{00000000-0004-0000-0100-000041020000}"/>
    <hyperlink ref="A878" r:id="rId579" display="https://webagentes.canaldirecto.com.ar/incidents/view/746206-9" xr:uid="{00000000-0004-0000-0100-000042020000}"/>
    <hyperlink ref="A885" r:id="rId580" display="https://webagentes.canaldirecto.com.ar/incidents/view/746363-3" xr:uid="{00000000-0004-0000-0100-000043020000}"/>
    <hyperlink ref="A884" r:id="rId581" display="https://webagentes.canaldirecto.com.ar/incidents/view/746285-6" xr:uid="{00000000-0004-0000-0100-000044020000}"/>
    <hyperlink ref="A882" r:id="rId582" display="https://webagentes.canaldirecto.com.ar/incidents/view/746193-6" xr:uid="{00000000-0004-0000-0100-000045020000}"/>
    <hyperlink ref="A881" r:id="rId583" display="https://webagentes.canaldirecto.com.ar/incidents/view/745387-6" xr:uid="{00000000-0004-0000-0100-000046020000}"/>
    <hyperlink ref="A887" r:id="rId584" display="https://webagentes.canaldirecto.com.ar/incidents/view/746245-8" xr:uid="{00000000-0004-0000-0100-000047020000}"/>
    <hyperlink ref="A889" r:id="rId585" display="https://webagentes.canaldirecto.com.ar/incidents/view/746620-5" xr:uid="{00000000-0004-0000-0100-000048020000}"/>
    <hyperlink ref="A891" r:id="rId586" display="https://webagentes.canaldirecto.com.ar/incidents/view/746842-5" xr:uid="{00000000-0004-0000-0100-000049020000}"/>
    <hyperlink ref="A869" r:id="rId587" display="https://webagentes.canaldirecto.com.ar/incidents/view/746635-7" xr:uid="{00000000-0004-0000-0100-00004A020000}"/>
    <hyperlink ref="A871" r:id="rId588" display="https://webagentes.canaldirecto.com.ar/incidents/view/746499-7" xr:uid="{00000000-0004-0000-0100-00004B020000}"/>
    <hyperlink ref="A872" r:id="rId589" display="https://webagentes.canaldirecto.com.ar/incidents/view/746672-8" xr:uid="{00000000-0004-0000-0100-00004C020000}"/>
    <hyperlink ref="A875" r:id="rId590" display="https://webagentes.canaldirecto.com.ar/incidents/view/746518-1" xr:uid="{00000000-0004-0000-0100-00004D020000}"/>
    <hyperlink ref="A919" r:id="rId591" display="https://webagentes.canaldirecto.com.ar/incidents/view/750031-4" xr:uid="{00000000-0004-0000-0100-00004E020000}"/>
    <hyperlink ref="A917" r:id="rId592" display="https://webagentes.canaldirecto.com.ar/incidents/view/750030-5" xr:uid="{00000000-0004-0000-0100-00004F020000}"/>
    <hyperlink ref="A915" r:id="rId593" display="https://webagentes.canaldirecto.com.ar/incidents/view/750023-5" xr:uid="{00000000-0004-0000-0100-000050020000}"/>
    <hyperlink ref="A912" r:id="rId594" display="https://webagentes.canaldirecto.com.ar/incidents/view/749674-7" xr:uid="{00000000-0004-0000-0100-000051020000}"/>
    <hyperlink ref="A921" r:id="rId595" display="https://webagentes.canaldirecto.com.ar/incidents/view/749109-8" xr:uid="{00000000-0004-0000-0100-000052020000}"/>
    <hyperlink ref="A906" r:id="rId596" display="https://webagentes.canaldirecto.com.ar/incidents/view/749022-0" xr:uid="{00000000-0004-0000-0100-000053020000}"/>
    <hyperlink ref="A902" r:id="rId597" display="https://webagentes.canaldirecto.com.ar/incidents/view/748797-0" xr:uid="{00000000-0004-0000-0100-000054020000}"/>
    <hyperlink ref="A908" r:id="rId598" display="https://webagentes.canaldirecto.com.ar/incidents/view/748080-7" xr:uid="{00000000-0004-0000-0100-000055020000}"/>
    <hyperlink ref="A903" r:id="rId599" display="https://webagentes.canaldirecto.com.ar/incidents/view/747969-8" xr:uid="{00000000-0004-0000-0100-000056020000}"/>
    <hyperlink ref="A913" r:id="rId600" display="https://webagentes.canaldirecto.com.ar/incidents/view/747847-7" xr:uid="{00000000-0004-0000-0100-000057020000}"/>
    <hyperlink ref="A904" r:id="rId601" display="https://webagentes.canaldirecto.com.ar/incidents/view/747799-1" xr:uid="{00000000-0004-0000-0100-000058020000}"/>
    <hyperlink ref="A897" r:id="rId602" display="https://webagentes.canaldirecto.com.ar/incidents/view/747556-8" xr:uid="{00000000-0004-0000-0100-000059020000}"/>
    <hyperlink ref="A898" r:id="rId603" display="https://webagentes.canaldirecto.com.ar/incidents/view/747417-0" xr:uid="{00000000-0004-0000-0100-00005A020000}"/>
    <hyperlink ref="A900" r:id="rId604" display="https://webagentes.canaldirecto.com.ar/incidents/view/747351-5" xr:uid="{00000000-0004-0000-0100-00005B020000}"/>
    <hyperlink ref="A895" r:id="rId605" display="https://webagentes.canaldirecto.com.ar/incidents/view/747063-3" xr:uid="{00000000-0004-0000-0100-00005C020000}"/>
    <hyperlink ref="A910" r:id="rId606" display="https://webagentes.canaldirecto.com.ar/incidents/view/746889-6" xr:uid="{00000000-0004-0000-0100-00005D020000}"/>
    <hyperlink ref="A940" r:id="rId607" display="https://webagentes.canaldirecto.com.ar/incidents/view/750408-2" xr:uid="{00000000-0004-0000-0100-00005E020000}"/>
    <hyperlink ref="A925" r:id="rId608" display="https://webagentes.canaldirecto.com.ar/incidents/view/749390-8" xr:uid="{00000000-0004-0000-0100-00005F020000}"/>
    <hyperlink ref="A926" r:id="rId609" display="https://webagentes.canaldirecto.com.ar/incidents/view/749496-1" xr:uid="{00000000-0004-0000-0100-000060020000}"/>
    <hyperlink ref="A927" r:id="rId610" display="https://webagentes.canaldirecto.com.ar/incidents/view/748644-9" xr:uid="{00000000-0004-0000-0100-000061020000}"/>
    <hyperlink ref="A928" r:id="rId611" display="https://webagentes.canaldirecto.com.ar/incidents/view/749672-9" xr:uid="{00000000-0004-0000-0100-000062020000}"/>
    <hyperlink ref="A929" r:id="rId612" display="https://webagentes.canaldirecto.com.ar/incidents/view/749593-3" xr:uid="{00000000-0004-0000-0100-000063020000}"/>
    <hyperlink ref="A930" r:id="rId613" display="https://webagentes.canaldirecto.com.ar/incidents/view/749626-0" xr:uid="{00000000-0004-0000-0100-000064020000}"/>
    <hyperlink ref="A932" r:id="rId614" display="https://webagentes.canaldirecto.com.ar/incidents/view/750237-6" xr:uid="{00000000-0004-0000-0100-000065020000}"/>
    <hyperlink ref="A931" r:id="rId615" display="https://webagentes.canaldirecto.com.ar/incidents/view/750197-9" xr:uid="{00000000-0004-0000-0100-000066020000}"/>
    <hyperlink ref="A934" r:id="rId616" display="https://webagentes.canaldirecto.com.ar/incidents/view/750456-9" xr:uid="{00000000-0004-0000-0100-000067020000}"/>
    <hyperlink ref="A933" r:id="rId617" display="https://webagentes.canaldirecto.com.ar/incidents/view/749332-4" xr:uid="{00000000-0004-0000-0100-000068020000}"/>
    <hyperlink ref="A936" r:id="rId618" display="https://webagentes.canaldirecto.com.ar/incidents/view/750780-3" xr:uid="{00000000-0004-0000-0100-000069020000}"/>
    <hyperlink ref="A937" r:id="rId619" display="https://webagentes.canaldirecto.com.ar/incidents/view/750721-0" xr:uid="{00000000-0004-0000-0100-00006A020000}"/>
    <hyperlink ref="A938" r:id="rId620" display="https://webagentes.canaldirecto.com.ar/incidents/view/750397-7" xr:uid="{00000000-0004-0000-0100-00006B020000}"/>
    <hyperlink ref="A939" r:id="rId621" display="https://webagentes.canaldirecto.com.ar/incidents/view/749423-5" xr:uid="{00000000-0004-0000-0100-00006C020000}"/>
    <hyperlink ref="A942" r:id="rId622" display="https://webagentes.canaldirecto.com.ar/incidents/view/751542-2" xr:uid="{00000000-0004-0000-0100-00006D020000}"/>
    <hyperlink ref="A943" r:id="rId623" display="https://webagentes.canaldirecto.com.ar/incidents/view/751638-8" xr:uid="{00000000-0004-0000-0100-00006E020000}"/>
    <hyperlink ref="A944" r:id="rId624" display="https://webagentes.canaldirecto.com.ar/incidents/view/751540-4" xr:uid="{00000000-0004-0000-0100-00006F020000}"/>
    <hyperlink ref="A935" r:id="rId625" display="https://webagentes.canaldirecto.com.ar/incidents/view/751475-1" xr:uid="{00000000-0004-0000-0100-000070020000}"/>
    <hyperlink ref="A941" r:id="rId626" display="https://webagentes.canaldirecto.com.ar/incidents/view/752304-1" xr:uid="{00000000-0004-0000-0100-000071020000}"/>
    <hyperlink ref="A945" r:id="rId627" display="https://webagentes.canaldirecto.com.ar/incidents/view/751989-9" xr:uid="{00000000-0004-0000-0100-000072020000}"/>
    <hyperlink ref="A946" r:id="rId628" display="https://webagentes.canaldirecto.com.ar/incidents/view/751964-0" xr:uid="{00000000-0004-0000-0100-000073020000}"/>
    <hyperlink ref="A950" r:id="rId629" display="https://webagentes.canaldirecto.com.ar/incidents/view/752045-1" xr:uid="{00000000-0004-0000-0100-000074020000}"/>
    <hyperlink ref="A949" r:id="rId630" display="https://webagentes.canaldirecto.com.ar/incidents/view/751885-4" xr:uid="{00000000-0004-0000-0100-000075020000}"/>
    <hyperlink ref="A951" r:id="rId631" display="https://webagentes.canaldirecto.com.ar/incidents/view/751768-8" xr:uid="{00000000-0004-0000-0100-000076020000}"/>
    <hyperlink ref="A952" r:id="rId632" display="https://webagentes.canaldirecto.com.ar/incidents/view/751394-7" xr:uid="{00000000-0004-0000-0100-000077020000}"/>
    <hyperlink ref="A953" r:id="rId633" display="https://webagentes.canaldirecto.com.ar/incidents/view/752567-8" xr:uid="{00000000-0004-0000-0100-000078020000}"/>
    <hyperlink ref="A955" r:id="rId634" display="https://webagentes.canaldirecto.com.ar/incidents/view/752600-2" xr:uid="{00000000-0004-0000-0100-000079020000}"/>
    <hyperlink ref="A956" r:id="rId635" display="https://webagentes.canaldirecto.com.ar/incidents/view/753054-6" xr:uid="{00000000-0004-0000-0100-00007A020000}"/>
    <hyperlink ref="A957" r:id="rId636" display="https://webagentes.canaldirecto.com.ar/incidents/view/753133-2" xr:uid="{00000000-0004-0000-0100-00007B020000}"/>
    <hyperlink ref="A963" r:id="rId637" display="https://webagentes.canaldirecto.com.ar/incidents/view/753296-0" xr:uid="{00000000-0004-0000-0100-00007C020000}"/>
    <hyperlink ref="A962" r:id="rId638" display="https://webagentes.canaldirecto.com.ar/incidents/view/753254-4" xr:uid="{00000000-0004-0000-0100-00007D020000}"/>
    <hyperlink ref="A959" r:id="rId639" display="https://webagentes.canaldirecto.com.ar/incidents/view/753251-7" xr:uid="{00000000-0004-0000-0100-00007E020000}"/>
    <hyperlink ref="A967" r:id="rId640" display="https://webagentes.canaldirecto.com.ar/incidents/view/753255-3" xr:uid="{00000000-0004-0000-0100-00007F020000}"/>
    <hyperlink ref="A968" r:id="rId641" display="https://webagentes.canaldirecto.com.ar/incidents/view/754364-7" xr:uid="{00000000-0004-0000-0100-000080020000}"/>
    <hyperlink ref="A954" r:id="rId642" display="https://webagentes.canaldirecto.com.ar/incidents/view/752933-7" xr:uid="{00000000-0004-0000-0100-000081020000}"/>
    <hyperlink ref="A960" r:id="rId643" display="https://webagentes.canaldirecto.com.ar/incidents/view/753423-2" xr:uid="{00000000-0004-0000-0100-000082020000}"/>
    <hyperlink ref="A965" r:id="rId644" display="https://webagentes.canaldirecto.com.ar/incidents/view/752285-7" xr:uid="{00000000-0004-0000-0100-000083020000}"/>
    <hyperlink ref="A966" r:id="rId645" display="https://webagentes.canaldirecto.com.ar/incidents/view/754221-3" xr:uid="{00000000-0004-0000-0100-000084020000}"/>
    <hyperlink ref="A1001" r:id="rId646" display="https://webagentes.canaldirecto.com.ar/incidents/view/757027-0" xr:uid="{00000000-0004-0000-0100-000085020000}"/>
    <hyperlink ref="A1002" r:id="rId647" display="https://webagentes.canaldirecto.com.ar/incidents/view/757025-2" xr:uid="{00000000-0004-0000-0100-000086020000}"/>
    <hyperlink ref="A997" r:id="rId648" display="https://webagentes.canaldirecto.com.ar/incidents/view/756770-8" xr:uid="{00000000-0004-0000-0100-000087020000}"/>
    <hyperlink ref="A992" r:id="rId649" display="https://webagentes.canaldirecto.com.ar/incidents/view/756524-1" xr:uid="{00000000-0004-0000-0100-000088020000}"/>
    <hyperlink ref="A993" r:id="rId650" display="https://webagentes.canaldirecto.com.ar/incidents/view/756279-4" xr:uid="{00000000-0004-0000-0100-000089020000}"/>
    <hyperlink ref="A995" r:id="rId651" display="https://webagentes.canaldirecto.com.ar/incidents/view/756251-8" xr:uid="{00000000-0004-0000-0100-00008A020000}"/>
    <hyperlink ref="A990" r:id="rId652" display="https://webagentes.canaldirecto.com.ar/incidents/view/756136-0" xr:uid="{00000000-0004-0000-0100-00008B020000}"/>
    <hyperlink ref="A986" r:id="rId653" display="https://webagentes.canaldirecto.com.ar/incidents/view/755988-8" xr:uid="{00000000-0004-0000-0100-00008C020000}"/>
    <hyperlink ref="A999" r:id="rId654" display="https://webagentes.canaldirecto.com.ar/incidents/view/755903-7" xr:uid="{00000000-0004-0000-0100-00008D020000}"/>
    <hyperlink ref="A983" r:id="rId655" display="https://webagentes.canaldirecto.com.ar/incidents/view/755489-2" xr:uid="{00000000-0004-0000-0100-00008E020000}"/>
    <hyperlink ref="A984" r:id="rId656" display="https://webagentes.canaldirecto.com.ar/incidents/view/755487-4" xr:uid="{00000000-0004-0000-0100-00008F020000}"/>
    <hyperlink ref="A976" r:id="rId657" display="https://webagentes.canaldirecto.com.ar/incidents/view/755358-3" xr:uid="{00000000-0004-0000-0100-000090020000}"/>
    <hyperlink ref="A977" r:id="rId658" display="https://webagentes.canaldirecto.com.ar/incidents/view/755355-6" xr:uid="{00000000-0004-0000-0100-000091020000}"/>
    <hyperlink ref="A972" r:id="rId659" display="https://webagentes.canaldirecto.com.ar/incidents/view/755343-1" xr:uid="{00000000-0004-0000-0100-000092020000}"/>
    <hyperlink ref="A979" r:id="rId660" display="https://webagentes.canaldirecto.com.ar/incidents/view/755263-6" xr:uid="{00000000-0004-0000-0100-000093020000}"/>
    <hyperlink ref="A973" r:id="rId661" display="https://webagentes.canaldirecto.com.ar/incidents/view/755249-6" xr:uid="{00000000-0004-0000-0100-000094020000}"/>
    <hyperlink ref="A988" r:id="rId662" display="https://webagentes.canaldirecto.com.ar/incidents/view/755014-2" xr:uid="{00000000-0004-0000-0100-000095020000}"/>
    <hyperlink ref="A981" r:id="rId663" display="https://webagentes.canaldirecto.com.ar/incidents/view/754891-6" xr:uid="{00000000-0004-0000-0100-000096020000}"/>
    <hyperlink ref="A970" r:id="rId664" display="https://webagentes.canaldirecto.com.ar/incidents/view/754005-7" xr:uid="{00000000-0004-0000-0100-000097020000}"/>
    <hyperlink ref="A974" r:id="rId665" display="https://webagentes.canaldirecto.com.ar/incidents/view/753772-5" xr:uid="{00000000-0004-0000-0100-000098020000}"/>
    <hyperlink ref="A1005" r:id="rId666" display="https://webagentes.canaldirecto.com.ar/incidents/view/757311-6" xr:uid="{00000000-0004-0000-0100-000099020000}"/>
    <hyperlink ref="A1007" r:id="rId667" display="https://webagentes.canaldirecto.com.ar/incidents/view/757450-4" xr:uid="{00000000-0004-0000-0100-00009A020000}"/>
    <hyperlink ref="A1011" r:id="rId668" display="https://webagentes.canaldirecto.com.ar/incidents/view/757903-1" xr:uid="{00000000-0004-0000-0100-00009B020000}"/>
    <hyperlink ref="A1009" r:id="rId669" display="https://webagentes.canaldirecto.com.ar/incidents/view/757530-9" xr:uid="{00000000-0004-0000-0100-00009C020000}"/>
    <hyperlink ref="A1013" r:id="rId670" display="https://webagentes.canaldirecto.com.ar/incidents/view/758276-1" xr:uid="{00000000-0004-0000-0100-00009D020000}"/>
    <hyperlink ref="A1020" r:id="rId671" display="https://webagentes.canaldirecto.com.ar/incidents/view/758235-4" xr:uid="{00000000-0004-0000-0100-00009E020000}"/>
    <hyperlink ref="A1025" r:id="rId672" display="https://webagentes.canaldirecto.com.ar/incidents/view/758701-2" xr:uid="{00000000-0004-0000-0100-00009F020000}"/>
    <hyperlink ref="A1032" r:id="rId673" display="https://webagentes.canaldirecto.com.ar/incidents/view/758985-2" xr:uid="{00000000-0004-0000-0100-0000A0020000}"/>
    <hyperlink ref="A1030" r:id="rId674" display="https://webagentes.canaldirecto.com.ar/incidents/view/758859-8" xr:uid="{00000000-0004-0000-0100-0000A1020000}"/>
    <hyperlink ref="A1014" r:id="rId675" display="https://webagentes.canaldirecto.com.ar/incidents/view/758036-5" xr:uid="{00000000-0004-0000-0100-0000A2020000}"/>
    <hyperlink ref="A1016" r:id="rId676" display="https://webagentes.canaldirecto.com.ar/incidents/view/758763-2" xr:uid="{00000000-0004-0000-0100-0000A3020000}"/>
    <hyperlink ref="A1017" r:id="rId677" display="https://webagentes.canaldirecto.com.ar/incidents/view/758680-0" xr:uid="{00000000-0004-0000-0100-0000A4020000}"/>
    <hyperlink ref="A1018" r:id="rId678" display="https://webagentes.canaldirecto.com.ar/incidents/view/758569-8" xr:uid="{00000000-0004-0000-0100-0000A5020000}"/>
    <hyperlink ref="A1021" r:id="rId679" display="https://webagentes.canaldirecto.com.ar/incidents/view/758772-0" xr:uid="{00000000-0004-0000-0100-0000A6020000}"/>
    <hyperlink ref="A1026" r:id="rId680" display="https://webagentes.canaldirecto.com.ar/incidents/view/759102-4" xr:uid="{00000000-0004-0000-0100-0000A7020000}"/>
    <hyperlink ref="A1023" r:id="rId681" display="https://webagentes.canaldirecto.com.ar/incidents/view/758899-6" xr:uid="{00000000-0004-0000-0100-0000A8020000}"/>
    <hyperlink ref="A1028" r:id="rId682" display="https://webagentes.canaldirecto.com.ar/incidents/view/759112-1" xr:uid="{00000000-0004-0000-0100-0000A9020000}"/>
    <hyperlink ref="A1060" r:id="rId683" display="https://webagentes.canaldirecto.com.ar/incidents/view/761667-9" xr:uid="{00000000-0004-0000-0100-0000AA020000}"/>
    <hyperlink ref="A1058" r:id="rId684" display="https://webagentes.canaldirecto.com.ar/incidents/view/761416-7" xr:uid="{00000000-0004-0000-0100-0000AB020000}"/>
    <hyperlink ref="A1055" r:id="rId685" display="https://webagentes.canaldirecto.com.ar/incidents/view/761053-2" xr:uid="{00000000-0004-0000-0100-0000AC020000}"/>
    <hyperlink ref="A1052" r:id="rId686" display="https://webagentes.canaldirecto.com.ar/incidents/view/761043-5" xr:uid="{00000000-0004-0000-0100-0000AD020000}"/>
    <hyperlink ref="A1056" r:id="rId687" display="https://webagentes.canaldirecto.com.ar/incidents/view/760615-9" xr:uid="{00000000-0004-0000-0100-0000AE020000}"/>
    <hyperlink ref="A1053" r:id="rId688" display="https://webagentes.canaldirecto.com.ar/incidents/view/760534-5" xr:uid="{00000000-0004-0000-0100-0000AF020000}"/>
    <hyperlink ref="A1050" r:id="rId689" display="https://webagentes.canaldirecto.com.ar/incidents/view/760467-4" xr:uid="{00000000-0004-0000-0100-0000B0020000}"/>
    <hyperlink ref="A1046" r:id="rId690" display="https://webagentes.canaldirecto.com.ar/incidents/view/760353-2" xr:uid="{00000000-0004-0000-0100-0000B1020000}"/>
    <hyperlink ref="A1048" r:id="rId691" display="https://webagentes.canaldirecto.com.ar/incidents/view/760264-9" xr:uid="{00000000-0004-0000-0100-0000B2020000}"/>
    <hyperlink ref="A1040" r:id="rId692" display="https://webagentes.canaldirecto.com.ar/incidents/view/760086-3" xr:uid="{00000000-0004-0000-0100-0000B3020000}"/>
    <hyperlink ref="A1037" r:id="rId693" display="https://webagentes.canaldirecto.com.ar/incidents/view/760083-6" xr:uid="{00000000-0004-0000-0100-0000B4020000}"/>
    <hyperlink ref="A1042" r:id="rId694" display="https://webagentes.canaldirecto.com.ar/incidents/view/760082-7" xr:uid="{00000000-0004-0000-0100-0000B5020000}"/>
    <hyperlink ref="A1044" r:id="rId695" display="https://webagentes.canaldirecto.com.ar/incidents/view/760050-8" xr:uid="{00000000-0004-0000-0100-0000B6020000}"/>
    <hyperlink ref="A1035" r:id="rId696" display="https://webagentes.canaldirecto.com.ar/incidents/view/759480-9" xr:uid="{00000000-0004-0000-0100-0000B7020000}"/>
    <hyperlink ref="A1038" r:id="rId697" display="https://webagentes.canaldirecto.com.ar/incidents/view/753719-6" xr:uid="{00000000-0004-0000-0100-0000B8020000}"/>
    <hyperlink ref="A1082" r:id="rId698" display="https://webagentes.canaldirecto.com.ar/incidents/view/763984-7" xr:uid="{00000000-0004-0000-0100-0000B9020000}"/>
    <hyperlink ref="A1085" r:id="rId699" display="https://webagentes.canaldirecto.com.ar/incidents/view/763673-4" xr:uid="{00000000-0004-0000-0100-0000BA020000}"/>
    <hyperlink ref="A1080" r:id="rId700" display="https://webagentes.canaldirecto.com.ar/incidents/view/763631-8" xr:uid="{00000000-0004-0000-0100-0000BB020000}"/>
    <hyperlink ref="A1077" r:id="rId701" display="https://webagentes.canaldirecto.com.ar/incidents/view/763241-9" xr:uid="{00000000-0004-0000-0100-0000BC020000}"/>
    <hyperlink ref="A1078" r:id="rId702" display="https://webagentes.canaldirecto.com.ar/incidents/view/763119-1" xr:uid="{00000000-0004-0000-0100-0000BD020000}"/>
    <hyperlink ref="A1074" r:id="rId703" display="https://webagentes.canaldirecto.com.ar/incidents/view/763068-8" xr:uid="{00000000-0004-0000-0100-0000BE020000}"/>
    <hyperlink ref="A1071" r:id="rId704" display="https://webagentes.canaldirecto.com.ar/incidents/view/763001-3" xr:uid="{00000000-0004-0000-0100-0000BF020000}"/>
    <hyperlink ref="A1072" r:id="rId705" display="https://webagentes.canaldirecto.com.ar/incidents/view/762885-0" xr:uid="{00000000-0004-0000-0100-0000C0020000}"/>
    <hyperlink ref="A1083" r:id="rId706" display="https://webagentes.canaldirecto.com.ar/incidents/view/762673-7" xr:uid="{00000000-0004-0000-0100-0000C1020000}"/>
    <hyperlink ref="A1069" r:id="rId707" display="https://webagentes.canaldirecto.com.ar/incidents/view/762642-7" xr:uid="{00000000-0004-0000-0100-0000C2020000}"/>
    <hyperlink ref="A1068" r:id="rId708" display="https://webagentes.canaldirecto.com.ar/incidents/view/762473-9" xr:uid="{00000000-0004-0000-0100-0000C3020000}"/>
    <hyperlink ref="A1067" r:id="rId709" display="https://webagentes.canaldirecto.com.ar/incidents/view/762157-4" xr:uid="{00000000-0004-0000-0100-0000C4020000}"/>
    <hyperlink ref="A1086" r:id="rId710" display="https://webagentes.canaldirecto.com.ar/incidents/view/761753-5" xr:uid="{00000000-0004-0000-0100-0000C5020000}"/>
    <hyperlink ref="A1064" r:id="rId711" display="https://webagentes.canaldirecto.com.ar/incidents/view/761474-1" xr:uid="{00000000-0004-0000-0100-0000C6020000}"/>
    <hyperlink ref="A1063" r:id="rId712" display="https://webagentes.canaldirecto.com.ar/incidents/view/761375-1" xr:uid="{00000000-0004-0000-0100-0000C7020000}"/>
    <hyperlink ref="A1065" r:id="rId713" display="https://webagentes.canaldirecto.com.ar/incidents/view/760581-3" xr:uid="{00000000-0004-0000-0100-0000C8020000}"/>
    <hyperlink ref="A1075" r:id="rId714" display="https://webagentes.canaldirecto.com.ar/incidents/view/757322-2" xr:uid="{00000000-0004-0000-0100-0000C9020000}"/>
    <hyperlink ref="A1066" r:id="rId715" display="https://webagentes.canaldirecto.com.ar/incidents/view/755226-5" xr:uid="{00000000-0004-0000-0100-0000CA020000}"/>
    <hyperlink ref="A1130" r:id="rId716" display="https://webagentes.canaldirecto.com.ar/incidents/view/767093-2" xr:uid="{00000000-0004-0000-0100-0000CB020000}"/>
    <hyperlink ref="A1125" r:id="rId717" display="https://webagentes.canaldirecto.com.ar/incidents/view/766610-6" xr:uid="{00000000-0004-0000-0100-0000CC020000}"/>
    <hyperlink ref="A1131" r:id="rId718" display="https://webagentes.canaldirecto.com.ar/incidents/view/766596-7" xr:uid="{00000000-0004-0000-0100-0000CD020000}"/>
    <hyperlink ref="A1123" r:id="rId719" display="https://webagentes.canaldirecto.com.ar/incidents/view/766227-0" xr:uid="{00000000-0004-0000-0100-0000CE020000}"/>
    <hyperlink ref="A1116" r:id="rId720" display="https://webagentes.canaldirecto.com.ar/incidents/view/766182-8" xr:uid="{00000000-0004-0000-0100-0000CF020000}"/>
    <hyperlink ref="A1112" r:id="rId721" display="https://webagentes.canaldirecto.com.ar/incidents/view/766116-5" xr:uid="{00000000-0004-0000-0100-0000D0020000}"/>
    <hyperlink ref="A1127" r:id="rId722" display="https://webagentes.canaldirecto.com.ar/incidents/view/765927-6" xr:uid="{00000000-0004-0000-0100-0000D1020000}"/>
    <hyperlink ref="A1117" r:id="rId723" display="https://webagentes.canaldirecto.com.ar/incidents/view/765919-7" xr:uid="{00000000-0004-0000-0100-0000D2020000}"/>
    <hyperlink ref="A1119" r:id="rId724" display="https://webagentes.canaldirecto.com.ar/incidents/view/765914-2" xr:uid="{00000000-0004-0000-0100-0000D3020000}"/>
    <hyperlink ref="A1107" r:id="rId725" display="https://webagentes.canaldirecto.com.ar/incidents/view/765688-0" xr:uid="{00000000-0004-0000-0100-0000D4020000}"/>
    <hyperlink ref="A1110" r:id="rId726" display="https://webagentes.canaldirecto.com.ar/incidents/view/765651-6" xr:uid="{00000000-0004-0000-0100-0000D5020000}"/>
    <hyperlink ref="A1128" r:id="rId727" display="https://webagentes.canaldirecto.com.ar/incidents/view/765538-6" xr:uid="{00000000-0004-0000-0100-0000D6020000}"/>
    <hyperlink ref="A1113" r:id="rId728" display="https://webagentes.canaldirecto.com.ar/incidents/view/765518-2" xr:uid="{00000000-0004-0000-0100-0000D7020000}"/>
    <hyperlink ref="A1121" r:id="rId729" display="https://webagentes.canaldirecto.com.ar/incidents/view/765162-7" xr:uid="{00000000-0004-0000-0100-0000D8020000}"/>
    <hyperlink ref="A1105" r:id="rId730" display="https://webagentes.canaldirecto.com.ar/incidents/view/765151-1" xr:uid="{00000000-0004-0000-0100-0000D9020000}"/>
    <hyperlink ref="A1100" r:id="rId731" display="https://webagentes.canaldirecto.com.ar/incidents/view/765087-7" xr:uid="{00000000-0004-0000-0100-0000DA020000}"/>
    <hyperlink ref="A1101" r:id="rId732" display="https://webagentes.canaldirecto.com.ar/incidents/view/765007-1" xr:uid="{00000000-0004-0000-0100-0000DB020000}"/>
    <hyperlink ref="A1099" r:id="rId733" display="https://webagentes.canaldirecto.com.ar/incidents/view/764740-2" xr:uid="{00000000-0004-0000-0100-0000DC020000}"/>
    <hyperlink ref="A1097" r:id="rId734" display="https://webagentes.canaldirecto.com.ar/incidents/view/764728-0" xr:uid="{00000000-0004-0000-0100-0000DD020000}"/>
    <hyperlink ref="A1114" r:id="rId735" display="https://webagentes.canaldirecto.com.ar/incidents/view/764660-7" xr:uid="{00000000-0004-0000-0100-0000DE020000}"/>
    <hyperlink ref="A1103" r:id="rId736" display="https://webagentes.canaldirecto.com.ar/incidents/view/764540-4" xr:uid="{00000000-0004-0000-0100-0000DF020000}"/>
    <hyperlink ref="A1095" r:id="rId737" display="https://webagentes.canaldirecto.com.ar/incidents/view/764507-9" xr:uid="{00000000-0004-0000-0100-0000E0020000}"/>
    <hyperlink ref="A1093" r:id="rId738" display="https://webagentes.canaldirecto.com.ar/incidents/view/764488-5" xr:uid="{00000000-0004-0000-0100-0000E1020000}"/>
    <hyperlink ref="A1091" r:id="rId739" display="https://webagentes.canaldirecto.com.ar/incidents/view/764137-4" xr:uid="{00000000-0004-0000-0100-0000E2020000}"/>
    <hyperlink ref="A1089" r:id="rId740" display="https://webagentes.canaldirecto.com.ar/incidents/view/763400-0" xr:uid="{00000000-0004-0000-0100-0000E3020000}"/>
    <hyperlink ref="A1108" r:id="rId741" display="https://webagentes.canaldirecto.com.ar/incidents/view/760090-6" xr:uid="{00000000-0004-0000-0100-0000E4020000}"/>
    <hyperlink ref="A1135" r:id="rId742" display="https://webagentes.canaldirecto.com.ar/incidents/view/766905-1" xr:uid="{00000000-0004-0000-0100-0000E5020000}"/>
    <hyperlink ref="A1136" r:id="rId743" display="https://webagentes.canaldirecto.com.ar/incidents/view/765344-9" xr:uid="{00000000-0004-0000-0100-0000E6020000}"/>
    <hyperlink ref="A1137" r:id="rId744" display="https://webagentes.canaldirecto.com.ar/incidents/view/766550-5" xr:uid="{00000000-0004-0000-0100-0000E7020000}"/>
    <hyperlink ref="A1138" r:id="rId745" display="https://webagentes.canaldirecto.com.ar/incidents/view/767100-1" xr:uid="{00000000-0004-0000-0100-0000E8020000}"/>
    <hyperlink ref="A1139" r:id="rId746" display="https://webagentes.canaldirecto.com.ar/incidents/view/764884-5" xr:uid="{00000000-0004-0000-0100-0000E9020000}"/>
    <hyperlink ref="A1140" r:id="rId747" display="https://webagentes.canaldirecto.com.ar/incidents/view/767668-0" xr:uid="{00000000-0004-0000-0100-0000EA020000}"/>
    <hyperlink ref="A1143" r:id="rId748" display="https://webagentes.canaldirecto.com.ar/incidents/view/767999-7" xr:uid="{00000000-0004-0000-0100-0000EB020000}"/>
    <hyperlink ref="A1141" r:id="rId749" display="https://webagentes.canaldirecto.com.ar/incidents/view/764542-2" xr:uid="{00000000-0004-0000-0100-0000EC020000}"/>
    <hyperlink ref="A1144" r:id="rId750" display="https://webagentes.canaldirecto.com.ar/incidents/view/767987-2" xr:uid="{00000000-0004-0000-0100-0000ED020000}"/>
    <hyperlink ref="A1145" r:id="rId751" display="https://webagentes.canaldirecto.com.ar/incidents/view/767708-7" xr:uid="{00000000-0004-0000-0100-0000EE020000}"/>
    <hyperlink ref="A1146" r:id="rId752" display="https://webagentes.canaldirecto.com.ar/incidents/view/768768-6" xr:uid="{00000000-0004-0000-0100-0000EF020000}"/>
    <hyperlink ref="A1142" r:id="rId753" display="https://webagentes.canaldirecto.com.ar/incidents/view/768160-0" xr:uid="{00000000-0004-0000-0100-0000F0020000}"/>
    <hyperlink ref="A1189" r:id="rId754" display="https://webagentes.canaldirecto.com.ar/incidents/view/771707-5" xr:uid="{00000000-0004-0000-0100-0000F1020000}"/>
    <hyperlink ref="A1187" r:id="rId755" display="https://webagentes.canaldirecto.com.ar/incidents/view/771440-3" xr:uid="{00000000-0004-0000-0100-0000F2020000}"/>
    <hyperlink ref="A1182" r:id="rId756" display="https://webagentes.canaldirecto.com.ar/incidents/view/771275-1" xr:uid="{00000000-0004-0000-0100-0000F3020000}"/>
    <hyperlink ref="A1177" r:id="rId757" display="https://webagentes.canaldirecto.com.ar/incidents/view/771247-8" xr:uid="{00000000-0004-0000-0100-0000F4020000}"/>
    <hyperlink ref="A1175" r:id="rId758" display="https://webagentes.canaldirecto.com.ar/incidents/view/771099-3" xr:uid="{00000000-0004-0000-0100-0000F5020000}"/>
    <hyperlink ref="A1183" r:id="rId759" display="https://webagentes.canaldirecto.com.ar/incidents/view/771001-8" xr:uid="{00000000-0004-0000-0100-0000F6020000}"/>
    <hyperlink ref="A1185" r:id="rId760" display="https://webagentes.canaldirecto.com.ar/incidents/view/770908-5" xr:uid="{00000000-0004-0000-0100-0000F7020000}"/>
    <hyperlink ref="A1178" r:id="rId761" display="https://webagentes.canaldirecto.com.ar/incidents/view/770882-8" xr:uid="{00000000-0004-0000-0100-0000F8020000}"/>
    <hyperlink ref="A1180" r:id="rId762" display="https://webagentes.canaldirecto.com.ar/incidents/view/770844-8" xr:uid="{00000000-0004-0000-0100-0000F9020000}"/>
    <hyperlink ref="A1172" r:id="rId763" display="https://webagentes.canaldirecto.com.ar/incidents/view/770692-7" xr:uid="{00000000-0004-0000-0100-0000FA020000}"/>
    <hyperlink ref="A1169" r:id="rId764" display="https://webagentes.canaldirecto.com.ar/incidents/view/770527-4" xr:uid="{00000000-0004-0000-0100-0000FB020000}"/>
    <hyperlink ref="A1173" r:id="rId765" display="https://webagentes.canaldirecto.com.ar/incidents/view/770360-1" xr:uid="{00000000-0004-0000-0100-0000FC020000}"/>
    <hyperlink ref="A1160" r:id="rId766" display="https://webagentes.canaldirecto.com.ar/incidents/view/770329-4" xr:uid="{00000000-0004-0000-0100-0000FD020000}"/>
    <hyperlink ref="A1167" r:id="rId767" display="https://webagentes.canaldirecto.com.ar/incidents/view/770167-6" xr:uid="{00000000-0004-0000-0100-0000FE020000}"/>
    <hyperlink ref="A1157" r:id="rId768" display="https://webagentes.canaldirecto.com.ar/incidents/view/770087-1" xr:uid="{00000000-0004-0000-0100-0000FF020000}"/>
    <hyperlink ref="A1163" r:id="rId769" display="https://webagentes.canaldirecto.com.ar/incidents/view/769964-5" xr:uid="{00000000-0004-0000-0100-000000030000}"/>
    <hyperlink ref="A1161" r:id="rId770" display="https://webagentes.canaldirecto.com.ar/incidents/view/769916-8" xr:uid="{00000000-0004-0000-0100-000001030000}"/>
    <hyperlink ref="A1170" r:id="rId771" display="https://webagentes.canaldirecto.com.ar/incidents/view/769912-2" xr:uid="{00000000-0004-0000-0100-000002030000}"/>
    <hyperlink ref="A1164" r:id="rId772" display="https://webagentes.canaldirecto.com.ar/incidents/view/769901-6" xr:uid="{00000000-0004-0000-0100-000003030000}"/>
    <hyperlink ref="A1158" r:id="rId773" display="https://webagentes.canaldirecto.com.ar/incidents/view/769836-3" xr:uid="{00000000-0004-0000-0100-000004030000}"/>
    <hyperlink ref="A1154" r:id="rId774" display="https://webagentes.canaldirecto.com.ar/incidents/view/769685-1" xr:uid="{00000000-0004-0000-0100-000005030000}"/>
    <hyperlink ref="A1165" r:id="rId775" display="https://webagentes.canaldirecto.com.ar/incidents/view/769473-8" xr:uid="{00000000-0004-0000-0100-000006030000}"/>
    <hyperlink ref="A1155" r:id="rId776" display="https://webagentes.canaldirecto.com.ar/incidents/view/769374-8" xr:uid="{00000000-0004-0000-0100-000007030000}"/>
    <hyperlink ref="A1151" r:id="rId777" display="https://webagentes.canaldirecto.com.ar/incidents/view/769193-5" xr:uid="{00000000-0004-0000-0100-000008030000}"/>
    <hyperlink ref="A1149" r:id="rId778" display="https://webagentes.canaldirecto.com.ar/incidents/view/769162-5" xr:uid="{00000000-0004-0000-0100-000009030000}"/>
    <hyperlink ref="A1152" r:id="rId779" display="https://webagentes.canaldirecto.com.ar/incidents/view/768823-2" xr:uid="{00000000-0004-0000-0100-00000A030000}"/>
    <hyperlink ref="A1217" r:id="rId780" display="https://webagentes.canaldirecto.com.ar/incidents/view/774159-5" xr:uid="{00000000-0004-0000-0100-00000B030000}"/>
    <hyperlink ref="A1220" r:id="rId781" display="https://webagentes.canaldirecto.com.ar/incidents/view/774100-9" xr:uid="{00000000-0004-0000-0100-00000C030000}"/>
    <hyperlink ref="A1218" r:id="rId782" display="https://webagentes.canaldirecto.com.ar/incidents/view/773798-1" xr:uid="{00000000-0004-0000-0100-00000D030000}"/>
    <hyperlink ref="A1224" r:id="rId783" display="https://webagentes.canaldirecto.com.ar/incidents/view/773742-2" xr:uid="{00000000-0004-0000-0100-00000E030000}"/>
    <hyperlink ref="A1215" r:id="rId784" display="https://webagentes.canaldirecto.com.ar/incidents/view/773556-7" xr:uid="{00000000-0004-0000-0100-00000F030000}"/>
    <hyperlink ref="A1207" r:id="rId785" display="https://webagentes.canaldirecto.com.ar/incidents/view/773391-2" xr:uid="{00000000-0004-0000-0100-000010030000}"/>
    <hyperlink ref="A1210" r:id="rId786" display="https://webagentes.canaldirecto.com.ar/incidents/view/773374-5" xr:uid="{00000000-0004-0000-0100-000011030000}"/>
    <hyperlink ref="A1222" r:id="rId787" display="https://webagentes.canaldirecto.com.ar/incidents/view/773002-1" xr:uid="{00000000-0004-0000-0100-000012030000}"/>
    <hyperlink ref="A1205" r:id="rId788" display="https://webagentes.canaldirecto.com.ar/incidents/view/772999-1" xr:uid="{00000000-0004-0000-0100-000013030000}"/>
    <hyperlink ref="A1202" r:id="rId789" display="https://webagentes.canaldirecto.com.ar/incidents/view/772918-6" xr:uid="{00000000-0004-0000-0100-000014030000}"/>
    <hyperlink ref="A1203" r:id="rId790" display="https://webagentes.canaldirecto.com.ar/incidents/view/772888-6" xr:uid="{00000000-0004-0000-0100-000015030000}"/>
    <hyperlink ref="A1211" r:id="rId791" display="https://webagentes.canaldirecto.com.ar/incidents/view/772805-3" xr:uid="{00000000-0004-0000-0100-000016030000}"/>
    <hyperlink ref="A1213" r:id="rId792" display="https://webagentes.canaldirecto.com.ar/incidents/view/772697-6" xr:uid="{00000000-0004-0000-0100-000017030000}"/>
    <hyperlink ref="A1208" r:id="rId793" display="https://webagentes.canaldirecto.com.ar/incidents/view/772577-3" xr:uid="{00000000-0004-0000-0100-000018030000}"/>
    <hyperlink ref="A1200" r:id="rId794" display="https://webagentes.canaldirecto.com.ar/incidents/view/772369-6" xr:uid="{00000000-0004-0000-0100-000019030000}"/>
    <hyperlink ref="A1198" r:id="rId795" display="https://webagentes.canaldirecto.com.ar/incidents/view/772304-9" xr:uid="{00000000-0004-0000-0100-00001A030000}"/>
    <hyperlink ref="A1196" r:id="rId796" display="https://webagentes.canaldirecto.com.ar/incidents/view/772288-2" xr:uid="{00000000-0004-0000-0100-00001B030000}"/>
    <hyperlink ref="A1194" r:id="rId797" display="https://webagentes.canaldirecto.com.ar/incidents/view/772064-4" xr:uid="{00000000-0004-0000-0100-00001C030000}"/>
    <hyperlink ref="A1250" r:id="rId798" display="https://webagentes.canaldirecto.com.ar/incidents/view/777828-9" xr:uid="{00000000-0004-0000-0100-00001D030000}"/>
    <hyperlink ref="A1242" r:id="rId799" display="https://webagentes.canaldirecto.com.ar/incidents/view/777707-7" xr:uid="{00000000-0004-0000-0100-00001E030000}"/>
    <hyperlink ref="A1247" r:id="rId800" display="https://webagentes.canaldirecto.com.ar/incidents/view/777646-7" xr:uid="{00000000-0004-0000-0100-00001F030000}"/>
    <hyperlink ref="A1251" r:id="rId801" display="https://webagentes.canaldirecto.com.ar/incidents/view/777464-5" xr:uid="{00000000-0004-0000-0100-000020030000}"/>
    <hyperlink ref="A1245" r:id="rId802" display="https://webagentes.canaldirecto.com.ar/incidents/view/777453-9" xr:uid="{00000000-0004-0000-0100-000021030000}"/>
    <hyperlink ref="A1243" r:id="rId803" display="https://webagentes.canaldirecto.com.ar/incidents/view/777205-4" xr:uid="{00000000-0004-0000-0100-000022030000}"/>
    <hyperlink ref="A1246" r:id="rId804" display="https://webagentes.canaldirecto.com.ar/incidents/view/777114-3" xr:uid="{00000000-0004-0000-0100-000023030000}"/>
    <hyperlink ref="A1239" r:id="rId805" display="https://webagentes.canaldirecto.com.ar/incidents/view/776773-3" xr:uid="{00000000-0004-0000-0100-000024030000}"/>
    <hyperlink ref="A1237" r:id="rId806" display="https://webagentes.canaldirecto.com.ar/incidents/view/776744-1" xr:uid="{00000000-0004-0000-0100-000025030000}"/>
    <hyperlink ref="A1249" r:id="rId807" display="https://webagentes.canaldirecto.com.ar/incidents/view/776713-1" xr:uid="{00000000-0004-0000-0100-000026030000}"/>
    <hyperlink ref="A1240" r:id="rId808" display="https://webagentes.canaldirecto.com.ar/incidents/view/776663-7" xr:uid="{00000000-0004-0000-0100-000027030000}"/>
    <hyperlink ref="A1244" r:id="rId809" display="https://webagentes.canaldirecto.com.ar/incidents/view/776661-9" xr:uid="{00000000-0004-0000-0100-000028030000}"/>
    <hyperlink ref="A1241" r:id="rId810" display="https://webagentes.canaldirecto.com.ar/incidents/view/776284-4" xr:uid="{00000000-0004-0000-0100-000029030000}"/>
    <hyperlink ref="A1236" r:id="rId811" display="https://webagentes.canaldirecto.com.ar/incidents/view/776049-3" xr:uid="{00000000-0004-0000-0100-00002A030000}"/>
    <hyperlink ref="A1235" r:id="rId812" display="https://webagentes.canaldirecto.com.ar/incidents/view/775886-9" xr:uid="{00000000-0004-0000-0100-00002B030000}"/>
    <hyperlink ref="A1238" r:id="rId813" display="https://webagentes.canaldirecto.com.ar/incidents/view/775773-6" xr:uid="{00000000-0004-0000-0100-00002C030000}"/>
    <hyperlink ref="A1232" r:id="rId814" display="https://webagentes.canaldirecto.com.ar/incidents/view/775369-7" xr:uid="{00000000-0004-0000-0100-00002D030000}"/>
    <hyperlink ref="A1231" r:id="rId815" display="https://webagentes.canaldirecto.com.ar/incidents/view/775284-7" xr:uid="{00000000-0004-0000-0100-00002E030000}"/>
    <hyperlink ref="A1233" r:id="rId816" display="https://webagentes.canaldirecto.com.ar/incidents/view/775148-6" xr:uid="{00000000-0004-0000-0100-00002F030000}"/>
    <hyperlink ref="A1230" r:id="rId817" display="https://webagentes.canaldirecto.com.ar/incidents/view/774985-2" xr:uid="{00000000-0004-0000-0100-000030030000}"/>
    <hyperlink ref="A1228" r:id="rId818" display="https://webagentes.canaldirecto.com.ar/incidents/view/774816-3" xr:uid="{00000000-0004-0000-0100-000031030000}"/>
    <hyperlink ref="A1234" r:id="rId819" display="https://webagentes.canaldirecto.com.ar/incidents/view/774733-1" xr:uid="{00000000-0004-0000-0100-000032030000}"/>
    <hyperlink ref="A1229" r:id="rId820" display="https://webagentes.canaldirecto.com.ar/incidents/view/772397-9" xr:uid="{00000000-0004-0000-0100-000033030000}"/>
    <hyperlink ref="A1248" r:id="rId821" display="https://webagentes.canaldirecto.com.ar/incidents/view/771500-4" xr:uid="{00000000-0004-0000-0100-000034030000}"/>
    <hyperlink ref="A1273" r:id="rId822" display="https://webagentes.canaldirecto.com.ar/incidents/view/780218-8" xr:uid="{00000000-0004-0000-0100-000035030000}"/>
    <hyperlink ref="A1277" r:id="rId823" display="https://webagentes.canaldirecto.com.ar/incidents/view/779582-4" xr:uid="{00000000-0004-0000-0100-000036030000}"/>
    <hyperlink ref="A1276" r:id="rId824" display="https://webagentes.canaldirecto.com.ar/incidents/view/779526-8" xr:uid="{00000000-0004-0000-0100-000037030000}"/>
    <hyperlink ref="A1272" r:id="rId825" display="https://webagentes.canaldirecto.com.ar/incidents/view/779473-7" xr:uid="{00000000-0004-0000-0100-000038030000}"/>
    <hyperlink ref="A1269" r:id="rId826" display="https://webagentes.canaldirecto.com.ar/incidents/view/779169-7" xr:uid="{00000000-0004-0000-0100-000039030000}"/>
    <hyperlink ref="A1271" r:id="rId827" display="https://webagentes.canaldirecto.com.ar/incidents/view/779102-2" xr:uid="{00000000-0004-0000-0100-00003A030000}"/>
    <hyperlink ref="A1263" r:id="rId828" display="https://webagentes.canaldirecto.com.ar/incidents/view/779099-9" xr:uid="{00000000-0004-0000-0100-00003B030000}"/>
    <hyperlink ref="A1265" r:id="rId829" display="https://webagentes.canaldirecto.com.ar/incidents/view/779096-2" xr:uid="{00000000-0004-0000-0100-00003C030000}"/>
    <hyperlink ref="A1268" r:id="rId830" display="https://webagentes.canaldirecto.com.ar/incidents/view/778960-1" xr:uid="{00000000-0004-0000-0100-00003D030000}"/>
    <hyperlink ref="A1266" r:id="rId831" display="https://webagentes.canaldirecto.com.ar/incidents/view/778876-3" xr:uid="{00000000-0004-0000-0100-00003E030000}"/>
    <hyperlink ref="A1267" r:id="rId832" display="https://webagentes.canaldirecto.com.ar/incidents/view/778842-6" xr:uid="{00000000-0004-0000-0100-00003F030000}"/>
    <hyperlink ref="A1274" r:id="rId833" display="https://webagentes.canaldirecto.com.ar/incidents/view/778744-5" xr:uid="{00000000-0004-0000-0100-000040030000}"/>
    <hyperlink ref="A1262" r:id="rId834" display="https://webagentes.canaldirecto.com.ar/incidents/view/778613-6" xr:uid="{00000000-0004-0000-0100-000041030000}"/>
    <hyperlink ref="A1264" r:id="rId835" display="https://webagentes.canaldirecto.com.ar/incidents/view/778556-2" xr:uid="{00000000-0004-0000-0100-000042030000}"/>
    <hyperlink ref="A1260" r:id="rId836" display="https://webagentes.canaldirecto.com.ar/incidents/view/778297-2" xr:uid="{00000000-0004-0000-0100-000043030000}"/>
    <hyperlink ref="A1270" r:id="rId837" display="https://webagentes.canaldirecto.com.ar/incidents/view/778056-7" xr:uid="{00000000-0004-0000-0100-000044030000}"/>
    <hyperlink ref="A1259" r:id="rId838" display="https://webagentes.canaldirecto.com.ar/incidents/view/778036-3" xr:uid="{00000000-0004-0000-0100-000045030000}"/>
    <hyperlink ref="A1257" r:id="rId839" display="https://webagentes.canaldirecto.com.ar/incidents/view/777962-2" xr:uid="{00000000-0004-0000-0100-000046030000}"/>
    <hyperlink ref="A1275" r:id="rId840" display="https://webagentes.canaldirecto.com.ar/incidents/view/777924-2" xr:uid="{00000000-0004-0000-0100-000047030000}"/>
    <hyperlink ref="A1256" r:id="rId841" display="https://webagentes.canaldirecto.com.ar/incidents/view/777785-5" xr:uid="{00000000-0004-0000-0100-000048030000}"/>
    <hyperlink ref="A1254" r:id="rId842" display="https://webagentes.canaldirecto.com.ar/incidents/view/777294-8" xr:uid="{00000000-0004-0000-0100-000049030000}"/>
    <hyperlink ref="A1261" r:id="rId843" display="https://webagentes.canaldirecto.com.ar/incidents/view/777115-2" xr:uid="{00000000-0004-0000-0100-00004A030000}"/>
    <hyperlink ref="A1258" r:id="rId844" display="https://webagentes.canaldirecto.com.ar/incidents/view/776684-0" xr:uid="{00000000-0004-0000-0100-00004B030000}"/>
    <hyperlink ref="A1255" r:id="rId845" display="https://webagentes.canaldirecto.com.ar/incidents/view/775775-4" xr:uid="{00000000-0004-0000-0100-00004C030000}"/>
    <hyperlink ref="A1279" r:id="rId846" display="https://webagentes.canaldirecto.com.ar/incidents/view/775142-2" xr:uid="{00000000-0004-0000-0100-00004D030000}"/>
    <hyperlink ref="A1283" r:id="rId847" display="https://webagentes.canaldirecto.com.ar/incidents/view/780213-3" xr:uid="{00000000-0004-0000-0100-00004E030000}"/>
    <hyperlink ref="A1281" r:id="rId848" display="https://webagentes.canaldirecto.com.ar/incidents/view/779448-1" xr:uid="{00000000-0004-0000-0100-00004F030000}"/>
    <hyperlink ref="A1289" r:id="rId849" display="https://webagentes.canaldirecto.com.ar/incidents/view/781336-0" xr:uid="{00000000-0004-0000-0100-000050030000}"/>
    <hyperlink ref="A1287" r:id="rId850" display="https://webagentes.canaldirecto.com.ar/incidents/view/780585-7" xr:uid="{00000000-0004-0000-0100-000051030000}"/>
    <hyperlink ref="A1290" r:id="rId851" display="https://webagentes.canaldirecto.com.ar/incidents/view/767596-4" xr:uid="{00000000-0004-0000-0100-000052030000}"/>
    <hyperlink ref="A1292" r:id="rId852" display="https://webagentes.canaldirecto.com.ar/incidents/view/781042-4" xr:uid="{00000000-0004-0000-0100-000053030000}"/>
    <hyperlink ref="A1297" r:id="rId853" display="https://webagentes.canaldirecto.com.ar/incidents/view/781652-5" xr:uid="{00000000-0004-0000-0100-000054030000}"/>
    <hyperlink ref="A1301" r:id="rId854" display="https://webagentes.canaldirecto.com.ar/incidents/view/781937-3" xr:uid="{00000000-0004-0000-0100-000055030000}"/>
    <hyperlink ref="A1304" r:id="rId855" display="https://webagentes.canaldirecto.com.ar/incidents/view/781909-0" xr:uid="{00000000-0004-0000-0100-000056030000}"/>
    <hyperlink ref="A1298" r:id="rId856" display="https://webagentes.canaldirecto.com.ar/incidents/view/777998-7" xr:uid="{00000000-0004-0000-0100-000057030000}"/>
    <hyperlink ref="A1306" r:id="rId857" display="https://webagentes.canaldirecto.com.ar/incidents/view/781265-3" xr:uid="{00000000-0004-0000-0100-000058030000}"/>
    <hyperlink ref="A1285" r:id="rId858" display="https://webagentes.canaldirecto.com.ar/incidents/view/781378-6" xr:uid="{00000000-0004-0000-0100-000059030000}"/>
    <hyperlink ref="A1293" r:id="rId859" display="https://webagentes.canaldirecto.com.ar/incidents/view/779946-8" xr:uid="{00000000-0004-0000-0100-00005A030000}"/>
    <hyperlink ref="A1295" r:id="rId860" display="https://webagentes.canaldirecto.com.ar/incidents/view/779944-0" xr:uid="{00000000-0004-0000-0100-00005B030000}"/>
    <hyperlink ref="A1299" r:id="rId861" display="https://webagentes.canaldirecto.com.ar/incidents/view/779951-0" xr:uid="{00000000-0004-0000-0100-00005C030000}"/>
    <hyperlink ref="A1302" r:id="rId862" display="https://webagentes.canaldirecto.com.ar/incidents/view/779952-9" xr:uid="{00000000-0004-0000-0100-00005D030000}"/>
    <hyperlink ref="A1308" r:id="rId863" display="https://webagentes.canaldirecto.com.ar/incidents/view/782852-0" xr:uid="{00000000-0004-0000-0100-00005E030000}"/>
    <hyperlink ref="A1309" r:id="rId864" display="https://webagentes.canaldirecto.com.ar/incidents/view/783260-2" xr:uid="{00000000-0004-0000-0100-00005F030000}"/>
    <hyperlink ref="A1310" r:id="rId865" display="https://webagentes.canaldirecto.com.ar/incidents/view/783303-6" xr:uid="{00000000-0004-0000-0100-000060030000}"/>
    <hyperlink ref="A1312" r:id="rId866" display="https://webagentes.canaldirecto.com.ar/incidents/view/783326-7" xr:uid="{00000000-0004-0000-0100-000061030000}"/>
    <hyperlink ref="A1311" r:id="rId867" display="https://webagentes.canaldirecto.com.ar/incidents/view/783280-6" xr:uid="{00000000-0004-0000-0100-000062030000}"/>
    <hyperlink ref="A1313" r:id="rId868" display="https://webagentes.canaldirecto.com.ar/incidents/view/783556-6" xr:uid="{00000000-0004-0000-0100-000063030000}"/>
    <hyperlink ref="A1314" r:id="rId869" display="https://webagentes.canaldirecto.com.ar/incidents/view/782934-3" xr:uid="{00000000-0004-0000-0100-000064030000}"/>
    <hyperlink ref="A1315" r:id="rId870" display="https://webagentes.canaldirecto.com.ar/incidents/view/782604-5" xr:uid="{00000000-0004-0000-0100-000065030000}"/>
    <hyperlink ref="A1316" r:id="rId871" display="https://webagentes.canaldirecto.com.ar/incidents/view/783842-0" xr:uid="{00000000-0004-0000-0100-000066030000}"/>
    <hyperlink ref="A1318" r:id="rId872" display="https://webagentes.canaldirecto.com.ar/incidents/view/783785-6" xr:uid="{00000000-0004-0000-0100-000067030000}"/>
    <hyperlink ref="A1320" r:id="rId873" display="https://webagentes.canaldirecto.com.ar/incidents/view/784430-6" xr:uid="{00000000-0004-0000-0100-000068030000}"/>
    <hyperlink ref="A1321" r:id="rId874" display="https://webagentes.canaldirecto.com.ar/incidents/view/782927-3" xr:uid="{00000000-0004-0000-0100-000069030000}"/>
    <hyperlink ref="A1322" r:id="rId875" display="https://webagentes.canaldirecto.com.ar/incidents/view/784641-0" xr:uid="{00000000-0004-0000-0100-00006A030000}"/>
    <hyperlink ref="A1323" r:id="rId876" display="https://webagentes.canaldirecto.com.ar/incidents/view/784588-2" xr:uid="{00000000-0004-0000-0100-00006B030000}"/>
    <hyperlink ref="A1324" r:id="rId877" display="https://webagentes.canaldirecto.com.ar/incidents/view/784893-1" xr:uid="{00000000-0004-0000-0100-00006C030000}"/>
    <hyperlink ref="A1325" r:id="rId878" display="https://webagentes.canaldirecto.com.ar/incidents/view/785178-6" xr:uid="{00000000-0004-0000-0100-00006D030000}"/>
    <hyperlink ref="A1317" r:id="rId879" display="https://webagentes.canaldirecto.com.ar/incidents/view/784440-3" xr:uid="{00000000-0004-0000-0100-00006E030000}"/>
    <hyperlink ref="A1319" r:id="rId880" display="https://webagentes.canaldirecto.com.ar/incidents/view/784547-5" xr:uid="{00000000-0004-0000-0100-00006F030000}"/>
    <hyperlink ref="A1345" r:id="rId881" display="https://webagentes.canaldirecto.com.ar/incidents/view/787233-6" xr:uid="{00000000-0004-0000-0100-000070030000}"/>
    <hyperlink ref="A1347" r:id="rId882" display="https://webagentes.canaldirecto.com.ar/incidents/view/787113-3" xr:uid="{00000000-0004-0000-0100-000071030000}"/>
    <hyperlink ref="A1348" r:id="rId883" display="https://webagentes.canaldirecto.com.ar/incidents/view/787040-8" xr:uid="{00000000-0004-0000-0100-000072030000}"/>
    <hyperlink ref="A1344" r:id="rId884" display="https://webagentes.canaldirecto.com.ar/incidents/view/786780-2" xr:uid="{00000000-0004-0000-0100-000073030000}"/>
    <hyperlink ref="A1342" r:id="rId885" display="https://webagentes.canaldirecto.com.ar/incidents/view/786752-9" xr:uid="{00000000-0004-0000-0100-000074030000}"/>
    <hyperlink ref="A1341" r:id="rId886" display="https://webagentes.canaldirecto.com.ar/incidents/view/786455-9" xr:uid="{00000000-0004-0000-0100-000075030000}"/>
    <hyperlink ref="A1337" r:id="rId887" display="https://webagentes.canaldirecto.com.ar/incidents/view/786349-9" xr:uid="{00000000-0004-0000-0100-000076030000}"/>
    <hyperlink ref="A1343" r:id="rId888" display="https://webagentes.canaldirecto.com.ar/incidents/view/786301-9" xr:uid="{00000000-0004-0000-0100-000077030000}"/>
    <hyperlink ref="A1334" r:id="rId889" display="https://webagentes.canaldirecto.com.ar/incidents/view/786122-4" xr:uid="{00000000-0004-0000-0100-000078030000}"/>
    <hyperlink ref="A1333" r:id="rId890" display="https://webagentes.canaldirecto.com.ar/incidents/view/786120-6" xr:uid="{00000000-0004-0000-0100-000079030000}"/>
    <hyperlink ref="A1339" r:id="rId891" display="https://webagentes.canaldirecto.com.ar/incidents/view/786102-0" xr:uid="{00000000-0004-0000-0100-00007A030000}"/>
    <hyperlink ref="A1330" r:id="rId892" display="https://webagentes.canaldirecto.com.ar/incidents/view/785826-6" xr:uid="{00000000-0004-0000-0100-00007B030000}"/>
    <hyperlink ref="A1335" r:id="rId893" display="https://webagentes.canaldirecto.com.ar/incidents/view/785690-3" xr:uid="{00000000-0004-0000-0100-00007C030000}"/>
    <hyperlink ref="A1336" r:id="rId894" display="https://webagentes.canaldirecto.com.ar/incidents/view/785681-5" xr:uid="{00000000-0004-0000-0100-00007D030000}"/>
    <hyperlink ref="A1338" r:id="rId895" display="https://webagentes.canaldirecto.com.ar/incidents/view/785613-4" xr:uid="{00000000-0004-0000-0100-00007E030000}"/>
    <hyperlink ref="A1329" r:id="rId896" display="https://webagentes.canaldirecto.com.ar/incidents/view/785486-2" xr:uid="{00000000-0004-0000-0100-00007F030000}"/>
    <hyperlink ref="A1331" r:id="rId897" display="https://webagentes.canaldirecto.com.ar/incidents/view/785434-9" xr:uid="{00000000-0004-0000-0100-000080030000}"/>
    <hyperlink ref="A1332" r:id="rId898" display="https://webagentes.canaldirecto.com.ar/incidents/view/785406-6" xr:uid="{00000000-0004-0000-0100-000081030000}"/>
    <hyperlink ref="A1328" r:id="rId899" display="https://webagentes.canaldirecto.com.ar/incidents/view/785236-9" xr:uid="{00000000-0004-0000-0100-000082030000}"/>
    <hyperlink ref="A1346" r:id="rId900" display="https://webagentes.canaldirecto.com.ar/incidents/view/784691-5" xr:uid="{00000000-0004-0000-0100-000083030000}"/>
    <hyperlink ref="A1349" r:id="rId901" display="https://webagentes.canaldirecto.com.ar/incidents/view/783620-0" xr:uid="{00000000-0004-0000-0100-000084030000}"/>
    <hyperlink ref="A1340" r:id="rId902" display="https://webagentes.canaldirecto.com.ar/incidents/view/782924-6" xr:uid="{00000000-0004-0000-0100-000085030000}"/>
    <hyperlink ref="A1368" r:id="rId903" display="https://webagentes.canaldirecto.com.ar/incidents/view/789891-8" xr:uid="{00000000-0004-0000-0100-000086030000}"/>
    <hyperlink ref="A1363" r:id="rId904" display="https://webagentes.canaldirecto.com.ar/incidents/view/789880-2" xr:uid="{00000000-0004-0000-0100-000087030000}"/>
    <hyperlink ref="A1366" r:id="rId905" display="https://webagentes.canaldirecto.com.ar/incidents/view/789437-4" xr:uid="{00000000-0004-0000-0100-000088030000}"/>
    <hyperlink ref="A1364" r:id="rId906" display="https://webagentes.canaldirecto.com.ar/incidents/view/789217-2" xr:uid="{00000000-0004-0000-0100-000089030000}"/>
    <hyperlink ref="A1367" r:id="rId907" display="https://webagentes.canaldirecto.com.ar/incidents/view/788762-0" xr:uid="{00000000-0004-0000-0100-00008A030000}"/>
    <hyperlink ref="A1360" r:id="rId908" display="https://webagentes.canaldirecto.com.ar/incidents/view/788666-7" xr:uid="{00000000-0004-0000-0100-00008B030000}"/>
    <hyperlink ref="A1361" r:id="rId909" display="https://webagentes.canaldirecto.com.ar/incidents/view/788574-7" xr:uid="{00000000-0004-0000-0100-00008C030000}"/>
    <hyperlink ref="A1358" r:id="rId910" display="https://webagentes.canaldirecto.com.ar/incidents/view/788456-2" xr:uid="{00000000-0004-0000-0100-00008D030000}"/>
    <hyperlink ref="A1357" r:id="rId911" display="https://webagentes.canaldirecto.com.ar/incidents/view/788365-1" xr:uid="{00000000-0004-0000-0100-00008E030000}"/>
    <hyperlink ref="A1365" r:id="rId912" display="https://webagentes.canaldirecto.com.ar/incidents/view/788061-8" xr:uid="{00000000-0004-0000-0100-00008F030000}"/>
    <hyperlink ref="A1354" r:id="rId913" display="https://webagentes.canaldirecto.com.ar/incidents/view/787835-8" xr:uid="{00000000-0004-0000-0100-000090030000}"/>
    <hyperlink ref="A1362" r:id="rId914" display="https://webagentes.canaldirecto.com.ar/incidents/view/787792-4" xr:uid="{00000000-0004-0000-0100-000091030000}"/>
    <hyperlink ref="A1355" r:id="rId915" display="https://webagentes.canaldirecto.com.ar/incidents/view/787702-1" xr:uid="{00000000-0004-0000-0100-000092030000}"/>
    <hyperlink ref="A1356" r:id="rId916" display="https://webagentes.canaldirecto.com.ar/incidents/view/787293-8" xr:uid="{00000000-0004-0000-0100-000093030000}"/>
    <hyperlink ref="A1353" r:id="rId917" display="https://webagentes.canaldirecto.com.ar/incidents/view/787279-8" xr:uid="{00000000-0004-0000-0100-000094030000}"/>
    <hyperlink ref="A1359" r:id="rId918" display="https://webagentes.canaldirecto.com.ar/incidents/view/787149-8" xr:uid="{00000000-0004-0000-0100-000095030000}"/>
    <hyperlink ref="A1381" r:id="rId919" display="https://webagentes.canaldirecto.com.ar/incidents/view/792038-7" xr:uid="{00000000-0004-0000-0100-000096030000}"/>
    <hyperlink ref="A1382" r:id="rId920" display="https://webagentes.canaldirecto.com.ar/incidents/view/791966-4" xr:uid="{00000000-0004-0000-0100-000097030000}"/>
    <hyperlink ref="A1385" r:id="rId921" display="https://webagentes.canaldirecto.com.ar/incidents/view/791837-3" xr:uid="{00000000-0004-0000-0100-000098030000}"/>
    <hyperlink ref="A1386" r:id="rId922" display="https://webagentes.canaldirecto.com.ar/incidents/view/791706-4" xr:uid="{00000000-0004-0000-0100-000099030000}"/>
    <hyperlink ref="A1377" r:id="rId923" display="https://webagentes.canaldirecto.com.ar/incidents/view/791317-4" xr:uid="{00000000-0004-0000-0100-00009A030000}"/>
    <hyperlink ref="A1383" r:id="rId924" display="https://webagentes.canaldirecto.com.ar/incidents/view/791299-9" xr:uid="{00000000-0004-0000-0100-00009B030000}"/>
    <hyperlink ref="A1379" r:id="rId925" display="https://webagentes.canaldirecto.com.ar/incidents/view/791109-7" xr:uid="{00000000-0004-0000-0100-00009C030000}"/>
    <hyperlink ref="A1376" r:id="rId926" display="https://webagentes.canaldirecto.com.ar/incidents/view/790950-6" xr:uid="{00000000-0004-0000-0100-00009D030000}"/>
    <hyperlink ref="A1380" r:id="rId927" display="https://webagentes.canaldirecto.com.ar/incidents/view/790769-6" xr:uid="{00000000-0004-0000-0100-00009E030000}"/>
    <hyperlink ref="A1384" r:id="rId928" display="https://webagentes.canaldirecto.com.ar/incidents/view/790521-8" xr:uid="{00000000-0004-0000-0100-00009F030000}"/>
    <hyperlink ref="A1372" r:id="rId929" display="https://webagentes.canaldirecto.com.ar/incidents/view/790173-5" xr:uid="{00000000-0004-0000-0100-0000A0030000}"/>
    <hyperlink ref="A1375" r:id="rId930" display="https://webagentes.canaldirecto.com.ar/incidents/view/790149-8" xr:uid="{00000000-0004-0000-0100-0000A1030000}"/>
    <hyperlink ref="A1373" r:id="rId931" display="https://webagentes.canaldirecto.com.ar/incidents/view/790107-2" xr:uid="{00000000-0004-0000-0100-0000A2030000}"/>
    <hyperlink ref="A1370" r:id="rId932" display="https://webagentes.canaldirecto.com.ar/incidents/view/789465-7" xr:uid="{00000000-0004-0000-0100-0000A3030000}"/>
    <hyperlink ref="A1371" r:id="rId933" display="https://webagentes.canaldirecto.com.ar/incidents/view/789316-2" xr:uid="{00000000-0004-0000-0100-0000A4030000}"/>
    <hyperlink ref="A1374" r:id="rId934" display="https://webagentes.canaldirecto.com.ar/incidents/view/789164-1" xr:uid="{00000000-0004-0000-0100-0000A5030000}"/>
    <hyperlink ref="A1378" r:id="rId935" display="https://webagentes.canaldirecto.com.ar/incidents/view/781222-8" xr:uid="{00000000-0004-0000-0100-0000A6030000}"/>
    <hyperlink ref="A1412" r:id="rId936" display="http://webagentes.canaldirecto.com.ar/incidents/view/794462-4" xr:uid="{00000000-0004-0000-0100-0000A7030000}"/>
    <hyperlink ref="A1409" r:id="rId937" display="http://webagentes.canaldirecto.com.ar/incidents/view/794265-3" xr:uid="{00000000-0004-0000-0100-0000A8030000}"/>
    <hyperlink ref="A1401" r:id="rId938" display="http://webagentes.canaldirecto.com.ar/incidents/view/793860-5" xr:uid="{00000000-0004-0000-0100-0000A9030000}"/>
    <hyperlink ref="A1410" r:id="rId939" display="http://webagentes.canaldirecto.com.ar/incidents/view/793782-8" xr:uid="{00000000-0004-0000-0100-0000AA030000}"/>
    <hyperlink ref="A1406" r:id="rId940" display="http://webagentes.canaldirecto.com.ar/incidents/view/793746-6" xr:uid="{00000000-0004-0000-0100-0000AB030000}"/>
    <hyperlink ref="A1398" r:id="rId941" display="http://webagentes.canaldirecto.com.ar/incidents/view/793717-4" xr:uid="{00000000-0004-0000-0100-0000AC030000}"/>
    <hyperlink ref="A1404" r:id="rId942" display="http://webagentes.canaldirecto.com.ar/incidents/view/793529-1" xr:uid="{00000000-0004-0000-0100-0000AD030000}"/>
    <hyperlink ref="A1395" r:id="rId943" display="http://webagentes.canaldirecto.com.ar/incidents/view/793347-9" xr:uid="{00000000-0004-0000-0100-0000AE030000}"/>
    <hyperlink ref="A1402" r:id="rId944" display="http://webagentes.canaldirecto.com.ar/incidents/view/793103-7" xr:uid="{00000000-0004-0000-0100-0000AF030000}"/>
    <hyperlink ref="A1413" r:id="rId945" display="http://webagentes.canaldirecto.com.ar/incidents/view/792930-6" xr:uid="{00000000-0004-0000-0100-0000B0030000}"/>
    <hyperlink ref="A1407" r:id="rId946" display="http://webagentes.canaldirecto.com.ar/incidents/view/792768-1" xr:uid="{00000000-0004-0000-0100-0000B1030000}"/>
    <hyperlink ref="A1396" r:id="rId947" display="http://webagentes.canaldirecto.com.ar/incidents/view/792629-3" xr:uid="{00000000-0004-0000-0100-0000B2030000}"/>
    <hyperlink ref="A1391" r:id="rId948" display="http://webagentes.canaldirecto.com.ar/incidents/view/792611-4" xr:uid="{00000000-0004-0000-0100-0000B3030000}"/>
    <hyperlink ref="A1390" r:id="rId949" display="http://webagentes.canaldirecto.com.ar/incidents/view/792606-2" xr:uid="{00000000-0004-0000-0100-0000B4030000}"/>
    <hyperlink ref="A1389" r:id="rId950" display="http://webagentes.canaldirecto.com.ar/incidents/view/791786-0" xr:uid="{00000000-0004-0000-0100-0000B5030000}"/>
    <hyperlink ref="A1392" r:id="rId951" display="http://webagentes.canaldirecto.com.ar/incidents/view/791683-4" xr:uid="{00000000-0004-0000-0100-0000B6030000}"/>
    <hyperlink ref="A1393" r:id="rId952" display="http://webagentes.canaldirecto.com.ar/incidents/view/791669-4" xr:uid="{00000000-0004-0000-0100-0000B7030000}"/>
    <hyperlink ref="A1388" r:id="rId953" display="http://webagentes.canaldirecto.com.ar/incidents/view/791503-9" xr:uid="{00000000-0004-0000-0100-0000B8030000}"/>
    <hyperlink ref="A1399" r:id="rId954" display="http://webagentes.canaldirecto.com.ar/incidents/view/790412-1" xr:uid="{00000000-0004-0000-0100-0000B9030000}"/>
    <hyperlink ref="P1390" r:id="rId955" xr:uid="{00000000-0004-0000-0100-0000BA030000}"/>
    <hyperlink ref="P1391" r:id="rId956" xr:uid="{00000000-0004-0000-0100-0000BB030000}"/>
    <hyperlink ref="P1392" r:id="rId957" xr:uid="{00000000-0004-0000-0100-0000BC030000}"/>
    <hyperlink ref="P1395" r:id="rId958" xr:uid="{00000000-0004-0000-0100-0000BD030000}"/>
    <hyperlink ref="P1396" r:id="rId959" xr:uid="{00000000-0004-0000-0100-0000BE030000}"/>
    <hyperlink ref="P1412" r:id="rId960" xr:uid="{00000000-0004-0000-0100-0000BF030000}"/>
    <hyperlink ref="A1449" r:id="rId961" display="https://webagentes.canaldirecto.com.ar/incidents/view/796456-7" xr:uid="{00000000-0004-0000-0100-0000C0030000}"/>
    <hyperlink ref="A1415" r:id="rId962" display="https://webagentes.canaldirecto.com.ar/incidents/view/794092-9" xr:uid="{00000000-0004-0000-0100-0000C1030000}"/>
    <hyperlink ref="A1418" r:id="rId963" display="https://webagentes.canaldirecto.com.ar/incidents/view/794545-6" xr:uid="{00000000-0004-0000-0100-0000C2030000}"/>
    <hyperlink ref="A1417" r:id="rId964" display="https://webagentes.canaldirecto.com.ar/incidents/view/793425-6" xr:uid="{00000000-0004-0000-0100-0000C3030000}"/>
    <hyperlink ref="A1420" r:id="rId965" display="https://webagentes.canaldirecto.com.ar/incidents/view/795455-1" xr:uid="{00000000-0004-0000-0100-0000C4030000}"/>
    <hyperlink ref="A1423" r:id="rId966" display="https://webagentes.canaldirecto.com.ar/incidents/view/794964-7" xr:uid="{00000000-0004-0000-0100-0000C5030000}"/>
    <hyperlink ref="A1421" r:id="rId967" display="https://webagentes.canaldirecto.com.ar/incidents/view/792442-6" xr:uid="{00000000-0004-0000-0100-0000C6030000}"/>
    <hyperlink ref="A1429" r:id="rId968" display="https://webagentes.canaldirecto.com.ar/incidents/view/796066-8" xr:uid="{00000000-0004-0000-0100-0000C7030000}"/>
    <hyperlink ref="A1427" r:id="rId969" display="https://webagentes.canaldirecto.com.ar/incidents/view/796040-0" xr:uid="{00000000-0004-0000-0100-0000C8030000}"/>
    <hyperlink ref="A1425" r:id="rId970" display="https://webagentes.canaldirecto.com.ar/incidents/view/795943-1" xr:uid="{00000000-0004-0000-0100-0000C9030000}"/>
    <hyperlink ref="A1431" r:id="rId971" display="https://webagentes.canaldirecto.com.ar/incidents/view/795761-9" xr:uid="{00000000-0004-0000-0100-0000CA030000}"/>
    <hyperlink ref="A1438" r:id="rId972" display="https://webagentes.canaldirecto.com.ar/incidents/view/796750-0" xr:uid="{00000000-0004-0000-0100-0000CB030000}"/>
    <hyperlink ref="A1440" r:id="rId973" display="https://webagentes.canaldirecto.com.ar/incidents/view/796765-2" xr:uid="{00000000-0004-0000-0100-0000CC030000}"/>
    <hyperlink ref="A1442" r:id="rId974" display="https://webagentes.canaldirecto.com.ar/incidents/view/796793-5" xr:uid="{00000000-0004-0000-0100-0000CD030000}"/>
    <hyperlink ref="A1444" r:id="rId975" display="https://webagentes.canaldirecto.com.ar/incidents/view/797212-2" xr:uid="{00000000-0004-0000-0100-0000CE030000}"/>
    <hyperlink ref="A1453" r:id="rId976" display="https://webagentes.canaldirecto.com.ar/incidents/view/797407-8" xr:uid="{00000000-0004-0000-0100-0000CF030000}"/>
    <hyperlink ref="A1446" r:id="rId977" display="https://webagentes.canaldirecto.com.ar/incidents/view/797375-0" xr:uid="{00000000-0004-0000-0100-0000D0030000}"/>
    <hyperlink ref="A1447" r:id="rId978" display="https://webagentes.canaldirecto.com.ar/incidents/view/797155-8" xr:uid="{00000000-0004-0000-0100-0000D1030000}"/>
    <hyperlink ref="A1432" r:id="rId979" display="https://webagentes.canaldirecto.com.ar/incidents/view/796682-0" xr:uid="{00000000-0004-0000-0100-0000D2030000}"/>
    <hyperlink ref="A1434" r:id="rId980" display="https://webagentes.canaldirecto.com.ar/incidents/view/796777-7" xr:uid="{00000000-0004-0000-0100-0000D3030000}"/>
    <hyperlink ref="A1436" r:id="rId981" display="https://webagentes.canaldirecto.com.ar/incidents/view/796837-8" xr:uid="{00000000-0004-0000-0100-0000D4030000}"/>
    <hyperlink ref="A1450" r:id="rId982" display="https://webagentes.canaldirecto.com.ar/incidents/view/798341-0" xr:uid="{00000000-0004-0000-0100-0000D5030000}"/>
    <hyperlink ref="A1451" r:id="rId983" display="https://webagentes.canaldirecto.com.ar/incidents/view/798079-6" xr:uid="{00000000-0004-0000-0100-0000D6030000}"/>
    <hyperlink ref="P1415" r:id="rId984" xr:uid="{00000000-0004-0000-0100-0000D7030000}"/>
    <hyperlink ref="P1420" r:id="rId985" xr:uid="{00000000-0004-0000-0100-0000D8030000}"/>
    <hyperlink ref="P1421" r:id="rId986" display="10/04 - 07/05 - 09/05 - " xr:uid="{00000000-0004-0000-0100-0000D9030000}"/>
    <hyperlink ref="P1425" r:id="rId987" xr:uid="{00000000-0004-0000-0100-0000DA030000}"/>
    <hyperlink ref="P1427" r:id="rId988" xr:uid="{00000000-0004-0000-0100-0000DB030000}"/>
    <hyperlink ref="P1429" r:id="rId989" xr:uid="{00000000-0004-0000-0100-0000DC030000}"/>
    <hyperlink ref="P1431" r:id="rId990" xr:uid="{00000000-0004-0000-0100-0000DD030000}"/>
    <hyperlink ref="P1447" r:id="rId991" xr:uid="{00000000-0004-0000-0100-0000DE030000}"/>
    <hyperlink ref="P1444" r:id="rId992" xr:uid="{00000000-0004-0000-0100-0000DF030000}"/>
    <hyperlink ref="A1479" r:id="rId993" display="https://webagentes.canaldirecto.com.ar/incidents/view/800184-7" xr:uid="{00000000-0004-0000-0100-0000E0030000}"/>
    <hyperlink ref="A1477" r:id="rId994" display="https://webagentes.canaldirecto.com.ar/incidents/view/799619-5" xr:uid="{00000000-0004-0000-0100-0000E1030000}"/>
    <hyperlink ref="A1481" r:id="rId995" display="https://webagentes.canaldirecto.com.ar/incidents/view/799597-4" xr:uid="{00000000-0004-0000-0100-0000E2030000}"/>
    <hyperlink ref="A1483" r:id="rId996" display="https://webagentes.canaldirecto.com.ar/incidents/view/799426-7" xr:uid="{00000000-0004-0000-0100-0000E3030000}"/>
    <hyperlink ref="A1475" r:id="rId997" display="https://webagentes.canaldirecto.com.ar/incidents/view/799402-7" xr:uid="{00000000-0004-0000-0100-0000E4030000}"/>
    <hyperlink ref="A1471" r:id="rId998" display="https://webagentes.canaldirecto.com.ar/incidents/view/799130-3" xr:uid="{00000000-0004-0000-0100-0000E5030000}"/>
    <hyperlink ref="A1458" r:id="rId999" display="https://webagentes.canaldirecto.com.ar/incidents/view/799074-8" xr:uid="{00000000-0004-0000-0100-0000E6030000}"/>
    <hyperlink ref="A1469" r:id="rId1000" display="https://webagentes.canaldirecto.com.ar/incidents/view/798893-8" xr:uid="{00000000-0004-0000-0100-0000E7030000}"/>
    <hyperlink ref="A1467" r:id="rId1001" display="https://webagentes.canaldirecto.com.ar/incidents/view/798829-3" xr:uid="{00000000-0004-0000-0100-0000E8030000}"/>
    <hyperlink ref="A1473" r:id="rId1002" display="https://webagentes.canaldirecto.com.ar/incidents/view/798697-6" xr:uid="{00000000-0004-0000-0100-0000E9030000}"/>
    <hyperlink ref="A1465" r:id="rId1003" display="https://webagentes.canaldirecto.com.ar/incidents/view/798332-2" xr:uid="{00000000-0004-0000-0100-0000EA030000}"/>
    <hyperlink ref="A1463" r:id="rId1004" display="https://webagentes.canaldirecto.com.ar/incidents/view/798268-8" xr:uid="{00000000-0004-0000-0100-0000EB030000}"/>
    <hyperlink ref="A1461" r:id="rId1005" display="https://webagentes.canaldirecto.com.ar/incidents/view/798148-5" xr:uid="{00000000-0004-0000-0100-0000EC030000}"/>
    <hyperlink ref="A1456" r:id="rId1006" display="https://webagentes.canaldirecto.com.ar/incidents/view/797881-6" xr:uid="{00000000-0004-0000-0100-0000ED030000}"/>
    <hyperlink ref="A1459" r:id="rId1007" display="https://webagentes.canaldirecto.com.ar/incidents/view/796269-3" xr:uid="{00000000-0004-0000-0100-0000EE030000}"/>
    <hyperlink ref="P1456" r:id="rId1008" xr:uid="{00000000-0004-0000-0100-0000EF030000}"/>
    <hyperlink ref="P1463" r:id="rId1009" xr:uid="{00000000-0004-0000-0100-0000F0030000}"/>
    <hyperlink ref="P1465" r:id="rId1010" xr:uid="{00000000-0004-0000-0100-0000F1030000}"/>
    <hyperlink ref="P1467" r:id="rId1011" xr:uid="{00000000-0004-0000-0100-0000F2030000}"/>
    <hyperlink ref="P1469" r:id="rId1012" xr:uid="{00000000-0004-0000-0100-0000F3030000}"/>
    <hyperlink ref="P1475" r:id="rId1013" xr:uid="{00000000-0004-0000-0100-0000F4030000}"/>
    <hyperlink ref="P1483" r:id="rId1014" xr:uid="{00000000-0004-0000-0100-0000F5030000}"/>
    <hyperlink ref="A1508" r:id="rId1015" display="https://webagentes.canaldirecto.com.ar/incidents/view/803840-7" xr:uid="{00000000-0004-0000-0100-0000F6030000}"/>
    <hyperlink ref="A1507" r:id="rId1016" display="https://webagentes.canaldirecto.com.ar/incidents/view/803617-1" xr:uid="{00000000-0004-0000-0100-0000F7030000}"/>
    <hyperlink ref="A1504" r:id="rId1017" display="https://webagentes.canaldirecto.com.ar/incidents/view/803460-5" xr:uid="{00000000-0004-0000-0100-0000F8030000}"/>
    <hyperlink ref="A1506" r:id="rId1018" display="https://webagentes.canaldirecto.com.ar/incidents/view/803083-0" xr:uid="{00000000-0004-0000-0100-0000F9030000}"/>
    <hyperlink ref="A1503" r:id="rId1019" display="https://webagentes.canaldirecto.com.ar/incidents/view/802901-0" xr:uid="{00000000-0004-0000-0100-0000FA030000}"/>
    <hyperlink ref="A1505" r:id="rId1020" display="https://webagentes.canaldirecto.com.ar/incidents/view/802899-6" xr:uid="{00000000-0004-0000-0100-0000FB030000}"/>
    <hyperlink ref="A1501" r:id="rId1021" display="https://webagentes.canaldirecto.com.ar/incidents/view/802794-2" xr:uid="{00000000-0004-0000-0100-0000FC030000}"/>
    <hyperlink ref="A1499" r:id="rId1022" display="https://webagentes.canaldirecto.com.ar/incidents/view/802074-5" xr:uid="{00000000-0004-0000-0100-0000FD030000}"/>
    <hyperlink ref="A1493" r:id="rId1023" display="https://webagentes.canaldirecto.com.ar/incidents/view/802008-2" xr:uid="{00000000-0004-0000-0100-0000FE030000}"/>
    <hyperlink ref="A1502" r:id="rId1024" display="https://webagentes.canaldirecto.com.ar/incidents/view/801974-9" xr:uid="{00000000-0004-0000-0100-0000FF030000}"/>
    <hyperlink ref="A1500" r:id="rId1025" display="https://webagentes.canaldirecto.com.ar/incidents/view/801859-1" xr:uid="{00000000-0004-0000-0100-000000040000}"/>
    <hyperlink ref="A1497" r:id="rId1026" display="https://webagentes.canaldirecto.com.ar/incidents/view/801759-2" xr:uid="{00000000-0004-0000-0100-000001040000}"/>
    <hyperlink ref="A1498" r:id="rId1027" display="https://webagentes.canaldirecto.com.ar/incidents/view/801719-4" xr:uid="{00000000-0004-0000-0100-000002040000}"/>
    <hyperlink ref="A1494" r:id="rId1028" display="https://webagentes.canaldirecto.com.ar/incidents/view/801537-2" xr:uid="{00000000-0004-0000-0100-000003040000}"/>
    <hyperlink ref="A1495" r:id="rId1029" display="https://webagentes.canaldirecto.com.ar/incidents/view/801185-3" xr:uid="{00000000-0004-0000-0100-000004040000}"/>
    <hyperlink ref="A1496" r:id="rId1030" display="https://webagentes.canaldirecto.com.ar/incidents/view/801109-3" xr:uid="{00000000-0004-0000-0100-000005040000}"/>
    <hyperlink ref="A1491" r:id="rId1031" display="https://webagentes.canaldirecto.com.ar/incidents/view/801086-3" xr:uid="{00000000-0004-0000-0100-000006040000}"/>
    <hyperlink ref="A1492" r:id="rId1032" display="https://webagentes.canaldirecto.com.ar/incidents/view/800655-0" xr:uid="{00000000-0004-0000-0100-000007040000}"/>
    <hyperlink ref="A1488" r:id="rId1033" display="https://webagentes.canaldirecto.com.ar/incidents/view/800114-8" xr:uid="{00000000-0004-0000-0100-000008040000}"/>
    <hyperlink ref="A1490" r:id="rId1034" display="https://webagentes.canaldirecto.com.ar/incidents/view/800054-7" xr:uid="{00000000-0004-0000-0100-000009040000}"/>
    <hyperlink ref="A1487" r:id="rId1035" display="https://webagentes.canaldirecto.com.ar/incidents/view/799199-6" xr:uid="{00000000-0004-0000-0100-00000A040000}"/>
    <hyperlink ref="A1489" r:id="rId1036" display="https://webagentes.canaldirecto.com.ar/incidents/view/799014-6" xr:uid="{00000000-0004-0000-0100-00000B040000}"/>
    <hyperlink ref="P1494" r:id="rId1037" xr:uid="{00000000-0004-0000-0100-00000C040000}"/>
    <hyperlink ref="P1490" r:id="rId1038" xr:uid="{00000000-0004-0000-0100-00000D040000}"/>
    <hyperlink ref="P1491" r:id="rId1039" xr:uid="{00000000-0004-0000-0100-00000E040000}"/>
    <hyperlink ref="P1499" r:id="rId1040" xr:uid="{00000000-0004-0000-0100-00000F040000}"/>
    <hyperlink ref="P1504" r:id="rId1041" xr:uid="{00000000-0004-0000-0100-000010040000}"/>
    <hyperlink ref="P1507" r:id="rId1042" xr:uid="{00000000-0004-0000-0100-000011040000}"/>
    <hyperlink ref="A1528" r:id="rId1043" display="https://webagentes.canaldirecto.com.ar/incidents/view/806800-0" xr:uid="{00000000-0004-0000-0100-000012040000}"/>
    <hyperlink ref="A1532" r:id="rId1044" display="https://webagentes.canaldirecto.com.ar/incidents/view/806664-0" xr:uid="{00000000-0004-0000-0100-000013040000}"/>
    <hyperlink ref="A1530" r:id="rId1045" display="https://webagentes.canaldirecto.com.ar/incidents/view/806478-5" xr:uid="{00000000-0004-0000-0100-000014040000}"/>
    <hyperlink ref="A1527" r:id="rId1046" display="https://webagentes.canaldirecto.com.ar/incidents/view/806134-4" xr:uid="{00000000-0004-0000-0100-000015040000}"/>
    <hyperlink ref="A1529" r:id="rId1047" display="https://webagentes.canaldirecto.com.ar/incidents/view/806126-5" xr:uid="{00000000-0004-0000-0100-000016040000}"/>
    <hyperlink ref="A1531" r:id="rId1048" display="https://webagentes.canaldirecto.com.ar/incidents/view/805939-4" xr:uid="{00000000-0004-0000-0100-000017040000}"/>
    <hyperlink ref="A1525" r:id="rId1049" display="https://webagentes.canaldirecto.com.ar/incidents/view/805836-8" xr:uid="{00000000-0004-0000-0100-000018040000}"/>
    <hyperlink ref="A1524" r:id="rId1050" display="https://webagentes.canaldirecto.com.ar/incidents/view/805774-9" xr:uid="{00000000-0004-0000-0100-000019040000}"/>
    <hyperlink ref="A1520" r:id="rId1051" display="https://webagentes.canaldirecto.com.ar/incidents/view/805705-9" xr:uid="{00000000-0004-0000-0100-00001A040000}"/>
    <hyperlink ref="A1521" r:id="rId1052" display="https://webagentes.canaldirecto.com.ar/incidents/view/805698-0" xr:uid="{00000000-0004-0000-0100-00001B040000}"/>
    <hyperlink ref="A1526" r:id="rId1053" display="https://webagentes.canaldirecto.com.ar/incidents/view/805627-2" xr:uid="{00000000-0004-0000-0100-00001C040000}"/>
    <hyperlink ref="A1523" r:id="rId1054" display="https://webagentes.canaldirecto.com.ar/incidents/view/805396-5" xr:uid="{00000000-0004-0000-0100-00001D040000}"/>
    <hyperlink ref="A1519" r:id="rId1055" display="https://webagentes.canaldirecto.com.ar/incidents/view/805304-4" xr:uid="{00000000-0004-0000-0100-00001E040000}"/>
    <hyperlink ref="A1517" r:id="rId1056" display="https://webagentes.canaldirecto.com.ar/incidents/view/805202-7" xr:uid="{00000000-0004-0000-0100-00001F040000}"/>
    <hyperlink ref="A1518" r:id="rId1057" display="https://webagentes.canaldirecto.com.ar/incidents/view/804192-4" xr:uid="{00000000-0004-0000-0100-000020040000}"/>
    <hyperlink ref="A1522" r:id="rId1058" display="https://webagentes.canaldirecto.com.ar/incidents/view/804152-6" xr:uid="{00000000-0004-0000-0100-000021040000}"/>
    <hyperlink ref="A1513" r:id="rId1059" display="https://webagentes.canaldirecto.com.ar/incidents/view/804138-6" xr:uid="{00000000-0004-0000-0100-000022040000}"/>
    <hyperlink ref="A1515" r:id="rId1060" display="https://webagentes.canaldirecto.com.ar/incidents/view/804103-0" xr:uid="{00000000-0004-0000-0100-000023040000}"/>
    <hyperlink ref="A1512" r:id="rId1061" display="https://webagentes.canaldirecto.com.ar/incidents/view/804075-8" xr:uid="{00000000-0004-0000-0100-000024040000}"/>
    <hyperlink ref="A1514" r:id="rId1062" display="https://webagentes.canaldirecto.com.ar/incidents/view/803818-8" xr:uid="{00000000-0004-0000-0100-000025040000}"/>
    <hyperlink ref="A1516" r:id="rId1063" display="https://webagentes.canaldirecto.com.ar/incidents/view/803430-4" xr:uid="{00000000-0004-0000-0100-000026040000}"/>
    <hyperlink ref="A1511" r:id="rId1064" display="https://webagentes.canaldirecto.com.ar/incidents/view/803201-4" xr:uid="{00000000-0004-0000-0100-000027040000}"/>
    <hyperlink ref="P1514" r:id="rId1065" xr:uid="{00000000-0004-0000-0100-000028040000}"/>
    <hyperlink ref="P1513" r:id="rId1066" xr:uid="{00000000-0004-0000-0100-000029040000}"/>
    <hyperlink ref="P1523" r:id="rId1067" xr:uid="{00000000-0004-0000-0100-00002A040000}"/>
    <hyperlink ref="P1526" r:id="rId1068" xr:uid="{00000000-0004-0000-0100-00002B040000}"/>
    <hyperlink ref="P1527" r:id="rId1069" xr:uid="{00000000-0004-0000-0100-00002C040000}"/>
    <hyperlink ref="P1529" r:id="rId1070" xr:uid="{00000000-0004-0000-0100-00002D040000}"/>
    <hyperlink ref="P1532" r:id="rId1071" xr:uid="{00000000-0004-0000-0100-00002E040000}"/>
    <hyperlink ref="P1520" r:id="rId1072" xr:uid="{00000000-0004-0000-0100-00002F040000}"/>
    <hyperlink ref="A1555" r:id="rId1073" display="https://webagentes.canaldirecto.com.ar/incidents/view/809678-4" xr:uid="{00000000-0004-0000-0100-000030040000}"/>
    <hyperlink ref="A1550" r:id="rId1074" display="https://webagentes.canaldirecto.com.ar/incidents/view/809529-9" xr:uid="{00000000-0004-0000-0100-000031040000}"/>
    <hyperlink ref="A1554" r:id="rId1075" display="https://webagentes.canaldirecto.com.ar/incidents/view/809387-5" xr:uid="{00000000-0004-0000-0100-000032040000}"/>
    <hyperlink ref="A1553" r:id="rId1076" display="https://webagentes.canaldirecto.com.ar/incidents/view/809306-0" xr:uid="{00000000-0004-0000-0100-000033040000}"/>
    <hyperlink ref="A1552" r:id="rId1077" display="https://webagentes.canaldirecto.com.ar/incidents/view/809246-9" xr:uid="{00000000-0004-0000-0100-000034040000}"/>
    <hyperlink ref="A1551" r:id="rId1078" display="https://webagentes.canaldirecto.com.ar/incidents/view/808578-8" xr:uid="{00000000-0004-0000-0100-000035040000}"/>
    <hyperlink ref="A1548" r:id="rId1079" display="https://webagentes.canaldirecto.com.ar/incidents/view/808267-5" xr:uid="{00000000-0004-0000-0100-000036040000}"/>
    <hyperlink ref="A1546" r:id="rId1080" display="https://webagentes.canaldirecto.com.ar/incidents/view/808090-5" xr:uid="{00000000-0004-0000-0100-000037040000}"/>
    <hyperlink ref="A1549" r:id="rId1081" display="https://webagentes.canaldirecto.com.ar/incidents/view/807924-6" xr:uid="{00000000-0004-0000-0100-000038040000}"/>
    <hyperlink ref="A1542" r:id="rId1082" display="https://webagentes.canaldirecto.com.ar/incidents/view/807907-9" xr:uid="{00000000-0004-0000-0100-000039040000}"/>
    <hyperlink ref="A1543" r:id="rId1083" display="https://webagentes.canaldirecto.com.ar/incidents/view/807783-1" xr:uid="{00000000-0004-0000-0100-00003A040000}"/>
    <hyperlink ref="A1545" r:id="rId1084" display="https://webagentes.canaldirecto.com.ar/incidents/view/807610-6" xr:uid="{00000000-0004-0000-0100-00003B040000}"/>
    <hyperlink ref="A1547" r:id="rId1085" display="https://webagentes.canaldirecto.com.ar/incidents/view/807460-3" xr:uid="{00000000-0004-0000-0100-00003C040000}"/>
    <hyperlink ref="A1540" r:id="rId1086" display="https://webagentes.canaldirecto.com.ar/incidents/view/807186-4" xr:uid="{00000000-0004-0000-0100-00003D040000}"/>
    <hyperlink ref="A1541" r:id="rId1087" display="https://webagentes.canaldirecto.com.ar/incidents/view/807151-8" xr:uid="{00000000-0004-0000-0100-00003E040000}"/>
    <hyperlink ref="A1539" r:id="rId1088" display="https://webagentes.canaldirecto.com.ar/incidents/view/807095-3" xr:uid="{00000000-0004-0000-0100-00003F040000}"/>
    <hyperlink ref="A1537" r:id="rId1089" display="https://webagentes.canaldirecto.com.ar/incidents/view/806978-0" xr:uid="{00000000-0004-0000-0100-000040040000}"/>
    <hyperlink ref="A1536" r:id="rId1090" display="https://webagentes.canaldirecto.com.ar/incidents/view/806767-6" xr:uid="{00000000-0004-0000-0100-000041040000}"/>
    <hyperlink ref="A1538" r:id="rId1091" display="https://webagentes.canaldirecto.com.ar/incidents/view/806241-3" xr:uid="{00000000-0004-0000-0100-000042040000}"/>
    <hyperlink ref="A1544" r:id="rId1092" display="https://webagentes.canaldirecto.com.ar/incidents/view/805520-0" xr:uid="{00000000-0004-0000-0100-000043040000}"/>
    <hyperlink ref="P1536" r:id="rId1093" xr:uid="{00000000-0004-0000-0100-000044040000}"/>
    <hyperlink ref="P1537" r:id="rId1094" xr:uid="{00000000-0004-0000-0100-000045040000}"/>
    <hyperlink ref="P1543" r:id="rId1095" xr:uid="{00000000-0004-0000-0100-000046040000}"/>
    <hyperlink ref="P1548" r:id="rId1096" xr:uid="{00000000-0004-0000-0100-000047040000}"/>
    <hyperlink ref="P1554" r:id="rId1097" xr:uid="{00000000-0004-0000-0100-000048040000}"/>
    <hyperlink ref="P1555" r:id="rId1098" xr:uid="{00000000-0004-0000-0100-000049040000}"/>
    <hyperlink ref="A1574" r:id="rId1099" display="https://webagentes.canaldirecto.com.ar/incidents/view/814068-7" xr:uid="{00000000-0004-0000-0100-00004A040000}"/>
    <hyperlink ref="A1576" r:id="rId1100" display="https://webagentes.canaldirecto.com.ar/incidents/view/813792-0" xr:uid="{00000000-0004-0000-0100-00004B040000}"/>
    <hyperlink ref="A1571" r:id="rId1101" display="https://webagentes.canaldirecto.com.ar/incidents/view/813385-4" xr:uid="{00000000-0004-0000-0100-00004C040000}"/>
    <hyperlink ref="A1568" r:id="rId1102" display="https://webagentes.canaldirecto.com.ar/incidents/view/813358-0" xr:uid="{00000000-0004-0000-0100-00004D040000}"/>
    <hyperlink ref="A1573" r:id="rId1103" display="https://webagentes.canaldirecto.com.ar/incidents/view/812837-5" xr:uid="{00000000-0004-0000-0100-00004E040000}"/>
    <hyperlink ref="A1566" r:id="rId1104" display="https://webagentes.canaldirecto.com.ar/incidents/view/812784-4" xr:uid="{00000000-0004-0000-0100-00004F040000}"/>
    <hyperlink ref="A1575" r:id="rId1105" display="https://webagentes.canaldirecto.com.ar/incidents/view/812752-5" xr:uid="{00000000-0004-0000-0100-000050040000}"/>
    <hyperlink ref="A1572" r:id="rId1106" display="https://webagentes.canaldirecto.com.ar/incidents/view/812568-8" xr:uid="{00000000-0004-0000-0100-000051040000}"/>
    <hyperlink ref="A1565" r:id="rId1107" display="https://webagentes.canaldirecto.com.ar/incidents/view/812044-3" xr:uid="{00000000-0004-0000-0100-000052040000}"/>
    <hyperlink ref="A1564" r:id="rId1108" display="https://webagentes.canaldirecto.com.ar/incidents/view/811630-7" xr:uid="{00000000-0004-0000-0100-000053040000}"/>
    <hyperlink ref="A1567" r:id="rId1109" display="https://webagentes.canaldirecto.com.ar/incidents/view/811629-1" xr:uid="{00000000-0004-0000-0100-000054040000}"/>
    <hyperlink ref="A1569" r:id="rId1110" display="https://webagentes.canaldirecto.com.ar/incidents/view/811581-2" xr:uid="{00000000-0004-0000-0100-000055040000}"/>
    <hyperlink ref="A1561" r:id="rId1111" display="https://webagentes.canaldirecto.com.ar/incidents/view/810973-2" xr:uid="{00000000-0004-0000-0100-000056040000}"/>
    <hyperlink ref="A1563" r:id="rId1112" display="https://webagentes.canaldirecto.com.ar/incidents/view/810599-4" xr:uid="{00000000-0004-0000-0100-000057040000}"/>
    <hyperlink ref="A1562" r:id="rId1113" display="https://webagentes.canaldirecto.com.ar/incidents/view/810171-2" xr:uid="{00000000-0004-0000-0100-000058040000}"/>
    <hyperlink ref="A1560" r:id="rId1114" display="https://webagentes.canaldirecto.com.ar/incidents/view/810024-5" xr:uid="{00000000-0004-0000-0100-000059040000}"/>
    <hyperlink ref="A1570" r:id="rId1115" display="https://webagentes.canaldirecto.com.ar/incidents/view/807356-1" xr:uid="{00000000-0004-0000-0100-00005A040000}"/>
    <hyperlink ref="A1559" r:id="rId1116" display="https://webagentes.canaldirecto.com.ar/incidents/view/807188-2" xr:uid="{00000000-0004-0000-0100-00005B040000}"/>
    <hyperlink ref="P1561" r:id="rId1117" xr:uid="{00000000-0004-0000-0100-00005C040000}"/>
    <hyperlink ref="P1564" r:id="rId1118" xr:uid="{00000000-0004-0000-0100-00005D040000}"/>
    <hyperlink ref="P1565" r:id="rId1119" xr:uid="{00000000-0004-0000-0100-00005E040000}"/>
    <hyperlink ref="P1569" r:id="rId1120" xr:uid="{00000000-0004-0000-0100-00005F040000}"/>
    <hyperlink ref="P1570" r:id="rId1121" xr:uid="{00000000-0004-0000-0100-000060040000}"/>
    <hyperlink ref="P1572" r:id="rId1122" xr:uid="{00000000-0004-0000-0100-000061040000}"/>
    <hyperlink ref="P1574" r:id="rId1123" xr:uid="{00000000-0004-0000-0100-000062040000}"/>
    <hyperlink ref="P1575" r:id="rId1124" xr:uid="{00000000-0004-0000-0100-000063040000}"/>
    <hyperlink ref="P1576" r:id="rId1125" xr:uid="{00000000-0004-0000-0100-000064040000}"/>
    <hyperlink ref="A1580" r:id="rId1126" display="https://webagentes.canaldirecto.com.ar/incidents/view/813996-4" xr:uid="{00000000-0004-0000-0100-000065040000}"/>
    <hyperlink ref="A1581" r:id="rId1127" display="https://webagentes.canaldirecto.com.ar/incidents/view/813499-6" xr:uid="{00000000-0004-0000-0100-000066040000}"/>
    <hyperlink ref="A1582" r:id="rId1128" display="https://webagentes.canaldirecto.com.ar/incidents/view/813617-0" xr:uid="{00000000-0004-0000-0100-000067040000}"/>
    <hyperlink ref="A1583" r:id="rId1129" display="https://webagentes.canaldirecto.com.ar/incidents/view/814665-4" xr:uid="{00000000-0004-0000-0100-000068040000}"/>
    <hyperlink ref="A1584" r:id="rId1130" display="https://webagentes.canaldirecto.com.ar/incidents/view/814562-8" xr:uid="{00000000-0004-0000-0100-000069040000}"/>
    <hyperlink ref="A1585" r:id="rId1131" display="https://webagentes.canaldirecto.com.ar/incidents/view/814265-8" xr:uid="{00000000-0004-0000-0100-00006A040000}"/>
    <hyperlink ref="A1586" r:id="rId1132" display="https://webagentes.canaldirecto.com.ar/incidents/view/813654-1" xr:uid="{00000000-0004-0000-0100-00006B040000}"/>
    <hyperlink ref="A1587" r:id="rId1133" display="https://webagentes.canaldirecto.com.ar/incidents/view/813369-6" xr:uid="{00000000-0004-0000-0100-00006C040000}"/>
    <hyperlink ref="A1588" r:id="rId1134" display="https://webagentes.canaldirecto.com.ar/incidents/view/812753-4" xr:uid="{00000000-0004-0000-0100-00006D040000}"/>
    <hyperlink ref="A1589" r:id="rId1135" display="https://webagentes.canaldirecto.com.ar/incidents/view/814651-1" xr:uid="{00000000-0004-0000-0100-00006E040000}"/>
    <hyperlink ref="A1591" r:id="rId1136" display="https://webagentes.canaldirecto.com.ar/incidents/view/815924-1" xr:uid="{00000000-0004-0000-0100-00006F040000}"/>
    <hyperlink ref="A1590" r:id="rId1137" display="https://webagentes.canaldirecto.com.ar/incidents/view/814649-6" xr:uid="{00000000-0004-0000-0100-000070040000}"/>
    <hyperlink ref="A1592" r:id="rId1138" display="https://webagentes.canaldirecto.com.ar/incidents/view/815131-9" xr:uid="{00000000-0004-0000-0100-000071040000}"/>
    <hyperlink ref="A1593" r:id="rId1139" display="https://webagentes.canaldirecto.com.ar/incidents/view/815336-2" xr:uid="{00000000-0004-0000-0100-000072040000}"/>
    <hyperlink ref="A1594" r:id="rId1140" display="https://webagentes.canaldirecto.com.ar/incidents/view/816110-3" xr:uid="{00000000-0004-0000-0100-000073040000}"/>
    <hyperlink ref="A1595" r:id="rId1141" display="https://webagentes.canaldirecto.com.ar/incidents/view/816137-0" xr:uid="{00000000-0004-0000-0100-000074040000}"/>
    <hyperlink ref="A1596" r:id="rId1142" display="https://webagentes.canaldirecto.com.ar/incidents/view/817117-3" xr:uid="{00000000-0004-0000-0100-000075040000}"/>
    <hyperlink ref="A1618" r:id="rId1143" display="https://webagentes.canaldirecto.com.ar/incidents/view/820394-0" xr:uid="{93891A18-4044-407B-B44F-901EF77A1C13}"/>
    <hyperlink ref="A1617" r:id="rId1144" display="https://webagentes.canaldirecto.com.ar/incidents/view/819703-8" xr:uid="{323737EA-DAEF-407D-9705-96A8E3FD3956}"/>
    <hyperlink ref="A1614" r:id="rId1145" display="https://webagentes.canaldirecto.com.ar/incidents/view/819272-3" xr:uid="{6CA6F48E-D810-46C0-B13E-F47FB69D9E2A}"/>
    <hyperlink ref="A1615" r:id="rId1146" display="https://webagentes.canaldirecto.com.ar/incidents/view/818999-6" xr:uid="{8D098A1D-8F05-4AD0-B67E-17D5C449C38F}"/>
    <hyperlink ref="A1609" r:id="rId1147" display="https://webagentes.canaldirecto.com.ar/incidents/view/818949-1" xr:uid="{7EEA1033-4605-406C-A595-D6AD9F53E5D4}"/>
    <hyperlink ref="A1610" r:id="rId1148" display="https://webagentes.canaldirecto.com.ar/incidents/view/818715-6" xr:uid="{047FEAEF-DD89-417E-9DF0-E76A610DE518}"/>
    <hyperlink ref="A1616" r:id="rId1149" display="https://webagentes.canaldirecto.com.ar/incidents/view/818673-1" xr:uid="{95F0316A-A8FE-4BEF-BF7B-13CEF5E022C5}"/>
    <hyperlink ref="A1607" r:id="rId1150" display="https://webagentes.canaldirecto.com.ar/incidents/view/818644-9" xr:uid="{0F892ED2-1F25-4B41-8F50-6D653E82029F}"/>
    <hyperlink ref="A1611" r:id="rId1151" display="https://webagentes.canaldirecto.com.ar/incidents/view/818323-9" xr:uid="{90686318-341F-420F-A372-A581079252D3}"/>
    <hyperlink ref="A1608" r:id="rId1152" display="https://webagentes.canaldirecto.com.ar/incidents/view/817954-6" xr:uid="{CB6BBF1B-51D9-4FE3-9E5D-9FBD71620B43}"/>
    <hyperlink ref="A1606" r:id="rId1153" display="https://webagentes.canaldirecto.com.ar/incidents/view/817922-7" xr:uid="{FCBE2C76-58C3-4948-A2B9-09AA95889ABC}"/>
    <hyperlink ref="A1612" r:id="rId1154" display="https://webagentes.canaldirecto.com.ar/incidents/view/817829-1" xr:uid="{D690A5BE-533B-401B-8C0F-D6C66B293C8C}"/>
    <hyperlink ref="A1613" r:id="rId1155" display="https://webagentes.canaldirecto.com.ar/incidents/view/817574-4" xr:uid="{F4553484-7F36-47A0-BE7A-FEB6E18F3052}"/>
    <hyperlink ref="A1603" r:id="rId1156" display="https://webagentes.canaldirecto.com.ar/incidents/view/817498-5" xr:uid="{5E8B45FB-2A6C-4342-9721-1AA1560B01AB}"/>
    <hyperlink ref="A1604" r:id="rId1157" display="https://webagentes.canaldirecto.com.ar/incidents/view/817483-3" xr:uid="{232B97C3-9264-4DEB-ACA7-3DC42D4B2958}"/>
    <hyperlink ref="A1601" r:id="rId1158" display="https://webagentes.canaldirecto.com.ar/incidents/view/817271-0" xr:uid="{FA03F52F-C68D-4E82-AD6C-7EB53D26C645}"/>
    <hyperlink ref="A1605" r:id="rId1159" display="https://webagentes.canaldirecto.com.ar/incidents/view/816722-2" xr:uid="{459F1AE0-BE93-4F82-A23F-3EAAB55A206C}"/>
    <hyperlink ref="A1600" r:id="rId1160" display="https://webagentes.canaldirecto.com.ar/incidents/view/816612-6" xr:uid="{72F070D7-9A7B-413A-AF5F-52B549BB3E66}"/>
    <hyperlink ref="A1598" r:id="rId1161" display="https://webagentes.canaldirecto.com.ar/incidents/view/816335-0" xr:uid="{F8FA069B-4CF4-4EAA-A253-245C56B2FF2D}"/>
    <hyperlink ref="A1599" r:id="rId1162" display="https://webagentes.canaldirecto.com.ar/incidents/view/816045-0" xr:uid="{82C40942-5107-4C3D-8704-D083BA8DD63C}"/>
    <hyperlink ref="A1602" r:id="rId1163" display="https://webagentes.canaldirecto.com.ar/incidents/view/814773-2" xr:uid="{F19721FF-30A5-44A2-9143-00F740AB7390}"/>
    <hyperlink ref="P1603" r:id="rId1164" display="Se cargan 47 km ya que antes fuimos a Mas Vision 817311-7" xr:uid="{8E2677A1-2877-4C86-B1CE-EDB53F8EC448}"/>
    <hyperlink ref="P1610" r:id="rId1165" xr:uid="{E8AF2137-48CA-4625-A610-F5EEF0ABAB3D}"/>
    <hyperlink ref="P1611" r:id="rId1166" xr:uid="{1E42AD21-8C47-4EE9-B273-D646EF030A09}"/>
    <hyperlink ref="P1617" r:id="rId1167" xr:uid="{F32C6839-8BE9-4279-8456-69AEB17D5F2B}"/>
    <hyperlink ref="A1641" r:id="rId1168" display="https://webagentes.canaldirecto.com.ar/incidents/view/822810-7" xr:uid="{4536A088-7B48-47F4-AC3A-E21486C4D9D1}"/>
    <hyperlink ref="A1638" r:id="rId1169" display="https://webagentes.canaldirecto.com.ar/incidents/view/822500-3" xr:uid="{5DDD66BC-6A64-447D-A46F-613F95092ECB}"/>
    <hyperlink ref="A1639" r:id="rId1170" display="https://webagentes.canaldirecto.com.ar/incidents/view/822415-6" xr:uid="{76C604D5-A61B-4F43-B2E8-0EC7C0757EA0}"/>
    <hyperlink ref="A1636" r:id="rId1171" display="https://webagentes.canaldirecto.com.ar/incidents/view/822055-8" xr:uid="{42BC225C-7FF3-4868-949B-DAA239491BA5}"/>
    <hyperlink ref="A1634" r:id="rId1172" display="https://webagentes.canaldirecto.com.ar/incidents/view/821959-8" xr:uid="{B8AAA260-FB44-4CC4-8C43-38C6F6F8DE08}"/>
    <hyperlink ref="A1637" r:id="rId1173" display="https://webagentes.canaldirecto.com.ar/incidents/view/821486-7" xr:uid="{2464E03E-DB65-4434-8925-0C9B0BB8151E}"/>
    <hyperlink ref="A1630" r:id="rId1174" display="https://webagentes.canaldirecto.com.ar/incidents/view/821333-6" xr:uid="{A3B044D2-80E9-431D-A3C0-FAFE8145C96E}"/>
    <hyperlink ref="A1629" r:id="rId1175" display="https://webagentes.canaldirecto.com.ar/incidents/view/821133-8" xr:uid="{8419B007-F386-45FB-89A2-AB7E0ED432FC}"/>
    <hyperlink ref="A1633" r:id="rId1176" display="https://webagentes.canaldirecto.com.ar/incidents/view/820962-5" xr:uid="{10D7295D-9BA4-4F87-93C6-A5B87CD1A3F0}"/>
    <hyperlink ref="A1635" r:id="rId1177" display="https://webagentes.canaldirecto.com.ar/incidents/view/820848-6" xr:uid="{BA13BAD6-2E9D-4193-8B95-22D1579324F0}"/>
    <hyperlink ref="A1623" r:id="rId1178" display="https://webagentes.canaldirecto.com.ar/incidents/view/820730-8" xr:uid="{644871F5-3FC6-43C4-968D-655AC45FD450}"/>
    <hyperlink ref="A1625" r:id="rId1179" display="https://webagentes.canaldirecto.com.ar/incidents/view/820639-0" xr:uid="{EFCBAC95-FF4A-4260-A138-C5EA5D1414B6}"/>
    <hyperlink ref="A1626" r:id="rId1180" display="https://webagentes.canaldirecto.com.ar/incidents/view/820619-6" xr:uid="{227EECC0-1D84-4C09-AA77-6029407C71A3}"/>
    <hyperlink ref="A1627" r:id="rId1181" display="https://webagentes.canaldirecto.com.ar/incidents/view/820469-3" xr:uid="{B9093E4A-213F-4B37-B92F-02299F4E6514}"/>
    <hyperlink ref="A1622" r:id="rId1182" display="https://webagentes.canaldirecto.com.ar/incidents/view/819674-7" xr:uid="{7CE3B941-6605-4617-98D4-C95E74933AF0}"/>
    <hyperlink ref="A1631" r:id="rId1183" display="https://webagentes.canaldirecto.com.ar/incidents/view/818944-6" xr:uid="{E61DCCF5-58B7-4219-B68C-163C8B2EFDEB}"/>
    <hyperlink ref="A1624" r:id="rId1184" display="https://webagentes.canaldirecto.com.ar/incidents/view/817978-6" xr:uid="{8B731E3D-C737-48AB-9532-001D52EF4B12}"/>
    <hyperlink ref="A1632" r:id="rId1185" display="https://webagentes.canaldirecto.com.ar/incidents/view/814945-7" xr:uid="{92433795-6305-41C9-B35A-12F45551C732}"/>
    <hyperlink ref="A1628" r:id="rId1186" display="https://webagentes.canaldirecto.com.ar/incidents/view/814942-0" xr:uid="{A4F85499-4465-4C1B-8133-6500700C3725}"/>
    <hyperlink ref="A1640" r:id="rId1187" display="https://webagentes.canaldirecto.com.ar/incidents/view/798273-0" xr:uid="{9CA05A55-2170-445B-A944-330CC9D3E012}"/>
    <hyperlink ref="P1623" r:id="rId1188" xr:uid="{ED809E90-D78A-4113-9F3D-7E92DFF39FE5}"/>
    <hyperlink ref="P1627" r:id="rId1189" xr:uid="{36CFA370-661A-4C17-9E0A-FD254F354166}"/>
    <hyperlink ref="P1629" r:id="rId1190" xr:uid="{93FF31CC-2689-4431-A10C-A9A0D92E152E}"/>
    <hyperlink ref="P1630" r:id="rId1191" xr:uid="{8B76D1C4-E461-4F01-9993-29AE2750E978}"/>
    <hyperlink ref="P1632" r:id="rId1192" xr:uid="{D8C151A0-D7F2-490C-840D-B5D6E2E370B6}"/>
    <hyperlink ref="P1637" r:id="rId1193" display="Marce, en el de VCP me pusieron &quot;&quot; - a los dos fue Walter, el recorrido de me da 147 kms y vos aca me pasas 197" xr:uid="{B8A086AC-A6B7-48DD-81ED-130B868E8A97}"/>
    <hyperlink ref="P1641" r:id="rId1194" xr:uid="{9FA43551-C876-4E0C-AF87-BDCBF6BFE1E2}"/>
    <hyperlink ref="A1658" r:id="rId1195" display="https://webagentes.canaldirecto.com.ar/incidents/view/825829-6" xr:uid="{022061C0-9E33-4E72-BDDA-44AAEB7C71F6}"/>
    <hyperlink ref="A1655" r:id="rId1196" display="https://webagentes.canaldirecto.com.ar/incidents/view/825557-2" xr:uid="{049539D2-E62D-4BC7-A1DB-117512CFDCED}"/>
    <hyperlink ref="A1653" r:id="rId1197" display="https://webagentes.canaldirecto.com.ar/incidents/view/825542-0" xr:uid="{4165AE5C-7FBE-4E56-B8DB-19FDD4BB9537}"/>
    <hyperlink ref="A1657" r:id="rId1198" display="https://webagentes.canaldirecto.com.ar/incidents/view/825026-7" xr:uid="{08BD4DE0-23C1-42D9-8DA2-E9748CAB52FE}"/>
    <hyperlink ref="A1654" r:id="rId1199" display="https://webagentes.canaldirecto.com.ar/incidents/view/824839-6" xr:uid="{9467FD92-C922-4093-B185-D8D3A9C7B8F7}"/>
    <hyperlink ref="A1651" r:id="rId1200" display="https://webagentes.canaldirecto.com.ar/incidents/view/824645-9" xr:uid="{54EA5B9B-5AC7-417C-B570-4A2A337B90BF}"/>
    <hyperlink ref="A1650" r:id="rId1201" display="https://webagentes.canaldirecto.com.ar/incidents/view/824359-5" xr:uid="{31F7C33C-A0D1-42A0-8927-038F886EDCC2}"/>
    <hyperlink ref="A1648" r:id="rId1202" display="https://webagentes.canaldirecto.com.ar/incidents/view/824349-8" xr:uid="{6B6197FD-7D83-4D94-A4E4-C0E55337313B}"/>
    <hyperlink ref="A1649" r:id="rId1203" display="https://webagentes.canaldirecto.com.ar/incidents/view/823879-7" xr:uid="{42E57884-42CF-444E-9366-ED440BCCF16B}"/>
    <hyperlink ref="A1646" r:id="rId1204" display="https://webagentes.canaldirecto.com.ar/incidents/view/823026-3" xr:uid="{E9632882-D9E6-4203-A893-A316B915213D}"/>
    <hyperlink ref="A1645" r:id="rId1205" display="https://webagentes.canaldirecto.com.ar/incidents/view/822809-1" xr:uid="{8D3A32C2-E424-4B8C-B270-D25C23EAC5EB}"/>
    <hyperlink ref="A1656" r:id="rId1206" display="https://webagentes.canaldirecto.com.ar/incidents/view/822661-3" xr:uid="{F47BF4A1-0A77-4E8C-A933-C3209D4E6233}"/>
    <hyperlink ref="A1644" r:id="rId1207" display="https://webagentes.canaldirecto.com.ar/incidents/view/821110-7" xr:uid="{80FFB1E1-5DD8-4841-9821-E3E3FB9FED70}"/>
    <hyperlink ref="A1652" r:id="rId1208" display="https://webagentes.canaldirecto.com.ar/incidents/view/820718-6" xr:uid="{00FEE3C5-9557-4620-A3C4-FEC9286E1978}"/>
    <hyperlink ref="A1647" r:id="rId1209" display="https://webagentes.canaldirecto.com.ar/incidents/view/817049-3" xr:uid="{FC0FF67C-D009-4A64-BBEE-BA257BC800F7}"/>
    <hyperlink ref="P1649" r:id="rId1210" xr:uid="{722B50E0-FDE0-4945-8D91-A21616BCF933}"/>
    <hyperlink ref="P1651" r:id="rId1211" xr:uid="{95C9A6D0-4C6A-4832-BFEF-0008E85F6E7A}"/>
  </hyperlinks>
  <printOptions horizontalCentered="1"/>
  <pageMargins left="1.1023622047244095" right="0.70866141732283472" top="0.74803149606299213" bottom="0.74803149606299213" header="0.31496062992125984" footer="0.31496062992125984"/>
  <pageSetup scale="11" fitToHeight="4" orientation="landscape" r:id="rId12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8"/>
  <sheetViews>
    <sheetView topLeftCell="M130" workbookViewId="0">
      <selection activeCell="M147" sqref="M147"/>
    </sheetView>
  </sheetViews>
  <sheetFormatPr baseColWidth="10" defaultColWidth="206.7109375" defaultRowHeight="15" x14ac:dyDescent="0.25"/>
  <cols>
    <col min="1" max="1" width="47.42578125" style="245" bestFit="1" customWidth="1"/>
    <col min="2" max="2" width="39.7109375" style="245" customWidth="1"/>
    <col min="3" max="3" width="35.28515625" style="245" customWidth="1"/>
    <col min="4" max="4" width="32.28515625" style="245" customWidth="1"/>
    <col min="5" max="5" width="9.7109375" style="245" customWidth="1"/>
    <col min="6" max="9" width="26.42578125" style="245" customWidth="1"/>
    <col min="10" max="10" width="14.42578125" style="257" customWidth="1"/>
    <col min="11" max="11" width="13.7109375" style="257" bestFit="1" customWidth="1"/>
    <col min="12" max="12" width="15.28515625" style="258" bestFit="1" customWidth="1"/>
    <col min="13" max="13" width="255.7109375" style="245" bestFit="1" customWidth="1"/>
    <col min="14" max="16384" width="206.7109375" style="245"/>
  </cols>
  <sheetData>
    <row r="1" spans="1:23" x14ac:dyDescent="0.25">
      <c r="A1" s="386" t="s">
        <v>3</v>
      </c>
      <c r="B1" s="388" t="s">
        <v>2</v>
      </c>
      <c r="C1" s="386" t="s">
        <v>3698</v>
      </c>
      <c r="D1" s="386" t="s">
        <v>3699</v>
      </c>
      <c r="E1" s="386" t="s">
        <v>3700</v>
      </c>
      <c r="F1" s="386" t="s">
        <v>3701</v>
      </c>
      <c r="G1" s="386" t="s">
        <v>3698</v>
      </c>
      <c r="H1" s="386" t="s">
        <v>3699</v>
      </c>
      <c r="I1" s="386" t="s">
        <v>3700</v>
      </c>
      <c r="J1" s="386" t="s">
        <v>3702</v>
      </c>
      <c r="K1" s="386" t="s">
        <v>3703</v>
      </c>
      <c r="L1" s="396" t="s">
        <v>3704</v>
      </c>
      <c r="M1" s="399" t="s">
        <v>3705</v>
      </c>
    </row>
    <row r="2" spans="1:23" ht="33.75" x14ac:dyDescent="0.25">
      <c r="A2" s="385" t="s">
        <v>125</v>
      </c>
      <c r="B2" s="385" t="s">
        <v>124</v>
      </c>
      <c r="C2" s="389" t="s">
        <v>3706</v>
      </c>
      <c r="D2" s="390" t="s">
        <v>3707</v>
      </c>
      <c r="E2" s="390" t="s">
        <v>26</v>
      </c>
      <c r="F2" s="390" t="s">
        <v>3708</v>
      </c>
      <c r="G2" s="390" t="s">
        <v>3709</v>
      </c>
      <c r="H2" s="390" t="s">
        <v>3710</v>
      </c>
      <c r="I2" s="390" t="s">
        <v>26</v>
      </c>
      <c r="J2" s="392">
        <v>173</v>
      </c>
      <c r="K2" s="392" t="str">
        <f t="shared" ref="K2:K14" si="0">IF(J2&gt;30,"Si","No")</f>
        <v>Si</v>
      </c>
      <c r="L2" s="394">
        <f t="shared" ref="L2:L14" si="1">IF(K2="si",J2,0)</f>
        <v>173</v>
      </c>
      <c r="M2" s="397" t="s">
        <v>3711</v>
      </c>
      <c r="N2" s="264"/>
      <c r="O2" s="264"/>
      <c r="P2" s="264"/>
      <c r="Q2" s="264"/>
      <c r="R2" s="264"/>
      <c r="S2" s="264"/>
      <c r="T2" s="264"/>
      <c r="U2" s="264"/>
      <c r="V2" s="264"/>
      <c r="W2" s="264"/>
    </row>
    <row r="3" spans="1:23" s="264" customFormat="1" x14ac:dyDescent="0.25">
      <c r="A3" s="246" t="s">
        <v>221</v>
      </c>
      <c r="B3" s="246" t="s">
        <v>220</v>
      </c>
      <c r="C3" s="246" t="s">
        <v>3712</v>
      </c>
      <c r="D3" s="246" t="s">
        <v>91</v>
      </c>
      <c r="E3" s="246" t="s">
        <v>26</v>
      </c>
      <c r="F3" s="246" t="s">
        <v>3713</v>
      </c>
      <c r="G3" s="246" t="s">
        <v>3714</v>
      </c>
      <c r="H3" s="246" t="s">
        <v>26</v>
      </c>
      <c r="I3" s="246" t="s">
        <v>26</v>
      </c>
      <c r="J3" s="248">
        <v>2.8</v>
      </c>
      <c r="K3" s="248" t="str">
        <f t="shared" si="0"/>
        <v>No</v>
      </c>
      <c r="L3" s="249">
        <f t="shared" si="1"/>
        <v>0</v>
      </c>
      <c r="M3" s="250" t="s">
        <v>3715</v>
      </c>
      <c r="N3" s="245"/>
      <c r="O3" s="245"/>
      <c r="P3" s="245"/>
      <c r="Q3" s="245"/>
      <c r="R3" s="245"/>
      <c r="S3" s="245"/>
      <c r="T3" s="245"/>
      <c r="U3" s="245"/>
      <c r="V3" s="245"/>
      <c r="W3" s="245"/>
    </row>
    <row r="4" spans="1:23" x14ac:dyDescent="0.25">
      <c r="A4" s="246" t="s">
        <v>3716</v>
      </c>
      <c r="B4" s="246" t="s">
        <v>220</v>
      </c>
      <c r="C4" s="246" t="s">
        <v>3717</v>
      </c>
      <c r="D4" s="246" t="s">
        <v>319</v>
      </c>
      <c r="E4" s="246" t="s">
        <v>26</v>
      </c>
      <c r="F4" s="246" t="s">
        <v>3708</v>
      </c>
      <c r="G4" s="246" t="s">
        <v>3709</v>
      </c>
      <c r="H4" s="246" t="s">
        <v>3710</v>
      </c>
      <c r="I4" s="246" t="s">
        <v>26</v>
      </c>
      <c r="J4" s="248">
        <v>22.3</v>
      </c>
      <c r="K4" s="248" t="str">
        <f t="shared" si="0"/>
        <v>No</v>
      </c>
      <c r="L4" s="249">
        <f t="shared" si="1"/>
        <v>0</v>
      </c>
      <c r="M4" s="250" t="s">
        <v>3718</v>
      </c>
    </row>
    <row r="5" spans="1:23" x14ac:dyDescent="0.25">
      <c r="A5" s="246" t="s">
        <v>1761</v>
      </c>
      <c r="B5" s="246" t="s">
        <v>220</v>
      </c>
      <c r="C5" s="246" t="s">
        <v>3719</v>
      </c>
      <c r="D5" s="246" t="s">
        <v>91</v>
      </c>
      <c r="E5" s="246" t="s">
        <v>26</v>
      </c>
      <c r="F5" s="246" t="s">
        <v>3713</v>
      </c>
      <c r="G5" s="246" t="s">
        <v>3714</v>
      </c>
      <c r="H5" s="246" t="s">
        <v>26</v>
      </c>
      <c r="I5" s="246" t="s">
        <v>26</v>
      </c>
      <c r="J5" s="248">
        <v>26.2</v>
      </c>
      <c r="K5" s="248" t="str">
        <f t="shared" si="0"/>
        <v>No</v>
      </c>
      <c r="L5" s="249">
        <f t="shared" si="1"/>
        <v>0</v>
      </c>
      <c r="M5" s="250" t="s">
        <v>3720</v>
      </c>
    </row>
    <row r="6" spans="1:23" ht="22.5" x14ac:dyDescent="0.25">
      <c r="A6" s="260" t="s">
        <v>3721</v>
      </c>
      <c r="B6" s="260" t="s">
        <v>71</v>
      </c>
      <c r="C6" s="246" t="s">
        <v>3722</v>
      </c>
      <c r="D6" s="246" t="s">
        <v>236</v>
      </c>
      <c r="E6" s="246" t="s">
        <v>26</v>
      </c>
      <c r="F6" s="247" t="s">
        <v>3723</v>
      </c>
      <c r="G6" s="332" t="s">
        <v>3724</v>
      </c>
      <c r="H6" s="247" t="s">
        <v>1135</v>
      </c>
      <c r="I6" s="246" t="s">
        <v>26</v>
      </c>
      <c r="J6" s="261">
        <v>186</v>
      </c>
      <c r="K6" s="261" t="str">
        <f t="shared" si="0"/>
        <v>Si</v>
      </c>
      <c r="L6" s="262">
        <f t="shared" si="1"/>
        <v>186</v>
      </c>
      <c r="M6" s="263" t="s">
        <v>3725</v>
      </c>
      <c r="N6" s="264"/>
      <c r="O6" s="264"/>
      <c r="P6" s="264"/>
      <c r="Q6" s="264"/>
      <c r="R6" s="264"/>
      <c r="S6" s="264"/>
      <c r="T6" s="264"/>
      <c r="U6" s="264"/>
      <c r="V6" s="264"/>
      <c r="W6" s="264"/>
    </row>
    <row r="7" spans="1:23" s="264" customFormat="1" x14ac:dyDescent="0.25">
      <c r="A7" s="260" t="s">
        <v>290</v>
      </c>
      <c r="B7" s="260" t="s">
        <v>71</v>
      </c>
      <c r="C7" s="246" t="s">
        <v>3726</v>
      </c>
      <c r="D7" s="246" t="s">
        <v>3727</v>
      </c>
      <c r="E7" s="246" t="s">
        <v>26</v>
      </c>
      <c r="F7" s="246" t="s">
        <v>3708</v>
      </c>
      <c r="G7" s="327" t="s">
        <v>3709</v>
      </c>
      <c r="H7" s="246" t="s">
        <v>3710</v>
      </c>
      <c r="I7" s="246" t="s">
        <v>26</v>
      </c>
      <c r="J7" s="261">
        <v>65.400000000000006</v>
      </c>
      <c r="K7" s="261" t="str">
        <f t="shared" si="0"/>
        <v>Si</v>
      </c>
      <c r="L7" s="262">
        <f t="shared" si="1"/>
        <v>65.400000000000006</v>
      </c>
      <c r="M7" s="263" t="s">
        <v>3728</v>
      </c>
    </row>
    <row r="8" spans="1:23" s="264" customFormat="1" x14ac:dyDescent="0.25">
      <c r="A8" s="260" t="s">
        <v>72</v>
      </c>
      <c r="B8" s="260" t="s">
        <v>71</v>
      </c>
      <c r="C8" s="246" t="s">
        <v>3729</v>
      </c>
      <c r="D8" s="246" t="s">
        <v>3730</v>
      </c>
      <c r="E8" s="246" t="s">
        <v>26</v>
      </c>
      <c r="F8" s="246" t="s">
        <v>3708</v>
      </c>
      <c r="G8" s="246" t="s">
        <v>3709</v>
      </c>
      <c r="H8" s="246" t="s">
        <v>3710</v>
      </c>
      <c r="I8" s="246" t="s">
        <v>26</v>
      </c>
      <c r="J8" s="261">
        <v>120</v>
      </c>
      <c r="K8" s="261" t="str">
        <f t="shared" si="0"/>
        <v>Si</v>
      </c>
      <c r="L8" s="262">
        <f t="shared" si="1"/>
        <v>120</v>
      </c>
      <c r="M8" s="263" t="s">
        <v>3731</v>
      </c>
    </row>
    <row r="9" spans="1:23" s="264" customFormat="1" x14ac:dyDescent="0.25">
      <c r="A9" s="370" t="s">
        <v>6154</v>
      </c>
      <c r="B9" s="370" t="s">
        <v>71</v>
      </c>
      <c r="C9" s="328"/>
      <c r="D9" s="328"/>
      <c r="E9" s="328"/>
      <c r="F9" s="247" t="s">
        <v>3741</v>
      </c>
      <c r="G9" s="328"/>
      <c r="H9" s="328"/>
      <c r="I9" s="328"/>
      <c r="J9" s="337">
        <v>264</v>
      </c>
      <c r="K9" s="337" t="str">
        <f t="shared" si="0"/>
        <v>Si</v>
      </c>
      <c r="L9" s="342">
        <f t="shared" si="1"/>
        <v>264</v>
      </c>
      <c r="M9" s="328" t="s">
        <v>6180</v>
      </c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23" x14ac:dyDescent="0.25">
      <c r="A10" s="246" t="s">
        <v>3732</v>
      </c>
      <c r="B10" s="246" t="s">
        <v>71</v>
      </c>
      <c r="C10" s="246" t="s">
        <v>3733</v>
      </c>
      <c r="D10" s="246" t="s">
        <v>1135</v>
      </c>
      <c r="E10" s="246" t="s">
        <v>26</v>
      </c>
      <c r="F10" s="246" t="s">
        <v>3723</v>
      </c>
      <c r="G10" s="244" t="s">
        <v>3724</v>
      </c>
      <c r="H10" s="246" t="s">
        <v>1135</v>
      </c>
      <c r="I10" s="246" t="s">
        <v>26</v>
      </c>
      <c r="J10" s="248">
        <v>23.4</v>
      </c>
      <c r="K10" s="248" t="str">
        <f t="shared" si="0"/>
        <v>No</v>
      </c>
      <c r="L10" s="249">
        <f t="shared" si="1"/>
        <v>0</v>
      </c>
      <c r="M10" s="250" t="s">
        <v>3734</v>
      </c>
    </row>
    <row r="11" spans="1:23" s="264" customFormat="1" x14ac:dyDescent="0.25">
      <c r="A11" s="260" t="s">
        <v>2210</v>
      </c>
      <c r="B11" s="260" t="s">
        <v>71</v>
      </c>
      <c r="C11" s="246" t="s">
        <v>3735</v>
      </c>
      <c r="D11" s="246" t="s">
        <v>3736</v>
      </c>
      <c r="E11" s="246" t="s">
        <v>26</v>
      </c>
      <c r="F11" s="246" t="s">
        <v>3713</v>
      </c>
      <c r="G11" s="246" t="s">
        <v>3714</v>
      </c>
      <c r="H11" s="246" t="s">
        <v>26</v>
      </c>
      <c r="I11" s="246" t="s">
        <v>26</v>
      </c>
      <c r="J11" s="261">
        <v>148</v>
      </c>
      <c r="K11" s="261" t="str">
        <f t="shared" si="0"/>
        <v>Si</v>
      </c>
      <c r="L11" s="262">
        <f t="shared" si="1"/>
        <v>148</v>
      </c>
      <c r="M11" s="263" t="s">
        <v>3737</v>
      </c>
    </row>
    <row r="12" spans="1:23" x14ac:dyDescent="0.25">
      <c r="A12" s="246" t="s">
        <v>3738</v>
      </c>
      <c r="B12" s="246" t="s">
        <v>71</v>
      </c>
      <c r="C12" s="246" t="s">
        <v>3739</v>
      </c>
      <c r="D12" s="246" t="s">
        <v>3740</v>
      </c>
      <c r="E12" s="246" t="s">
        <v>26</v>
      </c>
      <c r="F12" s="246" t="s">
        <v>3741</v>
      </c>
      <c r="G12" s="246" t="s">
        <v>3742</v>
      </c>
      <c r="H12" s="246" t="s">
        <v>334</v>
      </c>
      <c r="I12" s="246" t="s">
        <v>26</v>
      </c>
      <c r="J12" s="248">
        <v>6.5</v>
      </c>
      <c r="K12" s="248" t="str">
        <f t="shared" si="0"/>
        <v>No</v>
      </c>
      <c r="L12" s="249">
        <f t="shared" si="1"/>
        <v>0</v>
      </c>
      <c r="M12" s="250" t="s">
        <v>3743</v>
      </c>
    </row>
    <row r="13" spans="1:23" s="264" customFormat="1" ht="22.5" x14ac:dyDescent="0.25">
      <c r="A13" s="260" t="s">
        <v>2207</v>
      </c>
      <c r="B13" s="260" t="s">
        <v>71</v>
      </c>
      <c r="C13" s="246" t="s">
        <v>3744</v>
      </c>
      <c r="D13" s="246" t="s">
        <v>3745</v>
      </c>
      <c r="E13" s="246" t="s">
        <v>26</v>
      </c>
      <c r="F13" s="246" t="s">
        <v>3713</v>
      </c>
      <c r="G13" s="246" t="s">
        <v>3714</v>
      </c>
      <c r="H13" s="246" t="s">
        <v>26</v>
      </c>
      <c r="I13" s="246" t="s">
        <v>26</v>
      </c>
      <c r="J13" s="261">
        <v>149</v>
      </c>
      <c r="K13" s="261" t="str">
        <f t="shared" si="0"/>
        <v>Si</v>
      </c>
      <c r="L13" s="262">
        <f t="shared" si="1"/>
        <v>149</v>
      </c>
      <c r="M13" s="263" t="s">
        <v>3746</v>
      </c>
    </row>
    <row r="14" spans="1:23" s="264" customFormat="1" x14ac:dyDescent="0.25">
      <c r="A14" s="260" t="s">
        <v>2402</v>
      </c>
      <c r="B14" s="260" t="s">
        <v>71</v>
      </c>
      <c r="C14" s="246" t="s">
        <v>3747</v>
      </c>
      <c r="D14" s="246" t="s">
        <v>3748</v>
      </c>
      <c r="E14" s="246" t="s">
        <v>26</v>
      </c>
      <c r="F14" s="246" t="s">
        <v>3741</v>
      </c>
      <c r="G14" s="246" t="s">
        <v>3742</v>
      </c>
      <c r="H14" s="246" t="s">
        <v>334</v>
      </c>
      <c r="I14" s="246" t="s">
        <v>26</v>
      </c>
      <c r="J14" s="261">
        <v>38.4</v>
      </c>
      <c r="K14" s="261" t="str">
        <f t="shared" si="0"/>
        <v>Si</v>
      </c>
      <c r="L14" s="262">
        <f t="shared" si="1"/>
        <v>38.4</v>
      </c>
      <c r="M14" s="266" t="s">
        <v>3749</v>
      </c>
    </row>
    <row r="15" spans="1:23" s="267" customFormat="1" x14ac:dyDescent="0.25">
      <c r="A15" s="265" t="s">
        <v>3750</v>
      </c>
      <c r="B15" s="265" t="s">
        <v>71</v>
      </c>
      <c r="C15" s="252" t="s">
        <v>3751</v>
      </c>
      <c r="D15" s="252" t="s">
        <v>3752</v>
      </c>
      <c r="E15" s="252" t="s">
        <v>26</v>
      </c>
      <c r="F15" s="391" t="s">
        <v>3713</v>
      </c>
      <c r="G15" s="391" t="s">
        <v>3714</v>
      </c>
      <c r="H15" s="391" t="s">
        <v>26</v>
      </c>
      <c r="I15" s="391" t="s">
        <v>26</v>
      </c>
      <c r="J15" s="393">
        <v>300</v>
      </c>
      <c r="K15" s="393" t="s">
        <v>4352</v>
      </c>
      <c r="L15" s="395">
        <v>300</v>
      </c>
      <c r="M15" s="398" t="s">
        <v>4360</v>
      </c>
    </row>
    <row r="16" spans="1:23" ht="22.5" x14ac:dyDescent="0.25">
      <c r="A16" s="246" t="s">
        <v>2150</v>
      </c>
      <c r="B16" s="246" t="s">
        <v>71</v>
      </c>
      <c r="C16" s="246" t="s">
        <v>3753</v>
      </c>
      <c r="D16" s="246" t="s">
        <v>3754</v>
      </c>
      <c r="E16" s="246" t="s">
        <v>26</v>
      </c>
      <c r="F16" s="246" t="s">
        <v>3755</v>
      </c>
      <c r="G16" s="246" t="s">
        <v>3756</v>
      </c>
      <c r="H16" s="246" t="s">
        <v>3754</v>
      </c>
      <c r="I16" s="246" t="s">
        <v>26</v>
      </c>
      <c r="J16" s="248">
        <v>13</v>
      </c>
      <c r="K16" s="248" t="str">
        <f t="shared" ref="K16:K47" si="2">IF(J16&gt;30,"Si","No")</f>
        <v>No</v>
      </c>
      <c r="L16" s="249">
        <f t="shared" ref="L16:L47" si="3">IF(K16="si",J16,0)</f>
        <v>0</v>
      </c>
      <c r="M16" s="250" t="s">
        <v>3757</v>
      </c>
    </row>
    <row r="17" spans="1:23" x14ac:dyDescent="0.25">
      <c r="A17" s="246" t="s">
        <v>26</v>
      </c>
      <c r="B17" s="246" t="s">
        <v>3006</v>
      </c>
      <c r="C17" s="246" t="s">
        <v>3758</v>
      </c>
      <c r="D17" s="246" t="s">
        <v>91</v>
      </c>
      <c r="E17" s="246" t="s">
        <v>26</v>
      </c>
      <c r="F17" s="246" t="s">
        <v>3713</v>
      </c>
      <c r="G17" s="246" t="s">
        <v>3714</v>
      </c>
      <c r="H17" s="246" t="s">
        <v>26</v>
      </c>
      <c r="I17" s="246" t="s">
        <v>26</v>
      </c>
      <c r="J17" s="248">
        <v>28.3</v>
      </c>
      <c r="K17" s="248" t="str">
        <f t="shared" si="2"/>
        <v>No</v>
      </c>
      <c r="L17" s="249">
        <f t="shared" si="3"/>
        <v>0</v>
      </c>
      <c r="M17" s="250" t="s">
        <v>3759</v>
      </c>
    </row>
    <row r="18" spans="1:23" x14ac:dyDescent="0.25">
      <c r="A18" s="260" t="s">
        <v>429</v>
      </c>
      <c r="B18" s="260" t="s">
        <v>428</v>
      </c>
      <c r="C18" s="246" t="s">
        <v>3804</v>
      </c>
      <c r="D18" s="246" t="s">
        <v>91</v>
      </c>
      <c r="E18" s="246" t="s">
        <v>26</v>
      </c>
      <c r="F18" s="246" t="s">
        <v>3713</v>
      </c>
      <c r="G18" s="246" t="s">
        <v>3714</v>
      </c>
      <c r="H18" s="246" t="s">
        <v>26</v>
      </c>
      <c r="I18" s="246" t="s">
        <v>26</v>
      </c>
      <c r="J18" s="261">
        <v>43.1</v>
      </c>
      <c r="K18" s="261" t="str">
        <f t="shared" si="2"/>
        <v>Si</v>
      </c>
      <c r="L18" s="262">
        <f t="shared" si="3"/>
        <v>43.1</v>
      </c>
      <c r="M18" s="263" t="s">
        <v>3805</v>
      </c>
      <c r="N18" s="264"/>
      <c r="O18" s="264"/>
      <c r="P18" s="264"/>
      <c r="Q18" s="264"/>
      <c r="R18" s="264"/>
      <c r="S18" s="264"/>
      <c r="T18" s="264"/>
      <c r="U18" s="264"/>
      <c r="V18" s="264"/>
      <c r="W18" s="264"/>
    </row>
    <row r="19" spans="1:23" s="264" customFormat="1" x14ac:dyDescent="0.25">
      <c r="A19" s="246" t="s">
        <v>1980</v>
      </c>
      <c r="B19" s="246" t="s">
        <v>28</v>
      </c>
      <c r="C19" s="246" t="s">
        <v>3760</v>
      </c>
      <c r="D19" s="246" t="s">
        <v>91</v>
      </c>
      <c r="E19" s="246" t="s">
        <v>26</v>
      </c>
      <c r="F19" s="246" t="s">
        <v>3713</v>
      </c>
      <c r="G19" s="246" t="s">
        <v>3714</v>
      </c>
      <c r="H19" s="246" t="s">
        <v>26</v>
      </c>
      <c r="I19" s="246" t="s">
        <v>26</v>
      </c>
      <c r="J19" s="248">
        <v>18</v>
      </c>
      <c r="K19" s="248" t="str">
        <f t="shared" si="2"/>
        <v>No</v>
      </c>
      <c r="L19" s="249">
        <f t="shared" si="3"/>
        <v>0</v>
      </c>
      <c r="M19" s="250" t="s">
        <v>3761</v>
      </c>
      <c r="N19" s="245"/>
      <c r="O19" s="245"/>
      <c r="P19" s="245"/>
      <c r="Q19" s="245"/>
      <c r="R19" s="245"/>
      <c r="S19" s="245"/>
      <c r="T19" s="245"/>
      <c r="U19" s="245"/>
      <c r="V19" s="245"/>
      <c r="W19" s="245"/>
    </row>
    <row r="20" spans="1:23" x14ac:dyDescent="0.25">
      <c r="A20" s="260" t="s">
        <v>2088</v>
      </c>
      <c r="B20" s="260" t="s">
        <v>28</v>
      </c>
      <c r="C20" s="246" t="s">
        <v>3762</v>
      </c>
      <c r="D20" s="246" t="s">
        <v>91</v>
      </c>
      <c r="E20" s="246" t="s">
        <v>26</v>
      </c>
      <c r="F20" s="246" t="s">
        <v>3713</v>
      </c>
      <c r="G20" s="246" t="s">
        <v>3714</v>
      </c>
      <c r="H20" s="246" t="s">
        <v>26</v>
      </c>
      <c r="I20" s="246" t="s">
        <v>26</v>
      </c>
      <c r="J20" s="261">
        <v>58.3</v>
      </c>
      <c r="K20" s="261" t="str">
        <f t="shared" si="2"/>
        <v>Si</v>
      </c>
      <c r="L20" s="262">
        <f t="shared" si="3"/>
        <v>58.3</v>
      </c>
      <c r="M20" s="263" t="s">
        <v>6475</v>
      </c>
      <c r="N20" s="264"/>
      <c r="O20" s="264"/>
      <c r="P20" s="264"/>
      <c r="Q20" s="264"/>
      <c r="R20" s="264"/>
      <c r="S20" s="264"/>
      <c r="T20" s="264"/>
      <c r="U20" s="264"/>
      <c r="V20" s="264"/>
      <c r="W20" s="264"/>
    </row>
    <row r="21" spans="1:23" x14ac:dyDescent="0.25">
      <c r="A21" s="246" t="s">
        <v>944</v>
      </c>
      <c r="B21" s="246" t="s">
        <v>28</v>
      </c>
      <c r="C21" s="246" t="s">
        <v>3763</v>
      </c>
      <c r="D21" s="246" t="s">
        <v>91</v>
      </c>
      <c r="E21" s="246" t="s">
        <v>26</v>
      </c>
      <c r="F21" s="246" t="s">
        <v>3713</v>
      </c>
      <c r="G21" s="246" t="s">
        <v>3714</v>
      </c>
      <c r="H21" s="246" t="s">
        <v>26</v>
      </c>
      <c r="I21" s="246" t="s">
        <v>26</v>
      </c>
      <c r="J21" s="248">
        <v>25.7</v>
      </c>
      <c r="K21" s="248" t="str">
        <f t="shared" si="2"/>
        <v>No</v>
      </c>
      <c r="L21" s="249">
        <f t="shared" si="3"/>
        <v>0</v>
      </c>
      <c r="M21" s="250" t="s">
        <v>3764</v>
      </c>
    </row>
    <row r="22" spans="1:23" x14ac:dyDescent="0.25">
      <c r="A22" s="246" t="s">
        <v>26</v>
      </c>
      <c r="B22" s="246" t="s">
        <v>28</v>
      </c>
      <c r="C22" s="246" t="s">
        <v>3765</v>
      </c>
      <c r="D22" s="246" t="s">
        <v>91</v>
      </c>
      <c r="E22" s="246" t="s">
        <v>26</v>
      </c>
      <c r="F22" s="246" t="s">
        <v>3713</v>
      </c>
      <c r="G22" s="246" t="s">
        <v>3714</v>
      </c>
      <c r="H22" s="246" t="s">
        <v>26</v>
      </c>
      <c r="I22" s="246" t="s">
        <v>26</v>
      </c>
      <c r="J22" s="248">
        <v>25.8</v>
      </c>
      <c r="K22" s="248" t="str">
        <f t="shared" si="2"/>
        <v>No</v>
      </c>
      <c r="L22" s="249">
        <f t="shared" si="3"/>
        <v>0</v>
      </c>
      <c r="M22" s="250" t="s">
        <v>3766</v>
      </c>
    </row>
    <row r="23" spans="1:23" x14ac:dyDescent="0.25">
      <c r="A23" s="246" t="s">
        <v>2028</v>
      </c>
      <c r="B23" s="246" t="s">
        <v>28</v>
      </c>
      <c r="C23" s="246" t="s">
        <v>3767</v>
      </c>
      <c r="D23" s="246" t="s">
        <v>91</v>
      </c>
      <c r="E23" s="246" t="s">
        <v>26</v>
      </c>
      <c r="F23" s="246" t="s">
        <v>3713</v>
      </c>
      <c r="G23" s="246" t="s">
        <v>3714</v>
      </c>
      <c r="H23" s="246" t="s">
        <v>26</v>
      </c>
      <c r="I23" s="246" t="s">
        <v>26</v>
      </c>
      <c r="J23" s="248">
        <v>19.100000000000001</v>
      </c>
      <c r="K23" s="248" t="str">
        <f t="shared" si="2"/>
        <v>No</v>
      </c>
      <c r="L23" s="249">
        <f t="shared" si="3"/>
        <v>0</v>
      </c>
      <c r="M23" s="250" t="s">
        <v>3768</v>
      </c>
    </row>
    <row r="24" spans="1:23" x14ac:dyDescent="0.25">
      <c r="A24" s="246" t="s">
        <v>1011</v>
      </c>
      <c r="B24" s="246" t="s">
        <v>28</v>
      </c>
      <c r="C24" s="246" t="s">
        <v>3769</v>
      </c>
      <c r="D24" s="246" t="s">
        <v>91</v>
      </c>
      <c r="E24" s="246" t="s">
        <v>26</v>
      </c>
      <c r="F24" s="246" t="s">
        <v>3713</v>
      </c>
      <c r="G24" s="246" t="s">
        <v>3714</v>
      </c>
      <c r="H24" s="246" t="s">
        <v>26</v>
      </c>
      <c r="I24" s="246" t="s">
        <v>26</v>
      </c>
      <c r="J24" s="248">
        <v>15.6</v>
      </c>
      <c r="K24" s="248" t="str">
        <f t="shared" si="2"/>
        <v>No</v>
      </c>
      <c r="L24" s="249">
        <f t="shared" si="3"/>
        <v>0</v>
      </c>
      <c r="M24" s="250" t="s">
        <v>3770</v>
      </c>
    </row>
    <row r="25" spans="1:23" s="264" customFormat="1" x14ac:dyDescent="0.25">
      <c r="A25" s="246" t="s">
        <v>1307</v>
      </c>
      <c r="B25" s="246" t="s">
        <v>28</v>
      </c>
      <c r="C25" s="246" t="s">
        <v>3771</v>
      </c>
      <c r="D25" s="246" t="s">
        <v>91</v>
      </c>
      <c r="E25" s="246" t="s">
        <v>26</v>
      </c>
      <c r="F25" s="246" t="s">
        <v>3713</v>
      </c>
      <c r="G25" s="246" t="s">
        <v>3714</v>
      </c>
      <c r="H25" s="246" t="s">
        <v>26</v>
      </c>
      <c r="I25" s="246" t="s">
        <v>26</v>
      </c>
      <c r="J25" s="248">
        <v>29.1</v>
      </c>
      <c r="K25" s="248" t="str">
        <f t="shared" si="2"/>
        <v>No</v>
      </c>
      <c r="L25" s="249">
        <f t="shared" si="3"/>
        <v>0</v>
      </c>
      <c r="M25" s="250" t="s">
        <v>3772</v>
      </c>
      <c r="N25" s="245"/>
      <c r="O25" s="245"/>
      <c r="P25" s="245"/>
      <c r="Q25" s="245"/>
      <c r="R25" s="245"/>
      <c r="S25" s="245"/>
      <c r="T25" s="245"/>
      <c r="U25" s="245"/>
      <c r="V25" s="245"/>
      <c r="W25" s="245"/>
    </row>
    <row r="26" spans="1:23" x14ac:dyDescent="0.25">
      <c r="A26" s="260" t="s">
        <v>1986</v>
      </c>
      <c r="B26" s="260" t="s">
        <v>28</v>
      </c>
      <c r="C26" s="246" t="s">
        <v>3773</v>
      </c>
      <c r="D26" s="246" t="s">
        <v>91</v>
      </c>
      <c r="E26" s="246" t="s">
        <v>26</v>
      </c>
      <c r="F26" s="246" t="s">
        <v>3713</v>
      </c>
      <c r="G26" s="246" t="s">
        <v>3714</v>
      </c>
      <c r="H26" s="246" t="s">
        <v>26</v>
      </c>
      <c r="I26" s="246" t="s">
        <v>26</v>
      </c>
      <c r="J26" s="261">
        <v>35.9</v>
      </c>
      <c r="K26" s="261" t="str">
        <f t="shared" si="2"/>
        <v>Si</v>
      </c>
      <c r="L26" s="262">
        <f t="shared" si="3"/>
        <v>35.9</v>
      </c>
      <c r="M26" s="263" t="s">
        <v>3774</v>
      </c>
      <c r="N26" s="264"/>
      <c r="O26" s="264"/>
      <c r="P26" s="264"/>
      <c r="Q26" s="264"/>
      <c r="R26" s="264"/>
      <c r="S26" s="264"/>
      <c r="T26" s="264"/>
      <c r="U26" s="264"/>
      <c r="V26" s="264"/>
      <c r="W26" s="264"/>
    </row>
    <row r="27" spans="1:23" s="264" customFormat="1" x14ac:dyDescent="0.25">
      <c r="A27" s="246" t="s">
        <v>909</v>
      </c>
      <c r="B27" s="246" t="s">
        <v>28</v>
      </c>
      <c r="C27" s="246" t="s">
        <v>3775</v>
      </c>
      <c r="D27" s="246" t="s">
        <v>91</v>
      </c>
      <c r="E27" s="246" t="s">
        <v>26</v>
      </c>
      <c r="F27" s="246" t="s">
        <v>3713</v>
      </c>
      <c r="G27" s="246" t="s">
        <v>3714</v>
      </c>
      <c r="H27" s="246" t="s">
        <v>26</v>
      </c>
      <c r="I27" s="246" t="s">
        <v>26</v>
      </c>
      <c r="J27" s="248">
        <v>16.5</v>
      </c>
      <c r="K27" s="248" t="str">
        <f t="shared" si="2"/>
        <v>No</v>
      </c>
      <c r="L27" s="249">
        <f t="shared" si="3"/>
        <v>0</v>
      </c>
      <c r="M27" s="250" t="s">
        <v>3776</v>
      </c>
      <c r="N27" s="245"/>
      <c r="O27" s="245"/>
      <c r="P27" s="245"/>
      <c r="Q27" s="245"/>
      <c r="R27" s="245"/>
      <c r="S27" s="245"/>
      <c r="T27" s="245"/>
      <c r="U27" s="245"/>
      <c r="V27" s="245"/>
      <c r="W27" s="245"/>
    </row>
    <row r="28" spans="1:23" x14ac:dyDescent="0.25">
      <c r="A28" s="260" t="s">
        <v>1005</v>
      </c>
      <c r="B28" s="260" t="s">
        <v>28</v>
      </c>
      <c r="C28" s="246" t="s">
        <v>3777</v>
      </c>
      <c r="D28" s="246" t="s">
        <v>91</v>
      </c>
      <c r="E28" s="246" t="s">
        <v>26</v>
      </c>
      <c r="F28" s="246" t="s">
        <v>3713</v>
      </c>
      <c r="G28" s="246" t="s">
        <v>3714</v>
      </c>
      <c r="H28" s="246" t="s">
        <v>26</v>
      </c>
      <c r="I28" s="246" t="s">
        <v>26</v>
      </c>
      <c r="J28" s="261">
        <v>50.8</v>
      </c>
      <c r="K28" s="261" t="str">
        <f t="shared" si="2"/>
        <v>Si</v>
      </c>
      <c r="L28" s="262">
        <f t="shared" si="3"/>
        <v>50.8</v>
      </c>
      <c r="M28" s="263" t="s">
        <v>3778</v>
      </c>
      <c r="N28" s="264"/>
      <c r="O28" s="264"/>
      <c r="P28" s="264"/>
      <c r="Q28" s="264"/>
      <c r="R28" s="264"/>
      <c r="S28" s="264"/>
      <c r="T28" s="264"/>
      <c r="U28" s="264"/>
      <c r="V28" s="264"/>
      <c r="W28" s="264"/>
    </row>
    <row r="29" spans="1:23" x14ac:dyDescent="0.25">
      <c r="A29" s="246" t="s">
        <v>2083</v>
      </c>
      <c r="B29" s="246" t="s">
        <v>28</v>
      </c>
      <c r="C29" s="246" t="s">
        <v>3779</v>
      </c>
      <c r="D29" s="246" t="s">
        <v>91</v>
      </c>
      <c r="E29" s="246" t="s">
        <v>26</v>
      </c>
      <c r="F29" s="246" t="s">
        <v>3713</v>
      </c>
      <c r="G29" s="246" t="s">
        <v>3714</v>
      </c>
      <c r="H29" s="246" t="s">
        <v>26</v>
      </c>
      <c r="I29" s="246" t="s">
        <v>26</v>
      </c>
      <c r="J29" s="248">
        <v>26.9</v>
      </c>
      <c r="K29" s="248" t="str">
        <f t="shared" si="2"/>
        <v>No</v>
      </c>
      <c r="L29" s="249">
        <f t="shared" si="3"/>
        <v>0</v>
      </c>
      <c r="M29" s="250" t="s">
        <v>3780</v>
      </c>
    </row>
    <row r="30" spans="1:23" x14ac:dyDescent="0.25">
      <c r="A30" s="246" t="s">
        <v>511</v>
      </c>
      <c r="B30" s="246" t="s">
        <v>28</v>
      </c>
      <c r="C30" s="246" t="s">
        <v>3781</v>
      </c>
      <c r="D30" s="246" t="s">
        <v>91</v>
      </c>
      <c r="E30" s="246" t="s">
        <v>26</v>
      </c>
      <c r="F30" s="246" t="s">
        <v>3713</v>
      </c>
      <c r="G30" s="246" t="s">
        <v>3714</v>
      </c>
      <c r="H30" s="246" t="s">
        <v>26</v>
      </c>
      <c r="I30" s="246" t="s">
        <v>26</v>
      </c>
      <c r="J30" s="248">
        <v>20.5</v>
      </c>
      <c r="K30" s="248" t="str">
        <f t="shared" si="2"/>
        <v>No</v>
      </c>
      <c r="L30" s="249">
        <f t="shared" si="3"/>
        <v>0</v>
      </c>
      <c r="M30" s="250" t="s">
        <v>3782</v>
      </c>
    </row>
    <row r="31" spans="1:23" s="264" customFormat="1" x14ac:dyDescent="0.25">
      <c r="A31" s="246" t="s">
        <v>1780</v>
      </c>
      <c r="B31" s="246" t="s">
        <v>28</v>
      </c>
      <c r="C31" s="246" t="s">
        <v>3783</v>
      </c>
      <c r="D31" s="246" t="s">
        <v>91</v>
      </c>
      <c r="E31" s="246" t="s">
        <v>26</v>
      </c>
      <c r="F31" s="246" t="s">
        <v>3713</v>
      </c>
      <c r="G31" s="246" t="s">
        <v>3714</v>
      </c>
      <c r="H31" s="246" t="s">
        <v>26</v>
      </c>
      <c r="I31" s="246" t="s">
        <v>26</v>
      </c>
      <c r="J31" s="248">
        <v>29.1</v>
      </c>
      <c r="K31" s="248" t="str">
        <f t="shared" si="2"/>
        <v>No</v>
      </c>
      <c r="L31" s="249">
        <f t="shared" si="3"/>
        <v>0</v>
      </c>
      <c r="M31" s="250" t="s">
        <v>3784</v>
      </c>
      <c r="N31" s="245"/>
      <c r="O31" s="245"/>
      <c r="P31" s="245"/>
      <c r="Q31" s="245"/>
      <c r="R31" s="245"/>
      <c r="S31" s="245"/>
      <c r="T31" s="245"/>
      <c r="U31" s="245"/>
      <c r="V31" s="245"/>
      <c r="W31" s="245"/>
    </row>
    <row r="32" spans="1:23" s="264" customFormat="1" x14ac:dyDescent="0.25">
      <c r="A32" s="260" t="s">
        <v>1089</v>
      </c>
      <c r="B32" s="260" t="s">
        <v>28</v>
      </c>
      <c r="C32" s="246" t="s">
        <v>3785</v>
      </c>
      <c r="D32" s="246" t="s">
        <v>91</v>
      </c>
      <c r="E32" s="246" t="s">
        <v>26</v>
      </c>
      <c r="F32" s="246" t="s">
        <v>3713</v>
      </c>
      <c r="G32" s="246" t="s">
        <v>3714</v>
      </c>
      <c r="H32" s="246" t="s">
        <v>26</v>
      </c>
      <c r="I32" s="246" t="s">
        <v>26</v>
      </c>
      <c r="J32" s="261">
        <v>33</v>
      </c>
      <c r="K32" s="261" t="str">
        <f t="shared" si="2"/>
        <v>Si</v>
      </c>
      <c r="L32" s="262">
        <f t="shared" si="3"/>
        <v>33</v>
      </c>
      <c r="M32" s="263" t="s">
        <v>3786</v>
      </c>
    </row>
    <row r="33" spans="1:23" x14ac:dyDescent="0.25">
      <c r="A33" s="260" t="s">
        <v>1008</v>
      </c>
      <c r="B33" s="260" t="s">
        <v>28</v>
      </c>
      <c r="C33" s="246" t="s">
        <v>3787</v>
      </c>
      <c r="D33" s="246" t="s">
        <v>91</v>
      </c>
      <c r="E33" s="246" t="s">
        <v>26</v>
      </c>
      <c r="F33" s="246" t="s">
        <v>3713</v>
      </c>
      <c r="G33" s="246" t="s">
        <v>3714</v>
      </c>
      <c r="H33" s="246" t="s">
        <v>26</v>
      </c>
      <c r="I33" s="246" t="s">
        <v>26</v>
      </c>
      <c r="J33" s="261">
        <v>60.3</v>
      </c>
      <c r="K33" s="261" t="str">
        <f t="shared" si="2"/>
        <v>Si</v>
      </c>
      <c r="L33" s="262">
        <f t="shared" si="3"/>
        <v>60.3</v>
      </c>
      <c r="M33" s="263" t="s">
        <v>3788</v>
      </c>
      <c r="N33" s="264"/>
      <c r="O33" s="264"/>
      <c r="P33" s="264"/>
      <c r="Q33" s="264"/>
      <c r="R33" s="264"/>
      <c r="S33" s="264"/>
      <c r="T33" s="264"/>
      <c r="U33" s="264"/>
      <c r="V33" s="264"/>
      <c r="W33" s="264"/>
    </row>
    <row r="34" spans="1:23" s="264" customFormat="1" x14ac:dyDescent="0.25">
      <c r="A34" s="246" t="s">
        <v>2040</v>
      </c>
      <c r="B34" s="246" t="s">
        <v>28</v>
      </c>
      <c r="C34" s="246" t="s">
        <v>3789</v>
      </c>
      <c r="D34" s="246" t="s">
        <v>319</v>
      </c>
      <c r="E34" s="246" t="s">
        <v>26</v>
      </c>
      <c r="F34" s="246" t="s">
        <v>3708</v>
      </c>
      <c r="G34" s="246" t="s">
        <v>3709</v>
      </c>
      <c r="H34" s="246" t="s">
        <v>3710</v>
      </c>
      <c r="I34" s="246" t="s">
        <v>26</v>
      </c>
      <c r="J34" s="248">
        <v>7.2</v>
      </c>
      <c r="K34" s="248" t="str">
        <f t="shared" si="2"/>
        <v>No</v>
      </c>
      <c r="L34" s="249">
        <f t="shared" si="3"/>
        <v>0</v>
      </c>
      <c r="M34" s="250" t="s">
        <v>3790</v>
      </c>
      <c r="N34" s="245"/>
      <c r="O34" s="245"/>
      <c r="P34" s="245"/>
      <c r="Q34" s="245"/>
      <c r="R34" s="245"/>
      <c r="S34" s="245"/>
      <c r="T34" s="245"/>
      <c r="U34" s="245"/>
      <c r="V34" s="245"/>
      <c r="W34" s="245"/>
    </row>
    <row r="35" spans="1:23" s="264" customFormat="1" x14ac:dyDescent="0.25">
      <c r="A35" s="260" t="s">
        <v>1441</v>
      </c>
      <c r="B35" s="260" t="s">
        <v>28</v>
      </c>
      <c r="C35" s="246" t="s">
        <v>3791</v>
      </c>
      <c r="D35" s="246" t="s">
        <v>91</v>
      </c>
      <c r="E35" s="246" t="s">
        <v>26</v>
      </c>
      <c r="F35" s="246" t="s">
        <v>3713</v>
      </c>
      <c r="G35" s="246" t="s">
        <v>3714</v>
      </c>
      <c r="H35" s="246" t="s">
        <v>26</v>
      </c>
      <c r="I35" s="246" t="s">
        <v>26</v>
      </c>
      <c r="J35" s="261">
        <v>43.8</v>
      </c>
      <c r="K35" s="261" t="str">
        <f t="shared" si="2"/>
        <v>Si</v>
      </c>
      <c r="L35" s="262">
        <f t="shared" si="3"/>
        <v>43.8</v>
      </c>
      <c r="M35" s="263" t="s">
        <v>3792</v>
      </c>
    </row>
    <row r="36" spans="1:23" x14ac:dyDescent="0.25">
      <c r="A36" s="260" t="s">
        <v>1086</v>
      </c>
      <c r="B36" s="260" t="s">
        <v>28</v>
      </c>
      <c r="C36" s="246" t="s">
        <v>3793</v>
      </c>
      <c r="D36" s="246" t="s">
        <v>91</v>
      </c>
      <c r="E36" s="246" t="s">
        <v>26</v>
      </c>
      <c r="F36" s="246" t="s">
        <v>3713</v>
      </c>
      <c r="G36" s="246" t="s">
        <v>3714</v>
      </c>
      <c r="H36" s="246" t="s">
        <v>26</v>
      </c>
      <c r="I36" s="246" t="s">
        <v>26</v>
      </c>
      <c r="J36" s="261">
        <v>30.8</v>
      </c>
      <c r="K36" s="261" t="str">
        <f t="shared" si="2"/>
        <v>Si</v>
      </c>
      <c r="L36" s="262">
        <f t="shared" si="3"/>
        <v>30.8</v>
      </c>
      <c r="M36" s="263" t="s">
        <v>3794</v>
      </c>
      <c r="N36" s="264"/>
      <c r="O36" s="264"/>
      <c r="P36" s="264"/>
      <c r="Q36" s="264"/>
      <c r="R36" s="264"/>
      <c r="S36" s="264"/>
      <c r="T36" s="264"/>
      <c r="U36" s="264"/>
      <c r="V36" s="264"/>
      <c r="W36" s="264"/>
    </row>
    <row r="37" spans="1:23" s="264" customFormat="1" ht="22.5" x14ac:dyDescent="0.25">
      <c r="A37" s="246" t="s">
        <v>131</v>
      </c>
      <c r="B37" s="246" t="s">
        <v>28</v>
      </c>
      <c r="C37" s="246" t="s">
        <v>3795</v>
      </c>
      <c r="D37" s="246" t="s">
        <v>3796</v>
      </c>
      <c r="E37" s="246" t="s">
        <v>26</v>
      </c>
      <c r="F37" s="246" t="s">
        <v>3713</v>
      </c>
      <c r="G37" s="246" t="s">
        <v>3714</v>
      </c>
      <c r="H37" s="246" t="s">
        <v>26</v>
      </c>
      <c r="I37" s="246" t="s">
        <v>26</v>
      </c>
      <c r="J37" s="248">
        <v>13.6</v>
      </c>
      <c r="K37" s="248" t="str">
        <f t="shared" si="2"/>
        <v>No</v>
      </c>
      <c r="L37" s="249">
        <f t="shared" si="3"/>
        <v>0</v>
      </c>
      <c r="M37" s="250" t="s">
        <v>3797</v>
      </c>
      <c r="N37" s="245"/>
      <c r="O37" s="245"/>
      <c r="P37" s="245"/>
      <c r="Q37" s="245"/>
      <c r="R37" s="245"/>
      <c r="S37" s="245"/>
      <c r="T37" s="245"/>
      <c r="U37" s="245"/>
      <c r="V37" s="245"/>
      <c r="W37" s="245"/>
    </row>
    <row r="38" spans="1:23" s="264" customFormat="1" x14ac:dyDescent="0.25">
      <c r="A38" s="260" t="s">
        <v>134</v>
      </c>
      <c r="B38" s="260" t="s">
        <v>28</v>
      </c>
      <c r="C38" s="246" t="s">
        <v>3798</v>
      </c>
      <c r="D38" s="246" t="s">
        <v>128</v>
      </c>
      <c r="E38" s="246" t="s">
        <v>26</v>
      </c>
      <c r="F38" s="247" t="s">
        <v>3713</v>
      </c>
      <c r="G38" s="247" t="s">
        <v>3714</v>
      </c>
      <c r="H38" s="247" t="s">
        <v>26</v>
      </c>
      <c r="I38" s="246" t="s">
        <v>26</v>
      </c>
      <c r="J38" s="261">
        <v>87.5</v>
      </c>
      <c r="K38" s="261" t="str">
        <f t="shared" si="2"/>
        <v>Si</v>
      </c>
      <c r="L38" s="262">
        <f t="shared" si="3"/>
        <v>87.5</v>
      </c>
      <c r="M38" s="263" t="s">
        <v>3799</v>
      </c>
    </row>
    <row r="39" spans="1:23" x14ac:dyDescent="0.25">
      <c r="A39" s="260" t="s">
        <v>2054</v>
      </c>
      <c r="B39" s="260" t="s">
        <v>28</v>
      </c>
      <c r="C39" s="246" t="s">
        <v>3800</v>
      </c>
      <c r="D39" s="246" t="s">
        <v>91</v>
      </c>
      <c r="E39" s="246" t="s">
        <v>26</v>
      </c>
      <c r="F39" s="246" t="s">
        <v>3713</v>
      </c>
      <c r="G39" s="246" t="s">
        <v>3714</v>
      </c>
      <c r="H39" s="246" t="s">
        <v>26</v>
      </c>
      <c r="I39" s="246" t="s">
        <v>26</v>
      </c>
      <c r="J39" s="261">
        <v>31</v>
      </c>
      <c r="K39" s="261" t="str">
        <f t="shared" si="2"/>
        <v>Si</v>
      </c>
      <c r="L39" s="262">
        <f t="shared" si="3"/>
        <v>31</v>
      </c>
      <c r="M39" s="263" t="s">
        <v>3801</v>
      </c>
      <c r="N39" s="264"/>
      <c r="O39" s="264"/>
      <c r="P39" s="264"/>
      <c r="Q39" s="264"/>
      <c r="R39" s="264"/>
      <c r="S39" s="264"/>
      <c r="T39" s="264"/>
      <c r="U39" s="264"/>
      <c r="V39" s="264"/>
      <c r="W39" s="264"/>
    </row>
    <row r="40" spans="1:23" s="264" customFormat="1" x14ac:dyDescent="0.25">
      <c r="A40" s="246" t="s">
        <v>2024</v>
      </c>
      <c r="B40" s="246" t="s">
        <v>28</v>
      </c>
      <c r="C40" s="246" t="s">
        <v>3802</v>
      </c>
      <c r="D40" s="246" t="s">
        <v>91</v>
      </c>
      <c r="E40" s="246" t="s">
        <v>26</v>
      </c>
      <c r="F40" s="246" t="s">
        <v>3713</v>
      </c>
      <c r="G40" s="246" t="s">
        <v>3714</v>
      </c>
      <c r="H40" s="246" t="s">
        <v>26</v>
      </c>
      <c r="I40" s="246" t="s">
        <v>26</v>
      </c>
      <c r="J40" s="248">
        <v>28.4</v>
      </c>
      <c r="K40" s="248" t="str">
        <f t="shared" si="2"/>
        <v>No</v>
      </c>
      <c r="L40" s="249">
        <f t="shared" si="3"/>
        <v>0</v>
      </c>
      <c r="M40" s="250" t="s">
        <v>3803</v>
      </c>
      <c r="N40" s="245"/>
      <c r="O40" s="245"/>
      <c r="P40" s="245"/>
      <c r="Q40" s="245"/>
      <c r="R40" s="245"/>
      <c r="S40" s="245"/>
      <c r="T40" s="245"/>
      <c r="U40" s="245"/>
      <c r="V40" s="245"/>
      <c r="W40" s="245"/>
    </row>
    <row r="41" spans="1:23" s="264" customFormat="1" ht="22.5" x14ac:dyDescent="0.25">
      <c r="A41" s="260" t="s">
        <v>364</v>
      </c>
      <c r="B41" s="260" t="s">
        <v>363</v>
      </c>
      <c r="C41" s="246" t="s">
        <v>3806</v>
      </c>
      <c r="D41" s="246" t="s">
        <v>91</v>
      </c>
      <c r="E41" s="246" t="s">
        <v>26</v>
      </c>
      <c r="F41" s="246" t="s">
        <v>3713</v>
      </c>
      <c r="G41" s="246" t="s">
        <v>3714</v>
      </c>
      <c r="H41" s="246" t="s">
        <v>26</v>
      </c>
      <c r="I41" s="246" t="s">
        <v>26</v>
      </c>
      <c r="J41" s="261">
        <v>32.5</v>
      </c>
      <c r="K41" s="261" t="str">
        <f t="shared" si="2"/>
        <v>Si</v>
      </c>
      <c r="L41" s="262">
        <f t="shared" si="3"/>
        <v>32.5</v>
      </c>
      <c r="M41" s="263" t="s">
        <v>3807</v>
      </c>
    </row>
    <row r="42" spans="1:23" x14ac:dyDescent="0.25">
      <c r="A42" s="246" t="s">
        <v>2200</v>
      </c>
      <c r="B42" s="246" t="s">
        <v>1294</v>
      </c>
      <c r="C42" s="246" t="s">
        <v>3808</v>
      </c>
      <c r="D42" s="246" t="s">
        <v>91</v>
      </c>
      <c r="E42" s="246" t="s">
        <v>26</v>
      </c>
      <c r="F42" s="246" t="s">
        <v>3713</v>
      </c>
      <c r="G42" s="246" t="s">
        <v>3714</v>
      </c>
      <c r="H42" s="246" t="s">
        <v>26</v>
      </c>
      <c r="I42" s="246" t="s">
        <v>26</v>
      </c>
      <c r="J42" s="248">
        <v>12.4</v>
      </c>
      <c r="K42" s="248" t="str">
        <f t="shared" si="2"/>
        <v>No</v>
      </c>
      <c r="L42" s="249">
        <f t="shared" si="3"/>
        <v>0</v>
      </c>
      <c r="M42" s="250" t="s">
        <v>3809</v>
      </c>
    </row>
    <row r="43" spans="1:23" x14ac:dyDescent="0.25">
      <c r="A43" s="246" t="s">
        <v>26</v>
      </c>
      <c r="B43" s="246" t="s">
        <v>1294</v>
      </c>
      <c r="C43" s="246" t="s">
        <v>3810</v>
      </c>
      <c r="D43" s="246" t="s">
        <v>91</v>
      </c>
      <c r="E43" s="246" t="s">
        <v>26</v>
      </c>
      <c r="F43" s="246" t="s">
        <v>3713</v>
      </c>
      <c r="G43" s="246" t="s">
        <v>3714</v>
      </c>
      <c r="H43" s="246" t="s">
        <v>26</v>
      </c>
      <c r="I43" s="246" t="s">
        <v>26</v>
      </c>
      <c r="J43" s="248">
        <v>26.9</v>
      </c>
      <c r="K43" s="248" t="str">
        <f t="shared" si="2"/>
        <v>No</v>
      </c>
      <c r="L43" s="249">
        <f t="shared" si="3"/>
        <v>0</v>
      </c>
      <c r="M43" s="250" t="s">
        <v>3811</v>
      </c>
    </row>
    <row r="44" spans="1:23" s="264" customFormat="1" x14ac:dyDescent="0.25">
      <c r="A44" s="260" t="s">
        <v>7881</v>
      </c>
      <c r="B44" s="260" t="s">
        <v>111</v>
      </c>
      <c r="C44" s="246" t="s">
        <v>3812</v>
      </c>
      <c r="D44" s="246" t="s">
        <v>455</v>
      </c>
      <c r="E44" s="246" t="s">
        <v>26</v>
      </c>
      <c r="F44" s="246" t="s">
        <v>3713</v>
      </c>
      <c r="G44" s="246" t="s">
        <v>3714</v>
      </c>
      <c r="H44" s="246" t="s">
        <v>26</v>
      </c>
      <c r="I44" s="246" t="s">
        <v>26</v>
      </c>
      <c r="J44" s="261">
        <v>250</v>
      </c>
      <c r="K44" s="261" t="str">
        <f t="shared" si="2"/>
        <v>Si</v>
      </c>
      <c r="L44" s="262">
        <f t="shared" si="3"/>
        <v>250</v>
      </c>
      <c r="M44" s="263" t="s">
        <v>3813</v>
      </c>
    </row>
    <row r="45" spans="1:23" x14ac:dyDescent="0.25">
      <c r="A45" s="246" t="s">
        <v>26</v>
      </c>
      <c r="B45" s="246" t="s">
        <v>373</v>
      </c>
      <c r="C45" s="246" t="s">
        <v>3814</v>
      </c>
      <c r="D45" s="246" t="s">
        <v>91</v>
      </c>
      <c r="E45" s="246" t="s">
        <v>26</v>
      </c>
      <c r="F45" s="246" t="s">
        <v>3713</v>
      </c>
      <c r="G45" s="246" t="s">
        <v>3714</v>
      </c>
      <c r="H45" s="246" t="s">
        <v>26</v>
      </c>
      <c r="I45" s="246" t="s">
        <v>26</v>
      </c>
      <c r="J45" s="248">
        <v>30</v>
      </c>
      <c r="K45" s="248" t="str">
        <f t="shared" si="2"/>
        <v>No</v>
      </c>
      <c r="L45" s="249">
        <f t="shared" si="3"/>
        <v>0</v>
      </c>
      <c r="M45" s="250" t="s">
        <v>3815</v>
      </c>
    </row>
    <row r="46" spans="1:23" x14ac:dyDescent="0.25">
      <c r="A46" s="246" t="s">
        <v>592</v>
      </c>
      <c r="B46" s="246" t="s">
        <v>35</v>
      </c>
      <c r="C46" s="246" t="s">
        <v>3816</v>
      </c>
      <c r="D46" s="246" t="s">
        <v>91</v>
      </c>
      <c r="E46" s="246" t="s">
        <v>26</v>
      </c>
      <c r="F46" s="246" t="s">
        <v>3713</v>
      </c>
      <c r="G46" s="246" t="s">
        <v>3714</v>
      </c>
      <c r="H46" s="246" t="s">
        <v>26</v>
      </c>
      <c r="I46" s="246" t="s">
        <v>26</v>
      </c>
      <c r="J46" s="248">
        <v>32.200000000000003</v>
      </c>
      <c r="K46" s="248" t="str">
        <f t="shared" si="2"/>
        <v>Si</v>
      </c>
      <c r="L46" s="249">
        <f t="shared" si="3"/>
        <v>32.200000000000003</v>
      </c>
      <c r="M46" s="250" t="s">
        <v>3817</v>
      </c>
    </row>
    <row r="47" spans="1:23" x14ac:dyDescent="0.25">
      <c r="A47" s="246" t="s">
        <v>331</v>
      </c>
      <c r="B47" s="246" t="s">
        <v>35</v>
      </c>
      <c r="C47" s="246" t="s">
        <v>3818</v>
      </c>
      <c r="D47" s="246" t="s">
        <v>3754</v>
      </c>
      <c r="E47" s="246" t="s">
        <v>26</v>
      </c>
      <c r="F47" s="246" t="s">
        <v>3755</v>
      </c>
      <c r="G47" s="244" t="s">
        <v>3756</v>
      </c>
      <c r="H47" s="246" t="s">
        <v>3754</v>
      </c>
      <c r="I47" s="246" t="s">
        <v>26</v>
      </c>
      <c r="J47" s="248">
        <v>3.5</v>
      </c>
      <c r="K47" s="248" t="str">
        <f t="shared" si="2"/>
        <v>No</v>
      </c>
      <c r="L47" s="249">
        <f t="shared" si="3"/>
        <v>0</v>
      </c>
      <c r="M47" s="250" t="s">
        <v>3819</v>
      </c>
    </row>
    <row r="48" spans="1:23" x14ac:dyDescent="0.25">
      <c r="A48" s="246" t="s">
        <v>614</v>
      </c>
      <c r="B48" s="246" t="s">
        <v>35</v>
      </c>
      <c r="C48" s="246" t="s">
        <v>3820</v>
      </c>
      <c r="D48" s="246" t="s">
        <v>91</v>
      </c>
      <c r="E48" s="246" t="s">
        <v>26</v>
      </c>
      <c r="F48" s="246" t="s">
        <v>3713</v>
      </c>
      <c r="G48" s="246" t="s">
        <v>3714</v>
      </c>
      <c r="H48" s="246" t="s">
        <v>26</v>
      </c>
      <c r="I48" s="246" t="s">
        <v>26</v>
      </c>
      <c r="J48" s="248">
        <v>7.3</v>
      </c>
      <c r="K48" s="248" t="str">
        <f t="shared" ref="K48:K79" si="4">IF(J48&gt;30,"Si","No")</f>
        <v>No</v>
      </c>
      <c r="L48" s="249">
        <f t="shared" ref="L48:L79" si="5">IF(K48="si",J48,0)</f>
        <v>0</v>
      </c>
      <c r="M48" s="250" t="s">
        <v>3821</v>
      </c>
    </row>
    <row r="49" spans="1:13" x14ac:dyDescent="0.25">
      <c r="A49" s="246" t="s">
        <v>757</v>
      </c>
      <c r="B49" s="246" t="s">
        <v>35</v>
      </c>
      <c r="C49" s="246" t="s">
        <v>3822</v>
      </c>
      <c r="D49" s="246" t="s">
        <v>334</v>
      </c>
      <c r="E49" s="246" t="s">
        <v>26</v>
      </c>
      <c r="F49" s="246" t="s">
        <v>3741</v>
      </c>
      <c r="G49" s="246" t="s">
        <v>3742</v>
      </c>
      <c r="H49" s="246" t="s">
        <v>334</v>
      </c>
      <c r="I49" s="246" t="s">
        <v>26</v>
      </c>
      <c r="J49" s="248">
        <v>2.9</v>
      </c>
      <c r="K49" s="248" t="str">
        <f t="shared" si="4"/>
        <v>No</v>
      </c>
      <c r="L49" s="249">
        <f t="shared" si="5"/>
        <v>0</v>
      </c>
      <c r="M49" s="250" t="s">
        <v>3823</v>
      </c>
    </row>
    <row r="50" spans="1:13" s="264" customFormat="1" x14ac:dyDescent="0.25">
      <c r="A50" s="260" t="s">
        <v>3824</v>
      </c>
      <c r="B50" s="260" t="s">
        <v>35</v>
      </c>
      <c r="C50" s="246" t="s">
        <v>3825</v>
      </c>
      <c r="D50" s="246" t="s">
        <v>3826</v>
      </c>
      <c r="E50" s="246" t="s">
        <v>26</v>
      </c>
      <c r="F50" s="246" t="s">
        <v>3741</v>
      </c>
      <c r="G50" s="246" t="s">
        <v>3742</v>
      </c>
      <c r="H50" s="246" t="s">
        <v>334</v>
      </c>
      <c r="I50" s="246" t="s">
        <v>26</v>
      </c>
      <c r="J50" s="261">
        <v>364</v>
      </c>
      <c r="K50" s="261" t="str">
        <f t="shared" si="4"/>
        <v>Si</v>
      </c>
      <c r="L50" s="262">
        <f t="shared" si="5"/>
        <v>364</v>
      </c>
      <c r="M50" s="263" t="s">
        <v>6476</v>
      </c>
    </row>
    <row r="51" spans="1:13" s="264" customFormat="1" x14ac:dyDescent="0.25">
      <c r="A51" s="260" t="s">
        <v>751</v>
      </c>
      <c r="B51" s="260" t="s">
        <v>35</v>
      </c>
      <c r="C51" s="246" t="s">
        <v>3827</v>
      </c>
      <c r="D51" s="246" t="s">
        <v>39</v>
      </c>
      <c r="E51" s="246" t="s">
        <v>26</v>
      </c>
      <c r="F51" s="247" t="s">
        <v>3828</v>
      </c>
      <c r="G51" s="247" t="s">
        <v>3829</v>
      </c>
      <c r="H51" s="247" t="s">
        <v>2526</v>
      </c>
      <c r="I51" s="246" t="s">
        <v>26</v>
      </c>
      <c r="J51" s="261">
        <v>202</v>
      </c>
      <c r="K51" s="261" t="str">
        <f t="shared" si="4"/>
        <v>Si</v>
      </c>
      <c r="L51" s="262">
        <f t="shared" si="5"/>
        <v>202</v>
      </c>
      <c r="M51" s="263" t="s">
        <v>3830</v>
      </c>
    </row>
    <row r="52" spans="1:13" s="264" customFormat="1" x14ac:dyDescent="0.25">
      <c r="A52" s="260" t="s">
        <v>611</v>
      </c>
      <c r="B52" s="260" t="s">
        <v>35</v>
      </c>
      <c r="C52" s="246" t="s">
        <v>3831</v>
      </c>
      <c r="D52" s="246" t="s">
        <v>91</v>
      </c>
      <c r="E52" s="246" t="s">
        <v>26</v>
      </c>
      <c r="F52" s="247" t="s">
        <v>3713</v>
      </c>
      <c r="G52" s="247" t="s">
        <v>3714</v>
      </c>
      <c r="H52" s="247" t="s">
        <v>26</v>
      </c>
      <c r="I52" s="246" t="s">
        <v>26</v>
      </c>
      <c r="J52" s="261">
        <v>44.7</v>
      </c>
      <c r="K52" s="261" t="str">
        <f t="shared" si="4"/>
        <v>Si</v>
      </c>
      <c r="L52" s="262">
        <f t="shared" si="5"/>
        <v>44.7</v>
      </c>
      <c r="M52" s="429" t="s">
        <v>6684</v>
      </c>
    </row>
    <row r="53" spans="1:13" x14ac:dyDescent="0.25">
      <c r="A53" s="246" t="s">
        <v>589</v>
      </c>
      <c r="B53" s="246" t="s">
        <v>35</v>
      </c>
      <c r="C53" s="246" t="s">
        <v>3832</v>
      </c>
      <c r="D53" s="246" t="s">
        <v>91</v>
      </c>
      <c r="E53" s="246" t="s">
        <v>26</v>
      </c>
      <c r="F53" s="247" t="s">
        <v>3713</v>
      </c>
      <c r="G53" s="247" t="s">
        <v>3714</v>
      </c>
      <c r="H53" s="247" t="s">
        <v>26</v>
      </c>
      <c r="I53" s="246" t="s">
        <v>26</v>
      </c>
      <c r="J53" s="248">
        <v>28.6</v>
      </c>
      <c r="K53" s="248" t="str">
        <f t="shared" si="4"/>
        <v>No</v>
      </c>
      <c r="L53" s="249">
        <f t="shared" si="5"/>
        <v>0</v>
      </c>
      <c r="M53" s="250" t="s">
        <v>3833</v>
      </c>
    </row>
    <row r="54" spans="1:13" x14ac:dyDescent="0.25">
      <c r="A54" s="246" t="s">
        <v>745</v>
      </c>
      <c r="B54" s="246" t="s">
        <v>35</v>
      </c>
      <c r="C54" s="246" t="s">
        <v>3834</v>
      </c>
      <c r="D54" s="246" t="s">
        <v>319</v>
      </c>
      <c r="E54" s="246" t="s">
        <v>26</v>
      </c>
      <c r="F54" s="247" t="s">
        <v>3708</v>
      </c>
      <c r="G54" s="247" t="s">
        <v>3709</v>
      </c>
      <c r="H54" s="247" t="s">
        <v>3710</v>
      </c>
      <c r="I54" s="246" t="s">
        <v>26</v>
      </c>
      <c r="J54" s="248">
        <v>9.1999999999999993</v>
      </c>
      <c r="K54" s="248" t="str">
        <f t="shared" si="4"/>
        <v>No</v>
      </c>
      <c r="L54" s="249">
        <f t="shared" si="5"/>
        <v>0</v>
      </c>
      <c r="M54" s="250" t="s">
        <v>3835</v>
      </c>
    </row>
    <row r="55" spans="1:13" s="264" customFormat="1" x14ac:dyDescent="0.25">
      <c r="A55" s="260" t="s">
        <v>754</v>
      </c>
      <c r="B55" s="260" t="s">
        <v>35</v>
      </c>
      <c r="C55" s="246" t="s">
        <v>3836</v>
      </c>
      <c r="D55" s="246" t="s">
        <v>3837</v>
      </c>
      <c r="E55" s="246" t="s">
        <v>26</v>
      </c>
      <c r="F55" s="247" t="s">
        <v>3708</v>
      </c>
      <c r="G55" s="247" t="s">
        <v>3709</v>
      </c>
      <c r="H55" s="247" t="s">
        <v>3710</v>
      </c>
      <c r="I55" s="246" t="s">
        <v>26</v>
      </c>
      <c r="J55" s="261">
        <v>85.7</v>
      </c>
      <c r="K55" s="261" t="str">
        <f t="shared" si="4"/>
        <v>Si</v>
      </c>
      <c r="L55" s="262">
        <f t="shared" si="5"/>
        <v>85.7</v>
      </c>
      <c r="M55" s="263" t="s">
        <v>3838</v>
      </c>
    </row>
    <row r="56" spans="1:13" s="264" customFormat="1" x14ac:dyDescent="0.25">
      <c r="A56" s="260" t="s">
        <v>203</v>
      </c>
      <c r="B56" s="260" t="s">
        <v>35</v>
      </c>
      <c r="C56" s="246" t="s">
        <v>3839</v>
      </c>
      <c r="D56" s="246" t="s">
        <v>3840</v>
      </c>
      <c r="E56" s="246" t="s">
        <v>26</v>
      </c>
      <c r="F56" s="247" t="s">
        <v>3713</v>
      </c>
      <c r="G56" s="247" t="s">
        <v>3714</v>
      </c>
      <c r="H56" s="247" t="s">
        <v>26</v>
      </c>
      <c r="I56" s="246" t="s">
        <v>26</v>
      </c>
      <c r="J56" s="261">
        <v>242</v>
      </c>
      <c r="K56" s="261" t="str">
        <f t="shared" si="4"/>
        <v>Si</v>
      </c>
      <c r="L56" s="262">
        <f t="shared" si="5"/>
        <v>242</v>
      </c>
      <c r="M56" s="263" t="s">
        <v>3841</v>
      </c>
    </row>
    <row r="57" spans="1:13" s="264" customFormat="1" x14ac:dyDescent="0.25">
      <c r="A57" s="260" t="s">
        <v>47</v>
      </c>
      <c r="B57" s="260" t="s">
        <v>35</v>
      </c>
      <c r="C57" s="246" t="s">
        <v>3842</v>
      </c>
      <c r="D57" s="246" t="s">
        <v>455</v>
      </c>
      <c r="E57" s="246" t="s">
        <v>26</v>
      </c>
      <c r="F57" s="247" t="s">
        <v>3713</v>
      </c>
      <c r="G57" s="247" t="s">
        <v>3714</v>
      </c>
      <c r="H57" s="247" t="s">
        <v>26</v>
      </c>
      <c r="I57" s="246" t="s">
        <v>26</v>
      </c>
      <c r="J57" s="261">
        <v>238</v>
      </c>
      <c r="K57" s="261" t="str">
        <f t="shared" si="4"/>
        <v>Si</v>
      </c>
      <c r="L57" s="262">
        <f t="shared" si="5"/>
        <v>238</v>
      </c>
      <c r="M57" s="263" t="s">
        <v>3843</v>
      </c>
    </row>
    <row r="58" spans="1:13" x14ac:dyDescent="0.25">
      <c r="A58" s="246" t="s">
        <v>1114</v>
      </c>
      <c r="B58" s="246" t="s">
        <v>35</v>
      </c>
      <c r="C58" s="246" t="s">
        <v>3844</v>
      </c>
      <c r="D58" s="246" t="s">
        <v>91</v>
      </c>
      <c r="E58" s="246" t="s">
        <v>26</v>
      </c>
      <c r="F58" s="247" t="s">
        <v>3713</v>
      </c>
      <c r="G58" s="247" t="s">
        <v>3714</v>
      </c>
      <c r="H58" s="247" t="s">
        <v>26</v>
      </c>
      <c r="I58" s="246" t="s">
        <v>26</v>
      </c>
      <c r="J58" s="248">
        <v>27.5</v>
      </c>
      <c r="K58" s="248" t="str">
        <f t="shared" si="4"/>
        <v>No</v>
      </c>
      <c r="L58" s="249">
        <f t="shared" si="5"/>
        <v>0</v>
      </c>
      <c r="M58" s="250" t="s">
        <v>3845</v>
      </c>
    </row>
    <row r="59" spans="1:13" x14ac:dyDescent="0.25">
      <c r="A59" s="246" t="s">
        <v>1111</v>
      </c>
      <c r="B59" s="246" t="s">
        <v>35</v>
      </c>
      <c r="C59" s="246" t="s">
        <v>3846</v>
      </c>
      <c r="D59" s="246" t="s">
        <v>91</v>
      </c>
      <c r="E59" s="246" t="s">
        <v>26</v>
      </c>
      <c r="F59" s="247" t="s">
        <v>3713</v>
      </c>
      <c r="G59" s="247" t="s">
        <v>3714</v>
      </c>
      <c r="H59" s="247" t="s">
        <v>26</v>
      </c>
      <c r="I59" s="246" t="s">
        <v>26</v>
      </c>
      <c r="J59" s="248">
        <v>28.1</v>
      </c>
      <c r="K59" s="248" t="str">
        <f t="shared" si="4"/>
        <v>No</v>
      </c>
      <c r="L59" s="249">
        <f t="shared" si="5"/>
        <v>0</v>
      </c>
      <c r="M59" s="250" t="s">
        <v>3847</v>
      </c>
    </row>
    <row r="60" spans="1:13" ht="22.5" x14ac:dyDescent="0.25">
      <c r="A60" s="246" t="s">
        <v>778</v>
      </c>
      <c r="B60" s="246" t="s">
        <v>35</v>
      </c>
      <c r="C60" s="246" t="s">
        <v>3848</v>
      </c>
      <c r="D60" s="246" t="s">
        <v>91</v>
      </c>
      <c r="E60" s="246" t="s">
        <v>26</v>
      </c>
      <c r="F60" s="247" t="s">
        <v>3713</v>
      </c>
      <c r="G60" s="247" t="s">
        <v>3714</v>
      </c>
      <c r="H60" s="247" t="s">
        <v>26</v>
      </c>
      <c r="I60" s="246" t="s">
        <v>26</v>
      </c>
      <c r="J60" s="248">
        <v>16.5</v>
      </c>
      <c r="K60" s="248" t="str">
        <f t="shared" si="4"/>
        <v>No</v>
      </c>
      <c r="L60" s="249">
        <f t="shared" si="5"/>
        <v>0</v>
      </c>
      <c r="M60" s="250" t="s">
        <v>3776</v>
      </c>
    </row>
    <row r="61" spans="1:13" s="264" customFormat="1" ht="22.5" x14ac:dyDescent="0.25">
      <c r="A61" s="260" t="s">
        <v>1083</v>
      </c>
      <c r="B61" s="260" t="s">
        <v>35</v>
      </c>
      <c r="C61" s="246" t="s">
        <v>3849</v>
      </c>
      <c r="D61" s="246" t="s">
        <v>91</v>
      </c>
      <c r="E61" s="246" t="s">
        <v>26</v>
      </c>
      <c r="F61" s="247" t="s">
        <v>3713</v>
      </c>
      <c r="G61" s="247" t="s">
        <v>3714</v>
      </c>
      <c r="H61" s="247" t="s">
        <v>26</v>
      </c>
      <c r="I61" s="246" t="s">
        <v>26</v>
      </c>
      <c r="J61" s="261">
        <v>46.5</v>
      </c>
      <c r="K61" s="261" t="str">
        <f t="shared" si="4"/>
        <v>Si</v>
      </c>
      <c r="L61" s="262">
        <f t="shared" si="5"/>
        <v>46.5</v>
      </c>
      <c r="M61" s="263" t="s">
        <v>3850</v>
      </c>
    </row>
    <row r="62" spans="1:13" s="264" customFormat="1" x14ac:dyDescent="0.25">
      <c r="A62" s="260" t="s">
        <v>177</v>
      </c>
      <c r="B62" s="260" t="s">
        <v>35</v>
      </c>
      <c r="C62" s="246" t="s">
        <v>3851</v>
      </c>
      <c r="D62" s="246" t="s">
        <v>271</v>
      </c>
      <c r="E62" s="246" t="s">
        <v>26</v>
      </c>
      <c r="F62" s="247" t="s">
        <v>3713</v>
      </c>
      <c r="G62" s="247" t="s">
        <v>3714</v>
      </c>
      <c r="H62" s="247" t="s">
        <v>26</v>
      </c>
      <c r="I62" s="246" t="s">
        <v>26</v>
      </c>
      <c r="J62" s="261">
        <v>111</v>
      </c>
      <c r="K62" s="261" t="str">
        <f t="shared" si="4"/>
        <v>Si</v>
      </c>
      <c r="L62" s="262">
        <f t="shared" si="5"/>
        <v>111</v>
      </c>
      <c r="M62" s="263" t="s">
        <v>3852</v>
      </c>
    </row>
    <row r="63" spans="1:13" s="264" customFormat="1" x14ac:dyDescent="0.25">
      <c r="A63" s="260" t="s">
        <v>827</v>
      </c>
      <c r="B63" s="260" t="s">
        <v>35</v>
      </c>
      <c r="C63" s="246" t="s">
        <v>3853</v>
      </c>
      <c r="D63" s="246" t="s">
        <v>128</v>
      </c>
      <c r="E63" s="246" t="s">
        <v>26</v>
      </c>
      <c r="F63" s="247" t="s">
        <v>3713</v>
      </c>
      <c r="G63" s="247" t="s">
        <v>3714</v>
      </c>
      <c r="H63" s="247" t="s">
        <v>26</v>
      </c>
      <c r="I63" s="246" t="s">
        <v>26</v>
      </c>
      <c r="J63" s="261">
        <v>87.4</v>
      </c>
      <c r="K63" s="261" t="str">
        <f t="shared" si="4"/>
        <v>Si</v>
      </c>
      <c r="L63" s="262">
        <f t="shared" si="5"/>
        <v>87.4</v>
      </c>
      <c r="M63" s="263" t="s">
        <v>3854</v>
      </c>
    </row>
    <row r="64" spans="1:13" s="264" customFormat="1" x14ac:dyDescent="0.25">
      <c r="A64" s="260" t="s">
        <v>702</v>
      </c>
      <c r="B64" s="260" t="s">
        <v>35</v>
      </c>
      <c r="C64" s="246" t="s">
        <v>3855</v>
      </c>
      <c r="D64" s="246" t="s">
        <v>260</v>
      </c>
      <c r="E64" s="246" t="s">
        <v>26</v>
      </c>
      <c r="F64" s="247" t="s">
        <v>3713</v>
      </c>
      <c r="G64" s="247" t="s">
        <v>3714</v>
      </c>
      <c r="H64" s="247" t="s">
        <v>26</v>
      </c>
      <c r="I64" s="246" t="s">
        <v>26</v>
      </c>
      <c r="J64" s="261">
        <v>97.3</v>
      </c>
      <c r="K64" s="261" t="str">
        <f t="shared" si="4"/>
        <v>Si</v>
      </c>
      <c r="L64" s="262">
        <f t="shared" si="5"/>
        <v>97.3</v>
      </c>
      <c r="M64" s="263" t="s">
        <v>3856</v>
      </c>
    </row>
    <row r="65" spans="1:13" s="264" customFormat="1" x14ac:dyDescent="0.25">
      <c r="A65" s="260" t="s">
        <v>905</v>
      </c>
      <c r="B65" s="260" t="s">
        <v>35</v>
      </c>
      <c r="C65" s="246" t="s">
        <v>3857</v>
      </c>
      <c r="D65" s="246" t="s">
        <v>3858</v>
      </c>
      <c r="E65" s="246" t="s">
        <v>26</v>
      </c>
      <c r="F65" s="247" t="s">
        <v>3713</v>
      </c>
      <c r="G65" s="247" t="s">
        <v>3714</v>
      </c>
      <c r="H65" s="247" t="s">
        <v>26</v>
      </c>
      <c r="I65" s="246" t="s">
        <v>26</v>
      </c>
      <c r="J65" s="261">
        <v>109</v>
      </c>
      <c r="K65" s="261" t="str">
        <f t="shared" si="4"/>
        <v>Si</v>
      </c>
      <c r="L65" s="262">
        <f t="shared" si="5"/>
        <v>109</v>
      </c>
      <c r="M65" s="263" t="s">
        <v>3859</v>
      </c>
    </row>
    <row r="66" spans="1:13" s="264" customFormat="1" x14ac:dyDescent="0.25">
      <c r="A66" s="260" t="s">
        <v>180</v>
      </c>
      <c r="B66" s="260" t="s">
        <v>35</v>
      </c>
      <c r="C66" s="246" t="s">
        <v>3860</v>
      </c>
      <c r="D66" s="246" t="s">
        <v>3861</v>
      </c>
      <c r="E66" s="246" t="s">
        <v>26</v>
      </c>
      <c r="F66" s="247" t="s">
        <v>3713</v>
      </c>
      <c r="G66" s="247" t="s">
        <v>3714</v>
      </c>
      <c r="H66" s="247" t="s">
        <v>26</v>
      </c>
      <c r="I66" s="246" t="s">
        <v>26</v>
      </c>
      <c r="J66" s="261">
        <v>120</v>
      </c>
      <c r="K66" s="261" t="str">
        <f t="shared" si="4"/>
        <v>Si</v>
      </c>
      <c r="L66" s="262">
        <f t="shared" si="5"/>
        <v>120</v>
      </c>
      <c r="M66" s="263" t="s">
        <v>3862</v>
      </c>
    </row>
    <row r="67" spans="1:13" s="264" customFormat="1" x14ac:dyDescent="0.25">
      <c r="A67" s="260" t="s">
        <v>198</v>
      </c>
      <c r="B67" s="260" t="s">
        <v>35</v>
      </c>
      <c r="C67" s="246" t="s">
        <v>3863</v>
      </c>
      <c r="D67" s="246" t="s">
        <v>3864</v>
      </c>
      <c r="E67" s="246" t="s">
        <v>26</v>
      </c>
      <c r="F67" s="247" t="s">
        <v>3713</v>
      </c>
      <c r="G67" s="247" t="s">
        <v>3714</v>
      </c>
      <c r="H67" s="247" t="s">
        <v>26</v>
      </c>
      <c r="I67" s="246" t="s">
        <v>26</v>
      </c>
      <c r="J67" s="261">
        <v>40.9</v>
      </c>
      <c r="K67" s="261" t="str">
        <f t="shared" si="4"/>
        <v>Si</v>
      </c>
      <c r="L67" s="262">
        <f t="shared" si="5"/>
        <v>40.9</v>
      </c>
      <c r="M67" s="263" t="s">
        <v>3865</v>
      </c>
    </row>
    <row r="68" spans="1:13" x14ac:dyDescent="0.25">
      <c r="A68" s="246" t="s">
        <v>784</v>
      </c>
      <c r="B68" s="246" t="s">
        <v>35</v>
      </c>
      <c r="C68" s="246" t="s">
        <v>3866</v>
      </c>
      <c r="D68" s="246" t="s">
        <v>3796</v>
      </c>
      <c r="E68" s="246" t="s">
        <v>26</v>
      </c>
      <c r="F68" s="247" t="s">
        <v>3713</v>
      </c>
      <c r="G68" s="247" t="s">
        <v>3714</v>
      </c>
      <c r="H68" s="247" t="s">
        <v>26</v>
      </c>
      <c r="I68" s="246" t="s">
        <v>26</v>
      </c>
      <c r="J68" s="248">
        <v>16.5</v>
      </c>
      <c r="K68" s="248" t="str">
        <f t="shared" si="4"/>
        <v>No</v>
      </c>
      <c r="L68" s="249">
        <f t="shared" si="5"/>
        <v>0</v>
      </c>
      <c r="M68" s="250" t="s">
        <v>3867</v>
      </c>
    </row>
    <row r="69" spans="1:13" x14ac:dyDescent="0.25">
      <c r="A69" s="246" t="s">
        <v>914</v>
      </c>
      <c r="B69" s="246" t="s">
        <v>27</v>
      </c>
      <c r="C69" s="246" t="s">
        <v>3868</v>
      </c>
      <c r="D69" s="246" t="s">
        <v>3869</v>
      </c>
      <c r="E69" s="246" t="s">
        <v>26</v>
      </c>
      <c r="F69" s="247" t="s">
        <v>3713</v>
      </c>
      <c r="G69" s="247" t="s">
        <v>3714</v>
      </c>
      <c r="H69" s="247" t="s">
        <v>26</v>
      </c>
      <c r="I69" s="246" t="s">
        <v>26</v>
      </c>
      <c r="J69" s="248">
        <v>21.1</v>
      </c>
      <c r="K69" s="248" t="str">
        <f t="shared" si="4"/>
        <v>No</v>
      </c>
      <c r="L69" s="249">
        <f t="shared" si="5"/>
        <v>0</v>
      </c>
      <c r="M69" s="250" t="s">
        <v>3870</v>
      </c>
    </row>
    <row r="70" spans="1:13" x14ac:dyDescent="0.25">
      <c r="A70" s="246" t="s">
        <v>597</v>
      </c>
      <c r="B70" s="246" t="s">
        <v>27</v>
      </c>
      <c r="C70" s="246" t="s">
        <v>3871</v>
      </c>
      <c r="D70" s="246" t="s">
        <v>91</v>
      </c>
      <c r="E70" s="246" t="s">
        <v>26</v>
      </c>
      <c r="F70" s="247" t="s">
        <v>3713</v>
      </c>
      <c r="G70" s="247" t="s">
        <v>3714</v>
      </c>
      <c r="H70" s="247" t="s">
        <v>26</v>
      </c>
      <c r="I70" s="246" t="s">
        <v>26</v>
      </c>
      <c r="J70" s="248">
        <v>29.7</v>
      </c>
      <c r="K70" s="248" t="str">
        <f t="shared" si="4"/>
        <v>No</v>
      </c>
      <c r="L70" s="249">
        <f t="shared" si="5"/>
        <v>0</v>
      </c>
      <c r="M70" s="250" t="s">
        <v>3872</v>
      </c>
    </row>
    <row r="71" spans="1:13" x14ac:dyDescent="0.25">
      <c r="A71" s="246" t="s">
        <v>346</v>
      </c>
      <c r="B71" s="246" t="s">
        <v>27</v>
      </c>
      <c r="C71" s="246" t="s">
        <v>3873</v>
      </c>
      <c r="D71" s="246" t="s">
        <v>319</v>
      </c>
      <c r="E71" s="246" t="s">
        <v>26</v>
      </c>
      <c r="F71" s="247" t="s">
        <v>3708</v>
      </c>
      <c r="G71" s="247" t="s">
        <v>3709</v>
      </c>
      <c r="H71" s="247" t="s">
        <v>3710</v>
      </c>
      <c r="I71" s="246" t="s">
        <v>26</v>
      </c>
      <c r="J71" s="248">
        <v>8.8000000000000007</v>
      </c>
      <c r="K71" s="248" t="str">
        <f t="shared" si="4"/>
        <v>No</v>
      </c>
      <c r="L71" s="249">
        <f t="shared" si="5"/>
        <v>0</v>
      </c>
      <c r="M71" s="250" t="s">
        <v>3874</v>
      </c>
    </row>
    <row r="72" spans="1:13" x14ac:dyDescent="0.25">
      <c r="A72" s="246" t="s">
        <v>238</v>
      </c>
      <c r="B72" s="246" t="s">
        <v>27</v>
      </c>
      <c r="C72" s="246" t="s">
        <v>3875</v>
      </c>
      <c r="D72" s="246" t="s">
        <v>91</v>
      </c>
      <c r="E72" s="246" t="s">
        <v>26</v>
      </c>
      <c r="F72" s="247" t="s">
        <v>3713</v>
      </c>
      <c r="G72" s="247" t="s">
        <v>3714</v>
      </c>
      <c r="H72" s="247" t="s">
        <v>26</v>
      </c>
      <c r="I72" s="246" t="s">
        <v>26</v>
      </c>
      <c r="J72" s="248">
        <v>16.399999999999999</v>
      </c>
      <c r="K72" s="248" t="str">
        <f t="shared" si="4"/>
        <v>No</v>
      </c>
      <c r="L72" s="249">
        <f t="shared" si="5"/>
        <v>0</v>
      </c>
      <c r="M72" s="250" t="s">
        <v>3876</v>
      </c>
    </row>
    <row r="73" spans="1:13" s="264" customFormat="1" x14ac:dyDescent="0.25">
      <c r="A73" s="260" t="s">
        <v>1419</v>
      </c>
      <c r="B73" s="260" t="s">
        <v>27</v>
      </c>
      <c r="C73" s="247" t="s">
        <v>3877</v>
      </c>
      <c r="D73" s="246" t="s">
        <v>91</v>
      </c>
      <c r="E73" s="246" t="s">
        <v>26</v>
      </c>
      <c r="F73" s="247" t="s">
        <v>3713</v>
      </c>
      <c r="G73" s="247" t="s">
        <v>3714</v>
      </c>
      <c r="H73" s="247" t="s">
        <v>26</v>
      </c>
      <c r="I73" s="246" t="s">
        <v>26</v>
      </c>
      <c r="J73" s="261">
        <v>44.1</v>
      </c>
      <c r="K73" s="261" t="str">
        <f t="shared" si="4"/>
        <v>Si</v>
      </c>
      <c r="L73" s="262">
        <f t="shared" si="5"/>
        <v>44.1</v>
      </c>
      <c r="M73" s="263" t="s">
        <v>3878</v>
      </c>
    </row>
    <row r="74" spans="1:13" x14ac:dyDescent="0.25">
      <c r="A74" s="246" t="s">
        <v>1470</v>
      </c>
      <c r="B74" s="246" t="s">
        <v>27</v>
      </c>
      <c r="C74" s="246" t="s">
        <v>3879</v>
      </c>
      <c r="D74" s="246" t="s">
        <v>91</v>
      </c>
      <c r="E74" s="246" t="s">
        <v>26</v>
      </c>
      <c r="F74" s="247" t="s">
        <v>3713</v>
      </c>
      <c r="G74" s="247" t="s">
        <v>3714</v>
      </c>
      <c r="H74" s="247" t="s">
        <v>26</v>
      </c>
      <c r="I74" s="246" t="s">
        <v>26</v>
      </c>
      <c r="J74" s="248">
        <v>20.100000000000001</v>
      </c>
      <c r="K74" s="248" t="str">
        <f t="shared" si="4"/>
        <v>No</v>
      </c>
      <c r="L74" s="249">
        <f t="shared" si="5"/>
        <v>0</v>
      </c>
      <c r="M74" s="250" t="s">
        <v>3880</v>
      </c>
    </row>
    <row r="75" spans="1:13" x14ac:dyDescent="0.25">
      <c r="A75" s="246" t="s">
        <v>444</v>
      </c>
      <c r="B75" s="246" t="s">
        <v>27</v>
      </c>
      <c r="C75" s="246" t="s">
        <v>3881</v>
      </c>
      <c r="D75" s="246" t="s">
        <v>91</v>
      </c>
      <c r="E75" s="246" t="s">
        <v>26</v>
      </c>
      <c r="F75" s="247" t="s">
        <v>3713</v>
      </c>
      <c r="G75" s="247" t="s">
        <v>3714</v>
      </c>
      <c r="H75" s="247" t="s">
        <v>26</v>
      </c>
      <c r="I75" s="246" t="s">
        <v>26</v>
      </c>
      <c r="J75" s="248">
        <v>23</v>
      </c>
      <c r="K75" s="248" t="str">
        <f t="shared" si="4"/>
        <v>No</v>
      </c>
      <c r="L75" s="249">
        <f t="shared" si="5"/>
        <v>0</v>
      </c>
      <c r="M75" s="250" t="s">
        <v>3882</v>
      </c>
    </row>
    <row r="76" spans="1:13" s="264" customFormat="1" x14ac:dyDescent="0.25">
      <c r="A76" s="260" t="s">
        <v>41</v>
      </c>
      <c r="B76" s="260" t="s">
        <v>27</v>
      </c>
      <c r="C76" s="246" t="s">
        <v>3883</v>
      </c>
      <c r="D76" s="246" t="s">
        <v>260</v>
      </c>
      <c r="E76" s="246" t="s">
        <v>26</v>
      </c>
      <c r="F76" s="247" t="s">
        <v>3713</v>
      </c>
      <c r="G76" s="247" t="s">
        <v>3714</v>
      </c>
      <c r="H76" s="247" t="s">
        <v>26</v>
      </c>
      <c r="I76" s="246" t="s">
        <v>26</v>
      </c>
      <c r="J76" s="261">
        <v>99</v>
      </c>
      <c r="K76" s="261" t="str">
        <f t="shared" si="4"/>
        <v>Si</v>
      </c>
      <c r="L76" s="262">
        <f t="shared" si="5"/>
        <v>99</v>
      </c>
      <c r="M76" s="263" t="s">
        <v>3884</v>
      </c>
    </row>
    <row r="77" spans="1:13" x14ac:dyDescent="0.25">
      <c r="A77" s="246" t="s">
        <v>421</v>
      </c>
      <c r="B77" s="246" t="s">
        <v>27</v>
      </c>
      <c r="C77" s="247" t="s">
        <v>3885</v>
      </c>
      <c r="D77" s="246" t="s">
        <v>91</v>
      </c>
      <c r="E77" s="246" t="s">
        <v>26</v>
      </c>
      <c r="F77" s="247" t="s">
        <v>3713</v>
      </c>
      <c r="G77" s="247" t="s">
        <v>3714</v>
      </c>
      <c r="H77" s="247" t="s">
        <v>26</v>
      </c>
      <c r="I77" s="246" t="s">
        <v>26</v>
      </c>
      <c r="J77" s="248">
        <v>26.2</v>
      </c>
      <c r="K77" s="248" t="str">
        <f t="shared" si="4"/>
        <v>No</v>
      </c>
      <c r="L77" s="249">
        <f t="shared" si="5"/>
        <v>0</v>
      </c>
      <c r="M77" s="250" t="s">
        <v>3886</v>
      </c>
    </row>
    <row r="78" spans="1:13" s="264" customFormat="1" x14ac:dyDescent="0.25">
      <c r="A78" s="260" t="s">
        <v>68</v>
      </c>
      <c r="B78" s="260" t="s">
        <v>27</v>
      </c>
      <c r="C78" s="246" t="s">
        <v>3887</v>
      </c>
      <c r="D78" s="246" t="s">
        <v>39</v>
      </c>
      <c r="E78" s="246" t="s">
        <v>26</v>
      </c>
      <c r="F78" s="247" t="s">
        <v>3828</v>
      </c>
      <c r="G78" s="247" t="s">
        <v>3829</v>
      </c>
      <c r="H78" s="247" t="s">
        <v>2526</v>
      </c>
      <c r="I78" s="246" t="s">
        <v>26</v>
      </c>
      <c r="J78" s="261">
        <v>203</v>
      </c>
      <c r="K78" s="261" t="str">
        <f t="shared" si="4"/>
        <v>Si</v>
      </c>
      <c r="L78" s="262">
        <f t="shared" si="5"/>
        <v>203</v>
      </c>
      <c r="M78" s="263" t="s">
        <v>3888</v>
      </c>
    </row>
    <row r="79" spans="1:13" s="264" customFormat="1" x14ac:dyDescent="0.25">
      <c r="A79" s="260" t="s">
        <v>162</v>
      </c>
      <c r="B79" s="260" t="s">
        <v>27</v>
      </c>
      <c r="C79" s="246" t="s">
        <v>3889</v>
      </c>
      <c r="D79" s="246" t="s">
        <v>455</v>
      </c>
      <c r="E79" s="246" t="s">
        <v>26</v>
      </c>
      <c r="F79" s="247" t="s">
        <v>3713</v>
      </c>
      <c r="G79" s="247" t="s">
        <v>3714</v>
      </c>
      <c r="H79" s="247" t="s">
        <v>26</v>
      </c>
      <c r="I79" s="246" t="s">
        <v>26</v>
      </c>
      <c r="J79" s="261">
        <v>237</v>
      </c>
      <c r="K79" s="261" t="str">
        <f t="shared" si="4"/>
        <v>Si</v>
      </c>
      <c r="L79" s="262">
        <f t="shared" si="5"/>
        <v>237</v>
      </c>
      <c r="M79" s="263" t="s">
        <v>3890</v>
      </c>
    </row>
    <row r="80" spans="1:13" x14ac:dyDescent="0.25">
      <c r="A80" s="246" t="s">
        <v>515</v>
      </c>
      <c r="B80" s="246" t="s">
        <v>27</v>
      </c>
      <c r="C80" s="246" t="s">
        <v>3891</v>
      </c>
      <c r="D80" s="246" t="s">
        <v>3754</v>
      </c>
      <c r="E80" s="246" t="s">
        <v>26</v>
      </c>
      <c r="F80" s="247" t="s">
        <v>3755</v>
      </c>
      <c r="G80" s="247" t="s">
        <v>3756</v>
      </c>
      <c r="H80" s="247" t="s">
        <v>3754</v>
      </c>
      <c r="I80" s="246" t="s">
        <v>26</v>
      </c>
      <c r="J80" s="248">
        <v>2.7</v>
      </c>
      <c r="K80" s="248" t="str">
        <f t="shared" ref="K80:K111" si="6">IF(J80&gt;30,"Si","No")</f>
        <v>No</v>
      </c>
      <c r="L80" s="249">
        <f t="shared" ref="L80:L111" si="7">IF(K80="si",J80,0)</f>
        <v>0</v>
      </c>
      <c r="M80" s="250" t="s">
        <v>3892</v>
      </c>
    </row>
    <row r="81" spans="1:13" s="264" customFormat="1" x14ac:dyDescent="0.25">
      <c r="A81" s="260" t="s">
        <v>99</v>
      </c>
      <c r="B81" s="260" t="s">
        <v>27</v>
      </c>
      <c r="C81" s="246" t="s">
        <v>3893</v>
      </c>
      <c r="D81" s="246" t="s">
        <v>271</v>
      </c>
      <c r="E81" s="246" t="s">
        <v>26</v>
      </c>
      <c r="F81" s="247" t="s">
        <v>3713</v>
      </c>
      <c r="G81" s="247" t="s">
        <v>3714</v>
      </c>
      <c r="H81" s="247" t="s">
        <v>26</v>
      </c>
      <c r="I81" s="246" t="s">
        <v>26</v>
      </c>
      <c r="J81" s="261">
        <v>111</v>
      </c>
      <c r="K81" s="261" t="str">
        <f t="shared" si="6"/>
        <v>Si</v>
      </c>
      <c r="L81" s="262">
        <f t="shared" si="7"/>
        <v>111</v>
      </c>
      <c r="M81" s="263" t="s">
        <v>3894</v>
      </c>
    </row>
    <row r="82" spans="1:13" s="264" customFormat="1" x14ac:dyDescent="0.25">
      <c r="A82" s="260" t="s">
        <v>138</v>
      </c>
      <c r="B82" s="260" t="s">
        <v>27</v>
      </c>
      <c r="C82" s="246" t="s">
        <v>3895</v>
      </c>
      <c r="D82" s="246" t="s">
        <v>128</v>
      </c>
      <c r="E82" s="246" t="s">
        <v>26</v>
      </c>
      <c r="F82" s="247" t="s">
        <v>3713</v>
      </c>
      <c r="G82" s="247" t="s">
        <v>3714</v>
      </c>
      <c r="H82" s="247" t="s">
        <v>26</v>
      </c>
      <c r="I82" s="246" t="s">
        <v>26</v>
      </c>
      <c r="J82" s="261">
        <v>87.1</v>
      </c>
      <c r="K82" s="261" t="str">
        <f t="shared" si="6"/>
        <v>Si</v>
      </c>
      <c r="L82" s="262">
        <f t="shared" si="7"/>
        <v>87.1</v>
      </c>
      <c r="M82" s="263" t="s">
        <v>3896</v>
      </c>
    </row>
    <row r="83" spans="1:13" x14ac:dyDescent="0.25">
      <c r="A83" s="246" t="s">
        <v>337</v>
      </c>
      <c r="B83" s="246" t="s">
        <v>27</v>
      </c>
      <c r="C83" s="246" t="s">
        <v>3897</v>
      </c>
      <c r="D83" s="246" t="s">
        <v>334</v>
      </c>
      <c r="E83" s="246" t="s">
        <v>26</v>
      </c>
      <c r="F83" s="246" t="s">
        <v>7897</v>
      </c>
      <c r="G83" s="247" t="s">
        <v>7898</v>
      </c>
      <c r="H83" s="246" t="s">
        <v>7899</v>
      </c>
      <c r="I83" s="246" t="s">
        <v>26</v>
      </c>
      <c r="J83" s="248">
        <v>155</v>
      </c>
      <c r="K83" s="248" t="str">
        <f t="shared" si="6"/>
        <v>Si</v>
      </c>
      <c r="L83" s="249">
        <f t="shared" si="7"/>
        <v>155</v>
      </c>
      <c r="M83" s="250" t="s">
        <v>3898</v>
      </c>
    </row>
    <row r="84" spans="1:13" s="264" customFormat="1" x14ac:dyDescent="0.25">
      <c r="A84" s="260" t="s">
        <v>1092</v>
      </c>
      <c r="B84" s="260" t="s">
        <v>27</v>
      </c>
      <c r="C84" s="247" t="s">
        <v>3899</v>
      </c>
      <c r="D84" s="246" t="s">
        <v>91</v>
      </c>
      <c r="E84" s="246" t="s">
        <v>26</v>
      </c>
      <c r="F84" s="247" t="s">
        <v>3713</v>
      </c>
      <c r="G84" s="247" t="s">
        <v>3714</v>
      </c>
      <c r="H84" s="247" t="s">
        <v>26</v>
      </c>
      <c r="I84" s="246" t="s">
        <v>26</v>
      </c>
      <c r="J84" s="261">
        <v>58.6</v>
      </c>
      <c r="K84" s="261" t="str">
        <f t="shared" si="6"/>
        <v>Si</v>
      </c>
      <c r="L84" s="262">
        <f t="shared" si="7"/>
        <v>58.6</v>
      </c>
      <c r="M84" s="263" t="s">
        <v>3900</v>
      </c>
    </row>
    <row r="85" spans="1:13" x14ac:dyDescent="0.25">
      <c r="A85" s="246" t="s">
        <v>407</v>
      </c>
      <c r="B85" s="246" t="s">
        <v>27</v>
      </c>
      <c r="C85" s="246" t="s">
        <v>3901</v>
      </c>
      <c r="D85" s="246" t="s">
        <v>91</v>
      </c>
      <c r="E85" s="246" t="s">
        <v>26</v>
      </c>
      <c r="F85" s="247" t="s">
        <v>3713</v>
      </c>
      <c r="G85" s="247" t="s">
        <v>3714</v>
      </c>
      <c r="H85" s="247" t="s">
        <v>26</v>
      </c>
      <c r="I85" s="246" t="s">
        <v>26</v>
      </c>
      <c r="J85" s="248">
        <v>29.5</v>
      </c>
      <c r="K85" s="248" t="str">
        <f t="shared" si="6"/>
        <v>No</v>
      </c>
      <c r="L85" s="249">
        <f t="shared" si="7"/>
        <v>0</v>
      </c>
      <c r="M85" s="250" t="s">
        <v>3902</v>
      </c>
    </row>
    <row r="86" spans="1:13" x14ac:dyDescent="0.25">
      <c r="A86" s="246" t="s">
        <v>3903</v>
      </c>
      <c r="B86" s="246" t="s">
        <v>27</v>
      </c>
      <c r="C86" s="246" t="s">
        <v>3904</v>
      </c>
      <c r="D86" s="246" t="s">
        <v>91</v>
      </c>
      <c r="E86" s="246" t="s">
        <v>26</v>
      </c>
      <c r="F86" s="247" t="s">
        <v>3713</v>
      </c>
      <c r="G86" s="247" t="s">
        <v>3714</v>
      </c>
      <c r="H86" s="247" t="s">
        <v>26</v>
      </c>
      <c r="I86" s="246" t="s">
        <v>26</v>
      </c>
      <c r="J86" s="248">
        <v>28.1</v>
      </c>
      <c r="K86" s="248" t="str">
        <f t="shared" si="6"/>
        <v>No</v>
      </c>
      <c r="L86" s="249">
        <f t="shared" si="7"/>
        <v>0</v>
      </c>
      <c r="M86" s="250" t="s">
        <v>3905</v>
      </c>
    </row>
    <row r="87" spans="1:13" s="264" customFormat="1" x14ac:dyDescent="0.25">
      <c r="A87" s="260" t="s">
        <v>50</v>
      </c>
      <c r="B87" s="260" t="s">
        <v>27</v>
      </c>
      <c r="C87" s="246" t="s">
        <v>3906</v>
      </c>
      <c r="D87" s="246" t="s">
        <v>3907</v>
      </c>
      <c r="E87" s="246" t="s">
        <v>26</v>
      </c>
      <c r="F87" s="247" t="s">
        <v>3713</v>
      </c>
      <c r="G87" s="247" t="s">
        <v>3714</v>
      </c>
      <c r="H87" s="247" t="s">
        <v>26</v>
      </c>
      <c r="I87" s="246" t="s">
        <v>26</v>
      </c>
      <c r="J87" s="261">
        <v>186</v>
      </c>
      <c r="K87" s="261" t="str">
        <f t="shared" si="6"/>
        <v>Si</v>
      </c>
      <c r="L87" s="262">
        <f t="shared" si="7"/>
        <v>186</v>
      </c>
      <c r="M87" s="263" t="s">
        <v>3908</v>
      </c>
    </row>
    <row r="88" spans="1:13" s="264" customFormat="1" x14ac:dyDescent="0.25">
      <c r="A88" s="260" t="s">
        <v>146</v>
      </c>
      <c r="B88" s="260" t="s">
        <v>27</v>
      </c>
      <c r="C88" s="246" t="s">
        <v>3909</v>
      </c>
      <c r="D88" s="246" t="s">
        <v>3910</v>
      </c>
      <c r="E88" s="246" t="s">
        <v>26</v>
      </c>
      <c r="F88" s="247" t="s">
        <v>3708</v>
      </c>
      <c r="G88" s="247" t="s">
        <v>3709</v>
      </c>
      <c r="H88" s="247" t="s">
        <v>3710</v>
      </c>
      <c r="I88" s="246" t="s">
        <v>26</v>
      </c>
      <c r="J88" s="261">
        <v>192</v>
      </c>
      <c r="K88" s="261" t="str">
        <f t="shared" si="6"/>
        <v>Si</v>
      </c>
      <c r="L88" s="262">
        <f t="shared" si="7"/>
        <v>192</v>
      </c>
      <c r="M88" s="263" t="s">
        <v>3911</v>
      </c>
    </row>
    <row r="89" spans="1:13" x14ac:dyDescent="0.25">
      <c r="A89" s="246" t="s">
        <v>534</v>
      </c>
      <c r="B89" s="246" t="s">
        <v>27</v>
      </c>
      <c r="C89" s="246" t="s">
        <v>3912</v>
      </c>
      <c r="D89" s="246" t="s">
        <v>3730</v>
      </c>
      <c r="E89" s="246" t="s">
        <v>26</v>
      </c>
      <c r="F89" s="247" t="s">
        <v>3708</v>
      </c>
      <c r="G89" s="247" t="s">
        <v>3709</v>
      </c>
      <c r="H89" s="247" t="s">
        <v>3710</v>
      </c>
      <c r="I89" s="246" t="s">
        <v>26</v>
      </c>
      <c r="J89" s="248">
        <v>120</v>
      </c>
      <c r="K89" s="248" t="str">
        <f t="shared" si="6"/>
        <v>Si</v>
      </c>
      <c r="L89" s="249">
        <f t="shared" si="7"/>
        <v>120</v>
      </c>
      <c r="M89" s="250" t="s">
        <v>4933</v>
      </c>
    </row>
    <row r="90" spans="1:13" s="264" customFormat="1" x14ac:dyDescent="0.25">
      <c r="A90" s="260" t="s">
        <v>183</v>
      </c>
      <c r="B90" s="260" t="s">
        <v>27</v>
      </c>
      <c r="C90" s="246" t="s">
        <v>3913</v>
      </c>
      <c r="D90" s="246" t="s">
        <v>3914</v>
      </c>
      <c r="E90" s="246" t="s">
        <v>26</v>
      </c>
      <c r="F90" s="247" t="s">
        <v>3713</v>
      </c>
      <c r="G90" s="247" t="s">
        <v>3714</v>
      </c>
      <c r="H90" s="247" t="s">
        <v>26</v>
      </c>
      <c r="I90" s="246" t="s">
        <v>26</v>
      </c>
      <c r="J90" s="261">
        <v>226</v>
      </c>
      <c r="K90" s="261" t="str">
        <f t="shared" si="6"/>
        <v>Si</v>
      </c>
      <c r="L90" s="262">
        <f t="shared" si="7"/>
        <v>226</v>
      </c>
      <c r="M90" s="263" t="s">
        <v>3915</v>
      </c>
    </row>
    <row r="91" spans="1:13" s="264" customFormat="1" x14ac:dyDescent="0.25">
      <c r="A91" s="260" t="s">
        <v>541</v>
      </c>
      <c r="B91" s="260" t="s">
        <v>27</v>
      </c>
      <c r="C91" s="246" t="s">
        <v>3916</v>
      </c>
      <c r="D91" s="246" t="s">
        <v>236</v>
      </c>
      <c r="E91" s="246" t="s">
        <v>26</v>
      </c>
      <c r="F91" s="246" t="s">
        <v>3708</v>
      </c>
      <c r="G91" s="246" t="s">
        <v>3709</v>
      </c>
      <c r="H91" s="246" t="s">
        <v>3710</v>
      </c>
      <c r="I91" s="246" t="s">
        <v>26</v>
      </c>
      <c r="J91" s="261">
        <v>227</v>
      </c>
      <c r="K91" s="261" t="str">
        <f t="shared" si="6"/>
        <v>Si</v>
      </c>
      <c r="L91" s="262">
        <f t="shared" si="7"/>
        <v>227</v>
      </c>
      <c r="M91" s="429" t="s">
        <v>6684</v>
      </c>
    </row>
    <row r="92" spans="1:13" s="264" customFormat="1" x14ac:dyDescent="0.25">
      <c r="A92" s="260" t="s">
        <v>896</v>
      </c>
      <c r="B92" s="260" t="s">
        <v>27</v>
      </c>
      <c r="C92" s="246" t="s">
        <v>3917</v>
      </c>
      <c r="D92" s="246" t="s">
        <v>3858</v>
      </c>
      <c r="E92" s="246" t="s">
        <v>26</v>
      </c>
      <c r="F92" s="247" t="s">
        <v>3713</v>
      </c>
      <c r="G92" s="247" t="s">
        <v>3714</v>
      </c>
      <c r="H92" s="247" t="s">
        <v>26</v>
      </c>
      <c r="I92" s="246" t="s">
        <v>26</v>
      </c>
      <c r="J92" s="261">
        <v>109</v>
      </c>
      <c r="K92" s="261" t="str">
        <f t="shared" si="6"/>
        <v>Si</v>
      </c>
      <c r="L92" s="262">
        <f t="shared" si="7"/>
        <v>109</v>
      </c>
      <c r="M92" s="429" t="s">
        <v>6684</v>
      </c>
    </row>
    <row r="93" spans="1:13" x14ac:dyDescent="0.25">
      <c r="A93" s="246" t="s">
        <v>398</v>
      </c>
      <c r="B93" s="246" t="s">
        <v>27</v>
      </c>
      <c r="C93" s="246" t="s">
        <v>3918</v>
      </c>
      <c r="D93" s="246" t="s">
        <v>91</v>
      </c>
      <c r="E93" s="246" t="s">
        <v>26</v>
      </c>
      <c r="F93" s="247" t="s">
        <v>3713</v>
      </c>
      <c r="G93" s="247" t="s">
        <v>3714</v>
      </c>
      <c r="H93" s="247" t="s">
        <v>26</v>
      </c>
      <c r="I93" s="246" t="s">
        <v>26</v>
      </c>
      <c r="J93" s="248">
        <v>26.9</v>
      </c>
      <c r="K93" s="248" t="str">
        <f t="shared" si="6"/>
        <v>No</v>
      </c>
      <c r="L93" s="249">
        <f t="shared" si="7"/>
        <v>0</v>
      </c>
      <c r="M93" s="250" t="s">
        <v>3780</v>
      </c>
    </row>
    <row r="94" spans="1:13" x14ac:dyDescent="0.25">
      <c r="A94" s="246" t="s">
        <v>75</v>
      </c>
      <c r="B94" s="246" t="s">
        <v>27</v>
      </c>
      <c r="C94" s="246" t="s">
        <v>3919</v>
      </c>
      <c r="D94" s="246" t="s">
        <v>3796</v>
      </c>
      <c r="E94" s="246" t="s">
        <v>26</v>
      </c>
      <c r="F94" s="247" t="s">
        <v>3713</v>
      </c>
      <c r="G94" s="247" t="s">
        <v>3714</v>
      </c>
      <c r="H94" s="247" t="s">
        <v>26</v>
      </c>
      <c r="I94" s="246" t="s">
        <v>26</v>
      </c>
      <c r="J94" s="248">
        <v>13.7</v>
      </c>
      <c r="K94" s="248" t="str">
        <f t="shared" si="6"/>
        <v>No</v>
      </c>
      <c r="L94" s="249">
        <f t="shared" si="7"/>
        <v>0</v>
      </c>
      <c r="M94" s="250" t="s">
        <v>3920</v>
      </c>
    </row>
    <row r="95" spans="1:13" s="264" customFormat="1" x14ac:dyDescent="0.25">
      <c r="A95" s="260" t="s">
        <v>194</v>
      </c>
      <c r="B95" s="260" t="s">
        <v>27</v>
      </c>
      <c r="C95" s="246" t="s">
        <v>3921</v>
      </c>
      <c r="D95" s="246" t="s">
        <v>3922</v>
      </c>
      <c r="E95" s="246" t="s">
        <v>26</v>
      </c>
      <c r="F95" s="247" t="s">
        <v>3741</v>
      </c>
      <c r="G95" s="247" t="s">
        <v>3742</v>
      </c>
      <c r="H95" s="247" t="s">
        <v>334</v>
      </c>
      <c r="I95" s="246" t="s">
        <v>26</v>
      </c>
      <c r="J95" s="261">
        <v>157</v>
      </c>
      <c r="K95" s="261" t="str">
        <f t="shared" si="6"/>
        <v>Si</v>
      </c>
      <c r="L95" s="262">
        <f t="shared" si="7"/>
        <v>157</v>
      </c>
      <c r="M95" s="429" t="s">
        <v>6684</v>
      </c>
    </row>
    <row r="96" spans="1:13" s="264" customFormat="1" x14ac:dyDescent="0.25">
      <c r="A96" s="260" t="s">
        <v>190</v>
      </c>
      <c r="B96" s="260" t="s">
        <v>27</v>
      </c>
      <c r="C96" s="246" t="s">
        <v>3923</v>
      </c>
      <c r="D96" s="246" t="s">
        <v>3924</v>
      </c>
      <c r="E96" s="246" t="s">
        <v>26</v>
      </c>
      <c r="F96" s="247" t="s">
        <v>3741</v>
      </c>
      <c r="G96" s="247" t="s">
        <v>3742</v>
      </c>
      <c r="H96" s="247" t="s">
        <v>334</v>
      </c>
      <c r="I96" s="246" t="s">
        <v>26</v>
      </c>
      <c r="J96" s="261">
        <v>207</v>
      </c>
      <c r="K96" s="261" t="str">
        <f t="shared" si="6"/>
        <v>Si</v>
      </c>
      <c r="L96" s="262">
        <f t="shared" si="7"/>
        <v>207</v>
      </c>
      <c r="M96" s="263" t="s">
        <v>3925</v>
      </c>
    </row>
    <row r="97" spans="1:13" s="264" customFormat="1" x14ac:dyDescent="0.25">
      <c r="A97" s="260" t="s">
        <v>551</v>
      </c>
      <c r="B97" s="260" t="s">
        <v>27</v>
      </c>
      <c r="C97" s="246" t="s">
        <v>3926</v>
      </c>
      <c r="D97" s="246" t="s">
        <v>3927</v>
      </c>
      <c r="E97" s="246" t="s">
        <v>26</v>
      </c>
      <c r="F97" s="247" t="s">
        <v>3713</v>
      </c>
      <c r="G97" s="247" t="s">
        <v>3714</v>
      </c>
      <c r="H97" s="247" t="s">
        <v>26</v>
      </c>
      <c r="I97" s="246" t="s">
        <v>26</v>
      </c>
      <c r="J97" s="261">
        <v>43.6</v>
      </c>
      <c r="K97" s="261" t="str">
        <f t="shared" si="6"/>
        <v>Si</v>
      </c>
      <c r="L97" s="262">
        <f t="shared" si="7"/>
        <v>43.6</v>
      </c>
      <c r="M97" s="263" t="s">
        <v>3928</v>
      </c>
    </row>
    <row r="98" spans="1:13" s="264" customFormat="1" x14ac:dyDescent="0.25">
      <c r="A98" s="260" t="s">
        <v>188</v>
      </c>
      <c r="B98" s="260" t="s">
        <v>27</v>
      </c>
      <c r="C98" s="246" t="s">
        <v>3929</v>
      </c>
      <c r="D98" s="246" t="s">
        <v>3930</v>
      </c>
      <c r="E98" s="246" t="s">
        <v>26</v>
      </c>
      <c r="F98" s="247" t="s">
        <v>3828</v>
      </c>
      <c r="G98" s="247" t="s">
        <v>3829</v>
      </c>
      <c r="H98" s="247" t="s">
        <v>2526</v>
      </c>
      <c r="I98" s="246" t="s">
        <v>26</v>
      </c>
      <c r="J98" s="261">
        <v>333</v>
      </c>
      <c r="K98" s="261" t="str">
        <f t="shared" si="6"/>
        <v>Si</v>
      </c>
      <c r="L98" s="262">
        <f t="shared" si="7"/>
        <v>333</v>
      </c>
      <c r="M98" s="429" t="s">
        <v>6684</v>
      </c>
    </row>
    <row r="99" spans="1:13" s="264" customFormat="1" x14ac:dyDescent="0.25">
      <c r="A99" s="260" t="s">
        <v>1529</v>
      </c>
      <c r="B99" s="260" t="s">
        <v>27</v>
      </c>
      <c r="C99" s="246" t="s">
        <v>3931</v>
      </c>
      <c r="D99" s="246" t="s">
        <v>463</v>
      </c>
      <c r="E99" s="246" t="s">
        <v>26</v>
      </c>
      <c r="F99" s="247" t="s">
        <v>3713</v>
      </c>
      <c r="G99" s="247" t="s">
        <v>3714</v>
      </c>
      <c r="H99" s="247" t="s">
        <v>26</v>
      </c>
      <c r="I99" s="246" t="s">
        <v>26</v>
      </c>
      <c r="J99" s="261">
        <v>250</v>
      </c>
      <c r="K99" s="261" t="str">
        <f t="shared" si="6"/>
        <v>Si</v>
      </c>
      <c r="L99" s="262">
        <f t="shared" si="7"/>
        <v>250</v>
      </c>
      <c r="M99" s="263" t="s">
        <v>3932</v>
      </c>
    </row>
    <row r="100" spans="1:13" x14ac:dyDescent="0.25">
      <c r="A100" s="246" t="s">
        <v>769</v>
      </c>
      <c r="B100" s="246" t="s">
        <v>27</v>
      </c>
      <c r="C100" s="246" t="s">
        <v>3933</v>
      </c>
      <c r="D100" s="246" t="s">
        <v>91</v>
      </c>
      <c r="E100" s="246" t="s">
        <v>26</v>
      </c>
      <c r="F100" s="247" t="s">
        <v>3713</v>
      </c>
      <c r="G100" s="247" t="s">
        <v>3714</v>
      </c>
      <c r="H100" s="247" t="s">
        <v>26</v>
      </c>
      <c r="I100" s="246" t="s">
        <v>26</v>
      </c>
      <c r="J100" s="248">
        <v>9.1999999999999993</v>
      </c>
      <c r="K100" s="248" t="str">
        <f t="shared" si="6"/>
        <v>No</v>
      </c>
      <c r="L100" s="249">
        <f t="shared" si="7"/>
        <v>0</v>
      </c>
      <c r="M100" s="250" t="s">
        <v>3934</v>
      </c>
    </row>
    <row r="101" spans="1:13" x14ac:dyDescent="0.25">
      <c r="A101" s="25" t="s">
        <v>393</v>
      </c>
      <c r="B101" s="246" t="s">
        <v>27</v>
      </c>
      <c r="C101" s="246" t="s">
        <v>3935</v>
      </c>
      <c r="D101" s="246" t="s">
        <v>91</v>
      </c>
      <c r="E101" s="246" t="s">
        <v>26</v>
      </c>
      <c r="F101" s="247" t="s">
        <v>3713</v>
      </c>
      <c r="G101" s="247" t="s">
        <v>3714</v>
      </c>
      <c r="H101" s="247" t="s">
        <v>26</v>
      </c>
      <c r="I101" s="246" t="s">
        <v>26</v>
      </c>
      <c r="J101" s="248">
        <v>29.7</v>
      </c>
      <c r="K101" s="248" t="str">
        <f t="shared" si="6"/>
        <v>No</v>
      </c>
      <c r="L101" s="249">
        <f t="shared" si="7"/>
        <v>0</v>
      </c>
      <c r="M101" s="250" t="s">
        <v>3936</v>
      </c>
    </row>
    <row r="102" spans="1:13" x14ac:dyDescent="0.25">
      <c r="A102" s="246" t="s">
        <v>1465</v>
      </c>
      <c r="B102" s="246" t="s">
        <v>27</v>
      </c>
      <c r="C102" s="246" t="s">
        <v>3937</v>
      </c>
      <c r="D102" s="246" t="s">
        <v>91</v>
      </c>
      <c r="E102" s="246" t="s">
        <v>26</v>
      </c>
      <c r="F102" s="247" t="s">
        <v>3713</v>
      </c>
      <c r="G102" s="247" t="s">
        <v>3714</v>
      </c>
      <c r="H102" s="247" t="s">
        <v>26</v>
      </c>
      <c r="I102" s="246" t="s">
        <v>26</v>
      </c>
      <c r="J102" s="248">
        <v>16.399999999999999</v>
      </c>
      <c r="K102" s="248" t="str">
        <f t="shared" si="6"/>
        <v>No</v>
      </c>
      <c r="L102" s="249">
        <f t="shared" si="7"/>
        <v>0</v>
      </c>
      <c r="M102" s="250" t="s">
        <v>3938</v>
      </c>
    </row>
    <row r="103" spans="1:13" s="264" customFormat="1" ht="22.5" x14ac:dyDescent="0.25">
      <c r="A103" s="260" t="s">
        <v>3939</v>
      </c>
      <c r="B103" s="260" t="s">
        <v>27</v>
      </c>
      <c r="C103" s="247" t="s">
        <v>3940</v>
      </c>
      <c r="D103" s="246" t="s">
        <v>91</v>
      </c>
      <c r="E103" s="246" t="s">
        <v>26</v>
      </c>
      <c r="F103" s="247" t="s">
        <v>3713</v>
      </c>
      <c r="G103" s="247" t="s">
        <v>3714</v>
      </c>
      <c r="H103" s="247" t="s">
        <v>26</v>
      </c>
      <c r="I103" s="246" t="s">
        <v>26</v>
      </c>
      <c r="J103" s="261">
        <v>33.299999999999997</v>
      </c>
      <c r="K103" s="261" t="str">
        <f t="shared" si="6"/>
        <v>Si</v>
      </c>
      <c r="L103" s="262">
        <f t="shared" si="7"/>
        <v>33.299999999999997</v>
      </c>
      <c r="M103" s="263" t="s">
        <v>3941</v>
      </c>
    </row>
    <row r="104" spans="1:13" s="264" customFormat="1" x14ac:dyDescent="0.25">
      <c r="A104" s="260" t="s">
        <v>3942</v>
      </c>
      <c r="B104" s="260" t="s">
        <v>27</v>
      </c>
      <c r="C104" s="246" t="s">
        <v>3943</v>
      </c>
      <c r="D104" s="246" t="s">
        <v>91</v>
      </c>
      <c r="E104" s="246" t="s">
        <v>26</v>
      </c>
      <c r="F104" s="247" t="s">
        <v>3713</v>
      </c>
      <c r="G104" s="247" t="s">
        <v>3714</v>
      </c>
      <c r="H104" s="247" t="s">
        <v>26</v>
      </c>
      <c r="I104" s="246" t="s">
        <v>26</v>
      </c>
      <c r="J104" s="261">
        <v>49.6</v>
      </c>
      <c r="K104" s="261" t="str">
        <f t="shared" si="6"/>
        <v>Si</v>
      </c>
      <c r="L104" s="262">
        <f t="shared" si="7"/>
        <v>49.6</v>
      </c>
      <c r="M104" s="263" t="s">
        <v>3944</v>
      </c>
    </row>
    <row r="105" spans="1:13" s="264" customFormat="1" x14ac:dyDescent="0.25">
      <c r="A105" s="260" t="s">
        <v>3945</v>
      </c>
      <c r="B105" s="260" t="s">
        <v>27</v>
      </c>
      <c r="C105" s="246" t="s">
        <v>3946</v>
      </c>
      <c r="D105" s="246" t="s">
        <v>91</v>
      </c>
      <c r="E105" s="246" t="s">
        <v>26</v>
      </c>
      <c r="F105" s="247" t="s">
        <v>3713</v>
      </c>
      <c r="G105" s="247" t="s">
        <v>3714</v>
      </c>
      <c r="H105" s="247" t="s">
        <v>26</v>
      </c>
      <c r="I105" s="246" t="s">
        <v>26</v>
      </c>
      <c r="J105" s="261">
        <v>31.1</v>
      </c>
      <c r="K105" s="261" t="str">
        <f t="shared" si="6"/>
        <v>Si</v>
      </c>
      <c r="L105" s="262">
        <f t="shared" si="7"/>
        <v>31.1</v>
      </c>
      <c r="M105" s="263" t="s">
        <v>3947</v>
      </c>
    </row>
    <row r="106" spans="1:13" s="264" customFormat="1" x14ac:dyDescent="0.25">
      <c r="A106" s="260" t="s">
        <v>1810</v>
      </c>
      <c r="B106" s="260" t="s">
        <v>27</v>
      </c>
      <c r="C106" s="246" t="s">
        <v>3948</v>
      </c>
      <c r="D106" s="246" t="s">
        <v>91</v>
      </c>
      <c r="E106" s="246" t="s">
        <v>26</v>
      </c>
      <c r="F106" s="247" t="s">
        <v>3713</v>
      </c>
      <c r="G106" s="247" t="s">
        <v>3714</v>
      </c>
      <c r="H106" s="247" t="s">
        <v>26</v>
      </c>
      <c r="I106" s="246" t="s">
        <v>26</v>
      </c>
      <c r="J106" s="261">
        <v>58.5</v>
      </c>
      <c r="K106" s="261" t="str">
        <f t="shared" si="6"/>
        <v>Si</v>
      </c>
      <c r="L106" s="262">
        <f t="shared" si="7"/>
        <v>58.5</v>
      </c>
      <c r="M106" s="263" t="s">
        <v>3949</v>
      </c>
    </row>
    <row r="107" spans="1:13" x14ac:dyDescent="0.25">
      <c r="A107" s="246" t="s">
        <v>3950</v>
      </c>
      <c r="B107" s="246" t="s">
        <v>27</v>
      </c>
      <c r="C107" s="246" t="s">
        <v>3951</v>
      </c>
      <c r="D107" s="246" t="s">
        <v>3952</v>
      </c>
      <c r="E107" s="246" t="s">
        <v>26</v>
      </c>
      <c r="F107" s="247" t="s">
        <v>3713</v>
      </c>
      <c r="G107" s="247" t="s">
        <v>3714</v>
      </c>
      <c r="H107" s="247" t="s">
        <v>26</v>
      </c>
      <c r="I107" s="246" t="s">
        <v>26</v>
      </c>
      <c r="J107" s="248">
        <v>15.9</v>
      </c>
      <c r="K107" s="248" t="str">
        <f t="shared" si="6"/>
        <v>No</v>
      </c>
      <c r="L107" s="249">
        <f t="shared" si="7"/>
        <v>0</v>
      </c>
      <c r="M107" s="250" t="s">
        <v>3953</v>
      </c>
    </row>
    <row r="108" spans="1:13" s="264" customFormat="1" ht="22.5" x14ac:dyDescent="0.25">
      <c r="A108" s="260" t="s">
        <v>2266</v>
      </c>
      <c r="B108" s="260" t="s">
        <v>27</v>
      </c>
      <c r="C108" s="246" t="s">
        <v>3954</v>
      </c>
      <c r="D108" s="246" t="s">
        <v>91</v>
      </c>
      <c r="E108" s="246" t="s">
        <v>26</v>
      </c>
      <c r="F108" s="247" t="s">
        <v>3713</v>
      </c>
      <c r="G108" s="247" t="s">
        <v>3714</v>
      </c>
      <c r="H108" s="247" t="s">
        <v>26</v>
      </c>
      <c r="I108" s="246" t="s">
        <v>26</v>
      </c>
      <c r="J108" s="261">
        <v>56</v>
      </c>
      <c r="K108" s="261" t="str">
        <f t="shared" si="6"/>
        <v>Si</v>
      </c>
      <c r="L108" s="262">
        <f t="shared" si="7"/>
        <v>56</v>
      </c>
      <c r="M108" s="263" t="s">
        <v>3955</v>
      </c>
    </row>
    <row r="109" spans="1:13" x14ac:dyDescent="0.25">
      <c r="A109" s="246" t="s">
        <v>3956</v>
      </c>
      <c r="B109" s="246" t="s">
        <v>27</v>
      </c>
      <c r="C109" s="246" t="s">
        <v>3957</v>
      </c>
      <c r="D109" s="246" t="s">
        <v>91</v>
      </c>
      <c r="E109" s="246" t="s">
        <v>26</v>
      </c>
      <c r="F109" s="247" t="s">
        <v>3713</v>
      </c>
      <c r="G109" s="247" t="s">
        <v>3714</v>
      </c>
      <c r="H109" s="247" t="s">
        <v>26</v>
      </c>
      <c r="I109" s="246" t="s">
        <v>26</v>
      </c>
      <c r="J109" s="248">
        <v>21.1</v>
      </c>
      <c r="K109" s="248" t="str">
        <f t="shared" si="6"/>
        <v>No</v>
      </c>
      <c r="L109" s="249">
        <f t="shared" si="7"/>
        <v>0</v>
      </c>
      <c r="M109" s="250" t="s">
        <v>3958</v>
      </c>
    </row>
    <row r="110" spans="1:13" ht="22.5" x14ac:dyDescent="0.25">
      <c r="A110" s="246" t="s">
        <v>3959</v>
      </c>
      <c r="B110" s="246" t="s">
        <v>27</v>
      </c>
      <c r="C110" s="246" t="s">
        <v>3960</v>
      </c>
      <c r="D110" s="246" t="s">
        <v>91</v>
      </c>
      <c r="E110" s="246" t="s">
        <v>26</v>
      </c>
      <c r="F110" s="247" t="s">
        <v>3713</v>
      </c>
      <c r="G110" s="247" t="s">
        <v>3714</v>
      </c>
      <c r="H110" s="247" t="s">
        <v>26</v>
      </c>
      <c r="I110" s="246" t="s">
        <v>26</v>
      </c>
      <c r="J110" s="248">
        <v>26.2</v>
      </c>
      <c r="K110" s="248" t="str">
        <f t="shared" si="6"/>
        <v>No</v>
      </c>
      <c r="L110" s="249">
        <f t="shared" si="7"/>
        <v>0</v>
      </c>
      <c r="M110" s="250" t="s">
        <v>3886</v>
      </c>
    </row>
    <row r="111" spans="1:13" x14ac:dyDescent="0.25">
      <c r="A111" s="246" t="s">
        <v>93</v>
      </c>
      <c r="B111" s="246" t="s">
        <v>283</v>
      </c>
      <c r="C111" s="246" t="s">
        <v>3961</v>
      </c>
      <c r="D111" s="246" t="s">
        <v>91</v>
      </c>
      <c r="E111" s="246" t="s">
        <v>26</v>
      </c>
      <c r="F111" s="247" t="s">
        <v>3713</v>
      </c>
      <c r="G111" s="247" t="s">
        <v>3714</v>
      </c>
      <c r="H111" s="247" t="s">
        <v>26</v>
      </c>
      <c r="I111" s="246" t="s">
        <v>26</v>
      </c>
      <c r="J111" s="248">
        <v>26.5</v>
      </c>
      <c r="K111" s="248" t="str">
        <f t="shared" si="6"/>
        <v>No</v>
      </c>
      <c r="L111" s="249">
        <f t="shared" si="7"/>
        <v>0</v>
      </c>
      <c r="M111" s="250" t="s">
        <v>3962</v>
      </c>
    </row>
    <row r="112" spans="1:13" x14ac:dyDescent="0.25">
      <c r="A112" s="246" t="s">
        <v>93</v>
      </c>
      <c r="B112" s="246" t="s">
        <v>1056</v>
      </c>
      <c r="C112" s="246" t="s">
        <v>3963</v>
      </c>
      <c r="D112" s="246" t="s">
        <v>91</v>
      </c>
      <c r="E112" s="246" t="s">
        <v>26</v>
      </c>
      <c r="F112" s="247" t="s">
        <v>3713</v>
      </c>
      <c r="G112" s="247" t="s">
        <v>3714</v>
      </c>
      <c r="H112" s="247" t="s">
        <v>26</v>
      </c>
      <c r="I112" s="246" t="s">
        <v>26</v>
      </c>
      <c r="J112" s="248">
        <v>29.1</v>
      </c>
      <c r="K112" s="248" t="str">
        <f t="shared" ref="K112:K143" si="8">IF(J112&gt;30,"Si","No")</f>
        <v>No</v>
      </c>
      <c r="L112" s="249">
        <f t="shared" ref="L112:L143" si="9">IF(K112="si",J112,0)</f>
        <v>0</v>
      </c>
      <c r="M112" s="250" t="s">
        <v>3964</v>
      </c>
    </row>
    <row r="113" spans="1:23" s="264" customFormat="1" x14ac:dyDescent="0.25">
      <c r="A113" s="260" t="s">
        <v>26</v>
      </c>
      <c r="B113" s="260" t="s">
        <v>698</v>
      </c>
      <c r="C113" s="246" t="s">
        <v>3965</v>
      </c>
      <c r="D113" s="246" t="s">
        <v>91</v>
      </c>
      <c r="E113" s="246" t="s">
        <v>26</v>
      </c>
      <c r="F113" s="247" t="s">
        <v>3713</v>
      </c>
      <c r="G113" s="247" t="s">
        <v>3714</v>
      </c>
      <c r="H113" s="247" t="s">
        <v>26</v>
      </c>
      <c r="I113" s="246" t="s">
        <v>26</v>
      </c>
      <c r="J113" s="261">
        <v>58.1</v>
      </c>
      <c r="K113" s="261" t="str">
        <f t="shared" si="8"/>
        <v>Si</v>
      </c>
      <c r="L113" s="262">
        <f t="shared" si="9"/>
        <v>58.1</v>
      </c>
      <c r="M113" s="263" t="s">
        <v>3966</v>
      </c>
    </row>
    <row r="114" spans="1:23" s="264" customFormat="1" ht="22.5" x14ac:dyDescent="0.25">
      <c r="A114" s="260" t="s">
        <v>105</v>
      </c>
      <c r="B114" s="260" t="s">
        <v>104</v>
      </c>
      <c r="C114" s="246" t="s">
        <v>3967</v>
      </c>
      <c r="D114" s="246" t="s">
        <v>3968</v>
      </c>
      <c r="E114" s="246" t="s">
        <v>26</v>
      </c>
      <c r="F114" s="247" t="s">
        <v>3713</v>
      </c>
      <c r="G114" s="247" t="s">
        <v>3714</v>
      </c>
      <c r="H114" s="247" t="s">
        <v>26</v>
      </c>
      <c r="I114" s="246" t="s">
        <v>26</v>
      </c>
      <c r="J114" s="261">
        <v>76</v>
      </c>
      <c r="K114" s="261" t="str">
        <f t="shared" si="8"/>
        <v>Si</v>
      </c>
      <c r="L114" s="262">
        <f t="shared" si="9"/>
        <v>76</v>
      </c>
      <c r="M114" s="263" t="s">
        <v>4379</v>
      </c>
      <c r="O114" s="264" t="s">
        <v>4372</v>
      </c>
      <c r="P114" s="273">
        <v>312302902</v>
      </c>
      <c r="Q114" s="264" t="s">
        <v>4373</v>
      </c>
      <c r="R114" s="264" t="s">
        <v>4374</v>
      </c>
      <c r="S114" s="264" t="s">
        <v>4375</v>
      </c>
      <c r="T114" s="264" t="s">
        <v>4376</v>
      </c>
      <c r="U114" s="264" t="s">
        <v>4377</v>
      </c>
      <c r="V114" s="264" t="s">
        <v>4374</v>
      </c>
      <c r="W114" s="264" t="s">
        <v>4378</v>
      </c>
    </row>
    <row r="115" spans="1:23" s="264" customFormat="1" x14ac:dyDescent="0.25">
      <c r="A115" s="260" t="s">
        <v>3969</v>
      </c>
      <c r="B115" s="260" t="s">
        <v>104</v>
      </c>
      <c r="C115" s="246" t="s">
        <v>3970</v>
      </c>
      <c r="D115" s="246" t="s">
        <v>3971</v>
      </c>
      <c r="E115" s="246" t="s">
        <v>26</v>
      </c>
      <c r="F115" s="247" t="s">
        <v>3713</v>
      </c>
      <c r="G115" s="247" t="s">
        <v>3714</v>
      </c>
      <c r="H115" s="247" t="s">
        <v>26</v>
      </c>
      <c r="I115" s="246" t="s">
        <v>26</v>
      </c>
      <c r="J115" s="261">
        <v>199</v>
      </c>
      <c r="K115" s="261" t="str">
        <f t="shared" si="8"/>
        <v>Si</v>
      </c>
      <c r="L115" s="262">
        <f t="shared" si="9"/>
        <v>199</v>
      </c>
      <c r="M115" s="263" t="s">
        <v>3972</v>
      </c>
    </row>
    <row r="116" spans="1:23" s="264" customFormat="1" ht="22.5" x14ac:dyDescent="0.25">
      <c r="A116" s="260" t="s">
        <v>93</v>
      </c>
      <c r="B116" s="260" t="s">
        <v>3973</v>
      </c>
      <c r="C116" s="246" t="s">
        <v>3974</v>
      </c>
      <c r="D116" s="246" t="s">
        <v>91</v>
      </c>
      <c r="E116" s="246" t="s">
        <v>26</v>
      </c>
      <c r="F116" s="247" t="s">
        <v>3713</v>
      </c>
      <c r="G116" s="247" t="s">
        <v>3714</v>
      </c>
      <c r="H116" s="247" t="s">
        <v>26</v>
      </c>
      <c r="I116" s="246" t="s">
        <v>26</v>
      </c>
      <c r="J116" s="261">
        <v>55.1</v>
      </c>
      <c r="K116" s="261" t="str">
        <f t="shared" si="8"/>
        <v>Si</v>
      </c>
      <c r="L116" s="262">
        <f t="shared" si="9"/>
        <v>55.1</v>
      </c>
      <c r="M116" s="263" t="s">
        <v>3975</v>
      </c>
    </row>
    <row r="117" spans="1:23" s="264" customFormat="1" ht="33.75" x14ac:dyDescent="0.25">
      <c r="A117" s="260" t="s">
        <v>707</v>
      </c>
      <c r="B117" s="260" t="s">
        <v>706</v>
      </c>
      <c r="C117" s="246" t="s">
        <v>3976</v>
      </c>
      <c r="D117" s="246" t="s">
        <v>91</v>
      </c>
      <c r="E117" s="246" t="s">
        <v>26</v>
      </c>
      <c r="F117" s="247" t="s">
        <v>3713</v>
      </c>
      <c r="G117" s="247" t="s">
        <v>3714</v>
      </c>
      <c r="H117" s="247" t="s">
        <v>26</v>
      </c>
      <c r="I117" s="246" t="s">
        <v>26</v>
      </c>
      <c r="J117" s="261">
        <v>55.1</v>
      </c>
      <c r="K117" s="261" t="str">
        <f t="shared" si="8"/>
        <v>Si</v>
      </c>
      <c r="L117" s="262">
        <f t="shared" si="9"/>
        <v>55.1</v>
      </c>
      <c r="M117" s="263" t="s">
        <v>3977</v>
      </c>
    </row>
    <row r="118" spans="1:23" s="264" customFormat="1" x14ac:dyDescent="0.25">
      <c r="A118" s="260" t="s">
        <v>3978</v>
      </c>
      <c r="B118" s="260" t="s">
        <v>3979</v>
      </c>
      <c r="C118" s="246" t="s">
        <v>3980</v>
      </c>
      <c r="D118" s="246" t="s">
        <v>3981</v>
      </c>
      <c r="E118" s="246" t="s">
        <v>26</v>
      </c>
      <c r="F118" s="247" t="s">
        <v>3713</v>
      </c>
      <c r="G118" s="247" t="s">
        <v>3714</v>
      </c>
      <c r="H118" s="247" t="s">
        <v>26</v>
      </c>
      <c r="I118" s="246" t="s">
        <v>26</v>
      </c>
      <c r="J118" s="261">
        <v>49.6</v>
      </c>
      <c r="K118" s="261" t="str">
        <f t="shared" si="8"/>
        <v>Si</v>
      </c>
      <c r="L118" s="262">
        <f t="shared" si="9"/>
        <v>49.6</v>
      </c>
      <c r="M118" s="263" t="s">
        <v>3982</v>
      </c>
    </row>
    <row r="119" spans="1:23" x14ac:dyDescent="0.25">
      <c r="A119" s="246" t="s">
        <v>4455</v>
      </c>
      <c r="B119" s="246" t="s">
        <v>4454</v>
      </c>
      <c r="C119" s="246" t="s">
        <v>4453</v>
      </c>
      <c r="D119" s="246" t="s">
        <v>4457</v>
      </c>
      <c r="E119" s="246" t="s">
        <v>26</v>
      </c>
      <c r="F119" s="246" t="s">
        <v>3713</v>
      </c>
      <c r="G119" s="246" t="s">
        <v>3714</v>
      </c>
      <c r="H119" s="247" t="s">
        <v>26</v>
      </c>
      <c r="I119" s="246"/>
      <c r="J119" s="248">
        <v>48.5</v>
      </c>
      <c r="K119" s="248" t="str">
        <f t="shared" si="8"/>
        <v>Si</v>
      </c>
      <c r="L119" s="249">
        <f t="shared" si="9"/>
        <v>48.5</v>
      </c>
      <c r="M119" s="251" t="s">
        <v>4456</v>
      </c>
    </row>
    <row r="120" spans="1:23" s="264" customFormat="1" x14ac:dyDescent="0.25">
      <c r="A120" s="246" t="s">
        <v>3983</v>
      </c>
      <c r="B120" s="246" t="s">
        <v>3984</v>
      </c>
      <c r="C120" s="246" t="s">
        <v>3985</v>
      </c>
      <c r="D120" s="246" t="s">
        <v>91</v>
      </c>
      <c r="E120" s="246" t="s">
        <v>26</v>
      </c>
      <c r="F120" s="247" t="s">
        <v>3713</v>
      </c>
      <c r="G120" s="247" t="s">
        <v>3714</v>
      </c>
      <c r="H120" s="247" t="s">
        <v>26</v>
      </c>
      <c r="I120" s="246" t="s">
        <v>26</v>
      </c>
      <c r="J120" s="248">
        <v>29.1</v>
      </c>
      <c r="K120" s="248" t="str">
        <f t="shared" si="8"/>
        <v>No</v>
      </c>
      <c r="L120" s="249">
        <f t="shared" si="9"/>
        <v>0</v>
      </c>
      <c r="M120" s="250" t="s">
        <v>3986</v>
      </c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</row>
    <row r="121" spans="1:23" x14ac:dyDescent="0.25">
      <c r="A121" s="260" t="s">
        <v>271</v>
      </c>
      <c r="B121" s="260" t="s">
        <v>222</v>
      </c>
      <c r="C121" s="246" t="s">
        <v>3987</v>
      </c>
      <c r="D121" s="246" t="s">
        <v>271</v>
      </c>
      <c r="E121" s="246" t="s">
        <v>26</v>
      </c>
      <c r="F121" s="247" t="s">
        <v>3713</v>
      </c>
      <c r="G121" s="247" t="s">
        <v>3714</v>
      </c>
      <c r="H121" s="247" t="s">
        <v>26</v>
      </c>
      <c r="I121" s="246" t="s">
        <v>26</v>
      </c>
      <c r="J121" s="261">
        <v>111</v>
      </c>
      <c r="K121" s="261" t="str">
        <f t="shared" si="8"/>
        <v>Si</v>
      </c>
      <c r="L121" s="262">
        <f t="shared" si="9"/>
        <v>111</v>
      </c>
      <c r="M121" s="263" t="s">
        <v>3988</v>
      </c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</row>
    <row r="122" spans="1:23" x14ac:dyDescent="0.25">
      <c r="A122" s="246" t="s">
        <v>26</v>
      </c>
      <c r="B122" s="246" t="s">
        <v>222</v>
      </c>
      <c r="C122" s="246" t="s">
        <v>3989</v>
      </c>
      <c r="D122" s="246" t="s">
        <v>91</v>
      </c>
      <c r="E122" s="246" t="s">
        <v>26</v>
      </c>
      <c r="F122" s="247" t="s">
        <v>3713</v>
      </c>
      <c r="G122" s="247" t="s">
        <v>3714</v>
      </c>
      <c r="H122" s="247" t="s">
        <v>26</v>
      </c>
      <c r="I122" s="246" t="s">
        <v>26</v>
      </c>
      <c r="J122" s="248">
        <v>28.1</v>
      </c>
      <c r="K122" s="248" t="str">
        <f t="shared" si="8"/>
        <v>No</v>
      </c>
      <c r="L122" s="249">
        <f t="shared" si="9"/>
        <v>0</v>
      </c>
      <c r="M122" s="250" t="s">
        <v>3990</v>
      </c>
    </row>
    <row r="123" spans="1:23" s="264" customFormat="1" x14ac:dyDescent="0.25">
      <c r="A123" s="246" t="s">
        <v>319</v>
      </c>
      <c r="B123" s="246" t="s">
        <v>222</v>
      </c>
      <c r="C123" s="246" t="s">
        <v>3991</v>
      </c>
      <c r="D123" s="246" t="s">
        <v>319</v>
      </c>
      <c r="E123" s="246" t="s">
        <v>26</v>
      </c>
      <c r="F123" s="247" t="s">
        <v>3708</v>
      </c>
      <c r="G123" s="247" t="s">
        <v>3709</v>
      </c>
      <c r="H123" s="247" t="s">
        <v>3710</v>
      </c>
      <c r="I123" s="246" t="s">
        <v>26</v>
      </c>
      <c r="J123" s="248">
        <v>9.1</v>
      </c>
      <c r="K123" s="248" t="str">
        <f t="shared" si="8"/>
        <v>No</v>
      </c>
      <c r="L123" s="249">
        <f t="shared" si="9"/>
        <v>0</v>
      </c>
      <c r="M123" s="250" t="s">
        <v>3992</v>
      </c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</row>
    <row r="124" spans="1:23" s="264" customFormat="1" x14ac:dyDescent="0.25">
      <c r="A124" s="260" t="s">
        <v>39</v>
      </c>
      <c r="B124" s="260" t="s">
        <v>222</v>
      </c>
      <c r="C124" s="246" t="s">
        <v>3993</v>
      </c>
      <c r="D124" s="246" t="s">
        <v>39</v>
      </c>
      <c r="E124" s="246" t="s">
        <v>26</v>
      </c>
      <c r="F124" s="247" t="s">
        <v>3828</v>
      </c>
      <c r="G124" s="247" t="s">
        <v>3829</v>
      </c>
      <c r="H124" s="247" t="s">
        <v>2526</v>
      </c>
      <c r="I124" s="246" t="s">
        <v>26</v>
      </c>
      <c r="J124" s="261">
        <v>201</v>
      </c>
      <c r="K124" s="261" t="str">
        <f t="shared" si="8"/>
        <v>Si</v>
      </c>
      <c r="L124" s="262">
        <f t="shared" si="9"/>
        <v>201</v>
      </c>
      <c r="M124" s="263" t="s">
        <v>3994</v>
      </c>
    </row>
    <row r="125" spans="1:23" x14ac:dyDescent="0.25">
      <c r="A125" s="260" t="s">
        <v>128</v>
      </c>
      <c r="B125" s="260" t="s">
        <v>222</v>
      </c>
      <c r="C125" s="246" t="s">
        <v>3995</v>
      </c>
      <c r="D125" s="246" t="s">
        <v>128</v>
      </c>
      <c r="E125" s="246" t="s">
        <v>26</v>
      </c>
      <c r="F125" s="247" t="s">
        <v>3713</v>
      </c>
      <c r="G125" s="247" t="s">
        <v>3714</v>
      </c>
      <c r="H125" s="247" t="s">
        <v>26</v>
      </c>
      <c r="I125" s="246" t="s">
        <v>26</v>
      </c>
      <c r="J125" s="261">
        <v>87.2</v>
      </c>
      <c r="K125" s="261" t="str">
        <f t="shared" si="8"/>
        <v>Si</v>
      </c>
      <c r="L125" s="262">
        <f t="shared" si="9"/>
        <v>87.2</v>
      </c>
      <c r="M125" s="263" t="s">
        <v>3996</v>
      </c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</row>
    <row r="126" spans="1:23" x14ac:dyDescent="0.25">
      <c r="A126" s="246" t="s">
        <v>922</v>
      </c>
      <c r="B126" s="246" t="s">
        <v>222</v>
      </c>
      <c r="C126" s="246" t="s">
        <v>3997</v>
      </c>
      <c r="D126" s="246" t="s">
        <v>3754</v>
      </c>
      <c r="E126" s="246" t="s">
        <v>26</v>
      </c>
      <c r="F126" s="247" t="s">
        <v>3755</v>
      </c>
      <c r="G126" s="247" t="s">
        <v>3756</v>
      </c>
      <c r="H126" s="247" t="s">
        <v>3754</v>
      </c>
      <c r="I126" s="246" t="s">
        <v>26</v>
      </c>
      <c r="J126" s="248">
        <v>2.2000000000000002</v>
      </c>
      <c r="K126" s="248" t="str">
        <f t="shared" si="8"/>
        <v>No</v>
      </c>
      <c r="L126" s="249">
        <f t="shared" si="9"/>
        <v>0</v>
      </c>
      <c r="M126" s="250" t="s">
        <v>3998</v>
      </c>
    </row>
    <row r="127" spans="1:23" s="264" customFormat="1" x14ac:dyDescent="0.25">
      <c r="A127" s="246" t="s">
        <v>435</v>
      </c>
      <c r="B127" s="246" t="s">
        <v>434</v>
      </c>
      <c r="C127" s="246" t="s">
        <v>3999</v>
      </c>
      <c r="D127" s="246" t="s">
        <v>91</v>
      </c>
      <c r="E127" s="246" t="s">
        <v>26</v>
      </c>
      <c r="F127" s="247" t="s">
        <v>3713</v>
      </c>
      <c r="G127" s="247" t="s">
        <v>3714</v>
      </c>
      <c r="H127" s="247" t="s">
        <v>26</v>
      </c>
      <c r="I127" s="246" t="s">
        <v>26</v>
      </c>
      <c r="J127" s="248">
        <v>26.6</v>
      </c>
      <c r="K127" s="248" t="str">
        <f t="shared" si="8"/>
        <v>No</v>
      </c>
      <c r="L127" s="249">
        <f t="shared" si="9"/>
        <v>0</v>
      </c>
      <c r="M127" s="250" t="s">
        <v>4000</v>
      </c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</row>
    <row r="128" spans="1:23" s="264" customFormat="1" x14ac:dyDescent="0.25">
      <c r="A128" s="371" t="s">
        <v>93</v>
      </c>
      <c r="B128" s="260" t="s">
        <v>1014</v>
      </c>
      <c r="C128" s="246" t="s">
        <v>7755</v>
      </c>
      <c r="D128" s="246" t="s">
        <v>91</v>
      </c>
      <c r="E128" s="246" t="s">
        <v>26</v>
      </c>
      <c r="F128" s="247" t="s">
        <v>3713</v>
      </c>
      <c r="G128" s="247" t="s">
        <v>3714</v>
      </c>
      <c r="H128" s="247" t="s">
        <v>26</v>
      </c>
      <c r="I128" s="246" t="s">
        <v>26</v>
      </c>
      <c r="J128" s="261">
        <v>47.8</v>
      </c>
      <c r="K128" s="261" t="str">
        <f t="shared" si="8"/>
        <v>Si</v>
      </c>
      <c r="L128" s="262">
        <f t="shared" si="9"/>
        <v>47.8</v>
      </c>
      <c r="M128" s="429" t="s">
        <v>6684</v>
      </c>
    </row>
    <row r="129" spans="1:23" x14ac:dyDescent="0.25">
      <c r="A129" s="326" t="s">
        <v>4880</v>
      </c>
      <c r="B129" s="260" t="s">
        <v>673</v>
      </c>
      <c r="C129" s="246"/>
      <c r="D129" s="246"/>
      <c r="E129" s="246"/>
      <c r="F129" s="246" t="s">
        <v>3713</v>
      </c>
      <c r="G129" s="247"/>
      <c r="H129" s="247"/>
      <c r="I129" s="246"/>
      <c r="J129" s="261">
        <v>30.5</v>
      </c>
      <c r="K129" s="261" t="str">
        <f t="shared" si="8"/>
        <v>Si</v>
      </c>
      <c r="L129" s="262">
        <f t="shared" si="9"/>
        <v>30.5</v>
      </c>
      <c r="M129" s="263" t="s">
        <v>5954</v>
      </c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</row>
    <row r="130" spans="1:23" s="264" customFormat="1" x14ac:dyDescent="0.25">
      <c r="A130" s="246" t="s">
        <v>239</v>
      </c>
      <c r="B130" s="246" t="s">
        <v>673</v>
      </c>
      <c r="C130" s="246" t="s">
        <v>4001</v>
      </c>
      <c r="D130" s="246" t="s">
        <v>3754</v>
      </c>
      <c r="E130" s="246" t="s">
        <v>26</v>
      </c>
      <c r="F130" s="247" t="s">
        <v>3755</v>
      </c>
      <c r="G130" s="247" t="s">
        <v>3756</v>
      </c>
      <c r="H130" s="247" t="s">
        <v>3754</v>
      </c>
      <c r="I130" s="246" t="s">
        <v>26</v>
      </c>
      <c r="J130" s="248">
        <v>3.3</v>
      </c>
      <c r="K130" s="248" t="str">
        <f t="shared" si="8"/>
        <v>No</v>
      </c>
      <c r="L130" s="249">
        <f t="shared" si="9"/>
        <v>0</v>
      </c>
      <c r="M130" s="250" t="s">
        <v>4002</v>
      </c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</row>
    <row r="131" spans="1:23" s="264" customFormat="1" ht="22.5" x14ac:dyDescent="0.25">
      <c r="A131" s="260" t="s">
        <v>93</v>
      </c>
      <c r="B131" s="260" t="s">
        <v>297</v>
      </c>
      <c r="C131" s="246" t="s">
        <v>4003</v>
      </c>
      <c r="D131" s="246" t="s">
        <v>91</v>
      </c>
      <c r="E131" s="246" t="s">
        <v>26</v>
      </c>
      <c r="F131" s="247" t="s">
        <v>3713</v>
      </c>
      <c r="G131" s="247" t="s">
        <v>3714</v>
      </c>
      <c r="H131" s="247" t="s">
        <v>26</v>
      </c>
      <c r="I131" s="246" t="s">
        <v>26</v>
      </c>
      <c r="J131" s="261">
        <v>52</v>
      </c>
      <c r="K131" s="261" t="str">
        <f t="shared" si="8"/>
        <v>Si</v>
      </c>
      <c r="L131" s="262">
        <f t="shared" si="9"/>
        <v>52</v>
      </c>
      <c r="M131" s="266" t="s">
        <v>4760</v>
      </c>
      <c r="N131" s="264" t="e" cm="1">
        <f t="array" ref="N131">+La+Voz+del+Interior+8821</f>
        <v>#NAME?</v>
      </c>
      <c r="O131" s="264" t="s">
        <v>4761</v>
      </c>
      <c r="P131" s="264" t="e" cm="1">
        <f t="array" ref="P131">+Ruta+Nacional</f>
        <v>#NAME?</v>
      </c>
      <c r="Q131" s="264" t="e" cm="1">
        <f t="array" ref="Q131">+Malvinas+Argentinas</f>
        <v>#NAME?</v>
      </c>
      <c r="R131" s="264" t="s">
        <v>4762</v>
      </c>
      <c r="S131" s="264" t="e" cm="1">
        <f t="array" ref="S131">+La+Voz+del+Interior+8821</f>
        <v>#NAME?</v>
      </c>
      <c r="T131" s="264" t="s">
        <v>4763</v>
      </c>
      <c r="U131" s="305">
        <v>-642956659</v>
      </c>
      <c r="V131" s="264" t="s">
        <v>4764</v>
      </c>
    </row>
    <row r="132" spans="1:23" s="264" customFormat="1" x14ac:dyDescent="0.25">
      <c r="A132" s="246" t="s">
        <v>2416</v>
      </c>
      <c r="B132" s="246" t="s">
        <v>1661</v>
      </c>
      <c r="C132" s="246" t="s">
        <v>4004</v>
      </c>
      <c r="D132" s="246" t="s">
        <v>91</v>
      </c>
      <c r="E132" s="246" t="s">
        <v>26</v>
      </c>
      <c r="F132" s="247" t="s">
        <v>3713</v>
      </c>
      <c r="G132" s="247" t="s">
        <v>3714</v>
      </c>
      <c r="H132" s="247" t="s">
        <v>26</v>
      </c>
      <c r="I132" s="246" t="s">
        <v>26</v>
      </c>
      <c r="J132" s="248">
        <v>26.4</v>
      </c>
      <c r="K132" s="248" t="str">
        <f t="shared" si="8"/>
        <v>No</v>
      </c>
      <c r="L132" s="249">
        <f t="shared" si="9"/>
        <v>0</v>
      </c>
      <c r="M132" s="250" t="s">
        <v>4005</v>
      </c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</row>
    <row r="133" spans="1:23" x14ac:dyDescent="0.25">
      <c r="A133" s="260" t="s">
        <v>1662</v>
      </c>
      <c r="B133" s="260" t="s">
        <v>1661</v>
      </c>
      <c r="C133" s="246" t="s">
        <v>4006</v>
      </c>
      <c r="D133" s="246" t="s">
        <v>463</v>
      </c>
      <c r="E133" s="246" t="s">
        <v>26</v>
      </c>
      <c r="F133" s="247" t="s">
        <v>3713</v>
      </c>
      <c r="G133" s="247" t="s">
        <v>3714</v>
      </c>
      <c r="H133" s="247" t="s">
        <v>26</v>
      </c>
      <c r="I133" s="246" t="s">
        <v>26</v>
      </c>
      <c r="J133" s="261">
        <v>248</v>
      </c>
      <c r="K133" s="261" t="str">
        <f t="shared" si="8"/>
        <v>Si</v>
      </c>
      <c r="L133" s="262">
        <f t="shared" si="9"/>
        <v>248</v>
      </c>
      <c r="M133" s="263" t="s">
        <v>4007</v>
      </c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</row>
    <row r="134" spans="1:23" s="264" customFormat="1" x14ac:dyDescent="0.25">
      <c r="A134" s="260" t="s">
        <v>1665</v>
      </c>
      <c r="B134" s="260" t="s">
        <v>1661</v>
      </c>
      <c r="C134" s="246" t="s">
        <v>4008</v>
      </c>
      <c r="D134" s="246" t="s">
        <v>3858</v>
      </c>
      <c r="E134" s="246" t="s">
        <v>26</v>
      </c>
      <c r="F134" s="247" t="s">
        <v>3713</v>
      </c>
      <c r="G134" s="247" t="s">
        <v>3714</v>
      </c>
      <c r="H134" s="247" t="s">
        <v>26</v>
      </c>
      <c r="I134" s="246" t="s">
        <v>26</v>
      </c>
      <c r="J134" s="261">
        <v>112</v>
      </c>
      <c r="K134" s="261" t="str">
        <f t="shared" si="8"/>
        <v>Si</v>
      </c>
      <c r="L134" s="262">
        <f t="shared" si="9"/>
        <v>112</v>
      </c>
      <c r="M134" s="263" t="s">
        <v>4009</v>
      </c>
    </row>
    <row r="135" spans="1:23" x14ac:dyDescent="0.25">
      <c r="A135" s="246" t="s">
        <v>781</v>
      </c>
      <c r="B135" s="246" t="s">
        <v>739</v>
      </c>
      <c r="C135" s="246" t="s">
        <v>4010</v>
      </c>
      <c r="D135" s="246" t="s">
        <v>91</v>
      </c>
      <c r="E135" s="246" t="s">
        <v>26</v>
      </c>
      <c r="F135" s="247" t="s">
        <v>3713</v>
      </c>
      <c r="G135" s="247" t="s">
        <v>3714</v>
      </c>
      <c r="H135" s="247" t="s">
        <v>26</v>
      </c>
      <c r="I135" s="246" t="s">
        <v>26</v>
      </c>
      <c r="J135" s="248">
        <v>18.600000000000001</v>
      </c>
      <c r="K135" s="248" t="str">
        <f t="shared" si="8"/>
        <v>No</v>
      </c>
      <c r="L135" s="249">
        <f t="shared" si="9"/>
        <v>0</v>
      </c>
      <c r="M135" s="250" t="s">
        <v>4011</v>
      </c>
    </row>
    <row r="136" spans="1:23" s="264" customFormat="1" x14ac:dyDescent="0.25">
      <c r="A136" s="260" t="s">
        <v>834</v>
      </c>
      <c r="B136" s="260" t="s">
        <v>739</v>
      </c>
      <c r="C136" s="246" t="s">
        <v>4012</v>
      </c>
      <c r="D136" s="246" t="s">
        <v>91</v>
      </c>
      <c r="E136" s="246" t="s">
        <v>26</v>
      </c>
      <c r="F136" s="247" t="s">
        <v>3713</v>
      </c>
      <c r="G136" s="247" t="s">
        <v>3714</v>
      </c>
      <c r="H136" s="247" t="s">
        <v>26</v>
      </c>
      <c r="I136" s="246" t="s">
        <v>26</v>
      </c>
      <c r="J136" s="261">
        <v>30.2</v>
      </c>
      <c r="K136" s="261" t="str">
        <f t="shared" si="8"/>
        <v>Si</v>
      </c>
      <c r="L136" s="262">
        <f t="shared" si="9"/>
        <v>30.2</v>
      </c>
      <c r="M136" s="263" t="s">
        <v>4013</v>
      </c>
    </row>
    <row r="137" spans="1:23" x14ac:dyDescent="0.25">
      <c r="A137" s="246" t="s">
        <v>740</v>
      </c>
      <c r="B137" s="246" t="s">
        <v>739</v>
      </c>
      <c r="C137" s="246" t="s">
        <v>4014</v>
      </c>
      <c r="D137" s="246" t="s">
        <v>319</v>
      </c>
      <c r="E137" s="246" t="s">
        <v>26</v>
      </c>
      <c r="F137" s="247" t="s">
        <v>3708</v>
      </c>
      <c r="G137" s="247" t="s">
        <v>3709</v>
      </c>
      <c r="H137" s="247" t="s">
        <v>3710</v>
      </c>
      <c r="I137" s="246" t="s">
        <v>26</v>
      </c>
      <c r="J137" s="248">
        <v>7.8</v>
      </c>
      <c r="K137" s="248" t="str">
        <f t="shared" si="8"/>
        <v>No</v>
      </c>
      <c r="L137" s="249">
        <f t="shared" si="9"/>
        <v>0</v>
      </c>
      <c r="M137" s="250" t="s">
        <v>4015</v>
      </c>
    </row>
    <row r="138" spans="1:23" x14ac:dyDescent="0.25">
      <c r="A138" s="260" t="s">
        <v>1426</v>
      </c>
      <c r="B138" s="260" t="s">
        <v>739</v>
      </c>
      <c r="C138" s="246" t="s">
        <v>4016</v>
      </c>
      <c r="D138" s="246" t="s">
        <v>455</v>
      </c>
      <c r="E138" s="246" t="s">
        <v>26</v>
      </c>
      <c r="F138" s="247" t="s">
        <v>3713</v>
      </c>
      <c r="G138" s="247" t="s">
        <v>3714</v>
      </c>
      <c r="H138" s="247" t="s">
        <v>26</v>
      </c>
      <c r="I138" s="246" t="s">
        <v>26</v>
      </c>
      <c r="J138" s="261">
        <v>236</v>
      </c>
      <c r="K138" s="261" t="str">
        <f t="shared" si="8"/>
        <v>Si</v>
      </c>
      <c r="L138" s="262">
        <f t="shared" si="9"/>
        <v>236</v>
      </c>
      <c r="M138" s="263" t="s">
        <v>4017</v>
      </c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</row>
    <row r="139" spans="1:23" x14ac:dyDescent="0.25">
      <c r="A139" s="246" t="s">
        <v>852</v>
      </c>
      <c r="B139" s="246" t="s">
        <v>851</v>
      </c>
      <c r="C139" s="246" t="s">
        <v>4018</v>
      </c>
      <c r="D139" s="246" t="s">
        <v>91</v>
      </c>
      <c r="E139" s="246" t="s">
        <v>26</v>
      </c>
      <c r="F139" s="247" t="s">
        <v>3713</v>
      </c>
      <c r="G139" s="247" t="s">
        <v>3714</v>
      </c>
      <c r="H139" s="247" t="s">
        <v>26</v>
      </c>
      <c r="I139" s="246" t="s">
        <v>26</v>
      </c>
      <c r="J139" s="248">
        <v>26.4</v>
      </c>
      <c r="K139" s="248" t="str">
        <f t="shared" si="8"/>
        <v>No</v>
      </c>
      <c r="L139" s="249">
        <f t="shared" si="9"/>
        <v>0</v>
      </c>
      <c r="M139" s="250" t="s">
        <v>4019</v>
      </c>
    </row>
    <row r="140" spans="1:23" x14ac:dyDescent="0.25">
      <c r="A140" s="246" t="s">
        <v>872</v>
      </c>
      <c r="B140" s="246" t="s">
        <v>851</v>
      </c>
      <c r="C140" s="246" t="s">
        <v>4020</v>
      </c>
      <c r="D140" s="246" t="s">
        <v>91</v>
      </c>
      <c r="E140" s="246" t="s">
        <v>26</v>
      </c>
      <c r="F140" s="247" t="s">
        <v>3713</v>
      </c>
      <c r="G140" s="247" t="s">
        <v>3714</v>
      </c>
      <c r="H140" s="247" t="s">
        <v>26</v>
      </c>
      <c r="I140" s="246" t="s">
        <v>26</v>
      </c>
      <c r="J140" s="248">
        <v>19.7</v>
      </c>
      <c r="K140" s="248" t="str">
        <f t="shared" si="8"/>
        <v>No</v>
      </c>
      <c r="L140" s="249">
        <f t="shared" si="9"/>
        <v>0</v>
      </c>
      <c r="M140" s="250" t="s">
        <v>4021</v>
      </c>
    </row>
    <row r="141" spans="1:23" s="264" customFormat="1" x14ac:dyDescent="0.25">
      <c r="A141" s="246" t="s">
        <v>855</v>
      </c>
      <c r="B141" s="246" t="s">
        <v>851</v>
      </c>
      <c r="C141" s="246" t="s">
        <v>4022</v>
      </c>
      <c r="D141" s="246" t="s">
        <v>91</v>
      </c>
      <c r="E141" s="246" t="s">
        <v>26</v>
      </c>
      <c r="F141" s="247" t="s">
        <v>3713</v>
      </c>
      <c r="G141" s="247" t="s">
        <v>3714</v>
      </c>
      <c r="H141" s="247" t="s">
        <v>26</v>
      </c>
      <c r="I141" s="246" t="s">
        <v>26</v>
      </c>
      <c r="J141" s="248">
        <v>26.4</v>
      </c>
      <c r="K141" s="248" t="str">
        <f t="shared" si="8"/>
        <v>No</v>
      </c>
      <c r="L141" s="249">
        <f t="shared" si="9"/>
        <v>0</v>
      </c>
      <c r="M141" s="250" t="s">
        <v>4019</v>
      </c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</row>
    <row r="142" spans="1:23" x14ac:dyDescent="0.25">
      <c r="A142" s="246" t="s">
        <v>93</v>
      </c>
      <c r="B142" s="246" t="s">
        <v>2425</v>
      </c>
      <c r="C142" s="246" t="s">
        <v>4023</v>
      </c>
      <c r="D142" s="246" t="s">
        <v>91</v>
      </c>
      <c r="E142" s="246" t="s">
        <v>26</v>
      </c>
      <c r="F142" s="247" t="s">
        <v>3713</v>
      </c>
      <c r="G142" s="247" t="s">
        <v>3714</v>
      </c>
      <c r="H142" s="247" t="s">
        <v>26</v>
      </c>
      <c r="I142" s="246" t="s">
        <v>26</v>
      </c>
      <c r="J142" s="248">
        <v>23</v>
      </c>
      <c r="K142" s="248" t="str">
        <f t="shared" si="8"/>
        <v>No</v>
      </c>
      <c r="L142" s="249">
        <f t="shared" si="9"/>
        <v>0</v>
      </c>
      <c r="M142" s="250" t="s">
        <v>4024</v>
      </c>
    </row>
    <row r="143" spans="1:23" s="264" customFormat="1" x14ac:dyDescent="0.25">
      <c r="A143" s="326" t="s">
        <v>5226</v>
      </c>
      <c r="B143" s="326" t="s">
        <v>278</v>
      </c>
      <c r="C143" s="328"/>
      <c r="D143" s="328"/>
      <c r="E143" s="328"/>
      <c r="F143" s="246" t="s">
        <v>3713</v>
      </c>
      <c r="G143" s="328"/>
      <c r="H143" s="328"/>
      <c r="I143" s="328"/>
      <c r="J143" s="337">
        <v>55.1</v>
      </c>
      <c r="K143" s="337" t="str">
        <f t="shared" si="8"/>
        <v>Si</v>
      </c>
      <c r="L143" s="342">
        <f t="shared" si="9"/>
        <v>55.1</v>
      </c>
      <c r="M143" s="328" t="s">
        <v>6469</v>
      </c>
      <c r="N143" s="245" t="e" cm="1">
        <f t="array" ref="N143">+La+Voz+del+Interior+8821</f>
        <v>#NAME?</v>
      </c>
      <c r="O143" s="245" t="s">
        <v>6466</v>
      </c>
      <c r="P143" s="245" t="s">
        <v>5607</v>
      </c>
      <c r="Q143" s="245" t="e" cm="1">
        <f t="array" ref="Q143">+La+Voz+del+Interior+8821</f>
        <v>#NAME?</v>
      </c>
      <c r="R143" s="245" t="s">
        <v>6467</v>
      </c>
      <c r="S143" s="321">
        <v>-642493108</v>
      </c>
      <c r="T143" s="245" t="s">
        <v>6468</v>
      </c>
      <c r="U143" s="245"/>
      <c r="V143" s="245"/>
      <c r="W143" s="245"/>
    </row>
    <row r="144" spans="1:23" x14ac:dyDescent="0.25">
      <c r="A144" s="280" t="s">
        <v>279</v>
      </c>
      <c r="B144" s="260" t="s">
        <v>278</v>
      </c>
      <c r="C144" s="246" t="s">
        <v>4025</v>
      </c>
      <c r="D144" s="246" t="s">
        <v>91</v>
      </c>
      <c r="E144" s="246" t="s">
        <v>26</v>
      </c>
      <c r="F144" s="247" t="s">
        <v>3713</v>
      </c>
      <c r="G144" s="247" t="s">
        <v>3714</v>
      </c>
      <c r="H144" s="247" t="s">
        <v>26</v>
      </c>
      <c r="I144" s="246" t="s">
        <v>26</v>
      </c>
      <c r="J144" s="261">
        <v>55.2</v>
      </c>
      <c r="K144" s="261" t="str">
        <f t="shared" ref="K144:K154" si="10">IF(J144&gt;30,"Si","No")</f>
        <v>Si</v>
      </c>
      <c r="L144" s="262">
        <f t="shared" ref="L144:L154" si="11">IF(K144="si",J144,0)</f>
        <v>55.2</v>
      </c>
      <c r="M144" s="263" t="s">
        <v>4449</v>
      </c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</row>
    <row r="145" spans="1:23" s="264" customFormat="1" x14ac:dyDescent="0.25">
      <c r="A145" s="387" t="s">
        <v>319</v>
      </c>
      <c r="B145" s="387" t="s">
        <v>6549</v>
      </c>
      <c r="C145" s="328"/>
      <c r="D145" s="328"/>
      <c r="E145" s="328"/>
      <c r="F145" s="246" t="s">
        <v>3713</v>
      </c>
      <c r="G145" s="328"/>
      <c r="H145" s="328"/>
      <c r="I145" s="328"/>
      <c r="J145" s="337">
        <v>481</v>
      </c>
      <c r="K145" s="337" t="str">
        <f t="shared" si="10"/>
        <v>Si</v>
      </c>
      <c r="L145" s="342">
        <f t="shared" si="11"/>
        <v>481</v>
      </c>
      <c r="M145" s="400" t="s">
        <v>6681</v>
      </c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</row>
    <row r="146" spans="1:23" x14ac:dyDescent="0.25">
      <c r="A146" s="246" t="s">
        <v>985</v>
      </c>
      <c r="B146" s="246" t="s">
        <v>984</v>
      </c>
      <c r="C146" s="246" t="s">
        <v>4026</v>
      </c>
      <c r="D146" s="246" t="s">
        <v>319</v>
      </c>
      <c r="E146" s="246" t="s">
        <v>26</v>
      </c>
      <c r="F146" s="247" t="s">
        <v>3708</v>
      </c>
      <c r="G146" s="247" t="s">
        <v>3709</v>
      </c>
      <c r="H146" s="247" t="s">
        <v>3710</v>
      </c>
      <c r="I146" s="246" t="s">
        <v>26</v>
      </c>
      <c r="J146" s="248">
        <v>50.2</v>
      </c>
      <c r="K146" s="248" t="str">
        <f t="shared" si="10"/>
        <v>Si</v>
      </c>
      <c r="L146" s="249">
        <f t="shared" si="11"/>
        <v>50.2</v>
      </c>
      <c r="M146" s="250" t="s">
        <v>4366</v>
      </c>
      <c r="N146" s="245" t="s">
        <v>4367</v>
      </c>
      <c r="O146" s="272">
        <v>331207682</v>
      </c>
      <c r="P146" s="272" t="s">
        <v>4368</v>
      </c>
      <c r="Q146" s="245" t="s">
        <v>4364</v>
      </c>
      <c r="R146" s="245" t="s">
        <v>4369</v>
      </c>
      <c r="S146" s="245" t="s">
        <v>4370</v>
      </c>
      <c r="T146" s="245" t="s">
        <v>4371</v>
      </c>
      <c r="U146" s="245" t="s">
        <v>4364</v>
      </c>
      <c r="V146" s="245" t="s">
        <v>4365</v>
      </c>
      <c r="W146" s="245" t="s">
        <v>4365</v>
      </c>
    </row>
    <row r="147" spans="1:23" s="264" customFormat="1" ht="22.5" x14ac:dyDescent="0.25">
      <c r="A147" s="260" t="s">
        <v>7563</v>
      </c>
      <c r="B147" s="260" t="s">
        <v>984</v>
      </c>
      <c r="C147" s="247" t="s">
        <v>4027</v>
      </c>
      <c r="D147" s="246" t="s">
        <v>4028</v>
      </c>
      <c r="E147" s="246" t="s">
        <v>26</v>
      </c>
      <c r="F147" s="247" t="s">
        <v>3708</v>
      </c>
      <c r="G147" s="247" t="s">
        <v>3709</v>
      </c>
      <c r="H147" s="247" t="s">
        <v>3710</v>
      </c>
      <c r="I147" s="246" t="s">
        <v>26</v>
      </c>
      <c r="J147" s="261">
        <v>132</v>
      </c>
      <c r="K147" s="261" t="str">
        <f t="shared" si="10"/>
        <v>Si</v>
      </c>
      <c r="L147" s="262">
        <f t="shared" si="11"/>
        <v>132</v>
      </c>
      <c r="M147" s="429" t="s">
        <v>6684</v>
      </c>
    </row>
    <row r="148" spans="1:23" x14ac:dyDescent="0.25">
      <c r="A148" s="246" t="s">
        <v>2953</v>
      </c>
      <c r="B148" s="246" t="s">
        <v>984</v>
      </c>
      <c r="C148" s="246" t="s">
        <v>4029</v>
      </c>
      <c r="D148" s="246" t="s">
        <v>319</v>
      </c>
      <c r="E148" s="246" t="s">
        <v>26</v>
      </c>
      <c r="F148" s="247" t="s">
        <v>3708</v>
      </c>
      <c r="G148" s="247" t="s">
        <v>3709</v>
      </c>
      <c r="H148" s="247" t="s">
        <v>3710</v>
      </c>
      <c r="I148" s="246" t="s">
        <v>26</v>
      </c>
      <c r="J148" s="248">
        <v>50.2</v>
      </c>
      <c r="K148" s="248" t="str">
        <f t="shared" si="10"/>
        <v>Si</v>
      </c>
      <c r="L148" s="249">
        <f t="shared" si="11"/>
        <v>50.2</v>
      </c>
      <c r="M148" s="251" t="s">
        <v>4366</v>
      </c>
      <c r="N148" s="245" t="s">
        <v>4367</v>
      </c>
      <c r="O148" s="272">
        <v>331207682</v>
      </c>
      <c r="P148" s="272" t="s">
        <v>4368</v>
      </c>
      <c r="Q148" s="245" t="s">
        <v>4364</v>
      </c>
      <c r="R148" s="245" t="s">
        <v>4369</v>
      </c>
      <c r="S148" s="245" t="s">
        <v>4370</v>
      </c>
      <c r="T148" s="245" t="s">
        <v>4371</v>
      </c>
      <c r="U148" s="245" t="s">
        <v>4364</v>
      </c>
      <c r="V148" s="245" t="s">
        <v>4365</v>
      </c>
      <c r="W148" s="245" t="s">
        <v>4365</v>
      </c>
    </row>
    <row r="149" spans="1:23" s="264" customFormat="1" x14ac:dyDescent="0.25">
      <c r="A149" s="260" t="s">
        <v>2319</v>
      </c>
      <c r="B149" s="260" t="s">
        <v>984</v>
      </c>
      <c r="C149" s="246" t="s">
        <v>4030</v>
      </c>
      <c r="D149" s="246" t="s">
        <v>4031</v>
      </c>
      <c r="E149" s="246" t="s">
        <v>26</v>
      </c>
      <c r="F149" s="247" t="s">
        <v>3708</v>
      </c>
      <c r="G149" s="247" t="s">
        <v>3709</v>
      </c>
      <c r="H149" s="247" t="s">
        <v>3710</v>
      </c>
      <c r="I149" s="246" t="s">
        <v>26</v>
      </c>
      <c r="J149" s="261">
        <v>103</v>
      </c>
      <c r="K149" s="261" t="str">
        <f t="shared" si="10"/>
        <v>Si</v>
      </c>
      <c r="L149" s="262">
        <f t="shared" si="11"/>
        <v>103</v>
      </c>
      <c r="M149" s="263" t="s">
        <v>4774</v>
      </c>
      <c r="O149" s="264" t="s">
        <v>4770</v>
      </c>
      <c r="P149" s="264" t="e" cm="1">
        <f t="array" ref="P149">+Ruta+Nacional+8</f>
        <v>#NAME?</v>
      </c>
      <c r="Q149" s="264" t="e" cm="1">
        <f t="array" ref="Q149">+Reduccion</f>
        <v>#NAME?</v>
      </c>
      <c r="R149" s="264" t="s">
        <v>4771</v>
      </c>
      <c r="S149" s="264" t="s">
        <v>4769</v>
      </c>
      <c r="T149" s="264" t="s">
        <v>4772</v>
      </c>
      <c r="U149" s="305">
        <v>-642874767</v>
      </c>
      <c r="V149" s="264" t="s">
        <v>4773</v>
      </c>
    </row>
    <row r="150" spans="1:23" s="264" customFormat="1" x14ac:dyDescent="0.25">
      <c r="A150" s="246" t="s">
        <v>2178</v>
      </c>
      <c r="B150" s="246" t="s">
        <v>984</v>
      </c>
      <c r="C150" s="246" t="s">
        <v>4032</v>
      </c>
      <c r="D150" s="246" t="s">
        <v>319</v>
      </c>
      <c r="E150" s="246" t="s">
        <v>26</v>
      </c>
      <c r="F150" s="247" t="s">
        <v>3708</v>
      </c>
      <c r="G150" s="247" t="s">
        <v>3709</v>
      </c>
      <c r="H150" s="247" t="s">
        <v>3710</v>
      </c>
      <c r="I150" s="246" t="s">
        <v>26</v>
      </c>
      <c r="J150" s="248">
        <v>50.2</v>
      </c>
      <c r="K150" s="248" t="str">
        <f t="shared" si="10"/>
        <v>Si</v>
      </c>
      <c r="L150" s="249">
        <f t="shared" si="11"/>
        <v>50.2</v>
      </c>
      <c r="M150" s="250" t="s">
        <v>4366</v>
      </c>
      <c r="N150" s="245" t="s">
        <v>4367</v>
      </c>
      <c r="O150" s="272">
        <v>331207682</v>
      </c>
      <c r="P150" s="272" t="s">
        <v>4368</v>
      </c>
      <c r="Q150" s="245" t="s">
        <v>4364</v>
      </c>
      <c r="R150" s="245" t="s">
        <v>4369</v>
      </c>
      <c r="S150" s="245" t="s">
        <v>4370</v>
      </c>
      <c r="T150" s="245" t="s">
        <v>4371</v>
      </c>
      <c r="U150" s="245" t="s">
        <v>4364</v>
      </c>
      <c r="V150" s="245" t="s">
        <v>4365</v>
      </c>
      <c r="W150" s="245" t="s">
        <v>4365</v>
      </c>
    </row>
    <row r="151" spans="1:23" s="267" customFormat="1" x14ac:dyDescent="0.25">
      <c r="A151" s="260" t="s">
        <v>1818</v>
      </c>
      <c r="B151" s="260" t="s">
        <v>966</v>
      </c>
      <c r="C151" s="246" t="s">
        <v>4033</v>
      </c>
      <c r="D151" s="246" t="s">
        <v>91</v>
      </c>
      <c r="E151" s="246" t="s">
        <v>26</v>
      </c>
      <c r="F151" s="330" t="s">
        <v>3713</v>
      </c>
      <c r="G151" s="330" t="s">
        <v>3714</v>
      </c>
      <c r="H151" s="330" t="s">
        <v>26</v>
      </c>
      <c r="I151" s="331" t="s">
        <v>26</v>
      </c>
      <c r="J151" s="335">
        <v>51</v>
      </c>
      <c r="K151" s="335" t="str">
        <f t="shared" si="10"/>
        <v>Si</v>
      </c>
      <c r="L151" s="340">
        <f t="shared" si="11"/>
        <v>51</v>
      </c>
      <c r="M151" s="345" t="s">
        <v>4034</v>
      </c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</row>
    <row r="152" spans="1:23" s="264" customFormat="1" ht="33.75" x14ac:dyDescent="0.25">
      <c r="A152" s="246" t="s">
        <v>722</v>
      </c>
      <c r="B152" s="246" t="s">
        <v>721</v>
      </c>
      <c r="C152" s="246" t="s">
        <v>4035</v>
      </c>
      <c r="D152" s="246" t="s">
        <v>91</v>
      </c>
      <c r="E152" s="246" t="s">
        <v>26</v>
      </c>
      <c r="F152" s="247" t="s">
        <v>3713</v>
      </c>
      <c r="G152" s="247" t="s">
        <v>3714</v>
      </c>
      <c r="H152" s="247" t="s">
        <v>26</v>
      </c>
      <c r="I152" s="246" t="s">
        <v>26</v>
      </c>
      <c r="J152" s="248">
        <v>56.5</v>
      </c>
      <c r="K152" s="248" t="str">
        <f t="shared" si="10"/>
        <v>Si</v>
      </c>
      <c r="L152" s="249">
        <f t="shared" si="11"/>
        <v>56.5</v>
      </c>
      <c r="M152" s="402" t="s">
        <v>6684</v>
      </c>
      <c r="N152" s="381" t="s">
        <v>6587</v>
      </c>
      <c r="O152" s="381" t="s">
        <v>4372</v>
      </c>
      <c r="P152" s="382">
        <v>313911284</v>
      </c>
      <c r="Q152" s="381" t="s">
        <v>6588</v>
      </c>
      <c r="R152" s="381" t="s">
        <v>4374</v>
      </c>
      <c r="S152" s="381" t="s">
        <v>6589</v>
      </c>
      <c r="T152" s="381" t="s">
        <v>6590</v>
      </c>
      <c r="U152" s="381" t="s">
        <v>6591</v>
      </c>
      <c r="V152" s="381" t="s">
        <v>4374</v>
      </c>
      <c r="W152" s="381" t="s">
        <v>6592</v>
      </c>
    </row>
    <row r="153" spans="1:23" x14ac:dyDescent="0.25">
      <c r="A153" s="260" t="s">
        <v>83</v>
      </c>
      <c r="B153" s="260" t="s">
        <v>303</v>
      </c>
      <c r="C153" s="246" t="s">
        <v>4036</v>
      </c>
      <c r="D153" s="246" t="s">
        <v>4037</v>
      </c>
      <c r="E153" s="246" t="s">
        <v>26</v>
      </c>
      <c r="F153" s="247" t="s">
        <v>3828</v>
      </c>
      <c r="G153" s="247" t="s">
        <v>3829</v>
      </c>
      <c r="H153" s="247" t="s">
        <v>2526</v>
      </c>
      <c r="I153" s="246" t="s">
        <v>26</v>
      </c>
      <c r="J153" s="261">
        <v>283</v>
      </c>
      <c r="K153" s="261" t="str">
        <f t="shared" si="10"/>
        <v>Si</v>
      </c>
      <c r="L153" s="262">
        <f t="shared" si="11"/>
        <v>283</v>
      </c>
      <c r="M153" s="263" t="s">
        <v>4038</v>
      </c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</row>
    <row r="154" spans="1:23" x14ac:dyDescent="0.25">
      <c r="A154" s="260" t="s">
        <v>26</v>
      </c>
      <c r="B154" s="260" t="s">
        <v>293</v>
      </c>
      <c r="C154" s="246" t="s">
        <v>4039</v>
      </c>
      <c r="D154" s="246" t="s">
        <v>4040</v>
      </c>
      <c r="E154" s="246" t="s">
        <v>26</v>
      </c>
      <c r="F154" s="247" t="s">
        <v>3741</v>
      </c>
      <c r="G154" s="247" t="s">
        <v>3742</v>
      </c>
      <c r="H154" s="247" t="s">
        <v>334</v>
      </c>
      <c r="I154" s="246" t="s">
        <v>26</v>
      </c>
      <c r="J154" s="261">
        <v>77.7</v>
      </c>
      <c r="K154" s="261" t="str">
        <f t="shared" si="10"/>
        <v>Si</v>
      </c>
      <c r="L154" s="262">
        <f t="shared" si="11"/>
        <v>77.7</v>
      </c>
      <c r="M154" s="263" t="s">
        <v>4041</v>
      </c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</row>
    <row r="155" spans="1:23" x14ac:dyDescent="0.25">
      <c r="A155" s="265" t="s">
        <v>4042</v>
      </c>
      <c r="B155" s="265" t="s">
        <v>293</v>
      </c>
      <c r="C155" s="252" t="s">
        <v>4043</v>
      </c>
      <c r="D155" s="252" t="s">
        <v>4044</v>
      </c>
      <c r="E155" s="252" t="s">
        <v>26</v>
      </c>
      <c r="F155" s="329" t="s">
        <v>3708</v>
      </c>
      <c r="G155" s="329" t="s">
        <v>3709</v>
      </c>
      <c r="H155" s="329" t="s">
        <v>114</v>
      </c>
      <c r="I155" s="329" t="s">
        <v>26</v>
      </c>
      <c r="J155" s="336">
        <v>398</v>
      </c>
      <c r="K155" s="336" t="s">
        <v>4352</v>
      </c>
      <c r="L155" s="341">
        <v>398</v>
      </c>
      <c r="M155" s="346" t="s">
        <v>4359</v>
      </c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</row>
    <row r="156" spans="1:23" x14ac:dyDescent="0.25">
      <c r="A156" s="260" t="s">
        <v>294</v>
      </c>
      <c r="B156" s="260" t="s">
        <v>293</v>
      </c>
      <c r="C156" s="246" t="s">
        <v>4045</v>
      </c>
      <c r="D156" s="246" t="s">
        <v>260</v>
      </c>
      <c r="E156" s="246" t="s">
        <v>26</v>
      </c>
      <c r="F156" s="247" t="s">
        <v>3713</v>
      </c>
      <c r="G156" s="247" t="s">
        <v>3714</v>
      </c>
      <c r="H156" s="247" t="s">
        <v>26</v>
      </c>
      <c r="I156" s="246" t="s">
        <v>26</v>
      </c>
      <c r="J156" s="261">
        <v>106</v>
      </c>
      <c r="K156" s="261" t="str">
        <f t="shared" ref="K156:K187" si="12">IF(J156&gt;30,"Si","No")</f>
        <v>Si</v>
      </c>
      <c r="L156" s="262">
        <f t="shared" ref="L156:L187" si="13">IF(K156="si",J156,0)</f>
        <v>106</v>
      </c>
      <c r="M156" s="263" t="s">
        <v>4046</v>
      </c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</row>
    <row r="157" spans="1:23" x14ac:dyDescent="0.25">
      <c r="A157" s="246" t="s">
        <v>247</v>
      </c>
      <c r="B157" s="246" t="s">
        <v>293</v>
      </c>
      <c r="C157" s="246" t="s">
        <v>4047</v>
      </c>
      <c r="D157" s="246" t="s">
        <v>1135</v>
      </c>
      <c r="E157" s="246" t="s">
        <v>26</v>
      </c>
      <c r="F157" s="247" t="s">
        <v>3723</v>
      </c>
      <c r="G157" s="247" t="s">
        <v>3724</v>
      </c>
      <c r="H157" s="247" t="s">
        <v>1135</v>
      </c>
      <c r="I157" s="246" t="s">
        <v>26</v>
      </c>
      <c r="J157" s="248">
        <v>7.9</v>
      </c>
      <c r="K157" s="248" t="str">
        <f t="shared" si="12"/>
        <v>No</v>
      </c>
      <c r="L157" s="249">
        <f t="shared" si="13"/>
        <v>0</v>
      </c>
      <c r="M157" s="250" t="s">
        <v>4048</v>
      </c>
    </row>
    <row r="158" spans="1:23" s="264" customFormat="1" x14ac:dyDescent="0.25">
      <c r="A158" s="327" t="s">
        <v>379</v>
      </c>
      <c r="B158" s="246" t="s">
        <v>293</v>
      </c>
      <c r="C158" s="246" t="s">
        <v>4049</v>
      </c>
      <c r="D158" s="246" t="s">
        <v>319</v>
      </c>
      <c r="E158" s="246" t="s">
        <v>26</v>
      </c>
      <c r="F158" s="247" t="s">
        <v>3708</v>
      </c>
      <c r="G158" s="247" t="s">
        <v>3709</v>
      </c>
      <c r="H158" s="247" t="s">
        <v>3710</v>
      </c>
      <c r="I158" s="246" t="s">
        <v>26</v>
      </c>
      <c r="J158" s="248">
        <v>11.8</v>
      </c>
      <c r="K158" s="248" t="str">
        <f t="shared" si="12"/>
        <v>No</v>
      </c>
      <c r="L158" s="249">
        <f t="shared" si="13"/>
        <v>0</v>
      </c>
      <c r="M158" s="250" t="s">
        <v>4050</v>
      </c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</row>
    <row r="159" spans="1:23" x14ac:dyDescent="0.25">
      <c r="A159" s="246" t="s">
        <v>239</v>
      </c>
      <c r="B159" s="246" t="s">
        <v>293</v>
      </c>
      <c r="C159" s="246" t="s">
        <v>4051</v>
      </c>
      <c r="D159" s="246" t="s">
        <v>3754</v>
      </c>
      <c r="E159" s="246" t="s">
        <v>26</v>
      </c>
      <c r="F159" s="247" t="s">
        <v>3755</v>
      </c>
      <c r="G159" s="247" t="s">
        <v>3756</v>
      </c>
      <c r="H159" s="247" t="s">
        <v>3754</v>
      </c>
      <c r="I159" s="246" t="s">
        <v>26</v>
      </c>
      <c r="J159" s="248"/>
      <c r="K159" s="248" t="str">
        <f t="shared" si="12"/>
        <v>No</v>
      </c>
      <c r="L159" s="249">
        <f t="shared" si="13"/>
        <v>0</v>
      </c>
      <c r="M159" s="250"/>
    </row>
    <row r="160" spans="1:23" x14ac:dyDescent="0.25">
      <c r="A160" s="246" t="s">
        <v>4052</v>
      </c>
      <c r="B160" s="246" t="s">
        <v>4053</v>
      </c>
      <c r="C160" s="246" t="s">
        <v>4054</v>
      </c>
      <c r="D160" s="246" t="s">
        <v>91</v>
      </c>
      <c r="E160" s="246" t="s">
        <v>26</v>
      </c>
      <c r="F160" s="247" t="s">
        <v>3713</v>
      </c>
      <c r="G160" s="247" t="s">
        <v>3714</v>
      </c>
      <c r="H160" s="247" t="s">
        <v>26</v>
      </c>
      <c r="I160" s="246" t="s">
        <v>26</v>
      </c>
      <c r="J160" s="248">
        <v>16.3</v>
      </c>
      <c r="K160" s="248" t="str">
        <f t="shared" si="12"/>
        <v>No</v>
      </c>
      <c r="L160" s="249">
        <f t="shared" si="13"/>
        <v>0</v>
      </c>
      <c r="M160" s="250" t="s">
        <v>4055</v>
      </c>
    </row>
    <row r="161" spans="1:23" ht="22.5" x14ac:dyDescent="0.25">
      <c r="A161" s="246" t="s">
        <v>3261</v>
      </c>
      <c r="B161" s="246" t="s">
        <v>3260</v>
      </c>
      <c r="C161" s="246" t="s">
        <v>4056</v>
      </c>
      <c r="D161" s="246" t="s">
        <v>91</v>
      </c>
      <c r="E161" s="246" t="s">
        <v>26</v>
      </c>
      <c r="F161" s="247" t="s">
        <v>3713</v>
      </c>
      <c r="G161" s="247" t="s">
        <v>3714</v>
      </c>
      <c r="H161" s="247" t="s">
        <v>26</v>
      </c>
      <c r="I161" s="246" t="s">
        <v>26</v>
      </c>
      <c r="J161" s="248">
        <v>26.9</v>
      </c>
      <c r="K161" s="248" t="str">
        <f t="shared" si="12"/>
        <v>No</v>
      </c>
      <c r="L161" s="249">
        <f t="shared" si="13"/>
        <v>0</v>
      </c>
      <c r="M161" s="250" t="s">
        <v>3780</v>
      </c>
    </row>
    <row r="162" spans="1:23" x14ac:dyDescent="0.25">
      <c r="A162" s="326" t="s">
        <v>686</v>
      </c>
      <c r="B162" s="260" t="s">
        <v>685</v>
      </c>
      <c r="C162" s="246" t="s">
        <v>4058</v>
      </c>
      <c r="D162" s="246" t="s">
        <v>91</v>
      </c>
      <c r="E162" s="246" t="s">
        <v>26</v>
      </c>
      <c r="F162" s="247" t="s">
        <v>3713</v>
      </c>
      <c r="G162" s="247" t="s">
        <v>3714</v>
      </c>
      <c r="H162" s="247" t="s">
        <v>26</v>
      </c>
      <c r="I162" s="246" t="s">
        <v>26</v>
      </c>
      <c r="J162" s="261">
        <v>59.8</v>
      </c>
      <c r="K162" s="261" t="str">
        <f t="shared" si="12"/>
        <v>Si</v>
      </c>
      <c r="L162" s="262">
        <f t="shared" si="13"/>
        <v>59.8</v>
      </c>
      <c r="M162" s="263" t="s">
        <v>4059</v>
      </c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</row>
    <row r="163" spans="1:23" x14ac:dyDescent="0.25">
      <c r="A163" s="246" t="s">
        <v>1276</v>
      </c>
      <c r="B163" s="246" t="s">
        <v>685</v>
      </c>
      <c r="C163" s="246" t="s">
        <v>4060</v>
      </c>
      <c r="D163" s="246" t="s">
        <v>91</v>
      </c>
      <c r="E163" s="246" t="s">
        <v>26</v>
      </c>
      <c r="F163" s="247" t="s">
        <v>3713</v>
      </c>
      <c r="G163" s="247" t="s">
        <v>3714</v>
      </c>
      <c r="H163" s="247" t="s">
        <v>26</v>
      </c>
      <c r="I163" s="246" t="s">
        <v>26</v>
      </c>
      <c r="J163" s="248">
        <v>29.1</v>
      </c>
      <c r="K163" s="248" t="str">
        <f t="shared" si="12"/>
        <v>No</v>
      </c>
      <c r="L163" s="249">
        <f t="shared" si="13"/>
        <v>0</v>
      </c>
      <c r="M163" s="250" t="s">
        <v>4061</v>
      </c>
    </row>
    <row r="164" spans="1:23" x14ac:dyDescent="0.25">
      <c r="A164" s="246" t="s">
        <v>1157</v>
      </c>
      <c r="B164" s="246" t="s">
        <v>685</v>
      </c>
      <c r="C164" s="246" t="s">
        <v>4062</v>
      </c>
      <c r="D164" s="246" t="s">
        <v>91</v>
      </c>
      <c r="E164" s="246" t="s">
        <v>26</v>
      </c>
      <c r="F164" s="247" t="s">
        <v>3713</v>
      </c>
      <c r="G164" s="247" t="s">
        <v>3714</v>
      </c>
      <c r="H164" s="247" t="s">
        <v>26</v>
      </c>
      <c r="I164" s="246" t="s">
        <v>26</v>
      </c>
      <c r="J164" s="248">
        <v>20</v>
      </c>
      <c r="K164" s="248" t="str">
        <f t="shared" si="12"/>
        <v>No</v>
      </c>
      <c r="L164" s="249">
        <f t="shared" si="13"/>
        <v>0</v>
      </c>
      <c r="M164" s="250" t="s">
        <v>4063</v>
      </c>
    </row>
    <row r="165" spans="1:23" s="264" customFormat="1" x14ac:dyDescent="0.25">
      <c r="A165" s="246" t="s">
        <v>1318</v>
      </c>
      <c r="B165" s="246" t="s">
        <v>95</v>
      </c>
      <c r="C165" s="246" t="s">
        <v>4064</v>
      </c>
      <c r="D165" s="246" t="s">
        <v>319</v>
      </c>
      <c r="E165" s="246" t="s">
        <v>26</v>
      </c>
      <c r="F165" s="247" t="s">
        <v>3708</v>
      </c>
      <c r="G165" s="247" t="s">
        <v>3709</v>
      </c>
      <c r="H165" s="247" t="s">
        <v>3710</v>
      </c>
      <c r="I165" s="246" t="s">
        <v>26</v>
      </c>
      <c r="J165" s="248">
        <v>4.7</v>
      </c>
      <c r="K165" s="248" t="str">
        <f t="shared" si="12"/>
        <v>No</v>
      </c>
      <c r="L165" s="249">
        <f t="shared" si="13"/>
        <v>0</v>
      </c>
      <c r="M165" s="250" t="s">
        <v>4065</v>
      </c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</row>
    <row r="166" spans="1:23" x14ac:dyDescent="0.25">
      <c r="A166" s="246" t="s">
        <v>4066</v>
      </c>
      <c r="B166" s="246" t="s">
        <v>95</v>
      </c>
      <c r="C166" s="246" t="s">
        <v>4067</v>
      </c>
      <c r="D166" s="246" t="s">
        <v>319</v>
      </c>
      <c r="E166" s="246" t="s">
        <v>26</v>
      </c>
      <c r="F166" s="247" t="s">
        <v>3708</v>
      </c>
      <c r="G166" s="247" t="s">
        <v>3709</v>
      </c>
      <c r="H166" s="247" t="s">
        <v>3710</v>
      </c>
      <c r="I166" s="246" t="s">
        <v>26</v>
      </c>
      <c r="J166" s="248">
        <v>23</v>
      </c>
      <c r="K166" s="248" t="str">
        <f t="shared" si="12"/>
        <v>No</v>
      </c>
      <c r="L166" s="249">
        <f t="shared" si="13"/>
        <v>0</v>
      </c>
      <c r="M166" s="250" t="s">
        <v>4068</v>
      </c>
    </row>
    <row r="167" spans="1:23" ht="22.5" x14ac:dyDescent="0.25">
      <c r="A167" s="246" t="s">
        <v>1186</v>
      </c>
      <c r="B167" s="246" t="s">
        <v>95</v>
      </c>
      <c r="C167" s="246" t="s">
        <v>4069</v>
      </c>
      <c r="D167" s="246" t="s">
        <v>91</v>
      </c>
      <c r="E167" s="246" t="s">
        <v>26</v>
      </c>
      <c r="F167" s="247" t="s">
        <v>3713</v>
      </c>
      <c r="G167" s="247" t="s">
        <v>3714</v>
      </c>
      <c r="H167" s="247" t="s">
        <v>26</v>
      </c>
      <c r="I167" s="246" t="s">
        <v>26</v>
      </c>
      <c r="J167" s="248">
        <v>16.8</v>
      </c>
      <c r="K167" s="248" t="str">
        <f t="shared" si="12"/>
        <v>No</v>
      </c>
      <c r="L167" s="249">
        <f t="shared" si="13"/>
        <v>0</v>
      </c>
      <c r="M167" s="250" t="s">
        <v>4070</v>
      </c>
    </row>
    <row r="168" spans="1:23" s="256" customFormat="1" x14ac:dyDescent="0.25">
      <c r="A168" s="246" t="s">
        <v>96</v>
      </c>
      <c r="B168" s="246" t="s">
        <v>95</v>
      </c>
      <c r="C168" s="246" t="s">
        <v>4071</v>
      </c>
      <c r="D168" s="246" t="s">
        <v>4072</v>
      </c>
      <c r="E168" s="246" t="s">
        <v>26</v>
      </c>
      <c r="F168" s="247" t="s">
        <v>3708</v>
      </c>
      <c r="G168" s="247" t="s">
        <v>3709</v>
      </c>
      <c r="H168" s="247" t="s">
        <v>3710</v>
      </c>
      <c r="I168" s="246" t="s">
        <v>26</v>
      </c>
      <c r="J168" s="248">
        <v>183</v>
      </c>
      <c r="K168" s="248" t="str">
        <f t="shared" si="12"/>
        <v>Si</v>
      </c>
      <c r="L168" s="249">
        <f t="shared" si="13"/>
        <v>183</v>
      </c>
      <c r="M168" s="250" t="s">
        <v>4549</v>
      </c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</row>
    <row r="169" spans="1:23" x14ac:dyDescent="0.25">
      <c r="A169" s="260" t="s">
        <v>4073</v>
      </c>
      <c r="B169" s="260" t="s">
        <v>95</v>
      </c>
      <c r="C169" s="246" t="s">
        <v>4074</v>
      </c>
      <c r="D169" s="246" t="s">
        <v>4075</v>
      </c>
      <c r="E169" s="246" t="s">
        <v>26</v>
      </c>
      <c r="F169" s="247" t="s">
        <v>3708</v>
      </c>
      <c r="G169" s="247" t="s">
        <v>3709</v>
      </c>
      <c r="H169" s="247" t="s">
        <v>3710</v>
      </c>
      <c r="I169" s="246" t="s">
        <v>26</v>
      </c>
      <c r="J169" s="261">
        <v>183</v>
      </c>
      <c r="K169" s="261" t="str">
        <f t="shared" si="12"/>
        <v>Si</v>
      </c>
      <c r="L169" s="262">
        <f t="shared" si="13"/>
        <v>183</v>
      </c>
      <c r="M169" s="263" t="s">
        <v>4076</v>
      </c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</row>
    <row r="170" spans="1:23" x14ac:dyDescent="0.25">
      <c r="A170" s="246" t="s">
        <v>4077</v>
      </c>
      <c r="B170" s="246" t="s">
        <v>95</v>
      </c>
      <c r="C170" s="246" t="s">
        <v>4078</v>
      </c>
      <c r="D170" s="246" t="s">
        <v>4072</v>
      </c>
      <c r="E170" s="246" t="s">
        <v>26</v>
      </c>
      <c r="F170" s="247" t="s">
        <v>3708</v>
      </c>
      <c r="G170" s="247" t="s">
        <v>3709</v>
      </c>
      <c r="H170" s="247" t="s">
        <v>3710</v>
      </c>
      <c r="I170" s="246" t="s">
        <v>26</v>
      </c>
      <c r="J170" s="248">
        <v>183</v>
      </c>
      <c r="K170" s="248" t="str">
        <f t="shared" si="12"/>
        <v>Si</v>
      </c>
      <c r="L170" s="249">
        <f t="shared" si="13"/>
        <v>183</v>
      </c>
      <c r="M170" s="250" t="s">
        <v>4549</v>
      </c>
    </row>
    <row r="171" spans="1:23" x14ac:dyDescent="0.25">
      <c r="A171" s="246" t="s">
        <v>1161</v>
      </c>
      <c r="B171" s="246" t="s">
        <v>95</v>
      </c>
      <c r="C171" s="246" t="s">
        <v>4079</v>
      </c>
      <c r="D171" s="246" t="s">
        <v>319</v>
      </c>
      <c r="E171" s="246" t="s">
        <v>26</v>
      </c>
      <c r="F171" s="247" t="s">
        <v>3708</v>
      </c>
      <c r="G171" s="247" t="s">
        <v>3709</v>
      </c>
      <c r="H171" s="247" t="s">
        <v>3710</v>
      </c>
      <c r="I171" s="246" t="s">
        <v>26</v>
      </c>
      <c r="J171" s="248">
        <v>15.2</v>
      </c>
      <c r="K171" s="248" t="str">
        <f t="shared" si="12"/>
        <v>No</v>
      </c>
      <c r="L171" s="249">
        <f t="shared" si="13"/>
        <v>0</v>
      </c>
      <c r="M171" s="250" t="s">
        <v>4080</v>
      </c>
    </row>
    <row r="172" spans="1:23" s="264" customFormat="1" ht="22.5" x14ac:dyDescent="0.25">
      <c r="A172" s="252" t="s">
        <v>4081</v>
      </c>
      <c r="B172" s="252" t="s">
        <v>95</v>
      </c>
      <c r="C172" s="252" t="s">
        <v>4082</v>
      </c>
      <c r="D172" s="252" t="s">
        <v>4083</v>
      </c>
      <c r="E172" s="252" t="s">
        <v>26</v>
      </c>
      <c r="F172" s="247"/>
      <c r="G172" s="247"/>
      <c r="H172" s="247"/>
      <c r="I172" s="252" t="s">
        <v>26</v>
      </c>
      <c r="J172" s="253"/>
      <c r="K172" s="253" t="str">
        <f t="shared" si="12"/>
        <v>No</v>
      </c>
      <c r="L172" s="254">
        <f t="shared" si="13"/>
        <v>0</v>
      </c>
      <c r="M172" s="255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</row>
    <row r="173" spans="1:23" ht="22.5" x14ac:dyDescent="0.25">
      <c r="A173" s="246" t="s">
        <v>3680</v>
      </c>
      <c r="B173" s="246" t="s">
        <v>3679</v>
      </c>
      <c r="C173" s="246" t="s">
        <v>4084</v>
      </c>
      <c r="D173" s="246" t="s">
        <v>91</v>
      </c>
      <c r="E173" s="246" t="s">
        <v>26</v>
      </c>
      <c r="F173" s="247" t="s">
        <v>3713</v>
      </c>
      <c r="G173" s="247" t="s">
        <v>3714</v>
      </c>
      <c r="H173" s="247" t="s">
        <v>26</v>
      </c>
      <c r="I173" s="246" t="s">
        <v>26</v>
      </c>
      <c r="J173" s="248">
        <v>19.399999999999999</v>
      </c>
      <c r="K173" s="248" t="str">
        <f t="shared" si="12"/>
        <v>No</v>
      </c>
      <c r="L173" s="249">
        <f t="shared" si="13"/>
        <v>0</v>
      </c>
      <c r="M173" s="250" t="s">
        <v>4085</v>
      </c>
    </row>
    <row r="174" spans="1:23" s="264" customFormat="1" x14ac:dyDescent="0.25">
      <c r="A174" s="246" t="s">
        <v>3048</v>
      </c>
      <c r="B174" s="246" t="s">
        <v>2818</v>
      </c>
      <c r="C174" s="246" t="s">
        <v>4086</v>
      </c>
      <c r="D174" s="246" t="s">
        <v>91</v>
      </c>
      <c r="E174" s="246" t="s">
        <v>26</v>
      </c>
      <c r="F174" s="247" t="s">
        <v>3713</v>
      </c>
      <c r="G174" s="247" t="s">
        <v>3714</v>
      </c>
      <c r="H174" s="247" t="s">
        <v>26</v>
      </c>
      <c r="I174" s="246" t="s">
        <v>26</v>
      </c>
      <c r="J174" s="248">
        <v>29</v>
      </c>
      <c r="K174" s="248" t="str">
        <f t="shared" si="12"/>
        <v>No</v>
      </c>
      <c r="L174" s="249">
        <f t="shared" si="13"/>
        <v>0</v>
      </c>
      <c r="M174" s="250" t="s">
        <v>4087</v>
      </c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</row>
    <row r="175" spans="1:23" s="264" customFormat="1" x14ac:dyDescent="0.25">
      <c r="A175" s="246" t="s">
        <v>81</v>
      </c>
      <c r="B175" s="246" t="s">
        <v>2818</v>
      </c>
      <c r="C175" s="246" t="s">
        <v>4088</v>
      </c>
      <c r="D175" s="246" t="s">
        <v>319</v>
      </c>
      <c r="E175" s="246" t="s">
        <v>26</v>
      </c>
      <c r="F175" s="247" t="s">
        <v>3708</v>
      </c>
      <c r="G175" s="247" t="s">
        <v>3709</v>
      </c>
      <c r="H175" s="247" t="s">
        <v>3710</v>
      </c>
      <c r="I175" s="246" t="s">
        <v>26</v>
      </c>
      <c r="J175" s="248">
        <v>9.3000000000000007</v>
      </c>
      <c r="K175" s="248" t="str">
        <f t="shared" si="12"/>
        <v>No</v>
      </c>
      <c r="L175" s="249">
        <f t="shared" si="13"/>
        <v>0</v>
      </c>
      <c r="M175" s="250" t="s">
        <v>4089</v>
      </c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</row>
    <row r="176" spans="1:23" x14ac:dyDescent="0.25">
      <c r="A176" s="260" t="s">
        <v>1674</v>
      </c>
      <c r="B176" s="260" t="s">
        <v>2818</v>
      </c>
      <c r="C176" s="246" t="s">
        <v>4090</v>
      </c>
      <c r="D176" s="246" t="s">
        <v>39</v>
      </c>
      <c r="E176" s="246" t="s">
        <v>26</v>
      </c>
      <c r="F176" s="247" t="s">
        <v>3828</v>
      </c>
      <c r="G176" s="247" t="s">
        <v>3829</v>
      </c>
      <c r="H176" s="247" t="s">
        <v>2526</v>
      </c>
      <c r="I176" s="246" t="s">
        <v>26</v>
      </c>
      <c r="J176" s="261">
        <v>201</v>
      </c>
      <c r="K176" s="261" t="str">
        <f t="shared" si="12"/>
        <v>Si</v>
      </c>
      <c r="L176" s="262">
        <f t="shared" si="13"/>
        <v>201</v>
      </c>
      <c r="M176" s="263" t="s">
        <v>4091</v>
      </c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</row>
    <row r="177" spans="1:23" s="264" customFormat="1" x14ac:dyDescent="0.25">
      <c r="A177" s="246" t="s">
        <v>239</v>
      </c>
      <c r="B177" s="246" t="s">
        <v>2818</v>
      </c>
      <c r="C177" s="246" t="s">
        <v>4092</v>
      </c>
      <c r="D177" s="246" t="s">
        <v>3754</v>
      </c>
      <c r="E177" s="246" t="s">
        <v>26</v>
      </c>
      <c r="F177" s="247" t="s">
        <v>3755</v>
      </c>
      <c r="G177" s="247" t="s">
        <v>3756</v>
      </c>
      <c r="H177" s="247" t="s">
        <v>3754</v>
      </c>
      <c r="I177" s="246" t="s">
        <v>26</v>
      </c>
      <c r="J177" s="248">
        <v>7.5</v>
      </c>
      <c r="K177" s="248" t="str">
        <f t="shared" si="12"/>
        <v>No</v>
      </c>
      <c r="L177" s="249">
        <f t="shared" si="13"/>
        <v>0</v>
      </c>
      <c r="M177" s="250" t="s">
        <v>4093</v>
      </c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</row>
    <row r="178" spans="1:23" s="264" customFormat="1" ht="22.5" x14ac:dyDescent="0.25">
      <c r="A178" s="260" t="s">
        <v>57</v>
      </c>
      <c r="B178" s="260" t="s">
        <v>56</v>
      </c>
      <c r="C178" s="246" t="s">
        <v>4094</v>
      </c>
      <c r="D178" s="246" t="s">
        <v>4095</v>
      </c>
      <c r="E178" s="246" t="s">
        <v>26</v>
      </c>
      <c r="F178" s="247" t="s">
        <v>3713</v>
      </c>
      <c r="G178" s="247" t="s">
        <v>3714</v>
      </c>
      <c r="H178" s="247" t="s">
        <v>26</v>
      </c>
      <c r="I178" s="246" t="s">
        <v>26</v>
      </c>
      <c r="J178" s="261">
        <v>275</v>
      </c>
      <c r="K178" s="261" t="str">
        <f t="shared" si="12"/>
        <v>Si</v>
      </c>
      <c r="L178" s="262">
        <f t="shared" si="13"/>
        <v>275</v>
      </c>
      <c r="M178" s="263" t="s">
        <v>4096</v>
      </c>
    </row>
    <row r="179" spans="1:23" s="264" customFormat="1" ht="22.5" x14ac:dyDescent="0.25">
      <c r="A179" s="260" t="s">
        <v>1844</v>
      </c>
      <c r="B179" s="260" t="s">
        <v>56</v>
      </c>
      <c r="C179" s="246" t="s">
        <v>4097</v>
      </c>
      <c r="D179" s="246" t="s">
        <v>4095</v>
      </c>
      <c r="E179" s="246" t="s">
        <v>26</v>
      </c>
      <c r="F179" s="247" t="s">
        <v>3713</v>
      </c>
      <c r="G179" s="247" t="s">
        <v>3714</v>
      </c>
      <c r="H179" s="247" t="s">
        <v>26</v>
      </c>
      <c r="I179" s="246" t="s">
        <v>26</v>
      </c>
      <c r="J179" s="261">
        <v>275</v>
      </c>
      <c r="K179" s="261" t="str">
        <f t="shared" si="12"/>
        <v>Si</v>
      </c>
      <c r="L179" s="262">
        <f t="shared" si="13"/>
        <v>275</v>
      </c>
      <c r="M179" s="263" t="s">
        <v>4096</v>
      </c>
    </row>
    <row r="180" spans="1:23" x14ac:dyDescent="0.25">
      <c r="A180" s="246" t="s">
        <v>1807</v>
      </c>
      <c r="B180" s="246" t="s">
        <v>1377</v>
      </c>
      <c r="C180" s="246" t="s">
        <v>4098</v>
      </c>
      <c r="D180" s="246" t="s">
        <v>334</v>
      </c>
      <c r="E180" s="246" t="s">
        <v>26</v>
      </c>
      <c r="F180" s="247" t="s">
        <v>3741</v>
      </c>
      <c r="G180" s="247" t="s">
        <v>3742</v>
      </c>
      <c r="H180" s="247" t="s">
        <v>334</v>
      </c>
      <c r="I180" s="246" t="s">
        <v>26</v>
      </c>
      <c r="J180" s="248">
        <v>5.8</v>
      </c>
      <c r="K180" s="248" t="str">
        <f t="shared" si="12"/>
        <v>No</v>
      </c>
      <c r="L180" s="249">
        <f t="shared" si="13"/>
        <v>0</v>
      </c>
      <c r="M180" s="250" t="s">
        <v>4099</v>
      </c>
    </row>
    <row r="181" spans="1:23" x14ac:dyDescent="0.25">
      <c r="A181" s="260" t="s">
        <v>2000</v>
      </c>
      <c r="B181" s="260" t="s">
        <v>1377</v>
      </c>
      <c r="C181" s="246" t="s">
        <v>4100</v>
      </c>
      <c r="D181" s="246" t="s">
        <v>91</v>
      </c>
      <c r="E181" s="246" t="s">
        <v>26</v>
      </c>
      <c r="F181" s="247" t="s">
        <v>3713</v>
      </c>
      <c r="G181" s="247" t="s">
        <v>3714</v>
      </c>
      <c r="H181" s="247" t="s">
        <v>26</v>
      </c>
      <c r="I181" s="246" t="s">
        <v>26</v>
      </c>
      <c r="J181" s="261">
        <v>47.7</v>
      </c>
      <c r="K181" s="261" t="str">
        <f t="shared" si="12"/>
        <v>Si</v>
      </c>
      <c r="L181" s="262">
        <f t="shared" si="13"/>
        <v>47.7</v>
      </c>
      <c r="M181" s="263" t="s">
        <v>4101</v>
      </c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</row>
    <row r="182" spans="1:23" ht="33.75" x14ac:dyDescent="0.25">
      <c r="A182" s="260" t="s">
        <v>1645</v>
      </c>
      <c r="B182" s="260" t="s">
        <v>1377</v>
      </c>
      <c r="C182" s="246" t="s">
        <v>4102</v>
      </c>
      <c r="D182" s="246" t="s">
        <v>39</v>
      </c>
      <c r="E182" s="246" t="s">
        <v>26</v>
      </c>
      <c r="F182" s="247" t="s">
        <v>3828</v>
      </c>
      <c r="G182" s="247" t="s">
        <v>3829</v>
      </c>
      <c r="H182" s="247" t="s">
        <v>2526</v>
      </c>
      <c r="I182" s="246" t="s">
        <v>26</v>
      </c>
      <c r="J182" s="261">
        <v>198</v>
      </c>
      <c r="K182" s="261" t="str">
        <f t="shared" si="12"/>
        <v>Si</v>
      </c>
      <c r="L182" s="262">
        <f t="shared" si="13"/>
        <v>198</v>
      </c>
      <c r="M182" s="263" t="s">
        <v>4103</v>
      </c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</row>
    <row r="183" spans="1:23" s="256" customFormat="1" ht="22.5" x14ac:dyDescent="0.25">
      <c r="A183" s="260" t="s">
        <v>1639</v>
      </c>
      <c r="B183" s="260" t="s">
        <v>1377</v>
      </c>
      <c r="C183" s="246" t="s">
        <v>4104</v>
      </c>
      <c r="D183" s="246" t="s">
        <v>3864</v>
      </c>
      <c r="E183" s="246" t="s">
        <v>26</v>
      </c>
      <c r="F183" s="247" t="s">
        <v>3713</v>
      </c>
      <c r="G183" s="247" t="s">
        <v>3714</v>
      </c>
      <c r="H183" s="247" t="s">
        <v>26</v>
      </c>
      <c r="I183" s="246" t="s">
        <v>26</v>
      </c>
      <c r="J183" s="261">
        <v>33.799999999999997</v>
      </c>
      <c r="K183" s="261" t="str">
        <f t="shared" si="12"/>
        <v>Si</v>
      </c>
      <c r="L183" s="262">
        <f t="shared" si="13"/>
        <v>33.799999999999997</v>
      </c>
      <c r="M183" s="263" t="s">
        <v>4105</v>
      </c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</row>
    <row r="184" spans="1:23" s="264" customFormat="1" ht="22.5" x14ac:dyDescent="0.25">
      <c r="A184" s="246" t="s">
        <v>1727</v>
      </c>
      <c r="B184" s="246" t="s">
        <v>1377</v>
      </c>
      <c r="C184" s="246" t="s">
        <v>4106</v>
      </c>
      <c r="D184" s="246" t="s">
        <v>91</v>
      </c>
      <c r="E184" s="246" t="s">
        <v>26</v>
      </c>
      <c r="F184" s="247" t="s">
        <v>3713</v>
      </c>
      <c r="G184" s="247" t="s">
        <v>3714</v>
      </c>
      <c r="H184" s="247" t="s">
        <v>26</v>
      </c>
      <c r="I184" s="246" t="s">
        <v>26</v>
      </c>
      <c r="J184" s="248">
        <v>26.5</v>
      </c>
      <c r="K184" s="248" t="str">
        <f t="shared" si="12"/>
        <v>No</v>
      </c>
      <c r="L184" s="249">
        <f t="shared" si="13"/>
        <v>0</v>
      </c>
      <c r="M184" s="250" t="s">
        <v>4107</v>
      </c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</row>
    <row r="185" spans="1:23" x14ac:dyDescent="0.25">
      <c r="A185" s="246" t="s">
        <v>1392</v>
      </c>
      <c r="B185" s="246" t="s">
        <v>1377</v>
      </c>
      <c r="C185" s="246" t="s">
        <v>4108</v>
      </c>
      <c r="D185" s="246" t="s">
        <v>91</v>
      </c>
      <c r="E185" s="246" t="s">
        <v>26</v>
      </c>
      <c r="F185" s="247" t="s">
        <v>3713</v>
      </c>
      <c r="G185" s="247" t="s">
        <v>3714</v>
      </c>
      <c r="H185" s="247" t="s">
        <v>26</v>
      </c>
      <c r="I185" s="246" t="s">
        <v>26</v>
      </c>
      <c r="J185" s="248">
        <v>22.7</v>
      </c>
      <c r="K185" s="248" t="str">
        <f t="shared" si="12"/>
        <v>No</v>
      </c>
      <c r="L185" s="249">
        <f t="shared" si="13"/>
        <v>0</v>
      </c>
      <c r="M185" s="250" t="s">
        <v>4109</v>
      </c>
    </row>
    <row r="186" spans="1:23" x14ac:dyDescent="0.25">
      <c r="A186" s="246" t="s">
        <v>2007</v>
      </c>
      <c r="B186" s="246" t="s">
        <v>1377</v>
      </c>
      <c r="C186" s="246" t="s">
        <v>4110</v>
      </c>
      <c r="D186" s="246" t="s">
        <v>91</v>
      </c>
      <c r="E186" s="246" t="s">
        <v>26</v>
      </c>
      <c r="F186" s="247" t="s">
        <v>3713</v>
      </c>
      <c r="G186" s="247" t="s">
        <v>3714</v>
      </c>
      <c r="H186" s="247" t="s">
        <v>26</v>
      </c>
      <c r="I186" s="246" t="s">
        <v>26</v>
      </c>
      <c r="J186" s="248">
        <v>26.8</v>
      </c>
      <c r="K186" s="248" t="str">
        <f t="shared" si="12"/>
        <v>No</v>
      </c>
      <c r="L186" s="249">
        <f t="shared" si="13"/>
        <v>0</v>
      </c>
      <c r="M186" s="250" t="s">
        <v>4111</v>
      </c>
    </row>
    <row r="187" spans="1:23" s="264" customFormat="1" ht="22.5" x14ac:dyDescent="0.25">
      <c r="A187" s="252" t="s">
        <v>2004</v>
      </c>
      <c r="B187" s="252" t="s">
        <v>1377</v>
      </c>
      <c r="C187" s="252" t="s">
        <v>4112</v>
      </c>
      <c r="D187" s="252" t="s">
        <v>91</v>
      </c>
      <c r="E187" s="252" t="s">
        <v>26</v>
      </c>
      <c r="F187" s="252" t="s">
        <v>3713</v>
      </c>
      <c r="G187" s="252" t="s">
        <v>3714</v>
      </c>
      <c r="H187" s="252" t="s">
        <v>26</v>
      </c>
      <c r="I187" s="252" t="s">
        <v>26</v>
      </c>
      <c r="J187" s="253"/>
      <c r="K187" s="253" t="str">
        <f t="shared" si="12"/>
        <v>No</v>
      </c>
      <c r="L187" s="254">
        <f t="shared" si="13"/>
        <v>0</v>
      </c>
      <c r="M187" s="255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</row>
    <row r="188" spans="1:23" x14ac:dyDescent="0.25">
      <c r="A188" s="260" t="s">
        <v>1384</v>
      </c>
      <c r="B188" s="260" t="s">
        <v>1377</v>
      </c>
      <c r="C188" s="246" t="s">
        <v>4113</v>
      </c>
      <c r="D188" s="246" t="s">
        <v>91</v>
      </c>
      <c r="E188" s="246" t="s">
        <v>26</v>
      </c>
      <c r="F188" s="247" t="s">
        <v>3713</v>
      </c>
      <c r="G188" s="247" t="s">
        <v>3714</v>
      </c>
      <c r="H188" s="247" t="s">
        <v>26</v>
      </c>
      <c r="I188" s="246" t="s">
        <v>26</v>
      </c>
      <c r="J188" s="261">
        <v>44</v>
      </c>
      <c r="K188" s="261" t="str">
        <f t="shared" ref="K188:K219" si="14">IF(J188&gt;30,"Si","No")</f>
        <v>Si</v>
      </c>
      <c r="L188" s="262">
        <f t="shared" ref="L188:L219" si="15">IF(K188="si",J188,0)</f>
        <v>44</v>
      </c>
      <c r="M188" s="263" t="s">
        <v>4114</v>
      </c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</row>
    <row r="189" spans="1:23" s="264" customFormat="1" x14ac:dyDescent="0.25">
      <c r="A189" s="246" t="s">
        <v>1652</v>
      </c>
      <c r="B189" s="246" t="s">
        <v>1377</v>
      </c>
      <c r="C189" s="246" t="s">
        <v>4115</v>
      </c>
      <c r="D189" s="246" t="s">
        <v>319</v>
      </c>
      <c r="E189" s="246" t="s">
        <v>26</v>
      </c>
      <c r="F189" s="247" t="s">
        <v>3708</v>
      </c>
      <c r="G189" s="247" t="s">
        <v>3709</v>
      </c>
      <c r="H189" s="247" t="s">
        <v>3710</v>
      </c>
      <c r="I189" s="246" t="s">
        <v>26</v>
      </c>
      <c r="J189" s="248">
        <v>9.8000000000000007</v>
      </c>
      <c r="K189" s="248" t="str">
        <f t="shared" si="14"/>
        <v>No</v>
      </c>
      <c r="L189" s="249">
        <f t="shared" si="15"/>
        <v>0</v>
      </c>
      <c r="M189" s="250" t="s">
        <v>4116</v>
      </c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</row>
    <row r="190" spans="1:23" x14ac:dyDescent="0.25">
      <c r="A190" s="246" t="s">
        <v>1672</v>
      </c>
      <c r="B190" s="246" t="s">
        <v>1377</v>
      </c>
      <c r="C190" s="246" t="s">
        <v>4117</v>
      </c>
      <c r="D190" s="246" t="s">
        <v>91</v>
      </c>
      <c r="E190" s="246" t="s">
        <v>26</v>
      </c>
      <c r="F190" s="247" t="s">
        <v>3713</v>
      </c>
      <c r="G190" s="247" t="s">
        <v>3714</v>
      </c>
      <c r="H190" s="247" t="s">
        <v>26</v>
      </c>
      <c r="I190" s="246" t="s">
        <v>26</v>
      </c>
      <c r="J190" s="248">
        <v>28.9</v>
      </c>
      <c r="K190" s="248" t="str">
        <f t="shared" si="14"/>
        <v>No</v>
      </c>
      <c r="L190" s="249">
        <f t="shared" si="15"/>
        <v>0</v>
      </c>
      <c r="M190" s="250" t="s">
        <v>4118</v>
      </c>
    </row>
    <row r="191" spans="1:23" ht="22.5" x14ac:dyDescent="0.25">
      <c r="A191" s="260" t="s">
        <v>1658</v>
      </c>
      <c r="B191" s="260" t="s">
        <v>1377</v>
      </c>
      <c r="C191" s="246" t="s">
        <v>4119</v>
      </c>
      <c r="D191" s="246" t="s">
        <v>271</v>
      </c>
      <c r="E191" s="246" t="s">
        <v>26</v>
      </c>
      <c r="F191" s="247" t="s">
        <v>3713</v>
      </c>
      <c r="G191" s="247" t="s">
        <v>3714</v>
      </c>
      <c r="H191" s="247" t="s">
        <v>26</v>
      </c>
      <c r="I191" s="246" t="s">
        <v>26</v>
      </c>
      <c r="J191" s="261">
        <v>106</v>
      </c>
      <c r="K191" s="261" t="str">
        <f t="shared" si="14"/>
        <v>Si</v>
      </c>
      <c r="L191" s="262">
        <f t="shared" si="15"/>
        <v>106</v>
      </c>
      <c r="M191" s="263" t="s">
        <v>4120</v>
      </c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</row>
    <row r="192" spans="1:23" x14ac:dyDescent="0.25">
      <c r="A192" s="246" t="s">
        <v>1603</v>
      </c>
      <c r="B192" s="246" t="s">
        <v>1377</v>
      </c>
      <c r="C192" s="246" t="s">
        <v>4121</v>
      </c>
      <c r="D192" s="246" t="s">
        <v>91</v>
      </c>
      <c r="E192" s="246" t="s">
        <v>26</v>
      </c>
      <c r="F192" s="247" t="s">
        <v>3713</v>
      </c>
      <c r="G192" s="247" t="s">
        <v>3714</v>
      </c>
      <c r="H192" s="247" t="s">
        <v>26</v>
      </c>
      <c r="I192" s="246" t="s">
        <v>26</v>
      </c>
      <c r="J192" s="248">
        <v>24.7</v>
      </c>
      <c r="K192" s="248" t="str">
        <f t="shared" si="14"/>
        <v>No</v>
      </c>
      <c r="L192" s="249">
        <f t="shared" si="15"/>
        <v>0</v>
      </c>
      <c r="M192" s="250" t="s">
        <v>4122</v>
      </c>
    </row>
    <row r="193" spans="1:23" x14ac:dyDescent="0.25">
      <c r="A193" s="260" t="s">
        <v>1590</v>
      </c>
      <c r="B193" s="260" t="s">
        <v>1377</v>
      </c>
      <c r="C193" s="246" t="s">
        <v>4123</v>
      </c>
      <c r="D193" s="246" t="s">
        <v>91</v>
      </c>
      <c r="E193" s="246" t="s">
        <v>26</v>
      </c>
      <c r="F193" s="247" t="s">
        <v>3713</v>
      </c>
      <c r="G193" s="247" t="s">
        <v>3714</v>
      </c>
      <c r="H193" s="247" t="s">
        <v>26</v>
      </c>
      <c r="I193" s="246" t="s">
        <v>26</v>
      </c>
      <c r="J193" s="261">
        <v>46.7</v>
      </c>
      <c r="K193" s="261" t="str">
        <f t="shared" si="14"/>
        <v>Si</v>
      </c>
      <c r="L193" s="262">
        <f t="shared" si="15"/>
        <v>46.7</v>
      </c>
      <c r="M193" s="263" t="s">
        <v>4124</v>
      </c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</row>
    <row r="194" spans="1:23" s="256" customFormat="1" ht="33.75" x14ac:dyDescent="0.25">
      <c r="A194" s="246" t="s">
        <v>1598</v>
      </c>
      <c r="B194" s="246" t="s">
        <v>1377</v>
      </c>
      <c r="C194" s="246" t="s">
        <v>4125</v>
      </c>
      <c r="D194" s="246" t="s">
        <v>91</v>
      </c>
      <c r="E194" s="246" t="s">
        <v>26</v>
      </c>
      <c r="F194" s="247" t="s">
        <v>3713</v>
      </c>
      <c r="G194" s="247" t="s">
        <v>3714</v>
      </c>
      <c r="H194" s="247" t="s">
        <v>26</v>
      </c>
      <c r="I194" s="246" t="s">
        <v>26</v>
      </c>
      <c r="J194" s="248">
        <v>16.399999999999999</v>
      </c>
      <c r="K194" s="248" t="str">
        <f t="shared" si="14"/>
        <v>No</v>
      </c>
      <c r="L194" s="249">
        <f t="shared" si="15"/>
        <v>0</v>
      </c>
      <c r="M194" s="250" t="s">
        <v>4126</v>
      </c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</row>
    <row r="195" spans="1:23" s="264" customFormat="1" x14ac:dyDescent="0.25">
      <c r="A195" s="246" t="s">
        <v>1575</v>
      </c>
      <c r="B195" s="246" t="s">
        <v>1377</v>
      </c>
      <c r="C195" s="246" t="s">
        <v>4127</v>
      </c>
      <c r="D195" s="246" t="s">
        <v>91</v>
      </c>
      <c r="E195" s="246" t="s">
        <v>26</v>
      </c>
      <c r="F195" s="247" t="s">
        <v>3713</v>
      </c>
      <c r="G195" s="247" t="s">
        <v>3714</v>
      </c>
      <c r="H195" s="247" t="s">
        <v>26</v>
      </c>
      <c r="I195" s="246" t="s">
        <v>26</v>
      </c>
      <c r="J195" s="248">
        <v>19.5</v>
      </c>
      <c r="K195" s="248" t="str">
        <f t="shared" si="14"/>
        <v>No</v>
      </c>
      <c r="L195" s="249">
        <f t="shared" si="15"/>
        <v>0</v>
      </c>
      <c r="M195" s="250" t="s">
        <v>4128</v>
      </c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</row>
    <row r="196" spans="1:23" x14ac:dyDescent="0.25">
      <c r="A196" s="246" t="s">
        <v>1668</v>
      </c>
      <c r="B196" s="246" t="s">
        <v>1377</v>
      </c>
      <c r="C196" s="246" t="s">
        <v>4129</v>
      </c>
      <c r="D196" s="246" t="s">
        <v>319</v>
      </c>
      <c r="E196" s="246" t="s">
        <v>26</v>
      </c>
      <c r="F196" s="247" t="s">
        <v>3708</v>
      </c>
      <c r="G196" s="247" t="s">
        <v>3709</v>
      </c>
      <c r="H196" s="247" t="s">
        <v>3710</v>
      </c>
      <c r="I196" s="246" t="s">
        <v>26</v>
      </c>
      <c r="J196" s="248">
        <v>9.6999999999999993</v>
      </c>
      <c r="K196" s="248" t="str">
        <f t="shared" si="14"/>
        <v>No</v>
      </c>
      <c r="L196" s="249">
        <f t="shared" si="15"/>
        <v>0</v>
      </c>
      <c r="M196" s="250" t="s">
        <v>4130</v>
      </c>
    </row>
    <row r="197" spans="1:23" ht="22.5" x14ac:dyDescent="0.25">
      <c r="A197" s="246" t="s">
        <v>1635</v>
      </c>
      <c r="B197" s="246" t="s">
        <v>1377</v>
      </c>
      <c r="C197" s="246" t="s">
        <v>4131</v>
      </c>
      <c r="D197" s="246" t="s">
        <v>3952</v>
      </c>
      <c r="E197" s="246" t="s">
        <v>26</v>
      </c>
      <c r="F197" s="247" t="s">
        <v>3713</v>
      </c>
      <c r="G197" s="247" t="s">
        <v>3714</v>
      </c>
      <c r="H197" s="247" t="s">
        <v>26</v>
      </c>
      <c r="I197" s="246" t="s">
        <v>26</v>
      </c>
      <c r="J197" s="248">
        <v>23.3</v>
      </c>
      <c r="K197" s="248" t="str">
        <f t="shared" si="14"/>
        <v>No</v>
      </c>
      <c r="L197" s="249">
        <f t="shared" si="15"/>
        <v>0</v>
      </c>
      <c r="M197" s="250" t="s">
        <v>4132</v>
      </c>
    </row>
    <row r="198" spans="1:23" s="256" customFormat="1" x14ac:dyDescent="0.25">
      <c r="A198" s="252" t="s">
        <v>1580</v>
      </c>
      <c r="B198" s="252" t="s">
        <v>1377</v>
      </c>
      <c r="C198" s="252" t="s">
        <v>4133</v>
      </c>
      <c r="D198" s="252" t="s">
        <v>4134</v>
      </c>
      <c r="E198" s="252" t="s">
        <v>26</v>
      </c>
      <c r="F198" s="252"/>
      <c r="G198" s="252"/>
      <c r="H198" s="252"/>
      <c r="I198" s="252" t="s">
        <v>26</v>
      </c>
      <c r="J198" s="253"/>
      <c r="K198" s="253" t="str">
        <f t="shared" si="14"/>
        <v>No</v>
      </c>
      <c r="L198" s="254">
        <f t="shared" si="15"/>
        <v>0</v>
      </c>
      <c r="M198" s="255"/>
    </row>
    <row r="199" spans="1:23" x14ac:dyDescent="0.25">
      <c r="A199" s="260" t="s">
        <v>1570</v>
      </c>
      <c r="B199" s="260" t="s">
        <v>1377</v>
      </c>
      <c r="C199" s="246" t="s">
        <v>4135</v>
      </c>
      <c r="D199" s="246" t="s">
        <v>91</v>
      </c>
      <c r="E199" s="246" t="s">
        <v>26</v>
      </c>
      <c r="F199" s="247" t="s">
        <v>3713</v>
      </c>
      <c r="G199" s="247" t="s">
        <v>3714</v>
      </c>
      <c r="H199" s="247" t="s">
        <v>26</v>
      </c>
      <c r="I199" s="246" t="s">
        <v>26</v>
      </c>
      <c r="J199" s="261">
        <v>45.3</v>
      </c>
      <c r="K199" s="261" t="str">
        <f t="shared" si="14"/>
        <v>Si</v>
      </c>
      <c r="L199" s="262">
        <f t="shared" si="15"/>
        <v>45.3</v>
      </c>
      <c r="M199" s="263" t="s">
        <v>4136</v>
      </c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</row>
    <row r="200" spans="1:23" x14ac:dyDescent="0.25">
      <c r="A200" s="246" t="s">
        <v>1991</v>
      </c>
      <c r="B200" s="246" t="s">
        <v>1377</v>
      </c>
      <c r="C200" s="246" t="s">
        <v>4137</v>
      </c>
      <c r="D200" s="246" t="s">
        <v>334</v>
      </c>
      <c r="E200" s="246" t="s">
        <v>26</v>
      </c>
      <c r="F200" s="247" t="s">
        <v>3741</v>
      </c>
      <c r="G200" s="247" t="s">
        <v>3742</v>
      </c>
      <c r="H200" s="247" t="s">
        <v>334</v>
      </c>
      <c r="I200" s="246" t="s">
        <v>26</v>
      </c>
      <c r="J200" s="248">
        <v>2.7</v>
      </c>
      <c r="K200" s="248" t="str">
        <f t="shared" si="14"/>
        <v>No</v>
      </c>
      <c r="L200" s="249">
        <f t="shared" si="15"/>
        <v>0</v>
      </c>
      <c r="M200" s="250" t="s">
        <v>4138</v>
      </c>
    </row>
    <row r="201" spans="1:23" x14ac:dyDescent="0.25">
      <c r="A201" s="246" t="s">
        <v>1378</v>
      </c>
      <c r="B201" s="246" t="s">
        <v>1377</v>
      </c>
      <c r="C201" s="246" t="s">
        <v>4139</v>
      </c>
      <c r="D201" s="246" t="s">
        <v>319</v>
      </c>
      <c r="E201" s="246" t="s">
        <v>26</v>
      </c>
      <c r="F201" s="247" t="s">
        <v>3708</v>
      </c>
      <c r="G201" s="247" t="s">
        <v>3709</v>
      </c>
      <c r="H201" s="247" t="s">
        <v>3710</v>
      </c>
      <c r="I201" s="246" t="s">
        <v>26</v>
      </c>
      <c r="J201" s="248">
        <v>9.9</v>
      </c>
      <c r="K201" s="248" t="str">
        <f t="shared" si="14"/>
        <v>No</v>
      </c>
      <c r="L201" s="249">
        <f t="shared" si="15"/>
        <v>0</v>
      </c>
      <c r="M201" s="250" t="s">
        <v>4140</v>
      </c>
    </row>
    <row r="202" spans="1:23" s="256" customFormat="1" x14ac:dyDescent="0.25">
      <c r="A202" s="252" t="s">
        <v>1783</v>
      </c>
      <c r="B202" s="252" t="s">
        <v>1377</v>
      </c>
      <c r="C202" s="252" t="s">
        <v>4141</v>
      </c>
      <c r="D202" s="252" t="s">
        <v>4142</v>
      </c>
      <c r="E202" s="252" t="s">
        <v>26</v>
      </c>
      <c r="F202" s="252" t="s">
        <v>3713</v>
      </c>
      <c r="G202" s="252"/>
      <c r="H202" s="252"/>
      <c r="I202" s="252" t="s">
        <v>26</v>
      </c>
      <c r="J202" s="253">
        <v>116</v>
      </c>
      <c r="K202" s="253" t="str">
        <f t="shared" si="14"/>
        <v>Si</v>
      </c>
      <c r="L202" s="254">
        <f t="shared" si="15"/>
        <v>116</v>
      </c>
      <c r="M202" s="255" t="s">
        <v>5266</v>
      </c>
    </row>
    <row r="203" spans="1:23" x14ac:dyDescent="0.25">
      <c r="A203" s="246" t="s">
        <v>1648</v>
      </c>
      <c r="B203" s="246" t="s">
        <v>1377</v>
      </c>
      <c r="C203" s="246" t="s">
        <v>4143</v>
      </c>
      <c r="D203" s="246" t="s">
        <v>91</v>
      </c>
      <c r="E203" s="246" t="s">
        <v>26</v>
      </c>
      <c r="F203" s="247" t="s">
        <v>3713</v>
      </c>
      <c r="G203" s="247" t="s">
        <v>3714</v>
      </c>
      <c r="H203" s="247" t="s">
        <v>26</v>
      </c>
      <c r="I203" s="246" t="s">
        <v>26</v>
      </c>
      <c r="J203" s="248">
        <v>23.5</v>
      </c>
      <c r="K203" s="248" t="str">
        <f t="shared" si="14"/>
        <v>No</v>
      </c>
      <c r="L203" s="249">
        <f t="shared" si="15"/>
        <v>0</v>
      </c>
      <c r="M203" s="250" t="s">
        <v>4144</v>
      </c>
    </row>
    <row r="204" spans="1:23" s="264" customFormat="1" ht="33.75" x14ac:dyDescent="0.25">
      <c r="A204" s="246" t="s">
        <v>2861</v>
      </c>
      <c r="B204" s="246" t="s">
        <v>1377</v>
      </c>
      <c r="C204" s="246" t="s">
        <v>4145</v>
      </c>
      <c r="D204" s="246" t="s">
        <v>91</v>
      </c>
      <c r="E204" s="246" t="s">
        <v>26</v>
      </c>
      <c r="F204" s="247" t="s">
        <v>3713</v>
      </c>
      <c r="G204" s="247" t="s">
        <v>3714</v>
      </c>
      <c r="H204" s="247" t="s">
        <v>26</v>
      </c>
      <c r="I204" s="246" t="s">
        <v>26</v>
      </c>
      <c r="J204" s="248">
        <v>14.5</v>
      </c>
      <c r="K204" s="248" t="str">
        <f t="shared" si="14"/>
        <v>No</v>
      </c>
      <c r="L204" s="249">
        <f t="shared" si="15"/>
        <v>0</v>
      </c>
      <c r="M204" s="250" t="s">
        <v>4146</v>
      </c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</row>
    <row r="205" spans="1:23" s="264" customFormat="1" ht="22.5" x14ac:dyDescent="0.25">
      <c r="A205" s="246" t="s">
        <v>2398</v>
      </c>
      <c r="B205" s="246" t="s">
        <v>1377</v>
      </c>
      <c r="C205" s="246" t="s">
        <v>4147</v>
      </c>
      <c r="D205" s="246" t="s">
        <v>91</v>
      </c>
      <c r="E205" s="246" t="s">
        <v>26</v>
      </c>
      <c r="F205" s="247" t="s">
        <v>3713</v>
      </c>
      <c r="G205" s="247" t="s">
        <v>3714</v>
      </c>
      <c r="H205" s="247" t="s">
        <v>26</v>
      </c>
      <c r="I205" s="246" t="s">
        <v>26</v>
      </c>
      <c r="J205" s="248">
        <v>24.1</v>
      </c>
      <c r="K205" s="248" t="str">
        <f t="shared" si="14"/>
        <v>No</v>
      </c>
      <c r="L205" s="249">
        <f t="shared" si="15"/>
        <v>0</v>
      </c>
      <c r="M205" s="250" t="s">
        <v>4148</v>
      </c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</row>
    <row r="206" spans="1:23" x14ac:dyDescent="0.25">
      <c r="A206" s="252" t="s">
        <v>3435</v>
      </c>
      <c r="B206" s="252" t="s">
        <v>1377</v>
      </c>
      <c r="C206" s="252" t="s">
        <v>4149</v>
      </c>
      <c r="D206" s="252" t="s">
        <v>91</v>
      </c>
      <c r="E206" s="252" t="s">
        <v>26</v>
      </c>
      <c r="F206" s="252" t="s">
        <v>3713</v>
      </c>
      <c r="G206" s="252" t="s">
        <v>3714</v>
      </c>
      <c r="H206" s="252" t="s">
        <v>26</v>
      </c>
      <c r="I206" s="252" t="s">
        <v>26</v>
      </c>
      <c r="J206" s="253"/>
      <c r="K206" s="253" t="str">
        <f t="shared" si="14"/>
        <v>No</v>
      </c>
      <c r="L206" s="254">
        <f t="shared" si="15"/>
        <v>0</v>
      </c>
      <c r="M206" s="255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</row>
    <row r="207" spans="1:23" s="264" customFormat="1" x14ac:dyDescent="0.25">
      <c r="A207" s="246" t="s">
        <v>1389</v>
      </c>
      <c r="B207" s="246" t="s">
        <v>1377</v>
      </c>
      <c r="C207" s="246" t="s">
        <v>4150</v>
      </c>
      <c r="D207" s="246" t="s">
        <v>319</v>
      </c>
      <c r="E207" s="246" t="s">
        <v>26</v>
      </c>
      <c r="F207" s="247" t="s">
        <v>3708</v>
      </c>
      <c r="G207" s="247" t="s">
        <v>3709</v>
      </c>
      <c r="H207" s="247" t="s">
        <v>3710</v>
      </c>
      <c r="I207" s="246" t="s">
        <v>26</v>
      </c>
      <c r="J207" s="248">
        <v>8.6</v>
      </c>
      <c r="K207" s="248" t="str">
        <f t="shared" si="14"/>
        <v>No</v>
      </c>
      <c r="L207" s="249">
        <f t="shared" si="15"/>
        <v>0</v>
      </c>
      <c r="M207" s="250" t="s">
        <v>4151</v>
      </c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</row>
    <row r="208" spans="1:23" s="368" customFormat="1" ht="22.5" x14ac:dyDescent="0.25">
      <c r="A208" s="260" t="s">
        <v>1803</v>
      </c>
      <c r="B208" s="260" t="s">
        <v>1377</v>
      </c>
      <c r="C208" s="246" t="s">
        <v>4152</v>
      </c>
      <c r="D208" s="246" t="s">
        <v>91</v>
      </c>
      <c r="E208" s="246" t="s">
        <v>26</v>
      </c>
      <c r="F208" s="333" t="s">
        <v>3713</v>
      </c>
      <c r="G208" s="247" t="s">
        <v>3714</v>
      </c>
      <c r="H208" s="247" t="s">
        <v>26</v>
      </c>
      <c r="I208" s="246" t="s">
        <v>26</v>
      </c>
      <c r="J208" s="261">
        <v>34.5</v>
      </c>
      <c r="K208" s="261" t="str">
        <f t="shared" si="14"/>
        <v>Si</v>
      </c>
      <c r="L208" s="262">
        <f t="shared" si="15"/>
        <v>34.5</v>
      </c>
      <c r="M208" s="263" t="s">
        <v>4153</v>
      </c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</row>
    <row r="209" spans="1:23" s="264" customFormat="1" x14ac:dyDescent="0.25">
      <c r="A209" s="260" t="s">
        <v>1994</v>
      </c>
      <c r="B209" s="260" t="s">
        <v>1377</v>
      </c>
      <c r="C209" s="246" t="s">
        <v>4154</v>
      </c>
      <c r="D209" s="246" t="s">
        <v>91</v>
      </c>
      <c r="E209" s="246" t="s">
        <v>26</v>
      </c>
      <c r="F209" s="247" t="s">
        <v>3713</v>
      </c>
      <c r="G209" s="247" t="s">
        <v>3714</v>
      </c>
      <c r="H209" s="247" t="s">
        <v>26</v>
      </c>
      <c r="I209" s="246" t="s">
        <v>26</v>
      </c>
      <c r="J209" s="261">
        <v>46.6</v>
      </c>
      <c r="K209" s="261" t="str">
        <f t="shared" si="14"/>
        <v>Si</v>
      </c>
      <c r="L209" s="262">
        <f t="shared" si="15"/>
        <v>46.6</v>
      </c>
      <c r="M209" s="263" t="s">
        <v>4155</v>
      </c>
    </row>
    <row r="210" spans="1:23" s="264" customFormat="1" x14ac:dyDescent="0.25">
      <c r="A210" s="246" t="s">
        <v>1786</v>
      </c>
      <c r="B210" s="246" t="s">
        <v>1377</v>
      </c>
      <c r="C210" s="246" t="s">
        <v>4156</v>
      </c>
      <c r="D210" s="246" t="s">
        <v>91</v>
      </c>
      <c r="E210" s="246" t="s">
        <v>26</v>
      </c>
      <c r="F210" s="247" t="s">
        <v>3713</v>
      </c>
      <c r="G210" s="247" t="s">
        <v>3714</v>
      </c>
      <c r="H210" s="247" t="s">
        <v>26</v>
      </c>
      <c r="I210" s="246" t="s">
        <v>26</v>
      </c>
      <c r="J210" s="248">
        <v>25.7</v>
      </c>
      <c r="K210" s="248" t="str">
        <f t="shared" si="14"/>
        <v>No</v>
      </c>
      <c r="L210" s="249">
        <f t="shared" si="15"/>
        <v>0</v>
      </c>
      <c r="M210" s="250" t="s">
        <v>4157</v>
      </c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</row>
    <row r="211" spans="1:23" s="264" customFormat="1" x14ac:dyDescent="0.25">
      <c r="A211" s="362" t="s">
        <v>227</v>
      </c>
      <c r="B211" s="362" t="s">
        <v>12</v>
      </c>
      <c r="C211" s="362" t="s">
        <v>4158</v>
      </c>
      <c r="D211" s="362" t="s">
        <v>227</v>
      </c>
      <c r="E211" s="362" t="s">
        <v>26</v>
      </c>
      <c r="F211" s="372" t="s">
        <v>6317</v>
      </c>
      <c r="G211" s="363" t="s">
        <v>3756</v>
      </c>
      <c r="H211" s="363" t="s">
        <v>3754</v>
      </c>
      <c r="I211" s="362" t="s">
        <v>26</v>
      </c>
      <c r="J211" s="364">
        <v>37</v>
      </c>
      <c r="K211" s="364" t="str">
        <f t="shared" si="14"/>
        <v>Si</v>
      </c>
      <c r="L211" s="365">
        <f t="shared" si="15"/>
        <v>37</v>
      </c>
      <c r="M211" s="366" t="s">
        <v>6324</v>
      </c>
      <c r="N211" s="367">
        <v>326181479</v>
      </c>
      <c r="O211" s="368" t="s">
        <v>6318</v>
      </c>
      <c r="P211" s="368" t="s">
        <v>6319</v>
      </c>
      <c r="Q211" s="368" t="s">
        <v>6320</v>
      </c>
      <c r="R211" s="368" t="s">
        <v>6321</v>
      </c>
      <c r="S211" s="368" t="s">
        <v>6322</v>
      </c>
      <c r="T211" s="368" t="s">
        <v>6319</v>
      </c>
      <c r="U211" s="368" t="s">
        <v>6323</v>
      </c>
      <c r="V211" s="368"/>
      <c r="W211" s="368"/>
    </row>
    <row r="212" spans="1:23" x14ac:dyDescent="0.25">
      <c r="A212" s="246" t="s">
        <v>116</v>
      </c>
      <c r="B212" s="246" t="s">
        <v>12</v>
      </c>
      <c r="C212" s="246" t="s">
        <v>4159</v>
      </c>
      <c r="D212" s="246" t="s">
        <v>91</v>
      </c>
      <c r="E212" s="246" t="s">
        <v>26</v>
      </c>
      <c r="F212" s="247" t="s">
        <v>3713</v>
      </c>
      <c r="G212" s="247" t="s">
        <v>3714</v>
      </c>
      <c r="H212" s="247" t="s">
        <v>26</v>
      </c>
      <c r="I212" s="246" t="s">
        <v>26</v>
      </c>
      <c r="J212" s="248">
        <v>25.6</v>
      </c>
      <c r="K212" s="248" t="str">
        <f t="shared" si="14"/>
        <v>No</v>
      </c>
      <c r="L212" s="249">
        <f t="shared" si="15"/>
        <v>0</v>
      </c>
      <c r="M212" s="250" t="s">
        <v>4160</v>
      </c>
    </row>
    <row r="213" spans="1:23" x14ac:dyDescent="0.25">
      <c r="A213" s="260" t="s">
        <v>463</v>
      </c>
      <c r="B213" s="260" t="s">
        <v>12</v>
      </c>
      <c r="C213" s="246" t="s">
        <v>4161</v>
      </c>
      <c r="D213" s="246" t="s">
        <v>463</v>
      </c>
      <c r="E213" s="246" t="s">
        <v>26</v>
      </c>
      <c r="F213" s="247" t="s">
        <v>3713</v>
      </c>
      <c r="G213" s="247" t="s">
        <v>3714</v>
      </c>
      <c r="H213" s="247" t="s">
        <v>26</v>
      </c>
      <c r="I213" s="246" t="s">
        <v>26</v>
      </c>
      <c r="J213" s="261">
        <v>250</v>
      </c>
      <c r="K213" s="261" t="str">
        <f t="shared" si="14"/>
        <v>Si</v>
      </c>
      <c r="L213" s="262">
        <f t="shared" si="15"/>
        <v>250</v>
      </c>
      <c r="M213" s="263" t="s">
        <v>4162</v>
      </c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</row>
    <row r="214" spans="1:23" x14ac:dyDescent="0.25">
      <c r="A214" s="260" t="s">
        <v>260</v>
      </c>
      <c r="B214" s="260" t="s">
        <v>12</v>
      </c>
      <c r="C214" s="246" t="s">
        <v>4163</v>
      </c>
      <c r="D214" s="246" t="s">
        <v>260</v>
      </c>
      <c r="E214" s="246" t="s">
        <v>26</v>
      </c>
      <c r="F214" s="247" t="s">
        <v>3713</v>
      </c>
      <c r="G214" s="247" t="s">
        <v>3714</v>
      </c>
      <c r="H214" s="247" t="s">
        <v>26</v>
      </c>
      <c r="I214" s="246" t="s">
        <v>26</v>
      </c>
      <c r="J214" s="261">
        <v>100</v>
      </c>
      <c r="K214" s="261" t="str">
        <f t="shared" si="14"/>
        <v>Si</v>
      </c>
      <c r="L214" s="262">
        <f t="shared" si="15"/>
        <v>100</v>
      </c>
      <c r="M214" s="263" t="s">
        <v>4164</v>
      </c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</row>
    <row r="215" spans="1:23" x14ac:dyDescent="0.25">
      <c r="A215" s="260" t="s">
        <v>236</v>
      </c>
      <c r="B215" s="260" t="s">
        <v>12</v>
      </c>
      <c r="C215" s="246" t="s">
        <v>4165</v>
      </c>
      <c r="D215" s="246" t="s">
        <v>236</v>
      </c>
      <c r="E215" s="246" t="s">
        <v>26</v>
      </c>
      <c r="F215" s="247" t="s">
        <v>3723</v>
      </c>
      <c r="G215" s="247" t="s">
        <v>3724</v>
      </c>
      <c r="H215" s="247" t="s">
        <v>1135</v>
      </c>
      <c r="I215" s="246" t="s">
        <v>26</v>
      </c>
      <c r="J215" s="261">
        <v>180</v>
      </c>
      <c r="K215" s="261" t="str">
        <f t="shared" si="14"/>
        <v>Si</v>
      </c>
      <c r="L215" s="262">
        <f t="shared" si="15"/>
        <v>180</v>
      </c>
      <c r="M215" s="263" t="s">
        <v>4166</v>
      </c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</row>
    <row r="216" spans="1:23" s="264" customFormat="1" x14ac:dyDescent="0.25">
      <c r="A216" s="246" t="s">
        <v>1135</v>
      </c>
      <c r="B216" s="246" t="s">
        <v>12</v>
      </c>
      <c r="C216" s="246" t="s">
        <v>4167</v>
      </c>
      <c r="D216" s="246" t="s">
        <v>1135</v>
      </c>
      <c r="E216" s="246" t="s">
        <v>26</v>
      </c>
      <c r="F216" s="247" t="s">
        <v>3723</v>
      </c>
      <c r="G216" s="247" t="s">
        <v>3724</v>
      </c>
      <c r="H216" s="247" t="s">
        <v>1135</v>
      </c>
      <c r="I216" s="246" t="s">
        <v>26</v>
      </c>
      <c r="J216" s="248">
        <v>1.4</v>
      </c>
      <c r="K216" s="248" t="str">
        <f t="shared" si="14"/>
        <v>No</v>
      </c>
      <c r="L216" s="249">
        <f t="shared" si="15"/>
        <v>0</v>
      </c>
      <c r="M216" s="250" t="s">
        <v>4168</v>
      </c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</row>
    <row r="217" spans="1:23" s="264" customFormat="1" x14ac:dyDescent="0.25">
      <c r="A217" s="246" t="s">
        <v>334</v>
      </c>
      <c r="B217" s="246" t="s">
        <v>12</v>
      </c>
      <c r="C217" s="246" t="s">
        <v>4169</v>
      </c>
      <c r="D217" s="246" t="s">
        <v>334</v>
      </c>
      <c r="E217" s="246" t="s">
        <v>26</v>
      </c>
      <c r="F217" s="246" t="s">
        <v>7897</v>
      </c>
      <c r="G217" s="247" t="s">
        <v>7898</v>
      </c>
      <c r="H217" s="246" t="s">
        <v>7899</v>
      </c>
      <c r="I217" s="246" t="s">
        <v>26</v>
      </c>
      <c r="J217" s="248">
        <v>155</v>
      </c>
      <c r="K217" s="248" t="str">
        <f t="shared" si="14"/>
        <v>Si</v>
      </c>
      <c r="L217" s="249">
        <f t="shared" si="15"/>
        <v>155</v>
      </c>
      <c r="M217" s="402" t="s">
        <v>6684</v>
      </c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</row>
    <row r="218" spans="1:23" s="264" customFormat="1" x14ac:dyDescent="0.25">
      <c r="A218" s="246" t="s">
        <v>118</v>
      </c>
      <c r="B218" s="246" t="s">
        <v>12</v>
      </c>
      <c r="C218" s="246" t="s">
        <v>4170</v>
      </c>
      <c r="D218" s="246" t="s">
        <v>91</v>
      </c>
      <c r="E218" s="246" t="s">
        <v>26</v>
      </c>
      <c r="F218" s="247" t="s">
        <v>3713</v>
      </c>
      <c r="G218" s="247" t="s">
        <v>3714</v>
      </c>
      <c r="H218" s="247" t="s">
        <v>26</v>
      </c>
      <c r="I218" s="246" t="s">
        <v>26</v>
      </c>
      <c r="J218" s="248">
        <v>18.399999999999999</v>
      </c>
      <c r="K218" s="248" t="str">
        <f t="shared" si="14"/>
        <v>No</v>
      </c>
      <c r="L218" s="249">
        <f t="shared" si="15"/>
        <v>0</v>
      </c>
      <c r="M218" s="250" t="s">
        <v>4171</v>
      </c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</row>
    <row r="219" spans="1:23" s="256" customFormat="1" x14ac:dyDescent="0.25">
      <c r="A219" s="246" t="s">
        <v>319</v>
      </c>
      <c r="B219" s="246" t="s">
        <v>12</v>
      </c>
      <c r="C219" s="246" t="s">
        <v>4172</v>
      </c>
      <c r="D219" s="246" t="s">
        <v>319</v>
      </c>
      <c r="E219" s="246" t="s">
        <v>26</v>
      </c>
      <c r="F219" s="330" t="s">
        <v>3708</v>
      </c>
      <c r="G219" s="330" t="s">
        <v>3709</v>
      </c>
      <c r="H219" s="330" t="s">
        <v>3710</v>
      </c>
      <c r="I219" s="331" t="s">
        <v>26</v>
      </c>
      <c r="J219" s="374">
        <v>18.8</v>
      </c>
      <c r="K219" s="374" t="str">
        <f t="shared" si="14"/>
        <v>No</v>
      </c>
      <c r="L219" s="376">
        <f t="shared" si="15"/>
        <v>0</v>
      </c>
      <c r="M219" s="401" t="s">
        <v>4173</v>
      </c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</row>
    <row r="220" spans="1:23" x14ac:dyDescent="0.25">
      <c r="A220" s="260" t="s">
        <v>455</v>
      </c>
      <c r="B220" s="260" t="s">
        <v>12</v>
      </c>
      <c r="C220" s="246" t="s">
        <v>4174</v>
      </c>
      <c r="D220" s="246" t="s">
        <v>455</v>
      </c>
      <c r="E220" s="246" t="s">
        <v>26</v>
      </c>
      <c r="F220" s="247" t="s">
        <v>3713</v>
      </c>
      <c r="G220" s="247" t="s">
        <v>3714</v>
      </c>
      <c r="H220" s="247" t="s">
        <v>26</v>
      </c>
      <c r="I220" s="246" t="s">
        <v>26</v>
      </c>
      <c r="J220" s="261">
        <v>238</v>
      </c>
      <c r="K220" s="261" t="str">
        <f t="shared" ref="K220:K222" si="16">IF(J220&gt;30,"Si","No")</f>
        <v>Si</v>
      </c>
      <c r="L220" s="262">
        <f t="shared" ref="L220:L222" si="17">IF(K220="si",J220,0)</f>
        <v>238</v>
      </c>
      <c r="M220" s="263" t="s">
        <v>4175</v>
      </c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</row>
    <row r="221" spans="1:23" x14ac:dyDescent="0.25">
      <c r="A221" s="260" t="s">
        <v>39</v>
      </c>
      <c r="B221" s="260" t="s">
        <v>12</v>
      </c>
      <c r="C221" s="246" t="s">
        <v>4176</v>
      </c>
      <c r="D221" s="246" t="s">
        <v>39</v>
      </c>
      <c r="E221" s="246" t="s">
        <v>26</v>
      </c>
      <c r="F221" s="247" t="s">
        <v>3828</v>
      </c>
      <c r="G221" s="247" t="s">
        <v>3829</v>
      </c>
      <c r="H221" s="247" t="s">
        <v>2526</v>
      </c>
      <c r="I221" s="246" t="s">
        <v>26</v>
      </c>
      <c r="J221" s="261">
        <v>203</v>
      </c>
      <c r="K221" s="261" t="str">
        <f t="shared" si="16"/>
        <v>Si</v>
      </c>
      <c r="L221" s="262">
        <f t="shared" si="17"/>
        <v>203</v>
      </c>
      <c r="M221" s="263" t="s">
        <v>4177</v>
      </c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</row>
    <row r="222" spans="1:23" x14ac:dyDescent="0.25">
      <c r="A222" s="260" t="s">
        <v>128</v>
      </c>
      <c r="B222" s="260" t="s">
        <v>12</v>
      </c>
      <c r="C222" s="246" t="s">
        <v>4178</v>
      </c>
      <c r="D222" s="246" t="s">
        <v>128</v>
      </c>
      <c r="E222" s="246" t="s">
        <v>26</v>
      </c>
      <c r="F222" s="247" t="s">
        <v>3713</v>
      </c>
      <c r="G222" s="247" t="s">
        <v>3714</v>
      </c>
      <c r="H222" s="247" t="s">
        <v>26</v>
      </c>
      <c r="I222" s="246" t="s">
        <v>26</v>
      </c>
      <c r="J222" s="261">
        <v>88.1</v>
      </c>
      <c r="K222" s="261" t="str">
        <f t="shared" si="16"/>
        <v>Si</v>
      </c>
      <c r="L222" s="262">
        <f t="shared" si="17"/>
        <v>88.1</v>
      </c>
      <c r="M222" s="263" t="s">
        <v>4179</v>
      </c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</row>
    <row r="223" spans="1:23" s="264" customFormat="1" x14ac:dyDescent="0.25">
      <c r="A223" s="252" t="s">
        <v>475</v>
      </c>
      <c r="B223" s="252" t="s">
        <v>12</v>
      </c>
      <c r="C223" s="252" t="s">
        <v>4180</v>
      </c>
      <c r="D223" s="252" t="s">
        <v>475</v>
      </c>
      <c r="E223" s="252" t="s">
        <v>26</v>
      </c>
      <c r="F223" s="329" t="s">
        <v>4355</v>
      </c>
      <c r="G223" s="329" t="s">
        <v>4356</v>
      </c>
      <c r="H223" s="329" t="s">
        <v>4357</v>
      </c>
      <c r="I223" s="329" t="s">
        <v>26</v>
      </c>
      <c r="J223" s="334">
        <v>4</v>
      </c>
      <c r="K223" s="334" t="s">
        <v>4354</v>
      </c>
      <c r="L223" s="339">
        <v>0</v>
      </c>
      <c r="M223" s="344" t="s">
        <v>4358</v>
      </c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</row>
    <row r="224" spans="1:23" s="264" customFormat="1" ht="22.5" x14ac:dyDescent="0.25">
      <c r="A224" s="246" t="s">
        <v>322</v>
      </c>
      <c r="B224" s="246" t="s">
        <v>12</v>
      </c>
      <c r="C224" s="246" t="s">
        <v>4181</v>
      </c>
      <c r="D224" s="246" t="s">
        <v>3754</v>
      </c>
      <c r="E224" s="246" t="s">
        <v>26</v>
      </c>
      <c r="F224" s="247" t="s">
        <v>3755</v>
      </c>
      <c r="G224" s="247" t="s">
        <v>3756</v>
      </c>
      <c r="H224" s="247" t="s">
        <v>3754</v>
      </c>
      <c r="I224" s="246" t="s">
        <v>26</v>
      </c>
      <c r="J224" s="248">
        <v>1</v>
      </c>
      <c r="K224" s="248" t="str">
        <f t="shared" ref="K224:K249" si="18">IF(J224&gt;30,"Si","No")</f>
        <v>No</v>
      </c>
      <c r="L224" s="249">
        <f t="shared" ref="L224:L249" si="19">IF(K224="si",J224,0)</f>
        <v>0</v>
      </c>
      <c r="M224" s="250" t="s">
        <v>4182</v>
      </c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</row>
    <row r="225" spans="1:23" x14ac:dyDescent="0.25">
      <c r="A225" s="246" t="s">
        <v>26</v>
      </c>
      <c r="B225" s="246" t="s">
        <v>2568</v>
      </c>
      <c r="C225" s="246" t="s">
        <v>4183</v>
      </c>
      <c r="D225" s="246" t="s">
        <v>91</v>
      </c>
      <c r="E225" s="246" t="s">
        <v>26</v>
      </c>
      <c r="F225" s="247" t="s">
        <v>3713</v>
      </c>
      <c r="G225" s="247" t="s">
        <v>3714</v>
      </c>
      <c r="H225" s="247" t="s">
        <v>26</v>
      </c>
      <c r="I225" s="246" t="s">
        <v>26</v>
      </c>
      <c r="J225" s="248">
        <v>27.8</v>
      </c>
      <c r="K225" s="248" t="str">
        <f t="shared" si="18"/>
        <v>No</v>
      </c>
      <c r="L225" s="249">
        <f t="shared" si="19"/>
        <v>0</v>
      </c>
      <c r="M225" s="250" t="s">
        <v>4184</v>
      </c>
    </row>
    <row r="226" spans="1:23" s="264" customFormat="1" x14ac:dyDescent="0.25">
      <c r="A226" s="246" t="s">
        <v>81</v>
      </c>
      <c r="B226" s="246" t="s">
        <v>4185</v>
      </c>
      <c r="C226" s="246" t="s">
        <v>4186</v>
      </c>
      <c r="D226" s="246" t="s">
        <v>319</v>
      </c>
      <c r="E226" s="246" t="s">
        <v>26</v>
      </c>
      <c r="F226" s="247" t="s">
        <v>3708</v>
      </c>
      <c r="G226" s="247" t="s">
        <v>3709</v>
      </c>
      <c r="H226" s="247" t="s">
        <v>3710</v>
      </c>
      <c r="I226" s="246" t="s">
        <v>26</v>
      </c>
      <c r="J226" s="248">
        <v>8.4</v>
      </c>
      <c r="K226" s="248" t="str">
        <f t="shared" si="18"/>
        <v>No</v>
      </c>
      <c r="L226" s="249">
        <f t="shared" si="19"/>
        <v>0</v>
      </c>
      <c r="M226" s="250" t="s">
        <v>4187</v>
      </c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</row>
    <row r="227" spans="1:23" s="264" customFormat="1" x14ac:dyDescent="0.25">
      <c r="A227" s="25" t="s">
        <v>5443</v>
      </c>
      <c r="B227" s="260" t="s">
        <v>925</v>
      </c>
      <c r="C227" s="246" t="s">
        <v>7513</v>
      </c>
      <c r="D227" s="246" t="s">
        <v>91</v>
      </c>
      <c r="E227" s="246" t="s">
        <v>26</v>
      </c>
      <c r="F227" s="247" t="s">
        <v>3713</v>
      </c>
      <c r="G227" s="247" t="s">
        <v>3714</v>
      </c>
      <c r="H227" s="247" t="s">
        <v>26</v>
      </c>
      <c r="I227" s="246" t="s">
        <v>26</v>
      </c>
      <c r="J227" s="261">
        <v>41.6</v>
      </c>
      <c r="K227" s="261" t="str">
        <f t="shared" si="18"/>
        <v>Si</v>
      </c>
      <c r="L227" s="262">
        <f t="shared" si="19"/>
        <v>41.6</v>
      </c>
      <c r="M227" s="429" t="s">
        <v>6684</v>
      </c>
    </row>
    <row r="228" spans="1:23" x14ac:dyDescent="0.25">
      <c r="A228" s="326" t="s">
        <v>4872</v>
      </c>
      <c r="B228" s="326" t="s">
        <v>4848</v>
      </c>
      <c r="C228" s="328"/>
      <c r="D228" s="328"/>
      <c r="E228" s="328"/>
      <c r="F228" s="328" t="s">
        <v>3713</v>
      </c>
      <c r="G228" s="328"/>
      <c r="H228" s="328"/>
      <c r="I228" s="328"/>
      <c r="J228" s="337">
        <v>43.3</v>
      </c>
      <c r="K228" s="337" t="str">
        <f t="shared" si="18"/>
        <v>Si</v>
      </c>
      <c r="L228" s="342">
        <f t="shared" si="19"/>
        <v>43.3</v>
      </c>
      <c r="M228" s="328" t="s">
        <v>4760</v>
      </c>
      <c r="N228" s="245" t="e" cm="1">
        <f t="array" ref="N228">+La+Voz+del+Interior</f>
        <v>#NAME?</v>
      </c>
      <c r="O228" s="245" t="s">
        <v>5605</v>
      </c>
      <c r="P228" s="245" t="s">
        <v>5606</v>
      </c>
      <c r="Q228" s="245" t="s">
        <v>5607</v>
      </c>
      <c r="R228" s="245" t="e" cm="1">
        <f t="array" ref="R228">+La+Voz+del+Interior</f>
        <v>#NAME?</v>
      </c>
      <c r="S228" s="245" t="s">
        <v>5605</v>
      </c>
      <c r="T228" s="245" t="s">
        <v>5608</v>
      </c>
      <c r="U228" s="321">
        <v>-642740723</v>
      </c>
      <c r="V228" s="245" t="s">
        <v>5609</v>
      </c>
    </row>
    <row r="229" spans="1:23" s="264" customFormat="1" x14ac:dyDescent="0.25">
      <c r="A229" s="260" t="s">
        <v>26</v>
      </c>
      <c r="B229" s="260" t="s">
        <v>847</v>
      </c>
      <c r="C229" s="246" t="s">
        <v>4188</v>
      </c>
      <c r="D229" s="246" t="s">
        <v>91</v>
      </c>
      <c r="E229" s="246" t="s">
        <v>26</v>
      </c>
      <c r="F229" s="247" t="s">
        <v>3713</v>
      </c>
      <c r="G229" s="247" t="s">
        <v>3714</v>
      </c>
      <c r="H229" s="247" t="s">
        <v>26</v>
      </c>
      <c r="I229" s="246" t="s">
        <v>26</v>
      </c>
      <c r="J229" s="261">
        <v>54.8</v>
      </c>
      <c r="K229" s="261" t="str">
        <f t="shared" si="18"/>
        <v>Si</v>
      </c>
      <c r="L229" s="262">
        <f t="shared" si="19"/>
        <v>54.8</v>
      </c>
      <c r="M229" s="263" t="s">
        <v>4189</v>
      </c>
    </row>
    <row r="230" spans="1:23" s="264" customFormat="1" x14ac:dyDescent="0.25">
      <c r="A230" s="246" t="s">
        <v>26</v>
      </c>
      <c r="B230" s="246" t="s">
        <v>560</v>
      </c>
      <c r="C230" s="246" t="s">
        <v>4190</v>
      </c>
      <c r="D230" s="246" t="s">
        <v>91</v>
      </c>
      <c r="E230" s="246" t="s">
        <v>26</v>
      </c>
      <c r="F230" s="247" t="s">
        <v>3713</v>
      </c>
      <c r="G230" s="247" t="s">
        <v>3714</v>
      </c>
      <c r="H230" s="247" t="s">
        <v>26</v>
      </c>
      <c r="I230" s="246" t="s">
        <v>26</v>
      </c>
      <c r="J230" s="248">
        <v>18</v>
      </c>
      <c r="K230" s="248" t="str">
        <f t="shared" si="18"/>
        <v>No</v>
      </c>
      <c r="L230" s="249">
        <f t="shared" si="19"/>
        <v>0</v>
      </c>
      <c r="M230" s="250" t="s">
        <v>4191</v>
      </c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</row>
    <row r="231" spans="1:23" s="264" customFormat="1" x14ac:dyDescent="0.25">
      <c r="A231" s="260" t="s">
        <v>256</v>
      </c>
      <c r="B231" s="260" t="s">
        <v>255</v>
      </c>
      <c r="C231" s="246" t="s">
        <v>4192</v>
      </c>
      <c r="D231" s="246" t="s">
        <v>91</v>
      </c>
      <c r="E231" s="246" t="s">
        <v>26</v>
      </c>
      <c r="F231" s="247" t="s">
        <v>3713</v>
      </c>
      <c r="G231" s="247" t="s">
        <v>3714</v>
      </c>
      <c r="H231" s="247" t="s">
        <v>26</v>
      </c>
      <c r="I231" s="246" t="s">
        <v>26</v>
      </c>
      <c r="J231" s="261">
        <v>41.7</v>
      </c>
      <c r="K231" s="261" t="str">
        <f t="shared" si="18"/>
        <v>Si</v>
      </c>
      <c r="L231" s="262">
        <f t="shared" si="19"/>
        <v>41.7</v>
      </c>
      <c r="M231" s="266" t="s">
        <v>4193</v>
      </c>
    </row>
    <row r="232" spans="1:23" s="264" customFormat="1" x14ac:dyDescent="0.25">
      <c r="A232" s="260" t="s">
        <v>4194</v>
      </c>
      <c r="B232" s="260" t="s">
        <v>4195</v>
      </c>
      <c r="C232" s="246" t="s">
        <v>4196</v>
      </c>
      <c r="D232" s="246" t="s">
        <v>4197</v>
      </c>
      <c r="E232" s="246" t="s">
        <v>26</v>
      </c>
      <c r="F232" s="247" t="s">
        <v>3713</v>
      </c>
      <c r="G232" s="333" t="s">
        <v>3714</v>
      </c>
      <c r="H232" s="247" t="s">
        <v>26</v>
      </c>
      <c r="I232" s="246" t="s">
        <v>26</v>
      </c>
      <c r="J232" s="261">
        <v>73.2</v>
      </c>
      <c r="K232" s="261" t="str">
        <f t="shared" si="18"/>
        <v>Si</v>
      </c>
      <c r="L232" s="262">
        <f t="shared" si="19"/>
        <v>73.2</v>
      </c>
      <c r="M232" s="266" t="s">
        <v>4198</v>
      </c>
    </row>
    <row r="233" spans="1:23" x14ac:dyDescent="0.25">
      <c r="A233" s="246" t="s">
        <v>1126</v>
      </c>
      <c r="B233" s="246" t="s">
        <v>38</v>
      </c>
      <c r="C233" s="246" t="s">
        <v>4199</v>
      </c>
      <c r="D233" s="246" t="s">
        <v>4200</v>
      </c>
      <c r="E233" s="246" t="s">
        <v>26</v>
      </c>
      <c r="F233" s="247" t="s">
        <v>3828</v>
      </c>
      <c r="G233" s="247" t="s">
        <v>3829</v>
      </c>
      <c r="H233" s="247"/>
      <c r="I233" s="246" t="s">
        <v>26</v>
      </c>
      <c r="J233" s="248">
        <v>147</v>
      </c>
      <c r="K233" s="248" t="str">
        <f t="shared" si="18"/>
        <v>Si</v>
      </c>
      <c r="L233" s="249">
        <f t="shared" si="19"/>
        <v>147</v>
      </c>
      <c r="M233" s="402" t="s">
        <v>6684</v>
      </c>
    </row>
    <row r="234" spans="1:23" s="264" customFormat="1" x14ac:dyDescent="0.25">
      <c r="A234" s="260" t="s">
        <v>217</v>
      </c>
      <c r="B234" s="260" t="s">
        <v>38</v>
      </c>
      <c r="C234" s="246" t="s">
        <v>4201</v>
      </c>
      <c r="D234" s="246" t="s">
        <v>4037</v>
      </c>
      <c r="E234" s="246" t="s">
        <v>26</v>
      </c>
      <c r="F234" s="247" t="s">
        <v>3828</v>
      </c>
      <c r="G234" s="247" t="s">
        <v>3829</v>
      </c>
      <c r="H234" s="247" t="s">
        <v>2526</v>
      </c>
      <c r="I234" s="246" t="s">
        <v>26</v>
      </c>
      <c r="J234" s="261">
        <v>284</v>
      </c>
      <c r="K234" s="261" t="str">
        <f t="shared" si="18"/>
        <v>Si</v>
      </c>
      <c r="L234" s="262">
        <f t="shared" si="19"/>
        <v>284</v>
      </c>
      <c r="M234" s="263" t="s">
        <v>4202</v>
      </c>
    </row>
    <row r="235" spans="1:23" ht="33.75" x14ac:dyDescent="0.25">
      <c r="A235" s="260" t="s">
        <v>478</v>
      </c>
      <c r="B235" s="260" t="s">
        <v>38</v>
      </c>
      <c r="C235" s="247" t="s">
        <v>4203</v>
      </c>
      <c r="D235" s="246" t="s">
        <v>91</v>
      </c>
      <c r="E235" s="246" t="s">
        <v>26</v>
      </c>
      <c r="F235" s="247" t="s">
        <v>3713</v>
      </c>
      <c r="G235" s="333" t="s">
        <v>3714</v>
      </c>
      <c r="H235" s="247" t="s">
        <v>26</v>
      </c>
      <c r="I235" s="246" t="s">
        <v>26</v>
      </c>
      <c r="J235" s="261">
        <v>37.200000000000003</v>
      </c>
      <c r="K235" s="261" t="str">
        <f t="shared" si="18"/>
        <v>Si</v>
      </c>
      <c r="L235" s="262">
        <f t="shared" si="19"/>
        <v>37.200000000000003</v>
      </c>
      <c r="M235" s="263" t="s">
        <v>4204</v>
      </c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</row>
    <row r="236" spans="1:23" s="264" customFormat="1" x14ac:dyDescent="0.25">
      <c r="A236" s="260" t="s">
        <v>89</v>
      </c>
      <c r="B236" s="260" t="s">
        <v>38</v>
      </c>
      <c r="C236" s="246" t="s">
        <v>4205</v>
      </c>
      <c r="D236" s="246" t="s">
        <v>4206</v>
      </c>
      <c r="E236" s="246" t="s">
        <v>26</v>
      </c>
      <c r="F236" s="247" t="s">
        <v>3828</v>
      </c>
      <c r="G236" s="247" t="s">
        <v>3829</v>
      </c>
      <c r="H236" s="247" t="s">
        <v>2526</v>
      </c>
      <c r="I236" s="246" t="s">
        <v>26</v>
      </c>
      <c r="J236" s="261">
        <v>161</v>
      </c>
      <c r="K236" s="261" t="str">
        <f t="shared" si="18"/>
        <v>Si</v>
      </c>
      <c r="L236" s="262">
        <f t="shared" si="19"/>
        <v>161</v>
      </c>
      <c r="M236" s="263" t="s">
        <v>4207</v>
      </c>
    </row>
    <row r="237" spans="1:23" s="264" customFormat="1" x14ac:dyDescent="0.25">
      <c r="A237" s="260" t="s">
        <v>215</v>
      </c>
      <c r="B237" s="260" t="s">
        <v>38</v>
      </c>
      <c r="C237" s="246" t="s">
        <v>4208</v>
      </c>
      <c r="D237" s="246" t="s">
        <v>236</v>
      </c>
      <c r="E237" s="246" t="s">
        <v>26</v>
      </c>
      <c r="F237" s="246" t="s">
        <v>3708</v>
      </c>
      <c r="G237" s="332" t="s">
        <v>3724</v>
      </c>
      <c r="H237" s="247" t="s">
        <v>1135</v>
      </c>
      <c r="I237" s="246" t="s">
        <v>26</v>
      </c>
      <c r="J237" s="261">
        <v>224</v>
      </c>
      <c r="K237" s="261" t="str">
        <f t="shared" si="18"/>
        <v>Si</v>
      </c>
      <c r="L237" s="262">
        <f t="shared" si="19"/>
        <v>224</v>
      </c>
      <c r="M237" s="429" t="s">
        <v>6684</v>
      </c>
    </row>
    <row r="238" spans="1:23" s="264" customFormat="1" x14ac:dyDescent="0.25">
      <c r="A238" s="246" t="s">
        <v>2802</v>
      </c>
      <c r="B238" s="246" t="s">
        <v>38</v>
      </c>
      <c r="C238" s="246" t="s">
        <v>4209</v>
      </c>
      <c r="D238" s="246" t="s">
        <v>319</v>
      </c>
      <c r="E238" s="246" t="s">
        <v>26</v>
      </c>
      <c r="F238" s="246" t="s">
        <v>3708</v>
      </c>
      <c r="G238" s="246" t="s">
        <v>3709</v>
      </c>
      <c r="H238" s="246" t="s">
        <v>3710</v>
      </c>
      <c r="I238" s="246" t="s">
        <v>26</v>
      </c>
      <c r="J238" s="248">
        <v>15.1</v>
      </c>
      <c r="K238" s="248" t="str">
        <f t="shared" si="18"/>
        <v>No</v>
      </c>
      <c r="L238" s="249">
        <f t="shared" si="19"/>
        <v>0</v>
      </c>
      <c r="M238" s="250" t="s">
        <v>4210</v>
      </c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</row>
    <row r="239" spans="1:23" x14ac:dyDescent="0.25">
      <c r="A239" s="260" t="s">
        <v>93</v>
      </c>
      <c r="B239" s="260" t="s">
        <v>36</v>
      </c>
      <c r="C239" s="246" t="s">
        <v>4211</v>
      </c>
      <c r="D239" s="246" t="s">
        <v>91</v>
      </c>
      <c r="E239" s="246" t="s">
        <v>26</v>
      </c>
      <c r="F239" s="246" t="s">
        <v>3713</v>
      </c>
      <c r="G239" s="246" t="s">
        <v>3714</v>
      </c>
      <c r="H239" s="247" t="s">
        <v>26</v>
      </c>
      <c r="I239" s="246" t="s">
        <v>26</v>
      </c>
      <c r="J239" s="261">
        <v>41.7</v>
      </c>
      <c r="K239" s="261" t="str">
        <f t="shared" si="18"/>
        <v>Si</v>
      </c>
      <c r="L239" s="262">
        <f t="shared" si="19"/>
        <v>41.7</v>
      </c>
      <c r="M239" s="263" t="s">
        <v>4212</v>
      </c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</row>
    <row r="240" spans="1:23" x14ac:dyDescent="0.25">
      <c r="A240" s="246" t="s">
        <v>2521</v>
      </c>
      <c r="B240" s="246" t="s">
        <v>36</v>
      </c>
      <c r="C240" s="246" t="s">
        <v>4213</v>
      </c>
      <c r="D240" s="246" t="s">
        <v>3754</v>
      </c>
      <c r="E240" s="246" t="s">
        <v>26</v>
      </c>
      <c r="F240" s="246" t="s">
        <v>3755</v>
      </c>
      <c r="G240" s="332" t="s">
        <v>3756</v>
      </c>
      <c r="H240" s="246" t="s">
        <v>3754</v>
      </c>
      <c r="I240" s="246" t="s">
        <v>26</v>
      </c>
      <c r="J240" s="248">
        <v>19</v>
      </c>
      <c r="K240" s="248" t="str">
        <f t="shared" si="18"/>
        <v>No</v>
      </c>
      <c r="L240" s="249">
        <f t="shared" si="19"/>
        <v>0</v>
      </c>
      <c r="M240" s="250" t="s">
        <v>4214</v>
      </c>
    </row>
    <row r="241" spans="1:23" s="264" customFormat="1" x14ac:dyDescent="0.25">
      <c r="A241" s="260" t="s">
        <v>37</v>
      </c>
      <c r="B241" s="260" t="s">
        <v>36</v>
      </c>
      <c r="C241" s="246" t="s">
        <v>4215</v>
      </c>
      <c r="D241" s="246" t="s">
        <v>4216</v>
      </c>
      <c r="E241" s="246" t="s">
        <v>26</v>
      </c>
      <c r="F241" s="246" t="s">
        <v>3713</v>
      </c>
      <c r="G241" s="246" t="s">
        <v>3714</v>
      </c>
      <c r="H241" s="247" t="s">
        <v>26</v>
      </c>
      <c r="I241" s="246" t="s">
        <v>26</v>
      </c>
      <c r="J241" s="261">
        <v>287</v>
      </c>
      <c r="K241" s="261" t="str">
        <f t="shared" si="18"/>
        <v>Si</v>
      </c>
      <c r="L241" s="262">
        <f t="shared" si="19"/>
        <v>287</v>
      </c>
      <c r="M241" s="263" t="s">
        <v>4217</v>
      </c>
    </row>
    <row r="242" spans="1:23" s="264" customFormat="1" x14ac:dyDescent="0.25">
      <c r="A242" s="260" t="s">
        <v>26</v>
      </c>
      <c r="B242" s="260" t="s">
        <v>2632</v>
      </c>
      <c r="C242" s="246" t="s">
        <v>4218</v>
      </c>
      <c r="D242" s="246" t="s">
        <v>91</v>
      </c>
      <c r="E242" s="246" t="s">
        <v>26</v>
      </c>
      <c r="F242" s="246" t="s">
        <v>3713</v>
      </c>
      <c r="G242" s="246" t="s">
        <v>3714</v>
      </c>
      <c r="H242" s="247" t="s">
        <v>26</v>
      </c>
      <c r="I242" s="246" t="s">
        <v>26</v>
      </c>
      <c r="J242" s="261">
        <v>45.1</v>
      </c>
      <c r="K242" s="261" t="str">
        <f t="shared" si="18"/>
        <v>Si</v>
      </c>
      <c r="L242" s="262">
        <f t="shared" si="19"/>
        <v>45.1</v>
      </c>
      <c r="M242" s="263" t="s">
        <v>4219</v>
      </c>
    </row>
    <row r="243" spans="1:23" s="264" customFormat="1" x14ac:dyDescent="0.25">
      <c r="A243" s="260" t="s">
        <v>2633</v>
      </c>
      <c r="B243" s="260" t="s">
        <v>2632</v>
      </c>
      <c r="C243" s="246" t="s">
        <v>4220</v>
      </c>
      <c r="D243" s="246" t="s">
        <v>91</v>
      </c>
      <c r="E243" s="246" t="s">
        <v>26</v>
      </c>
      <c r="F243" s="246" t="s">
        <v>3713</v>
      </c>
      <c r="G243" s="246" t="s">
        <v>3714</v>
      </c>
      <c r="H243" s="247" t="s">
        <v>26</v>
      </c>
      <c r="I243" s="246" t="s">
        <v>26</v>
      </c>
      <c r="J243" s="261">
        <v>52.5</v>
      </c>
      <c r="K243" s="261" t="str">
        <f t="shared" si="18"/>
        <v>Si</v>
      </c>
      <c r="L243" s="262">
        <f t="shared" si="19"/>
        <v>52.5</v>
      </c>
      <c r="M243" s="263" t="s">
        <v>4221</v>
      </c>
    </row>
    <row r="244" spans="1:23" ht="33.75" x14ac:dyDescent="0.25">
      <c r="A244" s="246" t="s">
        <v>26</v>
      </c>
      <c r="B244" s="246" t="s">
        <v>1977</v>
      </c>
      <c r="C244" s="246" t="s">
        <v>4222</v>
      </c>
      <c r="D244" s="246" t="s">
        <v>91</v>
      </c>
      <c r="E244" s="246" t="s">
        <v>26</v>
      </c>
      <c r="F244" s="246" t="s">
        <v>3713</v>
      </c>
      <c r="G244" s="246" t="s">
        <v>3714</v>
      </c>
      <c r="H244" s="247" t="s">
        <v>26</v>
      </c>
      <c r="I244" s="246" t="s">
        <v>26</v>
      </c>
      <c r="J244" s="248">
        <v>2.8</v>
      </c>
      <c r="K244" s="248" t="str">
        <f t="shared" si="18"/>
        <v>No</v>
      </c>
      <c r="L244" s="249">
        <f t="shared" si="19"/>
        <v>0</v>
      </c>
      <c r="M244" s="369" t="s">
        <v>3715</v>
      </c>
    </row>
    <row r="245" spans="1:23" s="267" customFormat="1" ht="22.5" x14ac:dyDescent="0.25">
      <c r="A245" s="246" t="s">
        <v>26</v>
      </c>
      <c r="B245" s="246" t="s">
        <v>4223</v>
      </c>
      <c r="C245" s="246" t="s">
        <v>4224</v>
      </c>
      <c r="D245" s="246" t="s">
        <v>91</v>
      </c>
      <c r="E245" s="246" t="s">
        <v>26</v>
      </c>
      <c r="F245" s="246" t="s">
        <v>3713</v>
      </c>
      <c r="G245" s="246" t="s">
        <v>3714</v>
      </c>
      <c r="H245" s="247" t="s">
        <v>26</v>
      </c>
      <c r="I245" s="246" t="s">
        <v>26</v>
      </c>
      <c r="J245" s="374">
        <v>27.5</v>
      </c>
      <c r="K245" s="374" t="str">
        <f t="shared" si="18"/>
        <v>No</v>
      </c>
      <c r="L245" s="376">
        <f t="shared" si="19"/>
        <v>0</v>
      </c>
      <c r="M245" s="401" t="s">
        <v>4225</v>
      </c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</row>
    <row r="246" spans="1:23" x14ac:dyDescent="0.25">
      <c r="A246" s="260" t="s">
        <v>3264</v>
      </c>
      <c r="B246" s="260" t="s">
        <v>934</v>
      </c>
      <c r="C246" s="246" t="s">
        <v>4226</v>
      </c>
      <c r="D246" s="246" t="s">
        <v>4227</v>
      </c>
      <c r="E246" s="246" t="s">
        <v>26</v>
      </c>
      <c r="F246" s="247" t="s">
        <v>3713</v>
      </c>
      <c r="G246" s="247" t="s">
        <v>3714</v>
      </c>
      <c r="H246" s="247" t="s">
        <v>26</v>
      </c>
      <c r="I246" s="246" t="s">
        <v>26</v>
      </c>
      <c r="J246" s="261">
        <v>59.1</v>
      </c>
      <c r="K246" s="261" t="str">
        <f t="shared" si="18"/>
        <v>Si</v>
      </c>
      <c r="L246" s="262">
        <f t="shared" si="19"/>
        <v>59.1</v>
      </c>
      <c r="M246" s="263" t="s">
        <v>4228</v>
      </c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</row>
    <row r="247" spans="1:23" s="256" customFormat="1" ht="22.5" x14ac:dyDescent="0.25">
      <c r="A247" s="260" t="s">
        <v>26</v>
      </c>
      <c r="B247" s="260" t="s">
        <v>934</v>
      </c>
      <c r="C247" s="246" t="s">
        <v>4229</v>
      </c>
      <c r="D247" s="246" t="s">
        <v>91</v>
      </c>
      <c r="E247" s="246" t="s">
        <v>26</v>
      </c>
      <c r="F247" s="331" t="s">
        <v>3713</v>
      </c>
      <c r="G247" s="331" t="s">
        <v>3714</v>
      </c>
      <c r="H247" s="330" t="s">
        <v>26</v>
      </c>
      <c r="I247" s="331" t="s">
        <v>26</v>
      </c>
      <c r="J247" s="335">
        <v>47.7</v>
      </c>
      <c r="K247" s="335" t="str">
        <f t="shared" si="18"/>
        <v>Si</v>
      </c>
      <c r="L247" s="340">
        <f t="shared" si="19"/>
        <v>47.7</v>
      </c>
      <c r="M247" s="436" t="s">
        <v>6681</v>
      </c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</row>
    <row r="248" spans="1:23" ht="22.5" x14ac:dyDescent="0.25">
      <c r="A248" s="260" t="s">
        <v>2226</v>
      </c>
      <c r="B248" s="260" t="s">
        <v>934</v>
      </c>
      <c r="C248" s="246" t="s">
        <v>4230</v>
      </c>
      <c r="D248" s="246" t="s">
        <v>4231</v>
      </c>
      <c r="E248" s="246" t="s">
        <v>26</v>
      </c>
      <c r="F248" s="247" t="s">
        <v>3713</v>
      </c>
      <c r="G248" s="333" t="s">
        <v>3714</v>
      </c>
      <c r="H248" s="247" t="s">
        <v>26</v>
      </c>
      <c r="I248" s="246" t="s">
        <v>26</v>
      </c>
      <c r="J248" s="261">
        <v>109</v>
      </c>
      <c r="K248" s="261" t="str">
        <f t="shared" si="18"/>
        <v>Si</v>
      </c>
      <c r="L248" s="262">
        <f t="shared" si="19"/>
        <v>109</v>
      </c>
      <c r="M248" s="263" t="s">
        <v>4232</v>
      </c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</row>
    <row r="249" spans="1:23" ht="22.5" x14ac:dyDescent="0.25">
      <c r="A249" s="246" t="s">
        <v>3090</v>
      </c>
      <c r="B249" s="246" t="s">
        <v>934</v>
      </c>
      <c r="C249" s="246" t="s">
        <v>4233</v>
      </c>
      <c r="D249" s="246" t="s">
        <v>91</v>
      </c>
      <c r="E249" s="246" t="s">
        <v>26</v>
      </c>
      <c r="F249" s="246" t="s">
        <v>3713</v>
      </c>
      <c r="G249" s="246" t="s">
        <v>3714</v>
      </c>
      <c r="H249" s="247" t="s">
        <v>26</v>
      </c>
      <c r="I249" s="246" t="s">
        <v>26</v>
      </c>
      <c r="J249" s="248">
        <v>55</v>
      </c>
      <c r="K249" s="248" t="str">
        <f t="shared" si="18"/>
        <v>Si</v>
      </c>
      <c r="L249" s="249">
        <f t="shared" si="19"/>
        <v>55</v>
      </c>
      <c r="M249" s="332" t="s">
        <v>4554</v>
      </c>
    </row>
    <row r="250" spans="1:23" s="264" customFormat="1" x14ac:dyDescent="0.25">
      <c r="A250" s="265" t="s">
        <v>3267</v>
      </c>
      <c r="B250" s="265" t="s">
        <v>934</v>
      </c>
      <c r="C250" s="252" t="s">
        <v>4234</v>
      </c>
      <c r="D250" s="252" t="s">
        <v>4235</v>
      </c>
      <c r="E250" s="252" t="s">
        <v>26</v>
      </c>
      <c r="F250" s="246" t="s">
        <v>3713</v>
      </c>
      <c r="G250" s="246" t="s">
        <v>3714</v>
      </c>
      <c r="H250" s="247" t="s">
        <v>26</v>
      </c>
      <c r="I250" s="252" t="s">
        <v>26</v>
      </c>
      <c r="J250" s="336">
        <v>115</v>
      </c>
      <c r="K250" s="336" t="s">
        <v>4352</v>
      </c>
      <c r="L250" s="341">
        <v>115</v>
      </c>
      <c r="M250" s="346" t="s">
        <v>4353</v>
      </c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</row>
    <row r="251" spans="1:23" s="264" customFormat="1" x14ac:dyDescent="0.25">
      <c r="A251" s="246" t="s">
        <v>3687</v>
      </c>
      <c r="B251" s="246" t="s">
        <v>934</v>
      </c>
      <c r="C251" s="246" t="s">
        <v>4236</v>
      </c>
      <c r="D251" s="246" t="s">
        <v>319</v>
      </c>
      <c r="E251" s="246" t="s">
        <v>26</v>
      </c>
      <c r="F251" s="246" t="s">
        <v>3708</v>
      </c>
      <c r="G251" s="246" t="s">
        <v>3709</v>
      </c>
      <c r="H251" s="246" t="s">
        <v>3710</v>
      </c>
      <c r="I251" s="246" t="s">
        <v>26</v>
      </c>
      <c r="J251" s="248">
        <v>11.4</v>
      </c>
      <c r="K251" s="248" t="str">
        <f>IF(J251&gt;30,"Si","No")</f>
        <v>No</v>
      </c>
      <c r="L251" s="249">
        <f>IF(K251="si",J251,0)</f>
        <v>0</v>
      </c>
      <c r="M251" s="250" t="s">
        <v>4237</v>
      </c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</row>
    <row r="252" spans="1:23" s="264" customFormat="1" ht="33.75" x14ac:dyDescent="0.25">
      <c r="A252" s="252" t="s">
        <v>3552</v>
      </c>
      <c r="B252" s="252" t="s">
        <v>934</v>
      </c>
      <c r="C252" s="252" t="s">
        <v>4238</v>
      </c>
      <c r="D252" s="252" t="s">
        <v>4239</v>
      </c>
      <c r="E252" s="252" t="s">
        <v>26</v>
      </c>
      <c r="F252" s="329" t="s">
        <v>3713</v>
      </c>
      <c r="G252" s="329" t="s">
        <v>3714</v>
      </c>
      <c r="H252" s="329" t="s">
        <v>26</v>
      </c>
      <c r="I252" s="329" t="s">
        <v>26</v>
      </c>
      <c r="J252" s="334">
        <v>29.9</v>
      </c>
      <c r="K252" s="334" t="s">
        <v>4354</v>
      </c>
      <c r="L252" s="339">
        <v>30</v>
      </c>
      <c r="M252" s="344" t="s">
        <v>4240</v>
      </c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</row>
    <row r="253" spans="1:23" s="264" customFormat="1" x14ac:dyDescent="0.25">
      <c r="A253" s="246" t="s">
        <v>1790</v>
      </c>
      <c r="B253" s="246" t="s">
        <v>934</v>
      </c>
      <c r="C253" s="246" t="s">
        <v>4241</v>
      </c>
      <c r="D253" s="246" t="s">
        <v>3754</v>
      </c>
      <c r="E253" s="246" t="s">
        <v>26</v>
      </c>
      <c r="F253" s="246" t="s">
        <v>3755</v>
      </c>
      <c r="G253" s="332" t="s">
        <v>3756</v>
      </c>
      <c r="H253" s="246" t="s">
        <v>3754</v>
      </c>
      <c r="I253" s="246" t="s">
        <v>26</v>
      </c>
      <c r="J253" s="248">
        <v>13.1</v>
      </c>
      <c r="K253" s="248" t="str">
        <f t="shared" ref="K253:K261" si="20">IF(J253&gt;30,"Si","No")</f>
        <v>No</v>
      </c>
      <c r="L253" s="249">
        <f t="shared" ref="L253:L261" si="21">IF(K253="si",J253,0)</f>
        <v>0</v>
      </c>
      <c r="M253" s="250" t="s">
        <v>4242</v>
      </c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</row>
    <row r="254" spans="1:23" x14ac:dyDescent="0.25">
      <c r="A254" s="246" t="s">
        <v>1761</v>
      </c>
      <c r="B254" s="246" t="s">
        <v>1760</v>
      </c>
      <c r="C254" s="246" t="s">
        <v>4243</v>
      </c>
      <c r="D254" s="246" t="s">
        <v>91</v>
      </c>
      <c r="E254" s="246" t="s">
        <v>26</v>
      </c>
      <c r="F254" s="246" t="s">
        <v>3713</v>
      </c>
      <c r="G254" s="246" t="s">
        <v>3714</v>
      </c>
      <c r="H254" s="247" t="s">
        <v>26</v>
      </c>
      <c r="I254" s="246" t="s">
        <v>26</v>
      </c>
      <c r="J254" s="248">
        <v>2.8</v>
      </c>
      <c r="K254" s="248" t="str">
        <f t="shared" si="20"/>
        <v>No</v>
      </c>
      <c r="L254" s="249">
        <f t="shared" si="21"/>
        <v>0</v>
      </c>
      <c r="M254" s="250" t="s">
        <v>3715</v>
      </c>
    </row>
    <row r="255" spans="1:23" ht="22.5" x14ac:dyDescent="0.25">
      <c r="A255" s="260" t="s">
        <v>3626</v>
      </c>
      <c r="B255" s="260" t="s">
        <v>1435</v>
      </c>
      <c r="C255" s="246" t="s">
        <v>4244</v>
      </c>
      <c r="D255" s="246" t="s">
        <v>91</v>
      </c>
      <c r="E255" s="246" t="s">
        <v>26</v>
      </c>
      <c r="F255" s="246" t="s">
        <v>3713</v>
      </c>
      <c r="G255" s="246" t="s">
        <v>3714</v>
      </c>
      <c r="H255" s="247" t="s">
        <v>26</v>
      </c>
      <c r="I255" s="246" t="s">
        <v>26</v>
      </c>
      <c r="J255" s="261">
        <v>42.1</v>
      </c>
      <c r="K255" s="261" t="str">
        <f t="shared" si="20"/>
        <v>Si</v>
      </c>
      <c r="L255" s="262">
        <f t="shared" si="21"/>
        <v>42.1</v>
      </c>
      <c r="M255" s="263" t="s">
        <v>4245</v>
      </c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</row>
    <row r="256" spans="1:23" ht="22.5" x14ac:dyDescent="0.25">
      <c r="A256" s="260" t="s">
        <v>4246</v>
      </c>
      <c r="B256" s="260" t="s">
        <v>1435</v>
      </c>
      <c r="C256" s="246" t="s">
        <v>4247</v>
      </c>
      <c r="D256" s="246" t="s">
        <v>91</v>
      </c>
      <c r="E256" s="246" t="s">
        <v>26</v>
      </c>
      <c r="F256" s="246" t="s">
        <v>3713</v>
      </c>
      <c r="G256" s="246" t="s">
        <v>3714</v>
      </c>
      <c r="H256" s="247" t="s">
        <v>26</v>
      </c>
      <c r="I256" s="246" t="s">
        <v>26</v>
      </c>
      <c r="J256" s="261">
        <v>33.6</v>
      </c>
      <c r="K256" s="261" t="str">
        <f t="shared" si="20"/>
        <v>Si</v>
      </c>
      <c r="L256" s="262">
        <f t="shared" si="21"/>
        <v>33.6</v>
      </c>
      <c r="M256" s="263" t="s">
        <v>4248</v>
      </c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</row>
    <row r="257" spans="1:23" ht="22.5" x14ac:dyDescent="0.25">
      <c r="A257" s="371" t="s">
        <v>1436</v>
      </c>
      <c r="B257" s="371" t="s">
        <v>1435</v>
      </c>
      <c r="C257" s="327" t="s">
        <v>4249</v>
      </c>
      <c r="D257" s="327" t="s">
        <v>91</v>
      </c>
      <c r="E257" s="327" t="s">
        <v>26</v>
      </c>
      <c r="F257" s="327" t="s">
        <v>3713</v>
      </c>
      <c r="G257" s="327" t="s">
        <v>3714</v>
      </c>
      <c r="H257" s="333" t="s">
        <v>26</v>
      </c>
      <c r="I257" s="327" t="s">
        <v>26</v>
      </c>
      <c r="J257" s="373">
        <v>33.6</v>
      </c>
      <c r="K257" s="373" t="str">
        <f t="shared" si="20"/>
        <v>Si</v>
      </c>
      <c r="L257" s="375">
        <f t="shared" si="21"/>
        <v>33.6</v>
      </c>
      <c r="M257" s="377" t="s">
        <v>4248</v>
      </c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</row>
    <row r="258" spans="1:23" x14ac:dyDescent="0.25">
      <c r="A258" s="371" t="s">
        <v>26</v>
      </c>
      <c r="B258" s="371" t="s">
        <v>274</v>
      </c>
      <c r="C258" s="327" t="s">
        <v>4250</v>
      </c>
      <c r="D258" s="327" t="s">
        <v>91</v>
      </c>
      <c r="E258" s="327" t="s">
        <v>26</v>
      </c>
      <c r="F258" s="246" t="s">
        <v>3713</v>
      </c>
      <c r="G258" s="327" t="s">
        <v>3714</v>
      </c>
      <c r="H258" s="333" t="s">
        <v>26</v>
      </c>
      <c r="I258" s="327" t="s">
        <v>26</v>
      </c>
      <c r="J258" s="373">
        <v>55</v>
      </c>
      <c r="K258" s="373" t="str">
        <f t="shared" si="20"/>
        <v>Si</v>
      </c>
      <c r="L258" s="375">
        <f t="shared" si="21"/>
        <v>55</v>
      </c>
      <c r="M258" s="377" t="s">
        <v>4251</v>
      </c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</row>
    <row r="259" spans="1:23" ht="22.5" x14ac:dyDescent="0.25">
      <c r="A259" s="327" t="s">
        <v>794</v>
      </c>
      <c r="B259" s="327" t="s">
        <v>793</v>
      </c>
      <c r="C259" s="327" t="s">
        <v>4252</v>
      </c>
      <c r="D259" s="327" t="s">
        <v>91</v>
      </c>
      <c r="E259" s="327" t="s">
        <v>26</v>
      </c>
      <c r="F259" s="327" t="s">
        <v>3713</v>
      </c>
      <c r="G259" s="327" t="s">
        <v>3714</v>
      </c>
      <c r="H259" s="333" t="s">
        <v>26</v>
      </c>
      <c r="I259" s="327" t="s">
        <v>26</v>
      </c>
      <c r="J259" s="338">
        <v>20</v>
      </c>
      <c r="K259" s="338" t="str">
        <f t="shared" si="20"/>
        <v>No</v>
      </c>
      <c r="L259" s="343">
        <f t="shared" si="21"/>
        <v>0</v>
      </c>
      <c r="M259" s="369" t="s">
        <v>4253</v>
      </c>
    </row>
    <row r="260" spans="1:23" x14ac:dyDescent="0.25">
      <c r="A260" s="331" t="s">
        <v>91</v>
      </c>
      <c r="B260" s="331" t="s">
        <v>251</v>
      </c>
      <c r="C260" s="327" t="s">
        <v>4254</v>
      </c>
      <c r="D260" s="327" t="s">
        <v>91</v>
      </c>
      <c r="E260" s="327" t="s">
        <v>26</v>
      </c>
      <c r="F260" s="327" t="s">
        <v>3713</v>
      </c>
      <c r="G260" s="327" t="s">
        <v>3714</v>
      </c>
      <c r="H260" s="333" t="s">
        <v>26</v>
      </c>
      <c r="I260" s="327" t="s">
        <v>26</v>
      </c>
      <c r="J260" s="338">
        <v>25.3</v>
      </c>
      <c r="K260" s="338" t="str">
        <f t="shared" si="20"/>
        <v>No</v>
      </c>
      <c r="L260" s="343">
        <f t="shared" si="21"/>
        <v>0</v>
      </c>
      <c r="M260" s="369" t="s">
        <v>4255</v>
      </c>
    </row>
    <row r="261" spans="1:23" x14ac:dyDescent="0.25">
      <c r="A261" s="420" t="s">
        <v>6868</v>
      </c>
      <c r="B261" s="420" t="s">
        <v>2632</v>
      </c>
      <c r="C261" s="420" t="s">
        <v>6880</v>
      </c>
      <c r="D261" s="245" t="s">
        <v>91</v>
      </c>
      <c r="E261" s="245" t="s">
        <v>26</v>
      </c>
      <c r="F261" s="245" t="s">
        <v>3713</v>
      </c>
      <c r="G261" s="327" t="s">
        <v>3714</v>
      </c>
      <c r="H261" s="333" t="s">
        <v>26</v>
      </c>
      <c r="I261" s="327" t="s">
        <v>26</v>
      </c>
      <c r="J261" s="257">
        <v>48.6</v>
      </c>
      <c r="K261" s="257" t="str">
        <f t="shared" si="20"/>
        <v>Si</v>
      </c>
      <c r="L261" s="258">
        <f t="shared" si="21"/>
        <v>48.6</v>
      </c>
      <c r="M261" s="381" t="s">
        <v>6684</v>
      </c>
    </row>
    <row r="262" spans="1:23" x14ac:dyDescent="0.25">
      <c r="A262" s="420" t="s">
        <v>7191</v>
      </c>
      <c r="B262" s="420" t="s">
        <v>7190</v>
      </c>
      <c r="C262" s="420" t="s">
        <v>7192</v>
      </c>
      <c r="D262" s="245" t="s">
        <v>91</v>
      </c>
      <c r="E262" s="245" t="s">
        <v>26</v>
      </c>
      <c r="F262" s="245" t="s">
        <v>3713</v>
      </c>
      <c r="G262" s="327" t="s">
        <v>3714</v>
      </c>
      <c r="H262" s="333" t="s">
        <v>26</v>
      </c>
      <c r="I262" s="327" t="s">
        <v>26</v>
      </c>
      <c r="J262" s="257">
        <v>48.9</v>
      </c>
      <c r="K262" s="257" t="str">
        <f t="shared" ref="K262:K278" si="22">IF(J262&gt;30,"Si","No")</f>
        <v>Si</v>
      </c>
      <c r="L262" s="258">
        <f t="shared" ref="L262:L278" si="23">IF(K262="si",J262,0)</f>
        <v>48.9</v>
      </c>
      <c r="M262" s="381" t="s">
        <v>6684</v>
      </c>
    </row>
    <row r="263" spans="1:23" x14ac:dyDescent="0.25">
      <c r="A263" s="25" t="s">
        <v>7277</v>
      </c>
      <c r="B263" s="245" t="s">
        <v>7190</v>
      </c>
      <c r="C263" s="420" t="s">
        <v>7612</v>
      </c>
      <c r="D263" s="245" t="s">
        <v>3745</v>
      </c>
      <c r="E263" s="245" t="s">
        <v>26</v>
      </c>
      <c r="F263" s="245" t="s">
        <v>3713</v>
      </c>
      <c r="G263" s="327" t="s">
        <v>3714</v>
      </c>
      <c r="H263" s="333" t="s">
        <v>26</v>
      </c>
      <c r="I263" s="327" t="s">
        <v>26</v>
      </c>
      <c r="J263" s="257">
        <v>114</v>
      </c>
      <c r="K263" s="257" t="str">
        <f t="shared" si="22"/>
        <v>Si</v>
      </c>
      <c r="L263" s="258">
        <f t="shared" si="23"/>
        <v>114</v>
      </c>
      <c r="M263" s="381" t="s">
        <v>6684</v>
      </c>
    </row>
    <row r="264" spans="1:23" x14ac:dyDescent="0.25">
      <c r="A264" s="25" t="s">
        <v>7811</v>
      </c>
      <c r="B264" s="25" t="s">
        <v>7810</v>
      </c>
      <c r="C264" s="245" t="s">
        <v>7886</v>
      </c>
      <c r="D264" s="420" t="s">
        <v>7887</v>
      </c>
      <c r="E264" s="245" t="s">
        <v>26</v>
      </c>
      <c r="F264" s="245" t="s">
        <v>3713</v>
      </c>
      <c r="G264" s="327" t="s">
        <v>3714</v>
      </c>
      <c r="H264" s="333" t="s">
        <v>26</v>
      </c>
      <c r="I264" s="327" t="s">
        <v>26</v>
      </c>
      <c r="J264" s="257">
        <v>186</v>
      </c>
      <c r="K264" s="257" t="str">
        <f t="shared" si="22"/>
        <v>Si</v>
      </c>
      <c r="L264" s="258">
        <f t="shared" si="23"/>
        <v>186</v>
      </c>
      <c r="M264" s="381" t="s">
        <v>6681</v>
      </c>
    </row>
    <row r="265" spans="1:23" x14ac:dyDescent="0.25">
      <c r="A265" s="461" t="s">
        <v>8010</v>
      </c>
      <c r="B265" s="245" t="s">
        <v>1435</v>
      </c>
      <c r="C265" s="420" t="s">
        <v>8035</v>
      </c>
      <c r="D265" s="245" t="s">
        <v>91</v>
      </c>
      <c r="E265" s="245" t="s">
        <v>26</v>
      </c>
      <c r="F265" s="245" t="s">
        <v>3713</v>
      </c>
      <c r="G265" s="327" t="s">
        <v>3714</v>
      </c>
      <c r="H265" s="333" t="s">
        <v>26</v>
      </c>
      <c r="I265" s="327" t="s">
        <v>26</v>
      </c>
      <c r="J265" s="257">
        <v>44</v>
      </c>
      <c r="K265" s="257" t="str">
        <f t="shared" si="22"/>
        <v>Si</v>
      </c>
      <c r="L265" s="258">
        <f t="shared" si="23"/>
        <v>44</v>
      </c>
      <c r="M265" s="381" t="s">
        <v>6684</v>
      </c>
    </row>
    <row r="266" spans="1:23" x14ac:dyDescent="0.25">
      <c r="A266" s="461" t="s">
        <v>8016</v>
      </c>
      <c r="B266" s="461" t="s">
        <v>7810</v>
      </c>
      <c r="C266" s="227" t="s">
        <v>8036</v>
      </c>
      <c r="D266" s="245" t="s">
        <v>8037</v>
      </c>
      <c r="E266" s="245" t="s">
        <v>26</v>
      </c>
      <c r="F266" s="245" t="s">
        <v>3713</v>
      </c>
      <c r="G266" s="327" t="s">
        <v>3714</v>
      </c>
      <c r="H266" s="333" t="s">
        <v>26</v>
      </c>
      <c r="I266" s="327" t="s">
        <v>26</v>
      </c>
      <c r="J266" s="257">
        <v>327</v>
      </c>
      <c r="K266" s="257" t="str">
        <f t="shared" si="22"/>
        <v>Si</v>
      </c>
      <c r="L266" s="258">
        <f t="shared" si="23"/>
        <v>327</v>
      </c>
      <c r="M266" s="381" t="s">
        <v>6684</v>
      </c>
    </row>
    <row r="267" spans="1:23" x14ac:dyDescent="0.25">
      <c r="A267" s="461" t="s">
        <v>7951</v>
      </c>
      <c r="B267" s="245" t="s">
        <v>8038</v>
      </c>
      <c r="C267" s="420" t="s">
        <v>8039</v>
      </c>
      <c r="D267" s="245" t="s">
        <v>91</v>
      </c>
      <c r="E267" s="245" t="s">
        <v>26</v>
      </c>
      <c r="F267" s="245" t="s">
        <v>3713</v>
      </c>
      <c r="G267" s="327" t="s">
        <v>3714</v>
      </c>
      <c r="H267" s="333" t="s">
        <v>26</v>
      </c>
      <c r="I267" s="327" t="s">
        <v>26</v>
      </c>
      <c r="J267" s="257">
        <v>36.6</v>
      </c>
      <c r="K267" s="257" t="str">
        <f t="shared" si="22"/>
        <v>Si</v>
      </c>
      <c r="L267" s="258">
        <f t="shared" si="23"/>
        <v>36.6</v>
      </c>
      <c r="M267" s="381" t="s">
        <v>6684</v>
      </c>
    </row>
    <row r="268" spans="1:23" x14ac:dyDescent="0.25">
      <c r="A268" s="420" t="s">
        <v>8073</v>
      </c>
      <c r="B268" s="420" t="s">
        <v>8072</v>
      </c>
      <c r="C268" s="420" t="s">
        <v>8180</v>
      </c>
      <c r="D268" s="420" t="s">
        <v>8181</v>
      </c>
      <c r="E268" s="245" t="s">
        <v>26</v>
      </c>
      <c r="F268" s="245" t="s">
        <v>3713</v>
      </c>
      <c r="G268" s="327" t="s">
        <v>3714</v>
      </c>
      <c r="H268" s="333" t="s">
        <v>26</v>
      </c>
      <c r="I268" s="327" t="s">
        <v>26</v>
      </c>
      <c r="J268" s="257">
        <v>54</v>
      </c>
      <c r="K268" s="257" t="str">
        <f t="shared" si="22"/>
        <v>Si</v>
      </c>
      <c r="L268" s="258">
        <f t="shared" si="23"/>
        <v>54</v>
      </c>
      <c r="M268" s="381" t="s">
        <v>6684</v>
      </c>
    </row>
    <row r="269" spans="1:23" x14ac:dyDescent="0.25">
      <c r="A269" s="420" t="s">
        <v>8271</v>
      </c>
      <c r="B269" s="420" t="s">
        <v>984</v>
      </c>
      <c r="C269" s="420" t="s">
        <v>8315</v>
      </c>
      <c r="D269" s="420" t="s">
        <v>8314</v>
      </c>
      <c r="E269" s="245" t="s">
        <v>26</v>
      </c>
      <c r="F269" s="246" t="s">
        <v>3708</v>
      </c>
      <c r="G269" s="246" t="s">
        <v>3709</v>
      </c>
      <c r="H269" s="246" t="s">
        <v>3710</v>
      </c>
      <c r="I269" s="246" t="s">
        <v>26</v>
      </c>
      <c r="J269" s="257">
        <v>104</v>
      </c>
      <c r="K269" s="257" t="str">
        <f t="shared" si="22"/>
        <v>Si</v>
      </c>
      <c r="L269" s="258">
        <f t="shared" si="23"/>
        <v>104</v>
      </c>
      <c r="M269" s="478" t="s">
        <v>6681</v>
      </c>
    </row>
    <row r="270" spans="1:23" x14ac:dyDescent="0.25">
      <c r="A270" s="420" t="s">
        <v>8274</v>
      </c>
      <c r="B270" s="420" t="s">
        <v>8072</v>
      </c>
      <c r="C270" s="420" t="s">
        <v>8180</v>
      </c>
      <c r="D270" s="420" t="s">
        <v>8181</v>
      </c>
      <c r="E270" s="245" t="s">
        <v>26</v>
      </c>
      <c r="F270" s="245" t="s">
        <v>3713</v>
      </c>
      <c r="G270" s="327" t="s">
        <v>3714</v>
      </c>
      <c r="H270" s="333" t="s">
        <v>26</v>
      </c>
      <c r="I270" s="327" t="s">
        <v>26</v>
      </c>
      <c r="J270" s="257">
        <v>54</v>
      </c>
      <c r="K270" s="257" t="str">
        <f t="shared" si="22"/>
        <v>Si</v>
      </c>
      <c r="L270" s="258">
        <f t="shared" si="23"/>
        <v>54</v>
      </c>
      <c r="M270" s="381" t="s">
        <v>6681</v>
      </c>
    </row>
    <row r="271" spans="1:23" x14ac:dyDescent="0.25">
      <c r="A271" s="420" t="s">
        <v>8398</v>
      </c>
      <c r="B271" s="420" t="s">
        <v>8397</v>
      </c>
      <c r="C271" s="420" t="s">
        <v>8432</v>
      </c>
      <c r="D271" s="245" t="s">
        <v>8433</v>
      </c>
      <c r="E271" s="245" t="s">
        <v>26</v>
      </c>
      <c r="F271" s="245" t="s">
        <v>3713</v>
      </c>
      <c r="G271" s="327" t="s">
        <v>3714</v>
      </c>
      <c r="H271" s="333" t="s">
        <v>26</v>
      </c>
      <c r="I271" s="327" t="s">
        <v>26</v>
      </c>
      <c r="J271" s="257">
        <v>53.2</v>
      </c>
      <c r="K271" s="257" t="str">
        <f t="shared" si="22"/>
        <v>Si</v>
      </c>
      <c r="L271" s="258">
        <f t="shared" si="23"/>
        <v>53.2</v>
      </c>
      <c r="M271" s="381" t="s">
        <v>6681</v>
      </c>
    </row>
    <row r="272" spans="1:23" x14ac:dyDescent="0.25">
      <c r="K272" s="257" t="str">
        <f t="shared" si="22"/>
        <v>No</v>
      </c>
      <c r="L272" s="258">
        <f t="shared" si="23"/>
        <v>0</v>
      </c>
    </row>
    <row r="273" spans="11:12" x14ac:dyDescent="0.25">
      <c r="K273" s="257" t="str">
        <f t="shared" si="22"/>
        <v>No</v>
      </c>
      <c r="L273" s="258">
        <f t="shared" si="23"/>
        <v>0</v>
      </c>
    </row>
    <row r="274" spans="11:12" x14ac:dyDescent="0.25">
      <c r="K274" s="257" t="str">
        <f t="shared" si="22"/>
        <v>No</v>
      </c>
      <c r="L274" s="258">
        <f t="shared" si="23"/>
        <v>0</v>
      </c>
    </row>
    <row r="275" spans="11:12" x14ac:dyDescent="0.25">
      <c r="K275" s="257" t="str">
        <f t="shared" si="22"/>
        <v>No</v>
      </c>
      <c r="L275" s="258">
        <f t="shared" si="23"/>
        <v>0</v>
      </c>
    </row>
    <row r="276" spans="11:12" x14ac:dyDescent="0.25">
      <c r="K276" s="257" t="str">
        <f t="shared" si="22"/>
        <v>No</v>
      </c>
      <c r="L276" s="258">
        <f t="shared" si="23"/>
        <v>0</v>
      </c>
    </row>
    <row r="277" spans="11:12" x14ac:dyDescent="0.25">
      <c r="K277" s="257" t="str">
        <f t="shared" si="22"/>
        <v>No</v>
      </c>
      <c r="L277" s="258">
        <f t="shared" si="23"/>
        <v>0</v>
      </c>
    </row>
    <row r="278" spans="11:12" x14ac:dyDescent="0.25">
      <c r="K278" s="257" t="str">
        <f t="shared" si="22"/>
        <v>No</v>
      </c>
      <c r="L278" s="258">
        <f t="shared" si="23"/>
        <v>0</v>
      </c>
    </row>
  </sheetData>
  <sortState xmlns:xlrd2="http://schemas.microsoft.com/office/spreadsheetml/2017/richdata2" ref="A2:W260">
    <sortCondition ref="B2:B260"/>
    <sortCondition ref="A2:A260"/>
  </sortState>
  <hyperlinks>
    <hyperlink ref="M152:W152" r:id="rId1" display="https://www.google.com/maps/dir/Pentacom+S.A.+" xr:uid="{00000000-0004-0000-0200-000000000000}"/>
    <hyperlink ref="M145" r:id="rId2" xr:uid="{00000000-0004-0000-0200-000001000000}"/>
    <hyperlink ref="M233" r:id="rId3" xr:uid="{00000000-0004-0000-0200-000002000000}"/>
    <hyperlink ref="M261" r:id="rId4" xr:uid="{00000000-0004-0000-0200-000003000000}"/>
    <hyperlink ref="M237" r:id="rId5" xr:uid="{00000000-0004-0000-0200-000004000000}"/>
    <hyperlink ref="M247" r:id="rId6" xr:uid="{00000000-0004-0000-0200-000005000000}"/>
    <hyperlink ref="M152" r:id="rId7" xr:uid="{00000000-0004-0000-0200-000006000000}"/>
    <hyperlink ref="M262" r:id="rId8" xr:uid="{00000000-0004-0000-0200-000007000000}"/>
    <hyperlink ref="M227" r:id="rId9" xr:uid="{00000000-0004-0000-0200-000008000000}"/>
    <hyperlink ref="M263" r:id="rId10" xr:uid="{00000000-0004-0000-0200-000009000000}"/>
    <hyperlink ref="M147" r:id="rId11" display="https://www.google.com/maps/dir/Trist%C3%A1n+Burgos+Norte+456,+R%C3%ADo+Cuarto,+C%C3%B3rdoba/Parque+Industrial+Adri%C3%A1n+Pascual+Urqu%C3%ADa,+C%C3%B3rdoba/Trist%C3%A1n+Burgos+456,+R%C3%ADo+Cuarto,+C%C3%B3rdoba/@-32.9371254,-64.236756,11z/data=!3m1!4b1!4m20!4m19!1m5!1m1!1s0x95d200f85d35147d:0x48216def77aef722!2m2!1d-64.37493!2d-33.1029518!1m5!1m1!1s0x95cdc42abb510695:0xbe813b05320525c2!2m2!1d-63.817668!2d-32.771782!1m5!1m1!1s0x95d200f85d35147d:0x48216def77aef722!2m2!1d-64.37493!2d-33.1029518!3e0" xr:uid="{00000000-0004-0000-0200-00000A000000}"/>
    <hyperlink ref="M128" r:id="rId12" xr:uid="{00000000-0004-0000-0200-00000B000000}"/>
    <hyperlink ref="M264" r:id="rId13" xr:uid="{00000000-0004-0000-0200-00000C000000}"/>
    <hyperlink ref="M95" r:id="rId14" xr:uid="{00000000-0004-0000-0200-00000D000000}"/>
    <hyperlink ref="M265" r:id="rId15" xr:uid="{00000000-0004-0000-0200-00000E000000}"/>
    <hyperlink ref="M267" r:id="rId16" xr:uid="{00000000-0004-0000-0200-00000F000000}"/>
    <hyperlink ref="M217" r:id="rId17" xr:uid="{00000000-0004-0000-0200-000010000000}"/>
    <hyperlink ref="M91" r:id="rId18" xr:uid="{00000000-0004-0000-0200-000011000000}"/>
    <hyperlink ref="M266" r:id="rId19" xr:uid="{00000000-0004-0000-0200-000012000000}"/>
    <hyperlink ref="M52" r:id="rId20" xr:uid="{4FD475FF-CC06-4A1C-BA32-2936AD769E0F}"/>
    <hyperlink ref="M98" r:id="rId21" xr:uid="{B53A50B3-50E0-4A0E-B13E-8986BC43CFCD}"/>
    <hyperlink ref="M268" r:id="rId22" xr:uid="{86FA2E7B-D83A-43AC-A10E-2A1007A32AB0}"/>
    <hyperlink ref="M269" r:id="rId23" xr:uid="{681B8C46-C86C-46AF-9A1D-77620A58BA45}"/>
    <hyperlink ref="M92" r:id="rId24" display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xr:uid="{D8D741DB-1634-4F57-B275-4FF3A90D8BA0}"/>
    <hyperlink ref="M270" r:id="rId25" xr:uid="{536367FD-E731-4858-A8A0-FAC3AB0ECA98}"/>
    <hyperlink ref="M271" r:id="rId26" xr:uid="{7FCF7149-4D4A-4EA0-A67F-DCE271FC36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51"/>
  <sheetViews>
    <sheetView topLeftCell="A6329" workbookViewId="0">
      <selection activeCell="L6301" sqref="A6301:L6351"/>
    </sheetView>
  </sheetViews>
  <sheetFormatPr baseColWidth="10" defaultColWidth="47.140625" defaultRowHeight="15" x14ac:dyDescent="0.25"/>
  <cols>
    <col min="1" max="1" width="9.42578125" style="25" bestFit="1" customWidth="1"/>
    <col min="2" max="2" width="22.5703125" style="25" bestFit="1" customWidth="1"/>
    <col min="3" max="3" width="40.28515625" style="25" bestFit="1" customWidth="1"/>
    <col min="4" max="4" width="34.85546875" style="25" bestFit="1" customWidth="1"/>
    <col min="5" max="5" width="19.28515625" style="25" bestFit="1" customWidth="1"/>
    <col min="6" max="6" width="12.7109375" style="134" bestFit="1" customWidth="1"/>
    <col min="7" max="7" width="11.5703125" style="42" bestFit="1" customWidth="1"/>
    <col min="8" max="8" width="9.28515625" style="25" bestFit="1" customWidth="1"/>
    <col min="9" max="9" width="9.5703125" style="42" bestFit="1" customWidth="1"/>
    <col min="10" max="11" width="11.5703125" style="42" bestFit="1" customWidth="1"/>
    <col min="12" max="12" width="12" bestFit="1" customWidth="1"/>
    <col min="13" max="16384" width="47.140625" style="25"/>
  </cols>
  <sheetData>
    <row r="1" spans="1:12" ht="15.75" thickBot="1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120"/>
      <c r="G1" s="72" t="s">
        <v>6</v>
      </c>
      <c r="H1" s="71" t="s">
        <v>7</v>
      </c>
      <c r="I1" s="72" t="s">
        <v>8</v>
      </c>
      <c r="J1" s="72" t="s">
        <v>9</v>
      </c>
      <c r="K1" s="72" t="s">
        <v>10</v>
      </c>
      <c r="L1" s="84" t="s">
        <v>5</v>
      </c>
    </row>
    <row r="2" spans="1:12" ht="15.75" thickBot="1" x14ac:dyDescent="0.3">
      <c r="A2" s="93" t="s">
        <v>498</v>
      </c>
      <c r="B2" s="94" t="s">
        <v>31</v>
      </c>
      <c r="C2" s="94" t="s">
        <v>251</v>
      </c>
      <c r="D2" s="94" t="s">
        <v>91</v>
      </c>
      <c r="E2" s="94" t="s">
        <v>432</v>
      </c>
      <c r="F2" s="121">
        <v>1</v>
      </c>
      <c r="G2" s="95">
        <v>2330</v>
      </c>
      <c r="H2" s="94"/>
      <c r="I2" s="95"/>
      <c r="J2" s="95"/>
      <c r="K2" s="95">
        <f>J2+G2</f>
        <v>2330</v>
      </c>
      <c r="L2" s="96">
        <v>20210401</v>
      </c>
    </row>
    <row r="3" spans="1:12" ht="15.75" thickBot="1" x14ac:dyDescent="0.3">
      <c r="A3" s="85"/>
      <c r="B3" s="86"/>
      <c r="C3" s="86"/>
      <c r="D3" s="86"/>
      <c r="E3" s="86"/>
      <c r="F3" s="122"/>
      <c r="G3" s="87"/>
      <c r="H3" s="86"/>
      <c r="I3" s="87"/>
      <c r="J3" s="87"/>
      <c r="K3" s="87"/>
      <c r="L3" s="88"/>
    </row>
    <row r="4" spans="1:12" x14ac:dyDescent="0.25">
      <c r="A4" s="54" t="s">
        <v>497</v>
      </c>
      <c r="B4" s="47" t="s">
        <v>11</v>
      </c>
      <c r="C4" s="47" t="s">
        <v>12</v>
      </c>
      <c r="D4" s="47" t="s">
        <v>319</v>
      </c>
      <c r="E4" s="47" t="s">
        <v>329</v>
      </c>
      <c r="F4" s="123">
        <v>1</v>
      </c>
      <c r="G4" s="38">
        <v>1668</v>
      </c>
      <c r="H4" s="47"/>
      <c r="I4" s="38"/>
      <c r="J4" s="38"/>
      <c r="K4" s="38">
        <f t="shared" ref="K4:K45" si="0">J4+G4</f>
        <v>1668</v>
      </c>
      <c r="L4" s="73">
        <v>20210406</v>
      </c>
    </row>
    <row r="5" spans="1:12" x14ac:dyDescent="0.25">
      <c r="A5" s="55" t="s">
        <v>494</v>
      </c>
      <c r="B5" s="35" t="s">
        <v>11</v>
      </c>
      <c r="C5" s="35" t="s">
        <v>274</v>
      </c>
      <c r="D5" s="35" t="s">
        <v>26</v>
      </c>
      <c r="E5" s="35" t="s">
        <v>275</v>
      </c>
      <c r="F5" s="124">
        <v>1</v>
      </c>
      <c r="G5" s="36">
        <v>1668</v>
      </c>
      <c r="H5" s="35"/>
      <c r="I5" s="36"/>
      <c r="J5" s="36"/>
      <c r="K5" s="36">
        <f t="shared" si="0"/>
        <v>1668</v>
      </c>
      <c r="L5" s="74">
        <v>20210406</v>
      </c>
    </row>
    <row r="6" spans="1:12" x14ac:dyDescent="0.25">
      <c r="A6" s="55" t="s">
        <v>491</v>
      </c>
      <c r="B6" s="35" t="s">
        <v>11</v>
      </c>
      <c r="C6" s="35" t="s">
        <v>12</v>
      </c>
      <c r="D6" s="35" t="s">
        <v>118</v>
      </c>
      <c r="E6" s="35" t="s">
        <v>120</v>
      </c>
      <c r="F6" s="124">
        <v>1</v>
      </c>
      <c r="G6" s="36">
        <v>1668</v>
      </c>
      <c r="H6" s="35"/>
      <c r="I6" s="36"/>
      <c r="J6" s="36"/>
      <c r="K6" s="36">
        <f t="shared" si="0"/>
        <v>1668</v>
      </c>
      <c r="L6" s="74">
        <v>20210407</v>
      </c>
    </row>
    <row r="7" spans="1:12" x14ac:dyDescent="0.25">
      <c r="A7" s="55" t="s">
        <v>492</v>
      </c>
      <c r="B7" s="35" t="s">
        <v>11</v>
      </c>
      <c r="C7" s="35" t="s">
        <v>12</v>
      </c>
      <c r="D7" s="35" t="s">
        <v>118</v>
      </c>
      <c r="E7" s="35" t="s">
        <v>262</v>
      </c>
      <c r="F7" s="124">
        <v>1</v>
      </c>
      <c r="G7" s="36">
        <v>1668</v>
      </c>
      <c r="H7" s="35"/>
      <c r="I7" s="36"/>
      <c r="J7" s="36"/>
      <c r="K7" s="36">
        <f t="shared" si="0"/>
        <v>1668</v>
      </c>
      <c r="L7" s="74">
        <v>20210407</v>
      </c>
    </row>
    <row r="8" spans="1:12" x14ac:dyDescent="0.25">
      <c r="A8" s="55" t="s">
        <v>493</v>
      </c>
      <c r="B8" s="35" t="s">
        <v>11</v>
      </c>
      <c r="C8" s="35" t="s">
        <v>251</v>
      </c>
      <c r="D8" s="35" t="s">
        <v>91</v>
      </c>
      <c r="E8" s="35" t="s">
        <v>252</v>
      </c>
      <c r="F8" s="124">
        <v>1</v>
      </c>
      <c r="G8" s="36">
        <v>1668</v>
      </c>
      <c r="H8" s="35"/>
      <c r="I8" s="36"/>
      <c r="J8" s="36"/>
      <c r="K8" s="36">
        <f t="shared" si="0"/>
        <v>1668</v>
      </c>
      <c r="L8" s="74">
        <v>20210407</v>
      </c>
    </row>
    <row r="9" spans="1:12" x14ac:dyDescent="0.25">
      <c r="A9" s="55" t="s">
        <v>484</v>
      </c>
      <c r="B9" s="35" t="s">
        <v>11</v>
      </c>
      <c r="C9" s="35" t="s">
        <v>220</v>
      </c>
      <c r="D9" s="35" t="s">
        <v>221</v>
      </c>
      <c r="E9" s="35" t="s">
        <v>485</v>
      </c>
      <c r="F9" s="124">
        <v>1</v>
      </c>
      <c r="G9" s="36">
        <v>1668</v>
      </c>
      <c r="H9" s="35"/>
      <c r="I9" s="36"/>
      <c r="J9" s="36"/>
      <c r="K9" s="36">
        <f t="shared" si="0"/>
        <v>1668</v>
      </c>
      <c r="L9" s="74">
        <v>20210409</v>
      </c>
    </row>
    <row r="10" spans="1:12" x14ac:dyDescent="0.25">
      <c r="A10" s="55" t="s">
        <v>483</v>
      </c>
      <c r="B10" s="35" t="s">
        <v>11</v>
      </c>
      <c r="C10" s="35" t="s">
        <v>220</v>
      </c>
      <c r="D10" s="35" t="s">
        <v>221</v>
      </c>
      <c r="E10" s="35" t="s">
        <v>223</v>
      </c>
      <c r="F10" s="124">
        <v>1</v>
      </c>
      <c r="G10" s="36">
        <v>1668</v>
      </c>
      <c r="H10" s="35"/>
      <c r="I10" s="36"/>
      <c r="J10" s="36"/>
      <c r="K10" s="36">
        <f t="shared" si="0"/>
        <v>1668</v>
      </c>
      <c r="L10" s="74">
        <v>20210409</v>
      </c>
    </row>
    <row r="11" spans="1:12" x14ac:dyDescent="0.25">
      <c r="A11" s="55" t="s">
        <v>482</v>
      </c>
      <c r="B11" s="35" t="s">
        <v>11</v>
      </c>
      <c r="C11" s="35" t="s">
        <v>220</v>
      </c>
      <c r="D11" s="35" t="s">
        <v>221</v>
      </c>
      <c r="E11" s="35" t="s">
        <v>250</v>
      </c>
      <c r="F11" s="124">
        <v>1</v>
      </c>
      <c r="G11" s="36">
        <v>1668</v>
      </c>
      <c r="H11" s="35"/>
      <c r="I11" s="36"/>
      <c r="J11" s="36"/>
      <c r="K11" s="36">
        <f t="shared" si="0"/>
        <v>1668</v>
      </c>
      <c r="L11" s="74">
        <v>20210409</v>
      </c>
    </row>
    <row r="12" spans="1:12" x14ac:dyDescent="0.25">
      <c r="A12" s="55" t="s">
        <v>486</v>
      </c>
      <c r="B12" s="35" t="s">
        <v>11</v>
      </c>
      <c r="C12" s="35" t="s">
        <v>12</v>
      </c>
      <c r="D12" s="35" t="s">
        <v>118</v>
      </c>
      <c r="E12" s="35" t="s">
        <v>120</v>
      </c>
      <c r="F12" s="124">
        <v>1</v>
      </c>
      <c r="G12" s="36">
        <v>1668</v>
      </c>
      <c r="H12" s="35"/>
      <c r="I12" s="36"/>
      <c r="J12" s="36"/>
      <c r="K12" s="36">
        <f t="shared" si="0"/>
        <v>1668</v>
      </c>
      <c r="L12" s="74">
        <v>20210409</v>
      </c>
    </row>
    <row r="13" spans="1:12" x14ac:dyDescent="0.25">
      <c r="A13" s="56" t="s">
        <v>480</v>
      </c>
      <c r="B13" s="46" t="s">
        <v>11</v>
      </c>
      <c r="C13" s="46" t="s">
        <v>27</v>
      </c>
      <c r="D13" s="46" t="s">
        <v>99</v>
      </c>
      <c r="E13" s="46" t="s">
        <v>481</v>
      </c>
      <c r="F13" s="125">
        <v>1</v>
      </c>
      <c r="G13" s="37">
        <v>1668</v>
      </c>
      <c r="H13" s="46">
        <v>104</v>
      </c>
      <c r="I13" s="37">
        <v>21</v>
      </c>
      <c r="J13" s="37">
        <f>I13*H13</f>
        <v>2184</v>
      </c>
      <c r="K13" s="37">
        <f t="shared" si="0"/>
        <v>3852</v>
      </c>
      <c r="L13" s="75">
        <v>20210412</v>
      </c>
    </row>
    <row r="14" spans="1:12" x14ac:dyDescent="0.25">
      <c r="A14" s="55" t="s">
        <v>474</v>
      </c>
      <c r="B14" s="35" t="s">
        <v>11</v>
      </c>
      <c r="C14" s="35" t="s">
        <v>12</v>
      </c>
      <c r="D14" s="35" t="s">
        <v>475</v>
      </c>
      <c r="E14" s="35" t="s">
        <v>476</v>
      </c>
      <c r="F14" s="124">
        <v>1</v>
      </c>
      <c r="G14" s="36">
        <v>1668</v>
      </c>
      <c r="H14" s="35"/>
      <c r="I14" s="36"/>
      <c r="J14" s="36"/>
      <c r="K14" s="36">
        <f t="shared" si="0"/>
        <v>1668</v>
      </c>
      <c r="L14" s="74">
        <v>20210412</v>
      </c>
    </row>
    <row r="15" spans="1:12" x14ac:dyDescent="0.25">
      <c r="A15" s="55" t="s">
        <v>479</v>
      </c>
      <c r="B15" s="35" t="s">
        <v>11</v>
      </c>
      <c r="C15" s="35" t="s">
        <v>255</v>
      </c>
      <c r="D15" s="35" t="s">
        <v>256</v>
      </c>
      <c r="E15" s="35" t="s">
        <v>281</v>
      </c>
      <c r="F15" s="124">
        <v>1</v>
      </c>
      <c r="G15" s="36">
        <v>1668</v>
      </c>
      <c r="H15" s="35"/>
      <c r="I15" s="36"/>
      <c r="J15" s="36"/>
      <c r="K15" s="36">
        <f t="shared" si="0"/>
        <v>1668</v>
      </c>
      <c r="L15" s="74">
        <v>20210412</v>
      </c>
    </row>
    <row r="16" spans="1:12" x14ac:dyDescent="0.25">
      <c r="A16" s="55" t="s">
        <v>477</v>
      </c>
      <c r="B16" s="35" t="s">
        <v>11</v>
      </c>
      <c r="C16" s="35" t="s">
        <v>38</v>
      </c>
      <c r="D16" s="35" t="s">
        <v>478</v>
      </c>
      <c r="E16" s="35">
        <v>7949564</v>
      </c>
      <c r="F16" s="124">
        <v>1</v>
      </c>
      <c r="G16" s="36">
        <v>1668</v>
      </c>
      <c r="H16" s="35"/>
      <c r="I16" s="36"/>
      <c r="J16" s="36"/>
      <c r="K16" s="36">
        <f t="shared" si="0"/>
        <v>1668</v>
      </c>
      <c r="L16" s="74">
        <v>20210413</v>
      </c>
    </row>
    <row r="17" spans="1:12" x14ac:dyDescent="0.25">
      <c r="A17" s="55" t="s">
        <v>441</v>
      </c>
      <c r="B17" s="35" t="s">
        <v>11</v>
      </c>
      <c r="C17" s="35" t="s">
        <v>251</v>
      </c>
      <c r="D17" s="35" t="s">
        <v>91</v>
      </c>
      <c r="E17" s="35" t="s">
        <v>432</v>
      </c>
      <c r="F17" s="124">
        <v>1</v>
      </c>
      <c r="G17" s="36">
        <v>1668</v>
      </c>
      <c r="H17" s="35"/>
      <c r="I17" s="36"/>
      <c r="J17" s="36"/>
      <c r="K17" s="36">
        <f t="shared" si="0"/>
        <v>1668</v>
      </c>
      <c r="L17" s="74">
        <v>20210413</v>
      </c>
    </row>
    <row r="18" spans="1:12" x14ac:dyDescent="0.25">
      <c r="A18" s="55" t="s">
        <v>442</v>
      </c>
      <c r="B18" s="35" t="s">
        <v>296</v>
      </c>
      <c r="C18" s="35" t="s">
        <v>283</v>
      </c>
      <c r="D18" s="35" t="s">
        <v>93</v>
      </c>
      <c r="E18" s="35" t="s">
        <v>284</v>
      </c>
      <c r="F18" s="124">
        <v>1</v>
      </c>
      <c r="G18" s="36">
        <v>1668</v>
      </c>
      <c r="H18" s="35"/>
      <c r="I18" s="36"/>
      <c r="J18" s="36"/>
      <c r="K18" s="36">
        <f t="shared" si="0"/>
        <v>1668</v>
      </c>
      <c r="L18" s="74">
        <v>20210414</v>
      </c>
    </row>
    <row r="19" spans="1:12" x14ac:dyDescent="0.25">
      <c r="A19" s="55" t="s">
        <v>495</v>
      </c>
      <c r="B19" s="35" t="s">
        <v>11</v>
      </c>
      <c r="C19" s="35" t="s">
        <v>56</v>
      </c>
      <c r="D19" s="35" t="s">
        <v>57</v>
      </c>
      <c r="E19" s="35" t="s">
        <v>496</v>
      </c>
      <c r="F19" s="124">
        <v>1</v>
      </c>
      <c r="G19" s="36">
        <v>1668</v>
      </c>
      <c r="H19" s="35"/>
      <c r="I19" s="36"/>
      <c r="J19" s="36"/>
      <c r="K19" s="36">
        <f t="shared" si="0"/>
        <v>1668</v>
      </c>
      <c r="L19" s="74">
        <v>20210415</v>
      </c>
    </row>
    <row r="20" spans="1:12" x14ac:dyDescent="0.25">
      <c r="A20" s="56" t="s">
        <v>502</v>
      </c>
      <c r="B20" s="46" t="s">
        <v>11</v>
      </c>
      <c r="C20" s="46" t="s">
        <v>56</v>
      </c>
      <c r="D20" s="46" t="s">
        <v>57</v>
      </c>
      <c r="E20" s="46" t="s">
        <v>58</v>
      </c>
      <c r="F20" s="125">
        <v>1</v>
      </c>
      <c r="G20" s="37">
        <v>1668</v>
      </c>
      <c r="H20" s="46">
        <v>516</v>
      </c>
      <c r="I20" s="37">
        <v>21</v>
      </c>
      <c r="J20" s="37">
        <f>I20*H20</f>
        <v>10836</v>
      </c>
      <c r="K20" s="37">
        <f t="shared" si="0"/>
        <v>12504</v>
      </c>
      <c r="L20" s="75">
        <v>20210415</v>
      </c>
    </row>
    <row r="21" spans="1:12" x14ac:dyDescent="0.25">
      <c r="A21" s="55" t="s">
        <v>437</v>
      </c>
      <c r="B21" s="35" t="s">
        <v>11</v>
      </c>
      <c r="C21" s="35" t="s">
        <v>363</v>
      </c>
      <c r="D21" s="35" t="s">
        <v>364</v>
      </c>
      <c r="E21" s="35" t="s">
        <v>365</v>
      </c>
      <c r="F21" s="124">
        <v>1</v>
      </c>
      <c r="G21" s="36">
        <v>1668</v>
      </c>
      <c r="H21" s="35"/>
      <c r="I21" s="36"/>
      <c r="J21" s="36"/>
      <c r="K21" s="36">
        <f t="shared" si="0"/>
        <v>1668</v>
      </c>
      <c r="L21" s="74">
        <v>20210416</v>
      </c>
    </row>
    <row r="22" spans="1:12" x14ac:dyDescent="0.25">
      <c r="A22" s="55" t="s">
        <v>433</v>
      </c>
      <c r="B22" s="35" t="s">
        <v>11</v>
      </c>
      <c r="C22" s="35" t="s">
        <v>434</v>
      </c>
      <c r="D22" s="35" t="s">
        <v>435</v>
      </c>
      <c r="E22" s="35" t="s">
        <v>436</v>
      </c>
      <c r="F22" s="124">
        <v>1</v>
      </c>
      <c r="G22" s="36">
        <v>1668</v>
      </c>
      <c r="H22" s="35"/>
      <c r="I22" s="36"/>
      <c r="J22" s="36"/>
      <c r="K22" s="36">
        <f t="shared" si="0"/>
        <v>1668</v>
      </c>
      <c r="L22" s="74">
        <v>20210416</v>
      </c>
    </row>
    <row r="23" spans="1:12" x14ac:dyDescent="0.25">
      <c r="A23" s="55" t="s">
        <v>431</v>
      </c>
      <c r="B23" s="35" t="s">
        <v>11</v>
      </c>
      <c r="C23" s="35" t="s">
        <v>251</v>
      </c>
      <c r="D23" s="35" t="s">
        <v>91</v>
      </c>
      <c r="E23" s="35" t="s">
        <v>432</v>
      </c>
      <c r="F23" s="124">
        <v>1</v>
      </c>
      <c r="G23" s="36">
        <v>1668</v>
      </c>
      <c r="H23" s="35"/>
      <c r="I23" s="36"/>
      <c r="J23" s="36"/>
      <c r="K23" s="36">
        <f t="shared" si="0"/>
        <v>1668</v>
      </c>
      <c r="L23" s="74">
        <v>20210416</v>
      </c>
    </row>
    <row r="24" spans="1:12" x14ac:dyDescent="0.25">
      <c r="A24" s="55" t="s">
        <v>487</v>
      </c>
      <c r="B24" s="35" t="s">
        <v>29</v>
      </c>
      <c r="C24" s="35" t="s">
        <v>488</v>
      </c>
      <c r="D24" s="35" t="s">
        <v>489</v>
      </c>
      <c r="E24" s="35" t="s">
        <v>490</v>
      </c>
      <c r="F24" s="124">
        <v>1</v>
      </c>
      <c r="G24" s="36">
        <v>1668</v>
      </c>
      <c r="H24" s="35"/>
      <c r="I24" s="36"/>
      <c r="J24" s="36"/>
      <c r="K24" s="36">
        <f t="shared" si="0"/>
        <v>1668</v>
      </c>
      <c r="L24" s="74">
        <v>20210420</v>
      </c>
    </row>
    <row r="25" spans="1:12" x14ac:dyDescent="0.25">
      <c r="A25" s="55" t="s">
        <v>385</v>
      </c>
      <c r="B25" s="35" t="s">
        <v>11</v>
      </c>
      <c r="C25" s="35" t="s">
        <v>274</v>
      </c>
      <c r="D25" s="35" t="s">
        <v>26</v>
      </c>
      <c r="E25" s="35" t="s">
        <v>275</v>
      </c>
      <c r="F25" s="124">
        <v>1</v>
      </c>
      <c r="G25" s="36">
        <v>1668</v>
      </c>
      <c r="H25" s="35"/>
      <c r="I25" s="36"/>
      <c r="J25" s="36"/>
      <c r="K25" s="36">
        <f t="shared" si="0"/>
        <v>1668</v>
      </c>
      <c r="L25" s="74">
        <v>20210420</v>
      </c>
    </row>
    <row r="26" spans="1:12" x14ac:dyDescent="0.25">
      <c r="A26" s="55" t="s">
        <v>383</v>
      </c>
      <c r="B26" s="35" t="s">
        <v>11</v>
      </c>
      <c r="C26" s="35" t="s">
        <v>78</v>
      </c>
      <c r="D26" s="35" t="s">
        <v>81</v>
      </c>
      <c r="E26" s="35" t="s">
        <v>384</v>
      </c>
      <c r="F26" s="124">
        <v>1</v>
      </c>
      <c r="G26" s="36">
        <v>1668</v>
      </c>
      <c r="H26" s="35"/>
      <c r="I26" s="36"/>
      <c r="J26" s="36"/>
      <c r="K26" s="36">
        <f t="shared" si="0"/>
        <v>1668</v>
      </c>
      <c r="L26" s="74">
        <v>20210421</v>
      </c>
    </row>
    <row r="27" spans="1:12" x14ac:dyDescent="0.25">
      <c r="A27" s="55" t="s">
        <v>440</v>
      </c>
      <c r="B27" s="35" t="s">
        <v>11</v>
      </c>
      <c r="C27" s="35" t="s">
        <v>12</v>
      </c>
      <c r="D27" s="35" t="s">
        <v>118</v>
      </c>
      <c r="E27" s="35" t="s">
        <v>167</v>
      </c>
      <c r="F27" s="124">
        <v>1</v>
      </c>
      <c r="G27" s="36">
        <v>1668</v>
      </c>
      <c r="H27" s="35"/>
      <c r="I27" s="36"/>
      <c r="J27" s="36"/>
      <c r="K27" s="36">
        <f t="shared" si="0"/>
        <v>1668</v>
      </c>
      <c r="L27" s="74">
        <v>20210421</v>
      </c>
    </row>
    <row r="28" spans="1:12" x14ac:dyDescent="0.25">
      <c r="A28" s="56" t="s">
        <v>382</v>
      </c>
      <c r="B28" s="46" t="s">
        <v>11</v>
      </c>
      <c r="C28" s="46" t="s">
        <v>78</v>
      </c>
      <c r="D28" s="46" t="s">
        <v>81</v>
      </c>
      <c r="E28" s="46" t="s">
        <v>211</v>
      </c>
      <c r="F28" s="125">
        <v>1</v>
      </c>
      <c r="G28" s="37">
        <v>1668</v>
      </c>
      <c r="H28" s="46">
        <v>76</v>
      </c>
      <c r="I28" s="37">
        <v>21</v>
      </c>
      <c r="J28" s="37">
        <f>I28*H28</f>
        <v>1596</v>
      </c>
      <c r="K28" s="37">
        <f t="shared" si="0"/>
        <v>3264</v>
      </c>
      <c r="L28" s="75">
        <v>20210422</v>
      </c>
    </row>
    <row r="29" spans="1:12" x14ac:dyDescent="0.25">
      <c r="A29" s="55" t="s">
        <v>378</v>
      </c>
      <c r="B29" s="35" t="s">
        <v>11</v>
      </c>
      <c r="C29" s="35" t="s">
        <v>293</v>
      </c>
      <c r="D29" s="35" t="s">
        <v>379</v>
      </c>
      <c r="E29" s="35" t="s">
        <v>380</v>
      </c>
      <c r="F29" s="124">
        <v>1</v>
      </c>
      <c r="G29" s="36">
        <v>1668</v>
      </c>
      <c r="H29" s="35"/>
      <c r="I29" s="36"/>
      <c r="J29" s="36"/>
      <c r="K29" s="36">
        <f t="shared" si="0"/>
        <v>1668</v>
      </c>
      <c r="L29" s="74">
        <v>20210423</v>
      </c>
    </row>
    <row r="30" spans="1:12" x14ac:dyDescent="0.25">
      <c r="A30" s="55" t="s">
        <v>375</v>
      </c>
      <c r="B30" s="35" t="s">
        <v>11</v>
      </c>
      <c r="C30" s="35" t="s">
        <v>220</v>
      </c>
      <c r="D30" s="35" t="s">
        <v>221</v>
      </c>
      <c r="E30" s="35" t="s">
        <v>376</v>
      </c>
      <c r="F30" s="124">
        <v>1</v>
      </c>
      <c r="G30" s="36">
        <v>1668</v>
      </c>
      <c r="H30" s="35"/>
      <c r="I30" s="36"/>
      <c r="J30" s="36"/>
      <c r="K30" s="36">
        <f t="shared" si="0"/>
        <v>1668</v>
      </c>
      <c r="L30" s="74">
        <v>20210426</v>
      </c>
    </row>
    <row r="31" spans="1:12" x14ac:dyDescent="0.25">
      <c r="A31" s="55" t="s">
        <v>370</v>
      </c>
      <c r="B31" s="35" t="s">
        <v>11</v>
      </c>
      <c r="C31" s="35" t="s">
        <v>363</v>
      </c>
      <c r="D31" s="35" t="s">
        <v>364</v>
      </c>
      <c r="E31" s="35" t="s">
        <v>371</v>
      </c>
      <c r="F31" s="124">
        <v>1</v>
      </c>
      <c r="G31" s="36">
        <v>1668</v>
      </c>
      <c r="H31" s="35"/>
      <c r="I31" s="36"/>
      <c r="J31" s="36"/>
      <c r="K31" s="36">
        <f t="shared" si="0"/>
        <v>1668</v>
      </c>
      <c r="L31" s="74">
        <v>20210426</v>
      </c>
    </row>
    <row r="32" spans="1:12" x14ac:dyDescent="0.25">
      <c r="A32" s="56" t="s">
        <v>438</v>
      </c>
      <c r="B32" s="46" t="s">
        <v>11</v>
      </c>
      <c r="C32" s="46" t="s">
        <v>27</v>
      </c>
      <c r="D32" s="46" t="s">
        <v>194</v>
      </c>
      <c r="E32" s="46" t="s">
        <v>439</v>
      </c>
      <c r="F32" s="125">
        <v>1</v>
      </c>
      <c r="G32" s="37">
        <v>1668</v>
      </c>
      <c r="H32" s="46">
        <v>495</v>
      </c>
      <c r="I32" s="37">
        <v>21</v>
      </c>
      <c r="J32" s="37">
        <f>I32*H32</f>
        <v>10395</v>
      </c>
      <c r="K32" s="37">
        <f t="shared" si="0"/>
        <v>12063</v>
      </c>
      <c r="L32" s="75">
        <v>20210426</v>
      </c>
    </row>
    <row r="33" spans="1:12" x14ac:dyDescent="0.25">
      <c r="A33" s="55" t="s">
        <v>427</v>
      </c>
      <c r="B33" s="35" t="s">
        <v>296</v>
      </c>
      <c r="C33" s="35" t="s">
        <v>428</v>
      </c>
      <c r="D33" s="35" t="s">
        <v>429</v>
      </c>
      <c r="E33" s="35" t="s">
        <v>430</v>
      </c>
      <c r="F33" s="124">
        <v>1</v>
      </c>
      <c r="G33" s="36">
        <v>1668</v>
      </c>
      <c r="H33" s="35"/>
      <c r="I33" s="36"/>
      <c r="J33" s="36"/>
      <c r="K33" s="36">
        <f t="shared" si="0"/>
        <v>1668</v>
      </c>
      <c r="L33" s="74">
        <v>20210427</v>
      </c>
    </row>
    <row r="34" spans="1:12" x14ac:dyDescent="0.25">
      <c r="A34" s="55" t="s">
        <v>362</v>
      </c>
      <c r="B34" s="35" t="s">
        <v>11</v>
      </c>
      <c r="C34" s="35" t="s">
        <v>363</v>
      </c>
      <c r="D34" s="35" t="s">
        <v>364</v>
      </c>
      <c r="E34" s="35" t="s">
        <v>365</v>
      </c>
      <c r="F34" s="124">
        <v>1</v>
      </c>
      <c r="G34" s="36">
        <v>1668</v>
      </c>
      <c r="H34" s="35"/>
      <c r="I34" s="36"/>
      <c r="J34" s="36"/>
      <c r="K34" s="36">
        <f t="shared" si="0"/>
        <v>1668</v>
      </c>
      <c r="L34" s="74">
        <v>20210427</v>
      </c>
    </row>
    <row r="35" spans="1:12" x14ac:dyDescent="0.25">
      <c r="A35" s="55" t="s">
        <v>366</v>
      </c>
      <c r="B35" s="35" t="s">
        <v>11</v>
      </c>
      <c r="C35" s="35" t="s">
        <v>297</v>
      </c>
      <c r="D35" s="35" t="s">
        <v>93</v>
      </c>
      <c r="E35" s="35" t="s">
        <v>367</v>
      </c>
      <c r="F35" s="124">
        <v>1</v>
      </c>
      <c r="G35" s="36">
        <v>1668</v>
      </c>
      <c r="H35" s="35"/>
      <c r="I35" s="36"/>
      <c r="J35" s="36"/>
      <c r="K35" s="36">
        <f t="shared" si="0"/>
        <v>1668</v>
      </c>
      <c r="L35" s="74">
        <v>20210427</v>
      </c>
    </row>
    <row r="36" spans="1:12" x14ac:dyDescent="0.25">
      <c r="A36" s="56" t="s">
        <v>377</v>
      </c>
      <c r="B36" s="46" t="s">
        <v>11</v>
      </c>
      <c r="C36" s="46" t="s">
        <v>95</v>
      </c>
      <c r="D36" s="46" t="s">
        <v>96</v>
      </c>
      <c r="E36" s="46" t="s">
        <v>141</v>
      </c>
      <c r="F36" s="125">
        <v>1</v>
      </c>
      <c r="G36" s="37">
        <v>1668</v>
      </c>
      <c r="H36" s="46">
        <v>195</v>
      </c>
      <c r="I36" s="37">
        <v>21</v>
      </c>
      <c r="J36" s="37">
        <f>I36*H36</f>
        <v>4095</v>
      </c>
      <c r="K36" s="37">
        <f t="shared" si="0"/>
        <v>5763</v>
      </c>
      <c r="L36" s="75">
        <v>20210427</v>
      </c>
    </row>
    <row r="37" spans="1:12" x14ac:dyDescent="0.25">
      <c r="A37" s="55" t="s">
        <v>372</v>
      </c>
      <c r="B37" s="35" t="s">
        <v>11</v>
      </c>
      <c r="C37" s="35" t="s">
        <v>373</v>
      </c>
      <c r="D37" s="35" t="s">
        <v>26</v>
      </c>
      <c r="E37" s="35" t="s">
        <v>374</v>
      </c>
      <c r="F37" s="124">
        <v>1</v>
      </c>
      <c r="G37" s="36">
        <v>1668</v>
      </c>
      <c r="H37" s="35"/>
      <c r="I37" s="36"/>
      <c r="J37" s="36"/>
      <c r="K37" s="36">
        <f t="shared" si="0"/>
        <v>1668</v>
      </c>
      <c r="L37" s="74">
        <v>20210428</v>
      </c>
    </row>
    <row r="38" spans="1:12" x14ac:dyDescent="0.25">
      <c r="A38" s="55" t="s">
        <v>381</v>
      </c>
      <c r="B38" s="35" t="s">
        <v>11</v>
      </c>
      <c r="C38" s="35" t="s">
        <v>278</v>
      </c>
      <c r="D38" s="35" t="s">
        <v>279</v>
      </c>
      <c r="E38" s="35" t="s">
        <v>280</v>
      </c>
      <c r="F38" s="124">
        <v>1</v>
      </c>
      <c r="G38" s="36">
        <v>1668</v>
      </c>
      <c r="H38" s="35"/>
      <c r="I38" s="36"/>
      <c r="J38" s="36"/>
      <c r="K38" s="36">
        <f t="shared" si="0"/>
        <v>1668</v>
      </c>
      <c r="L38" s="74">
        <v>20210428</v>
      </c>
    </row>
    <row r="39" spans="1:12" x14ac:dyDescent="0.25">
      <c r="A39" s="55" t="s">
        <v>361</v>
      </c>
      <c r="B39" s="35" t="s">
        <v>11</v>
      </c>
      <c r="C39" s="35" t="s">
        <v>255</v>
      </c>
      <c r="D39" s="35" t="s">
        <v>256</v>
      </c>
      <c r="E39" s="35" t="s">
        <v>257</v>
      </c>
      <c r="F39" s="124">
        <v>1</v>
      </c>
      <c r="G39" s="36">
        <v>1668</v>
      </c>
      <c r="H39" s="35"/>
      <c r="I39" s="36"/>
      <c r="J39" s="36"/>
      <c r="K39" s="36">
        <f t="shared" si="0"/>
        <v>1668</v>
      </c>
      <c r="L39" s="74">
        <v>20210428</v>
      </c>
    </row>
    <row r="40" spans="1:12" x14ac:dyDescent="0.25">
      <c r="A40" s="56" t="s">
        <v>368</v>
      </c>
      <c r="B40" s="46" t="s">
        <v>11</v>
      </c>
      <c r="C40" s="46" t="s">
        <v>78</v>
      </c>
      <c r="D40" s="46" t="s">
        <v>81</v>
      </c>
      <c r="E40" s="46" t="s">
        <v>369</v>
      </c>
      <c r="F40" s="125">
        <v>1</v>
      </c>
      <c r="G40" s="37">
        <v>1668</v>
      </c>
      <c r="H40" s="46">
        <v>76</v>
      </c>
      <c r="I40" s="37">
        <v>21</v>
      </c>
      <c r="J40" s="37">
        <f>I40*H40</f>
        <v>1596</v>
      </c>
      <c r="K40" s="37">
        <f t="shared" si="0"/>
        <v>3264</v>
      </c>
      <c r="L40" s="75">
        <v>20210430</v>
      </c>
    </row>
    <row r="41" spans="1:12" x14ac:dyDescent="0.25">
      <c r="A41" s="55" t="s">
        <v>508</v>
      </c>
      <c r="B41" s="35" t="s">
        <v>29</v>
      </c>
      <c r="C41" s="35" t="s">
        <v>506</v>
      </c>
      <c r="D41" s="35" t="s">
        <v>91</v>
      </c>
      <c r="E41" s="35" t="s">
        <v>509</v>
      </c>
      <c r="F41" s="124">
        <v>1</v>
      </c>
      <c r="G41" s="36">
        <v>1430</v>
      </c>
      <c r="H41" s="35"/>
      <c r="I41" s="36"/>
      <c r="J41" s="36"/>
      <c r="K41" s="36">
        <f t="shared" si="0"/>
        <v>1430</v>
      </c>
      <c r="L41" s="74">
        <v>20210406</v>
      </c>
    </row>
    <row r="42" spans="1:12" x14ac:dyDescent="0.25">
      <c r="A42" s="55" t="s">
        <v>505</v>
      </c>
      <c r="B42" s="35" t="s">
        <v>29</v>
      </c>
      <c r="C42" s="35" t="s">
        <v>506</v>
      </c>
      <c r="D42" s="35" t="s">
        <v>91</v>
      </c>
      <c r="E42" s="35" t="s">
        <v>507</v>
      </c>
      <c r="F42" s="124">
        <v>1</v>
      </c>
      <c r="G42" s="36">
        <v>1430</v>
      </c>
      <c r="H42" s="35"/>
      <c r="I42" s="36"/>
      <c r="J42" s="36"/>
      <c r="K42" s="36">
        <f t="shared" si="0"/>
        <v>1430</v>
      </c>
      <c r="L42" s="74">
        <v>20210406</v>
      </c>
    </row>
    <row r="43" spans="1:12" x14ac:dyDescent="0.25">
      <c r="A43" s="55" t="s">
        <v>503</v>
      </c>
      <c r="B43" s="35" t="s">
        <v>11</v>
      </c>
      <c r="C43" s="35" t="s">
        <v>12</v>
      </c>
      <c r="D43" s="35" t="s">
        <v>475</v>
      </c>
      <c r="E43" s="35" t="s">
        <v>504</v>
      </c>
      <c r="F43" s="124">
        <v>1</v>
      </c>
      <c r="G43" s="36">
        <v>1430</v>
      </c>
      <c r="H43" s="35"/>
      <c r="I43" s="36"/>
      <c r="J43" s="36"/>
      <c r="K43" s="36">
        <f t="shared" si="0"/>
        <v>1430</v>
      </c>
      <c r="L43" s="74">
        <v>20210408</v>
      </c>
    </row>
    <row r="44" spans="1:12" x14ac:dyDescent="0.25">
      <c r="A44" s="55" t="s">
        <v>499</v>
      </c>
      <c r="B44" s="35" t="s">
        <v>29</v>
      </c>
      <c r="C44" s="35" t="s">
        <v>500</v>
      </c>
      <c r="D44" s="35" t="s">
        <v>26</v>
      </c>
      <c r="E44" s="35" t="s">
        <v>501</v>
      </c>
      <c r="F44" s="124">
        <v>1</v>
      </c>
      <c r="G44" s="36">
        <v>1430</v>
      </c>
      <c r="H44" s="35"/>
      <c r="I44" s="36"/>
      <c r="J44" s="36"/>
      <c r="K44" s="36">
        <f t="shared" si="0"/>
        <v>1430</v>
      </c>
      <c r="L44" s="74">
        <v>20210409</v>
      </c>
    </row>
    <row r="45" spans="1:12" ht="15.75" thickBot="1" x14ac:dyDescent="0.3">
      <c r="A45" s="50" t="s">
        <v>510</v>
      </c>
      <c r="B45" s="48" t="s">
        <v>11</v>
      </c>
      <c r="C45" s="48" t="s">
        <v>28</v>
      </c>
      <c r="D45" s="48" t="s">
        <v>511</v>
      </c>
      <c r="E45" s="48" t="s">
        <v>512</v>
      </c>
      <c r="F45" s="126">
        <v>1</v>
      </c>
      <c r="G45" s="34">
        <v>1430</v>
      </c>
      <c r="H45" s="48"/>
      <c r="I45" s="34"/>
      <c r="J45" s="34"/>
      <c r="K45" s="34">
        <f t="shared" si="0"/>
        <v>1430</v>
      </c>
      <c r="L45" s="51">
        <v>20210429</v>
      </c>
    </row>
    <row r="46" spans="1:12" x14ac:dyDescent="0.25">
      <c r="A46" s="89"/>
      <c r="B46" s="90"/>
      <c r="C46" s="90"/>
      <c r="D46" s="90"/>
      <c r="E46" s="90"/>
      <c r="F46" s="127"/>
      <c r="G46" s="91"/>
      <c r="H46" s="90"/>
      <c r="I46" s="91"/>
      <c r="J46" s="91"/>
      <c r="K46" s="91"/>
      <c r="L46" s="92"/>
    </row>
    <row r="47" spans="1:12" ht="15.75" thickBot="1" x14ac:dyDescent="0.3">
      <c r="A47" s="70"/>
      <c r="B47" s="71"/>
      <c r="C47" s="71"/>
      <c r="D47" s="71"/>
      <c r="E47" s="71"/>
      <c r="F47" s="120"/>
      <c r="G47" s="72"/>
      <c r="H47" s="71"/>
      <c r="I47" s="72"/>
      <c r="J47" s="72"/>
      <c r="K47" s="72"/>
      <c r="L47" s="84"/>
    </row>
    <row r="48" spans="1:12" x14ac:dyDescent="0.25">
      <c r="A48" s="54" t="s">
        <v>473</v>
      </c>
      <c r="B48" s="47" t="s">
        <v>92</v>
      </c>
      <c r="C48" s="47" t="s">
        <v>12</v>
      </c>
      <c r="D48" s="47" t="s">
        <v>118</v>
      </c>
      <c r="E48" s="47" t="s">
        <v>120</v>
      </c>
      <c r="F48" s="123">
        <v>1</v>
      </c>
      <c r="G48" s="38">
        <v>816</v>
      </c>
      <c r="H48" s="47"/>
      <c r="I48" s="38"/>
      <c r="J48" s="38"/>
      <c r="K48" s="38">
        <f t="shared" ref="K48:K79" si="1">J48+G48</f>
        <v>816</v>
      </c>
      <c r="L48" s="73">
        <v>20210405</v>
      </c>
    </row>
    <row r="49" spans="1:12" x14ac:dyDescent="0.25">
      <c r="A49" s="55" t="s">
        <v>472</v>
      </c>
      <c r="B49" s="35" t="s">
        <v>92</v>
      </c>
      <c r="C49" s="35" t="s">
        <v>12</v>
      </c>
      <c r="D49" s="35" t="s">
        <v>118</v>
      </c>
      <c r="E49" s="35" t="s">
        <v>167</v>
      </c>
      <c r="F49" s="124">
        <v>1</v>
      </c>
      <c r="G49" s="36">
        <v>816</v>
      </c>
      <c r="H49" s="35"/>
      <c r="I49" s="36"/>
      <c r="J49" s="36"/>
      <c r="K49" s="36">
        <f t="shared" si="1"/>
        <v>816</v>
      </c>
      <c r="L49" s="74">
        <v>20210405</v>
      </c>
    </row>
    <row r="50" spans="1:12" x14ac:dyDescent="0.25">
      <c r="A50" s="55" t="s">
        <v>471</v>
      </c>
      <c r="B50" s="35" t="s">
        <v>92</v>
      </c>
      <c r="C50" s="35" t="s">
        <v>12</v>
      </c>
      <c r="D50" s="35" t="s">
        <v>118</v>
      </c>
      <c r="E50" s="35" t="s">
        <v>172</v>
      </c>
      <c r="F50" s="124">
        <v>1</v>
      </c>
      <c r="G50" s="36">
        <v>816</v>
      </c>
      <c r="H50" s="35"/>
      <c r="I50" s="36"/>
      <c r="J50" s="36"/>
      <c r="K50" s="36">
        <f t="shared" si="1"/>
        <v>816</v>
      </c>
      <c r="L50" s="74">
        <v>20210405</v>
      </c>
    </row>
    <row r="51" spans="1:12" x14ac:dyDescent="0.25">
      <c r="A51" s="55" t="s">
        <v>470</v>
      </c>
      <c r="B51" s="35" t="s">
        <v>92</v>
      </c>
      <c r="C51" s="35" t="s">
        <v>12</v>
      </c>
      <c r="D51" s="35" t="s">
        <v>118</v>
      </c>
      <c r="E51" s="35" t="s">
        <v>173</v>
      </c>
      <c r="F51" s="124">
        <v>1</v>
      </c>
      <c r="G51" s="36">
        <v>816</v>
      </c>
      <c r="H51" s="35"/>
      <c r="I51" s="36"/>
      <c r="J51" s="36"/>
      <c r="K51" s="36">
        <f t="shared" si="1"/>
        <v>816</v>
      </c>
      <c r="L51" s="74">
        <v>20210405</v>
      </c>
    </row>
    <row r="52" spans="1:12" x14ac:dyDescent="0.25">
      <c r="A52" s="55" t="s">
        <v>469</v>
      </c>
      <c r="B52" s="35" t="s">
        <v>92</v>
      </c>
      <c r="C52" s="35" t="s">
        <v>12</v>
      </c>
      <c r="D52" s="35" t="s">
        <v>118</v>
      </c>
      <c r="E52" s="35" t="s">
        <v>119</v>
      </c>
      <c r="F52" s="124">
        <v>1</v>
      </c>
      <c r="G52" s="36">
        <v>816</v>
      </c>
      <c r="H52" s="35"/>
      <c r="I52" s="36"/>
      <c r="J52" s="36"/>
      <c r="K52" s="36">
        <f t="shared" si="1"/>
        <v>816</v>
      </c>
      <c r="L52" s="74">
        <v>20210405</v>
      </c>
    </row>
    <row r="53" spans="1:12" x14ac:dyDescent="0.25">
      <c r="A53" s="55" t="s">
        <v>468</v>
      </c>
      <c r="B53" s="35" t="s">
        <v>92</v>
      </c>
      <c r="C53" s="35" t="s">
        <v>12</v>
      </c>
      <c r="D53" s="35" t="s">
        <v>118</v>
      </c>
      <c r="E53" s="35" t="s">
        <v>225</v>
      </c>
      <c r="F53" s="124">
        <v>1</v>
      </c>
      <c r="G53" s="36">
        <v>816</v>
      </c>
      <c r="H53" s="35"/>
      <c r="I53" s="36"/>
      <c r="J53" s="36"/>
      <c r="K53" s="36">
        <f t="shared" si="1"/>
        <v>816</v>
      </c>
      <c r="L53" s="74">
        <v>20210405</v>
      </c>
    </row>
    <row r="54" spans="1:12" x14ac:dyDescent="0.25">
      <c r="A54" s="55" t="s">
        <v>467</v>
      </c>
      <c r="B54" s="35" t="s">
        <v>92</v>
      </c>
      <c r="C54" s="35" t="s">
        <v>12</v>
      </c>
      <c r="D54" s="35" t="s">
        <v>118</v>
      </c>
      <c r="E54" s="35" t="s">
        <v>174</v>
      </c>
      <c r="F54" s="124">
        <v>1</v>
      </c>
      <c r="G54" s="36">
        <v>816</v>
      </c>
      <c r="H54" s="35"/>
      <c r="I54" s="36"/>
      <c r="J54" s="36"/>
      <c r="K54" s="36">
        <f t="shared" si="1"/>
        <v>816</v>
      </c>
      <c r="L54" s="74">
        <v>20210405</v>
      </c>
    </row>
    <row r="55" spans="1:12" x14ac:dyDescent="0.25">
      <c r="A55" s="55" t="s">
        <v>461</v>
      </c>
      <c r="B55" s="35" t="s">
        <v>92</v>
      </c>
      <c r="C55" s="35" t="s">
        <v>12</v>
      </c>
      <c r="D55" s="35" t="s">
        <v>116</v>
      </c>
      <c r="E55" s="35" t="s">
        <v>170</v>
      </c>
      <c r="F55" s="124">
        <v>1</v>
      </c>
      <c r="G55" s="36">
        <v>816</v>
      </c>
      <c r="H55" s="35"/>
      <c r="I55" s="36"/>
      <c r="J55" s="36"/>
      <c r="K55" s="36">
        <f t="shared" si="1"/>
        <v>816</v>
      </c>
      <c r="L55" s="74">
        <v>20210406</v>
      </c>
    </row>
    <row r="56" spans="1:12" x14ac:dyDescent="0.25">
      <c r="A56" s="55" t="s">
        <v>460</v>
      </c>
      <c r="B56" s="35" t="s">
        <v>92</v>
      </c>
      <c r="C56" s="35" t="s">
        <v>12</v>
      </c>
      <c r="D56" s="35" t="s">
        <v>116</v>
      </c>
      <c r="E56" s="35" t="s">
        <v>117</v>
      </c>
      <c r="F56" s="124">
        <v>1</v>
      </c>
      <c r="G56" s="36">
        <v>816</v>
      </c>
      <c r="H56" s="35"/>
      <c r="I56" s="36"/>
      <c r="J56" s="36"/>
      <c r="K56" s="36">
        <f t="shared" si="1"/>
        <v>816</v>
      </c>
      <c r="L56" s="74">
        <v>20210406</v>
      </c>
    </row>
    <row r="57" spans="1:12" x14ac:dyDescent="0.25">
      <c r="A57" s="55" t="s">
        <v>459</v>
      </c>
      <c r="B57" s="35" t="s">
        <v>92</v>
      </c>
      <c r="C57" s="35" t="s">
        <v>12</v>
      </c>
      <c r="D57" s="35" t="s">
        <v>116</v>
      </c>
      <c r="E57" s="35" t="s">
        <v>171</v>
      </c>
      <c r="F57" s="124">
        <v>1</v>
      </c>
      <c r="G57" s="36">
        <v>816</v>
      </c>
      <c r="H57" s="35"/>
      <c r="I57" s="36"/>
      <c r="J57" s="36"/>
      <c r="K57" s="36">
        <f t="shared" si="1"/>
        <v>816</v>
      </c>
      <c r="L57" s="74">
        <v>20210406</v>
      </c>
    </row>
    <row r="58" spans="1:12" x14ac:dyDescent="0.25">
      <c r="A58" s="55" t="s">
        <v>465</v>
      </c>
      <c r="B58" s="35" t="s">
        <v>92</v>
      </c>
      <c r="C58" s="35" t="s">
        <v>12</v>
      </c>
      <c r="D58" s="35" t="s">
        <v>463</v>
      </c>
      <c r="E58" s="35" t="s">
        <v>466</v>
      </c>
      <c r="F58" s="124">
        <v>1</v>
      </c>
      <c r="G58" s="36">
        <v>816</v>
      </c>
      <c r="H58" s="35"/>
      <c r="I58" s="36"/>
      <c r="J58" s="36"/>
      <c r="K58" s="36">
        <f t="shared" si="1"/>
        <v>816</v>
      </c>
      <c r="L58" s="74">
        <v>20210407</v>
      </c>
    </row>
    <row r="59" spans="1:12" x14ac:dyDescent="0.25">
      <c r="A59" s="56" t="s">
        <v>462</v>
      </c>
      <c r="B59" s="46" t="s">
        <v>92</v>
      </c>
      <c r="C59" s="46" t="s">
        <v>12</v>
      </c>
      <c r="D59" s="46" t="s">
        <v>463</v>
      </c>
      <c r="E59" s="46" t="s">
        <v>464</v>
      </c>
      <c r="F59" s="125">
        <v>1</v>
      </c>
      <c r="G59" s="37">
        <v>816</v>
      </c>
      <c r="H59" s="46">
        <v>250</v>
      </c>
      <c r="I59" s="37">
        <v>21</v>
      </c>
      <c r="J59" s="37">
        <f>I59*H59</f>
        <v>5250</v>
      </c>
      <c r="K59" s="37">
        <f t="shared" si="1"/>
        <v>6066</v>
      </c>
      <c r="L59" s="75">
        <v>20210407</v>
      </c>
    </row>
    <row r="60" spans="1:12" x14ac:dyDescent="0.25">
      <c r="A60" s="55" t="s">
        <v>453</v>
      </c>
      <c r="B60" s="35" t="s">
        <v>92</v>
      </c>
      <c r="C60" s="35" t="s">
        <v>35</v>
      </c>
      <c r="D60" s="35" t="s">
        <v>203</v>
      </c>
      <c r="E60" s="35" t="s">
        <v>204</v>
      </c>
      <c r="F60" s="124">
        <v>1</v>
      </c>
      <c r="G60" s="36">
        <v>816</v>
      </c>
      <c r="H60" s="35"/>
      <c r="I60" s="36"/>
      <c r="J60" s="36"/>
      <c r="K60" s="36">
        <f t="shared" si="1"/>
        <v>816</v>
      </c>
      <c r="L60" s="74">
        <v>20210408</v>
      </c>
    </row>
    <row r="61" spans="1:12" x14ac:dyDescent="0.25">
      <c r="A61" s="56" t="s">
        <v>452</v>
      </c>
      <c r="B61" s="46" t="s">
        <v>92</v>
      </c>
      <c r="C61" s="46" t="s">
        <v>35</v>
      </c>
      <c r="D61" s="46" t="s">
        <v>47</v>
      </c>
      <c r="E61" s="46" t="s">
        <v>48</v>
      </c>
      <c r="F61" s="125">
        <v>1</v>
      </c>
      <c r="G61" s="37">
        <v>816</v>
      </c>
      <c r="H61" s="46">
        <v>258</v>
      </c>
      <c r="I61" s="37">
        <v>21</v>
      </c>
      <c r="J61" s="37">
        <f>I61*H61</f>
        <v>5418</v>
      </c>
      <c r="K61" s="37">
        <f t="shared" si="1"/>
        <v>6234</v>
      </c>
      <c r="L61" s="75">
        <v>20210408</v>
      </c>
    </row>
    <row r="62" spans="1:12" x14ac:dyDescent="0.25">
      <c r="A62" s="55" t="s">
        <v>457</v>
      </c>
      <c r="B62" s="35" t="s">
        <v>92</v>
      </c>
      <c r="C62" s="35" t="s">
        <v>12</v>
      </c>
      <c r="D62" s="35" t="s">
        <v>455</v>
      </c>
      <c r="E62" s="35" t="s">
        <v>458</v>
      </c>
      <c r="F62" s="124">
        <v>1</v>
      </c>
      <c r="G62" s="36">
        <v>816</v>
      </c>
      <c r="H62" s="35"/>
      <c r="I62" s="36"/>
      <c r="J62" s="36"/>
      <c r="K62" s="36">
        <f t="shared" si="1"/>
        <v>816</v>
      </c>
      <c r="L62" s="74">
        <v>20210408</v>
      </c>
    </row>
    <row r="63" spans="1:12" x14ac:dyDescent="0.25">
      <c r="A63" s="55" t="s">
        <v>454</v>
      </c>
      <c r="B63" s="35" t="s">
        <v>92</v>
      </c>
      <c r="C63" s="35" t="s">
        <v>12</v>
      </c>
      <c r="D63" s="35" t="s">
        <v>455</v>
      </c>
      <c r="E63" s="35" t="s">
        <v>456</v>
      </c>
      <c r="F63" s="124">
        <v>1</v>
      </c>
      <c r="G63" s="36">
        <v>816</v>
      </c>
      <c r="H63" s="35"/>
      <c r="I63" s="36"/>
      <c r="J63" s="36"/>
      <c r="K63" s="36">
        <f t="shared" si="1"/>
        <v>816</v>
      </c>
      <c r="L63" s="74">
        <v>20210408</v>
      </c>
    </row>
    <row r="64" spans="1:12" x14ac:dyDescent="0.25">
      <c r="A64" s="55" t="s">
        <v>450</v>
      </c>
      <c r="B64" s="35" t="s">
        <v>92</v>
      </c>
      <c r="C64" s="35" t="s">
        <v>27</v>
      </c>
      <c r="D64" s="35" t="s">
        <v>444</v>
      </c>
      <c r="E64" s="35" t="s">
        <v>451</v>
      </c>
      <c r="F64" s="124">
        <v>1</v>
      </c>
      <c r="G64" s="36">
        <v>816</v>
      </c>
      <c r="H64" s="35"/>
      <c r="I64" s="36"/>
      <c r="J64" s="36"/>
      <c r="K64" s="36">
        <f t="shared" si="1"/>
        <v>816</v>
      </c>
      <c r="L64" s="74">
        <v>20210409</v>
      </c>
    </row>
    <row r="65" spans="1:12" x14ac:dyDescent="0.25">
      <c r="A65" s="55" t="s">
        <v>448</v>
      </c>
      <c r="B65" s="35" t="s">
        <v>92</v>
      </c>
      <c r="C65" s="35" t="s">
        <v>27</v>
      </c>
      <c r="D65" s="35" t="s">
        <v>444</v>
      </c>
      <c r="E65" s="35" t="s">
        <v>449</v>
      </c>
      <c r="F65" s="124">
        <v>1</v>
      </c>
      <c r="G65" s="36">
        <v>816</v>
      </c>
      <c r="H65" s="35"/>
      <c r="I65" s="36"/>
      <c r="J65" s="36"/>
      <c r="K65" s="36">
        <f t="shared" si="1"/>
        <v>816</v>
      </c>
      <c r="L65" s="74">
        <v>20210409</v>
      </c>
    </row>
    <row r="66" spans="1:12" x14ac:dyDescent="0.25">
      <c r="A66" s="55" t="s">
        <v>446</v>
      </c>
      <c r="B66" s="35" t="s">
        <v>92</v>
      </c>
      <c r="C66" s="35" t="s">
        <v>27</v>
      </c>
      <c r="D66" s="35" t="s">
        <v>444</v>
      </c>
      <c r="E66" s="35" t="s">
        <v>447</v>
      </c>
      <c r="F66" s="124">
        <v>1</v>
      </c>
      <c r="G66" s="36">
        <v>816</v>
      </c>
      <c r="H66" s="35"/>
      <c r="I66" s="36"/>
      <c r="J66" s="36"/>
      <c r="K66" s="36">
        <f t="shared" si="1"/>
        <v>816</v>
      </c>
      <c r="L66" s="74">
        <v>20210409</v>
      </c>
    </row>
    <row r="67" spans="1:12" x14ac:dyDescent="0.25">
      <c r="A67" s="55" t="s">
        <v>443</v>
      </c>
      <c r="B67" s="35" t="s">
        <v>92</v>
      </c>
      <c r="C67" s="35" t="s">
        <v>27</v>
      </c>
      <c r="D67" s="35" t="s">
        <v>444</v>
      </c>
      <c r="E67" s="35" t="s">
        <v>445</v>
      </c>
      <c r="F67" s="124">
        <v>1</v>
      </c>
      <c r="G67" s="36">
        <v>816</v>
      </c>
      <c r="H67" s="35"/>
      <c r="I67" s="36"/>
      <c r="J67" s="36"/>
      <c r="K67" s="36">
        <f t="shared" si="1"/>
        <v>816</v>
      </c>
      <c r="L67" s="74">
        <v>20210409</v>
      </c>
    </row>
    <row r="68" spans="1:12" x14ac:dyDescent="0.25">
      <c r="A68" s="55" t="s">
        <v>404</v>
      </c>
      <c r="B68" s="35" t="s">
        <v>92</v>
      </c>
      <c r="C68" s="35" t="s">
        <v>27</v>
      </c>
      <c r="D68" s="35" t="s">
        <v>398</v>
      </c>
      <c r="E68" s="35" t="s">
        <v>405</v>
      </c>
      <c r="F68" s="124">
        <v>1</v>
      </c>
      <c r="G68" s="36">
        <v>816</v>
      </c>
      <c r="H68" s="35"/>
      <c r="I68" s="36"/>
      <c r="J68" s="36"/>
      <c r="K68" s="36">
        <f t="shared" si="1"/>
        <v>816</v>
      </c>
      <c r="L68" s="74">
        <v>20210412</v>
      </c>
    </row>
    <row r="69" spans="1:12" x14ac:dyDescent="0.25">
      <c r="A69" s="55" t="s">
        <v>402</v>
      </c>
      <c r="B69" s="35" t="s">
        <v>92</v>
      </c>
      <c r="C69" s="35" t="s">
        <v>27</v>
      </c>
      <c r="D69" s="35" t="s">
        <v>398</v>
      </c>
      <c r="E69" s="35" t="s">
        <v>403</v>
      </c>
      <c r="F69" s="124">
        <v>1</v>
      </c>
      <c r="G69" s="36">
        <v>816</v>
      </c>
      <c r="H69" s="35"/>
      <c r="I69" s="36"/>
      <c r="J69" s="36"/>
      <c r="K69" s="36">
        <f t="shared" si="1"/>
        <v>816</v>
      </c>
      <c r="L69" s="74">
        <v>20210412</v>
      </c>
    </row>
    <row r="70" spans="1:12" x14ac:dyDescent="0.25">
      <c r="A70" s="55" t="s">
        <v>400</v>
      </c>
      <c r="B70" s="35" t="s">
        <v>92</v>
      </c>
      <c r="C70" s="35" t="s">
        <v>27</v>
      </c>
      <c r="D70" s="35" t="s">
        <v>398</v>
      </c>
      <c r="E70" s="35" t="s">
        <v>401</v>
      </c>
      <c r="F70" s="124">
        <v>1</v>
      </c>
      <c r="G70" s="36">
        <v>816</v>
      </c>
      <c r="H70" s="35"/>
      <c r="I70" s="36"/>
      <c r="J70" s="36"/>
      <c r="K70" s="36">
        <f t="shared" si="1"/>
        <v>816</v>
      </c>
      <c r="L70" s="74">
        <v>20210412</v>
      </c>
    </row>
    <row r="71" spans="1:12" x14ac:dyDescent="0.25">
      <c r="A71" s="55" t="s">
        <v>397</v>
      </c>
      <c r="B71" s="35" t="s">
        <v>92</v>
      </c>
      <c r="C71" s="35" t="s">
        <v>27</v>
      </c>
      <c r="D71" s="35" t="s">
        <v>398</v>
      </c>
      <c r="E71" s="35" t="s">
        <v>399</v>
      </c>
      <c r="F71" s="124">
        <v>1</v>
      </c>
      <c r="G71" s="36">
        <v>816</v>
      </c>
      <c r="H71" s="35"/>
      <c r="I71" s="36"/>
      <c r="J71" s="36"/>
      <c r="K71" s="36">
        <f t="shared" si="1"/>
        <v>816</v>
      </c>
      <c r="L71" s="74">
        <v>20210412</v>
      </c>
    </row>
    <row r="72" spans="1:12" x14ac:dyDescent="0.25">
      <c r="A72" s="55" t="s">
        <v>390</v>
      </c>
      <c r="B72" s="35" t="s">
        <v>92</v>
      </c>
      <c r="C72" s="35" t="s">
        <v>27</v>
      </c>
      <c r="D72" s="35" t="s">
        <v>75</v>
      </c>
      <c r="E72" s="35" t="s">
        <v>391</v>
      </c>
      <c r="F72" s="124">
        <v>1</v>
      </c>
      <c r="G72" s="36">
        <v>816</v>
      </c>
      <c r="H72" s="35"/>
      <c r="I72" s="36"/>
      <c r="J72" s="36"/>
      <c r="K72" s="36">
        <f t="shared" si="1"/>
        <v>816</v>
      </c>
      <c r="L72" s="74">
        <v>20210413</v>
      </c>
    </row>
    <row r="73" spans="1:12" x14ac:dyDescent="0.25">
      <c r="A73" s="55" t="s">
        <v>388</v>
      </c>
      <c r="B73" s="35" t="s">
        <v>92</v>
      </c>
      <c r="C73" s="35" t="s">
        <v>27</v>
      </c>
      <c r="D73" s="35" t="s">
        <v>75</v>
      </c>
      <c r="E73" s="35" t="s">
        <v>389</v>
      </c>
      <c r="F73" s="124">
        <v>1</v>
      </c>
      <c r="G73" s="36">
        <v>816</v>
      </c>
      <c r="H73" s="35"/>
      <c r="I73" s="36"/>
      <c r="J73" s="36"/>
      <c r="K73" s="36">
        <f t="shared" si="1"/>
        <v>816</v>
      </c>
      <c r="L73" s="74">
        <v>20210413</v>
      </c>
    </row>
    <row r="74" spans="1:12" x14ac:dyDescent="0.25">
      <c r="A74" s="56" t="s">
        <v>387</v>
      </c>
      <c r="B74" s="46" t="s">
        <v>92</v>
      </c>
      <c r="C74" s="46" t="s">
        <v>27</v>
      </c>
      <c r="D74" s="46" t="s">
        <v>75</v>
      </c>
      <c r="E74" s="46" t="s">
        <v>299</v>
      </c>
      <c r="F74" s="125">
        <v>1</v>
      </c>
      <c r="G74" s="37">
        <v>816</v>
      </c>
      <c r="H74" s="46">
        <v>20</v>
      </c>
      <c r="I74" s="37">
        <v>21</v>
      </c>
      <c r="J74" s="37">
        <f>I74*H74</f>
        <v>420</v>
      </c>
      <c r="K74" s="37">
        <f t="shared" si="1"/>
        <v>1236</v>
      </c>
      <c r="L74" s="75">
        <v>20210413</v>
      </c>
    </row>
    <row r="75" spans="1:12" x14ac:dyDescent="0.25">
      <c r="A75" s="55" t="s">
        <v>386</v>
      </c>
      <c r="B75" s="35" t="s">
        <v>92</v>
      </c>
      <c r="C75" s="35" t="s">
        <v>27</v>
      </c>
      <c r="D75" s="35" t="s">
        <v>75</v>
      </c>
      <c r="E75" s="35" t="s">
        <v>150</v>
      </c>
      <c r="F75" s="124">
        <v>1</v>
      </c>
      <c r="G75" s="36">
        <v>816</v>
      </c>
      <c r="H75" s="35"/>
      <c r="I75" s="36"/>
      <c r="J75" s="36"/>
      <c r="K75" s="36">
        <f t="shared" si="1"/>
        <v>816</v>
      </c>
      <c r="L75" s="74">
        <v>20210413</v>
      </c>
    </row>
    <row r="76" spans="1:12" x14ac:dyDescent="0.25">
      <c r="A76" s="55" t="s">
        <v>418</v>
      </c>
      <c r="B76" s="35" t="s">
        <v>92</v>
      </c>
      <c r="C76" s="35" t="s">
        <v>27</v>
      </c>
      <c r="D76" s="35" t="s">
        <v>238</v>
      </c>
      <c r="E76" s="35" t="s">
        <v>419</v>
      </c>
      <c r="F76" s="124">
        <v>1</v>
      </c>
      <c r="G76" s="36">
        <v>816</v>
      </c>
      <c r="H76" s="35"/>
      <c r="I76" s="36"/>
      <c r="J76" s="36"/>
      <c r="K76" s="36">
        <f t="shared" si="1"/>
        <v>816</v>
      </c>
      <c r="L76" s="74">
        <v>20210414</v>
      </c>
    </row>
    <row r="77" spans="1:12" x14ac:dyDescent="0.25">
      <c r="A77" s="55" t="s">
        <v>417</v>
      </c>
      <c r="B77" s="35" t="s">
        <v>92</v>
      </c>
      <c r="C77" s="35" t="s">
        <v>27</v>
      </c>
      <c r="D77" s="35" t="s">
        <v>238</v>
      </c>
      <c r="E77" s="35" t="s">
        <v>282</v>
      </c>
      <c r="F77" s="124">
        <v>1</v>
      </c>
      <c r="G77" s="36">
        <v>816</v>
      </c>
      <c r="H77" s="35"/>
      <c r="I77" s="36"/>
      <c r="J77" s="36"/>
      <c r="K77" s="36">
        <f t="shared" si="1"/>
        <v>816</v>
      </c>
      <c r="L77" s="74">
        <v>20210414</v>
      </c>
    </row>
    <row r="78" spans="1:12" x14ac:dyDescent="0.25">
      <c r="A78" s="55" t="s">
        <v>415</v>
      </c>
      <c r="B78" s="35" t="s">
        <v>92</v>
      </c>
      <c r="C78" s="35" t="s">
        <v>27</v>
      </c>
      <c r="D78" s="35" t="s">
        <v>238</v>
      </c>
      <c r="E78" s="35" t="s">
        <v>416</v>
      </c>
      <c r="F78" s="124">
        <v>1</v>
      </c>
      <c r="G78" s="36">
        <v>816</v>
      </c>
      <c r="H78" s="35"/>
      <c r="I78" s="36"/>
      <c r="J78" s="36"/>
      <c r="K78" s="36">
        <f t="shared" si="1"/>
        <v>816</v>
      </c>
      <c r="L78" s="74">
        <v>20210414</v>
      </c>
    </row>
    <row r="79" spans="1:12" x14ac:dyDescent="0.25">
      <c r="A79" s="55" t="s">
        <v>413</v>
      </c>
      <c r="B79" s="35" t="s">
        <v>92</v>
      </c>
      <c r="C79" s="35" t="s">
        <v>27</v>
      </c>
      <c r="D79" s="35" t="s">
        <v>407</v>
      </c>
      <c r="E79" s="35" t="s">
        <v>414</v>
      </c>
      <c r="F79" s="124">
        <v>1</v>
      </c>
      <c r="G79" s="36">
        <v>816</v>
      </c>
      <c r="H79" s="35"/>
      <c r="I79" s="36"/>
      <c r="J79" s="36"/>
      <c r="K79" s="36">
        <f t="shared" si="1"/>
        <v>816</v>
      </c>
      <c r="L79" s="74">
        <v>20210415</v>
      </c>
    </row>
    <row r="80" spans="1:12" x14ac:dyDescent="0.25">
      <c r="A80" s="55" t="s">
        <v>411</v>
      </c>
      <c r="B80" s="35" t="s">
        <v>92</v>
      </c>
      <c r="C80" s="35" t="s">
        <v>27</v>
      </c>
      <c r="D80" s="35" t="s">
        <v>407</v>
      </c>
      <c r="E80" s="35" t="s">
        <v>412</v>
      </c>
      <c r="F80" s="124">
        <v>1</v>
      </c>
      <c r="G80" s="36">
        <v>816</v>
      </c>
      <c r="H80" s="35"/>
      <c r="I80" s="36"/>
      <c r="J80" s="36"/>
      <c r="K80" s="36">
        <f t="shared" ref="K80:K111" si="2">J80+G80</f>
        <v>816</v>
      </c>
      <c r="L80" s="74">
        <v>20210415</v>
      </c>
    </row>
    <row r="81" spans="1:12" x14ac:dyDescent="0.25">
      <c r="A81" s="55" t="s">
        <v>409</v>
      </c>
      <c r="B81" s="35" t="s">
        <v>92</v>
      </c>
      <c r="C81" s="35" t="s">
        <v>27</v>
      </c>
      <c r="D81" s="35" t="s">
        <v>407</v>
      </c>
      <c r="E81" s="35" t="s">
        <v>410</v>
      </c>
      <c r="F81" s="124">
        <v>1</v>
      </c>
      <c r="G81" s="36">
        <v>816</v>
      </c>
      <c r="H81" s="35"/>
      <c r="I81" s="36"/>
      <c r="J81" s="36"/>
      <c r="K81" s="36">
        <f t="shared" si="2"/>
        <v>816</v>
      </c>
      <c r="L81" s="74">
        <v>20210415</v>
      </c>
    </row>
    <row r="82" spans="1:12" x14ac:dyDescent="0.25">
      <c r="A82" s="55" t="s">
        <v>406</v>
      </c>
      <c r="B82" s="35" t="s">
        <v>92</v>
      </c>
      <c r="C82" s="35" t="s">
        <v>27</v>
      </c>
      <c r="D82" s="35" t="s">
        <v>407</v>
      </c>
      <c r="E82" s="35" t="s">
        <v>408</v>
      </c>
      <c r="F82" s="124">
        <v>1</v>
      </c>
      <c r="G82" s="36">
        <v>816</v>
      </c>
      <c r="H82" s="35"/>
      <c r="I82" s="36"/>
      <c r="J82" s="36"/>
      <c r="K82" s="36">
        <f t="shared" si="2"/>
        <v>816</v>
      </c>
      <c r="L82" s="74">
        <v>20210415</v>
      </c>
    </row>
    <row r="83" spans="1:12" x14ac:dyDescent="0.25">
      <c r="A83" s="55" t="s">
        <v>395</v>
      </c>
      <c r="B83" s="35" t="s">
        <v>92</v>
      </c>
      <c r="C83" s="35" t="s">
        <v>27</v>
      </c>
      <c r="D83" s="35" t="s">
        <v>393</v>
      </c>
      <c r="E83" s="35" t="s">
        <v>396</v>
      </c>
      <c r="F83" s="124">
        <v>1</v>
      </c>
      <c r="G83" s="36">
        <v>816</v>
      </c>
      <c r="H83" s="35"/>
      <c r="I83" s="36"/>
      <c r="J83" s="36"/>
      <c r="K83" s="36">
        <f t="shared" si="2"/>
        <v>816</v>
      </c>
      <c r="L83" s="74">
        <v>20210415</v>
      </c>
    </row>
    <row r="84" spans="1:12" x14ac:dyDescent="0.25">
      <c r="A84" s="55" t="s">
        <v>392</v>
      </c>
      <c r="B84" s="35" t="s">
        <v>92</v>
      </c>
      <c r="C84" s="35" t="s">
        <v>27</v>
      </c>
      <c r="D84" s="35" t="s">
        <v>393</v>
      </c>
      <c r="E84" s="35" t="s">
        <v>394</v>
      </c>
      <c r="F84" s="124">
        <v>1</v>
      </c>
      <c r="G84" s="36">
        <v>816</v>
      </c>
      <c r="H84" s="35"/>
      <c r="I84" s="36"/>
      <c r="J84" s="36"/>
      <c r="K84" s="36">
        <f t="shared" si="2"/>
        <v>816</v>
      </c>
      <c r="L84" s="74">
        <v>20210415</v>
      </c>
    </row>
    <row r="85" spans="1:12" x14ac:dyDescent="0.25">
      <c r="A85" s="55" t="s">
        <v>425</v>
      </c>
      <c r="B85" s="35" t="s">
        <v>92</v>
      </c>
      <c r="C85" s="35" t="s">
        <v>27</v>
      </c>
      <c r="D85" s="35" t="s">
        <v>421</v>
      </c>
      <c r="E85" s="35" t="s">
        <v>426</v>
      </c>
      <c r="F85" s="124">
        <v>1</v>
      </c>
      <c r="G85" s="36">
        <v>816</v>
      </c>
      <c r="H85" s="35"/>
      <c r="I85" s="36"/>
      <c r="J85" s="36"/>
      <c r="K85" s="36">
        <f t="shared" si="2"/>
        <v>816</v>
      </c>
      <c r="L85" s="74">
        <v>20210416</v>
      </c>
    </row>
    <row r="86" spans="1:12" x14ac:dyDescent="0.25">
      <c r="A86" s="55" t="s">
        <v>423</v>
      </c>
      <c r="B86" s="35" t="s">
        <v>92</v>
      </c>
      <c r="C86" s="35" t="s">
        <v>27</v>
      </c>
      <c r="D86" s="35" t="s">
        <v>421</v>
      </c>
      <c r="E86" s="35" t="s">
        <v>424</v>
      </c>
      <c r="F86" s="124">
        <v>1</v>
      </c>
      <c r="G86" s="36">
        <v>816</v>
      </c>
      <c r="H86" s="35"/>
      <c r="I86" s="36"/>
      <c r="J86" s="36"/>
      <c r="K86" s="36">
        <f t="shared" si="2"/>
        <v>816</v>
      </c>
      <c r="L86" s="74">
        <v>20210416</v>
      </c>
    </row>
    <row r="87" spans="1:12" x14ac:dyDescent="0.25">
      <c r="A87" s="55" t="s">
        <v>420</v>
      </c>
      <c r="B87" s="35" t="s">
        <v>92</v>
      </c>
      <c r="C87" s="35" t="s">
        <v>27</v>
      </c>
      <c r="D87" s="35" t="s">
        <v>421</v>
      </c>
      <c r="E87" s="35" t="s">
        <v>422</v>
      </c>
      <c r="F87" s="124">
        <v>1</v>
      </c>
      <c r="G87" s="36">
        <v>816</v>
      </c>
      <c r="H87" s="35"/>
      <c r="I87" s="36"/>
      <c r="J87" s="36"/>
      <c r="K87" s="36">
        <f t="shared" si="2"/>
        <v>816</v>
      </c>
      <c r="L87" s="74">
        <v>20210416</v>
      </c>
    </row>
    <row r="88" spans="1:12" x14ac:dyDescent="0.25">
      <c r="A88" s="55" t="s">
        <v>343</v>
      </c>
      <c r="B88" s="35" t="s">
        <v>92</v>
      </c>
      <c r="C88" s="35" t="s">
        <v>27</v>
      </c>
      <c r="D88" s="35" t="s">
        <v>337</v>
      </c>
      <c r="E88" s="35" t="s">
        <v>344</v>
      </c>
      <c r="F88" s="124">
        <v>1</v>
      </c>
      <c r="G88" s="36">
        <v>816</v>
      </c>
      <c r="H88" s="35"/>
      <c r="I88" s="36"/>
      <c r="J88" s="36"/>
      <c r="K88" s="36">
        <f t="shared" si="2"/>
        <v>816</v>
      </c>
      <c r="L88" s="74">
        <v>20210416</v>
      </c>
    </row>
    <row r="89" spans="1:12" x14ac:dyDescent="0.25">
      <c r="A89" s="55" t="s">
        <v>341</v>
      </c>
      <c r="B89" s="35" t="s">
        <v>92</v>
      </c>
      <c r="C89" s="35" t="s">
        <v>27</v>
      </c>
      <c r="D89" s="35" t="s">
        <v>337</v>
      </c>
      <c r="E89" s="35" t="s">
        <v>342</v>
      </c>
      <c r="F89" s="124">
        <v>1</v>
      </c>
      <c r="G89" s="36">
        <v>816</v>
      </c>
      <c r="H89" s="35"/>
      <c r="I89" s="36"/>
      <c r="J89" s="36"/>
      <c r="K89" s="36">
        <f t="shared" si="2"/>
        <v>816</v>
      </c>
      <c r="L89" s="74">
        <v>20210416</v>
      </c>
    </row>
    <row r="90" spans="1:12" x14ac:dyDescent="0.25">
      <c r="A90" s="55" t="s">
        <v>339</v>
      </c>
      <c r="B90" s="35" t="s">
        <v>92</v>
      </c>
      <c r="C90" s="35" t="s">
        <v>27</v>
      </c>
      <c r="D90" s="35" t="s">
        <v>337</v>
      </c>
      <c r="E90" s="35" t="s">
        <v>340</v>
      </c>
      <c r="F90" s="124">
        <v>1</v>
      </c>
      <c r="G90" s="36">
        <v>816</v>
      </c>
      <c r="H90" s="35"/>
      <c r="I90" s="36"/>
      <c r="J90" s="36"/>
      <c r="K90" s="36">
        <f t="shared" si="2"/>
        <v>816</v>
      </c>
      <c r="L90" s="74">
        <v>20210416</v>
      </c>
    </row>
    <row r="91" spans="1:12" x14ac:dyDescent="0.25">
      <c r="A91" s="55" t="s">
        <v>336</v>
      </c>
      <c r="B91" s="35" t="s">
        <v>92</v>
      </c>
      <c r="C91" s="35" t="s">
        <v>27</v>
      </c>
      <c r="D91" s="35" t="s">
        <v>337</v>
      </c>
      <c r="E91" s="35" t="s">
        <v>338</v>
      </c>
      <c r="F91" s="124">
        <v>1</v>
      </c>
      <c r="G91" s="36">
        <v>816</v>
      </c>
      <c r="H91" s="35"/>
      <c r="I91" s="36"/>
      <c r="J91" s="36"/>
      <c r="K91" s="36">
        <f t="shared" si="2"/>
        <v>816</v>
      </c>
      <c r="L91" s="74">
        <v>20210416</v>
      </c>
    </row>
    <row r="92" spans="1:12" x14ac:dyDescent="0.25">
      <c r="A92" s="55" t="s">
        <v>333</v>
      </c>
      <c r="B92" s="35" t="s">
        <v>92</v>
      </c>
      <c r="C92" s="35" t="s">
        <v>12</v>
      </c>
      <c r="D92" s="35" t="s">
        <v>334</v>
      </c>
      <c r="E92" s="35" t="s">
        <v>335</v>
      </c>
      <c r="F92" s="124">
        <v>1</v>
      </c>
      <c r="G92" s="36">
        <v>816</v>
      </c>
      <c r="H92" s="35"/>
      <c r="I92" s="36"/>
      <c r="J92" s="36"/>
      <c r="K92" s="36">
        <f t="shared" si="2"/>
        <v>816</v>
      </c>
      <c r="L92" s="74">
        <v>20210416</v>
      </c>
    </row>
    <row r="93" spans="1:12" x14ac:dyDescent="0.25">
      <c r="A93" s="55" t="s">
        <v>352</v>
      </c>
      <c r="B93" s="35" t="s">
        <v>92</v>
      </c>
      <c r="C93" s="35" t="s">
        <v>27</v>
      </c>
      <c r="D93" s="35" t="s">
        <v>346</v>
      </c>
      <c r="E93" s="35" t="s">
        <v>353</v>
      </c>
      <c r="F93" s="124">
        <v>1</v>
      </c>
      <c r="G93" s="36">
        <v>816</v>
      </c>
      <c r="H93" s="35"/>
      <c r="I93" s="36"/>
      <c r="J93" s="36"/>
      <c r="K93" s="36">
        <f t="shared" si="2"/>
        <v>816</v>
      </c>
      <c r="L93" s="74">
        <v>20210420</v>
      </c>
    </row>
    <row r="94" spans="1:12" x14ac:dyDescent="0.25">
      <c r="A94" s="55" t="s">
        <v>350</v>
      </c>
      <c r="B94" s="35" t="s">
        <v>92</v>
      </c>
      <c r="C94" s="35" t="s">
        <v>27</v>
      </c>
      <c r="D94" s="35" t="s">
        <v>346</v>
      </c>
      <c r="E94" s="35" t="s">
        <v>351</v>
      </c>
      <c r="F94" s="124">
        <v>1</v>
      </c>
      <c r="G94" s="36">
        <v>816</v>
      </c>
      <c r="H94" s="35"/>
      <c r="I94" s="36"/>
      <c r="J94" s="36"/>
      <c r="K94" s="36">
        <f t="shared" si="2"/>
        <v>816</v>
      </c>
      <c r="L94" s="74">
        <v>20210420</v>
      </c>
    </row>
    <row r="95" spans="1:12" x14ac:dyDescent="0.25">
      <c r="A95" s="55" t="s">
        <v>348</v>
      </c>
      <c r="B95" s="35" t="s">
        <v>92</v>
      </c>
      <c r="C95" s="35" t="s">
        <v>27</v>
      </c>
      <c r="D95" s="35" t="s">
        <v>346</v>
      </c>
      <c r="E95" s="35" t="s">
        <v>349</v>
      </c>
      <c r="F95" s="124">
        <v>1</v>
      </c>
      <c r="G95" s="36">
        <v>816</v>
      </c>
      <c r="H95" s="35"/>
      <c r="I95" s="36"/>
      <c r="J95" s="36"/>
      <c r="K95" s="36">
        <f t="shared" si="2"/>
        <v>816</v>
      </c>
      <c r="L95" s="74">
        <v>20210420</v>
      </c>
    </row>
    <row r="96" spans="1:12" x14ac:dyDescent="0.25">
      <c r="A96" s="55" t="s">
        <v>345</v>
      </c>
      <c r="B96" s="35" t="s">
        <v>92</v>
      </c>
      <c r="C96" s="35" t="s">
        <v>27</v>
      </c>
      <c r="D96" s="35" t="s">
        <v>346</v>
      </c>
      <c r="E96" s="35" t="s">
        <v>347</v>
      </c>
      <c r="F96" s="124">
        <v>1</v>
      </c>
      <c r="G96" s="36">
        <v>816</v>
      </c>
      <c r="H96" s="35"/>
      <c r="I96" s="36"/>
      <c r="J96" s="36"/>
      <c r="K96" s="36">
        <f t="shared" si="2"/>
        <v>816</v>
      </c>
      <c r="L96" s="74">
        <v>20210420</v>
      </c>
    </row>
    <row r="97" spans="1:12" x14ac:dyDescent="0.25">
      <c r="A97" s="55" t="s">
        <v>359</v>
      </c>
      <c r="B97" s="35" t="s">
        <v>92</v>
      </c>
      <c r="C97" s="35" t="s">
        <v>27</v>
      </c>
      <c r="D97" s="35" t="s">
        <v>146</v>
      </c>
      <c r="E97" s="35" t="s">
        <v>360</v>
      </c>
      <c r="F97" s="124">
        <v>1</v>
      </c>
      <c r="G97" s="36">
        <v>816</v>
      </c>
      <c r="H97" s="35"/>
      <c r="I97" s="36"/>
      <c r="J97" s="36"/>
      <c r="K97" s="36">
        <f t="shared" si="2"/>
        <v>816</v>
      </c>
      <c r="L97" s="74">
        <v>20210421</v>
      </c>
    </row>
    <row r="98" spans="1:12" x14ac:dyDescent="0.25">
      <c r="A98" s="55" t="s">
        <v>358</v>
      </c>
      <c r="B98" s="35" t="s">
        <v>92</v>
      </c>
      <c r="C98" s="35" t="s">
        <v>27</v>
      </c>
      <c r="D98" s="35" t="s">
        <v>146</v>
      </c>
      <c r="E98" s="35" t="s">
        <v>147</v>
      </c>
      <c r="F98" s="124">
        <v>1</v>
      </c>
      <c r="G98" s="36">
        <v>816</v>
      </c>
      <c r="H98" s="35"/>
      <c r="I98" s="36"/>
      <c r="J98" s="36"/>
      <c r="K98" s="36">
        <f t="shared" si="2"/>
        <v>816</v>
      </c>
      <c r="L98" s="74">
        <v>20210421</v>
      </c>
    </row>
    <row r="99" spans="1:12" x14ac:dyDescent="0.25">
      <c r="A99" s="56" t="s">
        <v>356</v>
      </c>
      <c r="B99" s="46" t="s">
        <v>92</v>
      </c>
      <c r="C99" s="46" t="s">
        <v>27</v>
      </c>
      <c r="D99" s="46" t="s">
        <v>146</v>
      </c>
      <c r="E99" s="46" t="s">
        <v>357</v>
      </c>
      <c r="F99" s="125">
        <v>1</v>
      </c>
      <c r="G99" s="37">
        <v>816</v>
      </c>
      <c r="H99" s="46">
        <v>200</v>
      </c>
      <c r="I99" s="37">
        <v>21</v>
      </c>
      <c r="J99" s="37">
        <f>I99*H99</f>
        <v>4200</v>
      </c>
      <c r="K99" s="37">
        <f t="shared" si="2"/>
        <v>5016</v>
      </c>
      <c r="L99" s="75">
        <v>20210421</v>
      </c>
    </row>
    <row r="100" spans="1:12" x14ac:dyDescent="0.25">
      <c r="A100" s="55" t="s">
        <v>354</v>
      </c>
      <c r="B100" s="35" t="s">
        <v>92</v>
      </c>
      <c r="C100" s="35" t="s">
        <v>27</v>
      </c>
      <c r="D100" s="35" t="s">
        <v>146</v>
      </c>
      <c r="E100" s="35" t="s">
        <v>355</v>
      </c>
      <c r="F100" s="124">
        <v>1</v>
      </c>
      <c r="G100" s="36">
        <v>816</v>
      </c>
      <c r="H100" s="35"/>
      <c r="I100" s="36"/>
      <c r="J100" s="36"/>
      <c r="K100" s="36">
        <f t="shared" si="2"/>
        <v>816</v>
      </c>
      <c r="L100" s="74">
        <v>20210421</v>
      </c>
    </row>
    <row r="101" spans="1:12" x14ac:dyDescent="0.25">
      <c r="A101" s="55" t="s">
        <v>318</v>
      </c>
      <c r="B101" s="35" t="s">
        <v>92</v>
      </c>
      <c r="C101" s="35" t="s">
        <v>12</v>
      </c>
      <c r="D101" s="35" t="s">
        <v>319</v>
      </c>
      <c r="E101" s="35" t="s">
        <v>320</v>
      </c>
      <c r="F101" s="124">
        <v>1</v>
      </c>
      <c r="G101" s="36">
        <v>816</v>
      </c>
      <c r="H101" s="35"/>
      <c r="I101" s="36"/>
      <c r="J101" s="36"/>
      <c r="K101" s="36">
        <f t="shared" si="2"/>
        <v>816</v>
      </c>
      <c r="L101" s="74">
        <v>20210426</v>
      </c>
    </row>
    <row r="102" spans="1:12" x14ac:dyDescent="0.25">
      <c r="A102" s="55" t="s">
        <v>328</v>
      </c>
      <c r="B102" s="35" t="s">
        <v>92</v>
      </c>
      <c r="C102" s="35" t="s">
        <v>12</v>
      </c>
      <c r="D102" s="35" t="s">
        <v>319</v>
      </c>
      <c r="E102" s="35" t="s">
        <v>329</v>
      </c>
      <c r="F102" s="124">
        <v>1</v>
      </c>
      <c r="G102" s="36">
        <v>816</v>
      </c>
      <c r="H102" s="35"/>
      <c r="I102" s="36"/>
      <c r="J102" s="36"/>
      <c r="K102" s="36">
        <f t="shared" si="2"/>
        <v>816</v>
      </c>
      <c r="L102" s="74">
        <v>20210426</v>
      </c>
    </row>
    <row r="103" spans="1:12" x14ac:dyDescent="0.25">
      <c r="A103" s="55" t="s">
        <v>326</v>
      </c>
      <c r="B103" s="35" t="s">
        <v>92</v>
      </c>
      <c r="C103" s="35" t="s">
        <v>12</v>
      </c>
      <c r="D103" s="35" t="s">
        <v>319</v>
      </c>
      <c r="E103" s="35" t="s">
        <v>327</v>
      </c>
      <c r="F103" s="124">
        <v>1</v>
      </c>
      <c r="G103" s="36">
        <v>816</v>
      </c>
      <c r="H103" s="35"/>
      <c r="I103" s="36"/>
      <c r="J103" s="36"/>
      <c r="K103" s="36">
        <f t="shared" si="2"/>
        <v>816</v>
      </c>
      <c r="L103" s="74">
        <v>20210426</v>
      </c>
    </row>
    <row r="104" spans="1:12" x14ac:dyDescent="0.25">
      <c r="A104" s="55" t="s">
        <v>330</v>
      </c>
      <c r="B104" s="35" t="s">
        <v>92</v>
      </c>
      <c r="C104" s="35" t="s">
        <v>35</v>
      </c>
      <c r="D104" s="35" t="s">
        <v>331</v>
      </c>
      <c r="E104" s="35" t="s">
        <v>332</v>
      </c>
      <c r="F104" s="124">
        <v>1</v>
      </c>
      <c r="G104" s="36">
        <v>816</v>
      </c>
      <c r="H104" s="35"/>
      <c r="I104" s="36"/>
      <c r="J104" s="36"/>
      <c r="K104" s="36">
        <f t="shared" si="2"/>
        <v>816</v>
      </c>
      <c r="L104" s="74">
        <v>20210429</v>
      </c>
    </row>
    <row r="105" spans="1:12" x14ac:dyDescent="0.25">
      <c r="A105" s="55" t="s">
        <v>316</v>
      </c>
      <c r="B105" s="35" t="s">
        <v>92</v>
      </c>
      <c r="C105" s="35" t="s">
        <v>38</v>
      </c>
      <c r="D105" s="35" t="s">
        <v>89</v>
      </c>
      <c r="E105" s="35" t="s">
        <v>317</v>
      </c>
      <c r="F105" s="124">
        <v>1</v>
      </c>
      <c r="G105" s="36">
        <v>816</v>
      </c>
      <c r="H105" s="35"/>
      <c r="I105" s="36"/>
      <c r="J105" s="36"/>
      <c r="K105" s="36">
        <f t="shared" si="2"/>
        <v>816</v>
      </c>
      <c r="L105" s="74">
        <v>20210429</v>
      </c>
    </row>
    <row r="106" spans="1:12" x14ac:dyDescent="0.25">
      <c r="A106" s="55" t="s">
        <v>315</v>
      </c>
      <c r="B106" s="35" t="s">
        <v>92</v>
      </c>
      <c r="C106" s="35" t="s">
        <v>38</v>
      </c>
      <c r="D106" s="35" t="s">
        <v>89</v>
      </c>
      <c r="E106" s="35" t="s">
        <v>90</v>
      </c>
      <c r="F106" s="124">
        <v>1</v>
      </c>
      <c r="G106" s="36">
        <v>816</v>
      </c>
      <c r="H106" s="35"/>
      <c r="I106" s="36"/>
      <c r="J106" s="36"/>
      <c r="K106" s="36">
        <f t="shared" si="2"/>
        <v>816</v>
      </c>
      <c r="L106" s="74">
        <v>20210429</v>
      </c>
    </row>
    <row r="107" spans="1:12" x14ac:dyDescent="0.25">
      <c r="A107" s="55" t="s">
        <v>313</v>
      </c>
      <c r="B107" s="35" t="s">
        <v>92</v>
      </c>
      <c r="C107" s="35" t="s">
        <v>38</v>
      </c>
      <c r="D107" s="35" t="s">
        <v>89</v>
      </c>
      <c r="E107" s="35" t="s">
        <v>314</v>
      </c>
      <c r="F107" s="124">
        <v>1</v>
      </c>
      <c r="G107" s="36">
        <v>816</v>
      </c>
      <c r="H107" s="35"/>
      <c r="I107" s="36"/>
      <c r="J107" s="36"/>
      <c r="K107" s="36">
        <f t="shared" si="2"/>
        <v>816</v>
      </c>
      <c r="L107" s="74">
        <v>20210429</v>
      </c>
    </row>
    <row r="108" spans="1:12" x14ac:dyDescent="0.25">
      <c r="A108" s="55" t="s">
        <v>311</v>
      </c>
      <c r="B108" s="35" t="s">
        <v>92</v>
      </c>
      <c r="C108" s="35" t="s">
        <v>38</v>
      </c>
      <c r="D108" s="35" t="s">
        <v>89</v>
      </c>
      <c r="E108" s="35" t="s">
        <v>312</v>
      </c>
      <c r="F108" s="124">
        <v>1</v>
      </c>
      <c r="G108" s="36">
        <v>816</v>
      </c>
      <c r="H108" s="35"/>
      <c r="I108" s="36"/>
      <c r="J108" s="36"/>
      <c r="K108" s="36">
        <f t="shared" si="2"/>
        <v>816</v>
      </c>
      <c r="L108" s="74">
        <v>20210429</v>
      </c>
    </row>
    <row r="109" spans="1:12" x14ac:dyDescent="0.25">
      <c r="A109" s="55" t="s">
        <v>310</v>
      </c>
      <c r="B109" s="35" t="s">
        <v>92</v>
      </c>
      <c r="C109" s="35" t="s">
        <v>38</v>
      </c>
      <c r="D109" s="35" t="s">
        <v>89</v>
      </c>
      <c r="E109" s="35" t="s">
        <v>158</v>
      </c>
      <c r="F109" s="124">
        <v>1</v>
      </c>
      <c r="G109" s="36">
        <v>816</v>
      </c>
      <c r="H109" s="35"/>
      <c r="I109" s="36"/>
      <c r="J109" s="36"/>
      <c r="K109" s="36">
        <f t="shared" si="2"/>
        <v>816</v>
      </c>
      <c r="L109" s="74">
        <v>20210429</v>
      </c>
    </row>
    <row r="110" spans="1:12" x14ac:dyDescent="0.25">
      <c r="A110" s="55" t="s">
        <v>308</v>
      </c>
      <c r="B110" s="35" t="s">
        <v>92</v>
      </c>
      <c r="C110" s="35" t="s">
        <v>38</v>
      </c>
      <c r="D110" s="35" t="s">
        <v>89</v>
      </c>
      <c r="E110" s="35" t="s">
        <v>309</v>
      </c>
      <c r="F110" s="124">
        <v>1</v>
      </c>
      <c r="G110" s="36">
        <v>816</v>
      </c>
      <c r="H110" s="35"/>
      <c r="I110" s="36"/>
      <c r="J110" s="36"/>
      <c r="K110" s="36">
        <f t="shared" si="2"/>
        <v>816</v>
      </c>
      <c r="L110" s="74">
        <v>20210429</v>
      </c>
    </row>
    <row r="111" spans="1:12" x14ac:dyDescent="0.25">
      <c r="A111" s="55" t="s">
        <v>302</v>
      </c>
      <c r="B111" s="35" t="s">
        <v>92</v>
      </c>
      <c r="C111" s="35" t="s">
        <v>303</v>
      </c>
      <c r="D111" s="35" t="s">
        <v>83</v>
      </c>
      <c r="E111" s="35" t="s">
        <v>304</v>
      </c>
      <c r="F111" s="124">
        <v>1</v>
      </c>
      <c r="G111" s="36">
        <v>816</v>
      </c>
      <c r="H111" s="35"/>
      <c r="I111" s="36"/>
      <c r="J111" s="36"/>
      <c r="K111" s="36">
        <f t="shared" si="2"/>
        <v>816</v>
      </c>
      <c r="L111" s="74">
        <v>20210430</v>
      </c>
    </row>
    <row r="112" spans="1:12" x14ac:dyDescent="0.25">
      <c r="A112" s="55" t="s">
        <v>324</v>
      </c>
      <c r="B112" s="35" t="s">
        <v>92</v>
      </c>
      <c r="C112" s="35" t="s">
        <v>12</v>
      </c>
      <c r="D112" s="35" t="s">
        <v>322</v>
      </c>
      <c r="E112" s="35" t="s">
        <v>325</v>
      </c>
      <c r="F112" s="124">
        <v>1</v>
      </c>
      <c r="G112" s="36">
        <v>816</v>
      </c>
      <c r="H112" s="35"/>
      <c r="I112" s="36"/>
      <c r="J112" s="36"/>
      <c r="K112" s="36">
        <f>J112+G112</f>
        <v>816</v>
      </c>
      <c r="L112" s="74">
        <v>20210430</v>
      </c>
    </row>
    <row r="113" spans="1:12" x14ac:dyDescent="0.25">
      <c r="A113" s="55" t="s">
        <v>321</v>
      </c>
      <c r="B113" s="35" t="s">
        <v>92</v>
      </c>
      <c r="C113" s="35" t="s">
        <v>12</v>
      </c>
      <c r="D113" s="35" t="s">
        <v>322</v>
      </c>
      <c r="E113" s="35" t="s">
        <v>323</v>
      </c>
      <c r="F113" s="124">
        <v>1</v>
      </c>
      <c r="G113" s="36">
        <v>816</v>
      </c>
      <c r="H113" s="35"/>
      <c r="I113" s="36"/>
      <c r="J113" s="36"/>
      <c r="K113" s="36">
        <f>J113+G113</f>
        <v>816</v>
      </c>
      <c r="L113" s="74">
        <v>20210430</v>
      </c>
    </row>
    <row r="114" spans="1:12" x14ac:dyDescent="0.25">
      <c r="A114" s="56" t="s">
        <v>307</v>
      </c>
      <c r="B114" s="46" t="s">
        <v>92</v>
      </c>
      <c r="C114" s="46" t="s">
        <v>38</v>
      </c>
      <c r="D114" s="46" t="s">
        <v>83</v>
      </c>
      <c r="E114" s="46" t="s">
        <v>84</v>
      </c>
      <c r="F114" s="125">
        <v>1</v>
      </c>
      <c r="G114" s="37">
        <v>816</v>
      </c>
      <c r="H114" s="46">
        <v>299</v>
      </c>
      <c r="I114" s="37">
        <v>21</v>
      </c>
      <c r="J114" s="37">
        <f>I114*H114</f>
        <v>6279</v>
      </c>
      <c r="K114" s="37">
        <f>J114+G114</f>
        <v>7095</v>
      </c>
      <c r="L114" s="75">
        <v>20210430</v>
      </c>
    </row>
    <row r="115" spans="1:12" ht="15.75" thickBot="1" x14ac:dyDescent="0.3">
      <c r="A115" s="50" t="s">
        <v>305</v>
      </c>
      <c r="B115" s="48" t="s">
        <v>92</v>
      </c>
      <c r="C115" s="48" t="s">
        <v>38</v>
      </c>
      <c r="D115" s="48" t="s">
        <v>83</v>
      </c>
      <c r="E115" s="48" t="s">
        <v>306</v>
      </c>
      <c r="F115" s="126">
        <v>1</v>
      </c>
      <c r="G115" s="34">
        <v>816</v>
      </c>
      <c r="H115" s="48"/>
      <c r="I115" s="34"/>
      <c r="J115" s="34"/>
      <c r="K115" s="34">
        <f>J115+G115</f>
        <v>816</v>
      </c>
      <c r="L115" s="51">
        <v>20210430</v>
      </c>
    </row>
    <row r="119" spans="1:12" ht="15.75" thickBot="1" x14ac:dyDescent="0.3">
      <c r="A119" s="70" t="s">
        <v>0</v>
      </c>
      <c r="B119" s="71" t="s">
        <v>1</v>
      </c>
      <c r="C119" s="71" t="s">
        <v>2</v>
      </c>
      <c r="D119" s="71" t="s">
        <v>3</v>
      </c>
      <c r="E119" s="71" t="s">
        <v>4</v>
      </c>
      <c r="F119" s="120"/>
      <c r="G119" s="72" t="s">
        <v>6</v>
      </c>
      <c r="H119" s="71" t="s">
        <v>7</v>
      </c>
      <c r="I119" s="72" t="s">
        <v>8</v>
      </c>
      <c r="J119" s="72" t="s">
        <v>9</v>
      </c>
      <c r="K119" s="72" t="s">
        <v>10</v>
      </c>
      <c r="L119" s="84" t="s">
        <v>5</v>
      </c>
    </row>
    <row r="120" spans="1:12" x14ac:dyDescent="0.25">
      <c r="A120" s="54" t="s">
        <v>730</v>
      </c>
      <c r="B120" s="47" t="s">
        <v>11</v>
      </c>
      <c r="C120" s="47" t="s">
        <v>56</v>
      </c>
      <c r="D120" s="47" t="s">
        <v>57</v>
      </c>
      <c r="E120" s="47" t="s">
        <v>66</v>
      </c>
      <c r="F120" s="123">
        <v>1</v>
      </c>
      <c r="G120" s="38">
        <v>1668</v>
      </c>
      <c r="H120" s="47"/>
      <c r="I120" s="38"/>
      <c r="J120" s="38"/>
      <c r="K120" s="38">
        <f t="shared" ref="K120:K151" si="3">J120+G120</f>
        <v>1668</v>
      </c>
      <c r="L120" s="73">
        <v>20210503</v>
      </c>
    </row>
    <row r="121" spans="1:12" x14ac:dyDescent="0.25">
      <c r="A121" s="55" t="s">
        <v>731</v>
      </c>
      <c r="B121" s="35" t="s">
        <v>11</v>
      </c>
      <c r="C121" s="35" t="s">
        <v>56</v>
      </c>
      <c r="D121" s="35" t="s">
        <v>57</v>
      </c>
      <c r="E121" s="35" t="s">
        <v>732</v>
      </c>
      <c r="F121" s="124">
        <v>1</v>
      </c>
      <c r="G121" s="36">
        <v>1668</v>
      </c>
      <c r="H121" s="35"/>
      <c r="I121" s="36"/>
      <c r="J121" s="36"/>
      <c r="K121" s="36">
        <f t="shared" si="3"/>
        <v>1668</v>
      </c>
      <c r="L121" s="74">
        <v>20210503</v>
      </c>
    </row>
    <row r="122" spans="1:12" x14ac:dyDescent="0.25">
      <c r="A122" s="55" t="s">
        <v>728</v>
      </c>
      <c r="B122" s="35" t="s">
        <v>11</v>
      </c>
      <c r="C122" s="35" t="s">
        <v>278</v>
      </c>
      <c r="D122" s="35" t="s">
        <v>279</v>
      </c>
      <c r="E122" s="35" t="s">
        <v>280</v>
      </c>
      <c r="F122" s="124">
        <v>1</v>
      </c>
      <c r="G122" s="36">
        <v>1668</v>
      </c>
      <c r="H122" s="35"/>
      <c r="I122" s="36"/>
      <c r="J122" s="36"/>
      <c r="K122" s="36">
        <f t="shared" si="3"/>
        <v>1668</v>
      </c>
      <c r="L122" s="74">
        <v>20210504</v>
      </c>
    </row>
    <row r="123" spans="1:12" x14ac:dyDescent="0.25">
      <c r="A123" s="55" t="s">
        <v>729</v>
      </c>
      <c r="B123" s="35" t="s">
        <v>11</v>
      </c>
      <c r="C123" s="35" t="s">
        <v>685</v>
      </c>
      <c r="D123" s="35" t="s">
        <v>686</v>
      </c>
      <c r="E123" s="35" t="s">
        <v>687</v>
      </c>
      <c r="F123" s="124">
        <v>1</v>
      </c>
      <c r="G123" s="36">
        <v>1668</v>
      </c>
      <c r="H123" s="35"/>
      <c r="I123" s="36"/>
      <c r="J123" s="36"/>
      <c r="K123" s="36">
        <f t="shared" si="3"/>
        <v>1668</v>
      </c>
      <c r="L123" s="74">
        <v>20210504</v>
      </c>
    </row>
    <row r="124" spans="1:12" x14ac:dyDescent="0.25">
      <c r="A124" s="55" t="s">
        <v>719</v>
      </c>
      <c r="B124" s="35" t="s">
        <v>11</v>
      </c>
      <c r="C124" s="35" t="s">
        <v>673</v>
      </c>
      <c r="D124" s="35" t="s">
        <v>93</v>
      </c>
      <c r="E124" s="35" t="s">
        <v>674</v>
      </c>
      <c r="F124" s="124">
        <v>1</v>
      </c>
      <c r="G124" s="36">
        <v>1668</v>
      </c>
      <c r="H124" s="35"/>
      <c r="I124" s="36"/>
      <c r="J124" s="36"/>
      <c r="K124" s="36">
        <f t="shared" si="3"/>
        <v>1668</v>
      </c>
      <c r="L124" s="74">
        <v>20210505</v>
      </c>
    </row>
    <row r="125" spans="1:12" x14ac:dyDescent="0.25">
      <c r="A125" s="55" t="s">
        <v>704</v>
      </c>
      <c r="B125" s="35" t="s">
        <v>11</v>
      </c>
      <c r="C125" s="35" t="s">
        <v>12</v>
      </c>
      <c r="D125" s="35" t="s">
        <v>319</v>
      </c>
      <c r="E125" s="35" t="s">
        <v>320</v>
      </c>
      <c r="F125" s="124">
        <v>1</v>
      </c>
      <c r="G125" s="36">
        <v>1668</v>
      </c>
      <c r="H125" s="35"/>
      <c r="I125" s="36"/>
      <c r="J125" s="36"/>
      <c r="K125" s="36">
        <f t="shared" si="3"/>
        <v>1668</v>
      </c>
      <c r="L125" s="74">
        <v>20210506</v>
      </c>
    </row>
    <row r="126" spans="1:12" x14ac:dyDescent="0.25">
      <c r="A126" s="56" t="s">
        <v>701</v>
      </c>
      <c r="B126" s="46" t="s">
        <v>11</v>
      </c>
      <c r="C126" s="46" t="s">
        <v>35</v>
      </c>
      <c r="D126" s="46" t="s">
        <v>702</v>
      </c>
      <c r="E126" s="46" t="s">
        <v>703</v>
      </c>
      <c r="F126" s="125">
        <v>1</v>
      </c>
      <c r="G126" s="37">
        <v>1668</v>
      </c>
      <c r="H126" s="46">
        <v>100</v>
      </c>
      <c r="I126" s="37">
        <v>21</v>
      </c>
      <c r="J126" s="37">
        <f>I126*H126</f>
        <v>2100</v>
      </c>
      <c r="K126" s="37">
        <f t="shared" si="3"/>
        <v>3768</v>
      </c>
      <c r="L126" s="75">
        <v>20210507</v>
      </c>
    </row>
    <row r="127" spans="1:12" x14ac:dyDescent="0.25">
      <c r="A127" s="55" t="s">
        <v>726</v>
      </c>
      <c r="B127" s="35" t="s">
        <v>29</v>
      </c>
      <c r="C127" s="35" t="s">
        <v>255</v>
      </c>
      <c r="D127" s="35" t="s">
        <v>256</v>
      </c>
      <c r="E127" s="35" t="s">
        <v>727</v>
      </c>
      <c r="F127" s="124">
        <v>1</v>
      </c>
      <c r="G127" s="36">
        <v>1668</v>
      </c>
      <c r="H127" s="35"/>
      <c r="I127" s="36"/>
      <c r="J127" s="36"/>
      <c r="K127" s="36">
        <f t="shared" si="3"/>
        <v>1668</v>
      </c>
      <c r="L127" s="74">
        <v>20210507</v>
      </c>
    </row>
    <row r="128" spans="1:12" x14ac:dyDescent="0.25">
      <c r="A128" s="55" t="s">
        <v>713</v>
      </c>
      <c r="B128" s="35" t="s">
        <v>29</v>
      </c>
      <c r="C128" s="35" t="s">
        <v>706</v>
      </c>
      <c r="D128" s="35" t="s">
        <v>707</v>
      </c>
      <c r="E128" s="35" t="s">
        <v>714</v>
      </c>
      <c r="F128" s="124">
        <v>1</v>
      </c>
      <c r="G128" s="36">
        <v>1668</v>
      </c>
      <c r="H128" s="35"/>
      <c r="I128" s="36"/>
      <c r="J128" s="36"/>
      <c r="K128" s="36">
        <f t="shared" si="3"/>
        <v>1668</v>
      </c>
      <c r="L128" s="74">
        <v>20210510</v>
      </c>
    </row>
    <row r="129" spans="1:12" x14ac:dyDescent="0.25">
      <c r="A129" s="55" t="s">
        <v>715</v>
      </c>
      <c r="B129" s="35" t="s">
        <v>29</v>
      </c>
      <c r="C129" s="35" t="s">
        <v>706</v>
      </c>
      <c r="D129" s="35" t="s">
        <v>707</v>
      </c>
      <c r="E129" s="35" t="s">
        <v>716</v>
      </c>
      <c r="F129" s="124">
        <v>1</v>
      </c>
      <c r="G129" s="36">
        <v>1668</v>
      </c>
      <c r="H129" s="35"/>
      <c r="I129" s="36"/>
      <c r="J129" s="36"/>
      <c r="K129" s="36">
        <f t="shared" si="3"/>
        <v>1668</v>
      </c>
      <c r="L129" s="74">
        <v>20210510</v>
      </c>
    </row>
    <row r="130" spans="1:12" x14ac:dyDescent="0.25">
      <c r="A130" s="55" t="s">
        <v>717</v>
      </c>
      <c r="B130" s="35" t="s">
        <v>29</v>
      </c>
      <c r="C130" s="35" t="s">
        <v>706</v>
      </c>
      <c r="D130" s="35" t="s">
        <v>707</v>
      </c>
      <c r="E130" s="35" t="s">
        <v>718</v>
      </c>
      <c r="F130" s="124">
        <v>1</v>
      </c>
      <c r="G130" s="36">
        <v>1668</v>
      </c>
      <c r="H130" s="35"/>
      <c r="I130" s="36"/>
      <c r="J130" s="36"/>
      <c r="K130" s="36">
        <f t="shared" si="3"/>
        <v>1668</v>
      </c>
      <c r="L130" s="74">
        <v>20210511</v>
      </c>
    </row>
    <row r="131" spans="1:12" x14ac:dyDescent="0.25">
      <c r="A131" s="55" t="s">
        <v>697</v>
      </c>
      <c r="B131" s="35" t="s">
        <v>11</v>
      </c>
      <c r="C131" s="35" t="s">
        <v>698</v>
      </c>
      <c r="D131" s="35" t="s">
        <v>26</v>
      </c>
      <c r="E131" s="35" t="s">
        <v>699</v>
      </c>
      <c r="F131" s="124">
        <v>1</v>
      </c>
      <c r="G131" s="36">
        <v>1668</v>
      </c>
      <c r="H131" s="35"/>
      <c r="I131" s="36"/>
      <c r="J131" s="36"/>
      <c r="K131" s="36">
        <f t="shared" si="3"/>
        <v>1668</v>
      </c>
      <c r="L131" s="74">
        <v>20210512</v>
      </c>
    </row>
    <row r="132" spans="1:12" x14ac:dyDescent="0.25">
      <c r="A132" s="56" t="s">
        <v>693</v>
      </c>
      <c r="B132" s="46" t="s">
        <v>11</v>
      </c>
      <c r="C132" s="46" t="s">
        <v>35</v>
      </c>
      <c r="D132" s="46" t="s">
        <v>47</v>
      </c>
      <c r="E132" s="46" t="s">
        <v>48</v>
      </c>
      <c r="F132" s="125">
        <v>1</v>
      </c>
      <c r="G132" s="37">
        <v>1668</v>
      </c>
      <c r="H132" s="46">
        <v>258</v>
      </c>
      <c r="I132" s="37">
        <v>21</v>
      </c>
      <c r="J132" s="37">
        <f>I132*H132</f>
        <v>5418</v>
      </c>
      <c r="K132" s="37">
        <f t="shared" si="3"/>
        <v>7086</v>
      </c>
      <c r="L132" s="75">
        <v>20210513</v>
      </c>
    </row>
    <row r="133" spans="1:12" x14ac:dyDescent="0.25">
      <c r="A133" s="55" t="s">
        <v>690</v>
      </c>
      <c r="B133" s="35" t="s">
        <v>11</v>
      </c>
      <c r="C133" s="35" t="s">
        <v>278</v>
      </c>
      <c r="D133" s="35" t="s">
        <v>279</v>
      </c>
      <c r="E133" s="35" t="s">
        <v>280</v>
      </c>
      <c r="F133" s="124">
        <v>1</v>
      </c>
      <c r="G133" s="36">
        <v>1668</v>
      </c>
      <c r="H133" s="35"/>
      <c r="I133" s="36"/>
      <c r="J133" s="36"/>
      <c r="K133" s="36">
        <f t="shared" si="3"/>
        <v>1668</v>
      </c>
      <c r="L133" s="74">
        <v>20210514</v>
      </c>
    </row>
    <row r="134" spans="1:12" x14ac:dyDescent="0.25">
      <c r="A134" s="55" t="s">
        <v>691</v>
      </c>
      <c r="B134" s="35" t="s">
        <v>11</v>
      </c>
      <c r="C134" s="35" t="s">
        <v>673</v>
      </c>
      <c r="D134" s="35" t="s">
        <v>93</v>
      </c>
      <c r="E134" s="35" t="s">
        <v>674</v>
      </c>
      <c r="F134" s="124">
        <v>1</v>
      </c>
      <c r="G134" s="36">
        <v>1668</v>
      </c>
      <c r="H134" s="35"/>
      <c r="I134" s="36"/>
      <c r="J134" s="36"/>
      <c r="K134" s="36">
        <f t="shared" si="3"/>
        <v>1668</v>
      </c>
      <c r="L134" s="74">
        <v>20210514</v>
      </c>
    </row>
    <row r="135" spans="1:12" x14ac:dyDescent="0.25">
      <c r="A135" s="55" t="s">
        <v>692</v>
      </c>
      <c r="B135" s="35" t="s">
        <v>11</v>
      </c>
      <c r="C135" s="35" t="s">
        <v>27</v>
      </c>
      <c r="D135" s="35" t="s">
        <v>421</v>
      </c>
      <c r="E135" s="35" t="s">
        <v>422</v>
      </c>
      <c r="F135" s="124">
        <v>1</v>
      </c>
      <c r="G135" s="36">
        <v>1668</v>
      </c>
      <c r="H135" s="35"/>
      <c r="I135" s="36"/>
      <c r="J135" s="36"/>
      <c r="K135" s="36">
        <f t="shared" si="3"/>
        <v>1668</v>
      </c>
      <c r="L135" s="74">
        <v>20210514</v>
      </c>
    </row>
    <row r="136" spans="1:12" x14ac:dyDescent="0.25">
      <c r="A136" s="55" t="s">
        <v>720</v>
      </c>
      <c r="B136" s="35" t="s">
        <v>29</v>
      </c>
      <c r="C136" s="35" t="s">
        <v>721</v>
      </c>
      <c r="D136" s="35" t="s">
        <v>722</v>
      </c>
      <c r="E136" s="35" t="s">
        <v>723</v>
      </c>
      <c r="F136" s="124">
        <v>1</v>
      </c>
      <c r="G136" s="36">
        <v>1668</v>
      </c>
      <c r="H136" s="35"/>
      <c r="I136" s="36"/>
      <c r="J136" s="36"/>
      <c r="K136" s="36">
        <f t="shared" si="3"/>
        <v>1668</v>
      </c>
      <c r="L136" s="74">
        <v>20210517</v>
      </c>
    </row>
    <row r="137" spans="1:12" x14ac:dyDescent="0.25">
      <c r="A137" s="55" t="s">
        <v>724</v>
      </c>
      <c r="B137" s="35" t="s">
        <v>29</v>
      </c>
      <c r="C137" s="35" t="s">
        <v>721</v>
      </c>
      <c r="D137" s="35" t="s">
        <v>722</v>
      </c>
      <c r="E137" s="35" t="s">
        <v>725</v>
      </c>
      <c r="F137" s="124">
        <v>1</v>
      </c>
      <c r="G137" s="36">
        <v>1668</v>
      </c>
      <c r="H137" s="35"/>
      <c r="I137" s="36"/>
      <c r="J137" s="36"/>
      <c r="K137" s="36">
        <f t="shared" si="3"/>
        <v>1668</v>
      </c>
      <c r="L137" s="74">
        <v>20210517</v>
      </c>
    </row>
    <row r="138" spans="1:12" x14ac:dyDescent="0.25">
      <c r="A138" s="55" t="s">
        <v>679</v>
      </c>
      <c r="B138" s="35" t="s">
        <v>11</v>
      </c>
      <c r="C138" s="35" t="s">
        <v>524</v>
      </c>
      <c r="D138" s="35" t="s">
        <v>680</v>
      </c>
      <c r="E138" s="35" t="s">
        <v>681</v>
      </c>
      <c r="F138" s="124">
        <v>1</v>
      </c>
      <c r="G138" s="36">
        <v>1668</v>
      </c>
      <c r="H138" s="35"/>
      <c r="I138" s="36"/>
      <c r="J138" s="36"/>
      <c r="K138" s="36">
        <f t="shared" si="3"/>
        <v>1668</v>
      </c>
      <c r="L138" s="74">
        <v>20210518</v>
      </c>
    </row>
    <row r="139" spans="1:12" x14ac:dyDescent="0.25">
      <c r="A139" s="55" t="s">
        <v>682</v>
      </c>
      <c r="B139" s="35" t="s">
        <v>11</v>
      </c>
      <c r="C139" s="35" t="s">
        <v>524</v>
      </c>
      <c r="D139" s="35" t="s">
        <v>680</v>
      </c>
      <c r="E139" s="35" t="s">
        <v>683</v>
      </c>
      <c r="F139" s="124">
        <v>1</v>
      </c>
      <c r="G139" s="36">
        <v>1668</v>
      </c>
      <c r="H139" s="35"/>
      <c r="I139" s="36"/>
      <c r="J139" s="36"/>
      <c r="K139" s="36">
        <f t="shared" si="3"/>
        <v>1668</v>
      </c>
      <c r="L139" s="74">
        <v>20210518</v>
      </c>
    </row>
    <row r="140" spans="1:12" x14ac:dyDescent="0.25">
      <c r="A140" s="55" t="s">
        <v>684</v>
      </c>
      <c r="B140" s="35" t="s">
        <v>11</v>
      </c>
      <c r="C140" s="35" t="s">
        <v>685</v>
      </c>
      <c r="D140" s="35" t="s">
        <v>686</v>
      </c>
      <c r="E140" s="35" t="s">
        <v>687</v>
      </c>
      <c r="F140" s="124">
        <v>1</v>
      </c>
      <c r="G140" s="36">
        <v>1668</v>
      </c>
      <c r="H140" s="35"/>
      <c r="I140" s="36"/>
      <c r="J140" s="36"/>
      <c r="K140" s="36">
        <f t="shared" si="3"/>
        <v>1668</v>
      </c>
      <c r="L140" s="74">
        <v>20210518</v>
      </c>
    </row>
    <row r="141" spans="1:12" x14ac:dyDescent="0.25">
      <c r="A141" s="56" t="s">
        <v>733</v>
      </c>
      <c r="B141" s="46" t="s">
        <v>11</v>
      </c>
      <c r="C141" s="46" t="s">
        <v>56</v>
      </c>
      <c r="D141" s="46" t="s">
        <v>57</v>
      </c>
      <c r="E141" s="46" t="s">
        <v>734</v>
      </c>
      <c r="F141" s="125">
        <v>1</v>
      </c>
      <c r="G141" s="37">
        <v>1668</v>
      </c>
      <c r="H141" s="46">
        <v>1104</v>
      </c>
      <c r="I141" s="37">
        <v>21</v>
      </c>
      <c r="J141" s="37">
        <f>I141*H141</f>
        <v>23184</v>
      </c>
      <c r="K141" s="37">
        <f t="shared" si="3"/>
        <v>24852</v>
      </c>
      <c r="L141" s="75">
        <v>20210519</v>
      </c>
    </row>
    <row r="142" spans="1:12" x14ac:dyDescent="0.25">
      <c r="A142" s="55" t="s">
        <v>672</v>
      </c>
      <c r="B142" s="35" t="s">
        <v>11</v>
      </c>
      <c r="C142" s="35" t="s">
        <v>673</v>
      </c>
      <c r="D142" s="35" t="s">
        <v>93</v>
      </c>
      <c r="E142" s="35" t="s">
        <v>674</v>
      </c>
      <c r="F142" s="124">
        <v>1</v>
      </c>
      <c r="G142" s="36">
        <v>1668</v>
      </c>
      <c r="H142" s="35"/>
      <c r="I142" s="36"/>
      <c r="J142" s="36"/>
      <c r="K142" s="36">
        <f t="shared" si="3"/>
        <v>1668</v>
      </c>
      <c r="L142" s="74">
        <v>20210520</v>
      </c>
    </row>
    <row r="143" spans="1:12" x14ac:dyDescent="0.25">
      <c r="A143" s="55" t="s">
        <v>675</v>
      </c>
      <c r="B143" s="35" t="s">
        <v>11</v>
      </c>
      <c r="C143" s="35" t="s">
        <v>12</v>
      </c>
      <c r="D143" s="35" t="s">
        <v>118</v>
      </c>
      <c r="E143" s="35" t="s">
        <v>676</v>
      </c>
      <c r="F143" s="124">
        <v>1</v>
      </c>
      <c r="G143" s="36">
        <v>1668</v>
      </c>
      <c r="H143" s="35"/>
      <c r="I143" s="36"/>
      <c r="J143" s="36"/>
      <c r="K143" s="36">
        <f t="shared" si="3"/>
        <v>1668</v>
      </c>
      <c r="L143" s="74">
        <v>20210520</v>
      </c>
    </row>
    <row r="144" spans="1:12" x14ac:dyDescent="0.25">
      <c r="A144" s="55" t="s">
        <v>688</v>
      </c>
      <c r="B144" s="35" t="s">
        <v>11</v>
      </c>
      <c r="C144" s="35" t="s">
        <v>274</v>
      </c>
      <c r="D144" s="35" t="s">
        <v>26</v>
      </c>
      <c r="E144" s="35" t="s">
        <v>689</v>
      </c>
      <c r="F144" s="124">
        <v>1</v>
      </c>
      <c r="G144" s="36">
        <v>1668</v>
      </c>
      <c r="H144" s="35"/>
      <c r="I144" s="36"/>
      <c r="J144" s="36"/>
      <c r="K144" s="36">
        <f t="shared" si="3"/>
        <v>1668</v>
      </c>
      <c r="L144" s="74">
        <v>20210520</v>
      </c>
    </row>
    <row r="145" spans="1:12" x14ac:dyDescent="0.25">
      <c r="A145" s="55" t="s">
        <v>669</v>
      </c>
      <c r="B145" s="35" t="s">
        <v>11</v>
      </c>
      <c r="C145" s="35" t="s">
        <v>222</v>
      </c>
      <c r="D145" s="35" t="s">
        <v>26</v>
      </c>
      <c r="E145" s="35" t="s">
        <v>670</v>
      </c>
      <c r="F145" s="124">
        <v>1</v>
      </c>
      <c r="G145" s="36">
        <v>1668</v>
      </c>
      <c r="H145" s="35"/>
      <c r="I145" s="36"/>
      <c r="J145" s="36"/>
      <c r="K145" s="36">
        <f t="shared" si="3"/>
        <v>1668</v>
      </c>
      <c r="L145" s="74">
        <v>20210521</v>
      </c>
    </row>
    <row r="146" spans="1:12" x14ac:dyDescent="0.25">
      <c r="A146" s="55" t="s">
        <v>609</v>
      </c>
      <c r="B146" s="35" t="s">
        <v>11</v>
      </c>
      <c r="C146" s="35" t="s">
        <v>12</v>
      </c>
      <c r="D146" s="35" t="s">
        <v>118</v>
      </c>
      <c r="E146" s="35" t="s">
        <v>173</v>
      </c>
      <c r="F146" s="124">
        <v>1</v>
      </c>
      <c r="G146" s="36">
        <v>1668</v>
      </c>
      <c r="H146" s="35"/>
      <c r="I146" s="36"/>
      <c r="J146" s="36"/>
      <c r="K146" s="36">
        <f t="shared" si="3"/>
        <v>1668</v>
      </c>
      <c r="L146" s="74">
        <v>20210527</v>
      </c>
    </row>
    <row r="147" spans="1:12" x14ac:dyDescent="0.25">
      <c r="A147" s="55" t="s">
        <v>671</v>
      </c>
      <c r="B147" s="35" t="s">
        <v>11</v>
      </c>
      <c r="C147" s="35" t="s">
        <v>27</v>
      </c>
      <c r="D147" s="35" t="s">
        <v>515</v>
      </c>
      <c r="E147" s="35" t="s">
        <v>522</v>
      </c>
      <c r="F147" s="124">
        <v>1</v>
      </c>
      <c r="G147" s="36">
        <v>1668</v>
      </c>
      <c r="H147" s="35"/>
      <c r="I147" s="36"/>
      <c r="J147" s="36"/>
      <c r="K147" s="36">
        <f t="shared" si="3"/>
        <v>1668</v>
      </c>
      <c r="L147" s="74">
        <v>20210528</v>
      </c>
    </row>
    <row r="148" spans="1:12" x14ac:dyDescent="0.25">
      <c r="A148" s="55" t="s">
        <v>677</v>
      </c>
      <c r="B148" s="35" t="s">
        <v>11</v>
      </c>
      <c r="C148" s="35" t="s">
        <v>36</v>
      </c>
      <c r="D148" s="35" t="s">
        <v>37</v>
      </c>
      <c r="E148" s="35" t="s">
        <v>678</v>
      </c>
      <c r="F148" s="124">
        <v>1</v>
      </c>
      <c r="G148" s="36">
        <v>1668</v>
      </c>
      <c r="H148" s="35"/>
      <c r="I148" s="36"/>
      <c r="J148" s="36"/>
      <c r="K148" s="36">
        <f t="shared" si="3"/>
        <v>1668</v>
      </c>
      <c r="L148" s="74">
        <v>20210528</v>
      </c>
    </row>
    <row r="149" spans="1:12" x14ac:dyDescent="0.25">
      <c r="A149" s="55" t="s">
        <v>694</v>
      </c>
      <c r="B149" s="35" t="s">
        <v>29</v>
      </c>
      <c r="C149" s="35" t="s">
        <v>506</v>
      </c>
      <c r="D149" s="35" t="s">
        <v>695</v>
      </c>
      <c r="E149" s="35" t="s">
        <v>696</v>
      </c>
      <c r="F149" s="124">
        <v>1</v>
      </c>
      <c r="G149" s="36">
        <v>1668</v>
      </c>
      <c r="H149" s="35"/>
      <c r="I149" s="36"/>
      <c r="J149" s="36"/>
      <c r="K149" s="36">
        <f t="shared" si="3"/>
        <v>1668</v>
      </c>
      <c r="L149" s="74">
        <v>20210531</v>
      </c>
    </row>
    <row r="150" spans="1:12" x14ac:dyDescent="0.25">
      <c r="A150" s="55" t="s">
        <v>700</v>
      </c>
      <c r="B150" s="35" t="s">
        <v>11</v>
      </c>
      <c r="C150" s="35" t="s">
        <v>12</v>
      </c>
      <c r="D150" s="35" t="s">
        <v>118</v>
      </c>
      <c r="E150" s="35" t="s">
        <v>225</v>
      </c>
      <c r="F150" s="124">
        <v>1</v>
      </c>
      <c r="G150" s="36">
        <v>1668</v>
      </c>
      <c r="H150" s="35"/>
      <c r="I150" s="36"/>
      <c r="J150" s="36"/>
      <c r="K150" s="36">
        <f t="shared" si="3"/>
        <v>1668</v>
      </c>
      <c r="L150" s="74">
        <v>20210531</v>
      </c>
    </row>
    <row r="151" spans="1:12" ht="15.75" thickBot="1" x14ac:dyDescent="0.3">
      <c r="A151" s="50" t="s">
        <v>735</v>
      </c>
      <c r="B151" s="48" t="s">
        <v>11</v>
      </c>
      <c r="C151" s="48" t="s">
        <v>12</v>
      </c>
      <c r="D151" s="48" t="s">
        <v>118</v>
      </c>
      <c r="E151" s="48" t="s">
        <v>262</v>
      </c>
      <c r="F151" s="126">
        <v>1</v>
      </c>
      <c r="G151" s="34">
        <v>1668</v>
      </c>
      <c r="H151" s="48"/>
      <c r="I151" s="34"/>
      <c r="J151" s="34"/>
      <c r="K151" s="34">
        <f t="shared" si="3"/>
        <v>1668</v>
      </c>
      <c r="L151" s="51">
        <v>20210531</v>
      </c>
    </row>
    <row r="152" spans="1:12" x14ac:dyDescent="0.25">
      <c r="A152" s="89"/>
      <c r="B152" s="90"/>
      <c r="C152" s="90"/>
      <c r="D152" s="90"/>
      <c r="E152" s="90"/>
      <c r="F152" s="127"/>
      <c r="G152" s="91"/>
      <c r="H152" s="90"/>
      <c r="I152" s="91"/>
      <c r="J152" s="91"/>
      <c r="K152" s="91"/>
      <c r="L152" s="92"/>
    </row>
    <row r="153" spans="1:12" ht="15.75" thickBot="1" x14ac:dyDescent="0.3">
      <c r="A153" s="70"/>
      <c r="B153" s="71"/>
      <c r="C153" s="71"/>
      <c r="D153" s="71"/>
      <c r="E153" s="71"/>
      <c r="F153" s="120"/>
      <c r="G153" s="72"/>
      <c r="H153" s="71"/>
      <c r="I153" s="72"/>
      <c r="J153" s="72"/>
      <c r="K153" s="72"/>
      <c r="L153" s="84"/>
    </row>
    <row r="154" spans="1:12" x14ac:dyDescent="0.25">
      <c r="A154" s="54" t="s">
        <v>711</v>
      </c>
      <c r="B154" s="47" t="s">
        <v>92</v>
      </c>
      <c r="C154" s="47" t="s">
        <v>706</v>
      </c>
      <c r="D154" s="47" t="s">
        <v>707</v>
      </c>
      <c r="E154" s="47" t="s">
        <v>712</v>
      </c>
      <c r="F154" s="123">
        <v>1</v>
      </c>
      <c r="G154" s="38">
        <v>816</v>
      </c>
      <c r="H154" s="47"/>
      <c r="I154" s="38"/>
      <c r="J154" s="38"/>
      <c r="K154" s="38">
        <f t="shared" ref="K154:K185" si="4">J154+G154</f>
        <v>816</v>
      </c>
      <c r="L154" s="73">
        <v>20210510</v>
      </c>
    </row>
    <row r="155" spans="1:12" x14ac:dyDescent="0.25">
      <c r="A155" s="55" t="s">
        <v>705</v>
      </c>
      <c r="B155" s="35" t="s">
        <v>92</v>
      </c>
      <c r="C155" s="35" t="s">
        <v>706</v>
      </c>
      <c r="D155" s="35" t="s">
        <v>707</v>
      </c>
      <c r="E155" s="35" t="s">
        <v>708</v>
      </c>
      <c r="F155" s="124">
        <v>1</v>
      </c>
      <c r="G155" s="36">
        <v>816</v>
      </c>
      <c r="H155" s="35"/>
      <c r="I155" s="36"/>
      <c r="J155" s="36"/>
      <c r="K155" s="36">
        <f t="shared" si="4"/>
        <v>816</v>
      </c>
      <c r="L155" s="74">
        <v>20210510</v>
      </c>
    </row>
    <row r="156" spans="1:12" x14ac:dyDescent="0.25">
      <c r="A156" s="55" t="s">
        <v>709</v>
      </c>
      <c r="B156" s="35" t="s">
        <v>92</v>
      </c>
      <c r="C156" s="35" t="s">
        <v>706</v>
      </c>
      <c r="D156" s="35" t="s">
        <v>707</v>
      </c>
      <c r="E156" s="35" t="s">
        <v>710</v>
      </c>
      <c r="F156" s="124">
        <v>1</v>
      </c>
      <c r="G156" s="36">
        <v>816</v>
      </c>
      <c r="H156" s="35"/>
      <c r="I156" s="36"/>
      <c r="J156" s="36"/>
      <c r="K156" s="36">
        <f t="shared" si="4"/>
        <v>816</v>
      </c>
      <c r="L156" s="74">
        <v>20210511</v>
      </c>
    </row>
    <row r="157" spans="1:12" x14ac:dyDescent="0.25">
      <c r="A157" s="55" t="s">
        <v>667</v>
      </c>
      <c r="B157" s="35" t="s">
        <v>92</v>
      </c>
      <c r="C157" s="35" t="s">
        <v>524</v>
      </c>
      <c r="D157" s="35" t="s">
        <v>657</v>
      </c>
      <c r="E157" s="35" t="s">
        <v>668</v>
      </c>
      <c r="F157" s="124">
        <v>1</v>
      </c>
      <c r="G157" s="36">
        <v>816</v>
      </c>
      <c r="H157" s="35"/>
      <c r="I157" s="36"/>
      <c r="J157" s="36"/>
      <c r="K157" s="36">
        <f t="shared" si="4"/>
        <v>816</v>
      </c>
      <c r="L157" s="74">
        <v>20210517</v>
      </c>
    </row>
    <row r="158" spans="1:12" x14ac:dyDescent="0.25">
      <c r="A158" s="55" t="s">
        <v>665</v>
      </c>
      <c r="B158" s="35" t="s">
        <v>92</v>
      </c>
      <c r="C158" s="35" t="s">
        <v>524</v>
      </c>
      <c r="D158" s="35" t="s">
        <v>657</v>
      </c>
      <c r="E158" s="35" t="s">
        <v>666</v>
      </c>
      <c r="F158" s="124">
        <v>1</v>
      </c>
      <c r="G158" s="36">
        <v>816</v>
      </c>
      <c r="H158" s="35"/>
      <c r="I158" s="36"/>
      <c r="J158" s="36"/>
      <c r="K158" s="36">
        <f t="shared" si="4"/>
        <v>816</v>
      </c>
      <c r="L158" s="74">
        <v>20210517</v>
      </c>
    </row>
    <row r="159" spans="1:12" x14ac:dyDescent="0.25">
      <c r="A159" s="55" t="s">
        <v>663</v>
      </c>
      <c r="B159" s="35" t="s">
        <v>92</v>
      </c>
      <c r="C159" s="35" t="s">
        <v>524</v>
      </c>
      <c r="D159" s="35" t="s">
        <v>657</v>
      </c>
      <c r="E159" s="35" t="s">
        <v>664</v>
      </c>
      <c r="F159" s="124">
        <v>1</v>
      </c>
      <c r="G159" s="36">
        <v>816</v>
      </c>
      <c r="H159" s="35"/>
      <c r="I159" s="36"/>
      <c r="J159" s="36"/>
      <c r="K159" s="36">
        <f t="shared" si="4"/>
        <v>816</v>
      </c>
      <c r="L159" s="74">
        <v>20210517</v>
      </c>
    </row>
    <row r="160" spans="1:12" x14ac:dyDescent="0.25">
      <c r="A160" s="55" t="s">
        <v>661</v>
      </c>
      <c r="B160" s="35" t="s">
        <v>92</v>
      </c>
      <c r="C160" s="35" t="s">
        <v>524</v>
      </c>
      <c r="D160" s="35" t="s">
        <v>657</v>
      </c>
      <c r="E160" s="35" t="s">
        <v>662</v>
      </c>
      <c r="F160" s="124">
        <v>1</v>
      </c>
      <c r="G160" s="36">
        <v>816</v>
      </c>
      <c r="H160" s="35"/>
      <c r="I160" s="36"/>
      <c r="J160" s="36"/>
      <c r="K160" s="36">
        <f t="shared" si="4"/>
        <v>816</v>
      </c>
      <c r="L160" s="74">
        <v>20210517</v>
      </c>
    </row>
    <row r="161" spans="1:12" x14ac:dyDescent="0.25">
      <c r="A161" s="55" t="s">
        <v>659</v>
      </c>
      <c r="B161" s="35" t="s">
        <v>92</v>
      </c>
      <c r="C161" s="35" t="s">
        <v>524</v>
      </c>
      <c r="D161" s="35" t="s">
        <v>657</v>
      </c>
      <c r="E161" s="35" t="s">
        <v>660</v>
      </c>
      <c r="F161" s="124">
        <v>1</v>
      </c>
      <c r="G161" s="36">
        <v>816</v>
      </c>
      <c r="H161" s="35"/>
      <c r="I161" s="36"/>
      <c r="J161" s="36"/>
      <c r="K161" s="36">
        <f t="shared" si="4"/>
        <v>816</v>
      </c>
      <c r="L161" s="74">
        <v>20210517</v>
      </c>
    </row>
    <row r="162" spans="1:12" x14ac:dyDescent="0.25">
      <c r="A162" s="55" t="s">
        <v>656</v>
      </c>
      <c r="B162" s="35" t="s">
        <v>92</v>
      </c>
      <c r="C162" s="35" t="s">
        <v>524</v>
      </c>
      <c r="D162" s="35" t="s">
        <v>657</v>
      </c>
      <c r="E162" s="35" t="s">
        <v>658</v>
      </c>
      <c r="F162" s="124">
        <v>1</v>
      </c>
      <c r="G162" s="36">
        <v>816</v>
      </c>
      <c r="H162" s="35"/>
      <c r="I162" s="36"/>
      <c r="J162" s="36"/>
      <c r="K162" s="36">
        <f t="shared" si="4"/>
        <v>816</v>
      </c>
      <c r="L162" s="74">
        <v>20210517</v>
      </c>
    </row>
    <row r="163" spans="1:12" x14ac:dyDescent="0.25">
      <c r="A163" s="55" t="s">
        <v>622</v>
      </c>
      <c r="B163" s="35" t="s">
        <v>92</v>
      </c>
      <c r="C163" s="35" t="s">
        <v>617</v>
      </c>
      <c r="D163" s="35" t="s">
        <v>618</v>
      </c>
      <c r="E163" s="35" t="s">
        <v>623</v>
      </c>
      <c r="F163" s="124">
        <v>1</v>
      </c>
      <c r="G163" s="36">
        <v>816</v>
      </c>
      <c r="H163" s="35"/>
      <c r="I163" s="36"/>
      <c r="J163" s="36"/>
      <c r="K163" s="36">
        <f t="shared" si="4"/>
        <v>816</v>
      </c>
      <c r="L163" s="74">
        <v>20210518</v>
      </c>
    </row>
    <row r="164" spans="1:12" x14ac:dyDescent="0.25">
      <c r="A164" s="55" t="s">
        <v>620</v>
      </c>
      <c r="B164" s="35" t="s">
        <v>92</v>
      </c>
      <c r="C164" s="35" t="s">
        <v>617</v>
      </c>
      <c r="D164" s="35" t="s">
        <v>618</v>
      </c>
      <c r="E164" s="35" t="s">
        <v>621</v>
      </c>
      <c r="F164" s="124">
        <v>1</v>
      </c>
      <c r="G164" s="36">
        <v>816</v>
      </c>
      <c r="H164" s="35"/>
      <c r="I164" s="36"/>
      <c r="J164" s="36"/>
      <c r="K164" s="36">
        <f t="shared" si="4"/>
        <v>816</v>
      </c>
      <c r="L164" s="74">
        <v>20210518</v>
      </c>
    </row>
    <row r="165" spans="1:12" x14ac:dyDescent="0.25">
      <c r="A165" s="55" t="s">
        <v>616</v>
      </c>
      <c r="B165" s="35" t="s">
        <v>92</v>
      </c>
      <c r="C165" s="35" t="s">
        <v>617</v>
      </c>
      <c r="D165" s="35" t="s">
        <v>618</v>
      </c>
      <c r="E165" s="35" t="s">
        <v>619</v>
      </c>
      <c r="F165" s="124">
        <v>1</v>
      </c>
      <c r="G165" s="36">
        <v>816</v>
      </c>
      <c r="H165" s="35"/>
      <c r="I165" s="36"/>
      <c r="J165" s="36"/>
      <c r="K165" s="36">
        <f t="shared" si="4"/>
        <v>816</v>
      </c>
      <c r="L165" s="74">
        <v>20210518</v>
      </c>
    </row>
    <row r="166" spans="1:12" x14ac:dyDescent="0.25">
      <c r="A166" s="55" t="s">
        <v>650</v>
      </c>
      <c r="B166" s="35" t="s">
        <v>92</v>
      </c>
      <c r="C166" s="35" t="s">
        <v>524</v>
      </c>
      <c r="D166" s="35" t="s">
        <v>651</v>
      </c>
      <c r="E166" s="35" t="s">
        <v>652</v>
      </c>
      <c r="F166" s="124">
        <v>1</v>
      </c>
      <c r="G166" s="36">
        <v>816</v>
      </c>
      <c r="H166" s="35"/>
      <c r="I166" s="36"/>
      <c r="J166" s="36"/>
      <c r="K166" s="36">
        <f t="shared" si="4"/>
        <v>816</v>
      </c>
      <c r="L166" s="74">
        <v>20210518</v>
      </c>
    </row>
    <row r="167" spans="1:12" x14ac:dyDescent="0.25">
      <c r="A167" s="55" t="s">
        <v>653</v>
      </c>
      <c r="B167" s="35" t="s">
        <v>92</v>
      </c>
      <c r="C167" s="35" t="s">
        <v>524</v>
      </c>
      <c r="D167" s="35" t="s">
        <v>654</v>
      </c>
      <c r="E167" s="35" t="s">
        <v>655</v>
      </c>
      <c r="F167" s="124">
        <v>1</v>
      </c>
      <c r="G167" s="36">
        <v>816</v>
      </c>
      <c r="H167" s="35"/>
      <c r="I167" s="36"/>
      <c r="J167" s="36"/>
      <c r="K167" s="36">
        <f t="shared" si="4"/>
        <v>816</v>
      </c>
      <c r="L167" s="74">
        <v>20210518</v>
      </c>
    </row>
    <row r="168" spans="1:12" x14ac:dyDescent="0.25">
      <c r="A168" s="55" t="s">
        <v>648</v>
      </c>
      <c r="B168" s="35" t="s">
        <v>92</v>
      </c>
      <c r="C168" s="35" t="s">
        <v>27</v>
      </c>
      <c r="D168" s="35" t="s">
        <v>162</v>
      </c>
      <c r="E168" s="35" t="s">
        <v>649</v>
      </c>
      <c r="F168" s="124">
        <v>1</v>
      </c>
      <c r="G168" s="36">
        <v>816</v>
      </c>
      <c r="H168" s="35"/>
      <c r="I168" s="36"/>
      <c r="J168" s="36"/>
      <c r="K168" s="36">
        <f t="shared" si="4"/>
        <v>816</v>
      </c>
      <c r="L168" s="74">
        <v>20210519</v>
      </c>
    </row>
    <row r="169" spans="1:12" x14ac:dyDescent="0.25">
      <c r="A169" s="55" t="s">
        <v>646</v>
      </c>
      <c r="B169" s="35" t="s">
        <v>92</v>
      </c>
      <c r="C169" s="35" t="s">
        <v>27</v>
      </c>
      <c r="D169" s="35" t="s">
        <v>162</v>
      </c>
      <c r="E169" s="35" t="s">
        <v>647</v>
      </c>
      <c r="F169" s="124">
        <v>1</v>
      </c>
      <c r="G169" s="36">
        <v>816</v>
      </c>
      <c r="H169" s="35"/>
      <c r="I169" s="36"/>
      <c r="J169" s="36"/>
      <c r="K169" s="36">
        <f t="shared" si="4"/>
        <v>816</v>
      </c>
      <c r="L169" s="74">
        <v>20210519</v>
      </c>
    </row>
    <row r="170" spans="1:12" x14ac:dyDescent="0.25">
      <c r="A170" s="55" t="s">
        <v>644</v>
      </c>
      <c r="B170" s="35" t="s">
        <v>92</v>
      </c>
      <c r="C170" s="35" t="s">
        <v>27</v>
      </c>
      <c r="D170" s="35" t="s">
        <v>162</v>
      </c>
      <c r="E170" s="35" t="s">
        <v>645</v>
      </c>
      <c r="F170" s="124">
        <v>1</v>
      </c>
      <c r="G170" s="36">
        <v>816</v>
      </c>
      <c r="H170" s="35"/>
      <c r="I170" s="36"/>
      <c r="J170" s="36"/>
      <c r="K170" s="36">
        <f t="shared" si="4"/>
        <v>816</v>
      </c>
      <c r="L170" s="74">
        <v>20210519</v>
      </c>
    </row>
    <row r="171" spans="1:12" x14ac:dyDescent="0.25">
      <c r="A171" s="55" t="s">
        <v>642</v>
      </c>
      <c r="B171" s="35" t="s">
        <v>92</v>
      </c>
      <c r="C171" s="35" t="s">
        <v>27</v>
      </c>
      <c r="D171" s="35" t="s">
        <v>162</v>
      </c>
      <c r="E171" s="35" t="s">
        <v>643</v>
      </c>
      <c r="F171" s="124">
        <v>1</v>
      </c>
      <c r="G171" s="36">
        <v>816</v>
      </c>
      <c r="H171" s="35"/>
      <c r="I171" s="36"/>
      <c r="J171" s="36"/>
      <c r="K171" s="36">
        <f t="shared" si="4"/>
        <v>816</v>
      </c>
      <c r="L171" s="74">
        <v>20210519</v>
      </c>
    </row>
    <row r="172" spans="1:12" x14ac:dyDescent="0.25">
      <c r="A172" s="56" t="s">
        <v>640</v>
      </c>
      <c r="B172" s="46" t="s">
        <v>92</v>
      </c>
      <c r="C172" s="46" t="s">
        <v>27</v>
      </c>
      <c r="D172" s="46" t="s">
        <v>162</v>
      </c>
      <c r="E172" s="46" t="s">
        <v>641</v>
      </c>
      <c r="F172" s="125">
        <v>1</v>
      </c>
      <c r="G172" s="37">
        <v>816</v>
      </c>
      <c r="H172" s="46">
        <v>258</v>
      </c>
      <c r="I172" s="37">
        <v>21</v>
      </c>
      <c r="J172" s="37">
        <f>I172*H172</f>
        <v>5418</v>
      </c>
      <c r="K172" s="37">
        <f t="shared" si="4"/>
        <v>6234</v>
      </c>
      <c r="L172" s="75">
        <v>20210519</v>
      </c>
    </row>
    <row r="173" spans="1:12" x14ac:dyDescent="0.25">
      <c r="A173" s="55" t="s">
        <v>527</v>
      </c>
      <c r="B173" s="35" t="s">
        <v>92</v>
      </c>
      <c r="C173" s="35" t="s">
        <v>524</v>
      </c>
      <c r="D173" s="35" t="s">
        <v>525</v>
      </c>
      <c r="E173" s="35" t="s">
        <v>528</v>
      </c>
      <c r="F173" s="124">
        <v>1</v>
      </c>
      <c r="G173" s="36">
        <v>816</v>
      </c>
      <c r="H173" s="35"/>
      <c r="I173" s="36"/>
      <c r="J173" s="36"/>
      <c r="K173" s="36">
        <f t="shared" si="4"/>
        <v>816</v>
      </c>
      <c r="L173" s="74">
        <v>20210519</v>
      </c>
    </row>
    <row r="174" spans="1:12" x14ac:dyDescent="0.25">
      <c r="A174" s="55" t="s">
        <v>529</v>
      </c>
      <c r="B174" s="35" t="s">
        <v>92</v>
      </c>
      <c r="C174" s="35" t="s">
        <v>524</v>
      </c>
      <c r="D174" s="35" t="s">
        <v>525</v>
      </c>
      <c r="E174" s="35" t="s">
        <v>530</v>
      </c>
      <c r="F174" s="124">
        <v>1</v>
      </c>
      <c r="G174" s="36">
        <v>816</v>
      </c>
      <c r="H174" s="35"/>
      <c r="I174" s="36"/>
      <c r="J174" s="36"/>
      <c r="K174" s="36">
        <f t="shared" si="4"/>
        <v>816</v>
      </c>
      <c r="L174" s="74">
        <v>20210519</v>
      </c>
    </row>
    <row r="175" spans="1:12" x14ac:dyDescent="0.25">
      <c r="A175" s="55" t="s">
        <v>531</v>
      </c>
      <c r="B175" s="35" t="s">
        <v>92</v>
      </c>
      <c r="C175" s="35" t="s">
        <v>524</v>
      </c>
      <c r="D175" s="35" t="s">
        <v>525</v>
      </c>
      <c r="E175" s="35" t="s">
        <v>532</v>
      </c>
      <c r="F175" s="124">
        <v>1</v>
      </c>
      <c r="G175" s="36">
        <v>816</v>
      </c>
      <c r="H175" s="35"/>
      <c r="I175" s="36"/>
      <c r="J175" s="36"/>
      <c r="K175" s="36">
        <f t="shared" si="4"/>
        <v>816</v>
      </c>
      <c r="L175" s="74">
        <v>20210519</v>
      </c>
    </row>
    <row r="176" spans="1:12" x14ac:dyDescent="0.25">
      <c r="A176" s="55" t="s">
        <v>523</v>
      </c>
      <c r="B176" s="35" t="s">
        <v>92</v>
      </c>
      <c r="C176" s="35" t="s">
        <v>524</v>
      </c>
      <c r="D176" s="35" t="s">
        <v>525</v>
      </c>
      <c r="E176" s="35" t="s">
        <v>526</v>
      </c>
      <c r="F176" s="124">
        <v>1</v>
      </c>
      <c r="G176" s="36">
        <v>816</v>
      </c>
      <c r="H176" s="35"/>
      <c r="I176" s="36"/>
      <c r="J176" s="36"/>
      <c r="K176" s="36">
        <f t="shared" si="4"/>
        <v>816</v>
      </c>
      <c r="L176" s="74">
        <v>20210519</v>
      </c>
    </row>
    <row r="177" spans="1:12" x14ac:dyDescent="0.25">
      <c r="A177" s="55" t="s">
        <v>521</v>
      </c>
      <c r="B177" s="35" t="s">
        <v>92</v>
      </c>
      <c r="C177" s="35" t="s">
        <v>27</v>
      </c>
      <c r="D177" s="35" t="s">
        <v>515</v>
      </c>
      <c r="E177" s="35" t="s">
        <v>522</v>
      </c>
      <c r="F177" s="124">
        <v>1</v>
      </c>
      <c r="G177" s="36">
        <v>816</v>
      </c>
      <c r="H177" s="35"/>
      <c r="I177" s="36"/>
      <c r="J177" s="36"/>
      <c r="K177" s="36">
        <f t="shared" si="4"/>
        <v>816</v>
      </c>
      <c r="L177" s="74">
        <v>20210520</v>
      </c>
    </row>
    <row r="178" spans="1:12" x14ac:dyDescent="0.25">
      <c r="A178" s="55" t="s">
        <v>519</v>
      </c>
      <c r="B178" s="35" t="s">
        <v>92</v>
      </c>
      <c r="C178" s="35" t="s">
        <v>27</v>
      </c>
      <c r="D178" s="35" t="s">
        <v>515</v>
      </c>
      <c r="E178" s="35" t="s">
        <v>520</v>
      </c>
      <c r="F178" s="124">
        <v>1</v>
      </c>
      <c r="G178" s="36">
        <v>816</v>
      </c>
      <c r="H178" s="35"/>
      <c r="I178" s="36"/>
      <c r="J178" s="36"/>
      <c r="K178" s="36">
        <f t="shared" si="4"/>
        <v>816</v>
      </c>
      <c r="L178" s="74">
        <v>20210520</v>
      </c>
    </row>
    <row r="179" spans="1:12" x14ac:dyDescent="0.25">
      <c r="A179" s="55" t="s">
        <v>517</v>
      </c>
      <c r="B179" s="35" t="s">
        <v>92</v>
      </c>
      <c r="C179" s="35" t="s">
        <v>27</v>
      </c>
      <c r="D179" s="35" t="s">
        <v>515</v>
      </c>
      <c r="E179" s="35" t="s">
        <v>518</v>
      </c>
      <c r="F179" s="124">
        <v>1</v>
      </c>
      <c r="G179" s="36">
        <v>816</v>
      </c>
      <c r="H179" s="35"/>
      <c r="I179" s="36"/>
      <c r="J179" s="36"/>
      <c r="K179" s="36">
        <f t="shared" si="4"/>
        <v>816</v>
      </c>
      <c r="L179" s="74">
        <v>20210520</v>
      </c>
    </row>
    <row r="180" spans="1:12" x14ac:dyDescent="0.25">
      <c r="A180" s="55" t="s">
        <v>514</v>
      </c>
      <c r="B180" s="35" t="s">
        <v>92</v>
      </c>
      <c r="C180" s="35" t="s">
        <v>27</v>
      </c>
      <c r="D180" s="35" t="s">
        <v>515</v>
      </c>
      <c r="E180" s="35" t="s">
        <v>516</v>
      </c>
      <c r="F180" s="124">
        <v>1</v>
      </c>
      <c r="G180" s="36">
        <v>816</v>
      </c>
      <c r="H180" s="35"/>
      <c r="I180" s="36"/>
      <c r="J180" s="36"/>
      <c r="K180" s="36">
        <f t="shared" si="4"/>
        <v>816</v>
      </c>
      <c r="L180" s="74">
        <v>20210520</v>
      </c>
    </row>
    <row r="181" spans="1:12" x14ac:dyDescent="0.25">
      <c r="A181" s="55" t="s">
        <v>549</v>
      </c>
      <c r="B181" s="35" t="s">
        <v>92</v>
      </c>
      <c r="C181" s="35" t="s">
        <v>27</v>
      </c>
      <c r="D181" s="35" t="s">
        <v>515</v>
      </c>
      <c r="E181" s="35" t="s">
        <v>516</v>
      </c>
      <c r="F181" s="124">
        <v>1</v>
      </c>
      <c r="G181" s="36">
        <v>816</v>
      </c>
      <c r="H181" s="35"/>
      <c r="I181" s="36"/>
      <c r="J181" s="36"/>
      <c r="K181" s="36">
        <f t="shared" si="4"/>
        <v>816</v>
      </c>
      <c r="L181" s="74">
        <v>20210520</v>
      </c>
    </row>
    <row r="182" spans="1:12" x14ac:dyDescent="0.25">
      <c r="A182" s="55" t="s">
        <v>633</v>
      </c>
      <c r="B182" s="35" t="s">
        <v>92</v>
      </c>
      <c r="C182" s="35" t="s">
        <v>617</v>
      </c>
      <c r="D182" s="35" t="s">
        <v>26</v>
      </c>
      <c r="E182" s="35" t="s">
        <v>634</v>
      </c>
      <c r="F182" s="124">
        <v>1</v>
      </c>
      <c r="G182" s="36">
        <v>816</v>
      </c>
      <c r="H182" s="35"/>
      <c r="I182" s="36"/>
      <c r="J182" s="36"/>
      <c r="K182" s="36">
        <f t="shared" si="4"/>
        <v>816</v>
      </c>
      <c r="L182" s="74">
        <v>20210520</v>
      </c>
    </row>
    <row r="183" spans="1:12" x14ac:dyDescent="0.25">
      <c r="A183" s="55" t="s">
        <v>628</v>
      </c>
      <c r="B183" s="35" t="s">
        <v>92</v>
      </c>
      <c r="C183" s="35" t="s">
        <v>617</v>
      </c>
      <c r="D183" s="35" t="s">
        <v>26</v>
      </c>
      <c r="E183" s="35" t="s">
        <v>629</v>
      </c>
      <c r="F183" s="124">
        <v>1</v>
      </c>
      <c r="G183" s="36">
        <v>816</v>
      </c>
      <c r="H183" s="35"/>
      <c r="I183" s="36"/>
      <c r="J183" s="36"/>
      <c r="K183" s="36">
        <f t="shared" si="4"/>
        <v>816</v>
      </c>
      <c r="L183" s="74">
        <v>20210520</v>
      </c>
    </row>
    <row r="184" spans="1:12" x14ac:dyDescent="0.25">
      <c r="A184" s="55" t="s">
        <v>626</v>
      </c>
      <c r="B184" s="35" t="s">
        <v>92</v>
      </c>
      <c r="C184" s="35" t="s">
        <v>617</v>
      </c>
      <c r="D184" s="35" t="s">
        <v>26</v>
      </c>
      <c r="E184" s="35" t="s">
        <v>627</v>
      </c>
      <c r="F184" s="124">
        <v>1</v>
      </c>
      <c r="G184" s="36">
        <v>816</v>
      </c>
      <c r="H184" s="35"/>
      <c r="I184" s="36"/>
      <c r="J184" s="36"/>
      <c r="K184" s="36">
        <f t="shared" si="4"/>
        <v>816</v>
      </c>
      <c r="L184" s="74">
        <v>20210520</v>
      </c>
    </row>
    <row r="185" spans="1:12" x14ac:dyDescent="0.25">
      <c r="A185" s="55" t="s">
        <v>635</v>
      </c>
      <c r="B185" s="35" t="s">
        <v>92</v>
      </c>
      <c r="C185" s="35" t="s">
        <v>617</v>
      </c>
      <c r="D185" s="35" t="s">
        <v>631</v>
      </c>
      <c r="E185" s="35" t="s">
        <v>636</v>
      </c>
      <c r="F185" s="124">
        <v>1</v>
      </c>
      <c r="G185" s="36">
        <v>816</v>
      </c>
      <c r="H185" s="35"/>
      <c r="I185" s="36"/>
      <c r="J185" s="36"/>
      <c r="K185" s="36">
        <f t="shared" si="4"/>
        <v>816</v>
      </c>
      <c r="L185" s="74">
        <v>20210520</v>
      </c>
    </row>
    <row r="186" spans="1:12" x14ac:dyDescent="0.25">
      <c r="A186" s="55" t="s">
        <v>630</v>
      </c>
      <c r="B186" s="35" t="s">
        <v>92</v>
      </c>
      <c r="C186" s="35" t="s">
        <v>617</v>
      </c>
      <c r="D186" s="35" t="s">
        <v>631</v>
      </c>
      <c r="E186" s="35" t="s">
        <v>632</v>
      </c>
      <c r="F186" s="124">
        <v>1</v>
      </c>
      <c r="G186" s="36">
        <v>816</v>
      </c>
      <c r="H186" s="35"/>
      <c r="I186" s="36"/>
      <c r="J186" s="36"/>
      <c r="K186" s="36">
        <f t="shared" ref="K186:K217" si="5">J186+G186</f>
        <v>816</v>
      </c>
      <c r="L186" s="74">
        <v>20210520</v>
      </c>
    </row>
    <row r="187" spans="1:12" x14ac:dyDescent="0.25">
      <c r="A187" s="55" t="s">
        <v>624</v>
      </c>
      <c r="B187" s="35" t="s">
        <v>92</v>
      </c>
      <c r="C187" s="35" t="s">
        <v>617</v>
      </c>
      <c r="D187" s="35" t="s">
        <v>618</v>
      </c>
      <c r="E187" s="35" t="s">
        <v>625</v>
      </c>
      <c r="F187" s="124">
        <v>1</v>
      </c>
      <c r="G187" s="36">
        <v>816</v>
      </c>
      <c r="H187" s="35"/>
      <c r="I187" s="36"/>
      <c r="J187" s="36"/>
      <c r="K187" s="36">
        <f t="shared" si="5"/>
        <v>816</v>
      </c>
      <c r="L187" s="74">
        <v>20210520</v>
      </c>
    </row>
    <row r="188" spans="1:12" x14ac:dyDescent="0.25">
      <c r="A188" s="55" t="s">
        <v>639</v>
      </c>
      <c r="B188" s="35" t="s">
        <v>92</v>
      </c>
      <c r="C188" s="35" t="s">
        <v>12</v>
      </c>
      <c r="D188" s="35" t="s">
        <v>116</v>
      </c>
      <c r="E188" s="35" t="s">
        <v>170</v>
      </c>
      <c r="F188" s="124">
        <v>1</v>
      </c>
      <c r="G188" s="36">
        <v>816</v>
      </c>
      <c r="H188" s="35"/>
      <c r="I188" s="36"/>
      <c r="J188" s="36"/>
      <c r="K188" s="36">
        <f t="shared" si="5"/>
        <v>816</v>
      </c>
      <c r="L188" s="74">
        <v>20210520</v>
      </c>
    </row>
    <row r="189" spans="1:12" x14ac:dyDescent="0.25">
      <c r="A189" s="55" t="s">
        <v>638</v>
      </c>
      <c r="B189" s="35" t="s">
        <v>92</v>
      </c>
      <c r="C189" s="35" t="s">
        <v>12</v>
      </c>
      <c r="D189" s="35" t="s">
        <v>116</v>
      </c>
      <c r="E189" s="35" t="s">
        <v>117</v>
      </c>
      <c r="F189" s="124">
        <v>1</v>
      </c>
      <c r="G189" s="36">
        <v>816</v>
      </c>
      <c r="H189" s="35"/>
      <c r="I189" s="36"/>
      <c r="J189" s="36"/>
      <c r="K189" s="36">
        <f t="shared" si="5"/>
        <v>816</v>
      </c>
      <c r="L189" s="74">
        <v>20210520</v>
      </c>
    </row>
    <row r="190" spans="1:12" x14ac:dyDescent="0.25">
      <c r="A190" s="55" t="s">
        <v>637</v>
      </c>
      <c r="B190" s="35" t="s">
        <v>92</v>
      </c>
      <c r="C190" s="35" t="s">
        <v>12</v>
      </c>
      <c r="D190" s="35" t="s">
        <v>116</v>
      </c>
      <c r="E190" s="35" t="s">
        <v>171</v>
      </c>
      <c r="F190" s="124">
        <v>1</v>
      </c>
      <c r="G190" s="36">
        <v>816</v>
      </c>
      <c r="H190" s="35"/>
      <c r="I190" s="36"/>
      <c r="J190" s="36"/>
      <c r="K190" s="36">
        <f t="shared" si="5"/>
        <v>816</v>
      </c>
      <c r="L190" s="74">
        <v>20210520</v>
      </c>
    </row>
    <row r="191" spans="1:12" x14ac:dyDescent="0.25">
      <c r="A191" s="55" t="s">
        <v>613</v>
      </c>
      <c r="B191" s="35" t="s">
        <v>92</v>
      </c>
      <c r="C191" s="35" t="s">
        <v>35</v>
      </c>
      <c r="D191" s="35" t="s">
        <v>614</v>
      </c>
      <c r="E191" s="35" t="s">
        <v>615</v>
      </c>
      <c r="F191" s="124">
        <v>1</v>
      </c>
      <c r="G191" s="36">
        <v>816</v>
      </c>
      <c r="H191" s="35"/>
      <c r="I191" s="36"/>
      <c r="J191" s="36"/>
      <c r="K191" s="36">
        <f t="shared" si="5"/>
        <v>816</v>
      </c>
      <c r="L191" s="74">
        <v>20210521</v>
      </c>
    </row>
    <row r="192" spans="1:12" x14ac:dyDescent="0.25">
      <c r="A192" s="55" t="s">
        <v>610</v>
      </c>
      <c r="B192" s="35" t="s">
        <v>92</v>
      </c>
      <c r="C192" s="35" t="s">
        <v>35</v>
      </c>
      <c r="D192" s="35" t="s">
        <v>611</v>
      </c>
      <c r="E192" s="35" t="s">
        <v>612</v>
      </c>
      <c r="F192" s="124">
        <v>1</v>
      </c>
      <c r="G192" s="36">
        <v>816</v>
      </c>
      <c r="H192" s="35"/>
      <c r="I192" s="36"/>
      <c r="J192" s="36"/>
      <c r="K192" s="36">
        <f t="shared" si="5"/>
        <v>816</v>
      </c>
      <c r="L192" s="74">
        <v>20210521</v>
      </c>
    </row>
    <row r="193" spans="1:12" x14ac:dyDescent="0.25">
      <c r="A193" s="55" t="s">
        <v>607</v>
      </c>
      <c r="B193" s="35" t="s">
        <v>92</v>
      </c>
      <c r="C193" s="35" t="s">
        <v>27</v>
      </c>
      <c r="D193" s="35" t="s">
        <v>597</v>
      </c>
      <c r="E193" s="35" t="s">
        <v>608</v>
      </c>
      <c r="F193" s="124">
        <v>1</v>
      </c>
      <c r="G193" s="36">
        <v>816</v>
      </c>
      <c r="H193" s="35"/>
      <c r="I193" s="36"/>
      <c r="J193" s="36"/>
      <c r="K193" s="36">
        <f t="shared" si="5"/>
        <v>816</v>
      </c>
      <c r="L193" s="74">
        <v>20210526</v>
      </c>
    </row>
    <row r="194" spans="1:12" x14ac:dyDescent="0.25">
      <c r="A194" s="55" t="s">
        <v>605</v>
      </c>
      <c r="B194" s="35" t="s">
        <v>92</v>
      </c>
      <c r="C194" s="35" t="s">
        <v>27</v>
      </c>
      <c r="D194" s="35" t="s">
        <v>597</v>
      </c>
      <c r="E194" s="35" t="s">
        <v>606</v>
      </c>
      <c r="F194" s="124">
        <v>1</v>
      </c>
      <c r="G194" s="36">
        <v>816</v>
      </c>
      <c r="H194" s="35"/>
      <c r="I194" s="36"/>
      <c r="J194" s="36"/>
      <c r="K194" s="36">
        <f t="shared" si="5"/>
        <v>816</v>
      </c>
      <c r="L194" s="74">
        <v>20210526</v>
      </c>
    </row>
    <row r="195" spans="1:12" x14ac:dyDescent="0.25">
      <c r="A195" s="55" t="s">
        <v>603</v>
      </c>
      <c r="B195" s="35" t="s">
        <v>92</v>
      </c>
      <c r="C195" s="35" t="s">
        <v>27</v>
      </c>
      <c r="D195" s="35" t="s">
        <v>597</v>
      </c>
      <c r="E195" s="35" t="s">
        <v>604</v>
      </c>
      <c r="F195" s="124">
        <v>1</v>
      </c>
      <c r="G195" s="36">
        <v>816</v>
      </c>
      <c r="H195" s="35"/>
      <c r="I195" s="36"/>
      <c r="J195" s="36"/>
      <c r="K195" s="36">
        <f t="shared" si="5"/>
        <v>816</v>
      </c>
      <c r="L195" s="74">
        <v>20210526</v>
      </c>
    </row>
    <row r="196" spans="1:12" x14ac:dyDescent="0.25">
      <c r="A196" s="55" t="s">
        <v>601</v>
      </c>
      <c r="B196" s="35" t="s">
        <v>92</v>
      </c>
      <c r="C196" s="35" t="s">
        <v>27</v>
      </c>
      <c r="D196" s="35" t="s">
        <v>597</v>
      </c>
      <c r="E196" s="35" t="s">
        <v>602</v>
      </c>
      <c r="F196" s="124">
        <v>1</v>
      </c>
      <c r="G196" s="36">
        <v>816</v>
      </c>
      <c r="H196" s="35"/>
      <c r="I196" s="36"/>
      <c r="J196" s="36"/>
      <c r="K196" s="36">
        <f t="shared" si="5"/>
        <v>816</v>
      </c>
      <c r="L196" s="74">
        <v>20210526</v>
      </c>
    </row>
    <row r="197" spans="1:12" x14ac:dyDescent="0.25">
      <c r="A197" s="55" t="s">
        <v>599</v>
      </c>
      <c r="B197" s="35" t="s">
        <v>92</v>
      </c>
      <c r="C197" s="35" t="s">
        <v>27</v>
      </c>
      <c r="D197" s="35" t="s">
        <v>597</v>
      </c>
      <c r="E197" s="35" t="s">
        <v>600</v>
      </c>
      <c r="F197" s="124">
        <v>1</v>
      </c>
      <c r="G197" s="36">
        <v>816</v>
      </c>
      <c r="H197" s="35"/>
      <c r="I197" s="36"/>
      <c r="J197" s="36"/>
      <c r="K197" s="36">
        <f t="shared" si="5"/>
        <v>816</v>
      </c>
      <c r="L197" s="74">
        <v>20210526</v>
      </c>
    </row>
    <row r="198" spans="1:12" x14ac:dyDescent="0.25">
      <c r="A198" s="55" t="s">
        <v>596</v>
      </c>
      <c r="B198" s="35" t="s">
        <v>92</v>
      </c>
      <c r="C198" s="35" t="s">
        <v>27</v>
      </c>
      <c r="D198" s="35" t="s">
        <v>597</v>
      </c>
      <c r="E198" s="35" t="s">
        <v>598</v>
      </c>
      <c r="F198" s="124">
        <v>1</v>
      </c>
      <c r="G198" s="36">
        <v>816</v>
      </c>
      <c r="H198" s="35"/>
      <c r="I198" s="36"/>
      <c r="J198" s="36"/>
      <c r="K198" s="36">
        <f t="shared" si="5"/>
        <v>816</v>
      </c>
      <c r="L198" s="74">
        <v>20210526</v>
      </c>
    </row>
    <row r="199" spans="1:12" x14ac:dyDescent="0.25">
      <c r="A199" s="55" t="s">
        <v>547</v>
      </c>
      <c r="B199" s="35" t="s">
        <v>92</v>
      </c>
      <c r="C199" s="35" t="s">
        <v>27</v>
      </c>
      <c r="D199" s="35" t="s">
        <v>541</v>
      </c>
      <c r="E199" s="35" t="s">
        <v>548</v>
      </c>
      <c r="F199" s="124">
        <v>1</v>
      </c>
      <c r="G199" s="36">
        <v>816</v>
      </c>
      <c r="H199" s="35"/>
      <c r="I199" s="36"/>
      <c r="J199" s="36"/>
      <c r="K199" s="36">
        <f t="shared" si="5"/>
        <v>816</v>
      </c>
      <c r="L199" s="74">
        <v>20210526</v>
      </c>
    </row>
    <row r="200" spans="1:12" x14ac:dyDescent="0.25">
      <c r="A200" s="55" t="s">
        <v>545</v>
      </c>
      <c r="B200" s="35" t="s">
        <v>92</v>
      </c>
      <c r="C200" s="35" t="s">
        <v>27</v>
      </c>
      <c r="D200" s="35" t="s">
        <v>541</v>
      </c>
      <c r="E200" s="35" t="s">
        <v>546</v>
      </c>
      <c r="F200" s="124">
        <v>1</v>
      </c>
      <c r="G200" s="36">
        <v>816</v>
      </c>
      <c r="H200" s="35"/>
      <c r="I200" s="36"/>
      <c r="J200" s="36"/>
      <c r="K200" s="36">
        <f t="shared" si="5"/>
        <v>816</v>
      </c>
      <c r="L200" s="74">
        <v>20210526</v>
      </c>
    </row>
    <row r="201" spans="1:12" x14ac:dyDescent="0.25">
      <c r="A201" s="56" t="s">
        <v>543</v>
      </c>
      <c r="B201" s="46" t="s">
        <v>92</v>
      </c>
      <c r="C201" s="46" t="s">
        <v>27</v>
      </c>
      <c r="D201" s="46" t="s">
        <v>541</v>
      </c>
      <c r="E201" s="46" t="s">
        <v>544</v>
      </c>
      <c r="F201" s="125">
        <v>1</v>
      </c>
      <c r="G201" s="37">
        <v>816</v>
      </c>
      <c r="H201" s="46">
        <v>200</v>
      </c>
      <c r="I201" s="37">
        <v>21</v>
      </c>
      <c r="J201" s="37">
        <f>I201*H201</f>
        <v>4200</v>
      </c>
      <c r="K201" s="37">
        <f t="shared" si="5"/>
        <v>5016</v>
      </c>
      <c r="L201" s="75">
        <v>20210526</v>
      </c>
    </row>
    <row r="202" spans="1:12" x14ac:dyDescent="0.25">
      <c r="A202" s="55" t="s">
        <v>540</v>
      </c>
      <c r="B202" s="35" t="s">
        <v>92</v>
      </c>
      <c r="C202" s="35" t="s">
        <v>27</v>
      </c>
      <c r="D202" s="35" t="s">
        <v>541</v>
      </c>
      <c r="E202" s="35" t="s">
        <v>542</v>
      </c>
      <c r="F202" s="124">
        <v>1</v>
      </c>
      <c r="G202" s="36">
        <v>816</v>
      </c>
      <c r="H202" s="35"/>
      <c r="I202" s="36"/>
      <c r="J202" s="36"/>
      <c r="K202" s="36">
        <f t="shared" si="5"/>
        <v>816</v>
      </c>
      <c r="L202" s="74">
        <v>20210526</v>
      </c>
    </row>
    <row r="203" spans="1:12" x14ac:dyDescent="0.25">
      <c r="A203" s="55" t="s">
        <v>594</v>
      </c>
      <c r="B203" s="35" t="s">
        <v>92</v>
      </c>
      <c r="C203" s="35" t="s">
        <v>35</v>
      </c>
      <c r="D203" s="35" t="s">
        <v>592</v>
      </c>
      <c r="E203" s="35" t="s">
        <v>595</v>
      </c>
      <c r="F203" s="124">
        <v>1</v>
      </c>
      <c r="G203" s="36">
        <v>816</v>
      </c>
      <c r="H203" s="35"/>
      <c r="I203" s="36"/>
      <c r="J203" s="36"/>
      <c r="K203" s="36">
        <f t="shared" si="5"/>
        <v>816</v>
      </c>
      <c r="L203" s="74">
        <v>20210527</v>
      </c>
    </row>
    <row r="204" spans="1:12" x14ac:dyDescent="0.25">
      <c r="A204" s="55" t="s">
        <v>591</v>
      </c>
      <c r="B204" s="35" t="s">
        <v>92</v>
      </c>
      <c r="C204" s="35" t="s">
        <v>35</v>
      </c>
      <c r="D204" s="35" t="s">
        <v>592</v>
      </c>
      <c r="E204" s="35" t="s">
        <v>593</v>
      </c>
      <c r="F204" s="124">
        <v>1</v>
      </c>
      <c r="G204" s="36">
        <v>816</v>
      </c>
      <c r="H204" s="35"/>
      <c r="I204" s="36"/>
      <c r="J204" s="36"/>
      <c r="K204" s="36">
        <f t="shared" si="5"/>
        <v>816</v>
      </c>
      <c r="L204" s="74">
        <v>20210527</v>
      </c>
    </row>
    <row r="205" spans="1:12" x14ac:dyDescent="0.25">
      <c r="A205" s="55" t="s">
        <v>538</v>
      </c>
      <c r="B205" s="35" t="s">
        <v>92</v>
      </c>
      <c r="C205" s="35" t="s">
        <v>27</v>
      </c>
      <c r="D205" s="35" t="s">
        <v>534</v>
      </c>
      <c r="E205" s="35" t="s">
        <v>539</v>
      </c>
      <c r="F205" s="124">
        <v>1</v>
      </c>
      <c r="G205" s="36">
        <v>816</v>
      </c>
      <c r="H205" s="35"/>
      <c r="I205" s="36"/>
      <c r="J205" s="36"/>
      <c r="K205" s="36">
        <f t="shared" si="5"/>
        <v>816</v>
      </c>
      <c r="L205" s="74">
        <v>20210527</v>
      </c>
    </row>
    <row r="206" spans="1:12" x14ac:dyDescent="0.25">
      <c r="A206" s="55" t="s">
        <v>536</v>
      </c>
      <c r="B206" s="35" t="s">
        <v>92</v>
      </c>
      <c r="C206" s="35" t="s">
        <v>27</v>
      </c>
      <c r="D206" s="35" t="s">
        <v>534</v>
      </c>
      <c r="E206" s="35" t="s">
        <v>537</v>
      </c>
      <c r="F206" s="124">
        <v>1</v>
      </c>
      <c r="G206" s="36">
        <v>816</v>
      </c>
      <c r="H206" s="35"/>
      <c r="I206" s="36"/>
      <c r="J206" s="36"/>
      <c r="K206" s="36">
        <f t="shared" si="5"/>
        <v>816</v>
      </c>
      <c r="L206" s="74">
        <v>20210527</v>
      </c>
    </row>
    <row r="207" spans="1:12" x14ac:dyDescent="0.25">
      <c r="A207" s="56" t="s">
        <v>533</v>
      </c>
      <c r="B207" s="46" t="s">
        <v>92</v>
      </c>
      <c r="C207" s="46" t="s">
        <v>27</v>
      </c>
      <c r="D207" s="46" t="s">
        <v>534</v>
      </c>
      <c r="E207" s="46" t="s">
        <v>535</v>
      </c>
      <c r="F207" s="125">
        <v>1</v>
      </c>
      <c r="G207" s="37">
        <v>816</v>
      </c>
      <c r="H207" s="46">
        <v>140</v>
      </c>
      <c r="I207" s="37">
        <v>21</v>
      </c>
      <c r="J207" s="37">
        <f>I207*H207</f>
        <v>2940</v>
      </c>
      <c r="K207" s="37">
        <f t="shared" si="5"/>
        <v>3756</v>
      </c>
      <c r="L207" s="75">
        <v>20210527</v>
      </c>
    </row>
    <row r="208" spans="1:12" x14ac:dyDescent="0.25">
      <c r="A208" s="55" t="s">
        <v>587</v>
      </c>
      <c r="B208" s="35" t="s">
        <v>92</v>
      </c>
      <c r="C208" s="35" t="s">
        <v>12</v>
      </c>
      <c r="D208" s="35" t="s">
        <v>118</v>
      </c>
      <c r="E208" s="35" t="s">
        <v>120</v>
      </c>
      <c r="F208" s="124">
        <v>1</v>
      </c>
      <c r="G208" s="36">
        <v>816</v>
      </c>
      <c r="H208" s="35"/>
      <c r="I208" s="36"/>
      <c r="J208" s="36"/>
      <c r="K208" s="36">
        <f t="shared" si="5"/>
        <v>816</v>
      </c>
      <c r="L208" s="74">
        <v>20210527</v>
      </c>
    </row>
    <row r="209" spans="1:12" x14ac:dyDescent="0.25">
      <c r="A209" s="55" t="s">
        <v>586</v>
      </c>
      <c r="B209" s="35" t="s">
        <v>92</v>
      </c>
      <c r="C209" s="35" t="s">
        <v>12</v>
      </c>
      <c r="D209" s="35" t="s">
        <v>118</v>
      </c>
      <c r="E209" s="35" t="s">
        <v>167</v>
      </c>
      <c r="F209" s="124">
        <v>1</v>
      </c>
      <c r="G209" s="36">
        <v>816</v>
      </c>
      <c r="H209" s="35"/>
      <c r="I209" s="36"/>
      <c r="J209" s="36"/>
      <c r="K209" s="36">
        <f t="shared" si="5"/>
        <v>816</v>
      </c>
      <c r="L209" s="74">
        <v>20210527</v>
      </c>
    </row>
    <row r="210" spans="1:12" x14ac:dyDescent="0.25">
      <c r="A210" s="55" t="s">
        <v>585</v>
      </c>
      <c r="B210" s="35" t="s">
        <v>92</v>
      </c>
      <c r="C210" s="35" t="s">
        <v>12</v>
      </c>
      <c r="D210" s="35" t="s">
        <v>118</v>
      </c>
      <c r="E210" s="35" t="s">
        <v>172</v>
      </c>
      <c r="F210" s="124">
        <v>1</v>
      </c>
      <c r="G210" s="36">
        <v>816</v>
      </c>
      <c r="H210" s="35"/>
      <c r="I210" s="36"/>
      <c r="J210" s="36"/>
      <c r="K210" s="36">
        <f t="shared" si="5"/>
        <v>816</v>
      </c>
      <c r="L210" s="74">
        <v>20210527</v>
      </c>
    </row>
    <row r="211" spans="1:12" x14ac:dyDescent="0.25">
      <c r="A211" s="55" t="s">
        <v>584</v>
      </c>
      <c r="B211" s="35" t="s">
        <v>92</v>
      </c>
      <c r="C211" s="35" t="s">
        <v>12</v>
      </c>
      <c r="D211" s="35" t="s">
        <v>118</v>
      </c>
      <c r="E211" s="35" t="s">
        <v>173</v>
      </c>
      <c r="F211" s="124">
        <v>1</v>
      </c>
      <c r="G211" s="36">
        <v>816</v>
      </c>
      <c r="H211" s="35"/>
      <c r="I211" s="36"/>
      <c r="J211" s="36"/>
      <c r="K211" s="36">
        <f t="shared" si="5"/>
        <v>816</v>
      </c>
      <c r="L211" s="74">
        <v>20210527</v>
      </c>
    </row>
    <row r="212" spans="1:12" x14ac:dyDescent="0.25">
      <c r="A212" s="55" t="s">
        <v>583</v>
      </c>
      <c r="B212" s="35" t="s">
        <v>92</v>
      </c>
      <c r="C212" s="35" t="s">
        <v>12</v>
      </c>
      <c r="D212" s="35" t="s">
        <v>118</v>
      </c>
      <c r="E212" s="35" t="s">
        <v>119</v>
      </c>
      <c r="F212" s="124">
        <v>1</v>
      </c>
      <c r="G212" s="36">
        <v>816</v>
      </c>
      <c r="H212" s="35"/>
      <c r="I212" s="36"/>
      <c r="J212" s="36"/>
      <c r="K212" s="36">
        <f t="shared" si="5"/>
        <v>816</v>
      </c>
      <c r="L212" s="74">
        <v>20210527</v>
      </c>
    </row>
    <row r="213" spans="1:12" x14ac:dyDescent="0.25">
      <c r="A213" s="55" t="s">
        <v>582</v>
      </c>
      <c r="B213" s="35" t="s">
        <v>92</v>
      </c>
      <c r="C213" s="35" t="s">
        <v>12</v>
      </c>
      <c r="D213" s="35" t="s">
        <v>118</v>
      </c>
      <c r="E213" s="35" t="s">
        <v>174</v>
      </c>
      <c r="F213" s="124">
        <v>1</v>
      </c>
      <c r="G213" s="36">
        <v>816</v>
      </c>
      <c r="H213" s="35"/>
      <c r="I213" s="36"/>
      <c r="J213" s="36"/>
      <c r="K213" s="36">
        <f t="shared" si="5"/>
        <v>816</v>
      </c>
      <c r="L213" s="74">
        <v>20210527</v>
      </c>
    </row>
    <row r="214" spans="1:12" x14ac:dyDescent="0.25">
      <c r="A214" s="55" t="s">
        <v>580</v>
      </c>
      <c r="B214" s="35" t="s">
        <v>92</v>
      </c>
      <c r="C214" s="35" t="s">
        <v>363</v>
      </c>
      <c r="D214" s="35" t="s">
        <v>364</v>
      </c>
      <c r="E214" s="35" t="s">
        <v>581</v>
      </c>
      <c r="F214" s="124">
        <v>1</v>
      </c>
      <c r="G214" s="36">
        <v>816</v>
      </c>
      <c r="H214" s="35"/>
      <c r="I214" s="36"/>
      <c r="J214" s="36"/>
      <c r="K214" s="36">
        <f t="shared" si="5"/>
        <v>816</v>
      </c>
      <c r="L214" s="74">
        <v>20210528</v>
      </c>
    </row>
    <row r="215" spans="1:12" x14ac:dyDescent="0.25">
      <c r="A215" s="55" t="s">
        <v>578</v>
      </c>
      <c r="B215" s="35" t="s">
        <v>92</v>
      </c>
      <c r="C215" s="35" t="s">
        <v>363</v>
      </c>
      <c r="D215" s="35" t="s">
        <v>364</v>
      </c>
      <c r="E215" s="35" t="s">
        <v>579</v>
      </c>
      <c r="F215" s="124">
        <v>1</v>
      </c>
      <c r="G215" s="36">
        <v>816</v>
      </c>
      <c r="H215" s="35"/>
      <c r="I215" s="36"/>
      <c r="J215" s="36"/>
      <c r="K215" s="36">
        <f t="shared" si="5"/>
        <v>816</v>
      </c>
      <c r="L215" s="74">
        <v>20210528</v>
      </c>
    </row>
    <row r="216" spans="1:12" x14ac:dyDescent="0.25">
      <c r="A216" s="55" t="s">
        <v>576</v>
      </c>
      <c r="B216" s="35" t="s">
        <v>92</v>
      </c>
      <c r="C216" s="35" t="s">
        <v>363</v>
      </c>
      <c r="D216" s="35" t="s">
        <v>364</v>
      </c>
      <c r="E216" s="35" t="s">
        <v>577</v>
      </c>
      <c r="F216" s="124">
        <v>1</v>
      </c>
      <c r="G216" s="36">
        <v>816</v>
      </c>
      <c r="H216" s="35"/>
      <c r="I216" s="36"/>
      <c r="J216" s="36"/>
      <c r="K216" s="36">
        <f t="shared" si="5"/>
        <v>816</v>
      </c>
      <c r="L216" s="74">
        <v>20210528</v>
      </c>
    </row>
    <row r="217" spans="1:12" x14ac:dyDescent="0.25">
      <c r="A217" s="55" t="s">
        <v>574</v>
      </c>
      <c r="B217" s="35" t="s">
        <v>92</v>
      </c>
      <c r="C217" s="35" t="s">
        <v>363</v>
      </c>
      <c r="D217" s="35" t="s">
        <v>364</v>
      </c>
      <c r="E217" s="35" t="s">
        <v>575</v>
      </c>
      <c r="F217" s="124">
        <v>1</v>
      </c>
      <c r="G217" s="36">
        <v>816</v>
      </c>
      <c r="H217" s="35"/>
      <c r="I217" s="36"/>
      <c r="J217" s="36"/>
      <c r="K217" s="36">
        <f t="shared" si="5"/>
        <v>816</v>
      </c>
      <c r="L217" s="74">
        <v>20210528</v>
      </c>
    </row>
    <row r="218" spans="1:12" x14ac:dyDescent="0.25">
      <c r="A218" s="55" t="s">
        <v>572</v>
      </c>
      <c r="B218" s="35" t="s">
        <v>92</v>
      </c>
      <c r="C218" s="35" t="s">
        <v>363</v>
      </c>
      <c r="D218" s="35" t="s">
        <v>364</v>
      </c>
      <c r="E218" s="35" t="s">
        <v>573</v>
      </c>
      <c r="F218" s="124">
        <v>1</v>
      </c>
      <c r="G218" s="36">
        <v>816</v>
      </c>
      <c r="H218" s="35"/>
      <c r="I218" s="36"/>
      <c r="J218" s="36"/>
      <c r="K218" s="36">
        <f t="shared" ref="K218:K230" si="6">J218+G218</f>
        <v>816</v>
      </c>
      <c r="L218" s="74">
        <v>20210528</v>
      </c>
    </row>
    <row r="219" spans="1:12" x14ac:dyDescent="0.25">
      <c r="A219" s="55" t="s">
        <v>570</v>
      </c>
      <c r="B219" s="35" t="s">
        <v>92</v>
      </c>
      <c r="C219" s="35" t="s">
        <v>363</v>
      </c>
      <c r="D219" s="35" t="s">
        <v>364</v>
      </c>
      <c r="E219" s="35" t="s">
        <v>571</v>
      </c>
      <c r="F219" s="124">
        <v>1</v>
      </c>
      <c r="G219" s="36">
        <v>816</v>
      </c>
      <c r="H219" s="35"/>
      <c r="I219" s="36"/>
      <c r="J219" s="36"/>
      <c r="K219" s="36">
        <f t="shared" si="6"/>
        <v>816</v>
      </c>
      <c r="L219" s="74">
        <v>20210528</v>
      </c>
    </row>
    <row r="220" spans="1:12" x14ac:dyDescent="0.25">
      <c r="A220" s="55" t="s">
        <v>569</v>
      </c>
      <c r="B220" s="35" t="s">
        <v>92</v>
      </c>
      <c r="C220" s="35" t="s">
        <v>363</v>
      </c>
      <c r="D220" s="35" t="s">
        <v>364</v>
      </c>
      <c r="E220" s="35" t="s">
        <v>371</v>
      </c>
      <c r="F220" s="124">
        <v>1</v>
      </c>
      <c r="G220" s="36">
        <v>816</v>
      </c>
      <c r="H220" s="35"/>
      <c r="I220" s="36"/>
      <c r="J220" s="36"/>
      <c r="K220" s="36">
        <f t="shared" si="6"/>
        <v>816</v>
      </c>
      <c r="L220" s="74">
        <v>20210528</v>
      </c>
    </row>
    <row r="221" spans="1:12" x14ac:dyDescent="0.25">
      <c r="A221" s="55" t="s">
        <v>567</v>
      </c>
      <c r="B221" s="35" t="s">
        <v>92</v>
      </c>
      <c r="C221" s="35" t="s">
        <v>363</v>
      </c>
      <c r="D221" s="35" t="s">
        <v>364</v>
      </c>
      <c r="E221" s="35" t="s">
        <v>568</v>
      </c>
      <c r="F221" s="124">
        <v>1</v>
      </c>
      <c r="G221" s="36">
        <v>816</v>
      </c>
      <c r="H221" s="35"/>
      <c r="I221" s="36"/>
      <c r="J221" s="36"/>
      <c r="K221" s="36">
        <f t="shared" si="6"/>
        <v>816</v>
      </c>
      <c r="L221" s="74">
        <v>20210528</v>
      </c>
    </row>
    <row r="222" spans="1:12" x14ac:dyDescent="0.25">
      <c r="A222" s="55" t="s">
        <v>566</v>
      </c>
      <c r="B222" s="35" t="s">
        <v>92</v>
      </c>
      <c r="C222" s="35" t="s">
        <v>363</v>
      </c>
      <c r="D222" s="35" t="s">
        <v>364</v>
      </c>
      <c r="E222" s="35" t="s">
        <v>365</v>
      </c>
      <c r="F222" s="124">
        <v>1</v>
      </c>
      <c r="G222" s="36">
        <v>816</v>
      </c>
      <c r="H222" s="35"/>
      <c r="I222" s="36"/>
      <c r="J222" s="36"/>
      <c r="K222" s="36">
        <f t="shared" si="6"/>
        <v>816</v>
      </c>
      <c r="L222" s="74">
        <v>20210528</v>
      </c>
    </row>
    <row r="223" spans="1:12" x14ac:dyDescent="0.25">
      <c r="A223" s="55" t="s">
        <v>564</v>
      </c>
      <c r="B223" s="35" t="s">
        <v>92</v>
      </c>
      <c r="C223" s="35" t="s">
        <v>363</v>
      </c>
      <c r="D223" s="35" t="s">
        <v>364</v>
      </c>
      <c r="E223" s="35" t="s">
        <v>565</v>
      </c>
      <c r="F223" s="124">
        <v>1</v>
      </c>
      <c r="G223" s="36">
        <v>816</v>
      </c>
      <c r="H223" s="35"/>
      <c r="I223" s="36"/>
      <c r="J223" s="36"/>
      <c r="K223" s="36">
        <f t="shared" si="6"/>
        <v>816</v>
      </c>
      <c r="L223" s="74">
        <v>20210528</v>
      </c>
    </row>
    <row r="224" spans="1:12" x14ac:dyDescent="0.25">
      <c r="A224" s="55" t="s">
        <v>588</v>
      </c>
      <c r="B224" s="35" t="s">
        <v>92</v>
      </c>
      <c r="C224" s="35" t="s">
        <v>35</v>
      </c>
      <c r="D224" s="35" t="s">
        <v>589</v>
      </c>
      <c r="E224" s="35" t="s">
        <v>590</v>
      </c>
      <c r="F224" s="124">
        <v>1</v>
      </c>
      <c r="G224" s="36">
        <v>816</v>
      </c>
      <c r="H224" s="35"/>
      <c r="I224" s="36"/>
      <c r="J224" s="36"/>
      <c r="K224" s="36">
        <f t="shared" si="6"/>
        <v>816</v>
      </c>
      <c r="L224" s="74">
        <v>20210528</v>
      </c>
    </row>
    <row r="225" spans="1:12" x14ac:dyDescent="0.25">
      <c r="A225" s="55" t="s">
        <v>557</v>
      </c>
      <c r="B225" s="35" t="s">
        <v>92</v>
      </c>
      <c r="C225" s="35" t="s">
        <v>27</v>
      </c>
      <c r="D225" s="35" t="s">
        <v>551</v>
      </c>
      <c r="E225" s="35" t="s">
        <v>558</v>
      </c>
      <c r="F225" s="124">
        <v>1</v>
      </c>
      <c r="G225" s="36">
        <v>816</v>
      </c>
      <c r="H225" s="35"/>
      <c r="I225" s="36"/>
      <c r="J225" s="36"/>
      <c r="K225" s="36">
        <f t="shared" si="6"/>
        <v>816</v>
      </c>
      <c r="L225" s="74">
        <v>20210531</v>
      </c>
    </row>
    <row r="226" spans="1:12" x14ac:dyDescent="0.25">
      <c r="A226" s="55" t="s">
        <v>555</v>
      </c>
      <c r="B226" s="35" t="s">
        <v>92</v>
      </c>
      <c r="C226" s="35" t="s">
        <v>27</v>
      </c>
      <c r="D226" s="35" t="s">
        <v>551</v>
      </c>
      <c r="E226" s="35" t="s">
        <v>556</v>
      </c>
      <c r="F226" s="124">
        <v>1</v>
      </c>
      <c r="G226" s="36">
        <v>816</v>
      </c>
      <c r="H226" s="35"/>
      <c r="I226" s="36"/>
      <c r="J226" s="36"/>
      <c r="K226" s="36">
        <f t="shared" si="6"/>
        <v>816</v>
      </c>
      <c r="L226" s="74">
        <v>20210531</v>
      </c>
    </row>
    <row r="227" spans="1:12" x14ac:dyDescent="0.25">
      <c r="A227" s="55" t="s">
        <v>553</v>
      </c>
      <c r="B227" s="35" t="s">
        <v>92</v>
      </c>
      <c r="C227" s="35" t="s">
        <v>27</v>
      </c>
      <c r="D227" s="35" t="s">
        <v>551</v>
      </c>
      <c r="E227" s="35" t="s">
        <v>554</v>
      </c>
      <c r="F227" s="124">
        <v>1</v>
      </c>
      <c r="G227" s="36">
        <v>816</v>
      </c>
      <c r="H227" s="35"/>
      <c r="I227" s="36"/>
      <c r="J227" s="36"/>
      <c r="K227" s="36">
        <f t="shared" si="6"/>
        <v>816</v>
      </c>
      <c r="L227" s="74">
        <v>20210531</v>
      </c>
    </row>
    <row r="228" spans="1:12" x14ac:dyDescent="0.25">
      <c r="A228" s="56" t="s">
        <v>550</v>
      </c>
      <c r="B228" s="46" t="s">
        <v>92</v>
      </c>
      <c r="C228" s="46" t="s">
        <v>27</v>
      </c>
      <c r="D228" s="46" t="s">
        <v>551</v>
      </c>
      <c r="E228" s="46" t="s">
        <v>552</v>
      </c>
      <c r="F228" s="125">
        <v>1</v>
      </c>
      <c r="G228" s="37">
        <v>816</v>
      </c>
      <c r="H228" s="46">
        <v>50</v>
      </c>
      <c r="I228" s="37">
        <v>21</v>
      </c>
      <c r="J228" s="37">
        <f>I228*H228</f>
        <v>1050</v>
      </c>
      <c r="K228" s="37">
        <f t="shared" si="6"/>
        <v>1866</v>
      </c>
      <c r="L228" s="75">
        <v>20210531</v>
      </c>
    </row>
    <row r="229" spans="1:12" x14ac:dyDescent="0.25">
      <c r="A229" s="55" t="s">
        <v>562</v>
      </c>
      <c r="B229" s="35" t="s">
        <v>92</v>
      </c>
      <c r="C229" s="35" t="s">
        <v>560</v>
      </c>
      <c r="D229" s="35" t="s">
        <v>26</v>
      </c>
      <c r="E229" s="35" t="s">
        <v>563</v>
      </c>
      <c r="F229" s="124">
        <v>1</v>
      </c>
      <c r="G229" s="36">
        <v>816</v>
      </c>
      <c r="H229" s="35"/>
      <c r="I229" s="36"/>
      <c r="J229" s="36"/>
      <c r="K229" s="36">
        <f t="shared" si="6"/>
        <v>816</v>
      </c>
      <c r="L229" s="74">
        <v>20210531</v>
      </c>
    </row>
    <row r="230" spans="1:12" ht="15.75" thickBot="1" x14ac:dyDescent="0.3">
      <c r="A230" s="50" t="s">
        <v>559</v>
      </c>
      <c r="B230" s="48" t="s">
        <v>92</v>
      </c>
      <c r="C230" s="48" t="s">
        <v>560</v>
      </c>
      <c r="D230" s="48" t="s">
        <v>26</v>
      </c>
      <c r="E230" s="48" t="s">
        <v>561</v>
      </c>
      <c r="F230" s="126">
        <v>1</v>
      </c>
      <c r="G230" s="34">
        <v>816</v>
      </c>
      <c r="H230" s="48"/>
      <c r="I230" s="34"/>
      <c r="J230" s="34"/>
      <c r="K230" s="34">
        <f t="shared" si="6"/>
        <v>816</v>
      </c>
      <c r="L230" s="51">
        <v>20210531</v>
      </c>
    </row>
    <row r="233" spans="1:12" s="102" customFormat="1" x14ac:dyDescent="0.25">
      <c r="A233" s="98" t="s">
        <v>0</v>
      </c>
      <c r="B233" s="99" t="s">
        <v>1</v>
      </c>
      <c r="C233" s="99" t="s">
        <v>2</v>
      </c>
      <c r="D233" s="99" t="s">
        <v>3</v>
      </c>
      <c r="E233" s="99" t="s">
        <v>4</v>
      </c>
      <c r="F233" s="128"/>
      <c r="G233" s="100" t="s">
        <v>6</v>
      </c>
      <c r="H233" s="99" t="s">
        <v>7</v>
      </c>
      <c r="I233" s="100" t="s">
        <v>8</v>
      </c>
      <c r="J233" s="100" t="s">
        <v>9</v>
      </c>
      <c r="K233" s="100" t="s">
        <v>10</v>
      </c>
      <c r="L233" s="101" t="s">
        <v>5</v>
      </c>
    </row>
    <row r="234" spans="1:12" x14ac:dyDescent="0.25">
      <c r="A234" s="55" t="s">
        <v>959</v>
      </c>
      <c r="B234" s="35" t="s">
        <v>11</v>
      </c>
      <c r="C234" s="35" t="s">
        <v>28</v>
      </c>
      <c r="D234" s="35" t="s">
        <v>26</v>
      </c>
      <c r="E234" s="35" t="s">
        <v>960</v>
      </c>
      <c r="F234" s="124">
        <v>1</v>
      </c>
      <c r="G234" s="36">
        <v>1668</v>
      </c>
      <c r="H234" s="35"/>
      <c r="I234" s="36"/>
      <c r="J234" s="36"/>
      <c r="K234" s="36">
        <f t="shared" ref="K234:K278" si="7">J234+G234</f>
        <v>1668</v>
      </c>
      <c r="L234" s="74">
        <v>20210601</v>
      </c>
    </row>
    <row r="235" spans="1:12" x14ac:dyDescent="0.25">
      <c r="A235" s="55" t="s">
        <v>961</v>
      </c>
      <c r="B235" s="35" t="s">
        <v>11</v>
      </c>
      <c r="C235" s="35" t="s">
        <v>251</v>
      </c>
      <c r="D235" s="35" t="s">
        <v>91</v>
      </c>
      <c r="E235" s="35" t="s">
        <v>962</v>
      </c>
      <c r="F235" s="124">
        <v>1</v>
      </c>
      <c r="G235" s="36">
        <v>1668</v>
      </c>
      <c r="H235" s="35"/>
      <c r="I235" s="36"/>
      <c r="J235" s="36"/>
      <c r="K235" s="36">
        <f t="shared" si="7"/>
        <v>1668</v>
      </c>
      <c r="L235" s="74">
        <v>20210601</v>
      </c>
    </row>
    <row r="236" spans="1:12" x14ac:dyDescent="0.25">
      <c r="A236" s="55" t="s">
        <v>970</v>
      </c>
      <c r="B236" s="35" t="s">
        <v>11</v>
      </c>
      <c r="C236" s="35" t="s">
        <v>28</v>
      </c>
      <c r="D236" s="35" t="s">
        <v>944</v>
      </c>
      <c r="E236" s="35" t="s">
        <v>945</v>
      </c>
      <c r="F236" s="124">
        <v>1</v>
      </c>
      <c r="G236" s="36">
        <v>1668</v>
      </c>
      <c r="H236" s="35"/>
      <c r="I236" s="36"/>
      <c r="J236" s="36"/>
      <c r="K236" s="36">
        <f t="shared" si="7"/>
        <v>1668</v>
      </c>
      <c r="L236" s="74">
        <v>20210601</v>
      </c>
    </row>
    <row r="237" spans="1:12" x14ac:dyDescent="0.25">
      <c r="A237" s="55" t="s">
        <v>958</v>
      </c>
      <c r="B237" s="35" t="s">
        <v>11</v>
      </c>
      <c r="C237" s="35" t="s">
        <v>222</v>
      </c>
      <c r="D237" s="35" t="s">
        <v>26</v>
      </c>
      <c r="E237" s="35" t="s">
        <v>670</v>
      </c>
      <c r="F237" s="124">
        <v>1</v>
      </c>
      <c r="G237" s="36">
        <v>1668</v>
      </c>
      <c r="H237" s="35"/>
      <c r="I237" s="36"/>
      <c r="J237" s="36"/>
      <c r="K237" s="36">
        <f t="shared" si="7"/>
        <v>1668</v>
      </c>
      <c r="L237" s="74">
        <v>20210602</v>
      </c>
    </row>
    <row r="238" spans="1:12" x14ac:dyDescent="0.25">
      <c r="A238" s="55" t="s">
        <v>956</v>
      </c>
      <c r="B238" s="35" t="s">
        <v>11</v>
      </c>
      <c r="C238" s="35" t="s">
        <v>12</v>
      </c>
      <c r="D238" s="35" t="s">
        <v>455</v>
      </c>
      <c r="E238" s="35" t="s">
        <v>456</v>
      </c>
      <c r="F238" s="124">
        <v>1</v>
      </c>
      <c r="G238" s="36">
        <v>1668</v>
      </c>
      <c r="H238" s="35"/>
      <c r="I238" s="36"/>
      <c r="J238" s="36"/>
      <c r="K238" s="36">
        <f t="shared" si="7"/>
        <v>1668</v>
      </c>
      <c r="L238" s="74">
        <v>20210603</v>
      </c>
    </row>
    <row r="239" spans="1:12" x14ac:dyDescent="0.25">
      <c r="A239" s="56" t="s">
        <v>973</v>
      </c>
      <c r="B239" s="46" t="s">
        <v>11</v>
      </c>
      <c r="C239" s="46" t="s">
        <v>111</v>
      </c>
      <c r="D239" s="46" t="s">
        <v>112</v>
      </c>
      <c r="E239" s="46" t="s">
        <v>301</v>
      </c>
      <c r="F239" s="125">
        <v>1</v>
      </c>
      <c r="G239" s="37">
        <v>1430</v>
      </c>
      <c r="H239" s="46">
        <v>516</v>
      </c>
      <c r="I239" s="37">
        <v>18</v>
      </c>
      <c r="J239" s="37">
        <f>I239*H239</f>
        <v>9288</v>
      </c>
      <c r="K239" s="37">
        <f t="shared" si="7"/>
        <v>10718</v>
      </c>
      <c r="L239" s="75">
        <v>20210603</v>
      </c>
    </row>
    <row r="240" spans="1:12" x14ac:dyDescent="0.25">
      <c r="A240" s="55" t="s">
        <v>943</v>
      </c>
      <c r="B240" s="35" t="s">
        <v>11</v>
      </c>
      <c r="C240" s="35" t="s">
        <v>28</v>
      </c>
      <c r="D240" s="35" t="s">
        <v>944</v>
      </c>
      <c r="E240" s="35" t="s">
        <v>945</v>
      </c>
      <c r="F240" s="124">
        <v>1</v>
      </c>
      <c r="G240" s="36">
        <v>1668</v>
      </c>
      <c r="H240" s="35"/>
      <c r="I240" s="36"/>
      <c r="J240" s="36"/>
      <c r="K240" s="36">
        <f t="shared" si="7"/>
        <v>1668</v>
      </c>
      <c r="L240" s="74">
        <v>20210604</v>
      </c>
    </row>
    <row r="241" spans="1:12" x14ac:dyDescent="0.25">
      <c r="A241" s="55" t="s">
        <v>951</v>
      </c>
      <c r="B241" s="35" t="s">
        <v>11</v>
      </c>
      <c r="C241" s="35" t="s">
        <v>12</v>
      </c>
      <c r="D241" s="35" t="s">
        <v>116</v>
      </c>
      <c r="E241" s="35" t="s">
        <v>117</v>
      </c>
      <c r="F241" s="124">
        <v>1</v>
      </c>
      <c r="G241" s="36">
        <v>1668</v>
      </c>
      <c r="H241" s="35"/>
      <c r="I241" s="36"/>
      <c r="J241" s="36"/>
      <c r="K241" s="36">
        <f t="shared" si="7"/>
        <v>1668</v>
      </c>
      <c r="L241" s="74">
        <v>20210604</v>
      </c>
    </row>
    <row r="242" spans="1:12" x14ac:dyDescent="0.25">
      <c r="A242" s="55" t="s">
        <v>953</v>
      </c>
      <c r="B242" s="35" t="s">
        <v>11</v>
      </c>
      <c r="C242" s="35" t="s">
        <v>12</v>
      </c>
      <c r="D242" s="35" t="s">
        <v>118</v>
      </c>
      <c r="E242" s="35" t="s">
        <v>119</v>
      </c>
      <c r="F242" s="124">
        <v>1</v>
      </c>
      <c r="G242" s="36">
        <v>1668</v>
      </c>
      <c r="H242" s="35"/>
      <c r="I242" s="36"/>
      <c r="J242" s="36"/>
      <c r="K242" s="36">
        <f t="shared" si="7"/>
        <v>1668</v>
      </c>
      <c r="L242" s="74">
        <v>20210604</v>
      </c>
    </row>
    <row r="243" spans="1:12" x14ac:dyDescent="0.25">
      <c r="A243" s="56" t="s">
        <v>971</v>
      </c>
      <c r="B243" s="46" t="s">
        <v>11</v>
      </c>
      <c r="C243" s="46" t="s">
        <v>95</v>
      </c>
      <c r="D243" s="46" t="s">
        <v>96</v>
      </c>
      <c r="E243" s="46" t="s">
        <v>972</v>
      </c>
      <c r="F243" s="125">
        <v>1</v>
      </c>
      <c r="G243" s="37">
        <v>1668</v>
      </c>
      <c r="H243" s="46">
        <v>390</v>
      </c>
      <c r="I243" s="37">
        <v>21</v>
      </c>
      <c r="J243" s="37">
        <f>I243*H243</f>
        <v>8190</v>
      </c>
      <c r="K243" s="37">
        <f t="shared" si="7"/>
        <v>9858</v>
      </c>
      <c r="L243" s="75">
        <v>20210604</v>
      </c>
    </row>
    <row r="244" spans="1:12" x14ac:dyDescent="0.25">
      <c r="A244" s="56" t="s">
        <v>931</v>
      </c>
      <c r="B244" s="46" t="s">
        <v>11</v>
      </c>
      <c r="C244" s="46" t="s">
        <v>78</v>
      </c>
      <c r="D244" s="46" t="s">
        <v>81</v>
      </c>
      <c r="E244" s="46" t="s">
        <v>932</v>
      </c>
      <c r="F244" s="125">
        <v>1</v>
      </c>
      <c r="G244" s="37">
        <v>1668</v>
      </c>
      <c r="H244" s="46">
        <v>38</v>
      </c>
      <c r="I244" s="37">
        <v>21</v>
      </c>
      <c r="J244" s="37">
        <f>I244*H244</f>
        <v>798</v>
      </c>
      <c r="K244" s="37">
        <f t="shared" si="7"/>
        <v>2466</v>
      </c>
      <c r="L244" s="75">
        <v>20210607</v>
      </c>
    </row>
    <row r="245" spans="1:12" x14ac:dyDescent="0.25">
      <c r="A245" s="56" t="s">
        <v>942</v>
      </c>
      <c r="B245" s="46" t="s">
        <v>11</v>
      </c>
      <c r="C245" s="46" t="s">
        <v>28</v>
      </c>
      <c r="D245" s="46" t="s">
        <v>134</v>
      </c>
      <c r="E245" s="46" t="s">
        <v>135</v>
      </c>
      <c r="F245" s="125">
        <v>1</v>
      </c>
      <c r="G245" s="37">
        <v>1668</v>
      </c>
      <c r="H245" s="46">
        <v>90</v>
      </c>
      <c r="I245" s="37">
        <v>21</v>
      </c>
      <c r="J245" s="37">
        <f>I245*H245</f>
        <v>1890</v>
      </c>
      <c r="K245" s="37">
        <f t="shared" si="7"/>
        <v>3558</v>
      </c>
      <c r="L245" s="75">
        <v>20210607</v>
      </c>
    </row>
    <row r="246" spans="1:12" x14ac:dyDescent="0.25">
      <c r="A246" s="55" t="s">
        <v>947</v>
      </c>
      <c r="B246" s="35" t="s">
        <v>11</v>
      </c>
      <c r="C246" s="35" t="s">
        <v>78</v>
      </c>
      <c r="D246" s="35" t="s">
        <v>81</v>
      </c>
      <c r="E246" s="35" t="s">
        <v>384</v>
      </c>
      <c r="F246" s="124">
        <v>1</v>
      </c>
      <c r="G246" s="36">
        <v>1668</v>
      </c>
      <c r="H246" s="35"/>
      <c r="I246" s="36"/>
      <c r="J246" s="36"/>
      <c r="K246" s="36">
        <f t="shared" si="7"/>
        <v>1668</v>
      </c>
      <c r="L246" s="74">
        <v>20210607</v>
      </c>
    </row>
    <row r="247" spans="1:12" x14ac:dyDescent="0.25">
      <c r="A247" s="55" t="s">
        <v>948</v>
      </c>
      <c r="B247" s="35" t="s">
        <v>11</v>
      </c>
      <c r="C247" s="35" t="s">
        <v>78</v>
      </c>
      <c r="D247" s="35" t="s">
        <v>81</v>
      </c>
      <c r="E247" s="35" t="s">
        <v>143</v>
      </c>
      <c r="F247" s="124">
        <v>1</v>
      </c>
      <c r="G247" s="36">
        <v>1668</v>
      </c>
      <c r="H247" s="35"/>
      <c r="I247" s="36"/>
      <c r="J247" s="36"/>
      <c r="K247" s="36">
        <f t="shared" si="7"/>
        <v>1668</v>
      </c>
      <c r="L247" s="74">
        <v>20210607</v>
      </c>
    </row>
    <row r="248" spans="1:12" x14ac:dyDescent="0.25">
      <c r="A248" s="55" t="s">
        <v>949</v>
      </c>
      <c r="B248" s="35" t="s">
        <v>11</v>
      </c>
      <c r="C248" s="35" t="s">
        <v>78</v>
      </c>
      <c r="D248" s="35" t="s">
        <v>81</v>
      </c>
      <c r="E248" s="35" t="s">
        <v>950</v>
      </c>
      <c r="F248" s="124">
        <v>1</v>
      </c>
      <c r="G248" s="36">
        <v>1668</v>
      </c>
      <c r="H248" s="35"/>
      <c r="I248" s="36"/>
      <c r="J248" s="36"/>
      <c r="K248" s="36">
        <f t="shared" si="7"/>
        <v>1668</v>
      </c>
      <c r="L248" s="74">
        <v>20210607</v>
      </c>
    </row>
    <row r="249" spans="1:12" x14ac:dyDescent="0.25">
      <c r="A249" s="55" t="s">
        <v>954</v>
      </c>
      <c r="B249" s="35" t="s">
        <v>11</v>
      </c>
      <c r="C249" s="35" t="s">
        <v>78</v>
      </c>
      <c r="D249" s="35" t="s">
        <v>81</v>
      </c>
      <c r="E249" s="35" t="s">
        <v>955</v>
      </c>
      <c r="F249" s="124">
        <v>1</v>
      </c>
      <c r="G249" s="36">
        <v>1668</v>
      </c>
      <c r="H249" s="35"/>
      <c r="I249" s="36"/>
      <c r="J249" s="36"/>
      <c r="K249" s="36">
        <f t="shared" si="7"/>
        <v>1668</v>
      </c>
      <c r="L249" s="74">
        <v>20210607</v>
      </c>
    </row>
    <row r="250" spans="1:12" x14ac:dyDescent="0.25">
      <c r="A250" s="55" t="s">
        <v>929</v>
      </c>
      <c r="B250" s="35" t="s">
        <v>11</v>
      </c>
      <c r="C250" s="35" t="s">
        <v>698</v>
      </c>
      <c r="D250" s="35" t="s">
        <v>26</v>
      </c>
      <c r="E250" s="35" t="s">
        <v>930</v>
      </c>
      <c r="F250" s="124">
        <v>1</v>
      </c>
      <c r="G250" s="36">
        <v>1668</v>
      </c>
      <c r="H250" s="35"/>
      <c r="I250" s="36"/>
      <c r="J250" s="36"/>
      <c r="K250" s="36">
        <f t="shared" si="7"/>
        <v>1668</v>
      </c>
      <c r="L250" s="74">
        <v>20210609</v>
      </c>
    </row>
    <row r="251" spans="1:12" x14ac:dyDescent="0.25">
      <c r="A251" s="55" t="s">
        <v>924</v>
      </c>
      <c r="B251" s="35" t="s">
        <v>11</v>
      </c>
      <c r="C251" s="35" t="s">
        <v>925</v>
      </c>
      <c r="D251" s="35" t="s">
        <v>26</v>
      </c>
      <c r="E251" s="35" t="s">
        <v>926</v>
      </c>
      <c r="F251" s="124">
        <v>1</v>
      </c>
      <c r="G251" s="36">
        <v>1668</v>
      </c>
      <c r="H251" s="35"/>
      <c r="I251" s="36"/>
      <c r="J251" s="36"/>
      <c r="K251" s="36">
        <f t="shared" si="7"/>
        <v>1668</v>
      </c>
      <c r="L251" s="74">
        <v>20210610</v>
      </c>
    </row>
    <row r="252" spans="1:12" x14ac:dyDescent="0.25">
      <c r="A252" s="55" t="s">
        <v>965</v>
      </c>
      <c r="B252" s="35" t="s">
        <v>29</v>
      </c>
      <c r="C252" s="35" t="s">
        <v>966</v>
      </c>
      <c r="D252" s="35" t="s">
        <v>967</v>
      </c>
      <c r="E252" s="35" t="s">
        <v>968</v>
      </c>
      <c r="F252" s="124">
        <v>1</v>
      </c>
      <c r="G252" s="36">
        <v>1668</v>
      </c>
      <c r="H252" s="35"/>
      <c r="I252" s="36"/>
      <c r="J252" s="36"/>
      <c r="K252" s="36">
        <f t="shared" si="7"/>
        <v>1668</v>
      </c>
      <c r="L252" s="74">
        <v>20210610</v>
      </c>
    </row>
    <row r="253" spans="1:12" x14ac:dyDescent="0.25">
      <c r="A253" s="55" t="s">
        <v>916</v>
      </c>
      <c r="B253" s="35" t="s">
        <v>11</v>
      </c>
      <c r="C253" s="35" t="s">
        <v>698</v>
      </c>
      <c r="D253" s="35" t="s">
        <v>26</v>
      </c>
      <c r="E253" s="35" t="s">
        <v>699</v>
      </c>
      <c r="F253" s="124">
        <v>1</v>
      </c>
      <c r="G253" s="36">
        <v>1668</v>
      </c>
      <c r="H253" s="35"/>
      <c r="I253" s="36"/>
      <c r="J253" s="36"/>
      <c r="K253" s="36">
        <f t="shared" si="7"/>
        <v>1668</v>
      </c>
      <c r="L253" s="74">
        <v>20210611</v>
      </c>
    </row>
    <row r="254" spans="1:12" x14ac:dyDescent="0.25">
      <c r="A254" s="55" t="s">
        <v>917</v>
      </c>
      <c r="B254" s="35" t="s">
        <v>11</v>
      </c>
      <c r="C254" s="35" t="s">
        <v>12</v>
      </c>
      <c r="D254" s="35" t="s">
        <v>319</v>
      </c>
      <c r="E254" s="35" t="s">
        <v>327</v>
      </c>
      <c r="F254" s="124">
        <v>1</v>
      </c>
      <c r="G254" s="36">
        <v>1668</v>
      </c>
      <c r="H254" s="35"/>
      <c r="I254" s="36"/>
      <c r="J254" s="36"/>
      <c r="K254" s="36">
        <f t="shared" si="7"/>
        <v>1668</v>
      </c>
      <c r="L254" s="74">
        <v>20210611</v>
      </c>
    </row>
    <row r="255" spans="1:12" x14ac:dyDescent="0.25">
      <c r="A255" s="55" t="s">
        <v>918</v>
      </c>
      <c r="B255" s="35" t="s">
        <v>11</v>
      </c>
      <c r="C255" s="35" t="s">
        <v>12</v>
      </c>
      <c r="D255" s="35" t="s">
        <v>319</v>
      </c>
      <c r="E255" s="35" t="s">
        <v>329</v>
      </c>
      <c r="F255" s="124">
        <v>1</v>
      </c>
      <c r="G255" s="36">
        <v>1668</v>
      </c>
      <c r="H255" s="35"/>
      <c r="I255" s="36"/>
      <c r="J255" s="36"/>
      <c r="K255" s="36">
        <f t="shared" si="7"/>
        <v>1668</v>
      </c>
      <c r="L255" s="74">
        <v>20210611</v>
      </c>
    </row>
    <row r="256" spans="1:12" x14ac:dyDescent="0.25">
      <c r="A256" s="55" t="s">
        <v>921</v>
      </c>
      <c r="B256" s="35" t="s">
        <v>11</v>
      </c>
      <c r="C256" s="35" t="s">
        <v>222</v>
      </c>
      <c r="D256" s="35" t="s">
        <v>922</v>
      </c>
      <c r="E256" s="35" t="s">
        <v>923</v>
      </c>
      <c r="F256" s="124">
        <v>1</v>
      </c>
      <c r="G256" s="36">
        <v>1668</v>
      </c>
      <c r="H256" s="35"/>
      <c r="I256" s="36"/>
      <c r="J256" s="36"/>
      <c r="K256" s="36">
        <f t="shared" si="7"/>
        <v>1668</v>
      </c>
      <c r="L256" s="74">
        <v>20210611</v>
      </c>
    </row>
    <row r="257" spans="1:12" x14ac:dyDescent="0.25">
      <c r="A257" s="56" t="s">
        <v>927</v>
      </c>
      <c r="B257" s="46" t="s">
        <v>11</v>
      </c>
      <c r="C257" s="46" t="s">
        <v>12</v>
      </c>
      <c r="D257" s="46" t="s">
        <v>39</v>
      </c>
      <c r="E257" s="46" t="s">
        <v>928</v>
      </c>
      <c r="F257" s="125">
        <v>1</v>
      </c>
      <c r="G257" s="37">
        <v>1668</v>
      </c>
      <c r="H257" s="46">
        <v>192</v>
      </c>
      <c r="I257" s="37">
        <v>21</v>
      </c>
      <c r="J257" s="37">
        <f>I257*H257</f>
        <v>4032</v>
      </c>
      <c r="K257" s="37">
        <f t="shared" si="7"/>
        <v>5700</v>
      </c>
      <c r="L257" s="75">
        <v>20210611</v>
      </c>
    </row>
    <row r="258" spans="1:12" x14ac:dyDescent="0.25">
      <c r="A258" s="55" t="s">
        <v>957</v>
      </c>
      <c r="B258" s="35" t="s">
        <v>11</v>
      </c>
      <c r="C258" s="35" t="s">
        <v>36</v>
      </c>
      <c r="D258" s="35" t="s">
        <v>37</v>
      </c>
      <c r="E258" s="35" t="s">
        <v>254</v>
      </c>
      <c r="F258" s="124">
        <v>1</v>
      </c>
      <c r="G258" s="36">
        <v>1668</v>
      </c>
      <c r="H258" s="35"/>
      <c r="I258" s="36"/>
      <c r="J258" s="36"/>
      <c r="K258" s="36">
        <f t="shared" si="7"/>
        <v>1668</v>
      </c>
      <c r="L258" s="74">
        <v>20210614</v>
      </c>
    </row>
    <row r="259" spans="1:12" x14ac:dyDescent="0.25">
      <c r="A259" s="103" t="s">
        <v>933</v>
      </c>
      <c r="B259" s="104" t="s">
        <v>29</v>
      </c>
      <c r="C259" s="104" t="s">
        <v>934</v>
      </c>
      <c r="D259" s="104" t="s">
        <v>26</v>
      </c>
      <c r="E259" s="104" t="s">
        <v>935</v>
      </c>
      <c r="F259" s="129">
        <v>1</v>
      </c>
      <c r="G259" s="105">
        <v>3336</v>
      </c>
      <c r="H259" s="104"/>
      <c r="I259" s="105"/>
      <c r="J259" s="105"/>
      <c r="K259" s="105">
        <f t="shared" si="7"/>
        <v>3336</v>
      </c>
      <c r="L259" s="106">
        <v>20210616</v>
      </c>
    </row>
    <row r="260" spans="1:12" x14ac:dyDescent="0.25">
      <c r="A260" s="103" t="s">
        <v>938</v>
      </c>
      <c r="B260" s="104" t="s">
        <v>29</v>
      </c>
      <c r="C260" s="104" t="s">
        <v>934</v>
      </c>
      <c r="D260" s="104" t="s">
        <v>26</v>
      </c>
      <c r="E260" s="104" t="s">
        <v>939</v>
      </c>
      <c r="F260" s="129">
        <v>1</v>
      </c>
      <c r="G260" s="105">
        <v>3336</v>
      </c>
      <c r="H260" s="104"/>
      <c r="I260" s="105"/>
      <c r="J260" s="105"/>
      <c r="K260" s="105">
        <f t="shared" si="7"/>
        <v>3336</v>
      </c>
      <c r="L260" s="106">
        <v>20210616</v>
      </c>
    </row>
    <row r="261" spans="1:12" x14ac:dyDescent="0.25">
      <c r="A261" s="103" t="s">
        <v>940</v>
      </c>
      <c r="B261" s="104" t="s">
        <v>29</v>
      </c>
      <c r="C261" s="104" t="s">
        <v>934</v>
      </c>
      <c r="D261" s="104" t="s">
        <v>26</v>
      </c>
      <c r="E261" s="104" t="s">
        <v>941</v>
      </c>
      <c r="F261" s="129">
        <v>1</v>
      </c>
      <c r="G261" s="105">
        <v>3336</v>
      </c>
      <c r="H261" s="104"/>
      <c r="I261" s="105"/>
      <c r="J261" s="105"/>
      <c r="K261" s="105">
        <f t="shared" si="7"/>
        <v>3336</v>
      </c>
      <c r="L261" s="106">
        <v>20210616</v>
      </c>
    </row>
    <row r="262" spans="1:12" x14ac:dyDescent="0.25">
      <c r="A262" s="55" t="s">
        <v>908</v>
      </c>
      <c r="B262" s="35" t="s">
        <v>11</v>
      </c>
      <c r="C262" s="35" t="s">
        <v>28</v>
      </c>
      <c r="D262" s="35" t="s">
        <v>909</v>
      </c>
      <c r="E262" s="35" t="s">
        <v>910</v>
      </c>
      <c r="F262" s="124">
        <v>1</v>
      </c>
      <c r="G262" s="36">
        <v>1668</v>
      </c>
      <c r="H262" s="35"/>
      <c r="I262" s="36"/>
      <c r="J262" s="36"/>
      <c r="K262" s="36">
        <f t="shared" si="7"/>
        <v>1668</v>
      </c>
      <c r="L262" s="74">
        <v>20210617</v>
      </c>
    </row>
    <row r="263" spans="1:12" x14ac:dyDescent="0.25">
      <c r="A263" s="55" t="s">
        <v>913</v>
      </c>
      <c r="B263" s="35" t="s">
        <v>11</v>
      </c>
      <c r="C263" s="35" t="s">
        <v>27</v>
      </c>
      <c r="D263" s="35" t="s">
        <v>914</v>
      </c>
      <c r="E263" s="35" t="s">
        <v>915</v>
      </c>
      <c r="F263" s="124">
        <v>1</v>
      </c>
      <c r="G263" s="36">
        <v>1668</v>
      </c>
      <c r="H263" s="35"/>
      <c r="I263" s="36"/>
      <c r="J263" s="36"/>
      <c r="K263" s="36">
        <f t="shared" si="7"/>
        <v>1668</v>
      </c>
      <c r="L263" s="74">
        <v>20210617</v>
      </c>
    </row>
    <row r="264" spans="1:12" x14ac:dyDescent="0.25">
      <c r="A264" s="55" t="s">
        <v>969</v>
      </c>
      <c r="B264" s="35" t="s">
        <v>11</v>
      </c>
      <c r="C264" s="35" t="s">
        <v>12</v>
      </c>
      <c r="D264" s="35" t="s">
        <v>118</v>
      </c>
      <c r="E264" s="35" t="s">
        <v>225</v>
      </c>
      <c r="F264" s="124">
        <v>1</v>
      </c>
      <c r="G264" s="36">
        <v>1668</v>
      </c>
      <c r="H264" s="35"/>
      <c r="I264" s="36"/>
      <c r="J264" s="36"/>
      <c r="K264" s="36">
        <f t="shared" si="7"/>
        <v>1668</v>
      </c>
      <c r="L264" s="74">
        <v>20210617</v>
      </c>
    </row>
    <row r="265" spans="1:12" x14ac:dyDescent="0.25">
      <c r="A265" s="55" t="s">
        <v>919</v>
      </c>
      <c r="B265" s="35" t="s">
        <v>29</v>
      </c>
      <c r="C265" s="35" t="s">
        <v>706</v>
      </c>
      <c r="D265" s="35" t="s">
        <v>707</v>
      </c>
      <c r="E265" s="35" t="s">
        <v>920</v>
      </c>
      <c r="F265" s="124">
        <v>1</v>
      </c>
      <c r="G265" s="36">
        <v>1668</v>
      </c>
      <c r="H265" s="35"/>
      <c r="I265" s="36"/>
      <c r="J265" s="36"/>
      <c r="K265" s="36">
        <f t="shared" si="7"/>
        <v>1668</v>
      </c>
      <c r="L265" s="74">
        <v>20210618</v>
      </c>
    </row>
    <row r="266" spans="1:12" x14ac:dyDescent="0.25">
      <c r="A266" s="55" t="s">
        <v>952</v>
      </c>
      <c r="B266" s="35" t="s">
        <v>11</v>
      </c>
      <c r="C266" s="35" t="s">
        <v>12</v>
      </c>
      <c r="D266" s="35" t="s">
        <v>116</v>
      </c>
      <c r="E266" s="35" t="s">
        <v>171</v>
      </c>
      <c r="F266" s="124">
        <v>1</v>
      </c>
      <c r="G266" s="36">
        <v>1668</v>
      </c>
      <c r="H266" s="35"/>
      <c r="I266" s="36"/>
      <c r="J266" s="36"/>
      <c r="K266" s="36">
        <f t="shared" si="7"/>
        <v>1668</v>
      </c>
      <c r="L266" s="74">
        <v>20210618</v>
      </c>
    </row>
    <row r="267" spans="1:12" x14ac:dyDescent="0.25">
      <c r="A267" s="56" t="s">
        <v>845</v>
      </c>
      <c r="B267" s="46" t="s">
        <v>11</v>
      </c>
      <c r="C267" s="46" t="s">
        <v>12</v>
      </c>
      <c r="D267" s="46" t="s">
        <v>463</v>
      </c>
      <c r="E267" s="46" t="s">
        <v>464</v>
      </c>
      <c r="F267" s="125">
        <v>1</v>
      </c>
      <c r="G267" s="37">
        <v>1668</v>
      </c>
      <c r="H267" s="46">
        <v>250</v>
      </c>
      <c r="I267" s="37">
        <v>21</v>
      </c>
      <c r="J267" s="37">
        <f>I267*H267</f>
        <v>5250</v>
      </c>
      <c r="K267" s="37">
        <f t="shared" si="7"/>
        <v>6918</v>
      </c>
      <c r="L267" s="75">
        <v>20210622</v>
      </c>
    </row>
    <row r="268" spans="1:12" x14ac:dyDescent="0.25">
      <c r="A268" s="55" t="s">
        <v>907</v>
      </c>
      <c r="B268" s="35" t="s">
        <v>11</v>
      </c>
      <c r="C268" s="35" t="s">
        <v>12</v>
      </c>
      <c r="D268" s="35" t="s">
        <v>463</v>
      </c>
      <c r="E268" s="35" t="s">
        <v>466</v>
      </c>
      <c r="F268" s="124">
        <v>1</v>
      </c>
      <c r="G268" s="36">
        <v>1668</v>
      </c>
      <c r="H268" s="35"/>
      <c r="I268" s="36"/>
      <c r="J268" s="36"/>
      <c r="K268" s="36">
        <f t="shared" si="7"/>
        <v>1668</v>
      </c>
      <c r="L268" s="74">
        <v>20210622</v>
      </c>
    </row>
    <row r="269" spans="1:12" x14ac:dyDescent="0.25">
      <c r="A269" s="55" t="s">
        <v>849</v>
      </c>
      <c r="B269" s="35" t="s">
        <v>11</v>
      </c>
      <c r="C269" s="35" t="s">
        <v>220</v>
      </c>
      <c r="D269" s="35" t="s">
        <v>221</v>
      </c>
      <c r="E269" s="35" t="s">
        <v>223</v>
      </c>
      <c r="F269" s="124">
        <v>1</v>
      </c>
      <c r="G269" s="36">
        <v>1668</v>
      </c>
      <c r="H269" s="35"/>
      <c r="I269" s="36"/>
      <c r="J269" s="36"/>
      <c r="K269" s="36">
        <f t="shared" si="7"/>
        <v>1668</v>
      </c>
      <c r="L269" s="74">
        <v>20210623</v>
      </c>
    </row>
    <row r="270" spans="1:12" x14ac:dyDescent="0.25">
      <c r="A270" s="55" t="s">
        <v>911</v>
      </c>
      <c r="B270" s="35" t="s">
        <v>29</v>
      </c>
      <c r="C270" s="35" t="s">
        <v>220</v>
      </c>
      <c r="D270" s="35" t="s">
        <v>221</v>
      </c>
      <c r="E270" s="35" t="s">
        <v>912</v>
      </c>
      <c r="F270" s="124">
        <v>1</v>
      </c>
      <c r="G270" s="36">
        <v>1668</v>
      </c>
      <c r="H270" s="35"/>
      <c r="I270" s="36"/>
      <c r="J270" s="36"/>
      <c r="K270" s="36">
        <f t="shared" si="7"/>
        <v>1668</v>
      </c>
      <c r="L270" s="74">
        <v>20210623</v>
      </c>
    </row>
    <row r="271" spans="1:12" x14ac:dyDescent="0.25">
      <c r="A271" s="55" t="s">
        <v>844</v>
      </c>
      <c r="B271" s="35" t="s">
        <v>11</v>
      </c>
      <c r="C271" s="35" t="s">
        <v>297</v>
      </c>
      <c r="D271" s="35" t="s">
        <v>93</v>
      </c>
      <c r="E271" s="35" t="s">
        <v>801</v>
      </c>
      <c r="F271" s="124">
        <v>1</v>
      </c>
      <c r="G271" s="36">
        <v>1668</v>
      </c>
      <c r="H271" s="35"/>
      <c r="I271" s="36"/>
      <c r="J271" s="36"/>
      <c r="K271" s="36">
        <f t="shared" si="7"/>
        <v>1668</v>
      </c>
      <c r="L271" s="74">
        <v>20210624</v>
      </c>
    </row>
    <row r="272" spans="1:12" x14ac:dyDescent="0.25">
      <c r="A272" s="55" t="s">
        <v>846</v>
      </c>
      <c r="B272" s="35" t="s">
        <v>11</v>
      </c>
      <c r="C272" s="35" t="s">
        <v>847</v>
      </c>
      <c r="D272" s="35" t="s">
        <v>26</v>
      </c>
      <c r="E272" s="35" t="s">
        <v>848</v>
      </c>
      <c r="F272" s="124">
        <v>1</v>
      </c>
      <c r="G272" s="36">
        <v>1668</v>
      </c>
      <c r="H272" s="35"/>
      <c r="I272" s="36"/>
      <c r="J272" s="36"/>
      <c r="K272" s="36">
        <f t="shared" si="7"/>
        <v>1668</v>
      </c>
      <c r="L272" s="74">
        <v>20210624</v>
      </c>
    </row>
    <row r="273" spans="1:12" x14ac:dyDescent="0.25">
      <c r="A273" s="55" t="s">
        <v>963</v>
      </c>
      <c r="B273" s="35" t="s">
        <v>11</v>
      </c>
      <c r="C273" s="35" t="s">
        <v>251</v>
      </c>
      <c r="D273" s="35" t="s">
        <v>91</v>
      </c>
      <c r="E273" s="35" t="s">
        <v>964</v>
      </c>
      <c r="F273" s="124">
        <v>1</v>
      </c>
      <c r="G273" s="36">
        <v>1668</v>
      </c>
      <c r="H273" s="35"/>
      <c r="I273" s="36"/>
      <c r="J273" s="36"/>
      <c r="K273" s="36">
        <f t="shared" si="7"/>
        <v>1668</v>
      </c>
      <c r="L273" s="74">
        <v>20210624</v>
      </c>
    </row>
    <row r="274" spans="1:12" x14ac:dyDescent="0.25">
      <c r="A274" s="55" t="s">
        <v>843</v>
      </c>
      <c r="B274" s="35" t="s">
        <v>11</v>
      </c>
      <c r="C274" s="35" t="s">
        <v>12</v>
      </c>
      <c r="D274" s="35" t="s">
        <v>116</v>
      </c>
      <c r="E274" s="35" t="s">
        <v>117</v>
      </c>
      <c r="F274" s="124">
        <v>1</v>
      </c>
      <c r="G274" s="36">
        <v>1668</v>
      </c>
      <c r="H274" s="35"/>
      <c r="I274" s="36"/>
      <c r="J274" s="36"/>
      <c r="K274" s="36">
        <f t="shared" si="7"/>
        <v>1668</v>
      </c>
      <c r="L274" s="74">
        <v>20210625</v>
      </c>
    </row>
    <row r="275" spans="1:12" x14ac:dyDescent="0.25">
      <c r="A275" s="103" t="s">
        <v>946</v>
      </c>
      <c r="B275" s="104" t="s">
        <v>11</v>
      </c>
      <c r="C275" s="104" t="s">
        <v>278</v>
      </c>
      <c r="D275" s="104" t="s">
        <v>279</v>
      </c>
      <c r="E275" s="104" t="s">
        <v>280</v>
      </c>
      <c r="F275" s="129">
        <v>1</v>
      </c>
      <c r="G275" s="105">
        <v>3336</v>
      </c>
      <c r="H275" s="104"/>
      <c r="I275" s="105"/>
      <c r="J275" s="105"/>
      <c r="K275" s="105">
        <f t="shared" si="7"/>
        <v>3336</v>
      </c>
      <c r="L275" s="106">
        <v>20210628</v>
      </c>
    </row>
    <row r="276" spans="1:12" x14ac:dyDescent="0.25">
      <c r="A276" s="55" t="s">
        <v>888</v>
      </c>
      <c r="B276" s="35" t="s">
        <v>11</v>
      </c>
      <c r="C276" s="35" t="s">
        <v>38</v>
      </c>
      <c r="D276" s="35" t="s">
        <v>83</v>
      </c>
      <c r="E276" s="35" t="s">
        <v>306</v>
      </c>
      <c r="F276" s="124">
        <v>1</v>
      </c>
      <c r="G276" s="36">
        <v>1668</v>
      </c>
      <c r="H276" s="35"/>
      <c r="I276" s="36"/>
      <c r="J276" s="36"/>
      <c r="K276" s="36">
        <f t="shared" si="7"/>
        <v>1668</v>
      </c>
      <c r="L276" s="74">
        <v>20210629</v>
      </c>
    </row>
    <row r="277" spans="1:12" x14ac:dyDescent="0.25">
      <c r="A277" s="55" t="s">
        <v>792</v>
      </c>
      <c r="B277" s="35" t="s">
        <v>11</v>
      </c>
      <c r="C277" s="35" t="s">
        <v>793</v>
      </c>
      <c r="D277" s="35" t="s">
        <v>794</v>
      </c>
      <c r="E277" s="35" t="s">
        <v>795</v>
      </c>
      <c r="F277" s="124">
        <v>1</v>
      </c>
      <c r="G277" s="36">
        <v>1668</v>
      </c>
      <c r="H277" s="35"/>
      <c r="I277" s="36"/>
      <c r="J277" s="36"/>
      <c r="K277" s="36">
        <f t="shared" si="7"/>
        <v>1668</v>
      </c>
      <c r="L277" s="74">
        <v>20210630</v>
      </c>
    </row>
    <row r="278" spans="1:12" x14ac:dyDescent="0.25">
      <c r="A278" s="55" t="s">
        <v>936</v>
      </c>
      <c r="B278" s="35" t="s">
        <v>29</v>
      </c>
      <c r="C278" s="35" t="s">
        <v>934</v>
      </c>
      <c r="D278" s="35" t="s">
        <v>26</v>
      </c>
      <c r="E278" s="35" t="s">
        <v>937</v>
      </c>
      <c r="F278" s="124">
        <v>1</v>
      </c>
      <c r="G278" s="36">
        <v>1668</v>
      </c>
      <c r="H278" s="35"/>
      <c r="I278" s="36"/>
      <c r="J278" s="36"/>
      <c r="K278" s="36">
        <f t="shared" si="7"/>
        <v>1668</v>
      </c>
      <c r="L278" s="74">
        <v>20210630</v>
      </c>
    </row>
    <row r="279" spans="1:12" ht="15.75" thickBot="1" x14ac:dyDescent="0.3">
      <c r="A279" s="70"/>
      <c r="B279" s="71"/>
      <c r="C279" s="71"/>
      <c r="D279" s="71"/>
      <c r="E279" s="71"/>
      <c r="F279" s="120"/>
      <c r="G279" s="72"/>
      <c r="H279" s="71"/>
      <c r="I279" s="72"/>
      <c r="J279" s="72"/>
      <c r="K279" s="72"/>
      <c r="L279" s="84"/>
    </row>
    <row r="280" spans="1:12" x14ac:dyDescent="0.25">
      <c r="A280" s="54" t="s">
        <v>904</v>
      </c>
      <c r="B280" s="47" t="s">
        <v>92</v>
      </c>
      <c r="C280" s="47" t="s">
        <v>35</v>
      </c>
      <c r="D280" s="47" t="s">
        <v>905</v>
      </c>
      <c r="E280" s="47" t="s">
        <v>906</v>
      </c>
      <c r="F280" s="123">
        <v>1</v>
      </c>
      <c r="G280" s="38">
        <v>816</v>
      </c>
      <c r="H280" s="47"/>
      <c r="I280" s="38"/>
      <c r="J280" s="38"/>
      <c r="K280" s="38">
        <f t="shared" ref="K280:K311" si="8">J280+G280</f>
        <v>816</v>
      </c>
      <c r="L280" s="73">
        <v>20210608</v>
      </c>
    </row>
    <row r="281" spans="1:12" x14ac:dyDescent="0.25">
      <c r="A281" s="55" t="s">
        <v>902</v>
      </c>
      <c r="B281" s="35" t="s">
        <v>92</v>
      </c>
      <c r="C281" s="35" t="s">
        <v>27</v>
      </c>
      <c r="D281" s="35" t="s">
        <v>896</v>
      </c>
      <c r="E281" s="35" t="s">
        <v>903</v>
      </c>
      <c r="F281" s="124">
        <v>1</v>
      </c>
      <c r="G281" s="36">
        <v>816</v>
      </c>
      <c r="H281" s="35"/>
      <c r="I281" s="36"/>
      <c r="J281" s="36"/>
      <c r="K281" s="36">
        <f t="shared" si="8"/>
        <v>816</v>
      </c>
      <c r="L281" s="74">
        <v>20210608</v>
      </c>
    </row>
    <row r="282" spans="1:12" x14ac:dyDescent="0.25">
      <c r="A282" s="55" t="s">
        <v>900</v>
      </c>
      <c r="B282" s="35" t="s">
        <v>92</v>
      </c>
      <c r="C282" s="35" t="s">
        <v>27</v>
      </c>
      <c r="D282" s="35" t="s">
        <v>896</v>
      </c>
      <c r="E282" s="35" t="s">
        <v>901</v>
      </c>
      <c r="F282" s="124">
        <v>1</v>
      </c>
      <c r="G282" s="36">
        <v>816</v>
      </c>
      <c r="H282" s="35"/>
      <c r="I282" s="36"/>
      <c r="J282" s="36"/>
      <c r="K282" s="36">
        <f t="shared" si="8"/>
        <v>816</v>
      </c>
      <c r="L282" s="74">
        <v>20210608</v>
      </c>
    </row>
    <row r="283" spans="1:12" x14ac:dyDescent="0.25">
      <c r="A283" s="55" t="s">
        <v>898</v>
      </c>
      <c r="B283" s="35" t="s">
        <v>92</v>
      </c>
      <c r="C283" s="35" t="s">
        <v>27</v>
      </c>
      <c r="D283" s="35" t="s">
        <v>896</v>
      </c>
      <c r="E283" s="35" t="s">
        <v>899</v>
      </c>
      <c r="F283" s="124">
        <v>1</v>
      </c>
      <c r="G283" s="36">
        <v>816</v>
      </c>
      <c r="H283" s="35"/>
      <c r="I283" s="36"/>
      <c r="J283" s="36"/>
      <c r="K283" s="36">
        <f t="shared" si="8"/>
        <v>816</v>
      </c>
      <c r="L283" s="74">
        <v>20210608</v>
      </c>
    </row>
    <row r="284" spans="1:12" x14ac:dyDescent="0.25">
      <c r="A284" s="56" t="s">
        <v>895</v>
      </c>
      <c r="B284" s="46" t="s">
        <v>92</v>
      </c>
      <c r="C284" s="46" t="s">
        <v>27</v>
      </c>
      <c r="D284" s="46" t="s">
        <v>896</v>
      </c>
      <c r="E284" s="46" t="s">
        <v>897</v>
      </c>
      <c r="F284" s="125">
        <v>1</v>
      </c>
      <c r="G284" s="37">
        <v>816</v>
      </c>
      <c r="H284" s="46">
        <v>110</v>
      </c>
      <c r="I284" s="37">
        <v>21</v>
      </c>
      <c r="J284" s="37">
        <f>I284*H284</f>
        <v>2310</v>
      </c>
      <c r="K284" s="37">
        <f t="shared" si="8"/>
        <v>3126</v>
      </c>
      <c r="L284" s="75">
        <v>20210608</v>
      </c>
    </row>
    <row r="285" spans="1:12" x14ac:dyDescent="0.25">
      <c r="A285" s="55" t="s">
        <v>894</v>
      </c>
      <c r="B285" s="35" t="s">
        <v>92</v>
      </c>
      <c r="C285" s="35" t="s">
        <v>12</v>
      </c>
      <c r="D285" s="35" t="s">
        <v>118</v>
      </c>
      <c r="E285" s="35" t="s">
        <v>120</v>
      </c>
      <c r="F285" s="124">
        <v>1</v>
      </c>
      <c r="G285" s="36">
        <v>816</v>
      </c>
      <c r="H285" s="35"/>
      <c r="I285" s="36"/>
      <c r="J285" s="36"/>
      <c r="K285" s="36">
        <f t="shared" si="8"/>
        <v>816</v>
      </c>
      <c r="L285" s="74">
        <v>20210609</v>
      </c>
    </row>
    <row r="286" spans="1:12" x14ac:dyDescent="0.25">
      <c r="A286" s="55" t="s">
        <v>893</v>
      </c>
      <c r="B286" s="35" t="s">
        <v>92</v>
      </c>
      <c r="C286" s="35" t="s">
        <v>12</v>
      </c>
      <c r="D286" s="35" t="s">
        <v>118</v>
      </c>
      <c r="E286" s="35" t="s">
        <v>167</v>
      </c>
      <c r="F286" s="124">
        <v>1</v>
      </c>
      <c r="G286" s="36">
        <v>816</v>
      </c>
      <c r="H286" s="35"/>
      <c r="I286" s="36"/>
      <c r="J286" s="36"/>
      <c r="K286" s="36">
        <f t="shared" si="8"/>
        <v>816</v>
      </c>
      <c r="L286" s="74">
        <v>20210609</v>
      </c>
    </row>
    <row r="287" spans="1:12" x14ac:dyDescent="0.25">
      <c r="A287" s="55" t="s">
        <v>892</v>
      </c>
      <c r="B287" s="35" t="s">
        <v>92</v>
      </c>
      <c r="C287" s="35" t="s">
        <v>12</v>
      </c>
      <c r="D287" s="35" t="s">
        <v>118</v>
      </c>
      <c r="E287" s="35" t="s">
        <v>172</v>
      </c>
      <c r="F287" s="124">
        <v>1</v>
      </c>
      <c r="G287" s="36">
        <v>816</v>
      </c>
      <c r="H287" s="35"/>
      <c r="I287" s="36"/>
      <c r="J287" s="36"/>
      <c r="K287" s="36">
        <f t="shared" si="8"/>
        <v>816</v>
      </c>
      <c r="L287" s="74">
        <v>20210609</v>
      </c>
    </row>
    <row r="288" spans="1:12" x14ac:dyDescent="0.25">
      <c r="A288" s="55" t="s">
        <v>891</v>
      </c>
      <c r="B288" s="35" t="s">
        <v>92</v>
      </c>
      <c r="C288" s="35" t="s">
        <v>12</v>
      </c>
      <c r="D288" s="35" t="s">
        <v>118</v>
      </c>
      <c r="E288" s="35" t="s">
        <v>173</v>
      </c>
      <c r="F288" s="124">
        <v>1</v>
      </c>
      <c r="G288" s="36">
        <v>816</v>
      </c>
      <c r="H288" s="35"/>
      <c r="I288" s="36"/>
      <c r="J288" s="36"/>
      <c r="K288" s="36">
        <f t="shared" si="8"/>
        <v>816</v>
      </c>
      <c r="L288" s="74">
        <v>20210609</v>
      </c>
    </row>
    <row r="289" spans="1:12" x14ac:dyDescent="0.25">
      <c r="A289" s="55" t="s">
        <v>890</v>
      </c>
      <c r="B289" s="35" t="s">
        <v>92</v>
      </c>
      <c r="C289" s="35" t="s">
        <v>12</v>
      </c>
      <c r="D289" s="35" t="s">
        <v>118</v>
      </c>
      <c r="E289" s="35" t="s">
        <v>119</v>
      </c>
      <c r="F289" s="124">
        <v>1</v>
      </c>
      <c r="G289" s="36">
        <v>816</v>
      </c>
      <c r="H289" s="35"/>
      <c r="I289" s="36"/>
      <c r="J289" s="36"/>
      <c r="K289" s="36">
        <f t="shared" si="8"/>
        <v>816</v>
      </c>
      <c r="L289" s="74">
        <v>20210609</v>
      </c>
    </row>
    <row r="290" spans="1:12" x14ac:dyDescent="0.25">
      <c r="A290" s="55" t="s">
        <v>889</v>
      </c>
      <c r="B290" s="35" t="s">
        <v>92</v>
      </c>
      <c r="C290" s="35" t="s">
        <v>12</v>
      </c>
      <c r="D290" s="35" t="s">
        <v>118</v>
      </c>
      <c r="E290" s="35" t="s">
        <v>174</v>
      </c>
      <c r="F290" s="124">
        <v>1</v>
      </c>
      <c r="G290" s="36">
        <v>816</v>
      </c>
      <c r="H290" s="35"/>
      <c r="I290" s="36"/>
      <c r="J290" s="36"/>
      <c r="K290" s="36">
        <f t="shared" si="8"/>
        <v>816</v>
      </c>
      <c r="L290" s="74">
        <v>20210609</v>
      </c>
    </row>
    <row r="291" spans="1:12" x14ac:dyDescent="0.25">
      <c r="A291" s="55" t="s">
        <v>850</v>
      </c>
      <c r="B291" s="35" t="s">
        <v>92</v>
      </c>
      <c r="C291" s="35" t="s">
        <v>851</v>
      </c>
      <c r="D291" s="35" t="s">
        <v>852</v>
      </c>
      <c r="E291" s="35" t="s">
        <v>853</v>
      </c>
      <c r="F291" s="124">
        <v>1</v>
      </c>
      <c r="G291" s="36">
        <v>816</v>
      </c>
      <c r="H291" s="35"/>
      <c r="I291" s="36"/>
      <c r="J291" s="36"/>
      <c r="K291" s="36">
        <f t="shared" si="8"/>
        <v>816</v>
      </c>
      <c r="L291" s="74">
        <v>20210617</v>
      </c>
    </row>
    <row r="292" spans="1:12" x14ac:dyDescent="0.25">
      <c r="A292" s="55" t="s">
        <v>869</v>
      </c>
      <c r="B292" s="35" t="s">
        <v>92</v>
      </c>
      <c r="C292" s="35" t="s">
        <v>851</v>
      </c>
      <c r="D292" s="35" t="s">
        <v>855</v>
      </c>
      <c r="E292" s="35" t="s">
        <v>870</v>
      </c>
      <c r="F292" s="124">
        <v>1</v>
      </c>
      <c r="G292" s="36">
        <v>816</v>
      </c>
      <c r="H292" s="35"/>
      <c r="I292" s="36"/>
      <c r="J292" s="36"/>
      <c r="K292" s="36">
        <f t="shared" si="8"/>
        <v>816</v>
      </c>
      <c r="L292" s="74">
        <v>20210617</v>
      </c>
    </row>
    <row r="293" spans="1:12" x14ac:dyDescent="0.25">
      <c r="A293" s="55" t="s">
        <v>867</v>
      </c>
      <c r="B293" s="35" t="s">
        <v>92</v>
      </c>
      <c r="C293" s="35" t="s">
        <v>851</v>
      </c>
      <c r="D293" s="35" t="s">
        <v>855</v>
      </c>
      <c r="E293" s="35" t="s">
        <v>868</v>
      </c>
      <c r="F293" s="124">
        <v>1</v>
      </c>
      <c r="G293" s="36">
        <v>816</v>
      </c>
      <c r="H293" s="35"/>
      <c r="I293" s="36"/>
      <c r="J293" s="36"/>
      <c r="K293" s="36">
        <f t="shared" si="8"/>
        <v>816</v>
      </c>
      <c r="L293" s="74">
        <v>20210617</v>
      </c>
    </row>
    <row r="294" spans="1:12" x14ac:dyDescent="0.25">
      <c r="A294" s="55" t="s">
        <v>865</v>
      </c>
      <c r="B294" s="35" t="s">
        <v>92</v>
      </c>
      <c r="C294" s="35" t="s">
        <v>851</v>
      </c>
      <c r="D294" s="35" t="s">
        <v>855</v>
      </c>
      <c r="E294" s="35" t="s">
        <v>866</v>
      </c>
      <c r="F294" s="124">
        <v>1</v>
      </c>
      <c r="G294" s="36">
        <v>816</v>
      </c>
      <c r="H294" s="35"/>
      <c r="I294" s="36"/>
      <c r="J294" s="36"/>
      <c r="K294" s="36">
        <f t="shared" si="8"/>
        <v>816</v>
      </c>
      <c r="L294" s="74">
        <v>20210617</v>
      </c>
    </row>
    <row r="295" spans="1:12" x14ac:dyDescent="0.25">
      <c r="A295" s="55" t="s">
        <v>863</v>
      </c>
      <c r="B295" s="35" t="s">
        <v>92</v>
      </c>
      <c r="C295" s="35" t="s">
        <v>851</v>
      </c>
      <c r="D295" s="35" t="s">
        <v>855</v>
      </c>
      <c r="E295" s="35" t="s">
        <v>864</v>
      </c>
      <c r="F295" s="124">
        <v>1</v>
      </c>
      <c r="G295" s="36">
        <v>816</v>
      </c>
      <c r="H295" s="35"/>
      <c r="I295" s="36"/>
      <c r="J295" s="36"/>
      <c r="K295" s="36">
        <f t="shared" si="8"/>
        <v>816</v>
      </c>
      <c r="L295" s="74">
        <v>20210617</v>
      </c>
    </row>
    <row r="296" spans="1:12" x14ac:dyDescent="0.25">
      <c r="A296" s="55" t="s">
        <v>861</v>
      </c>
      <c r="B296" s="35" t="s">
        <v>92</v>
      </c>
      <c r="C296" s="35" t="s">
        <v>851</v>
      </c>
      <c r="D296" s="35" t="s">
        <v>855</v>
      </c>
      <c r="E296" s="35" t="s">
        <v>862</v>
      </c>
      <c r="F296" s="124">
        <v>1</v>
      </c>
      <c r="G296" s="36">
        <v>816</v>
      </c>
      <c r="H296" s="35"/>
      <c r="I296" s="36"/>
      <c r="J296" s="36"/>
      <c r="K296" s="36">
        <f t="shared" si="8"/>
        <v>816</v>
      </c>
      <c r="L296" s="74">
        <v>20210617</v>
      </c>
    </row>
    <row r="297" spans="1:12" x14ac:dyDescent="0.25">
      <c r="A297" s="55" t="s">
        <v>859</v>
      </c>
      <c r="B297" s="35" t="s">
        <v>92</v>
      </c>
      <c r="C297" s="35" t="s">
        <v>851</v>
      </c>
      <c r="D297" s="35" t="s">
        <v>855</v>
      </c>
      <c r="E297" s="35" t="s">
        <v>860</v>
      </c>
      <c r="F297" s="124">
        <v>1</v>
      </c>
      <c r="G297" s="36">
        <v>816</v>
      </c>
      <c r="H297" s="35"/>
      <c r="I297" s="36"/>
      <c r="J297" s="36"/>
      <c r="K297" s="36">
        <f t="shared" si="8"/>
        <v>816</v>
      </c>
      <c r="L297" s="74">
        <v>20210617</v>
      </c>
    </row>
    <row r="298" spans="1:12" x14ac:dyDescent="0.25">
      <c r="A298" s="55" t="s">
        <v>857</v>
      </c>
      <c r="B298" s="35" t="s">
        <v>92</v>
      </c>
      <c r="C298" s="35" t="s">
        <v>851</v>
      </c>
      <c r="D298" s="35" t="s">
        <v>855</v>
      </c>
      <c r="E298" s="35" t="s">
        <v>858</v>
      </c>
      <c r="F298" s="124">
        <v>1</v>
      </c>
      <c r="G298" s="36">
        <v>816</v>
      </c>
      <c r="H298" s="35"/>
      <c r="I298" s="36"/>
      <c r="J298" s="36"/>
      <c r="K298" s="36">
        <f t="shared" si="8"/>
        <v>816</v>
      </c>
      <c r="L298" s="74">
        <v>20210617</v>
      </c>
    </row>
    <row r="299" spans="1:12" x14ac:dyDescent="0.25">
      <c r="A299" s="55" t="s">
        <v>854</v>
      </c>
      <c r="B299" s="35" t="s">
        <v>92</v>
      </c>
      <c r="C299" s="35" t="s">
        <v>851</v>
      </c>
      <c r="D299" s="35" t="s">
        <v>855</v>
      </c>
      <c r="E299" s="35" t="s">
        <v>856</v>
      </c>
      <c r="F299" s="124">
        <v>1</v>
      </c>
      <c r="G299" s="36">
        <v>816</v>
      </c>
      <c r="H299" s="35"/>
      <c r="I299" s="36"/>
      <c r="J299" s="36"/>
      <c r="K299" s="36">
        <f t="shared" si="8"/>
        <v>816</v>
      </c>
      <c r="L299" s="74">
        <v>20210617</v>
      </c>
    </row>
    <row r="300" spans="1:12" x14ac:dyDescent="0.25">
      <c r="A300" s="55" t="s">
        <v>886</v>
      </c>
      <c r="B300" s="35" t="s">
        <v>92</v>
      </c>
      <c r="C300" s="35" t="s">
        <v>851</v>
      </c>
      <c r="D300" s="35" t="s">
        <v>872</v>
      </c>
      <c r="E300" s="35" t="s">
        <v>887</v>
      </c>
      <c r="F300" s="124">
        <v>1</v>
      </c>
      <c r="G300" s="36">
        <v>816</v>
      </c>
      <c r="H300" s="35"/>
      <c r="I300" s="36"/>
      <c r="J300" s="36"/>
      <c r="K300" s="36">
        <f t="shared" si="8"/>
        <v>816</v>
      </c>
      <c r="L300" s="74">
        <v>20210618</v>
      </c>
    </row>
    <row r="301" spans="1:12" x14ac:dyDescent="0.25">
      <c r="A301" s="55" t="s">
        <v>884</v>
      </c>
      <c r="B301" s="35" t="s">
        <v>92</v>
      </c>
      <c r="C301" s="35" t="s">
        <v>851</v>
      </c>
      <c r="D301" s="35" t="s">
        <v>872</v>
      </c>
      <c r="E301" s="35" t="s">
        <v>885</v>
      </c>
      <c r="F301" s="124">
        <v>1</v>
      </c>
      <c r="G301" s="36">
        <v>816</v>
      </c>
      <c r="H301" s="35"/>
      <c r="I301" s="36"/>
      <c r="J301" s="36"/>
      <c r="K301" s="36">
        <f t="shared" si="8"/>
        <v>816</v>
      </c>
      <c r="L301" s="74">
        <v>20210618</v>
      </c>
    </row>
    <row r="302" spans="1:12" x14ac:dyDescent="0.25">
      <c r="A302" s="55" t="s">
        <v>882</v>
      </c>
      <c r="B302" s="35" t="s">
        <v>92</v>
      </c>
      <c r="C302" s="35" t="s">
        <v>851</v>
      </c>
      <c r="D302" s="35" t="s">
        <v>872</v>
      </c>
      <c r="E302" s="35" t="s">
        <v>883</v>
      </c>
      <c r="F302" s="124">
        <v>1</v>
      </c>
      <c r="G302" s="36">
        <v>816</v>
      </c>
      <c r="H302" s="35"/>
      <c r="I302" s="36"/>
      <c r="J302" s="36"/>
      <c r="K302" s="36">
        <f t="shared" si="8"/>
        <v>816</v>
      </c>
      <c r="L302" s="74">
        <v>20210618</v>
      </c>
    </row>
    <row r="303" spans="1:12" x14ac:dyDescent="0.25">
      <c r="A303" s="55" t="s">
        <v>880</v>
      </c>
      <c r="B303" s="35" t="s">
        <v>92</v>
      </c>
      <c r="C303" s="35" t="s">
        <v>851</v>
      </c>
      <c r="D303" s="35" t="s">
        <v>872</v>
      </c>
      <c r="E303" s="35" t="s">
        <v>881</v>
      </c>
      <c r="F303" s="124">
        <v>1</v>
      </c>
      <c r="G303" s="36">
        <v>816</v>
      </c>
      <c r="H303" s="35"/>
      <c r="I303" s="36"/>
      <c r="J303" s="36"/>
      <c r="K303" s="36">
        <f t="shared" si="8"/>
        <v>816</v>
      </c>
      <c r="L303" s="74">
        <v>20210618</v>
      </c>
    </row>
    <row r="304" spans="1:12" x14ac:dyDescent="0.25">
      <c r="A304" s="55" t="s">
        <v>878</v>
      </c>
      <c r="B304" s="35" t="s">
        <v>92</v>
      </c>
      <c r="C304" s="35" t="s">
        <v>851</v>
      </c>
      <c r="D304" s="35" t="s">
        <v>872</v>
      </c>
      <c r="E304" s="35" t="s">
        <v>879</v>
      </c>
      <c r="F304" s="124">
        <v>1</v>
      </c>
      <c r="G304" s="36">
        <v>816</v>
      </c>
      <c r="H304" s="35"/>
      <c r="I304" s="36"/>
      <c r="J304" s="36"/>
      <c r="K304" s="36">
        <f t="shared" si="8"/>
        <v>816</v>
      </c>
      <c r="L304" s="74">
        <v>20210618</v>
      </c>
    </row>
    <row r="305" spans="1:12" x14ac:dyDescent="0.25">
      <c r="A305" s="55" t="s">
        <v>876</v>
      </c>
      <c r="B305" s="35" t="s">
        <v>92</v>
      </c>
      <c r="C305" s="35" t="s">
        <v>851</v>
      </c>
      <c r="D305" s="35" t="s">
        <v>872</v>
      </c>
      <c r="E305" s="35" t="s">
        <v>877</v>
      </c>
      <c r="F305" s="124">
        <v>1</v>
      </c>
      <c r="G305" s="36">
        <v>816</v>
      </c>
      <c r="H305" s="35"/>
      <c r="I305" s="36"/>
      <c r="J305" s="36"/>
      <c r="K305" s="36">
        <f t="shared" si="8"/>
        <v>816</v>
      </c>
      <c r="L305" s="74">
        <v>20210618</v>
      </c>
    </row>
    <row r="306" spans="1:12" x14ac:dyDescent="0.25">
      <c r="A306" s="55" t="s">
        <v>874</v>
      </c>
      <c r="B306" s="35" t="s">
        <v>92</v>
      </c>
      <c r="C306" s="35" t="s">
        <v>851</v>
      </c>
      <c r="D306" s="35" t="s">
        <v>872</v>
      </c>
      <c r="E306" s="35" t="s">
        <v>875</v>
      </c>
      <c r="F306" s="124">
        <v>1</v>
      </c>
      <c r="G306" s="36">
        <v>816</v>
      </c>
      <c r="H306" s="35"/>
      <c r="I306" s="36"/>
      <c r="J306" s="36"/>
      <c r="K306" s="36">
        <f t="shared" si="8"/>
        <v>816</v>
      </c>
      <c r="L306" s="74">
        <v>20210618</v>
      </c>
    </row>
    <row r="307" spans="1:12" x14ac:dyDescent="0.25">
      <c r="A307" s="55" t="s">
        <v>871</v>
      </c>
      <c r="B307" s="35" t="s">
        <v>92</v>
      </c>
      <c r="C307" s="35" t="s">
        <v>851</v>
      </c>
      <c r="D307" s="35" t="s">
        <v>872</v>
      </c>
      <c r="E307" s="35" t="s">
        <v>873</v>
      </c>
      <c r="F307" s="124">
        <v>1</v>
      </c>
      <c r="G307" s="36">
        <v>816</v>
      </c>
      <c r="H307" s="35"/>
      <c r="I307" s="36"/>
      <c r="J307" s="36"/>
      <c r="K307" s="36">
        <f t="shared" si="8"/>
        <v>816</v>
      </c>
      <c r="L307" s="74">
        <v>20210618</v>
      </c>
    </row>
    <row r="308" spans="1:12" x14ac:dyDescent="0.25">
      <c r="A308" s="55" t="s">
        <v>756</v>
      </c>
      <c r="B308" s="35" t="s">
        <v>92</v>
      </c>
      <c r="C308" s="35" t="s">
        <v>35</v>
      </c>
      <c r="D308" s="35" t="s">
        <v>757</v>
      </c>
      <c r="E308" s="35" t="s">
        <v>758</v>
      </c>
      <c r="F308" s="124">
        <v>1</v>
      </c>
      <c r="G308" s="36">
        <v>816</v>
      </c>
      <c r="H308" s="35"/>
      <c r="I308" s="36"/>
      <c r="J308" s="36"/>
      <c r="K308" s="36">
        <f t="shared" si="8"/>
        <v>816</v>
      </c>
      <c r="L308" s="74">
        <v>20210622</v>
      </c>
    </row>
    <row r="309" spans="1:12" x14ac:dyDescent="0.25">
      <c r="A309" s="55" t="s">
        <v>826</v>
      </c>
      <c r="B309" s="35" t="s">
        <v>92</v>
      </c>
      <c r="C309" s="35" t="s">
        <v>35</v>
      </c>
      <c r="D309" s="35" t="s">
        <v>827</v>
      </c>
      <c r="E309" s="35" t="s">
        <v>828</v>
      </c>
      <c r="F309" s="124">
        <v>1</v>
      </c>
      <c r="G309" s="36">
        <v>816</v>
      </c>
      <c r="H309" s="35"/>
      <c r="I309" s="36"/>
      <c r="J309" s="36"/>
      <c r="K309" s="36">
        <f t="shared" si="8"/>
        <v>816</v>
      </c>
      <c r="L309" s="74">
        <v>20210622</v>
      </c>
    </row>
    <row r="310" spans="1:12" x14ac:dyDescent="0.25">
      <c r="A310" s="56" t="s">
        <v>829</v>
      </c>
      <c r="B310" s="46" t="s">
        <v>92</v>
      </c>
      <c r="C310" s="46" t="s">
        <v>35</v>
      </c>
      <c r="D310" s="46" t="s">
        <v>180</v>
      </c>
      <c r="E310" s="46" t="s">
        <v>181</v>
      </c>
      <c r="F310" s="125">
        <v>1</v>
      </c>
      <c r="G310" s="37">
        <v>816</v>
      </c>
      <c r="H310" s="46">
        <v>120</v>
      </c>
      <c r="I310" s="37">
        <v>21</v>
      </c>
      <c r="J310" s="37">
        <f>I310*H310</f>
        <v>2520</v>
      </c>
      <c r="K310" s="37">
        <f t="shared" si="8"/>
        <v>3336</v>
      </c>
      <c r="L310" s="75">
        <v>20210622</v>
      </c>
    </row>
    <row r="311" spans="1:12" x14ac:dyDescent="0.25">
      <c r="A311" s="55" t="s">
        <v>832</v>
      </c>
      <c r="B311" s="35" t="s">
        <v>92</v>
      </c>
      <c r="C311" s="35" t="s">
        <v>222</v>
      </c>
      <c r="D311" s="35" t="s">
        <v>128</v>
      </c>
      <c r="E311" s="35" t="s">
        <v>244</v>
      </c>
      <c r="F311" s="124">
        <v>1</v>
      </c>
      <c r="G311" s="36">
        <v>816</v>
      </c>
      <c r="H311" s="35"/>
      <c r="I311" s="36"/>
      <c r="J311" s="36"/>
      <c r="K311" s="36">
        <f t="shared" si="8"/>
        <v>816</v>
      </c>
      <c r="L311" s="74">
        <v>20210622</v>
      </c>
    </row>
    <row r="312" spans="1:12" x14ac:dyDescent="0.25">
      <c r="A312" s="55" t="s">
        <v>842</v>
      </c>
      <c r="B312" s="35" t="s">
        <v>92</v>
      </c>
      <c r="C312" s="35" t="s">
        <v>12</v>
      </c>
      <c r="D312" s="35" t="s">
        <v>116</v>
      </c>
      <c r="E312" s="35" t="s">
        <v>170</v>
      </c>
      <c r="F312" s="124">
        <v>1</v>
      </c>
      <c r="G312" s="36">
        <v>816</v>
      </c>
      <c r="H312" s="35"/>
      <c r="I312" s="36"/>
      <c r="J312" s="36"/>
      <c r="K312" s="36">
        <f t="shared" ref="K312:K343" si="9">J312+G312</f>
        <v>816</v>
      </c>
      <c r="L312" s="74">
        <v>20210622</v>
      </c>
    </row>
    <row r="313" spans="1:12" x14ac:dyDescent="0.25">
      <c r="A313" s="55" t="s">
        <v>841</v>
      </c>
      <c r="B313" s="35" t="s">
        <v>92</v>
      </c>
      <c r="C313" s="35" t="s">
        <v>12</v>
      </c>
      <c r="D313" s="35" t="s">
        <v>116</v>
      </c>
      <c r="E313" s="35" t="s">
        <v>117</v>
      </c>
      <c r="F313" s="124">
        <v>1</v>
      </c>
      <c r="G313" s="36">
        <v>816</v>
      </c>
      <c r="H313" s="35"/>
      <c r="I313" s="36"/>
      <c r="J313" s="36"/>
      <c r="K313" s="36">
        <f t="shared" si="9"/>
        <v>816</v>
      </c>
      <c r="L313" s="74">
        <v>20210622</v>
      </c>
    </row>
    <row r="314" spans="1:12" x14ac:dyDescent="0.25">
      <c r="A314" s="55" t="s">
        <v>840</v>
      </c>
      <c r="B314" s="35" t="s">
        <v>92</v>
      </c>
      <c r="C314" s="35" t="s">
        <v>12</v>
      </c>
      <c r="D314" s="35" t="s">
        <v>116</v>
      </c>
      <c r="E314" s="35" t="s">
        <v>171</v>
      </c>
      <c r="F314" s="124">
        <v>1</v>
      </c>
      <c r="G314" s="36">
        <v>816</v>
      </c>
      <c r="H314" s="35"/>
      <c r="I314" s="36"/>
      <c r="J314" s="36"/>
      <c r="K314" s="36">
        <f t="shared" si="9"/>
        <v>816</v>
      </c>
      <c r="L314" s="74">
        <v>20210622</v>
      </c>
    </row>
    <row r="315" spans="1:12" x14ac:dyDescent="0.25">
      <c r="A315" s="55" t="s">
        <v>815</v>
      </c>
      <c r="B315" s="35" t="s">
        <v>92</v>
      </c>
      <c r="C315" s="35" t="s">
        <v>297</v>
      </c>
      <c r="D315" s="35" t="s">
        <v>93</v>
      </c>
      <c r="E315" s="35" t="s">
        <v>816</v>
      </c>
      <c r="F315" s="124">
        <v>1</v>
      </c>
      <c r="G315" s="36">
        <v>816</v>
      </c>
      <c r="H315" s="35"/>
      <c r="I315" s="36"/>
      <c r="J315" s="36"/>
      <c r="K315" s="36">
        <f t="shared" si="9"/>
        <v>816</v>
      </c>
      <c r="L315" s="74">
        <v>20210623</v>
      </c>
    </row>
    <row r="316" spans="1:12" x14ac:dyDescent="0.25">
      <c r="A316" s="55" t="s">
        <v>814</v>
      </c>
      <c r="B316" s="35" t="s">
        <v>92</v>
      </c>
      <c r="C316" s="35" t="s">
        <v>297</v>
      </c>
      <c r="D316" s="35" t="s">
        <v>93</v>
      </c>
      <c r="E316" s="35" t="s">
        <v>367</v>
      </c>
      <c r="F316" s="124">
        <v>1</v>
      </c>
      <c r="G316" s="36">
        <v>816</v>
      </c>
      <c r="H316" s="35"/>
      <c r="I316" s="36"/>
      <c r="J316" s="36"/>
      <c r="K316" s="36">
        <f t="shared" si="9"/>
        <v>816</v>
      </c>
      <c r="L316" s="74">
        <v>20210623</v>
      </c>
    </row>
    <row r="317" spans="1:12" x14ac:dyDescent="0.25">
      <c r="A317" s="55" t="s">
        <v>812</v>
      </c>
      <c r="B317" s="35" t="s">
        <v>92</v>
      </c>
      <c r="C317" s="35" t="s">
        <v>297</v>
      </c>
      <c r="D317" s="35" t="s">
        <v>93</v>
      </c>
      <c r="E317" s="35" t="s">
        <v>813</v>
      </c>
      <c r="F317" s="124">
        <v>1</v>
      </c>
      <c r="G317" s="36">
        <v>816</v>
      </c>
      <c r="H317" s="35"/>
      <c r="I317" s="36"/>
      <c r="J317" s="36"/>
      <c r="K317" s="36">
        <f t="shared" si="9"/>
        <v>816</v>
      </c>
      <c r="L317" s="74">
        <v>20210623</v>
      </c>
    </row>
    <row r="318" spans="1:12" x14ac:dyDescent="0.25">
      <c r="A318" s="55" t="s">
        <v>810</v>
      </c>
      <c r="B318" s="35" t="s">
        <v>92</v>
      </c>
      <c r="C318" s="35" t="s">
        <v>297</v>
      </c>
      <c r="D318" s="35" t="s">
        <v>93</v>
      </c>
      <c r="E318" s="35" t="s">
        <v>811</v>
      </c>
      <c r="F318" s="124">
        <v>1</v>
      </c>
      <c r="G318" s="36">
        <v>816</v>
      </c>
      <c r="H318" s="35"/>
      <c r="I318" s="36"/>
      <c r="J318" s="36"/>
      <c r="K318" s="36">
        <f t="shared" si="9"/>
        <v>816</v>
      </c>
      <c r="L318" s="74">
        <v>20210623</v>
      </c>
    </row>
    <row r="319" spans="1:12" x14ac:dyDescent="0.25">
      <c r="A319" s="55" t="s">
        <v>808</v>
      </c>
      <c r="B319" s="35" t="s">
        <v>92</v>
      </c>
      <c r="C319" s="35" t="s">
        <v>297</v>
      </c>
      <c r="D319" s="35" t="s">
        <v>93</v>
      </c>
      <c r="E319" s="35" t="s">
        <v>809</v>
      </c>
      <c r="F319" s="124">
        <v>1</v>
      </c>
      <c r="G319" s="36">
        <v>816</v>
      </c>
      <c r="H319" s="35"/>
      <c r="I319" s="36"/>
      <c r="J319" s="36"/>
      <c r="K319" s="36">
        <f t="shared" si="9"/>
        <v>816</v>
      </c>
      <c r="L319" s="74">
        <v>20210623</v>
      </c>
    </row>
    <row r="320" spans="1:12" x14ac:dyDescent="0.25">
      <c r="A320" s="55" t="s">
        <v>806</v>
      </c>
      <c r="B320" s="35" t="s">
        <v>92</v>
      </c>
      <c r="C320" s="35" t="s">
        <v>297</v>
      </c>
      <c r="D320" s="35" t="s">
        <v>93</v>
      </c>
      <c r="E320" s="35" t="s">
        <v>807</v>
      </c>
      <c r="F320" s="124">
        <v>1</v>
      </c>
      <c r="G320" s="36">
        <v>816</v>
      </c>
      <c r="H320" s="35"/>
      <c r="I320" s="36"/>
      <c r="J320" s="36"/>
      <c r="K320" s="36">
        <f t="shared" si="9"/>
        <v>816</v>
      </c>
      <c r="L320" s="74">
        <v>20210623</v>
      </c>
    </row>
    <row r="321" spans="1:12" x14ac:dyDescent="0.25">
      <c r="A321" s="55" t="s">
        <v>804</v>
      </c>
      <c r="B321" s="35" t="s">
        <v>92</v>
      </c>
      <c r="C321" s="35" t="s">
        <v>297</v>
      </c>
      <c r="D321" s="35" t="s">
        <v>93</v>
      </c>
      <c r="E321" s="35" t="s">
        <v>805</v>
      </c>
      <c r="F321" s="124">
        <v>1</v>
      </c>
      <c r="G321" s="36">
        <v>816</v>
      </c>
      <c r="H321" s="35"/>
      <c r="I321" s="36"/>
      <c r="J321" s="36"/>
      <c r="K321" s="36">
        <f t="shared" si="9"/>
        <v>816</v>
      </c>
      <c r="L321" s="74">
        <v>20210623</v>
      </c>
    </row>
    <row r="322" spans="1:12" x14ac:dyDescent="0.25">
      <c r="A322" s="55" t="s">
        <v>802</v>
      </c>
      <c r="B322" s="35" t="s">
        <v>92</v>
      </c>
      <c r="C322" s="35" t="s">
        <v>297</v>
      </c>
      <c r="D322" s="35" t="s">
        <v>93</v>
      </c>
      <c r="E322" s="35" t="s">
        <v>803</v>
      </c>
      <c r="F322" s="124">
        <v>1</v>
      </c>
      <c r="G322" s="36">
        <v>816</v>
      </c>
      <c r="H322" s="35"/>
      <c r="I322" s="36"/>
      <c r="J322" s="36"/>
      <c r="K322" s="36">
        <f t="shared" si="9"/>
        <v>816</v>
      </c>
      <c r="L322" s="74">
        <v>20210623</v>
      </c>
    </row>
    <row r="323" spans="1:12" x14ac:dyDescent="0.25">
      <c r="A323" s="55" t="s">
        <v>800</v>
      </c>
      <c r="B323" s="35" t="s">
        <v>92</v>
      </c>
      <c r="C323" s="35" t="s">
        <v>297</v>
      </c>
      <c r="D323" s="35" t="s">
        <v>93</v>
      </c>
      <c r="E323" s="35" t="s">
        <v>801</v>
      </c>
      <c r="F323" s="124">
        <v>1</v>
      </c>
      <c r="G323" s="36">
        <v>816</v>
      </c>
      <c r="H323" s="35"/>
      <c r="I323" s="36"/>
      <c r="J323" s="36"/>
      <c r="K323" s="36">
        <f t="shared" si="9"/>
        <v>816</v>
      </c>
      <c r="L323" s="74">
        <v>20210623</v>
      </c>
    </row>
    <row r="324" spans="1:12" x14ac:dyDescent="0.25">
      <c r="A324" s="55" t="s">
        <v>798</v>
      </c>
      <c r="B324" s="35" t="s">
        <v>92</v>
      </c>
      <c r="C324" s="35" t="s">
        <v>297</v>
      </c>
      <c r="D324" s="35" t="s">
        <v>93</v>
      </c>
      <c r="E324" s="35" t="s">
        <v>799</v>
      </c>
      <c r="F324" s="124">
        <v>1</v>
      </c>
      <c r="G324" s="36">
        <v>816</v>
      </c>
      <c r="H324" s="35"/>
      <c r="I324" s="36"/>
      <c r="J324" s="36"/>
      <c r="K324" s="36">
        <f t="shared" si="9"/>
        <v>816</v>
      </c>
      <c r="L324" s="74">
        <v>20210623</v>
      </c>
    </row>
    <row r="325" spans="1:12" x14ac:dyDescent="0.25">
      <c r="A325" s="55" t="s">
        <v>796</v>
      </c>
      <c r="B325" s="35" t="s">
        <v>92</v>
      </c>
      <c r="C325" s="35" t="s">
        <v>297</v>
      </c>
      <c r="D325" s="35" t="s">
        <v>93</v>
      </c>
      <c r="E325" s="35" t="s">
        <v>797</v>
      </c>
      <c r="F325" s="124">
        <v>1</v>
      </c>
      <c r="G325" s="36">
        <v>816</v>
      </c>
      <c r="H325" s="35"/>
      <c r="I325" s="36"/>
      <c r="J325" s="36"/>
      <c r="K325" s="36">
        <f t="shared" si="9"/>
        <v>816</v>
      </c>
      <c r="L325" s="74">
        <v>20210623</v>
      </c>
    </row>
    <row r="326" spans="1:12" x14ac:dyDescent="0.25">
      <c r="A326" s="55" t="s">
        <v>744</v>
      </c>
      <c r="B326" s="35" t="s">
        <v>92</v>
      </c>
      <c r="C326" s="35" t="s">
        <v>35</v>
      </c>
      <c r="D326" s="35" t="s">
        <v>745</v>
      </c>
      <c r="E326" s="35" t="s">
        <v>746</v>
      </c>
      <c r="F326" s="124">
        <v>1</v>
      </c>
      <c r="G326" s="36">
        <v>816</v>
      </c>
      <c r="H326" s="35"/>
      <c r="I326" s="36"/>
      <c r="J326" s="36"/>
      <c r="K326" s="36">
        <f t="shared" si="9"/>
        <v>816</v>
      </c>
      <c r="L326" s="74">
        <v>20210624</v>
      </c>
    </row>
    <row r="327" spans="1:12" x14ac:dyDescent="0.25">
      <c r="A327" s="55" t="s">
        <v>824</v>
      </c>
      <c r="B327" s="35" t="s">
        <v>92</v>
      </c>
      <c r="C327" s="35" t="s">
        <v>27</v>
      </c>
      <c r="D327" s="35" t="s">
        <v>50</v>
      </c>
      <c r="E327" s="35" t="s">
        <v>825</v>
      </c>
      <c r="F327" s="124">
        <v>1</v>
      </c>
      <c r="G327" s="36">
        <v>816</v>
      </c>
      <c r="H327" s="35"/>
      <c r="I327" s="36"/>
      <c r="J327" s="36"/>
      <c r="K327" s="36">
        <f t="shared" si="9"/>
        <v>816</v>
      </c>
      <c r="L327" s="74">
        <v>20210624</v>
      </c>
    </row>
    <row r="328" spans="1:12" x14ac:dyDescent="0.25">
      <c r="A328" s="55" t="s">
        <v>823</v>
      </c>
      <c r="B328" s="35" t="s">
        <v>92</v>
      </c>
      <c r="C328" s="35" t="s">
        <v>27</v>
      </c>
      <c r="D328" s="35" t="s">
        <v>50</v>
      </c>
      <c r="E328" s="35" t="s">
        <v>156</v>
      </c>
      <c r="F328" s="124">
        <v>1</v>
      </c>
      <c r="G328" s="36">
        <v>816</v>
      </c>
      <c r="H328" s="35"/>
      <c r="I328" s="36"/>
      <c r="J328" s="36"/>
      <c r="K328" s="36">
        <f t="shared" si="9"/>
        <v>816</v>
      </c>
      <c r="L328" s="74">
        <v>20210624</v>
      </c>
    </row>
    <row r="329" spans="1:12" x14ac:dyDescent="0.25">
      <c r="A329" s="55" t="s">
        <v>822</v>
      </c>
      <c r="B329" s="35" t="s">
        <v>92</v>
      </c>
      <c r="C329" s="35" t="s">
        <v>27</v>
      </c>
      <c r="D329" s="35" t="s">
        <v>50</v>
      </c>
      <c r="E329" s="35" t="s">
        <v>51</v>
      </c>
      <c r="F329" s="124">
        <v>1</v>
      </c>
      <c r="G329" s="36">
        <v>816</v>
      </c>
      <c r="H329" s="35"/>
      <c r="I329" s="36"/>
      <c r="J329" s="36"/>
      <c r="K329" s="36">
        <f t="shared" si="9"/>
        <v>816</v>
      </c>
      <c r="L329" s="74">
        <v>20210624</v>
      </c>
    </row>
    <row r="330" spans="1:12" x14ac:dyDescent="0.25">
      <c r="A330" s="56" t="s">
        <v>821</v>
      </c>
      <c r="B330" s="46" t="s">
        <v>92</v>
      </c>
      <c r="C330" s="46" t="s">
        <v>27</v>
      </c>
      <c r="D330" s="46" t="s">
        <v>50</v>
      </c>
      <c r="E330" s="46" t="s">
        <v>186</v>
      </c>
      <c r="F330" s="125">
        <v>1</v>
      </c>
      <c r="G330" s="37">
        <v>816</v>
      </c>
      <c r="H330" s="46">
        <v>184</v>
      </c>
      <c r="I330" s="37">
        <v>21</v>
      </c>
      <c r="J330" s="37">
        <f>I330*H330</f>
        <v>3864</v>
      </c>
      <c r="K330" s="37">
        <f t="shared" si="9"/>
        <v>4680</v>
      </c>
      <c r="L330" s="75">
        <v>20210624</v>
      </c>
    </row>
    <row r="331" spans="1:12" x14ac:dyDescent="0.25">
      <c r="A331" s="55" t="s">
        <v>747</v>
      </c>
      <c r="B331" s="35" t="s">
        <v>92</v>
      </c>
      <c r="C331" s="35" t="s">
        <v>222</v>
      </c>
      <c r="D331" s="35" t="s">
        <v>319</v>
      </c>
      <c r="E331" s="35" t="s">
        <v>748</v>
      </c>
      <c r="F331" s="124">
        <v>1</v>
      </c>
      <c r="G331" s="36">
        <v>816</v>
      </c>
      <c r="H331" s="35"/>
      <c r="I331" s="36"/>
      <c r="J331" s="36"/>
      <c r="K331" s="36">
        <f t="shared" si="9"/>
        <v>816</v>
      </c>
      <c r="L331" s="74">
        <v>20210624</v>
      </c>
    </row>
    <row r="332" spans="1:12" x14ac:dyDescent="0.25">
      <c r="A332" s="55" t="s">
        <v>838</v>
      </c>
      <c r="B332" s="35" t="s">
        <v>92</v>
      </c>
      <c r="C332" s="35" t="s">
        <v>739</v>
      </c>
      <c r="D332" s="35" t="s">
        <v>834</v>
      </c>
      <c r="E332" s="35" t="s">
        <v>839</v>
      </c>
      <c r="F332" s="124">
        <v>1</v>
      </c>
      <c r="G332" s="36">
        <v>816</v>
      </c>
      <c r="H332" s="35"/>
      <c r="I332" s="36"/>
      <c r="J332" s="36"/>
      <c r="K332" s="36">
        <f t="shared" si="9"/>
        <v>816</v>
      </c>
      <c r="L332" s="74">
        <v>20210624</v>
      </c>
    </row>
    <row r="333" spans="1:12" x14ac:dyDescent="0.25">
      <c r="A333" s="55" t="s">
        <v>836</v>
      </c>
      <c r="B333" s="35" t="s">
        <v>92</v>
      </c>
      <c r="C333" s="35" t="s">
        <v>739</v>
      </c>
      <c r="D333" s="35" t="s">
        <v>834</v>
      </c>
      <c r="E333" s="35" t="s">
        <v>837</v>
      </c>
      <c r="F333" s="124">
        <v>1</v>
      </c>
      <c r="G333" s="36">
        <v>816</v>
      </c>
      <c r="H333" s="35"/>
      <c r="I333" s="36"/>
      <c r="J333" s="36"/>
      <c r="K333" s="36">
        <f t="shared" si="9"/>
        <v>816</v>
      </c>
      <c r="L333" s="74">
        <v>20210624</v>
      </c>
    </row>
    <row r="334" spans="1:12" x14ac:dyDescent="0.25">
      <c r="A334" s="55" t="s">
        <v>833</v>
      </c>
      <c r="B334" s="35" t="s">
        <v>92</v>
      </c>
      <c r="C334" s="35" t="s">
        <v>739</v>
      </c>
      <c r="D334" s="35" t="s">
        <v>834</v>
      </c>
      <c r="E334" s="35" t="s">
        <v>835</v>
      </c>
      <c r="F334" s="124">
        <v>1</v>
      </c>
      <c r="G334" s="36">
        <v>816</v>
      </c>
      <c r="H334" s="35"/>
      <c r="I334" s="36"/>
      <c r="J334" s="36"/>
      <c r="K334" s="36">
        <f t="shared" si="9"/>
        <v>816</v>
      </c>
      <c r="L334" s="74">
        <v>20210624</v>
      </c>
    </row>
    <row r="335" spans="1:12" x14ac:dyDescent="0.25">
      <c r="A335" s="55" t="s">
        <v>742</v>
      </c>
      <c r="B335" s="35" t="s">
        <v>92</v>
      </c>
      <c r="C335" s="35" t="s">
        <v>739</v>
      </c>
      <c r="D335" s="35" t="s">
        <v>740</v>
      </c>
      <c r="E335" s="35" t="s">
        <v>743</v>
      </c>
      <c r="F335" s="124">
        <v>1</v>
      </c>
      <c r="G335" s="36">
        <v>816</v>
      </c>
      <c r="H335" s="35"/>
      <c r="I335" s="36"/>
      <c r="J335" s="36"/>
      <c r="K335" s="36">
        <f t="shared" si="9"/>
        <v>816</v>
      </c>
      <c r="L335" s="74">
        <v>20210624</v>
      </c>
    </row>
    <row r="336" spans="1:12" x14ac:dyDescent="0.25">
      <c r="A336" s="55" t="s">
        <v>738</v>
      </c>
      <c r="B336" s="35" t="s">
        <v>92</v>
      </c>
      <c r="C336" s="35" t="s">
        <v>739</v>
      </c>
      <c r="D336" s="35" t="s">
        <v>740</v>
      </c>
      <c r="E336" s="35" t="s">
        <v>741</v>
      </c>
      <c r="F336" s="124">
        <v>1</v>
      </c>
      <c r="G336" s="36">
        <v>816</v>
      </c>
      <c r="H336" s="35"/>
      <c r="I336" s="36"/>
      <c r="J336" s="36"/>
      <c r="K336" s="36">
        <f t="shared" si="9"/>
        <v>816</v>
      </c>
      <c r="L336" s="74">
        <v>20210624</v>
      </c>
    </row>
    <row r="337" spans="1:12" x14ac:dyDescent="0.25">
      <c r="A337" s="55" t="s">
        <v>830</v>
      </c>
      <c r="B337" s="35" t="s">
        <v>92</v>
      </c>
      <c r="C337" s="35" t="s">
        <v>35</v>
      </c>
      <c r="D337" s="35" t="s">
        <v>177</v>
      </c>
      <c r="E337" s="35" t="s">
        <v>178</v>
      </c>
      <c r="F337" s="124">
        <v>1</v>
      </c>
      <c r="G337" s="36">
        <v>816</v>
      </c>
      <c r="H337" s="35"/>
      <c r="I337" s="36"/>
      <c r="J337" s="36"/>
      <c r="K337" s="36">
        <f t="shared" si="9"/>
        <v>816</v>
      </c>
      <c r="L337" s="74">
        <v>20210625</v>
      </c>
    </row>
    <row r="338" spans="1:12" x14ac:dyDescent="0.25">
      <c r="A338" s="55" t="s">
        <v>819</v>
      </c>
      <c r="B338" s="35" t="s">
        <v>92</v>
      </c>
      <c r="C338" s="35" t="s">
        <v>27</v>
      </c>
      <c r="D338" s="35" t="s">
        <v>99</v>
      </c>
      <c r="E338" s="35" t="s">
        <v>820</v>
      </c>
      <c r="F338" s="124">
        <v>1</v>
      </c>
      <c r="G338" s="36">
        <v>816</v>
      </c>
      <c r="H338" s="35"/>
      <c r="I338" s="36"/>
      <c r="J338" s="36"/>
      <c r="K338" s="36">
        <f t="shared" si="9"/>
        <v>816</v>
      </c>
      <c r="L338" s="74">
        <v>20210625</v>
      </c>
    </row>
    <row r="339" spans="1:12" x14ac:dyDescent="0.25">
      <c r="A339" s="55" t="s">
        <v>818</v>
      </c>
      <c r="B339" s="35" t="s">
        <v>92</v>
      </c>
      <c r="C339" s="35" t="s">
        <v>27</v>
      </c>
      <c r="D339" s="35" t="s">
        <v>99</v>
      </c>
      <c r="E339" s="35" t="s">
        <v>481</v>
      </c>
      <c r="F339" s="124">
        <v>1</v>
      </c>
      <c r="G339" s="36">
        <v>816</v>
      </c>
      <c r="H339" s="35"/>
      <c r="I339" s="36"/>
      <c r="J339" s="36"/>
      <c r="K339" s="36">
        <f t="shared" si="9"/>
        <v>816</v>
      </c>
      <c r="L339" s="74">
        <v>20210625</v>
      </c>
    </row>
    <row r="340" spans="1:12" x14ac:dyDescent="0.25">
      <c r="A340" s="56" t="s">
        <v>817</v>
      </c>
      <c r="B340" s="46" t="s">
        <v>92</v>
      </c>
      <c r="C340" s="46" t="s">
        <v>27</v>
      </c>
      <c r="D340" s="46" t="s">
        <v>99</v>
      </c>
      <c r="E340" s="46" t="s">
        <v>101</v>
      </c>
      <c r="F340" s="125">
        <v>1</v>
      </c>
      <c r="G340" s="37">
        <v>816</v>
      </c>
      <c r="H340" s="46">
        <v>104</v>
      </c>
      <c r="I340" s="37">
        <v>21</v>
      </c>
      <c r="J340" s="37">
        <f>I340*H340</f>
        <v>2184</v>
      </c>
      <c r="K340" s="37">
        <f t="shared" si="9"/>
        <v>3000</v>
      </c>
      <c r="L340" s="75">
        <v>20210625</v>
      </c>
    </row>
    <row r="341" spans="1:12" x14ac:dyDescent="0.25">
      <c r="A341" s="55" t="s">
        <v>831</v>
      </c>
      <c r="B341" s="35" t="s">
        <v>92</v>
      </c>
      <c r="C341" s="35" t="s">
        <v>222</v>
      </c>
      <c r="D341" s="35" t="s">
        <v>271</v>
      </c>
      <c r="E341" s="35" t="s">
        <v>272</v>
      </c>
      <c r="F341" s="124">
        <v>1</v>
      </c>
      <c r="G341" s="36">
        <v>816</v>
      </c>
      <c r="H341" s="35"/>
      <c r="I341" s="36"/>
      <c r="J341" s="36"/>
      <c r="K341" s="36">
        <f t="shared" si="9"/>
        <v>816</v>
      </c>
      <c r="L341" s="74">
        <v>20210625</v>
      </c>
    </row>
    <row r="342" spans="1:12" x14ac:dyDescent="0.25">
      <c r="A342" s="55" t="s">
        <v>750</v>
      </c>
      <c r="B342" s="35" t="s">
        <v>92</v>
      </c>
      <c r="C342" s="35" t="s">
        <v>35</v>
      </c>
      <c r="D342" s="35" t="s">
        <v>751</v>
      </c>
      <c r="E342" s="35" t="s">
        <v>752</v>
      </c>
      <c r="F342" s="124">
        <v>1</v>
      </c>
      <c r="G342" s="36">
        <v>816</v>
      </c>
      <c r="H342" s="35"/>
      <c r="I342" s="36"/>
      <c r="J342" s="36"/>
      <c r="K342" s="36">
        <f t="shared" si="9"/>
        <v>816</v>
      </c>
      <c r="L342" s="74">
        <v>20210628</v>
      </c>
    </row>
    <row r="343" spans="1:12" x14ac:dyDescent="0.25">
      <c r="A343" s="56" t="s">
        <v>753</v>
      </c>
      <c r="B343" s="46" t="s">
        <v>92</v>
      </c>
      <c r="C343" s="46" t="s">
        <v>35</v>
      </c>
      <c r="D343" s="46" t="s">
        <v>754</v>
      </c>
      <c r="E343" s="46" t="s">
        <v>755</v>
      </c>
      <c r="F343" s="125">
        <v>1</v>
      </c>
      <c r="G343" s="37">
        <v>816</v>
      </c>
      <c r="H343" s="46">
        <v>100</v>
      </c>
      <c r="I343" s="37">
        <v>21</v>
      </c>
      <c r="J343" s="37">
        <f>I343*H343</f>
        <v>2100</v>
      </c>
      <c r="K343" s="37">
        <f t="shared" si="9"/>
        <v>2916</v>
      </c>
      <c r="L343" s="75">
        <v>20210628</v>
      </c>
    </row>
    <row r="344" spans="1:12" x14ac:dyDescent="0.25">
      <c r="A344" s="56" t="s">
        <v>791</v>
      </c>
      <c r="B344" s="46" t="s">
        <v>92</v>
      </c>
      <c r="C344" s="46" t="s">
        <v>35</v>
      </c>
      <c r="D344" s="46" t="s">
        <v>702</v>
      </c>
      <c r="E344" s="46" t="s">
        <v>703</v>
      </c>
      <c r="F344" s="125">
        <v>1</v>
      </c>
      <c r="G344" s="37">
        <v>816</v>
      </c>
      <c r="H344" s="46">
        <v>100</v>
      </c>
      <c r="I344" s="37">
        <v>21</v>
      </c>
      <c r="J344" s="37">
        <f>I344*H344</f>
        <v>2100</v>
      </c>
      <c r="K344" s="37">
        <f t="shared" ref="K344:K363" si="10">J344+G344</f>
        <v>2916</v>
      </c>
      <c r="L344" s="75">
        <v>20210628</v>
      </c>
    </row>
    <row r="345" spans="1:12" x14ac:dyDescent="0.25">
      <c r="A345" s="55" t="s">
        <v>790</v>
      </c>
      <c r="B345" s="35" t="s">
        <v>92</v>
      </c>
      <c r="C345" s="35" t="s">
        <v>27</v>
      </c>
      <c r="D345" s="35" t="s">
        <v>41</v>
      </c>
      <c r="E345" s="35" t="s">
        <v>42</v>
      </c>
      <c r="F345" s="124">
        <v>1</v>
      </c>
      <c r="G345" s="36">
        <v>816</v>
      </c>
      <c r="H345" s="35"/>
      <c r="I345" s="36"/>
      <c r="J345" s="36"/>
      <c r="K345" s="36">
        <f t="shared" si="10"/>
        <v>816</v>
      </c>
      <c r="L345" s="74">
        <v>20210628</v>
      </c>
    </row>
    <row r="346" spans="1:12" x14ac:dyDescent="0.25">
      <c r="A346" s="55" t="s">
        <v>788</v>
      </c>
      <c r="B346" s="35" t="s">
        <v>92</v>
      </c>
      <c r="C346" s="35" t="s">
        <v>27</v>
      </c>
      <c r="D346" s="35" t="s">
        <v>41</v>
      </c>
      <c r="E346" s="35" t="s">
        <v>789</v>
      </c>
      <c r="F346" s="124">
        <v>1</v>
      </c>
      <c r="G346" s="36">
        <v>816</v>
      </c>
      <c r="H346" s="35"/>
      <c r="I346" s="36"/>
      <c r="J346" s="36"/>
      <c r="K346" s="36">
        <f t="shared" si="10"/>
        <v>816</v>
      </c>
      <c r="L346" s="74">
        <v>20210628</v>
      </c>
    </row>
    <row r="347" spans="1:12" x14ac:dyDescent="0.25">
      <c r="A347" s="55" t="s">
        <v>787</v>
      </c>
      <c r="B347" s="35" t="s">
        <v>92</v>
      </c>
      <c r="C347" s="35" t="s">
        <v>27</v>
      </c>
      <c r="D347" s="35" t="s">
        <v>41</v>
      </c>
      <c r="E347" s="35" t="s">
        <v>201</v>
      </c>
      <c r="F347" s="124">
        <v>1</v>
      </c>
      <c r="G347" s="36">
        <v>816</v>
      </c>
      <c r="H347" s="35"/>
      <c r="I347" s="36"/>
      <c r="J347" s="36"/>
      <c r="K347" s="36">
        <f t="shared" si="10"/>
        <v>816</v>
      </c>
      <c r="L347" s="74">
        <v>20210628</v>
      </c>
    </row>
    <row r="348" spans="1:12" x14ac:dyDescent="0.25">
      <c r="A348" s="55" t="s">
        <v>767</v>
      </c>
      <c r="B348" s="35" t="s">
        <v>92</v>
      </c>
      <c r="C348" s="35" t="s">
        <v>27</v>
      </c>
      <c r="D348" s="35" t="s">
        <v>194</v>
      </c>
      <c r="E348" s="35" t="s">
        <v>439</v>
      </c>
      <c r="F348" s="124">
        <v>1</v>
      </c>
      <c r="G348" s="36">
        <v>816</v>
      </c>
      <c r="H348" s="35"/>
      <c r="I348" s="36"/>
      <c r="J348" s="36"/>
      <c r="K348" s="36">
        <f t="shared" si="10"/>
        <v>816</v>
      </c>
      <c r="L348" s="74">
        <v>20210628</v>
      </c>
    </row>
    <row r="349" spans="1:12" x14ac:dyDescent="0.25">
      <c r="A349" s="55" t="s">
        <v>765</v>
      </c>
      <c r="B349" s="35" t="s">
        <v>92</v>
      </c>
      <c r="C349" s="35" t="s">
        <v>27</v>
      </c>
      <c r="D349" s="35" t="s">
        <v>194</v>
      </c>
      <c r="E349" s="35" t="s">
        <v>766</v>
      </c>
      <c r="F349" s="124">
        <v>1</v>
      </c>
      <c r="G349" s="36">
        <v>816</v>
      </c>
      <c r="H349" s="35"/>
      <c r="I349" s="36"/>
      <c r="J349" s="36"/>
      <c r="K349" s="36">
        <f t="shared" si="10"/>
        <v>816</v>
      </c>
      <c r="L349" s="74">
        <v>20210628</v>
      </c>
    </row>
    <row r="350" spans="1:12" x14ac:dyDescent="0.25">
      <c r="A350" s="55" t="s">
        <v>763</v>
      </c>
      <c r="B350" s="35" t="s">
        <v>92</v>
      </c>
      <c r="C350" s="35" t="s">
        <v>27</v>
      </c>
      <c r="D350" s="35" t="s">
        <v>194</v>
      </c>
      <c r="E350" s="35" t="s">
        <v>764</v>
      </c>
      <c r="F350" s="124">
        <v>1</v>
      </c>
      <c r="G350" s="36">
        <v>816</v>
      </c>
      <c r="H350" s="35"/>
      <c r="I350" s="36"/>
      <c r="J350" s="36"/>
      <c r="K350" s="36">
        <f t="shared" si="10"/>
        <v>816</v>
      </c>
      <c r="L350" s="74">
        <v>20210628</v>
      </c>
    </row>
    <row r="351" spans="1:12" x14ac:dyDescent="0.25">
      <c r="A351" s="56" t="s">
        <v>762</v>
      </c>
      <c r="B351" s="46" t="s">
        <v>92</v>
      </c>
      <c r="C351" s="46" t="s">
        <v>27</v>
      </c>
      <c r="D351" s="46" t="s">
        <v>194</v>
      </c>
      <c r="E351" s="46" t="s">
        <v>195</v>
      </c>
      <c r="F351" s="125">
        <v>1</v>
      </c>
      <c r="G351" s="37">
        <v>816</v>
      </c>
      <c r="H351" s="46">
        <v>165</v>
      </c>
      <c r="I351" s="37">
        <v>21</v>
      </c>
      <c r="J351" s="37">
        <f>I351*H351</f>
        <v>3465</v>
      </c>
      <c r="K351" s="37">
        <f t="shared" si="10"/>
        <v>4281</v>
      </c>
      <c r="L351" s="75">
        <v>20210628</v>
      </c>
    </row>
    <row r="352" spans="1:12" x14ac:dyDescent="0.25">
      <c r="A352" s="56" t="s">
        <v>749</v>
      </c>
      <c r="B352" s="46" t="s">
        <v>92</v>
      </c>
      <c r="C352" s="46" t="s">
        <v>222</v>
      </c>
      <c r="D352" s="46" t="s">
        <v>39</v>
      </c>
      <c r="E352" s="46" t="s">
        <v>246</v>
      </c>
      <c r="F352" s="125">
        <v>1</v>
      </c>
      <c r="G352" s="37">
        <v>816</v>
      </c>
      <c r="H352" s="46">
        <v>212</v>
      </c>
      <c r="I352" s="37">
        <v>21</v>
      </c>
      <c r="J352" s="37">
        <f>I352*H352</f>
        <v>4452</v>
      </c>
      <c r="K352" s="37">
        <f t="shared" si="10"/>
        <v>5268</v>
      </c>
      <c r="L352" s="75">
        <v>20210628</v>
      </c>
    </row>
    <row r="353" spans="1:12" x14ac:dyDescent="0.25">
      <c r="A353" s="56" t="s">
        <v>786</v>
      </c>
      <c r="B353" s="46" t="s">
        <v>92</v>
      </c>
      <c r="C353" s="46" t="s">
        <v>35</v>
      </c>
      <c r="D353" s="46" t="s">
        <v>198</v>
      </c>
      <c r="E353" s="46" t="s">
        <v>199</v>
      </c>
      <c r="F353" s="125">
        <v>1</v>
      </c>
      <c r="G353" s="37">
        <v>816</v>
      </c>
      <c r="H353" s="46">
        <v>40</v>
      </c>
      <c r="I353" s="37">
        <v>21</v>
      </c>
      <c r="J353" s="37">
        <f>I353*H353</f>
        <v>840</v>
      </c>
      <c r="K353" s="37">
        <f t="shared" si="10"/>
        <v>1656</v>
      </c>
      <c r="L353" s="75">
        <v>20210629</v>
      </c>
    </row>
    <row r="354" spans="1:12" x14ac:dyDescent="0.25">
      <c r="A354" s="55" t="s">
        <v>783</v>
      </c>
      <c r="B354" s="35" t="s">
        <v>92</v>
      </c>
      <c r="C354" s="35" t="s">
        <v>35</v>
      </c>
      <c r="D354" s="35" t="s">
        <v>784</v>
      </c>
      <c r="E354" s="35" t="s">
        <v>785</v>
      </c>
      <c r="F354" s="124">
        <v>1</v>
      </c>
      <c r="G354" s="36">
        <v>816</v>
      </c>
      <c r="H354" s="35"/>
      <c r="I354" s="36"/>
      <c r="J354" s="36"/>
      <c r="K354" s="36">
        <f t="shared" si="10"/>
        <v>816</v>
      </c>
      <c r="L354" s="74">
        <v>20210629</v>
      </c>
    </row>
    <row r="355" spans="1:12" x14ac:dyDescent="0.25">
      <c r="A355" s="55" t="s">
        <v>736</v>
      </c>
      <c r="B355" s="35" t="s">
        <v>92</v>
      </c>
      <c r="C355" s="35" t="s">
        <v>27</v>
      </c>
      <c r="D355" s="35" t="s">
        <v>188</v>
      </c>
      <c r="E355" s="35" t="s">
        <v>737</v>
      </c>
      <c r="F355" s="124">
        <v>1</v>
      </c>
      <c r="G355" s="36">
        <v>816</v>
      </c>
      <c r="H355" s="35"/>
      <c r="I355" s="36"/>
      <c r="J355" s="36"/>
      <c r="K355" s="36">
        <f t="shared" si="10"/>
        <v>816</v>
      </c>
      <c r="L355" s="74">
        <v>20210629</v>
      </c>
    </row>
    <row r="356" spans="1:12" x14ac:dyDescent="0.25">
      <c r="A356" s="55" t="s">
        <v>760</v>
      </c>
      <c r="B356" s="35" t="s">
        <v>92</v>
      </c>
      <c r="C356" s="35" t="s">
        <v>27</v>
      </c>
      <c r="D356" s="35" t="s">
        <v>188</v>
      </c>
      <c r="E356" s="35" t="s">
        <v>761</v>
      </c>
      <c r="F356" s="124">
        <v>1</v>
      </c>
      <c r="G356" s="36">
        <v>816</v>
      </c>
      <c r="H356" s="35"/>
      <c r="I356" s="36"/>
      <c r="J356" s="36"/>
      <c r="K356" s="36">
        <f t="shared" si="10"/>
        <v>816</v>
      </c>
      <c r="L356" s="74">
        <v>20210629</v>
      </c>
    </row>
    <row r="357" spans="1:12" x14ac:dyDescent="0.25">
      <c r="A357" s="56" t="s">
        <v>759</v>
      </c>
      <c r="B357" s="46" t="s">
        <v>92</v>
      </c>
      <c r="C357" s="46" t="s">
        <v>27</v>
      </c>
      <c r="D357" s="46" t="s">
        <v>188</v>
      </c>
      <c r="E357" s="46" t="s">
        <v>189</v>
      </c>
      <c r="F357" s="125">
        <v>1</v>
      </c>
      <c r="G357" s="37">
        <v>816</v>
      </c>
      <c r="H357" s="46">
        <v>340</v>
      </c>
      <c r="I357" s="37">
        <v>21</v>
      </c>
      <c r="J357" s="37">
        <f>I357*H357</f>
        <v>7140</v>
      </c>
      <c r="K357" s="37">
        <f t="shared" si="10"/>
        <v>7956</v>
      </c>
      <c r="L357" s="75">
        <v>20210629</v>
      </c>
    </row>
    <row r="358" spans="1:12" x14ac:dyDescent="0.25">
      <c r="A358" s="55" t="s">
        <v>780</v>
      </c>
      <c r="B358" s="35" t="s">
        <v>92</v>
      </c>
      <c r="C358" s="35" t="s">
        <v>739</v>
      </c>
      <c r="D358" s="35" t="s">
        <v>781</v>
      </c>
      <c r="E358" s="35" t="s">
        <v>782</v>
      </c>
      <c r="F358" s="124">
        <v>1</v>
      </c>
      <c r="G358" s="36">
        <v>816</v>
      </c>
      <c r="H358" s="35"/>
      <c r="I358" s="36"/>
      <c r="J358" s="36"/>
      <c r="K358" s="36">
        <f t="shared" si="10"/>
        <v>816</v>
      </c>
      <c r="L358" s="74">
        <v>20210629</v>
      </c>
    </row>
    <row r="359" spans="1:12" x14ac:dyDescent="0.25">
      <c r="A359" s="55" t="s">
        <v>777</v>
      </c>
      <c r="B359" s="35" t="s">
        <v>92</v>
      </c>
      <c r="C359" s="35" t="s">
        <v>35</v>
      </c>
      <c r="D359" s="35" t="s">
        <v>778</v>
      </c>
      <c r="E359" s="35" t="s">
        <v>779</v>
      </c>
      <c r="F359" s="124">
        <v>1</v>
      </c>
      <c r="G359" s="36">
        <v>816</v>
      </c>
      <c r="H359" s="35"/>
      <c r="I359" s="36"/>
      <c r="J359" s="36"/>
      <c r="K359" s="36">
        <f t="shared" si="10"/>
        <v>816</v>
      </c>
      <c r="L359" s="74">
        <v>20210630</v>
      </c>
    </row>
    <row r="360" spans="1:12" x14ac:dyDescent="0.25">
      <c r="A360" s="55" t="s">
        <v>775</v>
      </c>
      <c r="B360" s="35" t="s">
        <v>92</v>
      </c>
      <c r="C360" s="35" t="s">
        <v>27</v>
      </c>
      <c r="D360" s="35" t="s">
        <v>769</v>
      </c>
      <c r="E360" s="35" t="s">
        <v>776</v>
      </c>
      <c r="F360" s="124">
        <v>1</v>
      </c>
      <c r="G360" s="36">
        <v>816</v>
      </c>
      <c r="H360" s="35"/>
      <c r="I360" s="36"/>
      <c r="J360" s="36"/>
      <c r="K360" s="36">
        <f t="shared" si="10"/>
        <v>816</v>
      </c>
      <c r="L360" s="74">
        <v>20210630</v>
      </c>
    </row>
    <row r="361" spans="1:12" x14ac:dyDescent="0.25">
      <c r="A361" s="55" t="s">
        <v>773</v>
      </c>
      <c r="B361" s="35" t="s">
        <v>92</v>
      </c>
      <c r="C361" s="35" t="s">
        <v>27</v>
      </c>
      <c r="D361" s="35" t="s">
        <v>769</v>
      </c>
      <c r="E361" s="35" t="s">
        <v>774</v>
      </c>
      <c r="F361" s="124">
        <v>1</v>
      </c>
      <c r="G361" s="36">
        <v>816</v>
      </c>
      <c r="H361" s="35"/>
      <c r="I361" s="36"/>
      <c r="J361" s="36"/>
      <c r="K361" s="36">
        <f t="shared" si="10"/>
        <v>816</v>
      </c>
      <c r="L361" s="74">
        <v>20210630</v>
      </c>
    </row>
    <row r="362" spans="1:12" x14ac:dyDescent="0.25">
      <c r="A362" s="55" t="s">
        <v>771</v>
      </c>
      <c r="B362" s="35" t="s">
        <v>92</v>
      </c>
      <c r="C362" s="35" t="s">
        <v>27</v>
      </c>
      <c r="D362" s="35" t="s">
        <v>769</v>
      </c>
      <c r="E362" s="35" t="s">
        <v>772</v>
      </c>
      <c r="F362" s="124">
        <v>1</v>
      </c>
      <c r="G362" s="36">
        <v>816</v>
      </c>
      <c r="H362" s="35"/>
      <c r="I362" s="36"/>
      <c r="J362" s="36"/>
      <c r="K362" s="36">
        <f t="shared" si="10"/>
        <v>816</v>
      </c>
      <c r="L362" s="74">
        <v>20210630</v>
      </c>
    </row>
    <row r="363" spans="1:12" ht="15.75" thickBot="1" x14ac:dyDescent="0.3">
      <c r="A363" s="50" t="s">
        <v>768</v>
      </c>
      <c r="B363" s="48" t="s">
        <v>92</v>
      </c>
      <c r="C363" s="48" t="s">
        <v>27</v>
      </c>
      <c r="D363" s="48" t="s">
        <v>769</v>
      </c>
      <c r="E363" s="48" t="s">
        <v>770</v>
      </c>
      <c r="F363" s="126">
        <v>1</v>
      </c>
      <c r="G363" s="34">
        <v>816</v>
      </c>
      <c r="H363" s="48"/>
      <c r="I363" s="34"/>
      <c r="J363" s="34"/>
      <c r="K363" s="34">
        <f t="shared" si="10"/>
        <v>816</v>
      </c>
      <c r="L363" s="51">
        <v>20210630</v>
      </c>
    </row>
    <row r="364" spans="1:12" x14ac:dyDescent="0.25">
      <c r="A364" s="89"/>
      <c r="B364" s="90"/>
      <c r="C364" s="90"/>
      <c r="D364" s="90"/>
      <c r="E364" s="90"/>
      <c r="F364" s="127"/>
      <c r="G364" s="91"/>
      <c r="H364" s="90"/>
      <c r="I364" s="91"/>
      <c r="J364" s="91"/>
      <c r="K364" s="91"/>
      <c r="L364" s="92"/>
    </row>
    <row r="368" spans="1:12" ht="15.75" thickBot="1" x14ac:dyDescent="0.3">
      <c r="A368" s="85" t="s">
        <v>0</v>
      </c>
      <c r="B368" s="86" t="s">
        <v>1</v>
      </c>
      <c r="C368" s="86" t="s">
        <v>2</v>
      </c>
      <c r="D368" s="86" t="s">
        <v>3</v>
      </c>
      <c r="E368" s="86" t="s">
        <v>4</v>
      </c>
      <c r="F368" s="122"/>
      <c r="G368" s="87" t="s">
        <v>6</v>
      </c>
      <c r="H368" s="86" t="s">
        <v>7</v>
      </c>
      <c r="I368" s="87" t="s">
        <v>8</v>
      </c>
      <c r="J368" s="87" t="s">
        <v>9</v>
      </c>
      <c r="K368" s="87" t="s">
        <v>10</v>
      </c>
      <c r="L368" s="88" t="s">
        <v>5</v>
      </c>
    </row>
    <row r="369" spans="1:12" x14ac:dyDescent="0.25">
      <c r="A369" s="54" t="s">
        <v>1140</v>
      </c>
      <c r="B369" s="47" t="s">
        <v>11</v>
      </c>
      <c r="C369" s="47" t="s">
        <v>36</v>
      </c>
      <c r="D369" s="47" t="s">
        <v>37</v>
      </c>
      <c r="E369" s="47" t="s">
        <v>254</v>
      </c>
      <c r="F369" s="123">
        <v>1</v>
      </c>
      <c r="G369" s="38">
        <v>1668</v>
      </c>
      <c r="H369" s="47"/>
      <c r="I369" s="38"/>
      <c r="J369" s="38"/>
      <c r="K369" s="38">
        <f t="shared" ref="K369:K415" si="11">J369+G369</f>
        <v>1668</v>
      </c>
      <c r="L369" s="73">
        <v>20210701</v>
      </c>
    </row>
    <row r="370" spans="1:12" x14ac:dyDescent="0.25">
      <c r="A370" s="89" t="s">
        <v>1152</v>
      </c>
      <c r="B370" s="90" t="s">
        <v>11</v>
      </c>
      <c r="C370" s="90" t="s">
        <v>36</v>
      </c>
      <c r="D370" s="90" t="s">
        <v>37</v>
      </c>
      <c r="E370" s="90" t="s">
        <v>1153</v>
      </c>
      <c r="F370" s="127">
        <v>1</v>
      </c>
      <c r="G370" s="91">
        <v>1668</v>
      </c>
      <c r="H370" s="90"/>
      <c r="I370" s="91"/>
      <c r="J370" s="91"/>
      <c r="K370" s="91">
        <f t="shared" si="11"/>
        <v>1668</v>
      </c>
      <c r="L370" s="92">
        <v>20210701</v>
      </c>
    </row>
    <row r="371" spans="1:12" x14ac:dyDescent="0.25">
      <c r="A371" s="89" t="s">
        <v>1150</v>
      </c>
      <c r="B371" s="90" t="s">
        <v>11</v>
      </c>
      <c r="C371" s="90" t="s">
        <v>220</v>
      </c>
      <c r="D371" s="90" t="s">
        <v>221</v>
      </c>
      <c r="E371" s="90" t="s">
        <v>485</v>
      </c>
      <c r="F371" s="127">
        <v>1</v>
      </c>
      <c r="G371" s="91">
        <v>1668</v>
      </c>
      <c r="H371" s="90"/>
      <c r="I371" s="91"/>
      <c r="J371" s="91"/>
      <c r="K371" s="91">
        <f t="shared" si="11"/>
        <v>1668</v>
      </c>
      <c r="L371" s="92">
        <v>20210702</v>
      </c>
    </row>
    <row r="372" spans="1:12" x14ac:dyDescent="0.25">
      <c r="A372" s="89" t="s">
        <v>1151</v>
      </c>
      <c r="B372" s="90" t="s">
        <v>11</v>
      </c>
      <c r="C372" s="90" t="s">
        <v>220</v>
      </c>
      <c r="D372" s="90" t="s">
        <v>221</v>
      </c>
      <c r="E372" s="90" t="s">
        <v>250</v>
      </c>
      <c r="F372" s="127">
        <v>1</v>
      </c>
      <c r="G372" s="91">
        <v>1668</v>
      </c>
      <c r="H372" s="90"/>
      <c r="I372" s="91"/>
      <c r="J372" s="91"/>
      <c r="K372" s="91">
        <f t="shared" si="11"/>
        <v>1668</v>
      </c>
      <c r="L372" s="92">
        <v>20210702</v>
      </c>
    </row>
    <row r="373" spans="1:12" x14ac:dyDescent="0.25">
      <c r="A373" s="89" t="s">
        <v>1146</v>
      </c>
      <c r="B373" s="90" t="s">
        <v>11</v>
      </c>
      <c r="C373" s="90" t="s">
        <v>363</v>
      </c>
      <c r="D373" s="90" t="s">
        <v>364</v>
      </c>
      <c r="E373" s="90" t="s">
        <v>575</v>
      </c>
      <c r="F373" s="127">
        <v>1</v>
      </c>
      <c r="G373" s="91">
        <v>1668</v>
      </c>
      <c r="H373" s="90"/>
      <c r="I373" s="91"/>
      <c r="J373" s="91"/>
      <c r="K373" s="91">
        <f t="shared" si="11"/>
        <v>1668</v>
      </c>
      <c r="L373" s="92">
        <v>20210702</v>
      </c>
    </row>
    <row r="374" spans="1:12" x14ac:dyDescent="0.25">
      <c r="A374" s="89" t="s">
        <v>1144</v>
      </c>
      <c r="B374" s="90" t="s">
        <v>29</v>
      </c>
      <c r="C374" s="90" t="s">
        <v>363</v>
      </c>
      <c r="D374" s="90" t="s">
        <v>364</v>
      </c>
      <c r="E374" s="90" t="s">
        <v>1145</v>
      </c>
      <c r="F374" s="127">
        <v>1</v>
      </c>
      <c r="G374" s="91">
        <v>1668</v>
      </c>
      <c r="H374" s="90"/>
      <c r="I374" s="91"/>
      <c r="J374" s="91"/>
      <c r="K374" s="91">
        <f t="shared" si="11"/>
        <v>1668</v>
      </c>
      <c r="L374" s="92">
        <v>20210702</v>
      </c>
    </row>
    <row r="375" spans="1:12" x14ac:dyDescent="0.25">
      <c r="A375" s="89" t="s">
        <v>1141</v>
      </c>
      <c r="B375" s="90" t="s">
        <v>11</v>
      </c>
      <c r="C375" s="90" t="s">
        <v>297</v>
      </c>
      <c r="D375" s="90" t="s">
        <v>93</v>
      </c>
      <c r="E375" s="90" t="s">
        <v>799</v>
      </c>
      <c r="F375" s="127">
        <v>1</v>
      </c>
      <c r="G375" s="91">
        <v>1668</v>
      </c>
      <c r="H375" s="90"/>
      <c r="I375" s="91"/>
      <c r="J375" s="91"/>
      <c r="K375" s="91">
        <f t="shared" si="11"/>
        <v>1668</v>
      </c>
      <c r="L375" s="92">
        <v>20210702</v>
      </c>
    </row>
    <row r="376" spans="1:12" x14ac:dyDescent="0.25">
      <c r="A376" s="89" t="s">
        <v>1133</v>
      </c>
      <c r="B376" s="90" t="s">
        <v>29</v>
      </c>
      <c r="C376" s="90" t="s">
        <v>698</v>
      </c>
      <c r="D376" s="90" t="s">
        <v>26</v>
      </c>
      <c r="E376" s="90" t="s">
        <v>1045</v>
      </c>
      <c r="F376" s="127">
        <v>1</v>
      </c>
      <c r="G376" s="91">
        <v>1668</v>
      </c>
      <c r="H376" s="90"/>
      <c r="I376" s="91"/>
      <c r="J376" s="91"/>
      <c r="K376" s="91">
        <f t="shared" si="11"/>
        <v>1668</v>
      </c>
      <c r="L376" s="92">
        <v>20210705</v>
      </c>
    </row>
    <row r="377" spans="1:12" x14ac:dyDescent="0.25">
      <c r="A377" s="89" t="s">
        <v>1138</v>
      </c>
      <c r="B377" s="90" t="s">
        <v>11</v>
      </c>
      <c r="C377" s="90" t="s">
        <v>524</v>
      </c>
      <c r="D377" s="90" t="s">
        <v>680</v>
      </c>
      <c r="E377" s="90" t="s">
        <v>1139</v>
      </c>
      <c r="F377" s="127">
        <v>1</v>
      </c>
      <c r="G377" s="91">
        <v>1668</v>
      </c>
      <c r="H377" s="90"/>
      <c r="I377" s="91"/>
      <c r="J377" s="91"/>
      <c r="K377" s="91">
        <f t="shared" si="11"/>
        <v>1668</v>
      </c>
      <c r="L377" s="92">
        <v>20210705</v>
      </c>
    </row>
    <row r="378" spans="1:12" x14ac:dyDescent="0.25">
      <c r="A378" s="89" t="s">
        <v>1134</v>
      </c>
      <c r="B378" s="90" t="s">
        <v>11</v>
      </c>
      <c r="C378" s="90" t="s">
        <v>12</v>
      </c>
      <c r="D378" s="90" t="s">
        <v>1135</v>
      </c>
      <c r="E378" s="90" t="s">
        <v>1136</v>
      </c>
      <c r="F378" s="127">
        <v>1</v>
      </c>
      <c r="G378" s="91">
        <v>1668</v>
      </c>
      <c r="H378" s="90"/>
      <c r="I378" s="91"/>
      <c r="J378" s="91"/>
      <c r="K378" s="91">
        <f t="shared" si="11"/>
        <v>1668</v>
      </c>
      <c r="L378" s="92">
        <v>20210705</v>
      </c>
    </row>
    <row r="379" spans="1:12" x14ac:dyDescent="0.25">
      <c r="A379" s="89" t="s">
        <v>1156</v>
      </c>
      <c r="B379" s="90" t="s">
        <v>11</v>
      </c>
      <c r="C379" s="90" t="s">
        <v>685</v>
      </c>
      <c r="D379" s="90" t="s">
        <v>1157</v>
      </c>
      <c r="E379" s="90" t="s">
        <v>1158</v>
      </c>
      <c r="F379" s="127">
        <v>1</v>
      </c>
      <c r="G379" s="91">
        <v>1668</v>
      </c>
      <c r="H379" s="90"/>
      <c r="I379" s="91"/>
      <c r="J379" s="91"/>
      <c r="K379" s="91">
        <f t="shared" si="11"/>
        <v>1668</v>
      </c>
      <c r="L379" s="92">
        <v>20210706</v>
      </c>
    </row>
    <row r="380" spans="1:12" x14ac:dyDescent="0.25">
      <c r="A380" s="89" t="s">
        <v>1147</v>
      </c>
      <c r="B380" s="90" t="s">
        <v>29</v>
      </c>
      <c r="C380" s="90" t="s">
        <v>12</v>
      </c>
      <c r="D380" s="90" t="s">
        <v>116</v>
      </c>
      <c r="E380" s="90" t="s">
        <v>1148</v>
      </c>
      <c r="F380" s="127">
        <v>1</v>
      </c>
      <c r="G380" s="91">
        <v>1668</v>
      </c>
      <c r="H380" s="90"/>
      <c r="I380" s="91"/>
      <c r="J380" s="91"/>
      <c r="K380" s="91">
        <f t="shared" si="11"/>
        <v>1668</v>
      </c>
      <c r="L380" s="92">
        <v>20210706</v>
      </c>
    </row>
    <row r="381" spans="1:12" x14ac:dyDescent="0.25">
      <c r="A381" s="108" t="s">
        <v>1137</v>
      </c>
      <c r="B381" s="109" t="s">
        <v>11</v>
      </c>
      <c r="C381" s="109" t="s">
        <v>12</v>
      </c>
      <c r="D381" s="109" t="s">
        <v>39</v>
      </c>
      <c r="E381" s="109" t="s">
        <v>40</v>
      </c>
      <c r="F381" s="130">
        <v>1</v>
      </c>
      <c r="G381" s="110">
        <v>1668</v>
      </c>
      <c r="H381" s="109">
        <v>212</v>
      </c>
      <c r="I381" s="110">
        <v>21</v>
      </c>
      <c r="J381" s="110">
        <f>I381*H381</f>
        <v>4452</v>
      </c>
      <c r="K381" s="110">
        <f t="shared" si="11"/>
        <v>6120</v>
      </c>
      <c r="L381" s="111">
        <v>20210706</v>
      </c>
    </row>
    <row r="382" spans="1:12" x14ac:dyDescent="0.25">
      <c r="A382" s="89" t="s">
        <v>1142</v>
      </c>
      <c r="B382" s="90" t="s">
        <v>11</v>
      </c>
      <c r="C382" s="90" t="s">
        <v>793</v>
      </c>
      <c r="D382" s="90" t="s">
        <v>794</v>
      </c>
      <c r="E382" s="90" t="s">
        <v>1143</v>
      </c>
      <c r="F382" s="127">
        <v>1</v>
      </c>
      <c r="G382" s="91">
        <v>1668</v>
      </c>
      <c r="H382" s="90"/>
      <c r="I382" s="91"/>
      <c r="J382" s="91"/>
      <c r="K382" s="91">
        <f t="shared" si="11"/>
        <v>1668</v>
      </c>
      <c r="L382" s="92">
        <v>20210706</v>
      </c>
    </row>
    <row r="383" spans="1:12" x14ac:dyDescent="0.25">
      <c r="A383" s="89" t="s">
        <v>1130</v>
      </c>
      <c r="B383" s="90" t="s">
        <v>11</v>
      </c>
      <c r="C383" s="90" t="s">
        <v>698</v>
      </c>
      <c r="D383" s="90" t="s">
        <v>26</v>
      </c>
      <c r="E383" s="90" t="s">
        <v>1045</v>
      </c>
      <c r="F383" s="127">
        <v>1</v>
      </c>
      <c r="G383" s="91">
        <v>1668</v>
      </c>
      <c r="H383" s="90"/>
      <c r="I383" s="91"/>
      <c r="J383" s="91"/>
      <c r="K383" s="91">
        <f t="shared" si="11"/>
        <v>1668</v>
      </c>
      <c r="L383" s="92">
        <v>20210707</v>
      </c>
    </row>
    <row r="384" spans="1:12" x14ac:dyDescent="0.25">
      <c r="A384" s="89" t="s">
        <v>1149</v>
      </c>
      <c r="B384" s="90" t="s">
        <v>11</v>
      </c>
      <c r="C384" s="90" t="s">
        <v>222</v>
      </c>
      <c r="D384" s="90" t="s">
        <v>922</v>
      </c>
      <c r="E384" s="90" t="s">
        <v>923</v>
      </c>
      <c r="F384" s="127">
        <v>1</v>
      </c>
      <c r="G384" s="91">
        <v>1668</v>
      </c>
      <c r="H384" s="90"/>
      <c r="I384" s="91"/>
      <c r="J384" s="91"/>
      <c r="K384" s="91">
        <f t="shared" si="11"/>
        <v>1668</v>
      </c>
      <c r="L384" s="92">
        <v>20210707</v>
      </c>
    </row>
    <row r="385" spans="1:12" x14ac:dyDescent="0.25">
      <c r="A385" s="89" t="s">
        <v>1131</v>
      </c>
      <c r="B385" s="90" t="s">
        <v>11</v>
      </c>
      <c r="C385" s="90" t="s">
        <v>12</v>
      </c>
      <c r="D385" s="90" t="s">
        <v>118</v>
      </c>
      <c r="E385" s="90" t="s">
        <v>119</v>
      </c>
      <c r="F385" s="127">
        <v>1</v>
      </c>
      <c r="G385" s="91">
        <v>1668</v>
      </c>
      <c r="H385" s="90"/>
      <c r="I385" s="91"/>
      <c r="J385" s="91"/>
      <c r="K385" s="91">
        <f t="shared" si="11"/>
        <v>1668</v>
      </c>
      <c r="L385" s="92">
        <v>20210707</v>
      </c>
    </row>
    <row r="386" spans="1:12" x14ac:dyDescent="0.25">
      <c r="A386" s="89" t="s">
        <v>1128</v>
      </c>
      <c r="B386" s="90" t="s">
        <v>11</v>
      </c>
      <c r="C386" s="90" t="s">
        <v>38</v>
      </c>
      <c r="D386" s="90" t="s">
        <v>1126</v>
      </c>
      <c r="E386" s="90" t="s">
        <v>1129</v>
      </c>
      <c r="F386" s="127">
        <v>1</v>
      </c>
      <c r="G386" s="91">
        <v>1668</v>
      </c>
      <c r="H386" s="90"/>
      <c r="I386" s="91"/>
      <c r="J386" s="91"/>
      <c r="K386" s="91">
        <f t="shared" si="11"/>
        <v>1668</v>
      </c>
      <c r="L386" s="92">
        <v>20210707</v>
      </c>
    </row>
    <row r="387" spans="1:12" x14ac:dyDescent="0.25">
      <c r="A387" s="108" t="s">
        <v>1125</v>
      </c>
      <c r="B387" s="109" t="s">
        <v>11</v>
      </c>
      <c r="C387" s="109" t="s">
        <v>38</v>
      </c>
      <c r="D387" s="109" t="s">
        <v>1126</v>
      </c>
      <c r="E387" s="109" t="s">
        <v>1127</v>
      </c>
      <c r="F387" s="130">
        <v>1</v>
      </c>
      <c r="G387" s="110">
        <v>1668</v>
      </c>
      <c r="H387" s="109">
        <v>150</v>
      </c>
      <c r="I387" s="110">
        <v>21</v>
      </c>
      <c r="J387" s="110">
        <f>I387*H387</f>
        <v>3150</v>
      </c>
      <c r="K387" s="110">
        <f t="shared" si="11"/>
        <v>4818</v>
      </c>
      <c r="L387" s="111">
        <v>20210707</v>
      </c>
    </row>
    <row r="388" spans="1:12" x14ac:dyDescent="0.25">
      <c r="A388" s="89" t="s">
        <v>1124</v>
      </c>
      <c r="B388" s="90" t="s">
        <v>11</v>
      </c>
      <c r="C388" s="90" t="s">
        <v>274</v>
      </c>
      <c r="D388" s="90" t="s">
        <v>26</v>
      </c>
      <c r="E388" s="90" t="s">
        <v>689</v>
      </c>
      <c r="F388" s="127">
        <v>1</v>
      </c>
      <c r="G388" s="91">
        <v>1668</v>
      </c>
      <c r="H388" s="90"/>
      <c r="I388" s="91"/>
      <c r="J388" s="91"/>
      <c r="K388" s="91">
        <f t="shared" si="11"/>
        <v>1668</v>
      </c>
      <c r="L388" s="92">
        <v>20210707</v>
      </c>
    </row>
    <row r="389" spans="1:12" x14ac:dyDescent="0.25">
      <c r="A389" s="89" t="s">
        <v>1121</v>
      </c>
      <c r="B389" s="90" t="s">
        <v>11</v>
      </c>
      <c r="C389" s="90" t="s">
        <v>297</v>
      </c>
      <c r="D389" s="90" t="s">
        <v>93</v>
      </c>
      <c r="E389" s="90" t="s">
        <v>801</v>
      </c>
      <c r="F389" s="127">
        <v>1</v>
      </c>
      <c r="G389" s="91">
        <v>1668</v>
      </c>
      <c r="H389" s="90"/>
      <c r="I389" s="91"/>
      <c r="J389" s="91"/>
      <c r="K389" s="91">
        <f t="shared" si="11"/>
        <v>1668</v>
      </c>
      <c r="L389" s="92">
        <v>20210708</v>
      </c>
    </row>
    <row r="390" spans="1:12" x14ac:dyDescent="0.25">
      <c r="A390" s="89" t="s">
        <v>1100</v>
      </c>
      <c r="B390" s="90" t="s">
        <v>11</v>
      </c>
      <c r="C390" s="90" t="s">
        <v>297</v>
      </c>
      <c r="D390" s="90" t="s">
        <v>93</v>
      </c>
      <c r="E390" s="90" t="s">
        <v>799</v>
      </c>
      <c r="F390" s="127">
        <v>1</v>
      </c>
      <c r="G390" s="91">
        <v>1668</v>
      </c>
      <c r="H390" s="90"/>
      <c r="I390" s="91"/>
      <c r="J390" s="91"/>
      <c r="K390" s="91">
        <f t="shared" si="11"/>
        <v>1668</v>
      </c>
      <c r="L390" s="92">
        <v>20210713</v>
      </c>
    </row>
    <row r="391" spans="1:12" x14ac:dyDescent="0.25">
      <c r="A391" s="89" t="s">
        <v>1099</v>
      </c>
      <c r="B391" s="90" t="s">
        <v>11</v>
      </c>
      <c r="C391" s="90" t="s">
        <v>698</v>
      </c>
      <c r="D391" s="90" t="s">
        <v>26</v>
      </c>
      <c r="E391" s="90" t="s">
        <v>1045</v>
      </c>
      <c r="F391" s="127">
        <v>1</v>
      </c>
      <c r="G391" s="91">
        <v>1668</v>
      </c>
      <c r="H391" s="90"/>
      <c r="I391" s="91"/>
      <c r="J391" s="91"/>
      <c r="K391" s="91">
        <f t="shared" si="11"/>
        <v>1668</v>
      </c>
      <c r="L391" s="92">
        <v>20210714</v>
      </c>
    </row>
    <row r="392" spans="1:12" x14ac:dyDescent="0.25">
      <c r="A392" s="108" t="s">
        <v>1122</v>
      </c>
      <c r="B392" s="109" t="s">
        <v>11</v>
      </c>
      <c r="C392" s="109" t="s">
        <v>56</v>
      </c>
      <c r="D392" s="109" t="s">
        <v>57</v>
      </c>
      <c r="E392" s="109" t="s">
        <v>1123</v>
      </c>
      <c r="F392" s="130">
        <v>1</v>
      </c>
      <c r="G392" s="110">
        <v>1668</v>
      </c>
      <c r="H392" s="109">
        <v>276</v>
      </c>
      <c r="I392" s="110">
        <v>21</v>
      </c>
      <c r="J392" s="110">
        <f>I392*H392</f>
        <v>5796</v>
      </c>
      <c r="K392" s="110">
        <f t="shared" si="11"/>
        <v>7464</v>
      </c>
      <c r="L392" s="111">
        <v>20210715</v>
      </c>
    </row>
    <row r="393" spans="1:12" x14ac:dyDescent="0.25">
      <c r="A393" s="89" t="s">
        <v>1132</v>
      </c>
      <c r="B393" s="90" t="s">
        <v>11</v>
      </c>
      <c r="C393" s="90" t="s">
        <v>28</v>
      </c>
      <c r="D393" s="90" t="s">
        <v>944</v>
      </c>
      <c r="E393" s="90" t="s">
        <v>945</v>
      </c>
      <c r="F393" s="127">
        <v>1</v>
      </c>
      <c r="G393" s="91">
        <v>1668</v>
      </c>
      <c r="H393" s="90"/>
      <c r="I393" s="91"/>
      <c r="J393" s="91"/>
      <c r="K393" s="91">
        <f t="shared" si="11"/>
        <v>1668</v>
      </c>
      <c r="L393" s="92">
        <v>20210716</v>
      </c>
    </row>
    <row r="394" spans="1:12" x14ac:dyDescent="0.25">
      <c r="A394" s="89" t="s">
        <v>1098</v>
      </c>
      <c r="B394" s="90" t="s">
        <v>11</v>
      </c>
      <c r="C394" s="90" t="s">
        <v>673</v>
      </c>
      <c r="D394" s="90" t="s">
        <v>93</v>
      </c>
      <c r="E394" s="90" t="s">
        <v>674</v>
      </c>
      <c r="F394" s="127">
        <v>1</v>
      </c>
      <c r="G394" s="91">
        <v>1668</v>
      </c>
      <c r="H394" s="90"/>
      <c r="I394" s="91"/>
      <c r="J394" s="91"/>
      <c r="K394" s="91">
        <f t="shared" si="11"/>
        <v>1668</v>
      </c>
      <c r="L394" s="92">
        <v>20210716</v>
      </c>
    </row>
    <row r="395" spans="1:12" x14ac:dyDescent="0.25">
      <c r="A395" s="89" t="s">
        <v>1088</v>
      </c>
      <c r="B395" s="90" t="s">
        <v>11</v>
      </c>
      <c r="C395" s="90" t="s">
        <v>28</v>
      </c>
      <c r="D395" s="90" t="s">
        <v>1089</v>
      </c>
      <c r="E395" s="90" t="s">
        <v>1090</v>
      </c>
      <c r="F395" s="127">
        <v>1</v>
      </c>
      <c r="G395" s="91">
        <v>1668</v>
      </c>
      <c r="H395" s="90"/>
      <c r="I395" s="91"/>
      <c r="J395" s="91"/>
      <c r="K395" s="91">
        <f t="shared" si="11"/>
        <v>1668</v>
      </c>
      <c r="L395" s="92">
        <v>20210719</v>
      </c>
    </row>
    <row r="396" spans="1:12" x14ac:dyDescent="0.25">
      <c r="A396" s="108" t="s">
        <v>1095</v>
      </c>
      <c r="B396" s="109" t="s">
        <v>11</v>
      </c>
      <c r="C396" s="109" t="s">
        <v>293</v>
      </c>
      <c r="D396" s="109" t="s">
        <v>294</v>
      </c>
      <c r="E396" s="109" t="s">
        <v>1096</v>
      </c>
      <c r="F396" s="130">
        <v>1</v>
      </c>
      <c r="G396" s="110">
        <v>1668</v>
      </c>
      <c r="H396" s="109">
        <v>100</v>
      </c>
      <c r="I396" s="110">
        <v>21</v>
      </c>
      <c r="J396" s="110">
        <f>I396*H396</f>
        <v>2100</v>
      </c>
      <c r="K396" s="110">
        <f t="shared" si="11"/>
        <v>3768</v>
      </c>
      <c r="L396" s="111">
        <v>20210719</v>
      </c>
    </row>
    <row r="397" spans="1:12" x14ac:dyDescent="0.25">
      <c r="A397" s="89" t="s">
        <v>1097</v>
      </c>
      <c r="B397" s="90" t="s">
        <v>11</v>
      </c>
      <c r="C397" s="90" t="s">
        <v>293</v>
      </c>
      <c r="D397" s="90" t="s">
        <v>294</v>
      </c>
      <c r="E397" s="90" t="s">
        <v>295</v>
      </c>
      <c r="F397" s="127">
        <v>1</v>
      </c>
      <c r="G397" s="91">
        <v>1668</v>
      </c>
      <c r="H397" s="90"/>
      <c r="I397" s="91"/>
      <c r="J397" s="91"/>
      <c r="K397" s="91">
        <f t="shared" si="11"/>
        <v>1668</v>
      </c>
      <c r="L397" s="92">
        <v>20210719</v>
      </c>
    </row>
    <row r="398" spans="1:12" x14ac:dyDescent="0.25">
      <c r="A398" s="108" t="s">
        <v>1094</v>
      </c>
      <c r="B398" s="109" t="s">
        <v>11</v>
      </c>
      <c r="C398" s="109" t="s">
        <v>12</v>
      </c>
      <c r="D398" s="109" t="s">
        <v>39</v>
      </c>
      <c r="E398" s="109" t="s">
        <v>928</v>
      </c>
      <c r="F398" s="130">
        <v>1</v>
      </c>
      <c r="G398" s="110">
        <v>1668</v>
      </c>
      <c r="H398" s="109">
        <v>212</v>
      </c>
      <c r="I398" s="110">
        <v>21</v>
      </c>
      <c r="J398" s="110">
        <f>I398*H398</f>
        <v>4452</v>
      </c>
      <c r="K398" s="110">
        <f t="shared" si="11"/>
        <v>6120</v>
      </c>
      <c r="L398" s="111">
        <v>20210719</v>
      </c>
    </row>
    <row r="399" spans="1:12" x14ac:dyDescent="0.25">
      <c r="A399" s="89" t="s">
        <v>1085</v>
      </c>
      <c r="B399" s="90" t="s">
        <v>29</v>
      </c>
      <c r="C399" s="90" t="s">
        <v>28</v>
      </c>
      <c r="D399" s="90" t="s">
        <v>1086</v>
      </c>
      <c r="E399" s="90" t="s">
        <v>1087</v>
      </c>
      <c r="F399" s="127">
        <v>1</v>
      </c>
      <c r="G399" s="91">
        <v>1668</v>
      </c>
      <c r="H399" s="90"/>
      <c r="I399" s="91"/>
      <c r="J399" s="91"/>
      <c r="K399" s="91">
        <f t="shared" si="11"/>
        <v>1668</v>
      </c>
      <c r="L399" s="92">
        <v>20210720</v>
      </c>
    </row>
    <row r="400" spans="1:12" x14ac:dyDescent="0.25">
      <c r="A400" s="89" t="s">
        <v>1091</v>
      </c>
      <c r="B400" s="90" t="s">
        <v>11</v>
      </c>
      <c r="C400" s="90" t="s">
        <v>27</v>
      </c>
      <c r="D400" s="90" t="s">
        <v>1092</v>
      </c>
      <c r="E400" s="90" t="s">
        <v>1093</v>
      </c>
      <c r="F400" s="127">
        <v>1</v>
      </c>
      <c r="G400" s="91">
        <v>1668</v>
      </c>
      <c r="H400" s="90"/>
      <c r="I400" s="91"/>
      <c r="J400" s="91"/>
      <c r="K400" s="91">
        <f t="shared" si="11"/>
        <v>1668</v>
      </c>
      <c r="L400" s="92">
        <v>20210720</v>
      </c>
    </row>
    <row r="401" spans="1:12" x14ac:dyDescent="0.25">
      <c r="A401" s="108" t="s">
        <v>1154</v>
      </c>
      <c r="B401" s="109" t="s">
        <v>11</v>
      </c>
      <c r="C401" s="109" t="s">
        <v>36</v>
      </c>
      <c r="D401" s="109" t="s">
        <v>37</v>
      </c>
      <c r="E401" s="109" t="s">
        <v>1155</v>
      </c>
      <c r="F401" s="130">
        <v>1</v>
      </c>
      <c r="G401" s="110">
        <v>1668</v>
      </c>
      <c r="H401" s="109">
        <v>1144</v>
      </c>
      <c r="I401" s="110">
        <v>21</v>
      </c>
      <c r="J401" s="110">
        <f>I401*H401</f>
        <v>24024</v>
      </c>
      <c r="K401" s="110">
        <f t="shared" si="11"/>
        <v>25692</v>
      </c>
      <c r="L401" s="111">
        <v>20210722</v>
      </c>
    </row>
    <row r="402" spans="1:12" x14ac:dyDescent="0.25">
      <c r="A402" s="89" t="s">
        <v>1052</v>
      </c>
      <c r="B402" s="90" t="s">
        <v>296</v>
      </c>
      <c r="C402" s="90" t="s">
        <v>27</v>
      </c>
      <c r="D402" s="90" t="s">
        <v>914</v>
      </c>
      <c r="E402" s="90" t="s">
        <v>1053</v>
      </c>
      <c r="F402" s="127">
        <v>1</v>
      </c>
      <c r="G402" s="91">
        <v>1668</v>
      </c>
      <c r="H402" s="90"/>
      <c r="I402" s="91"/>
      <c r="J402" s="91"/>
      <c r="K402" s="91">
        <f t="shared" si="11"/>
        <v>1668</v>
      </c>
      <c r="L402" s="92">
        <v>20210723</v>
      </c>
    </row>
    <row r="403" spans="1:12" x14ac:dyDescent="0.25">
      <c r="A403" s="89" t="s">
        <v>1041</v>
      </c>
      <c r="B403" s="90" t="s">
        <v>11</v>
      </c>
      <c r="C403" s="90" t="s">
        <v>222</v>
      </c>
      <c r="D403" s="90" t="s">
        <v>26</v>
      </c>
      <c r="E403" s="90" t="s">
        <v>670</v>
      </c>
      <c r="F403" s="127">
        <v>1</v>
      </c>
      <c r="G403" s="91">
        <v>1668</v>
      </c>
      <c r="H403" s="90"/>
      <c r="I403" s="91"/>
      <c r="J403" s="91"/>
      <c r="K403" s="91">
        <f t="shared" si="11"/>
        <v>1668</v>
      </c>
      <c r="L403" s="92">
        <v>20210723</v>
      </c>
    </row>
    <row r="404" spans="1:12" x14ac:dyDescent="0.25">
      <c r="A404" s="89" t="s">
        <v>1040</v>
      </c>
      <c r="B404" s="90" t="s">
        <v>11</v>
      </c>
      <c r="C404" s="90" t="s">
        <v>706</v>
      </c>
      <c r="D404" s="90" t="s">
        <v>707</v>
      </c>
      <c r="E404" s="90" t="s">
        <v>714</v>
      </c>
      <c r="F404" s="127">
        <v>1</v>
      </c>
      <c r="G404" s="91">
        <v>1668</v>
      </c>
      <c r="H404" s="90"/>
      <c r="I404" s="91"/>
      <c r="J404" s="91"/>
      <c r="K404" s="91">
        <f t="shared" si="11"/>
        <v>1668</v>
      </c>
      <c r="L404" s="92">
        <v>20210726</v>
      </c>
    </row>
    <row r="405" spans="1:12" x14ac:dyDescent="0.25">
      <c r="A405" s="89" t="s">
        <v>1034</v>
      </c>
      <c r="B405" s="90" t="s">
        <v>11</v>
      </c>
      <c r="C405" s="90" t="s">
        <v>78</v>
      </c>
      <c r="D405" s="90" t="s">
        <v>81</v>
      </c>
      <c r="E405" s="90" t="s">
        <v>950</v>
      </c>
      <c r="F405" s="127">
        <v>1</v>
      </c>
      <c r="G405" s="91">
        <v>1668</v>
      </c>
      <c r="H405" s="90"/>
      <c r="I405" s="91"/>
      <c r="J405" s="91"/>
      <c r="K405" s="91">
        <f t="shared" si="11"/>
        <v>1668</v>
      </c>
      <c r="L405" s="92">
        <v>20210727</v>
      </c>
    </row>
    <row r="406" spans="1:12" x14ac:dyDescent="0.25">
      <c r="A406" s="89" t="s">
        <v>1035</v>
      </c>
      <c r="B406" s="90" t="s">
        <v>11</v>
      </c>
      <c r="C406" s="90" t="s">
        <v>78</v>
      </c>
      <c r="D406" s="90" t="s">
        <v>81</v>
      </c>
      <c r="E406" s="90" t="s">
        <v>932</v>
      </c>
      <c r="F406" s="127">
        <v>1</v>
      </c>
      <c r="G406" s="91">
        <v>1668</v>
      </c>
      <c r="H406" s="90"/>
      <c r="I406" s="91"/>
      <c r="J406" s="91"/>
      <c r="K406" s="91">
        <f t="shared" si="11"/>
        <v>1668</v>
      </c>
      <c r="L406" s="92">
        <v>20210727</v>
      </c>
    </row>
    <row r="407" spans="1:12" x14ac:dyDescent="0.25">
      <c r="A407" s="89" t="s">
        <v>1037</v>
      </c>
      <c r="B407" s="90" t="s">
        <v>11</v>
      </c>
      <c r="C407" s="90" t="s">
        <v>297</v>
      </c>
      <c r="D407" s="90" t="s">
        <v>93</v>
      </c>
      <c r="E407" s="90" t="s">
        <v>805</v>
      </c>
      <c r="F407" s="127">
        <v>1</v>
      </c>
      <c r="G407" s="91">
        <v>1668</v>
      </c>
      <c r="H407" s="90"/>
      <c r="I407" s="91"/>
      <c r="J407" s="91"/>
      <c r="K407" s="91">
        <f t="shared" si="11"/>
        <v>1668</v>
      </c>
      <c r="L407" s="92">
        <v>20210727</v>
      </c>
    </row>
    <row r="408" spans="1:12" x14ac:dyDescent="0.25">
      <c r="A408" s="89" t="s">
        <v>1030</v>
      </c>
      <c r="B408" s="90" t="s">
        <v>11</v>
      </c>
      <c r="C408" s="90" t="s">
        <v>293</v>
      </c>
      <c r="D408" s="90" t="s">
        <v>379</v>
      </c>
      <c r="E408" s="90" t="s">
        <v>1031</v>
      </c>
      <c r="F408" s="127">
        <v>1</v>
      </c>
      <c r="G408" s="91">
        <v>1668</v>
      </c>
      <c r="H408" s="90"/>
      <c r="I408" s="91"/>
      <c r="J408" s="91"/>
      <c r="K408" s="91">
        <f t="shared" si="11"/>
        <v>1668</v>
      </c>
      <c r="L408" s="92">
        <v>20210727</v>
      </c>
    </row>
    <row r="409" spans="1:12" x14ac:dyDescent="0.25">
      <c r="A409" s="89" t="s">
        <v>1032</v>
      </c>
      <c r="B409" s="90" t="s">
        <v>11</v>
      </c>
      <c r="C409" s="90" t="s">
        <v>12</v>
      </c>
      <c r="D409" s="90" t="s">
        <v>475</v>
      </c>
      <c r="E409" s="90" t="s">
        <v>504</v>
      </c>
      <c r="F409" s="127">
        <v>1</v>
      </c>
      <c r="G409" s="91">
        <v>1668</v>
      </c>
      <c r="H409" s="90"/>
      <c r="I409" s="91"/>
      <c r="J409" s="91"/>
      <c r="K409" s="91">
        <f t="shared" si="11"/>
        <v>1668</v>
      </c>
      <c r="L409" s="92">
        <v>20210727</v>
      </c>
    </row>
    <row r="410" spans="1:12" x14ac:dyDescent="0.25">
      <c r="A410" s="89" t="s">
        <v>1036</v>
      </c>
      <c r="B410" s="90" t="s">
        <v>11</v>
      </c>
      <c r="C410" s="90" t="s">
        <v>251</v>
      </c>
      <c r="D410" s="90" t="s">
        <v>91</v>
      </c>
      <c r="E410" s="90" t="s">
        <v>432</v>
      </c>
      <c r="F410" s="127">
        <v>1</v>
      </c>
      <c r="G410" s="91">
        <v>1668</v>
      </c>
      <c r="H410" s="90"/>
      <c r="I410" s="91"/>
      <c r="J410" s="91"/>
      <c r="K410" s="91">
        <f t="shared" si="11"/>
        <v>1668</v>
      </c>
      <c r="L410" s="92">
        <v>20210727</v>
      </c>
    </row>
    <row r="411" spans="1:12" x14ac:dyDescent="0.25">
      <c r="A411" s="89" t="s">
        <v>1028</v>
      </c>
      <c r="B411" s="90" t="s">
        <v>11</v>
      </c>
      <c r="C411" s="90" t="s">
        <v>27</v>
      </c>
      <c r="D411" s="90" t="s">
        <v>421</v>
      </c>
      <c r="E411" s="90" t="s">
        <v>422</v>
      </c>
      <c r="F411" s="127">
        <v>1</v>
      </c>
      <c r="G411" s="91">
        <v>1668</v>
      </c>
      <c r="H411" s="90"/>
      <c r="I411" s="91"/>
      <c r="J411" s="91"/>
      <c r="K411" s="91">
        <f t="shared" si="11"/>
        <v>1668</v>
      </c>
      <c r="L411" s="92">
        <v>20210728</v>
      </c>
    </row>
    <row r="412" spans="1:12" x14ac:dyDescent="0.25">
      <c r="A412" s="108" t="s">
        <v>1038</v>
      </c>
      <c r="B412" s="109" t="s">
        <v>11</v>
      </c>
      <c r="C412" s="109" t="s">
        <v>303</v>
      </c>
      <c r="D412" s="109" t="s">
        <v>83</v>
      </c>
      <c r="E412" s="109" t="s">
        <v>1039</v>
      </c>
      <c r="F412" s="130">
        <v>1</v>
      </c>
      <c r="G412" s="110">
        <v>1668</v>
      </c>
      <c r="H412" s="109">
        <v>300</v>
      </c>
      <c r="I412" s="110">
        <v>21</v>
      </c>
      <c r="J412" s="110">
        <f>I412*H412</f>
        <v>6300</v>
      </c>
      <c r="K412" s="110">
        <f t="shared" si="11"/>
        <v>7968</v>
      </c>
      <c r="L412" s="111">
        <v>20210729</v>
      </c>
    </row>
    <row r="413" spans="1:12" x14ac:dyDescent="0.25">
      <c r="A413" s="108" t="s">
        <v>1033</v>
      </c>
      <c r="B413" s="109" t="s">
        <v>11</v>
      </c>
      <c r="C413" s="109" t="s">
        <v>36</v>
      </c>
      <c r="D413" s="109" t="s">
        <v>37</v>
      </c>
      <c r="E413" s="109" t="s">
        <v>678</v>
      </c>
      <c r="F413" s="130">
        <v>1</v>
      </c>
      <c r="G413" s="110">
        <v>1668</v>
      </c>
      <c r="H413" s="109">
        <v>286</v>
      </c>
      <c r="I413" s="110">
        <v>21</v>
      </c>
      <c r="J413" s="110">
        <f>I413*H413</f>
        <v>6006</v>
      </c>
      <c r="K413" s="110">
        <f t="shared" si="11"/>
        <v>7674</v>
      </c>
      <c r="L413" s="111">
        <v>20210729</v>
      </c>
    </row>
    <row r="414" spans="1:12" x14ac:dyDescent="0.25">
      <c r="A414" s="89" t="s">
        <v>1029</v>
      </c>
      <c r="B414" s="90" t="s">
        <v>11</v>
      </c>
      <c r="C414" s="90" t="s">
        <v>12</v>
      </c>
      <c r="D414" s="90" t="s">
        <v>118</v>
      </c>
      <c r="E414" s="90" t="s">
        <v>167</v>
      </c>
      <c r="F414" s="127">
        <v>1</v>
      </c>
      <c r="G414" s="91">
        <v>1668</v>
      </c>
      <c r="H414" s="90"/>
      <c r="I414" s="91"/>
      <c r="J414" s="91"/>
      <c r="K414" s="91">
        <f t="shared" si="11"/>
        <v>1668</v>
      </c>
      <c r="L414" s="92">
        <v>20210730</v>
      </c>
    </row>
    <row r="415" spans="1:12" ht="15.75" thickBot="1" x14ac:dyDescent="0.3">
      <c r="A415" s="112" t="s">
        <v>1027</v>
      </c>
      <c r="B415" s="113" t="s">
        <v>11</v>
      </c>
      <c r="C415" s="113" t="s">
        <v>12</v>
      </c>
      <c r="D415" s="113" t="s">
        <v>475</v>
      </c>
      <c r="E415" s="113" t="s">
        <v>476</v>
      </c>
      <c r="F415" s="131">
        <v>1</v>
      </c>
      <c r="G415" s="114">
        <v>1668</v>
      </c>
      <c r="H415" s="113"/>
      <c r="I415" s="114"/>
      <c r="J415" s="114"/>
      <c r="K415" s="114">
        <f t="shared" si="11"/>
        <v>1668</v>
      </c>
      <c r="L415" s="115">
        <v>20210730</v>
      </c>
    </row>
    <row r="416" spans="1:12" x14ac:dyDescent="0.25">
      <c r="A416" s="89"/>
      <c r="B416" s="90"/>
      <c r="C416" s="90"/>
      <c r="D416" s="90"/>
      <c r="E416" s="90"/>
      <c r="F416" s="127"/>
      <c r="G416" s="91"/>
      <c r="H416" s="90"/>
      <c r="I416" s="91"/>
      <c r="J416" s="91"/>
      <c r="K416" s="91"/>
      <c r="L416" s="92"/>
    </row>
    <row r="417" spans="1:12" ht="15.75" thickBot="1" x14ac:dyDescent="0.3">
      <c r="A417" s="85"/>
      <c r="B417" s="86"/>
      <c r="C417" s="86"/>
      <c r="D417" s="86"/>
      <c r="E417" s="86"/>
      <c r="F417" s="122"/>
      <c r="G417" s="87"/>
      <c r="H417" s="86"/>
      <c r="I417" s="87"/>
      <c r="J417" s="87"/>
      <c r="K417" s="87"/>
      <c r="L417" s="88"/>
    </row>
    <row r="418" spans="1:12" x14ac:dyDescent="0.25">
      <c r="A418" s="54" t="s">
        <v>1119</v>
      </c>
      <c r="B418" s="47" t="s">
        <v>92</v>
      </c>
      <c r="C418" s="47" t="s">
        <v>27</v>
      </c>
      <c r="D418" s="47" t="s">
        <v>1092</v>
      </c>
      <c r="E418" s="47" t="s">
        <v>1120</v>
      </c>
      <c r="F418" s="123">
        <v>1</v>
      </c>
      <c r="G418" s="38">
        <v>816</v>
      </c>
      <c r="H418" s="47"/>
      <c r="I418" s="38"/>
      <c r="J418" s="38"/>
      <c r="K418" s="38">
        <f t="shared" ref="K418:K449" si="12">J418+G418</f>
        <v>816</v>
      </c>
      <c r="L418" s="73">
        <v>20210707</v>
      </c>
    </row>
    <row r="419" spans="1:12" x14ac:dyDescent="0.25">
      <c r="A419" s="89" t="s">
        <v>1118</v>
      </c>
      <c r="B419" s="90" t="s">
        <v>92</v>
      </c>
      <c r="C419" s="90" t="s">
        <v>27</v>
      </c>
      <c r="D419" s="90" t="s">
        <v>1092</v>
      </c>
      <c r="E419" s="90" t="s">
        <v>1093</v>
      </c>
      <c r="F419" s="127">
        <v>1</v>
      </c>
      <c r="G419" s="91">
        <v>816</v>
      </c>
      <c r="H419" s="90"/>
      <c r="I419" s="91"/>
      <c r="J419" s="91"/>
      <c r="K419" s="91">
        <f t="shared" si="12"/>
        <v>816</v>
      </c>
      <c r="L419" s="92">
        <v>20210707</v>
      </c>
    </row>
    <row r="420" spans="1:12" x14ac:dyDescent="0.25">
      <c r="A420" s="89" t="s">
        <v>1116</v>
      </c>
      <c r="B420" s="90" t="s">
        <v>92</v>
      </c>
      <c r="C420" s="90" t="s">
        <v>27</v>
      </c>
      <c r="D420" s="90" t="s">
        <v>1092</v>
      </c>
      <c r="E420" s="90" t="s">
        <v>1117</v>
      </c>
      <c r="F420" s="127">
        <v>1</v>
      </c>
      <c r="G420" s="91">
        <v>816</v>
      </c>
      <c r="H420" s="90"/>
      <c r="I420" s="91"/>
      <c r="J420" s="91"/>
      <c r="K420" s="91">
        <f t="shared" si="12"/>
        <v>816</v>
      </c>
      <c r="L420" s="92">
        <v>20210707</v>
      </c>
    </row>
    <row r="421" spans="1:12" x14ac:dyDescent="0.25">
      <c r="A421" s="89" t="s">
        <v>1113</v>
      </c>
      <c r="B421" s="90" t="s">
        <v>92</v>
      </c>
      <c r="C421" s="90" t="s">
        <v>35</v>
      </c>
      <c r="D421" s="90" t="s">
        <v>1114</v>
      </c>
      <c r="E421" s="90" t="s">
        <v>1115</v>
      </c>
      <c r="F421" s="127">
        <v>1</v>
      </c>
      <c r="G421" s="91">
        <v>816</v>
      </c>
      <c r="H421" s="90"/>
      <c r="I421" s="91"/>
      <c r="J421" s="91"/>
      <c r="K421" s="91">
        <f t="shared" si="12"/>
        <v>816</v>
      </c>
      <c r="L421" s="92">
        <v>20210708</v>
      </c>
    </row>
    <row r="422" spans="1:12" x14ac:dyDescent="0.25">
      <c r="A422" s="89" t="s">
        <v>1110</v>
      </c>
      <c r="B422" s="90" t="s">
        <v>92</v>
      </c>
      <c r="C422" s="90" t="s">
        <v>35</v>
      </c>
      <c r="D422" s="90" t="s">
        <v>1111</v>
      </c>
      <c r="E422" s="90" t="s">
        <v>1112</v>
      </c>
      <c r="F422" s="127">
        <v>1</v>
      </c>
      <c r="G422" s="91">
        <v>816</v>
      </c>
      <c r="H422" s="90"/>
      <c r="I422" s="91"/>
      <c r="J422" s="91"/>
      <c r="K422" s="91">
        <f t="shared" si="12"/>
        <v>816</v>
      </c>
      <c r="L422" s="92">
        <v>20210708</v>
      </c>
    </row>
    <row r="423" spans="1:12" x14ac:dyDescent="0.25">
      <c r="A423" s="89" t="s">
        <v>1108</v>
      </c>
      <c r="B423" s="90" t="s">
        <v>92</v>
      </c>
      <c r="C423" s="90" t="s">
        <v>222</v>
      </c>
      <c r="D423" s="90" t="s">
        <v>26</v>
      </c>
      <c r="E423" s="90" t="s">
        <v>1109</v>
      </c>
      <c r="F423" s="127">
        <v>1</v>
      </c>
      <c r="G423" s="91">
        <v>816</v>
      </c>
      <c r="H423" s="90"/>
      <c r="I423" s="91"/>
      <c r="J423" s="91"/>
      <c r="K423" s="91">
        <f t="shared" si="12"/>
        <v>816</v>
      </c>
      <c r="L423" s="92">
        <v>20210708</v>
      </c>
    </row>
    <row r="424" spans="1:12" x14ac:dyDescent="0.25">
      <c r="A424" s="89" t="s">
        <v>1107</v>
      </c>
      <c r="B424" s="90" t="s">
        <v>92</v>
      </c>
      <c r="C424" s="90" t="s">
        <v>222</v>
      </c>
      <c r="D424" s="90" t="s">
        <v>26</v>
      </c>
      <c r="E424" s="90" t="s">
        <v>670</v>
      </c>
      <c r="F424" s="127">
        <v>1</v>
      </c>
      <c r="G424" s="91">
        <v>816</v>
      </c>
      <c r="H424" s="90"/>
      <c r="I424" s="91"/>
      <c r="J424" s="91"/>
      <c r="K424" s="91">
        <f t="shared" si="12"/>
        <v>816</v>
      </c>
      <c r="L424" s="92">
        <v>20210708</v>
      </c>
    </row>
    <row r="425" spans="1:12" x14ac:dyDescent="0.25">
      <c r="A425" s="89" t="s">
        <v>1105</v>
      </c>
      <c r="B425" s="90" t="s">
        <v>92</v>
      </c>
      <c r="C425" s="90" t="s">
        <v>222</v>
      </c>
      <c r="D425" s="90" t="s">
        <v>26</v>
      </c>
      <c r="E425" s="90" t="s">
        <v>1106</v>
      </c>
      <c r="F425" s="127">
        <v>1</v>
      </c>
      <c r="G425" s="91">
        <v>816</v>
      </c>
      <c r="H425" s="90"/>
      <c r="I425" s="91"/>
      <c r="J425" s="91"/>
      <c r="K425" s="91">
        <f t="shared" si="12"/>
        <v>816</v>
      </c>
      <c r="L425" s="92">
        <v>20210708</v>
      </c>
    </row>
    <row r="426" spans="1:12" x14ac:dyDescent="0.25">
      <c r="A426" s="89" t="s">
        <v>1103</v>
      </c>
      <c r="B426" s="90" t="s">
        <v>92</v>
      </c>
      <c r="C426" s="90" t="s">
        <v>222</v>
      </c>
      <c r="D426" s="90" t="s">
        <v>26</v>
      </c>
      <c r="E426" s="90" t="s">
        <v>1104</v>
      </c>
      <c r="F426" s="127">
        <v>1</v>
      </c>
      <c r="G426" s="91">
        <v>816</v>
      </c>
      <c r="H426" s="90"/>
      <c r="I426" s="91"/>
      <c r="J426" s="91"/>
      <c r="K426" s="91">
        <f t="shared" si="12"/>
        <v>816</v>
      </c>
      <c r="L426" s="92">
        <v>20210708</v>
      </c>
    </row>
    <row r="427" spans="1:12" x14ac:dyDescent="0.25">
      <c r="A427" s="89" t="s">
        <v>1101</v>
      </c>
      <c r="B427" s="90" t="s">
        <v>92</v>
      </c>
      <c r="C427" s="90" t="s">
        <v>222</v>
      </c>
      <c r="D427" s="90" t="s">
        <v>26</v>
      </c>
      <c r="E427" s="90" t="s">
        <v>1102</v>
      </c>
      <c r="F427" s="127">
        <v>1</v>
      </c>
      <c r="G427" s="91">
        <v>816</v>
      </c>
      <c r="H427" s="90"/>
      <c r="I427" s="91"/>
      <c r="J427" s="91"/>
      <c r="K427" s="91">
        <f t="shared" si="12"/>
        <v>816</v>
      </c>
      <c r="L427" s="92">
        <v>20210708</v>
      </c>
    </row>
    <row r="428" spans="1:12" x14ac:dyDescent="0.25">
      <c r="A428" s="89" t="s">
        <v>1082</v>
      </c>
      <c r="B428" s="90" t="s">
        <v>92</v>
      </c>
      <c r="C428" s="90" t="s">
        <v>35</v>
      </c>
      <c r="D428" s="90" t="s">
        <v>1083</v>
      </c>
      <c r="E428" s="90" t="s">
        <v>1084</v>
      </c>
      <c r="F428" s="127">
        <v>1</v>
      </c>
      <c r="G428" s="91">
        <v>816</v>
      </c>
      <c r="H428" s="90"/>
      <c r="I428" s="91"/>
      <c r="J428" s="91"/>
      <c r="K428" s="91">
        <f t="shared" si="12"/>
        <v>816</v>
      </c>
      <c r="L428" s="92">
        <v>20210712</v>
      </c>
    </row>
    <row r="429" spans="1:12" x14ac:dyDescent="0.25">
      <c r="A429" s="89" t="s">
        <v>1080</v>
      </c>
      <c r="B429" s="90" t="s">
        <v>92</v>
      </c>
      <c r="C429" s="90" t="s">
        <v>283</v>
      </c>
      <c r="D429" s="90" t="s">
        <v>93</v>
      </c>
      <c r="E429" s="90" t="s">
        <v>1081</v>
      </c>
      <c r="F429" s="127">
        <v>1</v>
      </c>
      <c r="G429" s="91">
        <v>816</v>
      </c>
      <c r="H429" s="90"/>
      <c r="I429" s="91"/>
      <c r="J429" s="91"/>
      <c r="K429" s="91">
        <f t="shared" si="12"/>
        <v>816</v>
      </c>
      <c r="L429" s="92">
        <v>20210712</v>
      </c>
    </row>
    <row r="430" spans="1:12" x14ac:dyDescent="0.25">
      <c r="A430" s="89" t="s">
        <v>1078</v>
      </c>
      <c r="B430" s="90" t="s">
        <v>92</v>
      </c>
      <c r="C430" s="90" t="s">
        <v>283</v>
      </c>
      <c r="D430" s="90" t="s">
        <v>93</v>
      </c>
      <c r="E430" s="90" t="s">
        <v>1079</v>
      </c>
      <c r="F430" s="127">
        <v>1</v>
      </c>
      <c r="G430" s="91">
        <v>816</v>
      </c>
      <c r="H430" s="90"/>
      <c r="I430" s="91"/>
      <c r="J430" s="91"/>
      <c r="K430" s="91">
        <f t="shared" si="12"/>
        <v>816</v>
      </c>
      <c r="L430" s="92">
        <v>20210712</v>
      </c>
    </row>
    <row r="431" spans="1:12" x14ac:dyDescent="0.25">
      <c r="A431" s="89" t="s">
        <v>1076</v>
      </c>
      <c r="B431" s="90" t="s">
        <v>92</v>
      </c>
      <c r="C431" s="90" t="s">
        <v>283</v>
      </c>
      <c r="D431" s="90" t="s">
        <v>93</v>
      </c>
      <c r="E431" s="90" t="s">
        <v>1077</v>
      </c>
      <c r="F431" s="127">
        <v>1</v>
      </c>
      <c r="G431" s="91">
        <v>816</v>
      </c>
      <c r="H431" s="90"/>
      <c r="I431" s="91"/>
      <c r="J431" s="91"/>
      <c r="K431" s="91">
        <f t="shared" si="12"/>
        <v>816</v>
      </c>
      <c r="L431" s="92">
        <v>20210712</v>
      </c>
    </row>
    <row r="432" spans="1:12" x14ac:dyDescent="0.25">
      <c r="A432" s="89" t="s">
        <v>1075</v>
      </c>
      <c r="B432" s="90" t="s">
        <v>92</v>
      </c>
      <c r="C432" s="90" t="s">
        <v>283</v>
      </c>
      <c r="D432" s="90" t="s">
        <v>93</v>
      </c>
      <c r="E432" s="90" t="s">
        <v>284</v>
      </c>
      <c r="F432" s="127">
        <v>1</v>
      </c>
      <c r="G432" s="91">
        <v>816</v>
      </c>
      <c r="H432" s="90"/>
      <c r="I432" s="91"/>
      <c r="J432" s="91"/>
      <c r="K432" s="91">
        <f t="shared" si="12"/>
        <v>816</v>
      </c>
      <c r="L432" s="92">
        <v>20210712</v>
      </c>
    </row>
    <row r="433" spans="1:12" x14ac:dyDescent="0.25">
      <c r="A433" s="89" t="s">
        <v>1074</v>
      </c>
      <c r="B433" s="90" t="s">
        <v>92</v>
      </c>
      <c r="C433" s="90" t="s">
        <v>12</v>
      </c>
      <c r="D433" s="90" t="s">
        <v>118</v>
      </c>
      <c r="E433" s="90" t="s">
        <v>120</v>
      </c>
      <c r="F433" s="127">
        <v>1</v>
      </c>
      <c r="G433" s="91">
        <v>816</v>
      </c>
      <c r="H433" s="90"/>
      <c r="I433" s="91"/>
      <c r="J433" s="91"/>
      <c r="K433" s="91">
        <f t="shared" si="12"/>
        <v>816</v>
      </c>
      <c r="L433" s="92">
        <v>20210713</v>
      </c>
    </row>
    <row r="434" spans="1:12" x14ac:dyDescent="0.25">
      <c r="A434" s="89" t="s">
        <v>1073</v>
      </c>
      <c r="B434" s="90" t="s">
        <v>92</v>
      </c>
      <c r="C434" s="90" t="s">
        <v>12</v>
      </c>
      <c r="D434" s="90" t="s">
        <v>118</v>
      </c>
      <c r="E434" s="90" t="s">
        <v>167</v>
      </c>
      <c r="F434" s="127">
        <v>1</v>
      </c>
      <c r="G434" s="91">
        <v>816</v>
      </c>
      <c r="H434" s="90"/>
      <c r="I434" s="91"/>
      <c r="J434" s="91"/>
      <c r="K434" s="91">
        <f t="shared" si="12"/>
        <v>816</v>
      </c>
      <c r="L434" s="92">
        <v>20210713</v>
      </c>
    </row>
    <row r="435" spans="1:12" x14ac:dyDescent="0.25">
      <c r="A435" s="89" t="s">
        <v>1072</v>
      </c>
      <c r="B435" s="90" t="s">
        <v>92</v>
      </c>
      <c r="C435" s="90" t="s">
        <v>12</v>
      </c>
      <c r="D435" s="90" t="s">
        <v>118</v>
      </c>
      <c r="E435" s="90" t="s">
        <v>172</v>
      </c>
      <c r="F435" s="127">
        <v>1</v>
      </c>
      <c r="G435" s="91">
        <v>816</v>
      </c>
      <c r="H435" s="90"/>
      <c r="I435" s="91"/>
      <c r="J435" s="91"/>
      <c r="K435" s="91">
        <f t="shared" si="12"/>
        <v>816</v>
      </c>
      <c r="L435" s="92">
        <v>20210713</v>
      </c>
    </row>
    <row r="436" spans="1:12" x14ac:dyDescent="0.25">
      <c r="A436" s="89" t="s">
        <v>1070</v>
      </c>
      <c r="B436" s="90" t="s">
        <v>92</v>
      </c>
      <c r="C436" s="90" t="s">
        <v>12</v>
      </c>
      <c r="D436" s="90" t="s">
        <v>118</v>
      </c>
      <c r="E436" s="90" t="s">
        <v>1071</v>
      </c>
      <c r="F436" s="127">
        <v>1</v>
      </c>
      <c r="G436" s="91">
        <v>816</v>
      </c>
      <c r="H436" s="90"/>
      <c r="I436" s="91"/>
      <c r="J436" s="91"/>
      <c r="K436" s="91">
        <f t="shared" si="12"/>
        <v>816</v>
      </c>
      <c r="L436" s="92">
        <v>20210713</v>
      </c>
    </row>
    <row r="437" spans="1:12" x14ac:dyDescent="0.25">
      <c r="A437" s="89" t="s">
        <v>1069</v>
      </c>
      <c r="B437" s="90" t="s">
        <v>92</v>
      </c>
      <c r="C437" s="90" t="s">
        <v>12</v>
      </c>
      <c r="D437" s="90" t="s">
        <v>118</v>
      </c>
      <c r="E437" s="90" t="s">
        <v>173</v>
      </c>
      <c r="F437" s="127">
        <v>1</v>
      </c>
      <c r="G437" s="91">
        <v>816</v>
      </c>
      <c r="H437" s="90"/>
      <c r="I437" s="91"/>
      <c r="J437" s="91"/>
      <c r="K437" s="91">
        <f t="shared" si="12"/>
        <v>816</v>
      </c>
      <c r="L437" s="92">
        <v>20210713</v>
      </c>
    </row>
    <row r="438" spans="1:12" x14ac:dyDescent="0.25">
      <c r="A438" s="89" t="s">
        <v>1068</v>
      </c>
      <c r="B438" s="90" t="s">
        <v>92</v>
      </c>
      <c r="C438" s="90" t="s">
        <v>12</v>
      </c>
      <c r="D438" s="90" t="s">
        <v>118</v>
      </c>
      <c r="E438" s="90" t="s">
        <v>119</v>
      </c>
      <c r="F438" s="127">
        <v>1</v>
      </c>
      <c r="G438" s="91">
        <v>816</v>
      </c>
      <c r="H438" s="90"/>
      <c r="I438" s="91"/>
      <c r="J438" s="91"/>
      <c r="K438" s="91">
        <f t="shared" si="12"/>
        <v>816</v>
      </c>
      <c r="L438" s="92">
        <v>20210713</v>
      </c>
    </row>
    <row r="439" spans="1:12" x14ac:dyDescent="0.25">
      <c r="A439" s="89" t="s">
        <v>1067</v>
      </c>
      <c r="B439" s="90" t="s">
        <v>92</v>
      </c>
      <c r="C439" s="90" t="s">
        <v>12</v>
      </c>
      <c r="D439" s="90" t="s">
        <v>118</v>
      </c>
      <c r="E439" s="90" t="s">
        <v>174</v>
      </c>
      <c r="F439" s="127">
        <v>1</v>
      </c>
      <c r="G439" s="91">
        <v>816</v>
      </c>
      <c r="H439" s="90"/>
      <c r="I439" s="91"/>
      <c r="J439" s="91"/>
      <c r="K439" s="91">
        <f t="shared" si="12"/>
        <v>816</v>
      </c>
      <c r="L439" s="92">
        <v>20210713</v>
      </c>
    </row>
    <row r="440" spans="1:12" x14ac:dyDescent="0.25">
      <c r="A440" s="89" t="s">
        <v>1065</v>
      </c>
      <c r="B440" s="90" t="s">
        <v>92</v>
      </c>
      <c r="C440" s="90" t="s">
        <v>673</v>
      </c>
      <c r="D440" s="90" t="s">
        <v>93</v>
      </c>
      <c r="E440" s="90" t="s">
        <v>1066</v>
      </c>
      <c r="F440" s="127">
        <v>1</v>
      </c>
      <c r="G440" s="91">
        <v>816</v>
      </c>
      <c r="H440" s="90"/>
      <c r="I440" s="91"/>
      <c r="J440" s="91"/>
      <c r="K440" s="91">
        <f t="shared" si="12"/>
        <v>816</v>
      </c>
      <c r="L440" s="92">
        <v>20210714</v>
      </c>
    </row>
    <row r="441" spans="1:12" x14ac:dyDescent="0.25">
      <c r="A441" s="89" t="s">
        <v>1063</v>
      </c>
      <c r="B441" s="90" t="s">
        <v>92</v>
      </c>
      <c r="C441" s="90" t="s">
        <v>673</v>
      </c>
      <c r="D441" s="90" t="s">
        <v>93</v>
      </c>
      <c r="E441" s="90" t="s">
        <v>1064</v>
      </c>
      <c r="F441" s="127">
        <v>1</v>
      </c>
      <c r="G441" s="91">
        <v>816</v>
      </c>
      <c r="H441" s="90"/>
      <c r="I441" s="91"/>
      <c r="J441" s="91"/>
      <c r="K441" s="91">
        <f t="shared" si="12"/>
        <v>816</v>
      </c>
      <c r="L441" s="92">
        <v>20210714</v>
      </c>
    </row>
    <row r="442" spans="1:12" x14ac:dyDescent="0.25">
      <c r="A442" s="89" t="s">
        <v>1062</v>
      </c>
      <c r="B442" s="90" t="s">
        <v>92</v>
      </c>
      <c r="C442" s="90" t="s">
        <v>673</v>
      </c>
      <c r="D442" s="90" t="s">
        <v>93</v>
      </c>
      <c r="E442" s="90" t="s">
        <v>674</v>
      </c>
      <c r="F442" s="127">
        <v>1</v>
      </c>
      <c r="G442" s="91">
        <v>816</v>
      </c>
      <c r="H442" s="90"/>
      <c r="I442" s="91"/>
      <c r="J442" s="91"/>
      <c r="K442" s="91">
        <f t="shared" si="12"/>
        <v>816</v>
      </c>
      <c r="L442" s="92">
        <v>20210714</v>
      </c>
    </row>
    <row r="443" spans="1:12" x14ac:dyDescent="0.25">
      <c r="A443" s="89" t="s">
        <v>1060</v>
      </c>
      <c r="B443" s="90" t="s">
        <v>92</v>
      </c>
      <c r="C443" s="90" t="s">
        <v>673</v>
      </c>
      <c r="D443" s="90" t="s">
        <v>93</v>
      </c>
      <c r="E443" s="90" t="s">
        <v>1061</v>
      </c>
      <c r="F443" s="127">
        <v>1</v>
      </c>
      <c r="G443" s="91">
        <v>816</v>
      </c>
      <c r="H443" s="90"/>
      <c r="I443" s="91"/>
      <c r="J443" s="91"/>
      <c r="K443" s="91">
        <f t="shared" si="12"/>
        <v>816</v>
      </c>
      <c r="L443" s="92">
        <v>20210714</v>
      </c>
    </row>
    <row r="444" spans="1:12" x14ac:dyDescent="0.25">
      <c r="A444" s="89" t="s">
        <v>1058</v>
      </c>
      <c r="B444" s="90" t="s">
        <v>92</v>
      </c>
      <c r="C444" s="90" t="s">
        <v>673</v>
      </c>
      <c r="D444" s="90" t="s">
        <v>93</v>
      </c>
      <c r="E444" s="90" t="s">
        <v>1059</v>
      </c>
      <c r="F444" s="127">
        <v>1</v>
      </c>
      <c r="G444" s="91">
        <v>816</v>
      </c>
      <c r="H444" s="90"/>
      <c r="I444" s="91"/>
      <c r="J444" s="91"/>
      <c r="K444" s="91">
        <f t="shared" si="12"/>
        <v>816</v>
      </c>
      <c r="L444" s="92">
        <v>20210714</v>
      </c>
    </row>
    <row r="445" spans="1:12" x14ac:dyDescent="0.25">
      <c r="A445" s="89" t="s">
        <v>1054</v>
      </c>
      <c r="B445" s="90" t="s">
        <v>92</v>
      </c>
      <c r="C445" s="90" t="s">
        <v>28</v>
      </c>
      <c r="D445" s="90" t="s">
        <v>26</v>
      </c>
      <c r="E445" s="90" t="s">
        <v>960</v>
      </c>
      <c r="F445" s="127">
        <v>1</v>
      </c>
      <c r="G445" s="91">
        <v>816</v>
      </c>
      <c r="H445" s="90"/>
      <c r="I445" s="91"/>
      <c r="J445" s="91"/>
      <c r="K445" s="91">
        <f t="shared" si="12"/>
        <v>816</v>
      </c>
      <c r="L445" s="92">
        <v>20210715</v>
      </c>
    </row>
    <row r="446" spans="1:12" x14ac:dyDescent="0.25">
      <c r="A446" s="89" t="s">
        <v>1055</v>
      </c>
      <c r="B446" s="90" t="s">
        <v>92</v>
      </c>
      <c r="C446" s="90" t="s">
        <v>1056</v>
      </c>
      <c r="D446" s="90" t="s">
        <v>93</v>
      </c>
      <c r="E446" s="90" t="s">
        <v>1057</v>
      </c>
      <c r="F446" s="127">
        <v>1</v>
      </c>
      <c r="G446" s="91">
        <v>816</v>
      </c>
      <c r="H446" s="90"/>
      <c r="I446" s="91"/>
      <c r="J446" s="91"/>
      <c r="K446" s="91">
        <f t="shared" si="12"/>
        <v>816</v>
      </c>
      <c r="L446" s="92">
        <v>20210715</v>
      </c>
    </row>
    <row r="447" spans="1:12" x14ac:dyDescent="0.25">
      <c r="A447" s="89" t="s">
        <v>1051</v>
      </c>
      <c r="B447" s="90" t="s">
        <v>92</v>
      </c>
      <c r="C447" s="90" t="s">
        <v>274</v>
      </c>
      <c r="D447" s="90" t="s">
        <v>26</v>
      </c>
      <c r="E447" s="90" t="s">
        <v>275</v>
      </c>
      <c r="F447" s="127">
        <v>1</v>
      </c>
      <c r="G447" s="91">
        <v>816</v>
      </c>
      <c r="H447" s="90"/>
      <c r="I447" s="91"/>
      <c r="J447" s="91"/>
      <c r="K447" s="91">
        <f t="shared" si="12"/>
        <v>816</v>
      </c>
      <c r="L447" s="92">
        <v>20210715</v>
      </c>
    </row>
    <row r="448" spans="1:12" x14ac:dyDescent="0.25">
      <c r="A448" s="89" t="s">
        <v>1049</v>
      </c>
      <c r="B448" s="90" t="s">
        <v>92</v>
      </c>
      <c r="C448" s="90" t="s">
        <v>698</v>
      </c>
      <c r="D448" s="90" t="s">
        <v>26</v>
      </c>
      <c r="E448" s="90" t="s">
        <v>1050</v>
      </c>
      <c r="F448" s="127">
        <v>1</v>
      </c>
      <c r="G448" s="91">
        <v>816</v>
      </c>
      <c r="H448" s="90"/>
      <c r="I448" s="91"/>
      <c r="J448" s="91"/>
      <c r="K448" s="91">
        <f t="shared" si="12"/>
        <v>816</v>
      </c>
      <c r="L448" s="92">
        <v>20210716</v>
      </c>
    </row>
    <row r="449" spans="1:12" x14ac:dyDescent="0.25">
      <c r="A449" s="89" t="s">
        <v>1048</v>
      </c>
      <c r="B449" s="90" t="s">
        <v>92</v>
      </c>
      <c r="C449" s="90" t="s">
        <v>698</v>
      </c>
      <c r="D449" s="90" t="s">
        <v>26</v>
      </c>
      <c r="E449" s="90" t="s">
        <v>699</v>
      </c>
      <c r="F449" s="127">
        <v>1</v>
      </c>
      <c r="G449" s="91">
        <v>816</v>
      </c>
      <c r="H449" s="90"/>
      <c r="I449" s="91"/>
      <c r="J449" s="91"/>
      <c r="K449" s="91">
        <f t="shared" si="12"/>
        <v>816</v>
      </c>
      <c r="L449" s="92">
        <v>20210716</v>
      </c>
    </row>
    <row r="450" spans="1:12" x14ac:dyDescent="0.25">
      <c r="A450" s="89" t="s">
        <v>1046</v>
      </c>
      <c r="B450" s="90" t="s">
        <v>92</v>
      </c>
      <c r="C450" s="90" t="s">
        <v>698</v>
      </c>
      <c r="D450" s="90" t="s">
        <v>26</v>
      </c>
      <c r="E450" s="90" t="s">
        <v>1047</v>
      </c>
      <c r="F450" s="127">
        <v>1</v>
      </c>
      <c r="G450" s="91">
        <v>816</v>
      </c>
      <c r="H450" s="90"/>
      <c r="I450" s="91"/>
      <c r="J450" s="91"/>
      <c r="K450" s="91">
        <f t="shared" ref="K450:K481" si="13">J450+G450</f>
        <v>816</v>
      </c>
      <c r="L450" s="92">
        <v>20210716</v>
      </c>
    </row>
    <row r="451" spans="1:12" x14ac:dyDescent="0.25">
      <c r="A451" s="89" t="s">
        <v>1044</v>
      </c>
      <c r="B451" s="90" t="s">
        <v>92</v>
      </c>
      <c r="C451" s="90" t="s">
        <v>698</v>
      </c>
      <c r="D451" s="90" t="s">
        <v>26</v>
      </c>
      <c r="E451" s="90" t="s">
        <v>1045</v>
      </c>
      <c r="F451" s="127">
        <v>1</v>
      </c>
      <c r="G451" s="91">
        <v>816</v>
      </c>
      <c r="H451" s="90"/>
      <c r="I451" s="91"/>
      <c r="J451" s="91"/>
      <c r="K451" s="91">
        <f t="shared" si="13"/>
        <v>816</v>
      </c>
      <c r="L451" s="92">
        <v>20210716</v>
      </c>
    </row>
    <row r="452" spans="1:12" x14ac:dyDescent="0.25">
      <c r="A452" s="89" t="s">
        <v>1042</v>
      </c>
      <c r="B452" s="90" t="s">
        <v>92</v>
      </c>
      <c r="C452" s="90" t="s">
        <v>698</v>
      </c>
      <c r="D452" s="90" t="s">
        <v>26</v>
      </c>
      <c r="E452" s="90" t="s">
        <v>1043</v>
      </c>
      <c r="F452" s="127">
        <v>1</v>
      </c>
      <c r="G452" s="91">
        <v>816</v>
      </c>
      <c r="H452" s="90"/>
      <c r="I452" s="91"/>
      <c r="J452" s="91"/>
      <c r="K452" s="91">
        <f t="shared" si="13"/>
        <v>816</v>
      </c>
      <c r="L452" s="92">
        <v>20210716</v>
      </c>
    </row>
    <row r="453" spans="1:12" x14ac:dyDescent="0.25">
      <c r="A453" s="89" t="s">
        <v>1026</v>
      </c>
      <c r="B453" s="90" t="s">
        <v>92</v>
      </c>
      <c r="C453" s="90" t="s">
        <v>12</v>
      </c>
      <c r="D453" s="90" t="s">
        <v>39</v>
      </c>
      <c r="E453" s="90" t="s">
        <v>249</v>
      </c>
      <c r="F453" s="127">
        <v>1</v>
      </c>
      <c r="G453" s="91">
        <v>816</v>
      </c>
      <c r="H453" s="90"/>
      <c r="I453" s="91"/>
      <c r="J453" s="91"/>
      <c r="K453" s="91">
        <f t="shared" si="13"/>
        <v>816</v>
      </c>
      <c r="L453" s="92">
        <v>20210719</v>
      </c>
    </row>
    <row r="454" spans="1:12" x14ac:dyDescent="0.25">
      <c r="A454" s="89" t="s">
        <v>1025</v>
      </c>
      <c r="B454" s="90" t="s">
        <v>92</v>
      </c>
      <c r="C454" s="90" t="s">
        <v>12</v>
      </c>
      <c r="D454" s="90" t="s">
        <v>39</v>
      </c>
      <c r="E454" s="90" t="s">
        <v>40</v>
      </c>
      <c r="F454" s="127">
        <v>1</v>
      </c>
      <c r="G454" s="91">
        <v>816</v>
      </c>
      <c r="H454" s="90"/>
      <c r="I454" s="91"/>
      <c r="J454" s="91"/>
      <c r="K454" s="91">
        <f t="shared" si="13"/>
        <v>816</v>
      </c>
      <c r="L454" s="92">
        <v>20210719</v>
      </c>
    </row>
    <row r="455" spans="1:12" x14ac:dyDescent="0.25">
      <c r="A455" s="108" t="s">
        <v>989</v>
      </c>
      <c r="B455" s="109" t="s">
        <v>92</v>
      </c>
      <c r="C455" s="109" t="s">
        <v>78</v>
      </c>
      <c r="D455" s="109" t="s">
        <v>81</v>
      </c>
      <c r="E455" s="109" t="s">
        <v>990</v>
      </c>
      <c r="F455" s="130">
        <v>1</v>
      </c>
      <c r="G455" s="110">
        <v>816</v>
      </c>
      <c r="H455" s="109">
        <v>38</v>
      </c>
      <c r="I455" s="110">
        <v>21</v>
      </c>
      <c r="J455" s="110">
        <f>I455*H455</f>
        <v>798</v>
      </c>
      <c r="K455" s="110">
        <f t="shared" si="13"/>
        <v>1614</v>
      </c>
      <c r="L455" s="111">
        <v>20210727</v>
      </c>
    </row>
    <row r="456" spans="1:12" x14ac:dyDescent="0.25">
      <c r="A456" s="89" t="s">
        <v>988</v>
      </c>
      <c r="B456" s="90" t="s">
        <v>92</v>
      </c>
      <c r="C456" s="90" t="s">
        <v>78</v>
      </c>
      <c r="D456" s="90" t="s">
        <v>81</v>
      </c>
      <c r="E456" s="90" t="s">
        <v>232</v>
      </c>
      <c r="F456" s="127">
        <v>1</v>
      </c>
      <c r="G456" s="91">
        <v>816</v>
      </c>
      <c r="H456" s="90"/>
      <c r="I456" s="91"/>
      <c r="J456" s="91"/>
      <c r="K456" s="91">
        <f t="shared" si="13"/>
        <v>816</v>
      </c>
      <c r="L456" s="92">
        <v>20210727</v>
      </c>
    </row>
    <row r="457" spans="1:12" x14ac:dyDescent="0.25">
      <c r="A457" s="89" t="s">
        <v>1016</v>
      </c>
      <c r="B457" s="90" t="s">
        <v>92</v>
      </c>
      <c r="C457" s="90" t="s">
        <v>1014</v>
      </c>
      <c r="D457" s="90" t="s">
        <v>93</v>
      </c>
      <c r="E457" s="90" t="s">
        <v>1017</v>
      </c>
      <c r="F457" s="127">
        <v>1</v>
      </c>
      <c r="G457" s="91">
        <v>816</v>
      </c>
      <c r="H457" s="90"/>
      <c r="I457" s="91"/>
      <c r="J457" s="91"/>
      <c r="K457" s="91">
        <f t="shared" si="13"/>
        <v>816</v>
      </c>
      <c r="L457" s="92">
        <v>20210727</v>
      </c>
    </row>
    <row r="458" spans="1:12" x14ac:dyDescent="0.25">
      <c r="A458" s="89" t="s">
        <v>1013</v>
      </c>
      <c r="B458" s="90" t="s">
        <v>92</v>
      </c>
      <c r="C458" s="90" t="s">
        <v>1014</v>
      </c>
      <c r="D458" s="90" t="s">
        <v>93</v>
      </c>
      <c r="E458" s="90" t="s">
        <v>1015</v>
      </c>
      <c r="F458" s="127">
        <v>1</v>
      </c>
      <c r="G458" s="91">
        <v>816</v>
      </c>
      <c r="H458" s="90"/>
      <c r="I458" s="91"/>
      <c r="J458" s="91"/>
      <c r="K458" s="91">
        <f t="shared" si="13"/>
        <v>816</v>
      </c>
      <c r="L458" s="92">
        <v>20210727</v>
      </c>
    </row>
    <row r="459" spans="1:12" x14ac:dyDescent="0.25">
      <c r="A459" s="89" t="s">
        <v>983</v>
      </c>
      <c r="B459" s="90" t="s">
        <v>92</v>
      </c>
      <c r="C459" s="90" t="s">
        <v>984</v>
      </c>
      <c r="D459" s="90" t="s">
        <v>985</v>
      </c>
      <c r="E459" s="90" t="s">
        <v>986</v>
      </c>
      <c r="F459" s="127">
        <v>1</v>
      </c>
      <c r="G459" s="91">
        <v>816</v>
      </c>
      <c r="H459" s="90"/>
      <c r="I459" s="91"/>
      <c r="J459" s="91"/>
      <c r="K459" s="91">
        <f t="shared" si="13"/>
        <v>816</v>
      </c>
      <c r="L459" s="92">
        <v>20210727</v>
      </c>
    </row>
    <row r="460" spans="1:12" x14ac:dyDescent="0.25">
      <c r="A460" s="89" t="s">
        <v>1024</v>
      </c>
      <c r="B460" s="90" t="s">
        <v>92</v>
      </c>
      <c r="C460" s="90" t="s">
        <v>12</v>
      </c>
      <c r="D460" s="90" t="s">
        <v>475</v>
      </c>
      <c r="E460" s="90" t="s">
        <v>476</v>
      </c>
      <c r="F460" s="127">
        <v>1</v>
      </c>
      <c r="G460" s="91">
        <v>816</v>
      </c>
      <c r="H460" s="90"/>
      <c r="I460" s="91"/>
      <c r="J460" s="91"/>
      <c r="K460" s="91">
        <f t="shared" si="13"/>
        <v>816</v>
      </c>
      <c r="L460" s="92">
        <v>20210727</v>
      </c>
    </row>
    <row r="461" spans="1:12" x14ac:dyDescent="0.25">
      <c r="A461" s="89" t="s">
        <v>1010</v>
      </c>
      <c r="B461" s="90" t="s">
        <v>92</v>
      </c>
      <c r="C461" s="90" t="s">
        <v>28</v>
      </c>
      <c r="D461" s="90" t="s">
        <v>1011</v>
      </c>
      <c r="E461" s="90" t="s">
        <v>1012</v>
      </c>
      <c r="F461" s="127">
        <v>1</v>
      </c>
      <c r="G461" s="91">
        <v>816</v>
      </c>
      <c r="H461" s="90"/>
      <c r="I461" s="91"/>
      <c r="J461" s="91"/>
      <c r="K461" s="91">
        <f t="shared" si="13"/>
        <v>816</v>
      </c>
      <c r="L461" s="92">
        <v>20210728</v>
      </c>
    </row>
    <row r="462" spans="1:12" x14ac:dyDescent="0.25">
      <c r="A462" s="89" t="s">
        <v>1004</v>
      </c>
      <c r="B462" s="90" t="s">
        <v>92</v>
      </c>
      <c r="C462" s="90" t="s">
        <v>28</v>
      </c>
      <c r="D462" s="90" t="s">
        <v>1005</v>
      </c>
      <c r="E462" s="90" t="s">
        <v>1006</v>
      </c>
      <c r="F462" s="127">
        <v>1</v>
      </c>
      <c r="G462" s="91">
        <v>816</v>
      </c>
      <c r="H462" s="90"/>
      <c r="I462" s="91"/>
      <c r="J462" s="91"/>
      <c r="K462" s="91">
        <f t="shared" si="13"/>
        <v>816</v>
      </c>
      <c r="L462" s="92">
        <v>20210728</v>
      </c>
    </row>
    <row r="463" spans="1:12" x14ac:dyDescent="0.25">
      <c r="A463" s="89" t="s">
        <v>1007</v>
      </c>
      <c r="B463" s="90" t="s">
        <v>92</v>
      </c>
      <c r="C463" s="90" t="s">
        <v>28</v>
      </c>
      <c r="D463" s="90" t="s">
        <v>1008</v>
      </c>
      <c r="E463" s="90" t="s">
        <v>1009</v>
      </c>
      <c r="F463" s="127">
        <v>1</v>
      </c>
      <c r="G463" s="91">
        <v>816</v>
      </c>
      <c r="H463" s="90"/>
      <c r="I463" s="91"/>
      <c r="J463" s="91"/>
      <c r="K463" s="91">
        <f t="shared" si="13"/>
        <v>816</v>
      </c>
      <c r="L463" s="92">
        <v>20210728</v>
      </c>
    </row>
    <row r="464" spans="1:12" x14ac:dyDescent="0.25">
      <c r="A464" s="89" t="s">
        <v>992</v>
      </c>
      <c r="B464" s="90" t="s">
        <v>92</v>
      </c>
      <c r="C464" s="90" t="s">
        <v>78</v>
      </c>
      <c r="D464" s="90" t="s">
        <v>81</v>
      </c>
      <c r="E464" s="90" t="s">
        <v>993</v>
      </c>
      <c r="F464" s="127">
        <v>1</v>
      </c>
      <c r="G464" s="91">
        <v>816</v>
      </c>
      <c r="H464" s="90"/>
      <c r="I464" s="91"/>
      <c r="J464" s="91"/>
      <c r="K464" s="91">
        <f t="shared" si="13"/>
        <v>816</v>
      </c>
      <c r="L464" s="92">
        <v>20210728</v>
      </c>
    </row>
    <row r="465" spans="1:12" x14ac:dyDescent="0.25">
      <c r="A465" s="108" t="s">
        <v>991</v>
      </c>
      <c r="B465" s="109" t="s">
        <v>92</v>
      </c>
      <c r="C465" s="109" t="s">
        <v>78</v>
      </c>
      <c r="D465" s="109" t="s">
        <v>81</v>
      </c>
      <c r="E465" s="109" t="s">
        <v>267</v>
      </c>
      <c r="F465" s="130">
        <v>1</v>
      </c>
      <c r="G465" s="110">
        <v>816</v>
      </c>
      <c r="H465" s="109">
        <v>38</v>
      </c>
      <c r="I465" s="110">
        <v>21</v>
      </c>
      <c r="J465" s="110">
        <f>I465*H465</f>
        <v>798</v>
      </c>
      <c r="K465" s="110">
        <f t="shared" si="13"/>
        <v>1614</v>
      </c>
      <c r="L465" s="111">
        <v>20210728</v>
      </c>
    </row>
    <row r="466" spans="1:12" x14ac:dyDescent="0.25">
      <c r="A466" s="89" t="s">
        <v>1022</v>
      </c>
      <c r="B466" s="90" t="s">
        <v>92</v>
      </c>
      <c r="C466" s="90" t="s">
        <v>12</v>
      </c>
      <c r="D466" s="90" t="s">
        <v>128</v>
      </c>
      <c r="E466" s="90" t="s">
        <v>1023</v>
      </c>
      <c r="F466" s="127">
        <v>1</v>
      </c>
      <c r="G466" s="91">
        <v>816</v>
      </c>
      <c r="H466" s="90"/>
      <c r="I466" s="91"/>
      <c r="J466" s="91"/>
      <c r="K466" s="91">
        <f t="shared" si="13"/>
        <v>816</v>
      </c>
      <c r="L466" s="92">
        <v>20210728</v>
      </c>
    </row>
    <row r="467" spans="1:12" x14ac:dyDescent="0.25">
      <c r="A467" s="108" t="s">
        <v>1021</v>
      </c>
      <c r="B467" s="109" t="s">
        <v>92</v>
      </c>
      <c r="C467" s="109" t="s">
        <v>12</v>
      </c>
      <c r="D467" s="109" t="s">
        <v>128</v>
      </c>
      <c r="E467" s="109" t="s">
        <v>129</v>
      </c>
      <c r="F467" s="130">
        <v>1</v>
      </c>
      <c r="G467" s="110">
        <v>816</v>
      </c>
      <c r="H467" s="109">
        <v>90</v>
      </c>
      <c r="I467" s="110">
        <v>21</v>
      </c>
      <c r="J467" s="110">
        <f>I467*H467</f>
        <v>1890</v>
      </c>
      <c r="K467" s="110">
        <f t="shared" si="13"/>
        <v>2706</v>
      </c>
      <c r="L467" s="111">
        <v>20210728</v>
      </c>
    </row>
    <row r="468" spans="1:12" x14ac:dyDescent="0.25">
      <c r="A468" s="89" t="s">
        <v>1019</v>
      </c>
      <c r="B468" s="90" t="s">
        <v>92</v>
      </c>
      <c r="C468" s="90" t="s">
        <v>12</v>
      </c>
      <c r="D468" s="90" t="s">
        <v>128</v>
      </c>
      <c r="E468" s="90" t="s">
        <v>1020</v>
      </c>
      <c r="F468" s="127">
        <v>1</v>
      </c>
      <c r="G468" s="91">
        <v>816</v>
      </c>
      <c r="H468" s="90"/>
      <c r="I468" s="91"/>
      <c r="J468" s="91"/>
      <c r="K468" s="91">
        <f t="shared" si="13"/>
        <v>816</v>
      </c>
      <c r="L468" s="92">
        <v>20210728</v>
      </c>
    </row>
    <row r="469" spans="1:12" x14ac:dyDescent="0.25">
      <c r="A469" s="89" t="s">
        <v>1018</v>
      </c>
      <c r="B469" s="90" t="s">
        <v>92</v>
      </c>
      <c r="C469" s="90" t="s">
        <v>12</v>
      </c>
      <c r="D469" s="90" t="s">
        <v>128</v>
      </c>
      <c r="E469" s="90" t="s">
        <v>160</v>
      </c>
      <c r="F469" s="127">
        <v>1</v>
      </c>
      <c r="G469" s="91">
        <v>816</v>
      </c>
      <c r="H469" s="90"/>
      <c r="I469" s="91"/>
      <c r="J469" s="91"/>
      <c r="K469" s="91">
        <f t="shared" si="13"/>
        <v>816</v>
      </c>
      <c r="L469" s="92">
        <v>20210728</v>
      </c>
    </row>
    <row r="470" spans="1:12" x14ac:dyDescent="0.25">
      <c r="A470" s="89" t="s">
        <v>987</v>
      </c>
      <c r="B470" s="90" t="s">
        <v>92</v>
      </c>
      <c r="C470" s="90" t="s">
        <v>78</v>
      </c>
      <c r="D470" s="90" t="s">
        <v>81</v>
      </c>
      <c r="E470" s="90" t="s">
        <v>122</v>
      </c>
      <c r="F470" s="127">
        <v>1</v>
      </c>
      <c r="G470" s="91">
        <v>816</v>
      </c>
      <c r="H470" s="90"/>
      <c r="I470" s="91"/>
      <c r="J470" s="91"/>
      <c r="K470" s="91">
        <f t="shared" si="13"/>
        <v>816</v>
      </c>
      <c r="L470" s="92">
        <v>20210729</v>
      </c>
    </row>
    <row r="471" spans="1:12" x14ac:dyDescent="0.25">
      <c r="A471" s="89" t="s">
        <v>1003</v>
      </c>
      <c r="B471" s="90" t="s">
        <v>92</v>
      </c>
      <c r="C471" s="90" t="s">
        <v>78</v>
      </c>
      <c r="D471" s="90" t="s">
        <v>81</v>
      </c>
      <c r="E471" s="90" t="s">
        <v>143</v>
      </c>
      <c r="F471" s="127">
        <v>1</v>
      </c>
      <c r="G471" s="91">
        <v>816</v>
      </c>
      <c r="H471" s="90"/>
      <c r="I471" s="91"/>
      <c r="J471" s="91"/>
      <c r="K471" s="91">
        <f t="shared" si="13"/>
        <v>816</v>
      </c>
      <c r="L471" s="92">
        <v>20210729</v>
      </c>
    </row>
    <row r="472" spans="1:12" x14ac:dyDescent="0.25">
      <c r="A472" s="89" t="s">
        <v>1001</v>
      </c>
      <c r="B472" s="90" t="s">
        <v>92</v>
      </c>
      <c r="C472" s="90" t="s">
        <v>78</v>
      </c>
      <c r="D472" s="90" t="s">
        <v>81</v>
      </c>
      <c r="E472" s="90" t="s">
        <v>1002</v>
      </c>
      <c r="F472" s="127">
        <v>1</v>
      </c>
      <c r="G472" s="91">
        <v>816</v>
      </c>
      <c r="H472" s="90"/>
      <c r="I472" s="91"/>
      <c r="J472" s="91"/>
      <c r="K472" s="91">
        <f t="shared" si="13"/>
        <v>816</v>
      </c>
      <c r="L472" s="92">
        <v>20210729</v>
      </c>
    </row>
    <row r="473" spans="1:12" x14ac:dyDescent="0.25">
      <c r="A473" s="108" t="s">
        <v>1000</v>
      </c>
      <c r="B473" s="109" t="s">
        <v>92</v>
      </c>
      <c r="C473" s="109" t="s">
        <v>78</v>
      </c>
      <c r="D473" s="109" t="s">
        <v>81</v>
      </c>
      <c r="E473" s="109" t="s">
        <v>384</v>
      </c>
      <c r="F473" s="130">
        <v>1</v>
      </c>
      <c r="G473" s="110">
        <v>816</v>
      </c>
      <c r="H473" s="109">
        <v>38</v>
      </c>
      <c r="I473" s="110">
        <v>21</v>
      </c>
      <c r="J473" s="110">
        <f>I473*H473</f>
        <v>798</v>
      </c>
      <c r="K473" s="110">
        <f t="shared" si="13"/>
        <v>1614</v>
      </c>
      <c r="L473" s="111">
        <v>20210729</v>
      </c>
    </row>
    <row r="474" spans="1:12" x14ac:dyDescent="0.25">
      <c r="A474" s="89" t="s">
        <v>998</v>
      </c>
      <c r="B474" s="90" t="s">
        <v>92</v>
      </c>
      <c r="C474" s="90" t="s">
        <v>78</v>
      </c>
      <c r="D474" s="90" t="s">
        <v>81</v>
      </c>
      <c r="E474" s="90" t="s">
        <v>999</v>
      </c>
      <c r="F474" s="127">
        <v>1</v>
      </c>
      <c r="G474" s="91">
        <v>816</v>
      </c>
      <c r="H474" s="90"/>
      <c r="I474" s="91"/>
      <c r="J474" s="91"/>
      <c r="K474" s="91">
        <f t="shared" si="13"/>
        <v>816</v>
      </c>
      <c r="L474" s="92">
        <v>20210729</v>
      </c>
    </row>
    <row r="475" spans="1:12" x14ac:dyDescent="0.25">
      <c r="A475" s="89" t="s">
        <v>997</v>
      </c>
      <c r="B475" s="90" t="s">
        <v>92</v>
      </c>
      <c r="C475" s="90" t="s">
        <v>78</v>
      </c>
      <c r="D475" s="90" t="s">
        <v>81</v>
      </c>
      <c r="E475" s="90" t="s">
        <v>211</v>
      </c>
      <c r="F475" s="127">
        <v>1</v>
      </c>
      <c r="G475" s="91">
        <v>816</v>
      </c>
      <c r="H475" s="90"/>
      <c r="I475" s="91"/>
      <c r="J475" s="91"/>
      <c r="K475" s="91">
        <f t="shared" si="13"/>
        <v>816</v>
      </c>
      <c r="L475" s="92">
        <v>20210729</v>
      </c>
    </row>
    <row r="476" spans="1:12" x14ac:dyDescent="0.25">
      <c r="A476" s="89" t="s">
        <v>996</v>
      </c>
      <c r="B476" s="90" t="s">
        <v>92</v>
      </c>
      <c r="C476" s="90" t="s">
        <v>78</v>
      </c>
      <c r="D476" s="90" t="s">
        <v>81</v>
      </c>
      <c r="E476" s="90" t="s">
        <v>955</v>
      </c>
      <c r="F476" s="127">
        <v>1</v>
      </c>
      <c r="G476" s="91">
        <v>816</v>
      </c>
      <c r="H476" s="90"/>
      <c r="I476" s="91"/>
      <c r="J476" s="91"/>
      <c r="K476" s="91">
        <f t="shared" si="13"/>
        <v>816</v>
      </c>
      <c r="L476" s="92">
        <v>20210729</v>
      </c>
    </row>
    <row r="477" spans="1:12" x14ac:dyDescent="0.25">
      <c r="A477" s="89" t="s">
        <v>995</v>
      </c>
      <c r="B477" s="90" t="s">
        <v>92</v>
      </c>
      <c r="C477" s="90" t="s">
        <v>78</v>
      </c>
      <c r="D477" s="90" t="s">
        <v>81</v>
      </c>
      <c r="E477" s="90" t="s">
        <v>209</v>
      </c>
      <c r="F477" s="127">
        <v>1</v>
      </c>
      <c r="G477" s="91">
        <v>816</v>
      </c>
      <c r="H477" s="90"/>
      <c r="I477" s="91"/>
      <c r="J477" s="91"/>
      <c r="K477" s="91">
        <f t="shared" si="13"/>
        <v>816</v>
      </c>
      <c r="L477" s="92">
        <v>20210729</v>
      </c>
    </row>
    <row r="478" spans="1:12" x14ac:dyDescent="0.25">
      <c r="A478" s="89" t="s">
        <v>994</v>
      </c>
      <c r="B478" s="90" t="s">
        <v>92</v>
      </c>
      <c r="C478" s="90" t="s">
        <v>78</v>
      </c>
      <c r="D478" s="90" t="s">
        <v>81</v>
      </c>
      <c r="E478" s="90" t="s">
        <v>369</v>
      </c>
      <c r="F478" s="127">
        <v>1</v>
      </c>
      <c r="G478" s="91">
        <v>816</v>
      </c>
      <c r="H478" s="90"/>
      <c r="I478" s="91"/>
      <c r="J478" s="91"/>
      <c r="K478" s="91">
        <f t="shared" si="13"/>
        <v>816</v>
      </c>
      <c r="L478" s="92">
        <v>20210729</v>
      </c>
    </row>
    <row r="479" spans="1:12" x14ac:dyDescent="0.25">
      <c r="A479" s="89" t="s">
        <v>978</v>
      </c>
      <c r="B479" s="90" t="s">
        <v>92</v>
      </c>
      <c r="C479" s="90" t="s">
        <v>673</v>
      </c>
      <c r="D479" s="90" t="s">
        <v>81</v>
      </c>
      <c r="E479" s="90" t="s">
        <v>979</v>
      </c>
      <c r="F479" s="127">
        <v>1</v>
      </c>
      <c r="G479" s="91">
        <v>816</v>
      </c>
      <c r="H479" s="90"/>
      <c r="I479" s="91"/>
      <c r="J479" s="91"/>
      <c r="K479" s="91">
        <f t="shared" si="13"/>
        <v>816</v>
      </c>
      <c r="L479" s="92">
        <v>20210729</v>
      </c>
    </row>
    <row r="480" spans="1:12" x14ac:dyDescent="0.25">
      <c r="A480" s="89" t="s">
        <v>976</v>
      </c>
      <c r="B480" s="90" t="s">
        <v>92</v>
      </c>
      <c r="C480" s="90" t="s">
        <v>673</v>
      </c>
      <c r="D480" s="90" t="s">
        <v>81</v>
      </c>
      <c r="E480" s="90" t="s">
        <v>977</v>
      </c>
      <c r="F480" s="127">
        <v>1</v>
      </c>
      <c r="G480" s="91">
        <v>816</v>
      </c>
      <c r="H480" s="90"/>
      <c r="I480" s="91"/>
      <c r="J480" s="91"/>
      <c r="K480" s="91">
        <f t="shared" si="13"/>
        <v>816</v>
      </c>
      <c r="L480" s="92">
        <v>20210729</v>
      </c>
    </row>
    <row r="481" spans="1:12" x14ac:dyDescent="0.25">
      <c r="A481" s="89" t="s">
        <v>982</v>
      </c>
      <c r="B481" s="90" t="s">
        <v>92</v>
      </c>
      <c r="C481" s="90" t="s">
        <v>12</v>
      </c>
      <c r="D481" s="90" t="s">
        <v>319</v>
      </c>
      <c r="E481" s="90" t="s">
        <v>320</v>
      </c>
      <c r="F481" s="127">
        <v>1</v>
      </c>
      <c r="G481" s="91">
        <v>816</v>
      </c>
      <c r="H481" s="90"/>
      <c r="I481" s="91"/>
      <c r="J481" s="91"/>
      <c r="K481" s="91">
        <f t="shared" si="13"/>
        <v>816</v>
      </c>
      <c r="L481" s="92">
        <v>20210730</v>
      </c>
    </row>
    <row r="482" spans="1:12" x14ac:dyDescent="0.25">
      <c r="A482" s="89" t="s">
        <v>981</v>
      </c>
      <c r="B482" s="90" t="s">
        <v>92</v>
      </c>
      <c r="C482" s="90" t="s">
        <v>12</v>
      </c>
      <c r="D482" s="90" t="s">
        <v>319</v>
      </c>
      <c r="E482" s="90" t="s">
        <v>329</v>
      </c>
      <c r="F482" s="127">
        <v>1</v>
      </c>
      <c r="G482" s="91">
        <v>816</v>
      </c>
      <c r="H482" s="90"/>
      <c r="I482" s="91"/>
      <c r="J482" s="91"/>
      <c r="K482" s="91">
        <f>J482+G482</f>
        <v>816</v>
      </c>
      <c r="L482" s="92">
        <v>20210730</v>
      </c>
    </row>
    <row r="483" spans="1:12" ht="15.75" thickBot="1" x14ac:dyDescent="0.3">
      <c r="A483" s="112" t="s">
        <v>980</v>
      </c>
      <c r="B483" s="113" t="s">
        <v>92</v>
      </c>
      <c r="C483" s="113" t="s">
        <v>12</v>
      </c>
      <c r="D483" s="113" t="s">
        <v>319</v>
      </c>
      <c r="E483" s="113" t="s">
        <v>327</v>
      </c>
      <c r="F483" s="131">
        <v>1</v>
      </c>
      <c r="G483" s="114">
        <v>816</v>
      </c>
      <c r="H483" s="113"/>
      <c r="I483" s="114"/>
      <c r="J483" s="114"/>
      <c r="K483" s="114">
        <f>J483+G483</f>
        <v>816</v>
      </c>
      <c r="L483" s="115">
        <v>20210730</v>
      </c>
    </row>
    <row r="487" spans="1:12" ht="15.75" thickBot="1" x14ac:dyDescent="0.3">
      <c r="A487" s="85" t="s">
        <v>0</v>
      </c>
      <c r="B487" s="86" t="s">
        <v>1</v>
      </c>
      <c r="C487" s="86" t="s">
        <v>2</v>
      </c>
      <c r="D487" s="86" t="s">
        <v>3</v>
      </c>
      <c r="E487" s="86" t="s">
        <v>4</v>
      </c>
      <c r="F487" s="122"/>
      <c r="G487" s="87" t="s">
        <v>6</v>
      </c>
      <c r="H487" s="86" t="s">
        <v>7</v>
      </c>
      <c r="I487" s="87" t="s">
        <v>8</v>
      </c>
      <c r="J487" s="87" t="s">
        <v>9</v>
      </c>
      <c r="K487" s="87" t="s">
        <v>10</v>
      </c>
      <c r="L487" s="88" t="s">
        <v>5</v>
      </c>
    </row>
    <row r="488" spans="1:12" x14ac:dyDescent="0.25">
      <c r="A488" s="54" t="s">
        <v>1311</v>
      </c>
      <c r="B488" s="47" t="s">
        <v>11</v>
      </c>
      <c r="C488" s="47" t="s">
        <v>363</v>
      </c>
      <c r="D488" s="47" t="s">
        <v>364</v>
      </c>
      <c r="E488" s="47" t="s">
        <v>371</v>
      </c>
      <c r="F488" s="123">
        <v>1</v>
      </c>
      <c r="G488" s="38">
        <v>1668</v>
      </c>
      <c r="H488" s="47"/>
      <c r="I488" s="38"/>
      <c r="J488" s="38"/>
      <c r="K488" s="38">
        <f>J488+G488</f>
        <v>1668</v>
      </c>
      <c r="L488" s="73">
        <v>20210802</v>
      </c>
    </row>
    <row r="489" spans="1:12" x14ac:dyDescent="0.25">
      <c r="A489" s="89" t="s">
        <v>1309</v>
      </c>
      <c r="B489" s="90" t="s">
        <v>11</v>
      </c>
      <c r="C489" s="90" t="s">
        <v>78</v>
      </c>
      <c r="D489" s="90" t="s">
        <v>79</v>
      </c>
      <c r="E489" s="90" t="s">
        <v>1310</v>
      </c>
      <c r="F489" s="127">
        <v>1</v>
      </c>
      <c r="G489" s="91">
        <v>1668</v>
      </c>
      <c r="H489" s="90"/>
      <c r="I489" s="91"/>
      <c r="J489" s="91"/>
      <c r="K489" s="91">
        <f t="shared" ref="K489:K554" si="14">J489+G489</f>
        <v>1668</v>
      </c>
      <c r="L489" s="92">
        <v>20210802</v>
      </c>
    </row>
    <row r="490" spans="1:12" x14ac:dyDescent="0.25">
      <c r="A490" s="108" t="s">
        <v>1312</v>
      </c>
      <c r="B490" s="109" t="s">
        <v>11</v>
      </c>
      <c r="C490" s="109" t="s">
        <v>12</v>
      </c>
      <c r="D490" s="109" t="s">
        <v>236</v>
      </c>
      <c r="E490" s="109" t="s">
        <v>237</v>
      </c>
      <c r="F490" s="130">
        <v>1</v>
      </c>
      <c r="G490" s="110">
        <v>1668</v>
      </c>
      <c r="H490" s="109">
        <v>200</v>
      </c>
      <c r="I490" s="110">
        <v>21</v>
      </c>
      <c r="J490" s="110">
        <f>I490*H490</f>
        <v>4200</v>
      </c>
      <c r="K490" s="110">
        <f t="shared" si="14"/>
        <v>5868</v>
      </c>
      <c r="L490" s="111">
        <v>20210802</v>
      </c>
    </row>
    <row r="491" spans="1:12" x14ac:dyDescent="0.25">
      <c r="A491" s="89" t="s">
        <v>1313</v>
      </c>
      <c r="B491" s="90" t="s">
        <v>29</v>
      </c>
      <c r="C491" s="90" t="s">
        <v>1314</v>
      </c>
      <c r="D491" s="90" t="s">
        <v>93</v>
      </c>
      <c r="E491" s="90" t="s">
        <v>1315</v>
      </c>
      <c r="F491" s="127">
        <v>1</v>
      </c>
      <c r="G491" s="91">
        <v>1668</v>
      </c>
      <c r="H491" s="90"/>
      <c r="I491" s="91"/>
      <c r="J491" s="91"/>
      <c r="K491" s="91">
        <f t="shared" si="14"/>
        <v>1668</v>
      </c>
      <c r="L491" s="92">
        <v>20210802</v>
      </c>
    </row>
    <row r="492" spans="1:12" x14ac:dyDescent="0.25">
      <c r="A492" s="89" t="s">
        <v>1306</v>
      </c>
      <c r="B492" s="90" t="s">
        <v>11</v>
      </c>
      <c r="C492" s="90" t="s">
        <v>28</v>
      </c>
      <c r="D492" s="90" t="s">
        <v>1307</v>
      </c>
      <c r="E492" s="90" t="s">
        <v>1308</v>
      </c>
      <c r="F492" s="127">
        <v>1</v>
      </c>
      <c r="G492" s="91">
        <v>1668</v>
      </c>
      <c r="H492" s="90"/>
      <c r="I492" s="91"/>
      <c r="J492" s="91"/>
      <c r="K492" s="91">
        <f t="shared" si="14"/>
        <v>1668</v>
      </c>
      <c r="L492" s="92">
        <v>20210804</v>
      </c>
    </row>
    <row r="493" spans="1:12" x14ac:dyDescent="0.25">
      <c r="A493" s="89" t="s">
        <v>1316</v>
      </c>
      <c r="B493" s="90" t="s">
        <v>11</v>
      </c>
      <c r="C493" s="90" t="s">
        <v>698</v>
      </c>
      <c r="D493" s="90" t="s">
        <v>26</v>
      </c>
      <c r="E493" s="90" t="s">
        <v>930</v>
      </c>
      <c r="F493" s="127">
        <v>1</v>
      </c>
      <c r="G493" s="91">
        <v>1668</v>
      </c>
      <c r="H493" s="90"/>
      <c r="I493" s="91"/>
      <c r="J493" s="91"/>
      <c r="K493" s="91">
        <f t="shared" si="14"/>
        <v>1668</v>
      </c>
      <c r="L493" s="92">
        <v>20210805</v>
      </c>
    </row>
    <row r="494" spans="1:12" x14ac:dyDescent="0.25">
      <c r="A494" s="89" t="s">
        <v>1302</v>
      </c>
      <c r="B494" s="90" t="s">
        <v>11</v>
      </c>
      <c r="C494" s="90" t="s">
        <v>27</v>
      </c>
      <c r="D494" s="90" t="s">
        <v>597</v>
      </c>
      <c r="E494" s="90" t="s">
        <v>608</v>
      </c>
      <c r="F494" s="127">
        <v>1</v>
      </c>
      <c r="G494" s="91">
        <v>1668</v>
      </c>
      <c r="H494" s="90"/>
      <c r="I494" s="91"/>
      <c r="J494" s="91"/>
      <c r="K494" s="91">
        <f t="shared" si="14"/>
        <v>1668</v>
      </c>
      <c r="L494" s="92">
        <v>20210806</v>
      </c>
    </row>
    <row r="495" spans="1:12" x14ac:dyDescent="0.25">
      <c r="A495" s="89" t="s">
        <v>1303</v>
      </c>
      <c r="B495" s="90" t="s">
        <v>11</v>
      </c>
      <c r="C495" s="90" t="s">
        <v>27</v>
      </c>
      <c r="D495" s="90" t="s">
        <v>597</v>
      </c>
      <c r="E495" s="90" t="s">
        <v>606</v>
      </c>
      <c r="F495" s="127">
        <v>1</v>
      </c>
      <c r="G495" s="91">
        <v>1668</v>
      </c>
      <c r="H495" s="90"/>
      <c r="I495" s="91"/>
      <c r="J495" s="91"/>
      <c r="K495" s="91">
        <f t="shared" si="14"/>
        <v>1668</v>
      </c>
      <c r="L495" s="92">
        <v>20210806</v>
      </c>
    </row>
    <row r="496" spans="1:12" x14ac:dyDescent="0.25">
      <c r="A496" s="89" t="s">
        <v>1298</v>
      </c>
      <c r="B496" s="90" t="s">
        <v>11</v>
      </c>
      <c r="C496" s="90" t="s">
        <v>36</v>
      </c>
      <c r="D496" s="90" t="s">
        <v>37</v>
      </c>
      <c r="E496" s="90" t="s">
        <v>1299</v>
      </c>
      <c r="F496" s="127">
        <v>1</v>
      </c>
      <c r="G496" s="91">
        <v>1668</v>
      </c>
      <c r="H496" s="90"/>
      <c r="I496" s="91"/>
      <c r="J496" s="91"/>
      <c r="K496" s="91">
        <f t="shared" si="14"/>
        <v>1668</v>
      </c>
      <c r="L496" s="92">
        <v>20210809</v>
      </c>
    </row>
    <row r="497" spans="1:12" x14ac:dyDescent="0.25">
      <c r="A497" s="89" t="s">
        <v>1297</v>
      </c>
      <c r="B497" s="90" t="s">
        <v>11</v>
      </c>
      <c r="C497" s="90" t="s">
        <v>255</v>
      </c>
      <c r="D497" s="90" t="s">
        <v>256</v>
      </c>
      <c r="E497" s="90" t="s">
        <v>257</v>
      </c>
      <c r="F497" s="127">
        <v>1</v>
      </c>
      <c r="G497" s="91">
        <v>1668</v>
      </c>
      <c r="H497" s="90"/>
      <c r="I497" s="91"/>
      <c r="J497" s="91"/>
      <c r="K497" s="91">
        <f t="shared" si="14"/>
        <v>1668</v>
      </c>
      <c r="L497" s="92">
        <v>20210810</v>
      </c>
    </row>
    <row r="498" spans="1:12" x14ac:dyDescent="0.25">
      <c r="A498" s="89" t="s">
        <v>1304</v>
      </c>
      <c r="B498" s="90" t="s">
        <v>11</v>
      </c>
      <c r="C498" s="90" t="s">
        <v>36</v>
      </c>
      <c r="D498" s="90" t="s">
        <v>37</v>
      </c>
      <c r="E498" s="90" t="s">
        <v>1305</v>
      </c>
      <c r="F498" s="127">
        <v>1</v>
      </c>
      <c r="G498" s="91">
        <v>1668</v>
      </c>
      <c r="H498" s="90"/>
      <c r="I498" s="91"/>
      <c r="J498" s="91"/>
      <c r="K498" s="91">
        <f t="shared" si="14"/>
        <v>1668</v>
      </c>
      <c r="L498" s="92">
        <v>20210810</v>
      </c>
    </row>
    <row r="499" spans="1:12" x14ac:dyDescent="0.25">
      <c r="A499" s="89" t="s">
        <v>1296</v>
      </c>
      <c r="B499" s="90" t="s">
        <v>11</v>
      </c>
      <c r="C499" s="90" t="s">
        <v>251</v>
      </c>
      <c r="D499" s="90" t="s">
        <v>91</v>
      </c>
      <c r="E499" s="90" t="s">
        <v>252</v>
      </c>
      <c r="F499" s="127">
        <v>1</v>
      </c>
      <c r="G499" s="91">
        <v>1668</v>
      </c>
      <c r="H499" s="90"/>
      <c r="I499" s="91"/>
      <c r="J499" s="91"/>
      <c r="K499" s="91">
        <f t="shared" si="14"/>
        <v>1668</v>
      </c>
      <c r="L499" s="92">
        <v>20210810</v>
      </c>
    </row>
    <row r="500" spans="1:12" x14ac:dyDescent="0.25">
      <c r="A500" s="89" t="s">
        <v>1292</v>
      </c>
      <c r="B500" s="90" t="s">
        <v>11</v>
      </c>
      <c r="C500" s="90" t="s">
        <v>35</v>
      </c>
      <c r="D500" s="90" t="s">
        <v>592</v>
      </c>
      <c r="E500" s="90" t="s">
        <v>595</v>
      </c>
      <c r="F500" s="127">
        <v>1</v>
      </c>
      <c r="G500" s="91">
        <v>1668</v>
      </c>
      <c r="H500" s="90"/>
      <c r="I500" s="91"/>
      <c r="J500" s="91"/>
      <c r="K500" s="91">
        <f t="shared" si="14"/>
        <v>1668</v>
      </c>
      <c r="L500" s="92">
        <v>20210811</v>
      </c>
    </row>
    <row r="501" spans="1:12" x14ac:dyDescent="0.25">
      <c r="A501" s="89" t="s">
        <v>1293</v>
      </c>
      <c r="B501" s="90" t="s">
        <v>11</v>
      </c>
      <c r="C501" s="90" t="s">
        <v>1294</v>
      </c>
      <c r="D501" s="90" t="s">
        <v>26</v>
      </c>
      <c r="E501" s="90" t="s">
        <v>1295</v>
      </c>
      <c r="F501" s="127">
        <v>1</v>
      </c>
      <c r="G501" s="91">
        <v>1668</v>
      </c>
      <c r="H501" s="90"/>
      <c r="I501" s="91"/>
      <c r="J501" s="91"/>
      <c r="K501" s="91">
        <f t="shared" si="14"/>
        <v>1668</v>
      </c>
      <c r="L501" s="92">
        <v>20210812</v>
      </c>
    </row>
    <row r="502" spans="1:12" x14ac:dyDescent="0.25">
      <c r="A502" s="89" t="s">
        <v>1291</v>
      </c>
      <c r="B502" s="90" t="s">
        <v>11</v>
      </c>
      <c r="C502" s="90" t="s">
        <v>698</v>
      </c>
      <c r="D502" s="90" t="s">
        <v>26</v>
      </c>
      <c r="E502" s="90" t="s">
        <v>930</v>
      </c>
      <c r="F502" s="127">
        <v>1</v>
      </c>
      <c r="G502" s="91">
        <v>1668</v>
      </c>
      <c r="H502" s="90"/>
      <c r="I502" s="91"/>
      <c r="J502" s="91"/>
      <c r="K502" s="91">
        <f t="shared" si="14"/>
        <v>1668</v>
      </c>
      <c r="L502" s="92">
        <v>20210812</v>
      </c>
    </row>
    <row r="503" spans="1:12" x14ac:dyDescent="0.25">
      <c r="A503" s="89" t="s">
        <v>1290</v>
      </c>
      <c r="B503" s="90" t="s">
        <v>11</v>
      </c>
      <c r="C503" s="90" t="s">
        <v>12</v>
      </c>
      <c r="D503" s="90" t="s">
        <v>334</v>
      </c>
      <c r="E503" s="90" t="s">
        <v>335</v>
      </c>
      <c r="F503" s="127">
        <v>1</v>
      </c>
      <c r="G503" s="91">
        <v>1668</v>
      </c>
      <c r="H503" s="90"/>
      <c r="I503" s="91"/>
      <c r="J503" s="91"/>
      <c r="K503" s="91">
        <f t="shared" si="14"/>
        <v>1668</v>
      </c>
      <c r="L503" s="92">
        <v>20210812</v>
      </c>
    </row>
    <row r="504" spans="1:12" x14ac:dyDescent="0.25">
      <c r="A504" s="89" t="s">
        <v>1271</v>
      </c>
      <c r="B504" s="90" t="s">
        <v>11</v>
      </c>
      <c r="C504" s="90" t="s">
        <v>363</v>
      </c>
      <c r="D504" s="90" t="s">
        <v>364</v>
      </c>
      <c r="E504" s="90" t="s">
        <v>575</v>
      </c>
      <c r="F504" s="127">
        <v>1</v>
      </c>
      <c r="G504" s="91">
        <v>1668</v>
      </c>
      <c r="H504" s="90"/>
      <c r="I504" s="91"/>
      <c r="J504" s="91"/>
      <c r="K504" s="91">
        <f t="shared" si="14"/>
        <v>1668</v>
      </c>
      <c r="L504" s="92">
        <v>20210813</v>
      </c>
    </row>
    <row r="505" spans="1:12" x14ac:dyDescent="0.25">
      <c r="A505" s="89" t="s">
        <v>1266</v>
      </c>
      <c r="B505" s="90" t="s">
        <v>11</v>
      </c>
      <c r="C505" s="90" t="s">
        <v>35</v>
      </c>
      <c r="D505" s="90" t="s">
        <v>1114</v>
      </c>
      <c r="E505" s="90" t="s">
        <v>1115</v>
      </c>
      <c r="F505" s="127">
        <v>1</v>
      </c>
      <c r="G505" s="91">
        <v>1668</v>
      </c>
      <c r="H505" s="90"/>
      <c r="I505" s="91"/>
      <c r="J505" s="91"/>
      <c r="K505" s="91">
        <f t="shared" si="14"/>
        <v>1668</v>
      </c>
      <c r="L505" s="92">
        <v>20210817</v>
      </c>
    </row>
    <row r="506" spans="1:12" x14ac:dyDescent="0.25">
      <c r="A506" s="108" t="s">
        <v>1235</v>
      </c>
      <c r="B506" s="109" t="s">
        <v>11</v>
      </c>
      <c r="C506" s="109" t="s">
        <v>12</v>
      </c>
      <c r="D506" s="109" t="s">
        <v>39</v>
      </c>
      <c r="E506" s="109" t="s">
        <v>928</v>
      </c>
      <c r="F506" s="130">
        <v>1</v>
      </c>
      <c r="G506" s="110">
        <v>1668</v>
      </c>
      <c r="H506" s="109">
        <v>212</v>
      </c>
      <c r="I506" s="110">
        <v>21</v>
      </c>
      <c r="J506" s="110">
        <f>I506*H506</f>
        <v>4452</v>
      </c>
      <c r="K506" s="110">
        <f t="shared" si="14"/>
        <v>6120</v>
      </c>
      <c r="L506" s="111">
        <v>20210819</v>
      </c>
    </row>
    <row r="507" spans="1:12" x14ac:dyDescent="0.25">
      <c r="A507" s="89" t="s">
        <v>1269</v>
      </c>
      <c r="B507" s="90" t="s">
        <v>11</v>
      </c>
      <c r="C507" s="90" t="s">
        <v>36</v>
      </c>
      <c r="D507" s="90" t="s">
        <v>37</v>
      </c>
      <c r="E507" s="90" t="s">
        <v>109</v>
      </c>
      <c r="F507" s="127">
        <v>1</v>
      </c>
      <c r="G507" s="91">
        <v>1668</v>
      </c>
      <c r="H507" s="90"/>
      <c r="I507" s="91"/>
      <c r="J507" s="91"/>
      <c r="K507" s="91">
        <f t="shared" si="14"/>
        <v>1668</v>
      </c>
      <c r="L507" s="92">
        <v>20210819</v>
      </c>
    </row>
    <row r="508" spans="1:12" x14ac:dyDescent="0.25">
      <c r="A508" s="89" t="s">
        <v>1300</v>
      </c>
      <c r="B508" s="90" t="s">
        <v>11</v>
      </c>
      <c r="C508" s="90" t="s">
        <v>36</v>
      </c>
      <c r="D508" s="90" t="s">
        <v>37</v>
      </c>
      <c r="E508" s="90" t="s">
        <v>1301</v>
      </c>
      <c r="F508" s="127">
        <v>1</v>
      </c>
      <c r="G508" s="91">
        <v>1668</v>
      </c>
      <c r="H508" s="90"/>
      <c r="I508" s="91"/>
      <c r="J508" s="91"/>
      <c r="K508" s="91">
        <f t="shared" si="14"/>
        <v>1668</v>
      </c>
      <c r="L508" s="92">
        <v>20210819</v>
      </c>
    </row>
    <row r="509" spans="1:12" x14ac:dyDescent="0.25">
      <c r="A509" s="89" t="s">
        <v>1270</v>
      </c>
      <c r="B509" s="90" t="s">
        <v>11</v>
      </c>
      <c r="C509" s="90" t="s">
        <v>363</v>
      </c>
      <c r="D509" s="90" t="s">
        <v>364</v>
      </c>
      <c r="E509" s="90" t="s">
        <v>573</v>
      </c>
      <c r="F509" s="127">
        <v>1</v>
      </c>
      <c r="G509" s="91">
        <v>1668</v>
      </c>
      <c r="H509" s="90"/>
      <c r="I509" s="91"/>
      <c r="J509" s="91"/>
      <c r="K509" s="91">
        <f t="shared" si="14"/>
        <v>1668</v>
      </c>
      <c r="L509" s="92">
        <v>20210823</v>
      </c>
    </row>
    <row r="510" spans="1:12" x14ac:dyDescent="0.25">
      <c r="A510" s="89" t="s">
        <v>1233</v>
      </c>
      <c r="B510" s="90" t="s">
        <v>11</v>
      </c>
      <c r="C510" s="90" t="s">
        <v>297</v>
      </c>
      <c r="D510" s="90" t="s">
        <v>93</v>
      </c>
      <c r="E510" s="90" t="s">
        <v>805</v>
      </c>
      <c r="F510" s="127">
        <v>1</v>
      </c>
      <c r="G510" s="91">
        <v>1668</v>
      </c>
      <c r="H510" s="90"/>
      <c r="I510" s="91"/>
      <c r="J510" s="91"/>
      <c r="K510" s="91">
        <f t="shared" si="14"/>
        <v>1668</v>
      </c>
      <c r="L510" s="92">
        <v>20210823</v>
      </c>
    </row>
    <row r="511" spans="1:12" x14ac:dyDescent="0.25">
      <c r="A511" s="108" t="s">
        <v>1236</v>
      </c>
      <c r="B511" s="109" t="s">
        <v>11</v>
      </c>
      <c r="C511" s="109" t="s">
        <v>56</v>
      </c>
      <c r="D511" s="109" t="s">
        <v>57</v>
      </c>
      <c r="E511" s="109" t="s">
        <v>1237</v>
      </c>
      <c r="F511" s="130">
        <v>1</v>
      </c>
      <c r="G511" s="110">
        <v>1668</v>
      </c>
      <c r="H511" s="109">
        <v>276</v>
      </c>
      <c r="I511" s="110">
        <v>21</v>
      </c>
      <c r="J511" s="110">
        <f>I511*H511</f>
        <v>5796</v>
      </c>
      <c r="K511" s="110">
        <f t="shared" si="14"/>
        <v>7464</v>
      </c>
      <c r="L511" s="111">
        <v>20210824</v>
      </c>
    </row>
    <row r="512" spans="1:12" x14ac:dyDescent="0.25">
      <c r="A512" s="108" t="s">
        <v>1194</v>
      </c>
      <c r="B512" s="109" t="s">
        <v>11</v>
      </c>
      <c r="C512" s="109" t="s">
        <v>12</v>
      </c>
      <c r="D512" s="109" t="s">
        <v>39</v>
      </c>
      <c r="E512" s="109" t="s">
        <v>928</v>
      </c>
      <c r="F512" s="130">
        <v>1</v>
      </c>
      <c r="G512" s="110">
        <v>1668</v>
      </c>
      <c r="H512" s="109">
        <v>212</v>
      </c>
      <c r="I512" s="110">
        <v>21</v>
      </c>
      <c r="J512" s="110">
        <f>I512*H512</f>
        <v>4452</v>
      </c>
      <c r="K512" s="110">
        <f t="shared" si="14"/>
        <v>6120</v>
      </c>
      <c r="L512" s="111">
        <v>20210824</v>
      </c>
    </row>
    <row r="513" spans="1:12" x14ac:dyDescent="0.25">
      <c r="A513" s="108" t="s">
        <v>1193</v>
      </c>
      <c r="B513" s="109" t="s">
        <v>11</v>
      </c>
      <c r="C513" s="109" t="s">
        <v>27</v>
      </c>
      <c r="D513" s="109" t="s">
        <v>896</v>
      </c>
      <c r="E513" s="109" t="s">
        <v>903</v>
      </c>
      <c r="F513" s="130">
        <v>1</v>
      </c>
      <c r="G513" s="110">
        <v>1668</v>
      </c>
      <c r="H513" s="109">
        <v>110</v>
      </c>
      <c r="I513" s="110">
        <v>21</v>
      </c>
      <c r="J513" s="110">
        <f>I513*H513</f>
        <v>2310</v>
      </c>
      <c r="K513" s="110">
        <f t="shared" si="14"/>
        <v>3978</v>
      </c>
      <c r="L513" s="111">
        <v>20210825</v>
      </c>
    </row>
    <row r="514" spans="1:12" x14ac:dyDescent="0.25">
      <c r="A514" s="89" t="s">
        <v>1231</v>
      </c>
      <c r="B514" s="90" t="s">
        <v>11</v>
      </c>
      <c r="C514" s="90" t="s">
        <v>95</v>
      </c>
      <c r="D514" s="90" t="s">
        <v>1161</v>
      </c>
      <c r="E514" s="90" t="s">
        <v>1232</v>
      </c>
      <c r="F514" s="127">
        <v>1</v>
      </c>
      <c r="G514" s="91">
        <v>1668</v>
      </c>
      <c r="H514" s="90"/>
      <c r="I514" s="91"/>
      <c r="J514" s="91"/>
      <c r="K514" s="91">
        <f t="shared" si="14"/>
        <v>1668</v>
      </c>
      <c r="L514" s="92">
        <v>20210825</v>
      </c>
    </row>
    <row r="515" spans="1:12" x14ac:dyDescent="0.25">
      <c r="A515" s="89" t="s">
        <v>1192</v>
      </c>
      <c r="B515" s="90" t="s">
        <v>11</v>
      </c>
      <c r="C515" s="90" t="s">
        <v>12</v>
      </c>
      <c r="D515" s="90" t="s">
        <v>128</v>
      </c>
      <c r="E515" s="90" t="s">
        <v>1023</v>
      </c>
      <c r="F515" s="127">
        <v>1</v>
      </c>
      <c r="G515" s="91">
        <v>1668</v>
      </c>
      <c r="H515" s="90"/>
      <c r="I515" s="91"/>
      <c r="J515" s="91"/>
      <c r="K515" s="91">
        <f t="shared" si="14"/>
        <v>1668</v>
      </c>
      <c r="L515" s="92">
        <v>20210825</v>
      </c>
    </row>
    <row r="516" spans="1:12" x14ac:dyDescent="0.25">
      <c r="A516" s="89" t="s">
        <v>1265</v>
      </c>
      <c r="B516" s="90" t="s">
        <v>11</v>
      </c>
      <c r="C516" s="90" t="s">
        <v>698</v>
      </c>
      <c r="D516" s="90" t="s">
        <v>26</v>
      </c>
      <c r="E516" s="90" t="s">
        <v>930</v>
      </c>
      <c r="F516" s="127">
        <v>1</v>
      </c>
      <c r="G516" s="91">
        <v>1668</v>
      </c>
      <c r="H516" s="90"/>
      <c r="I516" s="91"/>
      <c r="J516" s="91"/>
      <c r="K516" s="91">
        <f t="shared" si="14"/>
        <v>1668</v>
      </c>
      <c r="L516" s="92">
        <v>20210826</v>
      </c>
    </row>
    <row r="517" spans="1:12" x14ac:dyDescent="0.25">
      <c r="A517" s="89" t="s">
        <v>1190</v>
      </c>
      <c r="B517" s="90" t="s">
        <v>11</v>
      </c>
      <c r="C517" s="90" t="s">
        <v>851</v>
      </c>
      <c r="D517" s="90" t="s">
        <v>872</v>
      </c>
      <c r="E517" s="90" t="s">
        <v>883</v>
      </c>
      <c r="F517" s="127">
        <v>1</v>
      </c>
      <c r="G517" s="91">
        <v>1668</v>
      </c>
      <c r="H517" s="90"/>
      <c r="I517" s="91"/>
      <c r="J517" s="91"/>
      <c r="K517" s="91">
        <f t="shared" si="14"/>
        <v>1668</v>
      </c>
      <c r="L517" s="92">
        <v>20210826</v>
      </c>
    </row>
    <row r="518" spans="1:12" x14ac:dyDescent="0.25">
      <c r="A518" s="89" t="s">
        <v>1189</v>
      </c>
      <c r="B518" s="90" t="s">
        <v>11</v>
      </c>
      <c r="C518" s="90" t="s">
        <v>274</v>
      </c>
      <c r="D518" s="90" t="s">
        <v>26</v>
      </c>
      <c r="E518" s="90" t="s">
        <v>275</v>
      </c>
      <c r="F518" s="127">
        <v>1</v>
      </c>
      <c r="G518" s="91">
        <v>1668</v>
      </c>
      <c r="H518" s="90"/>
      <c r="I518" s="91"/>
      <c r="J518" s="91"/>
      <c r="K518" s="91">
        <f t="shared" si="14"/>
        <v>1668</v>
      </c>
      <c r="L518" s="92">
        <v>20210826</v>
      </c>
    </row>
    <row r="519" spans="1:12" x14ac:dyDescent="0.25">
      <c r="A519" s="89" t="s">
        <v>1188</v>
      </c>
      <c r="B519" s="90" t="s">
        <v>11</v>
      </c>
      <c r="C519" s="90" t="s">
        <v>251</v>
      </c>
      <c r="D519" s="90" t="s">
        <v>91</v>
      </c>
      <c r="E519" s="90" t="s">
        <v>432</v>
      </c>
      <c r="F519" s="127">
        <v>1</v>
      </c>
      <c r="G519" s="91">
        <v>1668</v>
      </c>
      <c r="H519" s="90"/>
      <c r="I519" s="91"/>
      <c r="J519" s="91"/>
      <c r="K519" s="91">
        <f t="shared" si="14"/>
        <v>1668</v>
      </c>
      <c r="L519" s="92">
        <v>20210826</v>
      </c>
    </row>
    <row r="520" spans="1:12" x14ac:dyDescent="0.25">
      <c r="A520" s="89" t="s">
        <v>1191</v>
      </c>
      <c r="B520" s="90" t="s">
        <v>11</v>
      </c>
      <c r="C520" s="90" t="s">
        <v>78</v>
      </c>
      <c r="D520" s="90" t="s">
        <v>81</v>
      </c>
      <c r="E520" s="90" t="s">
        <v>932</v>
      </c>
      <c r="F520" s="127">
        <v>1</v>
      </c>
      <c r="G520" s="91">
        <v>1668</v>
      </c>
      <c r="H520" s="90"/>
      <c r="I520" s="91"/>
      <c r="J520" s="91"/>
      <c r="K520" s="91">
        <f t="shared" si="14"/>
        <v>1668</v>
      </c>
      <c r="L520" s="92">
        <v>20210827</v>
      </c>
    </row>
    <row r="521" spans="1:12" x14ac:dyDescent="0.25">
      <c r="A521" s="89" t="s">
        <v>1234</v>
      </c>
      <c r="B521" s="90" t="s">
        <v>11</v>
      </c>
      <c r="C521" s="90" t="s">
        <v>12</v>
      </c>
      <c r="D521" s="90" t="s">
        <v>475</v>
      </c>
      <c r="E521" s="90" t="s">
        <v>504</v>
      </c>
      <c r="F521" s="127">
        <v>1</v>
      </c>
      <c r="G521" s="91">
        <v>1668</v>
      </c>
      <c r="H521" s="90"/>
      <c r="I521" s="91"/>
      <c r="J521" s="91"/>
      <c r="K521" s="91">
        <f t="shared" si="14"/>
        <v>1668</v>
      </c>
      <c r="L521" s="92">
        <v>20210827</v>
      </c>
    </row>
    <row r="522" spans="1:12" x14ac:dyDescent="0.25">
      <c r="A522" s="89" t="s">
        <v>1267</v>
      </c>
      <c r="B522" s="90" t="s">
        <v>29</v>
      </c>
      <c r="C522" s="90" t="s">
        <v>488</v>
      </c>
      <c r="D522" s="90" t="s">
        <v>489</v>
      </c>
      <c r="E522" s="90" t="s">
        <v>1268</v>
      </c>
      <c r="F522" s="127">
        <v>1</v>
      </c>
      <c r="G522" s="91">
        <v>1668</v>
      </c>
      <c r="H522" s="90"/>
      <c r="I522" s="91"/>
      <c r="J522" s="91"/>
      <c r="K522" s="91">
        <f t="shared" si="14"/>
        <v>1668</v>
      </c>
      <c r="L522" s="92">
        <v>20210827</v>
      </c>
    </row>
    <row r="523" spans="1:12" ht="15.75" thickBot="1" x14ac:dyDescent="0.3">
      <c r="A523" s="116" t="s">
        <v>1184</v>
      </c>
      <c r="B523" s="117" t="s">
        <v>11</v>
      </c>
      <c r="C523" s="117" t="s">
        <v>35</v>
      </c>
      <c r="D523" s="117" t="s">
        <v>198</v>
      </c>
      <c r="E523" s="117" t="s">
        <v>199</v>
      </c>
      <c r="F523" s="132">
        <v>1</v>
      </c>
      <c r="G523" s="118">
        <v>1668</v>
      </c>
      <c r="H523" s="117">
        <v>40</v>
      </c>
      <c r="I523" s="118">
        <v>21</v>
      </c>
      <c r="J523" s="118">
        <f>I523*H523</f>
        <v>840</v>
      </c>
      <c r="K523" s="118">
        <f t="shared" si="14"/>
        <v>2508</v>
      </c>
      <c r="L523" s="119">
        <v>20210831</v>
      </c>
    </row>
    <row r="524" spans="1:12" x14ac:dyDescent="0.25">
      <c r="A524" s="89"/>
      <c r="B524" s="90"/>
      <c r="C524" s="90"/>
      <c r="D524" s="90"/>
      <c r="E524" s="90"/>
      <c r="F524" s="127"/>
      <c r="G524" s="91"/>
      <c r="H524" s="90"/>
      <c r="I524" s="91"/>
      <c r="J524" s="91"/>
      <c r="K524" s="91"/>
      <c r="L524" s="92"/>
    </row>
    <row r="525" spans="1:12" ht="15.75" thickBot="1" x14ac:dyDescent="0.3">
      <c r="A525" s="85"/>
      <c r="B525" s="86"/>
      <c r="C525" s="86"/>
      <c r="D525" s="86"/>
      <c r="E525" s="86"/>
      <c r="F525" s="122"/>
      <c r="G525" s="87"/>
      <c r="H525" s="86"/>
      <c r="I525" s="87"/>
      <c r="J525" s="87"/>
      <c r="K525" s="87"/>
      <c r="L525" s="88"/>
    </row>
    <row r="526" spans="1:12" x14ac:dyDescent="0.25">
      <c r="A526" s="54" t="s">
        <v>1165</v>
      </c>
      <c r="B526" s="47" t="s">
        <v>92</v>
      </c>
      <c r="C526" s="47" t="s">
        <v>78</v>
      </c>
      <c r="D526" s="47" t="s">
        <v>79</v>
      </c>
      <c r="E526" s="47" t="s">
        <v>80</v>
      </c>
      <c r="F526" s="123">
        <v>1</v>
      </c>
      <c r="G526" s="38">
        <v>816</v>
      </c>
      <c r="H526" s="47"/>
      <c r="I526" s="38"/>
      <c r="J526" s="38"/>
      <c r="K526" s="38">
        <f t="shared" si="14"/>
        <v>816</v>
      </c>
      <c r="L526" s="73">
        <v>20210802</v>
      </c>
    </row>
    <row r="527" spans="1:12" x14ac:dyDescent="0.25">
      <c r="A527" s="89" t="s">
        <v>1289</v>
      </c>
      <c r="B527" s="90" t="s">
        <v>92</v>
      </c>
      <c r="C527" s="90" t="s">
        <v>12</v>
      </c>
      <c r="D527" s="90" t="s">
        <v>118</v>
      </c>
      <c r="E527" s="90" t="s">
        <v>120</v>
      </c>
      <c r="F527" s="127">
        <v>1</v>
      </c>
      <c r="G527" s="91">
        <v>816</v>
      </c>
      <c r="H527" s="90"/>
      <c r="I527" s="91"/>
      <c r="J527" s="91"/>
      <c r="K527" s="91">
        <f t="shared" si="14"/>
        <v>816</v>
      </c>
      <c r="L527" s="92">
        <v>20210804</v>
      </c>
    </row>
    <row r="528" spans="1:12" x14ac:dyDescent="0.25">
      <c r="A528" s="89" t="s">
        <v>1288</v>
      </c>
      <c r="B528" s="90" t="s">
        <v>92</v>
      </c>
      <c r="C528" s="90" t="s">
        <v>12</v>
      </c>
      <c r="D528" s="90" t="s">
        <v>118</v>
      </c>
      <c r="E528" s="90" t="s">
        <v>167</v>
      </c>
      <c r="F528" s="127">
        <v>1</v>
      </c>
      <c r="G528" s="91">
        <v>816</v>
      </c>
      <c r="H528" s="90"/>
      <c r="I528" s="91"/>
      <c r="J528" s="91"/>
      <c r="K528" s="91">
        <f t="shared" si="14"/>
        <v>816</v>
      </c>
      <c r="L528" s="92">
        <v>20210804</v>
      </c>
    </row>
    <row r="529" spans="1:12" x14ac:dyDescent="0.25">
      <c r="A529" s="89" t="s">
        <v>1287</v>
      </c>
      <c r="B529" s="90" t="s">
        <v>92</v>
      </c>
      <c r="C529" s="90" t="s">
        <v>12</v>
      </c>
      <c r="D529" s="90" t="s">
        <v>118</v>
      </c>
      <c r="E529" s="90" t="s">
        <v>262</v>
      </c>
      <c r="F529" s="127">
        <v>1</v>
      </c>
      <c r="G529" s="91">
        <v>816</v>
      </c>
      <c r="H529" s="90"/>
      <c r="I529" s="91"/>
      <c r="J529" s="91"/>
      <c r="K529" s="91">
        <f t="shared" si="14"/>
        <v>816</v>
      </c>
      <c r="L529" s="92">
        <v>20210804</v>
      </c>
    </row>
    <row r="530" spans="1:12" x14ac:dyDescent="0.25">
      <c r="A530" s="89" t="s">
        <v>1286</v>
      </c>
      <c r="B530" s="90" t="s">
        <v>92</v>
      </c>
      <c r="C530" s="90" t="s">
        <v>12</v>
      </c>
      <c r="D530" s="90" t="s">
        <v>118</v>
      </c>
      <c r="E530" s="90" t="s">
        <v>172</v>
      </c>
      <c r="F530" s="127">
        <v>1</v>
      </c>
      <c r="G530" s="91">
        <v>816</v>
      </c>
      <c r="H530" s="90"/>
      <c r="I530" s="91"/>
      <c r="J530" s="91"/>
      <c r="K530" s="91">
        <f t="shared" si="14"/>
        <v>816</v>
      </c>
      <c r="L530" s="92">
        <v>20210804</v>
      </c>
    </row>
    <row r="531" spans="1:12" x14ac:dyDescent="0.25">
      <c r="A531" s="89" t="s">
        <v>1285</v>
      </c>
      <c r="B531" s="90" t="s">
        <v>92</v>
      </c>
      <c r="C531" s="90" t="s">
        <v>12</v>
      </c>
      <c r="D531" s="90" t="s">
        <v>118</v>
      </c>
      <c r="E531" s="90" t="s">
        <v>1071</v>
      </c>
      <c r="F531" s="127">
        <v>1</v>
      </c>
      <c r="G531" s="91">
        <v>816</v>
      </c>
      <c r="H531" s="90"/>
      <c r="I531" s="91"/>
      <c r="J531" s="91"/>
      <c r="K531" s="91">
        <f t="shared" si="14"/>
        <v>816</v>
      </c>
      <c r="L531" s="92">
        <v>20210804</v>
      </c>
    </row>
    <row r="532" spans="1:12" x14ac:dyDescent="0.25">
      <c r="A532" s="89" t="s">
        <v>1284</v>
      </c>
      <c r="B532" s="90" t="s">
        <v>92</v>
      </c>
      <c r="C532" s="90" t="s">
        <v>12</v>
      </c>
      <c r="D532" s="90" t="s">
        <v>118</v>
      </c>
      <c r="E532" s="90" t="s">
        <v>173</v>
      </c>
      <c r="F532" s="127">
        <v>1</v>
      </c>
      <c r="G532" s="91">
        <v>816</v>
      </c>
      <c r="H532" s="90"/>
      <c r="I532" s="91"/>
      <c r="J532" s="91"/>
      <c r="K532" s="91">
        <f t="shared" si="14"/>
        <v>816</v>
      </c>
      <c r="L532" s="92">
        <v>20210804</v>
      </c>
    </row>
    <row r="533" spans="1:12" x14ac:dyDescent="0.25">
      <c r="A533" s="89" t="s">
        <v>1283</v>
      </c>
      <c r="B533" s="90" t="s">
        <v>92</v>
      </c>
      <c r="C533" s="90" t="s">
        <v>12</v>
      </c>
      <c r="D533" s="90" t="s">
        <v>118</v>
      </c>
      <c r="E533" s="90" t="s">
        <v>119</v>
      </c>
      <c r="F533" s="127">
        <v>1</v>
      </c>
      <c r="G533" s="91">
        <v>816</v>
      </c>
      <c r="H533" s="90"/>
      <c r="I533" s="91"/>
      <c r="J533" s="91"/>
      <c r="K533" s="91">
        <f t="shared" si="14"/>
        <v>816</v>
      </c>
      <c r="L533" s="92">
        <v>20210804</v>
      </c>
    </row>
    <row r="534" spans="1:12" x14ac:dyDescent="0.25">
      <c r="A534" s="89" t="s">
        <v>1282</v>
      </c>
      <c r="B534" s="90" t="s">
        <v>92</v>
      </c>
      <c r="C534" s="90" t="s">
        <v>12</v>
      </c>
      <c r="D534" s="90" t="s">
        <v>118</v>
      </c>
      <c r="E534" s="90" t="s">
        <v>174</v>
      </c>
      <c r="F534" s="127">
        <v>1</v>
      </c>
      <c r="G534" s="91">
        <v>816</v>
      </c>
      <c r="H534" s="90"/>
      <c r="I534" s="91"/>
      <c r="J534" s="91"/>
      <c r="K534" s="91">
        <f t="shared" si="14"/>
        <v>816</v>
      </c>
      <c r="L534" s="92">
        <v>20210804</v>
      </c>
    </row>
    <row r="535" spans="1:12" x14ac:dyDescent="0.25">
      <c r="A535" s="89" t="s">
        <v>1280</v>
      </c>
      <c r="B535" s="90" t="s">
        <v>92</v>
      </c>
      <c r="C535" s="90" t="s">
        <v>12</v>
      </c>
      <c r="D535" s="90" t="s">
        <v>260</v>
      </c>
      <c r="E535" s="90" t="s">
        <v>1281</v>
      </c>
      <c r="F535" s="127">
        <v>1</v>
      </c>
      <c r="G535" s="91">
        <v>816</v>
      </c>
      <c r="H535" s="90"/>
      <c r="I535" s="91"/>
      <c r="J535" s="91"/>
      <c r="K535" s="91">
        <f t="shared" si="14"/>
        <v>816</v>
      </c>
      <c r="L535" s="92">
        <v>20210805</v>
      </c>
    </row>
    <row r="536" spans="1:12" x14ac:dyDescent="0.25">
      <c r="A536" s="108" t="s">
        <v>1279</v>
      </c>
      <c r="B536" s="109" t="s">
        <v>92</v>
      </c>
      <c r="C536" s="109" t="s">
        <v>12</v>
      </c>
      <c r="D536" s="109" t="s">
        <v>260</v>
      </c>
      <c r="E536" s="109" t="s">
        <v>261</v>
      </c>
      <c r="F536" s="130">
        <v>1</v>
      </c>
      <c r="G536" s="110">
        <v>816</v>
      </c>
      <c r="H536" s="109">
        <v>100</v>
      </c>
      <c r="I536" s="110">
        <v>21</v>
      </c>
      <c r="J536" s="110">
        <f>I536*H536</f>
        <v>2100</v>
      </c>
      <c r="K536" s="110">
        <f t="shared" si="14"/>
        <v>2916</v>
      </c>
      <c r="L536" s="111">
        <v>20210805</v>
      </c>
    </row>
    <row r="537" spans="1:12" x14ac:dyDescent="0.25">
      <c r="A537" s="89" t="s">
        <v>1278</v>
      </c>
      <c r="B537" s="90" t="s">
        <v>92</v>
      </c>
      <c r="C537" s="90" t="s">
        <v>434</v>
      </c>
      <c r="D537" s="90" t="s">
        <v>435</v>
      </c>
      <c r="E537" s="90" t="s">
        <v>436</v>
      </c>
      <c r="F537" s="127">
        <v>1</v>
      </c>
      <c r="G537" s="91">
        <v>816</v>
      </c>
      <c r="H537" s="90"/>
      <c r="I537" s="91"/>
      <c r="J537" s="91"/>
      <c r="K537" s="91">
        <f t="shared" si="14"/>
        <v>816</v>
      </c>
      <c r="L537" s="92">
        <v>20210806</v>
      </c>
    </row>
    <row r="538" spans="1:12" x14ac:dyDescent="0.25">
      <c r="A538" s="89" t="s">
        <v>1275</v>
      </c>
      <c r="B538" s="90" t="s">
        <v>92</v>
      </c>
      <c r="C538" s="90" t="s">
        <v>685</v>
      </c>
      <c r="D538" s="90" t="s">
        <v>1276</v>
      </c>
      <c r="E538" s="90" t="s">
        <v>1277</v>
      </c>
      <c r="F538" s="127">
        <v>1</v>
      </c>
      <c r="G538" s="91">
        <v>816</v>
      </c>
      <c r="H538" s="90"/>
      <c r="I538" s="91"/>
      <c r="J538" s="91"/>
      <c r="K538" s="91">
        <f t="shared" si="14"/>
        <v>816</v>
      </c>
      <c r="L538" s="92">
        <v>20210806</v>
      </c>
    </row>
    <row r="539" spans="1:12" x14ac:dyDescent="0.25">
      <c r="A539" s="89" t="s">
        <v>1274</v>
      </c>
      <c r="B539" s="90" t="s">
        <v>92</v>
      </c>
      <c r="C539" s="90" t="s">
        <v>12</v>
      </c>
      <c r="D539" s="90" t="s">
        <v>116</v>
      </c>
      <c r="E539" s="90" t="s">
        <v>170</v>
      </c>
      <c r="F539" s="127">
        <v>1</v>
      </c>
      <c r="G539" s="91">
        <v>816</v>
      </c>
      <c r="H539" s="90"/>
      <c r="I539" s="91"/>
      <c r="J539" s="91"/>
      <c r="K539" s="91">
        <f t="shared" si="14"/>
        <v>816</v>
      </c>
      <c r="L539" s="92">
        <v>20210806</v>
      </c>
    </row>
    <row r="540" spans="1:12" x14ac:dyDescent="0.25">
      <c r="A540" s="89" t="s">
        <v>1273</v>
      </c>
      <c r="B540" s="90" t="s">
        <v>92</v>
      </c>
      <c r="C540" s="90" t="s">
        <v>12</v>
      </c>
      <c r="D540" s="90" t="s">
        <v>116</v>
      </c>
      <c r="E540" s="90" t="s">
        <v>171</v>
      </c>
      <c r="F540" s="127">
        <v>1</v>
      </c>
      <c r="G540" s="91">
        <v>816</v>
      </c>
      <c r="H540" s="90"/>
      <c r="I540" s="91"/>
      <c r="J540" s="91"/>
      <c r="K540" s="91">
        <f t="shared" si="14"/>
        <v>816</v>
      </c>
      <c r="L540" s="92">
        <v>20210806</v>
      </c>
    </row>
    <row r="541" spans="1:12" x14ac:dyDescent="0.25">
      <c r="A541" s="89" t="s">
        <v>1272</v>
      </c>
      <c r="B541" s="90" t="s">
        <v>92</v>
      </c>
      <c r="C541" s="90" t="s">
        <v>12</v>
      </c>
      <c r="D541" s="90" t="s">
        <v>116</v>
      </c>
      <c r="E541" s="90" t="s">
        <v>1148</v>
      </c>
      <c r="F541" s="127">
        <v>1</v>
      </c>
      <c r="G541" s="91">
        <v>816</v>
      </c>
      <c r="H541" s="90"/>
      <c r="I541" s="91"/>
      <c r="J541" s="91"/>
      <c r="K541" s="91">
        <f t="shared" si="14"/>
        <v>816</v>
      </c>
      <c r="L541" s="92">
        <v>20210806</v>
      </c>
    </row>
    <row r="542" spans="1:12" x14ac:dyDescent="0.25">
      <c r="A542" s="89" t="s">
        <v>1243</v>
      </c>
      <c r="B542" s="90" t="s">
        <v>92</v>
      </c>
      <c r="C542" s="90" t="s">
        <v>36</v>
      </c>
      <c r="D542" s="90" t="s">
        <v>37</v>
      </c>
      <c r="E542" s="90" t="s">
        <v>678</v>
      </c>
      <c r="F542" s="127">
        <v>1</v>
      </c>
      <c r="G542" s="91">
        <v>816</v>
      </c>
      <c r="H542" s="90"/>
      <c r="I542" s="91"/>
      <c r="J542" s="91"/>
      <c r="K542" s="91">
        <f t="shared" si="14"/>
        <v>816</v>
      </c>
      <c r="L542" s="92">
        <v>20210809</v>
      </c>
    </row>
    <row r="543" spans="1:12" x14ac:dyDescent="0.25">
      <c r="A543" s="89" t="s">
        <v>1242</v>
      </c>
      <c r="B543" s="90" t="s">
        <v>92</v>
      </c>
      <c r="C543" s="90" t="s">
        <v>36</v>
      </c>
      <c r="D543" s="90" t="s">
        <v>37</v>
      </c>
      <c r="E543" s="90" t="s">
        <v>1155</v>
      </c>
      <c r="F543" s="127">
        <v>1</v>
      </c>
      <c r="G543" s="91">
        <v>816</v>
      </c>
      <c r="H543" s="90"/>
      <c r="I543" s="91"/>
      <c r="J543" s="91"/>
      <c r="K543" s="91">
        <f t="shared" si="14"/>
        <v>816</v>
      </c>
      <c r="L543" s="92">
        <v>20210809</v>
      </c>
    </row>
    <row r="544" spans="1:12" x14ac:dyDescent="0.25">
      <c r="A544" s="108" t="s">
        <v>1240</v>
      </c>
      <c r="B544" s="109" t="s">
        <v>92</v>
      </c>
      <c r="C544" s="109" t="s">
        <v>36</v>
      </c>
      <c r="D544" s="109" t="s">
        <v>37</v>
      </c>
      <c r="E544" s="109" t="s">
        <v>1241</v>
      </c>
      <c r="F544" s="130">
        <v>1</v>
      </c>
      <c r="G544" s="110">
        <v>816</v>
      </c>
      <c r="H544" s="109">
        <v>286</v>
      </c>
      <c r="I544" s="110">
        <v>21</v>
      </c>
      <c r="J544" s="110">
        <f>I544*H544</f>
        <v>6006</v>
      </c>
      <c r="K544" s="110">
        <f t="shared" si="14"/>
        <v>6822</v>
      </c>
      <c r="L544" s="111">
        <v>20210809</v>
      </c>
    </row>
    <row r="545" spans="1:12" x14ac:dyDescent="0.25">
      <c r="A545" s="89" t="s">
        <v>1238</v>
      </c>
      <c r="B545" s="90" t="s">
        <v>92</v>
      </c>
      <c r="C545" s="90" t="s">
        <v>36</v>
      </c>
      <c r="D545" s="90" t="s">
        <v>37</v>
      </c>
      <c r="E545" s="90" t="s">
        <v>1239</v>
      </c>
      <c r="F545" s="127">
        <v>1</v>
      </c>
      <c r="G545" s="91">
        <v>816</v>
      </c>
      <c r="H545" s="90"/>
      <c r="I545" s="91"/>
      <c r="J545" s="91"/>
      <c r="K545" s="91">
        <f t="shared" si="14"/>
        <v>816</v>
      </c>
      <c r="L545" s="92">
        <v>20210809</v>
      </c>
    </row>
    <row r="546" spans="1:12" x14ac:dyDescent="0.25">
      <c r="A546" s="89" t="s">
        <v>1247</v>
      </c>
      <c r="B546" s="90" t="s">
        <v>92</v>
      </c>
      <c r="C546" s="90" t="s">
        <v>685</v>
      </c>
      <c r="D546" s="90" t="s">
        <v>686</v>
      </c>
      <c r="E546" s="90" t="s">
        <v>687</v>
      </c>
      <c r="F546" s="127">
        <v>1</v>
      </c>
      <c r="G546" s="91">
        <v>816</v>
      </c>
      <c r="H546" s="90"/>
      <c r="I546" s="91"/>
      <c r="J546" s="91"/>
      <c r="K546" s="91">
        <f t="shared" si="14"/>
        <v>816</v>
      </c>
      <c r="L546" s="92">
        <v>20210810</v>
      </c>
    </row>
    <row r="547" spans="1:12" x14ac:dyDescent="0.25">
      <c r="A547" s="89" t="s">
        <v>1245</v>
      </c>
      <c r="B547" s="90" t="s">
        <v>92</v>
      </c>
      <c r="C547" s="90" t="s">
        <v>685</v>
      </c>
      <c r="D547" s="90" t="s">
        <v>1157</v>
      </c>
      <c r="E547" s="90" t="s">
        <v>1246</v>
      </c>
      <c r="F547" s="127">
        <v>1</v>
      </c>
      <c r="G547" s="91">
        <v>816</v>
      </c>
      <c r="H547" s="90"/>
      <c r="I547" s="91"/>
      <c r="J547" s="91"/>
      <c r="K547" s="91">
        <f t="shared" si="14"/>
        <v>816</v>
      </c>
      <c r="L547" s="92">
        <v>20210810</v>
      </c>
    </row>
    <row r="548" spans="1:12" x14ac:dyDescent="0.25">
      <c r="A548" s="89" t="s">
        <v>1263</v>
      </c>
      <c r="B548" s="90" t="s">
        <v>92</v>
      </c>
      <c r="C548" s="90" t="s">
        <v>27</v>
      </c>
      <c r="D548" s="90" t="s">
        <v>1261</v>
      </c>
      <c r="E548" s="90" t="s">
        <v>1264</v>
      </c>
      <c r="F548" s="127">
        <v>1</v>
      </c>
      <c r="G548" s="91">
        <v>816</v>
      </c>
      <c r="H548" s="90"/>
      <c r="I548" s="91"/>
      <c r="J548" s="91"/>
      <c r="K548" s="91">
        <f t="shared" si="14"/>
        <v>816</v>
      </c>
      <c r="L548" s="92">
        <v>20210812</v>
      </c>
    </row>
    <row r="549" spans="1:12" x14ac:dyDescent="0.25">
      <c r="A549" s="89" t="s">
        <v>1260</v>
      </c>
      <c r="B549" s="90" t="s">
        <v>92</v>
      </c>
      <c r="C549" s="90" t="s">
        <v>27</v>
      </c>
      <c r="D549" s="90" t="s">
        <v>1261</v>
      </c>
      <c r="E549" s="90" t="s">
        <v>1262</v>
      </c>
      <c r="F549" s="127">
        <v>1</v>
      </c>
      <c r="G549" s="91">
        <v>816</v>
      </c>
      <c r="H549" s="90"/>
      <c r="I549" s="91"/>
      <c r="J549" s="91"/>
      <c r="K549" s="91">
        <f t="shared" si="14"/>
        <v>816</v>
      </c>
      <c r="L549" s="92">
        <v>20210812</v>
      </c>
    </row>
    <row r="550" spans="1:12" x14ac:dyDescent="0.25">
      <c r="A550" s="89" t="s">
        <v>1244</v>
      </c>
      <c r="B550" s="90" t="s">
        <v>92</v>
      </c>
      <c r="C550" s="90" t="s">
        <v>925</v>
      </c>
      <c r="D550" s="90" t="s">
        <v>26</v>
      </c>
      <c r="E550" s="90" t="s">
        <v>926</v>
      </c>
      <c r="F550" s="127">
        <v>1</v>
      </c>
      <c r="G550" s="91">
        <v>816</v>
      </c>
      <c r="H550" s="90"/>
      <c r="I550" s="91"/>
      <c r="J550" s="91"/>
      <c r="K550" s="91">
        <f t="shared" si="14"/>
        <v>816</v>
      </c>
      <c r="L550" s="92">
        <v>20210812</v>
      </c>
    </row>
    <row r="551" spans="1:12" x14ac:dyDescent="0.25">
      <c r="A551" s="89" t="s">
        <v>1258</v>
      </c>
      <c r="B551" s="90" t="s">
        <v>92</v>
      </c>
      <c r="C551" s="90" t="s">
        <v>27</v>
      </c>
      <c r="D551" s="90" t="s">
        <v>914</v>
      </c>
      <c r="E551" s="90" t="s">
        <v>1259</v>
      </c>
      <c r="F551" s="127">
        <v>1</v>
      </c>
      <c r="G551" s="91">
        <v>816</v>
      </c>
      <c r="H551" s="90"/>
      <c r="I551" s="91"/>
      <c r="J551" s="91"/>
      <c r="K551" s="91">
        <f t="shared" si="14"/>
        <v>816</v>
      </c>
      <c r="L551" s="92">
        <v>20210813</v>
      </c>
    </row>
    <row r="552" spans="1:12" x14ac:dyDescent="0.25">
      <c r="A552" s="89" t="s">
        <v>1257</v>
      </c>
      <c r="B552" s="90" t="s">
        <v>92</v>
      </c>
      <c r="C552" s="90" t="s">
        <v>27</v>
      </c>
      <c r="D552" s="90" t="s">
        <v>914</v>
      </c>
      <c r="E552" s="90" t="s">
        <v>915</v>
      </c>
      <c r="F552" s="127">
        <v>1</v>
      </c>
      <c r="G552" s="91">
        <v>816</v>
      </c>
      <c r="H552" s="90"/>
      <c r="I552" s="91"/>
      <c r="J552" s="91"/>
      <c r="K552" s="91">
        <f t="shared" si="14"/>
        <v>816</v>
      </c>
      <c r="L552" s="92">
        <v>20210813</v>
      </c>
    </row>
    <row r="553" spans="1:12" x14ac:dyDescent="0.25">
      <c r="A553" s="89" t="s">
        <v>1256</v>
      </c>
      <c r="B553" s="90" t="s">
        <v>92</v>
      </c>
      <c r="C553" s="90" t="s">
        <v>27</v>
      </c>
      <c r="D553" s="90" t="s">
        <v>914</v>
      </c>
      <c r="E553" s="90" t="s">
        <v>1053</v>
      </c>
      <c r="F553" s="127">
        <v>1</v>
      </c>
      <c r="G553" s="91">
        <v>816</v>
      </c>
      <c r="H553" s="90"/>
      <c r="I553" s="91"/>
      <c r="J553" s="91"/>
      <c r="K553" s="91">
        <f t="shared" si="14"/>
        <v>816</v>
      </c>
      <c r="L553" s="92">
        <v>20210813</v>
      </c>
    </row>
    <row r="554" spans="1:12" x14ac:dyDescent="0.25">
      <c r="A554" s="89" t="s">
        <v>1254</v>
      </c>
      <c r="B554" s="90" t="s">
        <v>92</v>
      </c>
      <c r="C554" s="90" t="s">
        <v>27</v>
      </c>
      <c r="D554" s="90" t="s">
        <v>914</v>
      </c>
      <c r="E554" s="90" t="s">
        <v>1255</v>
      </c>
      <c r="F554" s="127">
        <v>1</v>
      </c>
      <c r="G554" s="91">
        <v>816</v>
      </c>
      <c r="H554" s="90"/>
      <c r="I554" s="91"/>
      <c r="J554" s="91"/>
      <c r="K554" s="91">
        <f t="shared" si="14"/>
        <v>816</v>
      </c>
      <c r="L554" s="92">
        <v>20210813</v>
      </c>
    </row>
    <row r="555" spans="1:12" x14ac:dyDescent="0.25">
      <c r="A555" s="89" t="s">
        <v>1252</v>
      </c>
      <c r="B555" s="90" t="s">
        <v>92</v>
      </c>
      <c r="C555" s="90" t="s">
        <v>27</v>
      </c>
      <c r="D555" s="90" t="s">
        <v>914</v>
      </c>
      <c r="E555" s="90" t="s">
        <v>1253</v>
      </c>
      <c r="F555" s="127">
        <v>1</v>
      </c>
      <c r="G555" s="91">
        <v>816</v>
      </c>
      <c r="H555" s="90"/>
      <c r="I555" s="91"/>
      <c r="J555" s="91"/>
      <c r="K555" s="91">
        <f t="shared" ref="K555:K593" si="15">J555+G555</f>
        <v>816</v>
      </c>
      <c r="L555" s="92">
        <v>20210813</v>
      </c>
    </row>
    <row r="556" spans="1:12" x14ac:dyDescent="0.25">
      <c r="A556" s="89" t="s">
        <v>1250</v>
      </c>
      <c r="B556" s="90" t="s">
        <v>92</v>
      </c>
      <c r="C556" s="90" t="s">
        <v>27</v>
      </c>
      <c r="D556" s="90" t="s">
        <v>914</v>
      </c>
      <c r="E556" s="90" t="s">
        <v>1251</v>
      </c>
      <c r="F556" s="127">
        <v>1</v>
      </c>
      <c r="G556" s="91">
        <v>816</v>
      </c>
      <c r="H556" s="90"/>
      <c r="I556" s="91"/>
      <c r="J556" s="91"/>
      <c r="K556" s="91">
        <f t="shared" si="15"/>
        <v>816</v>
      </c>
      <c r="L556" s="92">
        <v>20210813</v>
      </c>
    </row>
    <row r="557" spans="1:12" x14ac:dyDescent="0.25">
      <c r="A557" s="89" t="s">
        <v>1248</v>
      </c>
      <c r="B557" s="90" t="s">
        <v>92</v>
      </c>
      <c r="C557" s="90" t="s">
        <v>27</v>
      </c>
      <c r="D557" s="90" t="s">
        <v>914</v>
      </c>
      <c r="E557" s="90" t="s">
        <v>1249</v>
      </c>
      <c r="F557" s="127">
        <v>1</v>
      </c>
      <c r="G557" s="91">
        <v>816</v>
      </c>
      <c r="H557" s="90"/>
      <c r="I557" s="91"/>
      <c r="J557" s="91"/>
      <c r="K557" s="91">
        <f t="shared" si="15"/>
        <v>816</v>
      </c>
      <c r="L557" s="92">
        <v>20210813</v>
      </c>
    </row>
    <row r="558" spans="1:12" x14ac:dyDescent="0.25">
      <c r="A558" s="89" t="s">
        <v>1230</v>
      </c>
      <c r="B558" s="90" t="s">
        <v>92</v>
      </c>
      <c r="C558" s="90" t="s">
        <v>220</v>
      </c>
      <c r="D558" s="90" t="s">
        <v>221</v>
      </c>
      <c r="E558" s="90" t="s">
        <v>376</v>
      </c>
      <c r="F558" s="127">
        <v>1</v>
      </c>
      <c r="G558" s="91">
        <v>816</v>
      </c>
      <c r="H558" s="90"/>
      <c r="I558" s="91"/>
      <c r="J558" s="91"/>
      <c r="K558" s="91">
        <f t="shared" si="15"/>
        <v>816</v>
      </c>
      <c r="L558" s="92">
        <v>20210818</v>
      </c>
    </row>
    <row r="559" spans="1:12" x14ac:dyDescent="0.25">
      <c r="A559" s="89" t="s">
        <v>1229</v>
      </c>
      <c r="B559" s="90" t="s">
        <v>92</v>
      </c>
      <c r="C559" s="90" t="s">
        <v>220</v>
      </c>
      <c r="D559" s="90" t="s">
        <v>221</v>
      </c>
      <c r="E559" s="90" t="s">
        <v>485</v>
      </c>
      <c r="F559" s="127">
        <v>1</v>
      </c>
      <c r="G559" s="91">
        <v>816</v>
      </c>
      <c r="H559" s="90"/>
      <c r="I559" s="91"/>
      <c r="J559" s="91"/>
      <c r="K559" s="91">
        <f t="shared" si="15"/>
        <v>816</v>
      </c>
      <c r="L559" s="92">
        <v>20210818</v>
      </c>
    </row>
    <row r="560" spans="1:12" x14ac:dyDescent="0.25">
      <c r="A560" s="89" t="s">
        <v>1227</v>
      </c>
      <c r="B560" s="90" t="s">
        <v>92</v>
      </c>
      <c r="C560" s="90" t="s">
        <v>220</v>
      </c>
      <c r="D560" s="90" t="s">
        <v>221</v>
      </c>
      <c r="E560" s="90" t="s">
        <v>1228</v>
      </c>
      <c r="F560" s="127">
        <v>1</v>
      </c>
      <c r="G560" s="91">
        <v>816</v>
      </c>
      <c r="H560" s="90"/>
      <c r="I560" s="91"/>
      <c r="J560" s="91"/>
      <c r="K560" s="91">
        <f t="shared" si="15"/>
        <v>816</v>
      </c>
      <c r="L560" s="92">
        <v>20210818</v>
      </c>
    </row>
    <row r="561" spans="1:12" x14ac:dyDescent="0.25">
      <c r="A561" s="89" t="s">
        <v>1226</v>
      </c>
      <c r="B561" s="90" t="s">
        <v>92</v>
      </c>
      <c r="C561" s="90" t="s">
        <v>220</v>
      </c>
      <c r="D561" s="90" t="s">
        <v>221</v>
      </c>
      <c r="E561" s="90" t="s">
        <v>223</v>
      </c>
      <c r="F561" s="127">
        <v>1</v>
      </c>
      <c r="G561" s="91">
        <v>816</v>
      </c>
      <c r="H561" s="90"/>
      <c r="I561" s="91"/>
      <c r="J561" s="91"/>
      <c r="K561" s="91">
        <f t="shared" si="15"/>
        <v>816</v>
      </c>
      <c r="L561" s="92">
        <v>20210818</v>
      </c>
    </row>
    <row r="562" spans="1:12" x14ac:dyDescent="0.25">
      <c r="A562" s="89" t="s">
        <v>1224</v>
      </c>
      <c r="B562" s="90" t="s">
        <v>92</v>
      </c>
      <c r="C562" s="90" t="s">
        <v>220</v>
      </c>
      <c r="D562" s="90" t="s">
        <v>221</v>
      </c>
      <c r="E562" s="90" t="s">
        <v>1225</v>
      </c>
      <c r="F562" s="127">
        <v>1</v>
      </c>
      <c r="G562" s="91">
        <v>816</v>
      </c>
      <c r="H562" s="90"/>
      <c r="I562" s="91"/>
      <c r="J562" s="91"/>
      <c r="K562" s="91">
        <f t="shared" si="15"/>
        <v>816</v>
      </c>
      <c r="L562" s="92">
        <v>20210818</v>
      </c>
    </row>
    <row r="563" spans="1:12" x14ac:dyDescent="0.25">
      <c r="A563" s="89" t="s">
        <v>1222</v>
      </c>
      <c r="B563" s="90" t="s">
        <v>92</v>
      </c>
      <c r="C563" s="90" t="s">
        <v>220</v>
      </c>
      <c r="D563" s="90" t="s">
        <v>221</v>
      </c>
      <c r="E563" s="90" t="s">
        <v>1223</v>
      </c>
      <c r="F563" s="127">
        <v>1</v>
      </c>
      <c r="G563" s="91">
        <v>816</v>
      </c>
      <c r="H563" s="90"/>
      <c r="I563" s="91"/>
      <c r="J563" s="91"/>
      <c r="K563" s="91">
        <f t="shared" si="15"/>
        <v>816</v>
      </c>
      <c r="L563" s="92">
        <v>20210818</v>
      </c>
    </row>
    <row r="564" spans="1:12" x14ac:dyDescent="0.25">
      <c r="A564" s="89" t="s">
        <v>1221</v>
      </c>
      <c r="B564" s="90" t="s">
        <v>92</v>
      </c>
      <c r="C564" s="90" t="s">
        <v>220</v>
      </c>
      <c r="D564" s="90" t="s">
        <v>221</v>
      </c>
      <c r="E564" s="90" t="s">
        <v>250</v>
      </c>
      <c r="F564" s="127">
        <v>1</v>
      </c>
      <c r="G564" s="91">
        <v>816</v>
      </c>
      <c r="H564" s="90"/>
      <c r="I564" s="91"/>
      <c r="J564" s="91"/>
      <c r="K564" s="91">
        <f t="shared" si="15"/>
        <v>816</v>
      </c>
      <c r="L564" s="92">
        <v>20210818</v>
      </c>
    </row>
    <row r="565" spans="1:12" x14ac:dyDescent="0.25">
      <c r="A565" s="89" t="s">
        <v>1219</v>
      </c>
      <c r="B565" s="90" t="s">
        <v>92</v>
      </c>
      <c r="C565" s="90" t="s">
        <v>220</v>
      </c>
      <c r="D565" s="90" t="s">
        <v>221</v>
      </c>
      <c r="E565" s="90" t="s">
        <v>1220</v>
      </c>
      <c r="F565" s="127">
        <v>1</v>
      </c>
      <c r="G565" s="91">
        <v>816</v>
      </c>
      <c r="H565" s="90"/>
      <c r="I565" s="91"/>
      <c r="J565" s="91"/>
      <c r="K565" s="91">
        <f t="shared" si="15"/>
        <v>816</v>
      </c>
      <c r="L565" s="92">
        <v>20210818</v>
      </c>
    </row>
    <row r="566" spans="1:12" x14ac:dyDescent="0.25">
      <c r="A566" s="89" t="s">
        <v>1217</v>
      </c>
      <c r="B566" s="90" t="s">
        <v>92</v>
      </c>
      <c r="C566" s="90" t="s">
        <v>220</v>
      </c>
      <c r="D566" s="90" t="s">
        <v>221</v>
      </c>
      <c r="E566" s="90" t="s">
        <v>1218</v>
      </c>
      <c r="F566" s="127">
        <v>1</v>
      </c>
      <c r="G566" s="91">
        <v>816</v>
      </c>
      <c r="H566" s="90"/>
      <c r="I566" s="91"/>
      <c r="J566" s="91"/>
      <c r="K566" s="91">
        <f t="shared" si="15"/>
        <v>816</v>
      </c>
      <c r="L566" s="92">
        <v>20210818</v>
      </c>
    </row>
    <row r="567" spans="1:12" x14ac:dyDescent="0.25">
      <c r="A567" s="89" t="s">
        <v>1215</v>
      </c>
      <c r="B567" s="90" t="s">
        <v>92</v>
      </c>
      <c r="C567" s="90" t="s">
        <v>220</v>
      </c>
      <c r="D567" s="90" t="s">
        <v>221</v>
      </c>
      <c r="E567" s="90" t="s">
        <v>1216</v>
      </c>
      <c r="F567" s="127">
        <v>1</v>
      </c>
      <c r="G567" s="91">
        <v>816</v>
      </c>
      <c r="H567" s="90"/>
      <c r="I567" s="91"/>
      <c r="J567" s="91"/>
      <c r="K567" s="91">
        <f t="shared" si="15"/>
        <v>816</v>
      </c>
      <c r="L567" s="92">
        <v>20210818</v>
      </c>
    </row>
    <row r="568" spans="1:12" x14ac:dyDescent="0.25">
      <c r="A568" s="89" t="s">
        <v>1214</v>
      </c>
      <c r="B568" s="90" t="s">
        <v>92</v>
      </c>
      <c r="C568" s="90" t="s">
        <v>36</v>
      </c>
      <c r="D568" s="90" t="s">
        <v>37</v>
      </c>
      <c r="E568" s="90" t="s">
        <v>230</v>
      </c>
      <c r="F568" s="127">
        <v>1</v>
      </c>
      <c r="G568" s="91">
        <v>816</v>
      </c>
      <c r="H568" s="90"/>
      <c r="I568" s="91"/>
      <c r="J568" s="91"/>
      <c r="K568" s="91">
        <f t="shared" si="15"/>
        <v>816</v>
      </c>
      <c r="L568" s="92">
        <v>20210819</v>
      </c>
    </row>
    <row r="569" spans="1:12" x14ac:dyDescent="0.25">
      <c r="A569" s="89" t="s">
        <v>1212</v>
      </c>
      <c r="B569" s="90" t="s">
        <v>92</v>
      </c>
      <c r="C569" s="90" t="s">
        <v>36</v>
      </c>
      <c r="D569" s="90" t="s">
        <v>37</v>
      </c>
      <c r="E569" s="90" t="s">
        <v>1213</v>
      </c>
      <c r="F569" s="127">
        <v>1</v>
      </c>
      <c r="G569" s="91">
        <v>816</v>
      </c>
      <c r="H569" s="90"/>
      <c r="I569" s="91"/>
      <c r="J569" s="91"/>
      <c r="K569" s="91">
        <f t="shared" si="15"/>
        <v>816</v>
      </c>
      <c r="L569" s="92">
        <v>20210819</v>
      </c>
    </row>
    <row r="570" spans="1:12" x14ac:dyDescent="0.25">
      <c r="A570" s="89" t="s">
        <v>1210</v>
      </c>
      <c r="B570" s="90" t="s">
        <v>92</v>
      </c>
      <c r="C570" s="90" t="s">
        <v>36</v>
      </c>
      <c r="D570" s="90" t="s">
        <v>37</v>
      </c>
      <c r="E570" s="90" t="s">
        <v>1211</v>
      </c>
      <c r="F570" s="127">
        <v>1</v>
      </c>
      <c r="G570" s="91">
        <v>816</v>
      </c>
      <c r="H570" s="90"/>
      <c r="I570" s="91"/>
      <c r="J570" s="91"/>
      <c r="K570" s="91">
        <f t="shared" si="15"/>
        <v>816</v>
      </c>
      <c r="L570" s="92">
        <v>20210819</v>
      </c>
    </row>
    <row r="571" spans="1:12" x14ac:dyDescent="0.25">
      <c r="A571" s="89" t="s">
        <v>1209</v>
      </c>
      <c r="B571" s="90" t="s">
        <v>92</v>
      </c>
      <c r="C571" s="90" t="s">
        <v>36</v>
      </c>
      <c r="D571" s="90" t="s">
        <v>37</v>
      </c>
      <c r="E571" s="90" t="s">
        <v>269</v>
      </c>
      <c r="F571" s="127">
        <v>1</v>
      </c>
      <c r="G571" s="91">
        <v>816</v>
      </c>
      <c r="H571" s="90"/>
      <c r="I571" s="91"/>
      <c r="J571" s="91"/>
      <c r="K571" s="91">
        <f t="shared" si="15"/>
        <v>816</v>
      </c>
      <c r="L571" s="92">
        <v>20210819</v>
      </c>
    </row>
    <row r="572" spans="1:12" x14ac:dyDescent="0.25">
      <c r="A572" s="108" t="s">
        <v>1208</v>
      </c>
      <c r="B572" s="109" t="s">
        <v>92</v>
      </c>
      <c r="C572" s="109" t="s">
        <v>36</v>
      </c>
      <c r="D572" s="109" t="s">
        <v>37</v>
      </c>
      <c r="E572" s="109" t="s">
        <v>254</v>
      </c>
      <c r="F572" s="130">
        <v>1</v>
      </c>
      <c r="G572" s="110">
        <v>816</v>
      </c>
      <c r="H572" s="109">
        <v>286</v>
      </c>
      <c r="I572" s="110">
        <v>21</v>
      </c>
      <c r="J572" s="110">
        <f>I572*H572</f>
        <v>6006</v>
      </c>
      <c r="K572" s="110">
        <f t="shared" si="15"/>
        <v>6822</v>
      </c>
      <c r="L572" s="111">
        <v>20210819</v>
      </c>
    </row>
    <row r="573" spans="1:12" x14ac:dyDescent="0.25">
      <c r="A573" s="89" t="s">
        <v>1207</v>
      </c>
      <c r="B573" s="90" t="s">
        <v>92</v>
      </c>
      <c r="C573" s="90" t="s">
        <v>251</v>
      </c>
      <c r="D573" s="90" t="s">
        <v>91</v>
      </c>
      <c r="E573" s="90" t="s">
        <v>432</v>
      </c>
      <c r="F573" s="127">
        <v>1</v>
      </c>
      <c r="G573" s="91">
        <v>816</v>
      </c>
      <c r="H573" s="90"/>
      <c r="I573" s="91"/>
      <c r="J573" s="91"/>
      <c r="K573" s="91">
        <f t="shared" si="15"/>
        <v>816</v>
      </c>
      <c r="L573" s="92">
        <v>20210820</v>
      </c>
    </row>
    <row r="574" spans="1:12" x14ac:dyDescent="0.25">
      <c r="A574" s="89" t="s">
        <v>1205</v>
      </c>
      <c r="B574" s="90" t="s">
        <v>92</v>
      </c>
      <c r="C574" s="90" t="s">
        <v>251</v>
      </c>
      <c r="D574" s="90" t="s">
        <v>91</v>
      </c>
      <c r="E574" s="90" t="s">
        <v>1206</v>
      </c>
      <c r="F574" s="127">
        <v>1</v>
      </c>
      <c r="G574" s="91">
        <v>816</v>
      </c>
      <c r="H574" s="90"/>
      <c r="I574" s="91"/>
      <c r="J574" s="91"/>
      <c r="K574" s="91">
        <f t="shared" si="15"/>
        <v>816</v>
      </c>
      <c r="L574" s="92">
        <v>20210820</v>
      </c>
    </row>
    <row r="575" spans="1:12" x14ac:dyDescent="0.25">
      <c r="A575" s="89" t="s">
        <v>1203</v>
      </c>
      <c r="B575" s="90" t="s">
        <v>92</v>
      </c>
      <c r="C575" s="90" t="s">
        <v>251</v>
      </c>
      <c r="D575" s="90" t="s">
        <v>91</v>
      </c>
      <c r="E575" s="90" t="s">
        <v>1204</v>
      </c>
      <c r="F575" s="127">
        <v>1</v>
      </c>
      <c r="G575" s="91">
        <v>816</v>
      </c>
      <c r="H575" s="90"/>
      <c r="I575" s="91"/>
      <c r="J575" s="91"/>
      <c r="K575" s="91">
        <f t="shared" si="15"/>
        <v>816</v>
      </c>
      <c r="L575" s="92">
        <v>20210820</v>
      </c>
    </row>
    <row r="576" spans="1:12" x14ac:dyDescent="0.25">
      <c r="A576" s="89" t="s">
        <v>1202</v>
      </c>
      <c r="B576" s="90" t="s">
        <v>92</v>
      </c>
      <c r="C576" s="90" t="s">
        <v>251</v>
      </c>
      <c r="D576" s="90" t="s">
        <v>91</v>
      </c>
      <c r="E576" s="90" t="s">
        <v>962</v>
      </c>
      <c r="F576" s="127">
        <v>1</v>
      </c>
      <c r="G576" s="91">
        <v>816</v>
      </c>
      <c r="H576" s="90"/>
      <c r="I576" s="91"/>
      <c r="J576" s="91"/>
      <c r="K576" s="91">
        <f t="shared" si="15"/>
        <v>816</v>
      </c>
      <c r="L576" s="92">
        <v>20210820</v>
      </c>
    </row>
    <row r="577" spans="1:12" x14ac:dyDescent="0.25">
      <c r="A577" s="89" t="s">
        <v>1200</v>
      </c>
      <c r="B577" s="90" t="s">
        <v>92</v>
      </c>
      <c r="C577" s="90" t="s">
        <v>251</v>
      </c>
      <c r="D577" s="90" t="s">
        <v>91</v>
      </c>
      <c r="E577" s="90" t="s">
        <v>1201</v>
      </c>
      <c r="F577" s="127">
        <v>1</v>
      </c>
      <c r="G577" s="91">
        <v>816</v>
      </c>
      <c r="H577" s="90"/>
      <c r="I577" s="91"/>
      <c r="J577" s="91"/>
      <c r="K577" s="91">
        <f t="shared" si="15"/>
        <v>816</v>
      </c>
      <c r="L577" s="92">
        <v>20210820</v>
      </c>
    </row>
    <row r="578" spans="1:12" x14ac:dyDescent="0.25">
      <c r="A578" s="89" t="s">
        <v>1199</v>
      </c>
      <c r="B578" s="90" t="s">
        <v>92</v>
      </c>
      <c r="C578" s="90" t="s">
        <v>251</v>
      </c>
      <c r="D578" s="90" t="s">
        <v>91</v>
      </c>
      <c r="E578" s="90" t="s">
        <v>252</v>
      </c>
      <c r="F578" s="127">
        <v>1</v>
      </c>
      <c r="G578" s="91">
        <v>816</v>
      </c>
      <c r="H578" s="90"/>
      <c r="I578" s="91"/>
      <c r="J578" s="91"/>
      <c r="K578" s="91">
        <f t="shared" si="15"/>
        <v>816</v>
      </c>
      <c r="L578" s="92">
        <v>20210820</v>
      </c>
    </row>
    <row r="579" spans="1:12" x14ac:dyDescent="0.25">
      <c r="A579" s="89" t="s">
        <v>1197</v>
      </c>
      <c r="B579" s="90" t="s">
        <v>92</v>
      </c>
      <c r="C579" s="90" t="s">
        <v>251</v>
      </c>
      <c r="D579" s="90" t="s">
        <v>91</v>
      </c>
      <c r="E579" s="90" t="s">
        <v>1198</v>
      </c>
      <c r="F579" s="127">
        <v>1</v>
      </c>
      <c r="G579" s="91">
        <v>816</v>
      </c>
      <c r="H579" s="90"/>
      <c r="I579" s="91"/>
      <c r="J579" s="91"/>
      <c r="K579" s="91">
        <f t="shared" si="15"/>
        <v>816</v>
      </c>
      <c r="L579" s="92">
        <v>20210820</v>
      </c>
    </row>
    <row r="580" spans="1:12" x14ac:dyDescent="0.25">
      <c r="A580" s="89" t="s">
        <v>1195</v>
      </c>
      <c r="B580" s="90" t="s">
        <v>92</v>
      </c>
      <c r="C580" s="90" t="s">
        <v>251</v>
      </c>
      <c r="D580" s="90" t="s">
        <v>91</v>
      </c>
      <c r="E580" s="90" t="s">
        <v>1196</v>
      </c>
      <c r="F580" s="127">
        <v>1</v>
      </c>
      <c r="G580" s="91">
        <v>816</v>
      </c>
      <c r="H580" s="90"/>
      <c r="I580" s="91"/>
      <c r="J580" s="91"/>
      <c r="K580" s="91">
        <f t="shared" si="15"/>
        <v>816</v>
      </c>
      <c r="L580" s="92">
        <v>20210820</v>
      </c>
    </row>
    <row r="581" spans="1:12" x14ac:dyDescent="0.25">
      <c r="A581" s="89" t="s">
        <v>1185</v>
      </c>
      <c r="B581" s="90" t="s">
        <v>92</v>
      </c>
      <c r="C581" s="90" t="s">
        <v>95</v>
      </c>
      <c r="D581" s="90" t="s">
        <v>1186</v>
      </c>
      <c r="E581" s="90" t="s">
        <v>1187</v>
      </c>
      <c r="F581" s="127">
        <v>1</v>
      </c>
      <c r="G581" s="91">
        <v>816</v>
      </c>
      <c r="H581" s="90"/>
      <c r="I581" s="91"/>
      <c r="J581" s="91"/>
      <c r="K581" s="91">
        <f t="shared" si="15"/>
        <v>816</v>
      </c>
      <c r="L581" s="92">
        <v>20210823</v>
      </c>
    </row>
    <row r="582" spans="1:12" x14ac:dyDescent="0.25">
      <c r="A582" s="89" t="s">
        <v>1163</v>
      </c>
      <c r="B582" s="90" t="s">
        <v>92</v>
      </c>
      <c r="C582" s="90" t="s">
        <v>95</v>
      </c>
      <c r="D582" s="90" t="s">
        <v>1161</v>
      </c>
      <c r="E582" s="90" t="s">
        <v>1164</v>
      </c>
      <c r="F582" s="127">
        <v>1</v>
      </c>
      <c r="G582" s="91">
        <v>816</v>
      </c>
      <c r="H582" s="90"/>
      <c r="I582" s="91"/>
      <c r="J582" s="91"/>
      <c r="K582" s="91">
        <f t="shared" si="15"/>
        <v>816</v>
      </c>
      <c r="L582" s="92">
        <v>20210825</v>
      </c>
    </row>
    <row r="583" spans="1:12" x14ac:dyDescent="0.25">
      <c r="A583" s="89" t="s">
        <v>1160</v>
      </c>
      <c r="B583" s="90" t="s">
        <v>92</v>
      </c>
      <c r="C583" s="90" t="s">
        <v>95</v>
      </c>
      <c r="D583" s="90" t="s">
        <v>1161</v>
      </c>
      <c r="E583" s="90" t="s">
        <v>1162</v>
      </c>
      <c r="F583" s="127">
        <v>1</v>
      </c>
      <c r="G583" s="91">
        <v>816</v>
      </c>
      <c r="H583" s="90"/>
      <c r="I583" s="91"/>
      <c r="J583" s="91"/>
      <c r="K583" s="91">
        <f t="shared" si="15"/>
        <v>816</v>
      </c>
      <c r="L583" s="92">
        <v>20210825</v>
      </c>
    </row>
    <row r="584" spans="1:12" x14ac:dyDescent="0.25">
      <c r="A584" s="89" t="s">
        <v>1183</v>
      </c>
      <c r="B584" s="90" t="s">
        <v>92</v>
      </c>
      <c r="C584" s="90" t="s">
        <v>36</v>
      </c>
      <c r="D584" s="90" t="s">
        <v>37</v>
      </c>
      <c r="E584" s="90" t="s">
        <v>207</v>
      </c>
      <c r="F584" s="127">
        <v>1</v>
      </c>
      <c r="G584" s="91">
        <v>816</v>
      </c>
      <c r="H584" s="90"/>
      <c r="I584" s="91"/>
      <c r="J584" s="91"/>
      <c r="K584" s="91">
        <f t="shared" si="15"/>
        <v>816</v>
      </c>
      <c r="L584" s="92">
        <v>20210830</v>
      </c>
    </row>
    <row r="585" spans="1:12" x14ac:dyDescent="0.25">
      <c r="A585" s="89" t="s">
        <v>1181</v>
      </c>
      <c r="B585" s="90" t="s">
        <v>92</v>
      </c>
      <c r="C585" s="90" t="s">
        <v>36</v>
      </c>
      <c r="D585" s="90" t="s">
        <v>37</v>
      </c>
      <c r="E585" s="90" t="s">
        <v>1182</v>
      </c>
      <c r="F585" s="127">
        <v>1</v>
      </c>
      <c r="G585" s="91">
        <v>816</v>
      </c>
      <c r="H585" s="90"/>
      <c r="I585" s="91"/>
      <c r="J585" s="91"/>
      <c r="K585" s="91">
        <f t="shared" si="15"/>
        <v>816</v>
      </c>
      <c r="L585" s="92">
        <v>20210830</v>
      </c>
    </row>
    <row r="586" spans="1:12" x14ac:dyDescent="0.25">
      <c r="A586" s="89" t="s">
        <v>1179</v>
      </c>
      <c r="B586" s="90" t="s">
        <v>92</v>
      </c>
      <c r="C586" s="90" t="s">
        <v>36</v>
      </c>
      <c r="D586" s="90" t="s">
        <v>37</v>
      </c>
      <c r="E586" s="90" t="s">
        <v>1180</v>
      </c>
      <c r="F586" s="127">
        <v>1</v>
      </c>
      <c r="G586" s="91">
        <v>816</v>
      </c>
      <c r="H586" s="90"/>
      <c r="I586" s="91"/>
      <c r="J586" s="91"/>
      <c r="K586" s="91">
        <f t="shared" si="15"/>
        <v>816</v>
      </c>
      <c r="L586" s="92">
        <v>20210830</v>
      </c>
    </row>
    <row r="587" spans="1:12" x14ac:dyDescent="0.25">
      <c r="A587" s="89" t="s">
        <v>1177</v>
      </c>
      <c r="B587" s="90" t="s">
        <v>92</v>
      </c>
      <c r="C587" s="90" t="s">
        <v>36</v>
      </c>
      <c r="D587" s="90" t="s">
        <v>37</v>
      </c>
      <c r="E587" s="90" t="s">
        <v>1178</v>
      </c>
      <c r="F587" s="127">
        <v>1</v>
      </c>
      <c r="G587" s="91">
        <v>816</v>
      </c>
      <c r="H587" s="90"/>
      <c r="I587" s="91"/>
      <c r="J587" s="91"/>
      <c r="K587" s="91">
        <f t="shared" si="15"/>
        <v>816</v>
      </c>
      <c r="L587" s="92">
        <v>20210830</v>
      </c>
    </row>
    <row r="588" spans="1:12" x14ac:dyDescent="0.25">
      <c r="A588" s="89" t="s">
        <v>1176</v>
      </c>
      <c r="B588" s="90" t="s">
        <v>92</v>
      </c>
      <c r="C588" s="90" t="s">
        <v>36</v>
      </c>
      <c r="D588" s="90" t="s">
        <v>37</v>
      </c>
      <c r="E588" s="90" t="s">
        <v>102</v>
      </c>
      <c r="F588" s="127">
        <v>1</v>
      </c>
      <c r="G588" s="91">
        <v>816</v>
      </c>
      <c r="H588" s="90"/>
      <c r="I588" s="91"/>
      <c r="J588" s="91"/>
      <c r="K588" s="91">
        <f t="shared" si="15"/>
        <v>816</v>
      </c>
      <c r="L588" s="92">
        <v>20210830</v>
      </c>
    </row>
    <row r="589" spans="1:12" x14ac:dyDescent="0.25">
      <c r="A589" s="89" t="s">
        <v>1174</v>
      </c>
      <c r="B589" s="90" t="s">
        <v>92</v>
      </c>
      <c r="C589" s="90" t="s">
        <v>36</v>
      </c>
      <c r="D589" s="90" t="s">
        <v>37</v>
      </c>
      <c r="E589" s="90" t="s">
        <v>1175</v>
      </c>
      <c r="F589" s="127">
        <v>1</v>
      </c>
      <c r="G589" s="91">
        <v>816</v>
      </c>
      <c r="H589" s="90"/>
      <c r="I589" s="91"/>
      <c r="J589" s="91"/>
      <c r="K589" s="91">
        <f t="shared" si="15"/>
        <v>816</v>
      </c>
      <c r="L589" s="92">
        <v>20210830</v>
      </c>
    </row>
    <row r="590" spans="1:12" x14ac:dyDescent="0.25">
      <c r="A590" s="89" t="s">
        <v>1172</v>
      </c>
      <c r="B590" s="90" t="s">
        <v>92</v>
      </c>
      <c r="C590" s="90" t="s">
        <v>36</v>
      </c>
      <c r="D590" s="90" t="s">
        <v>37</v>
      </c>
      <c r="E590" s="90" t="s">
        <v>1173</v>
      </c>
      <c r="F590" s="127">
        <v>1</v>
      </c>
      <c r="G590" s="91">
        <v>816</v>
      </c>
      <c r="H590" s="90"/>
      <c r="I590" s="91"/>
      <c r="J590" s="91"/>
      <c r="K590" s="91">
        <f t="shared" si="15"/>
        <v>816</v>
      </c>
      <c r="L590" s="92">
        <v>20210830</v>
      </c>
    </row>
    <row r="591" spans="1:12" x14ac:dyDescent="0.25">
      <c r="A591" s="89" t="s">
        <v>1170</v>
      </c>
      <c r="B591" s="90" t="s">
        <v>92</v>
      </c>
      <c r="C591" s="90" t="s">
        <v>36</v>
      </c>
      <c r="D591" s="90" t="s">
        <v>37</v>
      </c>
      <c r="E591" s="90" t="s">
        <v>1171</v>
      </c>
      <c r="F591" s="127">
        <v>1</v>
      </c>
      <c r="G591" s="91">
        <v>816</v>
      </c>
      <c r="H591" s="90"/>
      <c r="I591" s="91"/>
      <c r="J591" s="91"/>
      <c r="K591" s="91">
        <f t="shared" si="15"/>
        <v>816</v>
      </c>
      <c r="L591" s="92">
        <v>20210830</v>
      </c>
    </row>
    <row r="592" spans="1:12" x14ac:dyDescent="0.25">
      <c r="A592" s="89" t="s">
        <v>1168</v>
      </c>
      <c r="B592" s="90" t="s">
        <v>92</v>
      </c>
      <c r="C592" s="90" t="s">
        <v>36</v>
      </c>
      <c r="D592" s="90" t="s">
        <v>37</v>
      </c>
      <c r="E592" s="90" t="s">
        <v>1169</v>
      </c>
      <c r="F592" s="127">
        <v>1</v>
      </c>
      <c r="G592" s="91">
        <v>816</v>
      </c>
      <c r="H592" s="90"/>
      <c r="I592" s="91"/>
      <c r="J592" s="91"/>
      <c r="K592" s="91">
        <f t="shared" si="15"/>
        <v>816</v>
      </c>
      <c r="L592" s="92">
        <v>20210830</v>
      </c>
    </row>
    <row r="593" spans="1:12" ht="15.75" thickBot="1" x14ac:dyDescent="0.3">
      <c r="A593" s="116" t="s">
        <v>1166</v>
      </c>
      <c r="B593" s="117" t="s">
        <v>92</v>
      </c>
      <c r="C593" s="117" t="s">
        <v>36</v>
      </c>
      <c r="D593" s="117" t="s">
        <v>37</v>
      </c>
      <c r="E593" s="117" t="s">
        <v>1167</v>
      </c>
      <c r="F593" s="132">
        <v>1</v>
      </c>
      <c r="G593" s="118">
        <v>816</v>
      </c>
      <c r="H593" s="117">
        <v>286</v>
      </c>
      <c r="I593" s="118">
        <v>21</v>
      </c>
      <c r="J593" s="118">
        <f>I593*H593</f>
        <v>6006</v>
      </c>
      <c r="K593" s="118">
        <f t="shared" si="15"/>
        <v>6822</v>
      </c>
      <c r="L593" s="119">
        <v>20210830</v>
      </c>
    </row>
    <row r="596" spans="1:12" ht="15.75" thickBot="1" x14ac:dyDescent="0.3">
      <c r="A596" s="85" t="s">
        <v>0</v>
      </c>
      <c r="B596" s="86" t="s">
        <v>1</v>
      </c>
      <c r="C596" s="86" t="s">
        <v>2</v>
      </c>
      <c r="D596" s="86" t="s">
        <v>3</v>
      </c>
      <c r="E596" s="86" t="s">
        <v>4</v>
      </c>
      <c r="F596" s="122"/>
      <c r="G596" s="87" t="s">
        <v>6</v>
      </c>
      <c r="H596" s="86" t="s">
        <v>7</v>
      </c>
      <c r="I596" s="87" t="s">
        <v>8</v>
      </c>
      <c r="J596" s="87" t="s">
        <v>9</v>
      </c>
      <c r="K596" s="87" t="s">
        <v>10</v>
      </c>
      <c r="L596" s="88" t="s">
        <v>5</v>
      </c>
    </row>
    <row r="597" spans="1:12" x14ac:dyDescent="0.25">
      <c r="A597" s="54" t="s">
        <v>1391</v>
      </c>
      <c r="B597" s="47" t="s">
        <v>29</v>
      </c>
      <c r="C597" s="47" t="s">
        <v>1377</v>
      </c>
      <c r="D597" s="47" t="s">
        <v>1392</v>
      </c>
      <c r="E597" s="47" t="s">
        <v>1393</v>
      </c>
      <c r="F597" s="123">
        <v>1</v>
      </c>
      <c r="G597" s="38">
        <v>3880</v>
      </c>
      <c r="H597" s="47"/>
      <c r="I597" s="38"/>
      <c r="J597" s="38"/>
      <c r="K597" s="38">
        <f>J597+G597</f>
        <v>3880</v>
      </c>
      <c r="L597" s="73">
        <v>20210927</v>
      </c>
    </row>
    <row r="598" spans="1:12" x14ac:dyDescent="0.25">
      <c r="A598" s="89" t="s">
        <v>1388</v>
      </c>
      <c r="B598" s="90" t="s">
        <v>29</v>
      </c>
      <c r="C598" s="90" t="s">
        <v>1377</v>
      </c>
      <c r="D598" s="90" t="s">
        <v>1389</v>
      </c>
      <c r="E598" s="90" t="s">
        <v>1390</v>
      </c>
      <c r="F598" s="127">
        <v>1</v>
      </c>
      <c r="G598" s="91">
        <v>3880</v>
      </c>
      <c r="H598" s="90"/>
      <c r="I598" s="91"/>
      <c r="J598" s="91"/>
      <c r="K598" s="91">
        <f t="shared" ref="K598:K667" si="16">J598+G598</f>
        <v>3880</v>
      </c>
      <c r="L598" s="92">
        <v>20210928</v>
      </c>
    </row>
    <row r="599" spans="1:12" x14ac:dyDescent="0.25">
      <c r="A599" s="89" t="s">
        <v>1383</v>
      </c>
      <c r="B599" s="90" t="s">
        <v>29</v>
      </c>
      <c r="C599" s="90" t="s">
        <v>1377</v>
      </c>
      <c r="D599" s="90" t="s">
        <v>1384</v>
      </c>
      <c r="E599" s="90" t="s">
        <v>1385</v>
      </c>
      <c r="F599" s="127">
        <v>1</v>
      </c>
      <c r="G599" s="91">
        <v>3880</v>
      </c>
      <c r="H599" s="90"/>
      <c r="I599" s="91"/>
      <c r="J599" s="91"/>
      <c r="K599" s="91">
        <f t="shared" si="16"/>
        <v>3880</v>
      </c>
      <c r="L599" s="92">
        <v>20210929</v>
      </c>
    </row>
    <row r="600" spans="1:12" ht="15.75" thickBot="1" x14ac:dyDescent="0.3">
      <c r="A600" s="112" t="s">
        <v>1376</v>
      </c>
      <c r="B600" s="113" t="s">
        <v>29</v>
      </c>
      <c r="C600" s="113" t="s">
        <v>1377</v>
      </c>
      <c r="D600" s="113" t="s">
        <v>1378</v>
      </c>
      <c r="E600" s="113" t="s">
        <v>1379</v>
      </c>
      <c r="F600" s="131">
        <v>1</v>
      </c>
      <c r="G600" s="114">
        <v>3880</v>
      </c>
      <c r="H600" s="113"/>
      <c r="I600" s="114"/>
      <c r="J600" s="114"/>
      <c r="K600" s="114">
        <f t="shared" si="16"/>
        <v>3880</v>
      </c>
      <c r="L600" s="115">
        <v>20210930</v>
      </c>
    </row>
    <row r="601" spans="1:12" x14ac:dyDescent="0.25">
      <c r="A601" s="89"/>
      <c r="B601" s="90"/>
      <c r="C601" s="90"/>
      <c r="D601" s="90"/>
      <c r="E601" s="90"/>
      <c r="F601" s="127"/>
      <c r="G601" s="91"/>
      <c r="H601" s="90"/>
      <c r="I601" s="91"/>
      <c r="J601" s="91"/>
      <c r="K601" s="91"/>
      <c r="L601" s="92"/>
    </row>
    <row r="602" spans="1:12" x14ac:dyDescent="0.25">
      <c r="A602" s="89"/>
      <c r="B602" s="90"/>
      <c r="C602" s="90"/>
      <c r="D602" s="90"/>
      <c r="E602" s="90"/>
      <c r="F602" s="127"/>
      <c r="G602" s="91"/>
      <c r="H602" s="90"/>
      <c r="I602" s="91"/>
      <c r="J602" s="91"/>
      <c r="K602" s="91"/>
      <c r="L602" s="92"/>
    </row>
    <row r="603" spans="1:12" x14ac:dyDescent="0.25">
      <c r="A603" s="89"/>
      <c r="B603" s="90"/>
      <c r="C603" s="90"/>
      <c r="D603" s="90"/>
      <c r="E603" s="90"/>
      <c r="F603" s="127"/>
      <c r="G603" s="91"/>
      <c r="H603" s="90"/>
      <c r="I603" s="91"/>
      <c r="J603" s="91"/>
      <c r="K603" s="91"/>
      <c r="L603" s="92"/>
    </row>
    <row r="604" spans="1:12" x14ac:dyDescent="0.25">
      <c r="A604" s="136" t="s">
        <v>1486</v>
      </c>
      <c r="B604" s="137" t="s">
        <v>31</v>
      </c>
      <c r="C604" s="137" t="s">
        <v>12</v>
      </c>
      <c r="D604" s="137" t="s">
        <v>319</v>
      </c>
      <c r="E604" s="137" t="s">
        <v>327</v>
      </c>
      <c r="F604" s="138">
        <v>1</v>
      </c>
      <c r="G604" s="139">
        <v>2330</v>
      </c>
      <c r="H604" s="137"/>
      <c r="I604" s="139"/>
      <c r="J604" s="139"/>
      <c r="K604" s="139">
        <f t="shared" si="16"/>
        <v>2330</v>
      </c>
      <c r="L604" s="140">
        <v>20210918</v>
      </c>
    </row>
    <row r="605" spans="1:12" ht="15.75" thickBot="1" x14ac:dyDescent="0.3">
      <c r="A605" s="85"/>
      <c r="B605" s="86"/>
      <c r="C605" s="86"/>
      <c r="D605" s="86"/>
      <c r="E605" s="86"/>
      <c r="F605" s="122"/>
      <c r="G605" s="87"/>
      <c r="H605" s="86"/>
      <c r="I605" s="87"/>
      <c r="J605" s="87"/>
      <c r="K605" s="87"/>
      <c r="L605" s="88"/>
    </row>
    <row r="606" spans="1:12" x14ac:dyDescent="0.25">
      <c r="A606" s="54" t="s">
        <v>1490</v>
      </c>
      <c r="B606" s="47" t="s">
        <v>11</v>
      </c>
      <c r="C606" s="47" t="s">
        <v>28</v>
      </c>
      <c r="D606" s="47" t="s">
        <v>1441</v>
      </c>
      <c r="E606" s="47" t="s">
        <v>1442</v>
      </c>
      <c r="F606" s="123">
        <v>1</v>
      </c>
      <c r="G606" s="38">
        <v>1668</v>
      </c>
      <c r="H606" s="47"/>
      <c r="I606" s="38"/>
      <c r="J606" s="38"/>
      <c r="K606" s="38">
        <f t="shared" si="16"/>
        <v>1668</v>
      </c>
      <c r="L606" s="73">
        <v>20210901</v>
      </c>
    </row>
    <row r="607" spans="1:12" x14ac:dyDescent="0.25">
      <c r="A607" s="108" t="s">
        <v>1485</v>
      </c>
      <c r="B607" s="109" t="s">
        <v>11</v>
      </c>
      <c r="C607" s="109" t="s">
        <v>12</v>
      </c>
      <c r="D607" s="109" t="s">
        <v>128</v>
      </c>
      <c r="E607" s="109" t="s">
        <v>160</v>
      </c>
      <c r="F607" s="130">
        <v>1</v>
      </c>
      <c r="G607" s="110">
        <v>1668</v>
      </c>
      <c r="H607" s="109">
        <v>90</v>
      </c>
      <c r="I607" s="110">
        <v>21</v>
      </c>
      <c r="J607" s="110">
        <f>I607*H607</f>
        <v>1890</v>
      </c>
      <c r="K607" s="110">
        <f t="shared" si="16"/>
        <v>3558</v>
      </c>
      <c r="L607" s="111">
        <v>20210901</v>
      </c>
    </row>
    <row r="608" spans="1:12" x14ac:dyDescent="0.25">
      <c r="A608" s="89" t="s">
        <v>1483</v>
      </c>
      <c r="B608" s="90" t="s">
        <v>11</v>
      </c>
      <c r="C608" s="90" t="s">
        <v>28</v>
      </c>
      <c r="D608" s="90" t="s">
        <v>1441</v>
      </c>
      <c r="E608" s="90" t="s">
        <v>1442</v>
      </c>
      <c r="F608" s="127">
        <v>1</v>
      </c>
      <c r="G608" s="91">
        <v>1668</v>
      </c>
      <c r="H608" s="90"/>
      <c r="I608" s="91"/>
      <c r="J608" s="91"/>
      <c r="K608" s="91">
        <f t="shared" si="16"/>
        <v>1668</v>
      </c>
      <c r="L608" s="92">
        <v>20210902</v>
      </c>
    </row>
    <row r="609" spans="1:12" x14ac:dyDescent="0.25">
      <c r="A609" s="89" t="s">
        <v>1484</v>
      </c>
      <c r="B609" s="90" t="s">
        <v>11</v>
      </c>
      <c r="C609" s="90" t="s">
        <v>698</v>
      </c>
      <c r="D609" s="90" t="s">
        <v>26</v>
      </c>
      <c r="E609" s="90" t="s">
        <v>699</v>
      </c>
      <c r="F609" s="127">
        <v>1</v>
      </c>
      <c r="G609" s="91">
        <v>1668</v>
      </c>
      <c r="H609" s="90"/>
      <c r="I609" s="91"/>
      <c r="J609" s="91"/>
      <c r="K609" s="91">
        <f t="shared" si="16"/>
        <v>1668</v>
      </c>
      <c r="L609" s="92">
        <v>20210902</v>
      </c>
    </row>
    <row r="610" spans="1:12" x14ac:dyDescent="0.25">
      <c r="A610" s="89" t="s">
        <v>1481</v>
      </c>
      <c r="B610" s="90" t="s">
        <v>11</v>
      </c>
      <c r="C610" s="90" t="s">
        <v>12</v>
      </c>
      <c r="D610" s="90" t="s">
        <v>319</v>
      </c>
      <c r="E610" s="90" t="s">
        <v>1432</v>
      </c>
      <c r="F610" s="127">
        <v>1</v>
      </c>
      <c r="G610" s="91">
        <v>1668</v>
      </c>
      <c r="H610" s="90"/>
      <c r="I610" s="91"/>
      <c r="J610" s="91"/>
      <c r="K610" s="91">
        <f t="shared" si="16"/>
        <v>1668</v>
      </c>
      <c r="L610" s="92">
        <v>20210903</v>
      </c>
    </row>
    <row r="611" spans="1:12" x14ac:dyDescent="0.25">
      <c r="A611" s="108" t="s">
        <v>1487</v>
      </c>
      <c r="B611" s="109" t="s">
        <v>29</v>
      </c>
      <c r="C611" s="109" t="s">
        <v>984</v>
      </c>
      <c r="D611" s="109" t="s">
        <v>985</v>
      </c>
      <c r="E611" s="109" t="s">
        <v>1488</v>
      </c>
      <c r="F611" s="130">
        <v>1</v>
      </c>
      <c r="G611" s="110">
        <v>1668</v>
      </c>
      <c r="H611" s="109">
        <v>38</v>
      </c>
      <c r="I611" s="110">
        <v>21</v>
      </c>
      <c r="J611" s="110">
        <f>I611*H611</f>
        <v>798</v>
      </c>
      <c r="K611" s="110">
        <f t="shared" si="16"/>
        <v>2466</v>
      </c>
      <c r="L611" s="111">
        <v>20210906</v>
      </c>
    </row>
    <row r="612" spans="1:12" x14ac:dyDescent="0.25">
      <c r="A612" s="89" t="s">
        <v>1480</v>
      </c>
      <c r="B612" s="90" t="s">
        <v>11</v>
      </c>
      <c r="C612" s="90" t="s">
        <v>12</v>
      </c>
      <c r="D612" s="90" t="s">
        <v>116</v>
      </c>
      <c r="E612" s="90" t="s">
        <v>170</v>
      </c>
      <c r="F612" s="127">
        <v>1</v>
      </c>
      <c r="G612" s="91">
        <v>1668</v>
      </c>
      <c r="H612" s="90"/>
      <c r="I612" s="91"/>
      <c r="J612" s="91"/>
      <c r="K612" s="91">
        <f t="shared" si="16"/>
        <v>1668</v>
      </c>
      <c r="L612" s="92">
        <v>20210906</v>
      </c>
    </row>
    <row r="613" spans="1:12" x14ac:dyDescent="0.25">
      <c r="A613" s="108" t="s">
        <v>1479</v>
      </c>
      <c r="B613" s="109" t="s">
        <v>11</v>
      </c>
      <c r="C613" s="109" t="s">
        <v>222</v>
      </c>
      <c r="D613" s="109" t="s">
        <v>271</v>
      </c>
      <c r="E613" s="109" t="s">
        <v>272</v>
      </c>
      <c r="F613" s="130">
        <v>1</v>
      </c>
      <c r="G613" s="110">
        <v>1668</v>
      </c>
      <c r="H613" s="109">
        <v>104</v>
      </c>
      <c r="I613" s="110">
        <v>21</v>
      </c>
      <c r="J613" s="110">
        <f>I613*H613</f>
        <v>2184</v>
      </c>
      <c r="K613" s="110">
        <f t="shared" si="16"/>
        <v>3852</v>
      </c>
      <c r="L613" s="111">
        <v>20210907</v>
      </c>
    </row>
    <row r="614" spans="1:12" x14ac:dyDescent="0.25">
      <c r="A614" s="108" t="s">
        <v>1478</v>
      </c>
      <c r="B614" s="109" t="s">
        <v>11</v>
      </c>
      <c r="C614" s="109" t="s">
        <v>12</v>
      </c>
      <c r="D614" s="109" t="s">
        <v>128</v>
      </c>
      <c r="E614" s="109" t="s">
        <v>1023</v>
      </c>
      <c r="F614" s="130">
        <v>1</v>
      </c>
      <c r="G614" s="110">
        <v>1668</v>
      </c>
      <c r="H614" s="109">
        <v>138</v>
      </c>
      <c r="I614" s="110">
        <v>21</v>
      </c>
      <c r="J614" s="110">
        <f>I614*H614</f>
        <v>2898</v>
      </c>
      <c r="K614" s="110">
        <f t="shared" si="16"/>
        <v>4566</v>
      </c>
      <c r="L614" s="111">
        <v>20210907</v>
      </c>
    </row>
    <row r="615" spans="1:12" x14ac:dyDescent="0.25">
      <c r="A615" s="89" t="s">
        <v>1473</v>
      </c>
      <c r="B615" s="90" t="s">
        <v>11</v>
      </c>
      <c r="C615" s="90" t="s">
        <v>27</v>
      </c>
      <c r="D615" s="90" t="s">
        <v>238</v>
      </c>
      <c r="E615" s="90" t="s">
        <v>282</v>
      </c>
      <c r="F615" s="127">
        <v>1</v>
      </c>
      <c r="G615" s="91">
        <v>1668</v>
      </c>
      <c r="H615" s="90"/>
      <c r="I615" s="91"/>
      <c r="J615" s="91"/>
      <c r="K615" s="91">
        <f t="shared" si="16"/>
        <v>1668</v>
      </c>
      <c r="L615" s="92">
        <v>20210908</v>
      </c>
    </row>
    <row r="616" spans="1:12" x14ac:dyDescent="0.25">
      <c r="A616" s="89" t="s">
        <v>1469</v>
      </c>
      <c r="B616" s="90" t="s">
        <v>11</v>
      </c>
      <c r="C616" s="90" t="s">
        <v>27</v>
      </c>
      <c r="D616" s="90" t="s">
        <v>1470</v>
      </c>
      <c r="E616" s="90" t="s">
        <v>1471</v>
      </c>
      <c r="F616" s="127">
        <v>1</v>
      </c>
      <c r="G616" s="91">
        <v>1668</v>
      </c>
      <c r="H616" s="90"/>
      <c r="I616" s="91"/>
      <c r="J616" s="91"/>
      <c r="K616" s="91">
        <f t="shared" si="16"/>
        <v>1668</v>
      </c>
      <c r="L616" s="92">
        <v>20210909</v>
      </c>
    </row>
    <row r="617" spans="1:12" x14ac:dyDescent="0.25">
      <c r="A617" s="89" t="s">
        <v>1464</v>
      </c>
      <c r="B617" s="90" t="s">
        <v>11</v>
      </c>
      <c r="C617" s="90" t="s">
        <v>27</v>
      </c>
      <c r="D617" s="90" t="s">
        <v>1465</v>
      </c>
      <c r="E617" s="90" t="s">
        <v>1466</v>
      </c>
      <c r="F617" s="127">
        <v>1</v>
      </c>
      <c r="G617" s="91">
        <v>1668</v>
      </c>
      <c r="H617" s="90"/>
      <c r="I617" s="91"/>
      <c r="J617" s="91"/>
      <c r="K617" s="91">
        <f t="shared" si="16"/>
        <v>1668</v>
      </c>
      <c r="L617" s="92">
        <v>20210909</v>
      </c>
    </row>
    <row r="618" spans="1:12" x14ac:dyDescent="0.25">
      <c r="A618" s="89" t="s">
        <v>1477</v>
      </c>
      <c r="B618" s="90" t="s">
        <v>11</v>
      </c>
      <c r="C618" s="90" t="s">
        <v>251</v>
      </c>
      <c r="D618" s="90" t="s">
        <v>91</v>
      </c>
      <c r="E618" s="90" t="s">
        <v>432</v>
      </c>
      <c r="F618" s="127">
        <v>1</v>
      </c>
      <c r="G618" s="91">
        <v>1668</v>
      </c>
      <c r="H618" s="90"/>
      <c r="I618" s="91"/>
      <c r="J618" s="91"/>
      <c r="K618" s="91">
        <f t="shared" si="16"/>
        <v>1668</v>
      </c>
      <c r="L618" s="92">
        <v>20210909</v>
      </c>
    </row>
    <row r="619" spans="1:12" x14ac:dyDescent="0.25">
      <c r="A619" s="108" t="s">
        <v>1467</v>
      </c>
      <c r="B619" s="109" t="s">
        <v>1468</v>
      </c>
      <c r="C619" s="109" t="s">
        <v>27</v>
      </c>
      <c r="D619" s="109" t="s">
        <v>68</v>
      </c>
      <c r="E619" s="109" t="s">
        <v>69</v>
      </c>
      <c r="F619" s="130">
        <v>1</v>
      </c>
      <c r="G619" s="110">
        <v>1668</v>
      </c>
      <c r="H619" s="109">
        <v>212</v>
      </c>
      <c r="I619" s="110">
        <v>21</v>
      </c>
      <c r="J619" s="110">
        <f>I619*H619</f>
        <v>4452</v>
      </c>
      <c r="K619" s="110">
        <f t="shared" si="16"/>
        <v>6120</v>
      </c>
      <c r="L619" s="111">
        <v>20210910</v>
      </c>
    </row>
    <row r="620" spans="1:12" x14ac:dyDescent="0.25">
      <c r="A620" s="108" t="s">
        <v>1474</v>
      </c>
      <c r="B620" s="109" t="s">
        <v>11</v>
      </c>
      <c r="C620" s="109" t="s">
        <v>78</v>
      </c>
      <c r="D620" s="109" t="s">
        <v>1475</v>
      </c>
      <c r="E620" s="109" t="s">
        <v>1476</v>
      </c>
      <c r="F620" s="130">
        <v>1</v>
      </c>
      <c r="G620" s="110">
        <v>1668</v>
      </c>
      <c r="H620" s="109">
        <v>280</v>
      </c>
      <c r="I620" s="110">
        <v>21</v>
      </c>
      <c r="J620" s="110">
        <f>I620*H620</f>
        <v>5880</v>
      </c>
      <c r="K620" s="110">
        <f t="shared" si="16"/>
        <v>7548</v>
      </c>
      <c r="L620" s="111">
        <v>20210913</v>
      </c>
    </row>
    <row r="621" spans="1:12" x14ac:dyDescent="0.25">
      <c r="A621" s="89" t="s">
        <v>1472</v>
      </c>
      <c r="B621" s="90" t="s">
        <v>11</v>
      </c>
      <c r="C621" s="90" t="s">
        <v>251</v>
      </c>
      <c r="D621" s="90" t="s">
        <v>91</v>
      </c>
      <c r="E621" s="90" t="s">
        <v>1201</v>
      </c>
      <c r="F621" s="127">
        <v>1</v>
      </c>
      <c r="G621" s="91">
        <v>1668</v>
      </c>
      <c r="H621" s="90"/>
      <c r="I621" s="91"/>
      <c r="J621" s="91"/>
      <c r="K621" s="91">
        <f t="shared" si="16"/>
        <v>1668</v>
      </c>
      <c r="L621" s="92">
        <v>20210913</v>
      </c>
    </row>
    <row r="622" spans="1:12" x14ac:dyDescent="0.25">
      <c r="A622" s="108" t="s">
        <v>1439</v>
      </c>
      <c r="B622" s="109" t="s">
        <v>11</v>
      </c>
      <c r="C622" s="109" t="s">
        <v>38</v>
      </c>
      <c r="D622" s="109" t="s">
        <v>1126</v>
      </c>
      <c r="E622" s="109" t="s">
        <v>1129</v>
      </c>
      <c r="F622" s="130">
        <v>1</v>
      </c>
      <c r="G622" s="110">
        <v>1668</v>
      </c>
      <c r="H622" s="109">
        <v>150</v>
      </c>
      <c r="I622" s="110">
        <v>21</v>
      </c>
      <c r="J622" s="110">
        <f>I622*H622</f>
        <v>3150</v>
      </c>
      <c r="K622" s="110">
        <f t="shared" si="16"/>
        <v>4818</v>
      </c>
      <c r="L622" s="111">
        <v>20210915</v>
      </c>
    </row>
    <row r="623" spans="1:12" x14ac:dyDescent="0.25">
      <c r="A623" s="108" t="s">
        <v>1433</v>
      </c>
      <c r="B623" s="109" t="s">
        <v>11</v>
      </c>
      <c r="C623" s="109" t="s">
        <v>12</v>
      </c>
      <c r="D623" s="109" t="s">
        <v>128</v>
      </c>
      <c r="E623" s="109" t="s">
        <v>1023</v>
      </c>
      <c r="F623" s="130">
        <v>1</v>
      </c>
      <c r="G623" s="110">
        <v>1668</v>
      </c>
      <c r="H623" s="109">
        <v>90</v>
      </c>
      <c r="I623" s="110">
        <v>21</v>
      </c>
      <c r="J623" s="110">
        <f>I623*H623</f>
        <v>1890</v>
      </c>
      <c r="K623" s="110">
        <f t="shared" si="16"/>
        <v>3558</v>
      </c>
      <c r="L623" s="111">
        <v>20210917</v>
      </c>
    </row>
    <row r="624" spans="1:12" x14ac:dyDescent="0.25">
      <c r="A624" s="89" t="s">
        <v>1438</v>
      </c>
      <c r="B624" s="90" t="s">
        <v>11</v>
      </c>
      <c r="C624" s="90" t="s">
        <v>251</v>
      </c>
      <c r="D624" s="90" t="s">
        <v>91</v>
      </c>
      <c r="E624" s="90" t="s">
        <v>432</v>
      </c>
      <c r="F624" s="127">
        <v>1</v>
      </c>
      <c r="G624" s="91">
        <v>1668</v>
      </c>
      <c r="H624" s="90"/>
      <c r="I624" s="91"/>
      <c r="J624" s="91"/>
      <c r="K624" s="91">
        <f t="shared" si="16"/>
        <v>1668</v>
      </c>
      <c r="L624" s="92">
        <v>20210917</v>
      </c>
    </row>
    <row r="625" spans="1:12" x14ac:dyDescent="0.25">
      <c r="A625" s="89" t="s">
        <v>1431</v>
      </c>
      <c r="B625" s="90" t="s">
        <v>11</v>
      </c>
      <c r="C625" s="90" t="s">
        <v>12</v>
      </c>
      <c r="D625" s="90" t="s">
        <v>319</v>
      </c>
      <c r="E625" s="90" t="s">
        <v>1432</v>
      </c>
      <c r="F625" s="127">
        <v>1</v>
      </c>
      <c r="G625" s="91">
        <v>1668</v>
      </c>
      <c r="H625" s="90"/>
      <c r="I625" s="91"/>
      <c r="J625" s="91"/>
      <c r="K625" s="91">
        <f t="shared" si="16"/>
        <v>1668</v>
      </c>
      <c r="L625" s="92">
        <v>20210920</v>
      </c>
    </row>
    <row r="626" spans="1:12" x14ac:dyDescent="0.25">
      <c r="A626" s="89" t="s">
        <v>1434</v>
      </c>
      <c r="B626" s="90" t="s">
        <v>296</v>
      </c>
      <c r="C626" s="90" t="s">
        <v>1435</v>
      </c>
      <c r="D626" s="90" t="s">
        <v>1436</v>
      </c>
      <c r="E626" s="90" t="s">
        <v>1437</v>
      </c>
      <c r="F626" s="127">
        <v>1</v>
      </c>
      <c r="G626" s="91">
        <v>1668</v>
      </c>
      <c r="H626" s="90"/>
      <c r="I626" s="91"/>
      <c r="J626" s="91"/>
      <c r="K626" s="91">
        <f t="shared" si="16"/>
        <v>1668</v>
      </c>
      <c r="L626" s="92">
        <v>20210920</v>
      </c>
    </row>
    <row r="627" spans="1:12" x14ac:dyDescent="0.25">
      <c r="A627" s="89" t="s">
        <v>1429</v>
      </c>
      <c r="B627" s="90" t="s">
        <v>29</v>
      </c>
      <c r="C627" s="90" t="s">
        <v>1294</v>
      </c>
      <c r="D627" s="90" t="s">
        <v>26</v>
      </c>
      <c r="E627" s="90" t="s">
        <v>1430</v>
      </c>
      <c r="F627" s="127">
        <v>1</v>
      </c>
      <c r="G627" s="91">
        <v>1668</v>
      </c>
      <c r="H627" s="90"/>
      <c r="I627" s="91"/>
      <c r="J627" s="91"/>
      <c r="K627" s="91">
        <f t="shared" si="16"/>
        <v>1668</v>
      </c>
      <c r="L627" s="92">
        <v>20210922</v>
      </c>
    </row>
    <row r="628" spans="1:12" x14ac:dyDescent="0.25">
      <c r="A628" s="89" t="s">
        <v>1428</v>
      </c>
      <c r="B628" s="90" t="s">
        <v>11</v>
      </c>
      <c r="C628" s="90" t="s">
        <v>297</v>
      </c>
      <c r="D628" s="90" t="s">
        <v>93</v>
      </c>
      <c r="E628" s="90" t="s">
        <v>813</v>
      </c>
      <c r="F628" s="127">
        <v>1</v>
      </c>
      <c r="G628" s="91">
        <v>1668</v>
      </c>
      <c r="H628" s="90"/>
      <c r="I628" s="91"/>
      <c r="J628" s="91"/>
      <c r="K628" s="91">
        <f t="shared" si="16"/>
        <v>1668</v>
      </c>
      <c r="L628" s="92">
        <v>20210922</v>
      </c>
    </row>
    <row r="629" spans="1:12" x14ac:dyDescent="0.25">
      <c r="A629" s="89" t="s">
        <v>1482</v>
      </c>
      <c r="B629" s="90" t="s">
        <v>11</v>
      </c>
      <c r="C629" s="90" t="s">
        <v>95</v>
      </c>
      <c r="D629" s="90" t="s">
        <v>96</v>
      </c>
      <c r="E629" s="90" t="s">
        <v>972</v>
      </c>
      <c r="F629" s="127">
        <v>1</v>
      </c>
      <c r="G629" s="91">
        <v>1668</v>
      </c>
      <c r="H629" s="90"/>
      <c r="I629" s="91"/>
      <c r="J629" s="91"/>
      <c r="K629" s="91">
        <f t="shared" si="16"/>
        <v>1668</v>
      </c>
      <c r="L629" s="92">
        <v>20210923</v>
      </c>
    </row>
    <row r="630" spans="1:12" x14ac:dyDescent="0.25">
      <c r="A630" s="108" t="s">
        <v>1394</v>
      </c>
      <c r="B630" s="109" t="s">
        <v>11</v>
      </c>
      <c r="C630" s="109" t="s">
        <v>78</v>
      </c>
      <c r="D630" s="109" t="s">
        <v>81</v>
      </c>
      <c r="E630" s="109" t="s">
        <v>384</v>
      </c>
      <c r="F630" s="130">
        <v>1</v>
      </c>
      <c r="G630" s="110">
        <v>1668</v>
      </c>
      <c r="H630" s="109">
        <v>38</v>
      </c>
      <c r="I630" s="110">
        <v>21</v>
      </c>
      <c r="J630" s="110">
        <f>I630*H630</f>
        <v>798</v>
      </c>
      <c r="K630" s="110">
        <f t="shared" si="16"/>
        <v>2466</v>
      </c>
      <c r="L630" s="111">
        <v>20210924</v>
      </c>
    </row>
    <row r="631" spans="1:12" x14ac:dyDescent="0.25">
      <c r="A631" s="89" t="s">
        <v>1375</v>
      </c>
      <c r="B631" s="90" t="s">
        <v>11</v>
      </c>
      <c r="C631" s="90" t="s">
        <v>35</v>
      </c>
      <c r="D631" s="90" t="s">
        <v>589</v>
      </c>
      <c r="E631" s="90" t="s">
        <v>590</v>
      </c>
      <c r="F631" s="127">
        <v>1</v>
      </c>
      <c r="G631" s="91">
        <v>1668</v>
      </c>
      <c r="H631" s="90"/>
      <c r="I631" s="91"/>
      <c r="J631" s="91"/>
      <c r="K631" s="91">
        <f t="shared" si="16"/>
        <v>1668</v>
      </c>
      <c r="L631" s="92">
        <v>20210927</v>
      </c>
    </row>
    <row r="632" spans="1:12" x14ac:dyDescent="0.25">
      <c r="A632" s="108" t="s">
        <v>1386</v>
      </c>
      <c r="B632" s="109" t="s">
        <v>11</v>
      </c>
      <c r="C632" s="109" t="s">
        <v>104</v>
      </c>
      <c r="D632" s="109" t="s">
        <v>105</v>
      </c>
      <c r="E632" s="109" t="s">
        <v>1387</v>
      </c>
      <c r="F632" s="130">
        <v>1</v>
      </c>
      <c r="G632" s="110">
        <v>1668</v>
      </c>
      <c r="H632" s="109">
        <v>70</v>
      </c>
      <c r="I632" s="110">
        <v>21</v>
      </c>
      <c r="J632" s="110">
        <f>I632*H632</f>
        <v>1470</v>
      </c>
      <c r="K632" s="110">
        <f t="shared" si="16"/>
        <v>3138</v>
      </c>
      <c r="L632" s="111">
        <v>20210928</v>
      </c>
    </row>
    <row r="633" spans="1:12" x14ac:dyDescent="0.25">
      <c r="A633" s="89" t="s">
        <v>1380</v>
      </c>
      <c r="B633" s="90" t="s">
        <v>11</v>
      </c>
      <c r="C633" s="90" t="s">
        <v>934</v>
      </c>
      <c r="D633" s="90" t="s">
        <v>1381</v>
      </c>
      <c r="E633" s="90" t="s">
        <v>1382</v>
      </c>
      <c r="F633" s="127">
        <v>1</v>
      </c>
      <c r="G633" s="91">
        <v>3336</v>
      </c>
      <c r="H633" s="90"/>
      <c r="I633" s="91"/>
      <c r="J633" s="91"/>
      <c r="K633" s="91">
        <f>J633+G633</f>
        <v>3336</v>
      </c>
      <c r="L633" s="92">
        <v>20210928</v>
      </c>
    </row>
    <row r="634" spans="1:12" x14ac:dyDescent="0.25">
      <c r="A634" s="89" t="s">
        <v>1489</v>
      </c>
      <c r="B634" s="90" t="s">
        <v>11</v>
      </c>
      <c r="C634" s="90" t="s">
        <v>12</v>
      </c>
      <c r="D634" s="90" t="s">
        <v>319</v>
      </c>
      <c r="E634" s="90" t="s">
        <v>320</v>
      </c>
      <c r="F634" s="127">
        <v>1</v>
      </c>
      <c r="G634" s="91">
        <v>1668</v>
      </c>
      <c r="H634" s="90"/>
      <c r="I634" s="91"/>
      <c r="J634" s="91"/>
      <c r="K634" s="91">
        <f t="shared" si="16"/>
        <v>1668</v>
      </c>
      <c r="L634" s="92">
        <v>20210928</v>
      </c>
    </row>
    <row r="635" spans="1:12" x14ac:dyDescent="0.25">
      <c r="A635" s="89" t="s">
        <v>1440</v>
      </c>
      <c r="B635" s="90" t="s">
        <v>11</v>
      </c>
      <c r="C635" s="90" t="s">
        <v>28</v>
      </c>
      <c r="D635" s="90" t="s">
        <v>1441</v>
      </c>
      <c r="E635" s="90" t="s">
        <v>1442</v>
      </c>
      <c r="F635" s="127">
        <v>1</v>
      </c>
      <c r="G635" s="91">
        <v>1668</v>
      </c>
      <c r="H635" s="90"/>
      <c r="I635" s="91"/>
      <c r="J635" s="91"/>
      <c r="K635" s="91">
        <f t="shared" si="16"/>
        <v>1668</v>
      </c>
      <c r="L635" s="92">
        <v>20210929</v>
      </c>
    </row>
    <row r="636" spans="1:12" x14ac:dyDescent="0.25">
      <c r="A636" s="89" t="s">
        <v>1373</v>
      </c>
      <c r="B636" s="90" t="s">
        <v>11</v>
      </c>
      <c r="C636" s="90" t="s">
        <v>27</v>
      </c>
      <c r="D636" s="90" t="s">
        <v>238</v>
      </c>
      <c r="E636" s="90" t="s">
        <v>1374</v>
      </c>
      <c r="F636" s="127">
        <v>1</v>
      </c>
      <c r="G636" s="91">
        <v>1668</v>
      </c>
      <c r="H636" s="90"/>
      <c r="I636" s="91"/>
      <c r="J636" s="91"/>
      <c r="K636" s="91">
        <f t="shared" si="16"/>
        <v>1668</v>
      </c>
      <c r="L636" s="92">
        <v>20210929</v>
      </c>
    </row>
    <row r="637" spans="1:12" ht="15.75" thickBot="1" x14ac:dyDescent="0.3">
      <c r="A637" s="116" t="s">
        <v>1372</v>
      </c>
      <c r="B637" s="117" t="s">
        <v>11</v>
      </c>
      <c r="C637" s="117" t="s">
        <v>36</v>
      </c>
      <c r="D637" s="117" t="s">
        <v>37</v>
      </c>
      <c r="E637" s="117" t="s">
        <v>1213</v>
      </c>
      <c r="F637" s="132">
        <v>1</v>
      </c>
      <c r="G637" s="118">
        <v>1668</v>
      </c>
      <c r="H637" s="117">
        <v>286</v>
      </c>
      <c r="I637" s="118">
        <v>21</v>
      </c>
      <c r="J637" s="118">
        <f>I637*H637</f>
        <v>6006</v>
      </c>
      <c r="K637" s="118">
        <f t="shared" si="16"/>
        <v>7674</v>
      </c>
      <c r="L637" s="119">
        <v>20210930</v>
      </c>
    </row>
    <row r="638" spans="1:12" x14ac:dyDescent="0.25">
      <c r="F638" s="133"/>
      <c r="L638" s="25"/>
    </row>
    <row r="639" spans="1:12" ht="15.75" thickBot="1" x14ac:dyDescent="0.3">
      <c r="F639" s="133"/>
      <c r="L639" s="25"/>
    </row>
    <row r="640" spans="1:12" x14ac:dyDescent="0.25">
      <c r="A640" s="149" t="s">
        <v>1463</v>
      </c>
      <c r="B640" s="150" t="s">
        <v>92</v>
      </c>
      <c r="C640" s="150" t="s">
        <v>12</v>
      </c>
      <c r="D640" s="150" t="s">
        <v>118</v>
      </c>
      <c r="E640" s="150" t="s">
        <v>167</v>
      </c>
      <c r="F640" s="151">
        <v>1</v>
      </c>
      <c r="G640" s="152">
        <v>816</v>
      </c>
      <c r="H640" s="150"/>
      <c r="I640" s="152"/>
      <c r="J640" s="152"/>
      <c r="K640" s="152">
        <f t="shared" si="16"/>
        <v>816</v>
      </c>
      <c r="L640" s="153">
        <v>20210901</v>
      </c>
    </row>
    <row r="641" spans="1:12" x14ac:dyDescent="0.25">
      <c r="A641" s="89" t="s">
        <v>1462</v>
      </c>
      <c r="B641" s="90" t="s">
        <v>92</v>
      </c>
      <c r="C641" s="90" t="s">
        <v>12</v>
      </c>
      <c r="D641" s="90" t="s">
        <v>118</v>
      </c>
      <c r="E641" s="90" t="s">
        <v>262</v>
      </c>
      <c r="F641" s="127">
        <v>1</v>
      </c>
      <c r="G641" s="91">
        <v>816</v>
      </c>
      <c r="H641" s="90"/>
      <c r="I641" s="91"/>
      <c r="J641" s="91"/>
      <c r="K641" s="91">
        <f t="shared" si="16"/>
        <v>816</v>
      </c>
      <c r="L641" s="92">
        <v>20210901</v>
      </c>
    </row>
    <row r="642" spans="1:12" x14ac:dyDescent="0.25">
      <c r="A642" s="89" t="s">
        <v>1461</v>
      </c>
      <c r="B642" s="90" t="s">
        <v>92</v>
      </c>
      <c r="C642" s="90" t="s">
        <v>12</v>
      </c>
      <c r="D642" s="90" t="s">
        <v>118</v>
      </c>
      <c r="E642" s="90" t="s">
        <v>172</v>
      </c>
      <c r="F642" s="127">
        <v>1</v>
      </c>
      <c r="G642" s="91">
        <v>816</v>
      </c>
      <c r="H642" s="90"/>
      <c r="I642" s="91"/>
      <c r="J642" s="91"/>
      <c r="K642" s="91">
        <f t="shared" si="16"/>
        <v>816</v>
      </c>
      <c r="L642" s="92">
        <v>20210901</v>
      </c>
    </row>
    <row r="643" spans="1:12" x14ac:dyDescent="0.25">
      <c r="A643" s="89" t="s">
        <v>1460</v>
      </c>
      <c r="B643" s="90" t="s">
        <v>92</v>
      </c>
      <c r="C643" s="90" t="s">
        <v>12</v>
      </c>
      <c r="D643" s="90" t="s">
        <v>118</v>
      </c>
      <c r="E643" s="90" t="s">
        <v>1071</v>
      </c>
      <c r="F643" s="127">
        <v>1</v>
      </c>
      <c r="G643" s="91">
        <v>816</v>
      </c>
      <c r="H643" s="90"/>
      <c r="I643" s="91"/>
      <c r="J643" s="91"/>
      <c r="K643" s="91">
        <f t="shared" si="16"/>
        <v>816</v>
      </c>
      <c r="L643" s="92">
        <v>20210901</v>
      </c>
    </row>
    <row r="644" spans="1:12" x14ac:dyDescent="0.25">
      <c r="A644" s="89" t="s">
        <v>1459</v>
      </c>
      <c r="B644" s="90" t="s">
        <v>92</v>
      </c>
      <c r="C644" s="90" t="s">
        <v>12</v>
      </c>
      <c r="D644" s="90" t="s">
        <v>118</v>
      </c>
      <c r="E644" s="90" t="s">
        <v>173</v>
      </c>
      <c r="F644" s="127">
        <v>1</v>
      </c>
      <c r="G644" s="91">
        <v>816</v>
      </c>
      <c r="H644" s="90"/>
      <c r="I644" s="91"/>
      <c r="J644" s="91"/>
      <c r="K644" s="91">
        <f t="shared" si="16"/>
        <v>816</v>
      </c>
      <c r="L644" s="92">
        <v>20210901</v>
      </c>
    </row>
    <row r="645" spans="1:12" x14ac:dyDescent="0.25">
      <c r="A645" s="89" t="s">
        <v>1458</v>
      </c>
      <c r="B645" s="90" t="s">
        <v>92</v>
      </c>
      <c r="C645" s="90" t="s">
        <v>12</v>
      </c>
      <c r="D645" s="90" t="s">
        <v>118</v>
      </c>
      <c r="E645" s="90" t="s">
        <v>119</v>
      </c>
      <c r="F645" s="127">
        <v>1</v>
      </c>
      <c r="G645" s="91">
        <v>816</v>
      </c>
      <c r="H645" s="90"/>
      <c r="I645" s="91"/>
      <c r="J645" s="91"/>
      <c r="K645" s="91">
        <f t="shared" si="16"/>
        <v>816</v>
      </c>
      <c r="L645" s="92">
        <v>20210901</v>
      </c>
    </row>
    <row r="646" spans="1:12" x14ac:dyDescent="0.25">
      <c r="A646" s="89" t="s">
        <v>1457</v>
      </c>
      <c r="B646" s="90" t="s">
        <v>92</v>
      </c>
      <c r="C646" s="90" t="s">
        <v>12</v>
      </c>
      <c r="D646" s="90" t="s">
        <v>118</v>
      </c>
      <c r="E646" s="90" t="s">
        <v>174</v>
      </c>
      <c r="F646" s="127">
        <v>1</v>
      </c>
      <c r="G646" s="91">
        <v>816</v>
      </c>
      <c r="H646" s="90"/>
      <c r="I646" s="91"/>
      <c r="J646" s="91"/>
      <c r="K646" s="91">
        <f t="shared" si="16"/>
        <v>816</v>
      </c>
      <c r="L646" s="92">
        <v>20210901</v>
      </c>
    </row>
    <row r="647" spans="1:12" x14ac:dyDescent="0.25">
      <c r="A647" s="89" t="s">
        <v>1456</v>
      </c>
      <c r="B647" s="90" t="s">
        <v>92</v>
      </c>
      <c r="C647" s="90" t="s">
        <v>12</v>
      </c>
      <c r="D647" s="90" t="s">
        <v>116</v>
      </c>
      <c r="E647" s="90" t="s">
        <v>170</v>
      </c>
      <c r="F647" s="127">
        <v>1</v>
      </c>
      <c r="G647" s="91">
        <v>816</v>
      </c>
      <c r="H647" s="90"/>
      <c r="I647" s="91"/>
      <c r="J647" s="91"/>
      <c r="K647" s="91">
        <f t="shared" si="16"/>
        <v>816</v>
      </c>
      <c r="L647" s="92">
        <v>20210902</v>
      </c>
    </row>
    <row r="648" spans="1:12" x14ac:dyDescent="0.25">
      <c r="A648" s="89" t="s">
        <v>1455</v>
      </c>
      <c r="B648" s="90" t="s">
        <v>92</v>
      </c>
      <c r="C648" s="90" t="s">
        <v>12</v>
      </c>
      <c r="D648" s="90" t="s">
        <v>116</v>
      </c>
      <c r="E648" s="90" t="s">
        <v>171</v>
      </c>
      <c r="F648" s="127">
        <v>1</v>
      </c>
      <c r="G648" s="91">
        <v>816</v>
      </c>
      <c r="H648" s="90"/>
      <c r="I648" s="91"/>
      <c r="J648" s="91"/>
      <c r="K648" s="91">
        <f t="shared" si="16"/>
        <v>816</v>
      </c>
      <c r="L648" s="92">
        <v>20210902</v>
      </c>
    </row>
    <row r="649" spans="1:12" x14ac:dyDescent="0.25">
      <c r="A649" s="89" t="s">
        <v>1454</v>
      </c>
      <c r="B649" s="90" t="s">
        <v>92</v>
      </c>
      <c r="C649" s="90" t="s">
        <v>12</v>
      </c>
      <c r="D649" s="90" t="s">
        <v>116</v>
      </c>
      <c r="E649" s="90" t="s">
        <v>1148</v>
      </c>
      <c r="F649" s="127">
        <v>1</v>
      </c>
      <c r="G649" s="91">
        <v>816</v>
      </c>
      <c r="H649" s="90"/>
      <c r="I649" s="91"/>
      <c r="J649" s="91"/>
      <c r="K649" s="91">
        <f t="shared" si="16"/>
        <v>816</v>
      </c>
      <c r="L649" s="92">
        <v>20210902</v>
      </c>
    </row>
    <row r="650" spans="1:12" x14ac:dyDescent="0.25">
      <c r="A650" s="89" t="s">
        <v>1453</v>
      </c>
      <c r="B650" s="90" t="s">
        <v>92</v>
      </c>
      <c r="C650" s="90" t="s">
        <v>793</v>
      </c>
      <c r="D650" s="90" t="s">
        <v>794</v>
      </c>
      <c r="E650" s="90" t="s">
        <v>795</v>
      </c>
      <c r="F650" s="127">
        <v>1</v>
      </c>
      <c r="G650" s="91">
        <v>816</v>
      </c>
      <c r="H650" s="90"/>
      <c r="I650" s="91"/>
      <c r="J650" s="91"/>
      <c r="K650" s="91">
        <f t="shared" si="16"/>
        <v>816</v>
      </c>
      <c r="L650" s="92">
        <v>20210902</v>
      </c>
    </row>
    <row r="651" spans="1:12" x14ac:dyDescent="0.25">
      <c r="A651" s="89" t="s">
        <v>1452</v>
      </c>
      <c r="B651" s="90" t="s">
        <v>92</v>
      </c>
      <c r="C651" s="90" t="s">
        <v>793</v>
      </c>
      <c r="D651" s="90" t="s">
        <v>794</v>
      </c>
      <c r="E651" s="90" t="s">
        <v>1143</v>
      </c>
      <c r="F651" s="127">
        <v>1</v>
      </c>
      <c r="G651" s="91">
        <v>816</v>
      </c>
      <c r="H651" s="90"/>
      <c r="I651" s="91"/>
      <c r="J651" s="91"/>
      <c r="K651" s="91">
        <f t="shared" si="16"/>
        <v>816</v>
      </c>
      <c r="L651" s="92">
        <v>20210902</v>
      </c>
    </row>
    <row r="652" spans="1:12" x14ac:dyDescent="0.25">
      <c r="A652" s="89" t="s">
        <v>1451</v>
      </c>
      <c r="B652" s="90" t="s">
        <v>92</v>
      </c>
      <c r="C652" s="90" t="s">
        <v>363</v>
      </c>
      <c r="D652" s="90" t="s">
        <v>364</v>
      </c>
      <c r="E652" s="90" t="s">
        <v>581</v>
      </c>
      <c r="F652" s="127">
        <v>1</v>
      </c>
      <c r="G652" s="91">
        <v>816</v>
      </c>
      <c r="H652" s="90"/>
      <c r="I652" s="91"/>
      <c r="J652" s="91"/>
      <c r="K652" s="91">
        <f t="shared" si="16"/>
        <v>816</v>
      </c>
      <c r="L652" s="92">
        <v>20210903</v>
      </c>
    </row>
    <row r="653" spans="1:12" x14ac:dyDescent="0.25">
      <c r="A653" s="89" t="s">
        <v>1450</v>
      </c>
      <c r="B653" s="90" t="s">
        <v>92</v>
      </c>
      <c r="C653" s="90" t="s">
        <v>363</v>
      </c>
      <c r="D653" s="90" t="s">
        <v>364</v>
      </c>
      <c r="E653" s="90" t="s">
        <v>579</v>
      </c>
      <c r="F653" s="127">
        <v>1</v>
      </c>
      <c r="G653" s="91">
        <v>816</v>
      </c>
      <c r="H653" s="90"/>
      <c r="I653" s="91"/>
      <c r="J653" s="91"/>
      <c r="K653" s="91">
        <f t="shared" si="16"/>
        <v>816</v>
      </c>
      <c r="L653" s="92">
        <v>20210903</v>
      </c>
    </row>
    <row r="654" spans="1:12" x14ac:dyDescent="0.25">
      <c r="A654" s="89" t="s">
        <v>1449</v>
      </c>
      <c r="B654" s="90" t="s">
        <v>92</v>
      </c>
      <c r="C654" s="90" t="s">
        <v>363</v>
      </c>
      <c r="D654" s="90" t="s">
        <v>364</v>
      </c>
      <c r="E654" s="90" t="s">
        <v>575</v>
      </c>
      <c r="F654" s="127">
        <v>1</v>
      </c>
      <c r="G654" s="91">
        <v>816</v>
      </c>
      <c r="H654" s="90"/>
      <c r="I654" s="91"/>
      <c r="J654" s="91"/>
      <c r="K654" s="91">
        <f t="shared" si="16"/>
        <v>816</v>
      </c>
      <c r="L654" s="92">
        <v>20210903</v>
      </c>
    </row>
    <row r="655" spans="1:12" x14ac:dyDescent="0.25">
      <c r="A655" s="89" t="s">
        <v>1448</v>
      </c>
      <c r="B655" s="90" t="s">
        <v>92</v>
      </c>
      <c r="C655" s="90" t="s">
        <v>363</v>
      </c>
      <c r="D655" s="90" t="s">
        <v>364</v>
      </c>
      <c r="E655" s="90" t="s">
        <v>573</v>
      </c>
      <c r="F655" s="127">
        <v>1</v>
      </c>
      <c r="G655" s="91">
        <v>816</v>
      </c>
      <c r="H655" s="90"/>
      <c r="I655" s="91"/>
      <c r="J655" s="91"/>
      <c r="K655" s="91">
        <f t="shared" si="16"/>
        <v>816</v>
      </c>
      <c r="L655" s="92">
        <v>20210903</v>
      </c>
    </row>
    <row r="656" spans="1:12" x14ac:dyDescent="0.25">
      <c r="A656" s="89" t="s">
        <v>1447</v>
      </c>
      <c r="B656" s="90" t="s">
        <v>92</v>
      </c>
      <c r="C656" s="90" t="s">
        <v>363</v>
      </c>
      <c r="D656" s="90" t="s">
        <v>364</v>
      </c>
      <c r="E656" s="90" t="s">
        <v>571</v>
      </c>
      <c r="F656" s="127">
        <v>1</v>
      </c>
      <c r="G656" s="91">
        <v>816</v>
      </c>
      <c r="H656" s="90"/>
      <c r="I656" s="91"/>
      <c r="J656" s="91"/>
      <c r="K656" s="91">
        <f t="shared" si="16"/>
        <v>816</v>
      </c>
      <c r="L656" s="92">
        <v>20210903</v>
      </c>
    </row>
    <row r="657" spans="1:12" x14ac:dyDescent="0.25">
      <c r="A657" s="89" t="s">
        <v>1446</v>
      </c>
      <c r="B657" s="90" t="s">
        <v>92</v>
      </c>
      <c r="C657" s="90" t="s">
        <v>363</v>
      </c>
      <c r="D657" s="90" t="s">
        <v>364</v>
      </c>
      <c r="E657" s="90" t="s">
        <v>371</v>
      </c>
      <c r="F657" s="127">
        <v>1</v>
      </c>
      <c r="G657" s="91">
        <v>816</v>
      </c>
      <c r="H657" s="90"/>
      <c r="I657" s="91"/>
      <c r="J657" s="91"/>
      <c r="K657" s="91">
        <f t="shared" si="16"/>
        <v>816</v>
      </c>
      <c r="L657" s="92">
        <v>20210903</v>
      </c>
    </row>
    <row r="658" spans="1:12" x14ac:dyDescent="0.25">
      <c r="A658" s="89" t="s">
        <v>1445</v>
      </c>
      <c r="B658" s="90" t="s">
        <v>92</v>
      </c>
      <c r="C658" s="90" t="s">
        <v>363</v>
      </c>
      <c r="D658" s="90" t="s">
        <v>364</v>
      </c>
      <c r="E658" s="90" t="s">
        <v>568</v>
      </c>
      <c r="F658" s="127">
        <v>1</v>
      </c>
      <c r="G658" s="91">
        <v>816</v>
      </c>
      <c r="H658" s="90"/>
      <c r="I658" s="91"/>
      <c r="J658" s="91"/>
      <c r="K658" s="91">
        <f t="shared" si="16"/>
        <v>816</v>
      </c>
      <c r="L658" s="92">
        <v>20210903</v>
      </c>
    </row>
    <row r="659" spans="1:12" x14ac:dyDescent="0.25">
      <c r="A659" s="89" t="s">
        <v>1444</v>
      </c>
      <c r="B659" s="90" t="s">
        <v>92</v>
      </c>
      <c r="C659" s="90" t="s">
        <v>363</v>
      </c>
      <c r="D659" s="90" t="s">
        <v>364</v>
      </c>
      <c r="E659" s="90" t="s">
        <v>365</v>
      </c>
      <c r="F659" s="127">
        <v>1</v>
      </c>
      <c r="G659" s="91">
        <v>816</v>
      </c>
      <c r="H659" s="90"/>
      <c r="I659" s="91"/>
      <c r="J659" s="91"/>
      <c r="K659" s="91">
        <f t="shared" si="16"/>
        <v>816</v>
      </c>
      <c r="L659" s="92">
        <v>20210903</v>
      </c>
    </row>
    <row r="660" spans="1:12" x14ac:dyDescent="0.25">
      <c r="A660" s="89" t="s">
        <v>1443</v>
      </c>
      <c r="B660" s="90" t="s">
        <v>92</v>
      </c>
      <c r="C660" s="90" t="s">
        <v>363</v>
      </c>
      <c r="D660" s="90" t="s">
        <v>364</v>
      </c>
      <c r="E660" s="90" t="s">
        <v>565</v>
      </c>
      <c r="F660" s="127">
        <v>1</v>
      </c>
      <c r="G660" s="91">
        <v>816</v>
      </c>
      <c r="H660" s="90"/>
      <c r="I660" s="91"/>
      <c r="J660" s="91"/>
      <c r="K660" s="91">
        <f t="shared" si="16"/>
        <v>816</v>
      </c>
      <c r="L660" s="92">
        <v>20210903</v>
      </c>
    </row>
    <row r="661" spans="1:12" x14ac:dyDescent="0.25">
      <c r="A661" s="89" t="s">
        <v>1329</v>
      </c>
      <c r="B661" s="90" t="s">
        <v>92</v>
      </c>
      <c r="C661" s="90" t="s">
        <v>95</v>
      </c>
      <c r="D661" s="90" t="s">
        <v>96</v>
      </c>
      <c r="E661" s="90" t="s">
        <v>1330</v>
      </c>
      <c r="F661" s="127">
        <v>1</v>
      </c>
      <c r="G661" s="91">
        <v>816</v>
      </c>
      <c r="H661" s="90"/>
      <c r="I661" s="91"/>
      <c r="J661" s="91"/>
      <c r="K661" s="91">
        <f t="shared" si="16"/>
        <v>816</v>
      </c>
      <c r="L661" s="92">
        <v>20210907</v>
      </c>
    </row>
    <row r="662" spans="1:12" x14ac:dyDescent="0.25">
      <c r="A662" s="89" t="s">
        <v>1327</v>
      </c>
      <c r="B662" s="90" t="s">
        <v>92</v>
      </c>
      <c r="C662" s="90" t="s">
        <v>95</v>
      </c>
      <c r="D662" s="90" t="s">
        <v>96</v>
      </c>
      <c r="E662" s="90" t="s">
        <v>1328</v>
      </c>
      <c r="F662" s="127">
        <v>1</v>
      </c>
      <c r="G662" s="91">
        <v>816</v>
      </c>
      <c r="H662" s="90"/>
      <c r="I662" s="91"/>
      <c r="J662" s="91"/>
      <c r="K662" s="91">
        <f t="shared" si="16"/>
        <v>816</v>
      </c>
      <c r="L662" s="92">
        <v>20210907</v>
      </c>
    </row>
    <row r="663" spans="1:12" x14ac:dyDescent="0.25">
      <c r="A663" s="89" t="s">
        <v>1326</v>
      </c>
      <c r="B663" s="90" t="s">
        <v>92</v>
      </c>
      <c r="C663" s="90" t="s">
        <v>95</v>
      </c>
      <c r="D663" s="90" t="s">
        <v>96</v>
      </c>
      <c r="E663" s="90" t="s">
        <v>97</v>
      </c>
      <c r="F663" s="127">
        <v>1</v>
      </c>
      <c r="G663" s="91">
        <v>816</v>
      </c>
      <c r="H663" s="90"/>
      <c r="I663" s="91"/>
      <c r="J663" s="91"/>
      <c r="K663" s="91">
        <f t="shared" si="16"/>
        <v>816</v>
      </c>
      <c r="L663" s="92">
        <v>20210907</v>
      </c>
    </row>
    <row r="664" spans="1:12" x14ac:dyDescent="0.25">
      <c r="A664" s="89" t="s">
        <v>1324</v>
      </c>
      <c r="B664" s="90" t="s">
        <v>92</v>
      </c>
      <c r="C664" s="90" t="s">
        <v>95</v>
      </c>
      <c r="D664" s="90" t="s">
        <v>96</v>
      </c>
      <c r="E664" s="90" t="s">
        <v>1325</v>
      </c>
      <c r="F664" s="127">
        <v>1</v>
      </c>
      <c r="G664" s="91">
        <v>816</v>
      </c>
      <c r="H664" s="90"/>
      <c r="I664" s="91"/>
      <c r="J664" s="91"/>
      <c r="K664" s="91">
        <f t="shared" si="16"/>
        <v>816</v>
      </c>
      <c r="L664" s="92">
        <v>20210907</v>
      </c>
    </row>
    <row r="665" spans="1:12" x14ac:dyDescent="0.25">
      <c r="A665" s="89" t="s">
        <v>1423</v>
      </c>
      <c r="B665" s="90" t="s">
        <v>92</v>
      </c>
      <c r="C665" s="90" t="s">
        <v>27</v>
      </c>
      <c r="D665" s="90" t="s">
        <v>1419</v>
      </c>
      <c r="E665" s="90" t="s">
        <v>1424</v>
      </c>
      <c r="F665" s="127">
        <v>1</v>
      </c>
      <c r="G665" s="91">
        <v>816</v>
      </c>
      <c r="H665" s="90"/>
      <c r="I665" s="91"/>
      <c r="J665" s="91"/>
      <c r="K665" s="91">
        <f t="shared" si="16"/>
        <v>816</v>
      </c>
      <c r="L665" s="92">
        <v>20210910</v>
      </c>
    </row>
    <row r="666" spans="1:12" x14ac:dyDescent="0.25">
      <c r="A666" s="89" t="s">
        <v>1421</v>
      </c>
      <c r="B666" s="90" t="s">
        <v>92</v>
      </c>
      <c r="C666" s="90" t="s">
        <v>27</v>
      </c>
      <c r="D666" s="90" t="s">
        <v>1419</v>
      </c>
      <c r="E666" s="90" t="s">
        <v>1422</v>
      </c>
      <c r="F666" s="127">
        <v>1</v>
      </c>
      <c r="G666" s="91">
        <v>816</v>
      </c>
      <c r="H666" s="90"/>
      <c r="I666" s="91"/>
      <c r="J666" s="91"/>
      <c r="K666" s="91">
        <f t="shared" si="16"/>
        <v>816</v>
      </c>
      <c r="L666" s="92">
        <v>20210910</v>
      </c>
    </row>
    <row r="667" spans="1:12" x14ac:dyDescent="0.25">
      <c r="A667" s="89" t="s">
        <v>1418</v>
      </c>
      <c r="B667" s="90" t="s">
        <v>92</v>
      </c>
      <c r="C667" s="90" t="s">
        <v>27</v>
      </c>
      <c r="D667" s="90" t="s">
        <v>1419</v>
      </c>
      <c r="E667" s="90" t="s">
        <v>1420</v>
      </c>
      <c r="F667" s="127">
        <v>1</v>
      </c>
      <c r="G667" s="91">
        <v>816</v>
      </c>
      <c r="H667" s="90"/>
      <c r="I667" s="91"/>
      <c r="J667" s="91"/>
      <c r="K667" s="91">
        <f t="shared" si="16"/>
        <v>816</v>
      </c>
      <c r="L667" s="92">
        <v>20210910</v>
      </c>
    </row>
    <row r="668" spans="1:12" x14ac:dyDescent="0.25">
      <c r="A668" s="89" t="s">
        <v>1351</v>
      </c>
      <c r="B668" s="90" t="s">
        <v>92</v>
      </c>
      <c r="C668" s="90" t="s">
        <v>27</v>
      </c>
      <c r="D668" s="90" t="s">
        <v>68</v>
      </c>
      <c r="E668" s="90" t="s">
        <v>1352</v>
      </c>
      <c r="F668" s="127">
        <v>1</v>
      </c>
      <c r="G668" s="91">
        <v>816</v>
      </c>
      <c r="H668" s="90"/>
      <c r="I668" s="91"/>
      <c r="J668" s="91"/>
      <c r="K668" s="91">
        <f t="shared" ref="K668:K706" si="17">J668+G668</f>
        <v>816</v>
      </c>
      <c r="L668" s="92">
        <v>20210910</v>
      </c>
    </row>
    <row r="669" spans="1:12" x14ac:dyDescent="0.25">
      <c r="A669" s="89" t="s">
        <v>1349</v>
      </c>
      <c r="B669" s="90" t="s">
        <v>92</v>
      </c>
      <c r="C669" s="90" t="s">
        <v>27</v>
      </c>
      <c r="D669" s="90" t="s">
        <v>68</v>
      </c>
      <c r="E669" s="90" t="s">
        <v>1350</v>
      </c>
      <c r="F669" s="127">
        <v>1</v>
      </c>
      <c r="G669" s="91">
        <v>816</v>
      </c>
      <c r="H669" s="90"/>
      <c r="I669" s="91"/>
      <c r="J669" s="91"/>
      <c r="K669" s="91">
        <f t="shared" si="17"/>
        <v>816</v>
      </c>
      <c r="L669" s="92">
        <v>20210910</v>
      </c>
    </row>
    <row r="670" spans="1:12" x14ac:dyDescent="0.25">
      <c r="A670" s="89" t="s">
        <v>1348</v>
      </c>
      <c r="B670" s="90" t="s">
        <v>92</v>
      </c>
      <c r="C670" s="90" t="s">
        <v>27</v>
      </c>
      <c r="D670" s="90" t="s">
        <v>68</v>
      </c>
      <c r="E670" s="90" t="s">
        <v>287</v>
      </c>
      <c r="F670" s="127">
        <v>1</v>
      </c>
      <c r="G670" s="91">
        <v>816</v>
      </c>
      <c r="H670" s="90"/>
      <c r="I670" s="91"/>
      <c r="J670" s="91"/>
      <c r="K670" s="91">
        <f t="shared" si="17"/>
        <v>816</v>
      </c>
      <c r="L670" s="92">
        <v>20210910</v>
      </c>
    </row>
    <row r="671" spans="1:12" x14ac:dyDescent="0.25">
      <c r="A671" s="89" t="s">
        <v>1347</v>
      </c>
      <c r="B671" s="90" t="s">
        <v>92</v>
      </c>
      <c r="C671" s="90" t="s">
        <v>222</v>
      </c>
      <c r="D671" s="90" t="s">
        <v>39</v>
      </c>
      <c r="E671" s="90" t="s">
        <v>246</v>
      </c>
      <c r="F671" s="127">
        <v>1</v>
      </c>
      <c r="G671" s="91">
        <v>816</v>
      </c>
      <c r="H671" s="90"/>
      <c r="I671" s="91"/>
      <c r="J671" s="91"/>
      <c r="K671" s="91">
        <f t="shared" si="17"/>
        <v>816</v>
      </c>
      <c r="L671" s="92">
        <v>20210910</v>
      </c>
    </row>
    <row r="672" spans="1:12" x14ac:dyDescent="0.25">
      <c r="A672" s="108" t="s">
        <v>1417</v>
      </c>
      <c r="B672" s="109" t="s">
        <v>92</v>
      </c>
      <c r="C672" s="109" t="s">
        <v>222</v>
      </c>
      <c r="D672" s="109" t="s">
        <v>128</v>
      </c>
      <c r="E672" s="109" t="s">
        <v>244</v>
      </c>
      <c r="F672" s="130">
        <v>1</v>
      </c>
      <c r="G672" s="110">
        <v>816</v>
      </c>
      <c r="H672" s="109">
        <v>90</v>
      </c>
      <c r="I672" s="110">
        <v>21</v>
      </c>
      <c r="J672" s="110">
        <f>I672*H672</f>
        <v>1890</v>
      </c>
      <c r="K672" s="110">
        <f t="shared" si="17"/>
        <v>2706</v>
      </c>
      <c r="L672" s="111">
        <v>20210913</v>
      </c>
    </row>
    <row r="673" spans="1:12" x14ac:dyDescent="0.25">
      <c r="A673" s="108" t="s">
        <v>1416</v>
      </c>
      <c r="B673" s="109" t="s">
        <v>92</v>
      </c>
      <c r="C673" s="109" t="s">
        <v>222</v>
      </c>
      <c r="D673" s="109" t="s">
        <v>271</v>
      </c>
      <c r="E673" s="109" t="s">
        <v>272</v>
      </c>
      <c r="F673" s="130">
        <v>1</v>
      </c>
      <c r="G673" s="110">
        <v>816</v>
      </c>
      <c r="H673" s="109">
        <v>104</v>
      </c>
      <c r="I673" s="110">
        <v>21</v>
      </c>
      <c r="J673" s="110">
        <f>I673*H673</f>
        <v>2184</v>
      </c>
      <c r="K673" s="110">
        <f t="shared" si="17"/>
        <v>3000</v>
      </c>
      <c r="L673" s="111">
        <v>20210914</v>
      </c>
    </row>
    <row r="674" spans="1:12" x14ac:dyDescent="0.25">
      <c r="A674" s="89" t="s">
        <v>1414</v>
      </c>
      <c r="B674" s="90" t="s">
        <v>92</v>
      </c>
      <c r="C674" s="90" t="s">
        <v>278</v>
      </c>
      <c r="D674" s="90" t="s">
        <v>279</v>
      </c>
      <c r="E674" s="90" t="s">
        <v>1415</v>
      </c>
      <c r="F674" s="127">
        <v>1</v>
      </c>
      <c r="G674" s="91">
        <v>816</v>
      </c>
      <c r="H674" s="90"/>
      <c r="I674" s="91"/>
      <c r="J674" s="91"/>
      <c r="K674" s="91">
        <f t="shared" si="17"/>
        <v>816</v>
      </c>
      <c r="L674" s="92">
        <v>20210915</v>
      </c>
    </row>
    <row r="675" spans="1:12" x14ac:dyDescent="0.25">
      <c r="A675" s="89" t="s">
        <v>1412</v>
      </c>
      <c r="B675" s="90" t="s">
        <v>92</v>
      </c>
      <c r="C675" s="90" t="s">
        <v>278</v>
      </c>
      <c r="D675" s="90" t="s">
        <v>279</v>
      </c>
      <c r="E675" s="90" t="s">
        <v>1413</v>
      </c>
      <c r="F675" s="127">
        <v>1</v>
      </c>
      <c r="G675" s="91">
        <v>816</v>
      </c>
      <c r="H675" s="90"/>
      <c r="I675" s="91"/>
      <c r="J675" s="91"/>
      <c r="K675" s="91">
        <f t="shared" si="17"/>
        <v>816</v>
      </c>
      <c r="L675" s="92">
        <v>20210915</v>
      </c>
    </row>
    <row r="676" spans="1:12" x14ac:dyDescent="0.25">
      <c r="A676" s="89" t="s">
        <v>1402</v>
      </c>
      <c r="B676" s="90" t="s">
        <v>92</v>
      </c>
      <c r="C676" s="90" t="s">
        <v>111</v>
      </c>
      <c r="D676" s="90" t="s">
        <v>112</v>
      </c>
      <c r="E676" s="90" t="s">
        <v>113</v>
      </c>
      <c r="F676" s="127">
        <v>1</v>
      </c>
      <c r="G676" s="91">
        <v>816</v>
      </c>
      <c r="H676" s="90"/>
      <c r="I676" s="91"/>
      <c r="J676" s="91"/>
      <c r="K676" s="91">
        <f t="shared" si="17"/>
        <v>816</v>
      </c>
      <c r="L676" s="92">
        <v>20210916</v>
      </c>
    </row>
    <row r="677" spans="1:12" x14ac:dyDescent="0.25">
      <c r="A677" s="89" t="s">
        <v>1401</v>
      </c>
      <c r="B677" s="90" t="s">
        <v>92</v>
      </c>
      <c r="C677" s="90" t="s">
        <v>111</v>
      </c>
      <c r="D677" s="90" t="s">
        <v>112</v>
      </c>
      <c r="E677" s="90" t="s">
        <v>301</v>
      </c>
      <c r="F677" s="127">
        <v>1</v>
      </c>
      <c r="G677" s="91">
        <v>816</v>
      </c>
      <c r="H677" s="90"/>
      <c r="I677" s="91"/>
      <c r="J677" s="91"/>
      <c r="K677" s="91">
        <f t="shared" si="17"/>
        <v>816</v>
      </c>
      <c r="L677" s="92">
        <v>20210916</v>
      </c>
    </row>
    <row r="678" spans="1:12" x14ac:dyDescent="0.25">
      <c r="A678" s="89" t="s">
        <v>1399</v>
      </c>
      <c r="B678" s="90" t="s">
        <v>92</v>
      </c>
      <c r="C678" s="90" t="s">
        <v>111</v>
      </c>
      <c r="D678" s="90" t="s">
        <v>112</v>
      </c>
      <c r="E678" s="90" t="s">
        <v>1400</v>
      </c>
      <c r="F678" s="127">
        <v>1</v>
      </c>
      <c r="G678" s="91">
        <v>816</v>
      </c>
      <c r="H678" s="90"/>
      <c r="I678" s="91"/>
      <c r="J678" s="91"/>
      <c r="K678" s="91">
        <f t="shared" si="17"/>
        <v>816</v>
      </c>
      <c r="L678" s="92">
        <v>20210916</v>
      </c>
    </row>
    <row r="679" spans="1:12" x14ac:dyDescent="0.25">
      <c r="A679" s="89" t="s">
        <v>1397</v>
      </c>
      <c r="B679" s="90" t="s">
        <v>92</v>
      </c>
      <c r="C679" s="90" t="s">
        <v>111</v>
      </c>
      <c r="D679" s="90" t="s">
        <v>112</v>
      </c>
      <c r="E679" s="90" t="s">
        <v>1398</v>
      </c>
      <c r="F679" s="127">
        <v>1</v>
      </c>
      <c r="G679" s="91">
        <v>816</v>
      </c>
      <c r="H679" s="90"/>
      <c r="I679" s="91"/>
      <c r="J679" s="91"/>
      <c r="K679" s="91">
        <f t="shared" si="17"/>
        <v>816</v>
      </c>
      <c r="L679" s="92">
        <v>20210916</v>
      </c>
    </row>
    <row r="680" spans="1:12" x14ac:dyDescent="0.25">
      <c r="A680" s="108" t="s">
        <v>1395</v>
      </c>
      <c r="B680" s="109" t="s">
        <v>92</v>
      </c>
      <c r="C680" s="109" t="s">
        <v>111</v>
      </c>
      <c r="D680" s="109" t="s">
        <v>112</v>
      </c>
      <c r="E680" s="109" t="s">
        <v>1396</v>
      </c>
      <c r="F680" s="130">
        <v>1</v>
      </c>
      <c r="G680" s="110">
        <v>816</v>
      </c>
      <c r="H680" s="109">
        <v>258</v>
      </c>
      <c r="I680" s="110">
        <v>21</v>
      </c>
      <c r="J680" s="110">
        <f>I680*H680</f>
        <v>5418</v>
      </c>
      <c r="K680" s="110">
        <f t="shared" si="17"/>
        <v>6234</v>
      </c>
      <c r="L680" s="111">
        <v>20210916</v>
      </c>
    </row>
    <row r="681" spans="1:12" x14ac:dyDescent="0.25">
      <c r="A681" s="89" t="s">
        <v>1410</v>
      </c>
      <c r="B681" s="90" t="s">
        <v>92</v>
      </c>
      <c r="C681" s="90" t="s">
        <v>278</v>
      </c>
      <c r="D681" s="90" t="s">
        <v>1404</v>
      </c>
      <c r="E681" s="90" t="s">
        <v>1411</v>
      </c>
      <c r="F681" s="127">
        <v>1</v>
      </c>
      <c r="G681" s="91">
        <v>816</v>
      </c>
      <c r="H681" s="90"/>
      <c r="I681" s="91"/>
      <c r="J681" s="91"/>
      <c r="K681" s="91">
        <f t="shared" si="17"/>
        <v>816</v>
      </c>
      <c r="L681" s="92">
        <v>20210917</v>
      </c>
    </row>
    <row r="682" spans="1:12" x14ac:dyDescent="0.25">
      <c r="A682" s="89" t="s">
        <v>1408</v>
      </c>
      <c r="B682" s="90" t="s">
        <v>92</v>
      </c>
      <c r="C682" s="90" t="s">
        <v>278</v>
      </c>
      <c r="D682" s="90" t="s">
        <v>1404</v>
      </c>
      <c r="E682" s="90" t="s">
        <v>1409</v>
      </c>
      <c r="F682" s="127">
        <v>1</v>
      </c>
      <c r="G682" s="91">
        <v>816</v>
      </c>
      <c r="H682" s="90"/>
      <c r="I682" s="91"/>
      <c r="J682" s="91"/>
      <c r="K682" s="91">
        <f t="shared" si="17"/>
        <v>816</v>
      </c>
      <c r="L682" s="92">
        <v>20210917</v>
      </c>
    </row>
    <row r="683" spans="1:12" x14ac:dyDescent="0.25">
      <c r="A683" s="89" t="s">
        <v>1406</v>
      </c>
      <c r="B683" s="90" t="s">
        <v>92</v>
      </c>
      <c r="C683" s="90" t="s">
        <v>278</v>
      </c>
      <c r="D683" s="90" t="s">
        <v>1404</v>
      </c>
      <c r="E683" s="90" t="s">
        <v>1407</v>
      </c>
      <c r="F683" s="127">
        <v>1</v>
      </c>
      <c r="G683" s="91">
        <v>816</v>
      </c>
      <c r="H683" s="90"/>
      <c r="I683" s="91"/>
      <c r="J683" s="91"/>
      <c r="K683" s="91">
        <f t="shared" si="17"/>
        <v>816</v>
      </c>
      <c r="L683" s="92">
        <v>20210917</v>
      </c>
    </row>
    <row r="684" spans="1:12" x14ac:dyDescent="0.25">
      <c r="A684" s="89" t="s">
        <v>1403</v>
      </c>
      <c r="B684" s="90" t="s">
        <v>92</v>
      </c>
      <c r="C684" s="90" t="s">
        <v>278</v>
      </c>
      <c r="D684" s="90" t="s">
        <v>1404</v>
      </c>
      <c r="E684" s="90" t="s">
        <v>1405</v>
      </c>
      <c r="F684" s="127">
        <v>1</v>
      </c>
      <c r="G684" s="91">
        <v>816</v>
      </c>
      <c r="H684" s="90"/>
      <c r="I684" s="91"/>
      <c r="J684" s="91"/>
      <c r="K684" s="91">
        <f t="shared" si="17"/>
        <v>816</v>
      </c>
      <c r="L684" s="92">
        <v>20210917</v>
      </c>
    </row>
    <row r="685" spans="1:12" x14ac:dyDescent="0.25">
      <c r="A685" s="89" t="s">
        <v>1355</v>
      </c>
      <c r="B685" s="90" t="s">
        <v>92</v>
      </c>
      <c r="C685" s="90" t="s">
        <v>111</v>
      </c>
      <c r="D685" s="90" t="s">
        <v>112</v>
      </c>
      <c r="E685" s="90" t="s">
        <v>1356</v>
      </c>
      <c r="F685" s="127">
        <v>1</v>
      </c>
      <c r="G685" s="91">
        <v>816</v>
      </c>
      <c r="H685" s="90"/>
      <c r="I685" s="91"/>
      <c r="J685" s="91"/>
      <c r="K685" s="91">
        <f t="shared" si="17"/>
        <v>816</v>
      </c>
      <c r="L685" s="92">
        <v>20210923</v>
      </c>
    </row>
    <row r="686" spans="1:12" x14ac:dyDescent="0.25">
      <c r="A686" s="89" t="s">
        <v>1353</v>
      </c>
      <c r="B686" s="90" t="s">
        <v>92</v>
      </c>
      <c r="C686" s="90" t="s">
        <v>111</v>
      </c>
      <c r="D686" s="90" t="s">
        <v>112</v>
      </c>
      <c r="E686" s="90" t="s">
        <v>1354</v>
      </c>
      <c r="F686" s="127">
        <v>1</v>
      </c>
      <c r="G686" s="91">
        <v>816</v>
      </c>
      <c r="H686" s="90"/>
      <c r="I686" s="91"/>
      <c r="J686" s="91"/>
      <c r="K686" s="91">
        <f t="shared" si="17"/>
        <v>816</v>
      </c>
      <c r="L686" s="92">
        <v>20210923</v>
      </c>
    </row>
    <row r="687" spans="1:12" x14ac:dyDescent="0.25">
      <c r="A687" s="108" t="s">
        <v>1425</v>
      </c>
      <c r="B687" s="109" t="s">
        <v>92</v>
      </c>
      <c r="C687" s="109" t="s">
        <v>739</v>
      </c>
      <c r="D687" s="109" t="s">
        <v>1426</v>
      </c>
      <c r="E687" s="109" t="s">
        <v>1427</v>
      </c>
      <c r="F687" s="130">
        <v>1</v>
      </c>
      <c r="G687" s="110">
        <v>816</v>
      </c>
      <c r="H687" s="109">
        <v>258</v>
      </c>
      <c r="I687" s="110">
        <v>21</v>
      </c>
      <c r="J687" s="110">
        <f>I687*H687</f>
        <v>5418</v>
      </c>
      <c r="K687" s="110">
        <f t="shared" si="17"/>
        <v>6234</v>
      </c>
      <c r="L687" s="111">
        <v>20210923</v>
      </c>
    </row>
    <row r="688" spans="1:12" x14ac:dyDescent="0.25">
      <c r="A688" s="89" t="s">
        <v>1322</v>
      </c>
      <c r="B688" s="90" t="s">
        <v>92</v>
      </c>
      <c r="C688" s="90" t="s">
        <v>95</v>
      </c>
      <c r="D688" s="90" t="s">
        <v>96</v>
      </c>
      <c r="E688" s="90" t="s">
        <v>1323</v>
      </c>
      <c r="F688" s="127">
        <v>1</v>
      </c>
      <c r="G688" s="91">
        <v>816</v>
      </c>
      <c r="H688" s="90"/>
      <c r="I688" s="91"/>
      <c r="J688" s="91"/>
      <c r="K688" s="91">
        <f t="shared" si="17"/>
        <v>816</v>
      </c>
      <c r="L688" s="92">
        <v>20210923</v>
      </c>
    </row>
    <row r="689" spans="1:12" x14ac:dyDescent="0.25">
      <c r="A689" s="108" t="s">
        <v>1320</v>
      </c>
      <c r="B689" s="109" t="s">
        <v>92</v>
      </c>
      <c r="C689" s="109" t="s">
        <v>95</v>
      </c>
      <c r="D689" s="109" t="s">
        <v>96</v>
      </c>
      <c r="E689" s="109" t="s">
        <v>1321</v>
      </c>
      <c r="F689" s="130">
        <v>1</v>
      </c>
      <c r="G689" s="110">
        <v>816</v>
      </c>
      <c r="H689" s="109">
        <v>195</v>
      </c>
      <c r="I689" s="110">
        <v>21</v>
      </c>
      <c r="J689" s="110">
        <f>I689*H689</f>
        <v>4095</v>
      </c>
      <c r="K689" s="110">
        <f t="shared" si="17"/>
        <v>4911</v>
      </c>
      <c r="L689" s="111">
        <v>20210923</v>
      </c>
    </row>
    <row r="690" spans="1:12" x14ac:dyDescent="0.25">
      <c r="A690" s="89" t="s">
        <v>1371</v>
      </c>
      <c r="B690" s="90" t="s">
        <v>92</v>
      </c>
      <c r="C690" s="90" t="s">
        <v>104</v>
      </c>
      <c r="D690" s="90" t="s">
        <v>105</v>
      </c>
      <c r="E690" s="90" t="s">
        <v>106</v>
      </c>
      <c r="F690" s="127">
        <v>1</v>
      </c>
      <c r="G690" s="91">
        <v>816</v>
      </c>
      <c r="H690" s="90"/>
      <c r="I690" s="91"/>
      <c r="J690" s="91"/>
      <c r="K690" s="91">
        <f t="shared" si="17"/>
        <v>816</v>
      </c>
      <c r="L690" s="92">
        <v>20210928</v>
      </c>
    </row>
    <row r="691" spans="1:12" x14ac:dyDescent="0.25">
      <c r="A691" s="89" t="s">
        <v>1369</v>
      </c>
      <c r="B691" s="90" t="s">
        <v>92</v>
      </c>
      <c r="C691" s="90" t="s">
        <v>104</v>
      </c>
      <c r="D691" s="90" t="s">
        <v>105</v>
      </c>
      <c r="E691" s="90" t="s">
        <v>1370</v>
      </c>
      <c r="F691" s="127">
        <v>1</v>
      </c>
      <c r="G691" s="91">
        <v>816</v>
      </c>
      <c r="H691" s="90"/>
      <c r="I691" s="91"/>
      <c r="J691" s="91"/>
      <c r="K691" s="91">
        <f t="shared" si="17"/>
        <v>816</v>
      </c>
      <c r="L691" s="92">
        <v>20210928</v>
      </c>
    </row>
    <row r="692" spans="1:12" x14ac:dyDescent="0.25">
      <c r="A692" s="89" t="s">
        <v>1367</v>
      </c>
      <c r="B692" s="90" t="s">
        <v>92</v>
      </c>
      <c r="C692" s="90" t="s">
        <v>104</v>
      </c>
      <c r="D692" s="90" t="s">
        <v>105</v>
      </c>
      <c r="E692" s="90" t="s">
        <v>1368</v>
      </c>
      <c r="F692" s="127">
        <v>1</v>
      </c>
      <c r="G692" s="91">
        <v>816</v>
      </c>
      <c r="H692" s="90"/>
      <c r="I692" s="91"/>
      <c r="J692" s="91"/>
      <c r="K692" s="91">
        <f t="shared" si="17"/>
        <v>816</v>
      </c>
      <c r="L692" s="92">
        <v>20210928</v>
      </c>
    </row>
    <row r="693" spans="1:12" x14ac:dyDescent="0.25">
      <c r="A693" s="89" t="s">
        <v>1345</v>
      </c>
      <c r="B693" s="90" t="s">
        <v>92</v>
      </c>
      <c r="C693" s="90" t="s">
        <v>95</v>
      </c>
      <c r="D693" s="90" t="s">
        <v>1318</v>
      </c>
      <c r="E693" s="90" t="s">
        <v>1346</v>
      </c>
      <c r="F693" s="127">
        <v>1</v>
      </c>
      <c r="G693" s="91">
        <v>816</v>
      </c>
      <c r="H693" s="90"/>
      <c r="I693" s="91"/>
      <c r="J693" s="91"/>
      <c r="K693" s="91">
        <f t="shared" si="17"/>
        <v>816</v>
      </c>
      <c r="L693" s="92">
        <v>20210930</v>
      </c>
    </row>
    <row r="694" spans="1:12" x14ac:dyDescent="0.25">
      <c r="A694" s="89" t="s">
        <v>1343</v>
      </c>
      <c r="B694" s="90" t="s">
        <v>92</v>
      </c>
      <c r="C694" s="90" t="s">
        <v>95</v>
      </c>
      <c r="D694" s="90" t="s">
        <v>1318</v>
      </c>
      <c r="E694" s="90" t="s">
        <v>1344</v>
      </c>
      <c r="F694" s="127">
        <v>1</v>
      </c>
      <c r="G694" s="91">
        <v>816</v>
      </c>
      <c r="H694" s="90"/>
      <c r="I694" s="91"/>
      <c r="J694" s="91"/>
      <c r="K694" s="91">
        <f t="shared" si="17"/>
        <v>816</v>
      </c>
      <c r="L694" s="92">
        <v>20210930</v>
      </c>
    </row>
    <row r="695" spans="1:12" x14ac:dyDescent="0.25">
      <c r="A695" s="89" t="s">
        <v>1341</v>
      </c>
      <c r="B695" s="90" t="s">
        <v>92</v>
      </c>
      <c r="C695" s="90" t="s">
        <v>95</v>
      </c>
      <c r="D695" s="90" t="s">
        <v>1318</v>
      </c>
      <c r="E695" s="90" t="s">
        <v>1342</v>
      </c>
      <c r="F695" s="127">
        <v>1</v>
      </c>
      <c r="G695" s="91">
        <v>816</v>
      </c>
      <c r="H695" s="90"/>
      <c r="I695" s="91"/>
      <c r="J695" s="91"/>
      <c r="K695" s="91">
        <f t="shared" si="17"/>
        <v>816</v>
      </c>
      <c r="L695" s="92">
        <v>20210930</v>
      </c>
    </row>
    <row r="696" spans="1:12" x14ac:dyDescent="0.25">
      <c r="A696" s="89" t="s">
        <v>1339</v>
      </c>
      <c r="B696" s="90" t="s">
        <v>92</v>
      </c>
      <c r="C696" s="90" t="s">
        <v>95</v>
      </c>
      <c r="D696" s="90" t="s">
        <v>1318</v>
      </c>
      <c r="E696" s="90" t="s">
        <v>1340</v>
      </c>
      <c r="F696" s="127">
        <v>1</v>
      </c>
      <c r="G696" s="91">
        <v>816</v>
      </c>
      <c r="H696" s="90"/>
      <c r="I696" s="91"/>
      <c r="J696" s="91"/>
      <c r="K696" s="91">
        <f t="shared" si="17"/>
        <v>816</v>
      </c>
      <c r="L696" s="92">
        <v>20210930</v>
      </c>
    </row>
    <row r="697" spans="1:12" x14ac:dyDescent="0.25">
      <c r="A697" s="89" t="s">
        <v>1337</v>
      </c>
      <c r="B697" s="90" t="s">
        <v>92</v>
      </c>
      <c r="C697" s="90" t="s">
        <v>95</v>
      </c>
      <c r="D697" s="90" t="s">
        <v>1318</v>
      </c>
      <c r="E697" s="90" t="s">
        <v>1338</v>
      </c>
      <c r="F697" s="127">
        <v>1</v>
      </c>
      <c r="G697" s="91">
        <v>816</v>
      </c>
      <c r="H697" s="90"/>
      <c r="I697" s="91"/>
      <c r="J697" s="91"/>
      <c r="K697" s="91">
        <f t="shared" si="17"/>
        <v>816</v>
      </c>
      <c r="L697" s="92">
        <v>20210930</v>
      </c>
    </row>
    <row r="698" spans="1:12" x14ac:dyDescent="0.25">
      <c r="A698" s="89" t="s">
        <v>1317</v>
      </c>
      <c r="B698" s="90" t="s">
        <v>92</v>
      </c>
      <c r="C698" s="90" t="s">
        <v>95</v>
      </c>
      <c r="D698" s="90" t="s">
        <v>1318</v>
      </c>
      <c r="E698" s="90" t="s">
        <v>1319</v>
      </c>
      <c r="F698" s="127">
        <v>1</v>
      </c>
      <c r="G698" s="91">
        <v>816</v>
      </c>
      <c r="H698" s="90"/>
      <c r="I698" s="91"/>
      <c r="J698" s="91"/>
      <c r="K698" s="91">
        <f t="shared" si="17"/>
        <v>816</v>
      </c>
      <c r="L698" s="92">
        <v>20210930</v>
      </c>
    </row>
    <row r="699" spans="1:12" x14ac:dyDescent="0.25">
      <c r="A699" s="89" t="s">
        <v>1335</v>
      </c>
      <c r="B699" s="90" t="s">
        <v>92</v>
      </c>
      <c r="C699" s="90" t="s">
        <v>95</v>
      </c>
      <c r="D699" s="90" t="s">
        <v>1318</v>
      </c>
      <c r="E699" s="90" t="s">
        <v>1336</v>
      </c>
      <c r="F699" s="127">
        <v>1</v>
      </c>
      <c r="G699" s="91">
        <v>816</v>
      </c>
      <c r="H699" s="90"/>
      <c r="I699" s="91"/>
      <c r="J699" s="91"/>
      <c r="K699" s="91">
        <f t="shared" si="17"/>
        <v>816</v>
      </c>
      <c r="L699" s="92">
        <v>20210930</v>
      </c>
    </row>
    <row r="700" spans="1:12" x14ac:dyDescent="0.25">
      <c r="A700" s="89" t="s">
        <v>1333</v>
      </c>
      <c r="B700" s="90" t="s">
        <v>92</v>
      </c>
      <c r="C700" s="90" t="s">
        <v>95</v>
      </c>
      <c r="D700" s="90" t="s">
        <v>1318</v>
      </c>
      <c r="E700" s="90" t="s">
        <v>1334</v>
      </c>
      <c r="F700" s="127">
        <v>1</v>
      </c>
      <c r="G700" s="91">
        <v>816</v>
      </c>
      <c r="H700" s="90"/>
      <c r="I700" s="91"/>
      <c r="J700" s="91"/>
      <c r="K700" s="91">
        <f t="shared" si="17"/>
        <v>816</v>
      </c>
      <c r="L700" s="92">
        <v>20210930</v>
      </c>
    </row>
    <row r="701" spans="1:12" x14ac:dyDescent="0.25">
      <c r="A701" s="89" t="s">
        <v>1331</v>
      </c>
      <c r="B701" s="90" t="s">
        <v>92</v>
      </c>
      <c r="C701" s="90" t="s">
        <v>95</v>
      </c>
      <c r="D701" s="90" t="s">
        <v>1318</v>
      </c>
      <c r="E701" s="90" t="s">
        <v>1332</v>
      </c>
      <c r="F701" s="127">
        <v>1</v>
      </c>
      <c r="G701" s="91">
        <v>816</v>
      </c>
      <c r="H701" s="90"/>
      <c r="I701" s="91"/>
      <c r="J701" s="91"/>
      <c r="K701" s="91">
        <f t="shared" si="17"/>
        <v>816</v>
      </c>
      <c r="L701" s="92">
        <v>20210930</v>
      </c>
    </row>
    <row r="702" spans="1:12" x14ac:dyDescent="0.25">
      <c r="A702" s="89" t="s">
        <v>1365</v>
      </c>
      <c r="B702" s="90" t="s">
        <v>92</v>
      </c>
      <c r="C702" s="90" t="s">
        <v>36</v>
      </c>
      <c r="D702" s="90" t="s">
        <v>37</v>
      </c>
      <c r="E702" s="90" t="s">
        <v>1366</v>
      </c>
      <c r="F702" s="127">
        <v>1</v>
      </c>
      <c r="G702" s="91">
        <v>816</v>
      </c>
      <c r="H702" s="90"/>
      <c r="I702" s="91"/>
      <c r="J702" s="91"/>
      <c r="K702" s="91">
        <f t="shared" si="17"/>
        <v>816</v>
      </c>
      <c r="L702" s="92">
        <v>20210930</v>
      </c>
    </row>
    <row r="703" spans="1:12" x14ac:dyDescent="0.25">
      <c r="A703" s="89" t="s">
        <v>1363</v>
      </c>
      <c r="B703" s="90" t="s">
        <v>92</v>
      </c>
      <c r="C703" s="90" t="s">
        <v>36</v>
      </c>
      <c r="D703" s="90" t="s">
        <v>37</v>
      </c>
      <c r="E703" s="90" t="s">
        <v>1364</v>
      </c>
      <c r="F703" s="127">
        <v>1</v>
      </c>
      <c r="G703" s="91">
        <v>816</v>
      </c>
      <c r="H703" s="90"/>
      <c r="I703" s="91"/>
      <c r="J703" s="91"/>
      <c r="K703" s="91">
        <f t="shared" si="17"/>
        <v>816</v>
      </c>
      <c r="L703" s="92">
        <v>20210930</v>
      </c>
    </row>
    <row r="704" spans="1:12" x14ac:dyDescent="0.25">
      <c r="A704" s="89" t="s">
        <v>1361</v>
      </c>
      <c r="B704" s="90" t="s">
        <v>92</v>
      </c>
      <c r="C704" s="90" t="s">
        <v>36</v>
      </c>
      <c r="D704" s="90" t="s">
        <v>37</v>
      </c>
      <c r="E704" s="90" t="s">
        <v>1362</v>
      </c>
      <c r="F704" s="127">
        <v>1</v>
      </c>
      <c r="G704" s="91">
        <v>816</v>
      </c>
      <c r="H704" s="90"/>
      <c r="I704" s="91"/>
      <c r="J704" s="91"/>
      <c r="K704" s="91">
        <f t="shared" si="17"/>
        <v>816</v>
      </c>
      <c r="L704" s="92">
        <v>20210930</v>
      </c>
    </row>
    <row r="705" spans="1:12" x14ac:dyDescent="0.25">
      <c r="A705" s="89" t="s">
        <v>1359</v>
      </c>
      <c r="B705" s="90" t="s">
        <v>92</v>
      </c>
      <c r="C705" s="90" t="s">
        <v>36</v>
      </c>
      <c r="D705" s="90" t="s">
        <v>37</v>
      </c>
      <c r="E705" s="90" t="s">
        <v>1360</v>
      </c>
      <c r="F705" s="127">
        <v>1</v>
      </c>
      <c r="G705" s="91">
        <v>816</v>
      </c>
      <c r="H705" s="90"/>
      <c r="I705" s="91"/>
      <c r="J705" s="91"/>
      <c r="K705" s="91">
        <f t="shared" si="17"/>
        <v>816</v>
      </c>
      <c r="L705" s="92">
        <v>20210930</v>
      </c>
    </row>
    <row r="706" spans="1:12" ht="15.75" thickBot="1" x14ac:dyDescent="0.3">
      <c r="A706" s="112" t="s">
        <v>1357</v>
      </c>
      <c r="B706" s="113" t="s">
        <v>92</v>
      </c>
      <c r="C706" s="113" t="s">
        <v>36</v>
      </c>
      <c r="D706" s="113" t="s">
        <v>37</v>
      </c>
      <c r="E706" s="113" t="s">
        <v>1358</v>
      </c>
      <c r="F706" s="131">
        <v>1</v>
      </c>
      <c r="G706" s="114">
        <v>816</v>
      </c>
      <c r="H706" s="113"/>
      <c r="I706" s="114"/>
      <c r="J706" s="114"/>
      <c r="K706" s="114">
        <f t="shared" si="17"/>
        <v>816</v>
      </c>
      <c r="L706" s="115">
        <v>20210930</v>
      </c>
    </row>
    <row r="709" spans="1:12" ht="15.75" thickBot="1" x14ac:dyDescent="0.3">
      <c r="A709" s="25" t="s">
        <v>0</v>
      </c>
      <c r="B709" s="25" t="s">
        <v>1</v>
      </c>
      <c r="C709" s="25" t="s">
        <v>2</v>
      </c>
      <c r="D709" s="25" t="s">
        <v>3</v>
      </c>
      <c r="E709" s="25" t="s">
        <v>4</v>
      </c>
      <c r="F709" s="133"/>
      <c r="G709" s="42" t="s">
        <v>6</v>
      </c>
      <c r="H709" s="25" t="s">
        <v>7</v>
      </c>
      <c r="I709" s="42" t="s">
        <v>8</v>
      </c>
      <c r="J709" s="42" t="s">
        <v>9</v>
      </c>
      <c r="K709" s="42" t="s">
        <v>10</v>
      </c>
      <c r="L709" s="25" t="s">
        <v>5</v>
      </c>
    </row>
    <row r="710" spans="1:12" x14ac:dyDescent="0.25">
      <c r="A710" s="168" t="s">
        <v>1670</v>
      </c>
      <c r="B710" s="169" t="s">
        <v>11</v>
      </c>
      <c r="C710" s="169" t="s">
        <v>12</v>
      </c>
      <c r="D710" s="169" t="s">
        <v>260</v>
      </c>
      <c r="E710" s="169" t="s">
        <v>1281</v>
      </c>
      <c r="F710" s="170">
        <v>1</v>
      </c>
      <c r="G710" s="171">
        <v>1940</v>
      </c>
      <c r="H710" s="169">
        <v>100</v>
      </c>
      <c r="I710" s="171">
        <v>24.4</v>
      </c>
      <c r="J710" s="171">
        <f>I710*H710</f>
        <v>2440</v>
      </c>
      <c r="K710" s="171">
        <f t="shared" ref="K710:K741" si="18">J710+G710</f>
        <v>4380</v>
      </c>
      <c r="L710" s="172">
        <v>20211001</v>
      </c>
    </row>
    <row r="711" spans="1:12" x14ac:dyDescent="0.25">
      <c r="A711" s="108" t="s">
        <v>1655</v>
      </c>
      <c r="B711" s="109" t="s">
        <v>11</v>
      </c>
      <c r="C711" s="109" t="s">
        <v>71</v>
      </c>
      <c r="D711" s="109" t="s">
        <v>72</v>
      </c>
      <c r="E711" s="109" t="s">
        <v>1656</v>
      </c>
      <c r="F711" s="130">
        <v>1</v>
      </c>
      <c r="G711" s="110">
        <v>1668</v>
      </c>
      <c r="H711" s="109">
        <v>140</v>
      </c>
      <c r="I711" s="110">
        <v>21</v>
      </c>
      <c r="J711" s="110">
        <f>I711*H711</f>
        <v>2940</v>
      </c>
      <c r="K711" s="110">
        <f t="shared" si="18"/>
        <v>4608</v>
      </c>
      <c r="L711" s="111">
        <v>20211004</v>
      </c>
    </row>
    <row r="712" spans="1:12" x14ac:dyDescent="0.25">
      <c r="A712" s="89" t="s">
        <v>1650</v>
      </c>
      <c r="B712" s="90" t="s">
        <v>11</v>
      </c>
      <c r="C712" s="90" t="s">
        <v>28</v>
      </c>
      <c r="D712" s="90" t="s">
        <v>1441</v>
      </c>
      <c r="E712" s="90" t="s">
        <v>1442</v>
      </c>
      <c r="F712" s="127">
        <v>1</v>
      </c>
      <c r="G712" s="91">
        <v>1940</v>
      </c>
      <c r="H712" s="90"/>
      <c r="I712" s="91"/>
      <c r="J712" s="91"/>
      <c r="K712" s="91">
        <f t="shared" si="18"/>
        <v>1940</v>
      </c>
      <c r="L712" s="92">
        <v>20211004</v>
      </c>
    </row>
    <row r="713" spans="1:12" x14ac:dyDescent="0.25">
      <c r="A713" s="144" t="s">
        <v>1671</v>
      </c>
      <c r="B713" s="145" t="s">
        <v>29</v>
      </c>
      <c r="C713" s="145" t="s">
        <v>1377</v>
      </c>
      <c r="D713" s="145" t="s">
        <v>1672</v>
      </c>
      <c r="E713" s="145" t="s">
        <v>1673</v>
      </c>
      <c r="F713" s="146">
        <v>1</v>
      </c>
      <c r="G713" s="147">
        <v>3880</v>
      </c>
      <c r="H713" s="145"/>
      <c r="I713" s="147"/>
      <c r="J713" s="147"/>
      <c r="K713" s="147">
        <f t="shared" si="18"/>
        <v>3880</v>
      </c>
      <c r="L713" s="148">
        <v>20211004</v>
      </c>
    </row>
    <row r="714" spans="1:12" x14ac:dyDescent="0.25">
      <c r="A714" s="108" t="s">
        <v>1654</v>
      </c>
      <c r="B714" s="109" t="s">
        <v>11</v>
      </c>
      <c r="C714" s="109" t="s">
        <v>111</v>
      </c>
      <c r="D714" s="109" t="s">
        <v>112</v>
      </c>
      <c r="E714" s="109" t="s">
        <v>301</v>
      </c>
      <c r="F714" s="130">
        <v>1</v>
      </c>
      <c r="G714" s="110">
        <v>1668</v>
      </c>
      <c r="H714" s="109">
        <v>258</v>
      </c>
      <c r="I714" s="110">
        <v>21</v>
      </c>
      <c r="J714" s="110">
        <f>I714*H714</f>
        <v>5418</v>
      </c>
      <c r="K714" s="110">
        <f t="shared" si="18"/>
        <v>7086</v>
      </c>
      <c r="L714" s="111">
        <v>20211005</v>
      </c>
    </row>
    <row r="715" spans="1:12" x14ac:dyDescent="0.25">
      <c r="A715" s="144" t="s">
        <v>1667</v>
      </c>
      <c r="B715" s="145" t="s">
        <v>29</v>
      </c>
      <c r="C715" s="145" t="s">
        <v>1377</v>
      </c>
      <c r="D715" s="145" t="s">
        <v>1668</v>
      </c>
      <c r="E715" s="145" t="s">
        <v>1669</v>
      </c>
      <c r="F715" s="146">
        <v>1</v>
      </c>
      <c r="G715" s="147">
        <v>3880</v>
      </c>
      <c r="H715" s="145"/>
      <c r="I715" s="147"/>
      <c r="J715" s="147"/>
      <c r="K715" s="147">
        <f t="shared" si="18"/>
        <v>3880</v>
      </c>
      <c r="L715" s="148">
        <v>20211005</v>
      </c>
    </row>
    <row r="716" spans="1:12" x14ac:dyDescent="0.25">
      <c r="A716" s="154" t="s">
        <v>1657</v>
      </c>
      <c r="B716" s="155" t="s">
        <v>29</v>
      </c>
      <c r="C716" s="155" t="s">
        <v>1377</v>
      </c>
      <c r="D716" s="155" t="s">
        <v>1658</v>
      </c>
      <c r="E716" s="155" t="s">
        <v>1659</v>
      </c>
      <c r="F716" s="156">
        <v>1</v>
      </c>
      <c r="G716" s="157">
        <v>3880</v>
      </c>
      <c r="H716" s="155">
        <v>104</v>
      </c>
      <c r="I716" s="157">
        <v>24.4</v>
      </c>
      <c r="J716" s="157">
        <f>I716*H716</f>
        <v>2537.6</v>
      </c>
      <c r="K716" s="157">
        <f t="shared" si="18"/>
        <v>6417.6</v>
      </c>
      <c r="L716" s="158">
        <v>20211006</v>
      </c>
    </row>
    <row r="717" spans="1:12" x14ac:dyDescent="0.25">
      <c r="A717" s="89" t="s">
        <v>1641</v>
      </c>
      <c r="B717" s="90" t="s">
        <v>11</v>
      </c>
      <c r="C717" s="90" t="s">
        <v>12</v>
      </c>
      <c r="D717" s="90" t="s">
        <v>118</v>
      </c>
      <c r="E717" s="90" t="s">
        <v>167</v>
      </c>
      <c r="F717" s="127">
        <v>1</v>
      </c>
      <c r="G717" s="91">
        <v>1940</v>
      </c>
      <c r="H717" s="90"/>
      <c r="I717" s="91"/>
      <c r="J717" s="91"/>
      <c r="K717" s="91">
        <f t="shared" si="18"/>
        <v>1940</v>
      </c>
      <c r="L717" s="92">
        <v>20211006</v>
      </c>
    </row>
    <row r="718" spans="1:12" x14ac:dyDescent="0.25">
      <c r="A718" s="89" t="s">
        <v>1624</v>
      </c>
      <c r="B718" s="90" t="s">
        <v>11</v>
      </c>
      <c r="C718" s="90" t="s">
        <v>27</v>
      </c>
      <c r="D718" s="90" t="s">
        <v>914</v>
      </c>
      <c r="E718" s="90" t="s">
        <v>915</v>
      </c>
      <c r="F718" s="127">
        <v>1</v>
      </c>
      <c r="G718" s="91">
        <v>1940</v>
      </c>
      <c r="H718" s="90"/>
      <c r="I718" s="91"/>
      <c r="J718" s="91"/>
      <c r="K718" s="91">
        <f t="shared" si="18"/>
        <v>1940</v>
      </c>
      <c r="L718" s="92">
        <v>20211007</v>
      </c>
    </row>
    <row r="719" spans="1:12" x14ac:dyDescent="0.25">
      <c r="A719" s="89" t="s">
        <v>1633</v>
      </c>
      <c r="B719" s="90" t="s">
        <v>11</v>
      </c>
      <c r="C719" s="90" t="s">
        <v>27</v>
      </c>
      <c r="D719" s="90" t="s">
        <v>1092</v>
      </c>
      <c r="E719" s="90" t="s">
        <v>1120</v>
      </c>
      <c r="F719" s="127">
        <v>1</v>
      </c>
      <c r="G719" s="91">
        <v>1940</v>
      </c>
      <c r="H719" s="90"/>
      <c r="I719" s="91"/>
      <c r="J719" s="91"/>
      <c r="K719" s="91">
        <f t="shared" si="18"/>
        <v>1940</v>
      </c>
      <c r="L719" s="92">
        <v>20211007</v>
      </c>
    </row>
    <row r="720" spans="1:12" x14ac:dyDescent="0.25">
      <c r="A720" s="108" t="s">
        <v>1660</v>
      </c>
      <c r="B720" s="109" t="s">
        <v>29</v>
      </c>
      <c r="C720" s="109" t="s">
        <v>1661</v>
      </c>
      <c r="D720" s="109" t="s">
        <v>1662</v>
      </c>
      <c r="E720" s="109" t="s">
        <v>1663</v>
      </c>
      <c r="F720" s="130">
        <v>1</v>
      </c>
      <c r="G720" s="110">
        <v>1668</v>
      </c>
      <c r="H720" s="109">
        <v>250</v>
      </c>
      <c r="I720" s="110">
        <v>21</v>
      </c>
      <c r="J720" s="110">
        <f>I720*H720</f>
        <v>5250</v>
      </c>
      <c r="K720" s="110">
        <f t="shared" si="18"/>
        <v>6918</v>
      </c>
      <c r="L720" s="111">
        <v>20211007</v>
      </c>
    </row>
    <row r="721" spans="1:12" x14ac:dyDescent="0.25">
      <c r="A721" s="89" t="s">
        <v>1664</v>
      </c>
      <c r="B721" s="90" t="s">
        <v>29</v>
      </c>
      <c r="C721" s="90" t="s">
        <v>1661</v>
      </c>
      <c r="D721" s="90" t="s">
        <v>1665</v>
      </c>
      <c r="E721" s="90" t="s">
        <v>1666</v>
      </c>
      <c r="F721" s="127">
        <v>1</v>
      </c>
      <c r="G721" s="91">
        <v>1668</v>
      </c>
      <c r="H721" s="90"/>
      <c r="I721" s="91"/>
      <c r="J721" s="91"/>
      <c r="K721" s="91">
        <f t="shared" si="18"/>
        <v>1668</v>
      </c>
      <c r="L721" s="92">
        <v>20211007</v>
      </c>
    </row>
    <row r="722" spans="1:12" x14ac:dyDescent="0.25">
      <c r="A722" s="144" t="s">
        <v>1651</v>
      </c>
      <c r="B722" s="145" t="s">
        <v>29</v>
      </c>
      <c r="C722" s="145" t="s">
        <v>1377</v>
      </c>
      <c r="D722" s="145" t="s">
        <v>1652</v>
      </c>
      <c r="E722" s="145" t="s">
        <v>1653</v>
      </c>
      <c r="F722" s="146">
        <v>1</v>
      </c>
      <c r="G722" s="147">
        <v>3880</v>
      </c>
      <c r="H722" s="145"/>
      <c r="I722" s="147"/>
      <c r="J722" s="147"/>
      <c r="K722" s="147">
        <f t="shared" si="18"/>
        <v>3880</v>
      </c>
      <c r="L722" s="148">
        <v>20211007</v>
      </c>
    </row>
    <row r="723" spans="1:12" x14ac:dyDescent="0.25">
      <c r="A723" s="108" t="s">
        <v>1637</v>
      </c>
      <c r="B723" s="109" t="s">
        <v>11</v>
      </c>
      <c r="C723" s="109" t="s">
        <v>78</v>
      </c>
      <c r="D723" s="109" t="s">
        <v>81</v>
      </c>
      <c r="E723" s="109" t="s">
        <v>990</v>
      </c>
      <c r="F723" s="130">
        <v>1</v>
      </c>
      <c r="G723" s="110">
        <v>1940</v>
      </c>
      <c r="H723" s="109">
        <v>38</v>
      </c>
      <c r="I723" s="110">
        <v>24.4</v>
      </c>
      <c r="J723" s="110">
        <f>I723*H723</f>
        <v>927.19999999999993</v>
      </c>
      <c r="K723" s="110">
        <f t="shared" si="18"/>
        <v>2867.2</v>
      </c>
      <c r="L723" s="111">
        <v>20211012</v>
      </c>
    </row>
    <row r="724" spans="1:12" x14ac:dyDescent="0.25">
      <c r="A724" s="89" t="s">
        <v>1605</v>
      </c>
      <c r="B724" s="90" t="s">
        <v>11</v>
      </c>
      <c r="C724" s="90" t="s">
        <v>35</v>
      </c>
      <c r="D724" s="90" t="s">
        <v>592</v>
      </c>
      <c r="E724" s="90" t="s">
        <v>595</v>
      </c>
      <c r="F724" s="127">
        <v>1</v>
      </c>
      <c r="G724" s="91">
        <v>1940</v>
      </c>
      <c r="H724" s="90"/>
      <c r="I724" s="91"/>
      <c r="J724" s="91"/>
      <c r="K724" s="91">
        <f t="shared" si="18"/>
        <v>1940</v>
      </c>
      <c r="L724" s="92">
        <v>20211012</v>
      </c>
    </row>
    <row r="725" spans="1:12" x14ac:dyDescent="0.25">
      <c r="A725" s="144" t="s">
        <v>1647</v>
      </c>
      <c r="B725" s="145" t="s">
        <v>29</v>
      </c>
      <c r="C725" s="145" t="s">
        <v>1377</v>
      </c>
      <c r="D725" s="145" t="s">
        <v>1648</v>
      </c>
      <c r="E725" s="145" t="s">
        <v>1649</v>
      </c>
      <c r="F725" s="146">
        <v>1</v>
      </c>
      <c r="G725" s="147">
        <v>3880</v>
      </c>
      <c r="H725" s="145"/>
      <c r="I725" s="147"/>
      <c r="J725" s="147"/>
      <c r="K725" s="147">
        <f t="shared" si="18"/>
        <v>3880</v>
      </c>
      <c r="L725" s="148">
        <v>20211012</v>
      </c>
    </row>
    <row r="726" spans="1:12" x14ac:dyDescent="0.25">
      <c r="A726" s="154" t="s">
        <v>1644</v>
      </c>
      <c r="B726" s="155" t="s">
        <v>29</v>
      </c>
      <c r="C726" s="155" t="s">
        <v>1377</v>
      </c>
      <c r="D726" s="155" t="s">
        <v>1645</v>
      </c>
      <c r="E726" s="155" t="s">
        <v>1646</v>
      </c>
      <c r="F726" s="156">
        <v>1</v>
      </c>
      <c r="G726" s="157">
        <v>3880</v>
      </c>
      <c r="H726" s="155">
        <v>445</v>
      </c>
      <c r="I726" s="157">
        <v>24.4</v>
      </c>
      <c r="J726" s="157">
        <f>I726*H726</f>
        <v>10858</v>
      </c>
      <c r="K726" s="157">
        <f t="shared" si="18"/>
        <v>14738</v>
      </c>
      <c r="L726" s="158">
        <v>20211013</v>
      </c>
    </row>
    <row r="727" spans="1:12" x14ac:dyDescent="0.25">
      <c r="A727" s="89" t="s">
        <v>1631</v>
      </c>
      <c r="B727" s="90" t="s">
        <v>11</v>
      </c>
      <c r="C727" s="90" t="s">
        <v>36</v>
      </c>
      <c r="D727" s="90" t="s">
        <v>37</v>
      </c>
      <c r="E727" s="90" t="s">
        <v>1180</v>
      </c>
      <c r="F727" s="127">
        <v>1</v>
      </c>
      <c r="G727" s="91">
        <v>1940</v>
      </c>
      <c r="H727" s="90"/>
      <c r="I727" s="91"/>
      <c r="J727" s="91"/>
      <c r="K727" s="91">
        <f t="shared" si="18"/>
        <v>1940</v>
      </c>
      <c r="L727" s="92">
        <v>20211013</v>
      </c>
    </row>
    <row r="728" spans="1:12" x14ac:dyDescent="0.25">
      <c r="A728" s="108" t="s">
        <v>1600</v>
      </c>
      <c r="B728" s="109" t="s">
        <v>11</v>
      </c>
      <c r="C728" s="109" t="s">
        <v>27</v>
      </c>
      <c r="D728" s="109" t="s">
        <v>183</v>
      </c>
      <c r="E728" s="109" t="s">
        <v>1601</v>
      </c>
      <c r="F728" s="130">
        <v>1</v>
      </c>
      <c r="G728" s="110">
        <v>1940</v>
      </c>
      <c r="H728" s="109">
        <v>220</v>
      </c>
      <c r="I728" s="110">
        <v>24.4</v>
      </c>
      <c r="J728" s="110">
        <f>I728*H728</f>
        <v>5368</v>
      </c>
      <c r="K728" s="110">
        <f t="shared" si="18"/>
        <v>7308</v>
      </c>
      <c r="L728" s="111">
        <v>20211014</v>
      </c>
    </row>
    <row r="729" spans="1:12" x14ac:dyDescent="0.25">
      <c r="A729" s="154" t="s">
        <v>1638</v>
      </c>
      <c r="B729" s="155" t="s">
        <v>29</v>
      </c>
      <c r="C729" s="155" t="s">
        <v>1377</v>
      </c>
      <c r="D729" s="155" t="s">
        <v>1639</v>
      </c>
      <c r="E729" s="155" t="s">
        <v>1640</v>
      </c>
      <c r="F729" s="156">
        <v>1</v>
      </c>
      <c r="G729" s="157">
        <v>3880</v>
      </c>
      <c r="H729" s="155">
        <v>40</v>
      </c>
      <c r="I729" s="157">
        <v>24.4</v>
      </c>
      <c r="J729" s="157">
        <f>I729*H729</f>
        <v>976</v>
      </c>
      <c r="K729" s="157">
        <f t="shared" si="18"/>
        <v>4856</v>
      </c>
      <c r="L729" s="158">
        <v>20211014</v>
      </c>
    </row>
    <row r="730" spans="1:12" x14ac:dyDescent="0.25">
      <c r="A730" s="154" t="s">
        <v>1634</v>
      </c>
      <c r="B730" s="155" t="s">
        <v>29</v>
      </c>
      <c r="C730" s="155" t="s">
        <v>1377</v>
      </c>
      <c r="D730" s="155" t="s">
        <v>1635</v>
      </c>
      <c r="E730" s="155" t="s">
        <v>1636</v>
      </c>
      <c r="F730" s="156">
        <v>1</v>
      </c>
      <c r="G730" s="157">
        <v>3880</v>
      </c>
      <c r="H730" s="155">
        <v>23</v>
      </c>
      <c r="I730" s="157">
        <v>24.4</v>
      </c>
      <c r="J730" s="157">
        <f>I730*H730</f>
        <v>561.19999999999993</v>
      </c>
      <c r="K730" s="157">
        <f t="shared" si="18"/>
        <v>4441.2</v>
      </c>
      <c r="L730" s="158">
        <v>20211015</v>
      </c>
    </row>
    <row r="731" spans="1:12" x14ac:dyDescent="0.25">
      <c r="A731" s="89" t="s">
        <v>1586</v>
      </c>
      <c r="B731" s="90" t="s">
        <v>11</v>
      </c>
      <c r="C731" s="90" t="s">
        <v>28</v>
      </c>
      <c r="D731" s="90" t="s">
        <v>1086</v>
      </c>
      <c r="E731" s="90" t="s">
        <v>1587</v>
      </c>
      <c r="F731" s="127">
        <v>1</v>
      </c>
      <c r="G731" s="91">
        <v>1940</v>
      </c>
      <c r="H731" s="90"/>
      <c r="I731" s="91"/>
      <c r="J731" s="91"/>
      <c r="K731" s="91">
        <f t="shared" si="18"/>
        <v>1940</v>
      </c>
      <c r="L731" s="92">
        <v>20211018</v>
      </c>
    </row>
    <row r="732" spans="1:12" x14ac:dyDescent="0.25">
      <c r="A732" s="108" t="s">
        <v>1593</v>
      </c>
      <c r="B732" s="109" t="s">
        <v>11</v>
      </c>
      <c r="C732" s="109" t="s">
        <v>78</v>
      </c>
      <c r="D732" s="109" t="s">
        <v>1594</v>
      </c>
      <c r="E732" s="109" t="s">
        <v>1595</v>
      </c>
      <c r="F732" s="130">
        <v>1</v>
      </c>
      <c r="G732" s="110">
        <v>1940</v>
      </c>
      <c r="H732" s="109">
        <v>40</v>
      </c>
      <c r="I732" s="110">
        <v>24.4</v>
      </c>
      <c r="J732" s="110">
        <f>I732*H732</f>
        <v>976</v>
      </c>
      <c r="K732" s="110">
        <f t="shared" si="18"/>
        <v>2916</v>
      </c>
      <c r="L732" s="111">
        <v>20211018</v>
      </c>
    </row>
    <row r="733" spans="1:12" x14ac:dyDescent="0.25">
      <c r="A733" s="89" t="s">
        <v>1588</v>
      </c>
      <c r="B733" s="90" t="s">
        <v>11</v>
      </c>
      <c r="C733" s="90" t="s">
        <v>78</v>
      </c>
      <c r="D733" s="90" t="s">
        <v>81</v>
      </c>
      <c r="E733" s="90" t="s">
        <v>932</v>
      </c>
      <c r="F733" s="127">
        <v>1</v>
      </c>
      <c r="G733" s="91">
        <v>1940</v>
      </c>
      <c r="H733" s="90"/>
      <c r="I733" s="91"/>
      <c r="J733" s="91"/>
      <c r="K733" s="91">
        <f t="shared" si="18"/>
        <v>1940</v>
      </c>
      <c r="L733" s="92">
        <v>20211018</v>
      </c>
    </row>
    <row r="734" spans="1:12" x14ac:dyDescent="0.25">
      <c r="A734" s="89" t="s">
        <v>1592</v>
      </c>
      <c r="B734" s="90" t="s">
        <v>11</v>
      </c>
      <c r="C734" s="90" t="s">
        <v>78</v>
      </c>
      <c r="D734" s="90" t="s">
        <v>81</v>
      </c>
      <c r="E734" s="90" t="s">
        <v>384</v>
      </c>
      <c r="F734" s="127">
        <v>1</v>
      </c>
      <c r="G734" s="91">
        <v>1940</v>
      </c>
      <c r="H734" s="90"/>
      <c r="I734" s="91"/>
      <c r="J734" s="91"/>
      <c r="K734" s="91">
        <f t="shared" si="18"/>
        <v>1940</v>
      </c>
      <c r="L734" s="92">
        <v>20211018</v>
      </c>
    </row>
    <row r="735" spans="1:12" x14ac:dyDescent="0.25">
      <c r="A735" s="144" t="s">
        <v>1602</v>
      </c>
      <c r="B735" s="145" t="s">
        <v>29</v>
      </c>
      <c r="C735" s="145" t="s">
        <v>1377</v>
      </c>
      <c r="D735" s="145" t="s">
        <v>1603</v>
      </c>
      <c r="E735" s="145" t="s">
        <v>1604</v>
      </c>
      <c r="F735" s="146">
        <v>1</v>
      </c>
      <c r="G735" s="147">
        <v>3880</v>
      </c>
      <c r="H735" s="145"/>
      <c r="I735" s="147"/>
      <c r="J735" s="147"/>
      <c r="K735" s="147">
        <f t="shared" si="18"/>
        <v>3880</v>
      </c>
      <c r="L735" s="148">
        <v>20211018</v>
      </c>
    </row>
    <row r="736" spans="1:12" x14ac:dyDescent="0.25">
      <c r="A736" s="108" t="s">
        <v>1629</v>
      </c>
      <c r="B736" s="109" t="s">
        <v>29</v>
      </c>
      <c r="C736" s="109" t="s">
        <v>38</v>
      </c>
      <c r="D736" s="109" t="s">
        <v>83</v>
      </c>
      <c r="E736" s="109" t="s">
        <v>1630</v>
      </c>
      <c r="F736" s="130">
        <v>1</v>
      </c>
      <c r="G736" s="110">
        <v>1940</v>
      </c>
      <c r="H736" s="109">
        <v>300</v>
      </c>
      <c r="I736" s="110">
        <v>24.4</v>
      </c>
      <c r="J736" s="110">
        <f>I736*H736</f>
        <v>7320</v>
      </c>
      <c r="K736" s="110">
        <f t="shared" si="18"/>
        <v>9260</v>
      </c>
      <c r="L736" s="111">
        <v>20211018</v>
      </c>
    </row>
    <row r="737" spans="1:12" x14ac:dyDescent="0.25">
      <c r="A737" s="89" t="s">
        <v>1627</v>
      </c>
      <c r="B737" s="90" t="s">
        <v>29</v>
      </c>
      <c r="C737" s="90" t="s">
        <v>38</v>
      </c>
      <c r="D737" s="90" t="s">
        <v>83</v>
      </c>
      <c r="E737" s="90" t="s">
        <v>1628</v>
      </c>
      <c r="F737" s="127">
        <v>1</v>
      </c>
      <c r="G737" s="91">
        <v>1940</v>
      </c>
      <c r="H737" s="90"/>
      <c r="I737" s="91"/>
      <c r="J737" s="91"/>
      <c r="K737" s="91">
        <f t="shared" si="18"/>
        <v>1940</v>
      </c>
      <c r="L737" s="92">
        <v>20211018</v>
      </c>
    </row>
    <row r="738" spans="1:12" x14ac:dyDescent="0.25">
      <c r="A738" s="108" t="s">
        <v>1625</v>
      </c>
      <c r="B738" s="109" t="s">
        <v>29</v>
      </c>
      <c r="C738" s="109" t="s">
        <v>38</v>
      </c>
      <c r="D738" s="109" t="s">
        <v>215</v>
      </c>
      <c r="E738" s="109" t="s">
        <v>1626</v>
      </c>
      <c r="F738" s="130">
        <v>1</v>
      </c>
      <c r="G738" s="110">
        <v>1940</v>
      </c>
      <c r="H738" s="109">
        <v>220</v>
      </c>
      <c r="I738" s="110">
        <v>24.4</v>
      </c>
      <c r="J738" s="110">
        <f>I738*H738</f>
        <v>5368</v>
      </c>
      <c r="K738" s="110">
        <f t="shared" si="18"/>
        <v>7308</v>
      </c>
      <c r="L738" s="111">
        <v>20211018</v>
      </c>
    </row>
    <row r="739" spans="1:12" x14ac:dyDescent="0.25">
      <c r="A739" s="108" t="s">
        <v>1642</v>
      </c>
      <c r="B739" s="109" t="s">
        <v>29</v>
      </c>
      <c r="C739" s="109" t="s">
        <v>934</v>
      </c>
      <c r="D739" s="109" t="s">
        <v>26</v>
      </c>
      <c r="E739" s="109" t="s">
        <v>1643</v>
      </c>
      <c r="F739" s="130">
        <v>1</v>
      </c>
      <c r="G739" s="110">
        <v>1940</v>
      </c>
      <c r="H739" s="109">
        <v>36</v>
      </c>
      <c r="I739" s="110">
        <v>24.4</v>
      </c>
      <c r="J739" s="110">
        <f>I739*H739</f>
        <v>878.4</v>
      </c>
      <c r="K739" s="110">
        <f t="shared" si="18"/>
        <v>2818.4</v>
      </c>
      <c r="L739" s="111">
        <v>20211018</v>
      </c>
    </row>
    <row r="740" spans="1:12" x14ac:dyDescent="0.25">
      <c r="A740" s="108" t="s">
        <v>1582</v>
      </c>
      <c r="B740" s="109" t="s">
        <v>11</v>
      </c>
      <c r="C740" s="109" t="s">
        <v>27</v>
      </c>
      <c r="D740" s="109" t="s">
        <v>1529</v>
      </c>
      <c r="E740" s="109" t="s">
        <v>1583</v>
      </c>
      <c r="F740" s="130">
        <v>1</v>
      </c>
      <c r="G740" s="110">
        <v>1940</v>
      </c>
      <c r="H740" s="109">
        <v>250</v>
      </c>
      <c r="I740" s="110">
        <v>24.4</v>
      </c>
      <c r="J740" s="110">
        <f>I740*H740</f>
        <v>6100</v>
      </c>
      <c r="K740" s="110">
        <f t="shared" si="18"/>
        <v>8040</v>
      </c>
      <c r="L740" s="111">
        <v>20211019</v>
      </c>
    </row>
    <row r="741" spans="1:12" x14ac:dyDescent="0.25">
      <c r="A741" s="89" t="s">
        <v>1584</v>
      </c>
      <c r="B741" s="90" t="s">
        <v>11</v>
      </c>
      <c r="C741" s="90" t="s">
        <v>27</v>
      </c>
      <c r="D741" s="90" t="s">
        <v>1529</v>
      </c>
      <c r="E741" s="90" t="s">
        <v>1585</v>
      </c>
      <c r="F741" s="127">
        <v>1</v>
      </c>
      <c r="G741" s="91">
        <v>1940</v>
      </c>
      <c r="H741" s="90"/>
      <c r="I741" s="91"/>
      <c r="J741" s="91"/>
      <c r="K741" s="91">
        <f t="shared" si="18"/>
        <v>1940</v>
      </c>
      <c r="L741" s="92">
        <v>20211019</v>
      </c>
    </row>
    <row r="742" spans="1:12" x14ac:dyDescent="0.25">
      <c r="A742" s="89" t="s">
        <v>1572</v>
      </c>
      <c r="B742" s="90" t="s">
        <v>11</v>
      </c>
      <c r="C742" s="90" t="s">
        <v>28</v>
      </c>
      <c r="D742" s="90" t="s">
        <v>511</v>
      </c>
      <c r="E742" s="90" t="s">
        <v>512</v>
      </c>
      <c r="F742" s="127">
        <v>1</v>
      </c>
      <c r="G742" s="91">
        <v>1940</v>
      </c>
      <c r="H742" s="90"/>
      <c r="I742" s="91"/>
      <c r="J742" s="91"/>
      <c r="K742" s="91">
        <f t="shared" ref="K742:K769" si="19">J742+G742</f>
        <v>1940</v>
      </c>
      <c r="L742" s="92">
        <v>20211020</v>
      </c>
    </row>
    <row r="743" spans="1:12" x14ac:dyDescent="0.25">
      <c r="A743" s="144" t="s">
        <v>1597</v>
      </c>
      <c r="B743" s="145" t="s">
        <v>29</v>
      </c>
      <c r="C743" s="145" t="s">
        <v>1377</v>
      </c>
      <c r="D743" s="145" t="s">
        <v>1598</v>
      </c>
      <c r="E743" s="145" t="s">
        <v>1599</v>
      </c>
      <c r="F743" s="146">
        <v>1</v>
      </c>
      <c r="G743" s="147">
        <v>3880</v>
      </c>
      <c r="H743" s="145"/>
      <c r="I743" s="147"/>
      <c r="J743" s="147"/>
      <c r="K743" s="147">
        <f t="shared" si="19"/>
        <v>3880</v>
      </c>
      <c r="L743" s="148">
        <v>20211020</v>
      </c>
    </row>
    <row r="744" spans="1:12" x14ac:dyDescent="0.25">
      <c r="A744" s="89" t="s">
        <v>1568</v>
      </c>
      <c r="B744" s="90" t="s">
        <v>11</v>
      </c>
      <c r="C744" s="90" t="s">
        <v>12</v>
      </c>
      <c r="D744" s="90" t="s">
        <v>475</v>
      </c>
      <c r="E744" s="90" t="s">
        <v>476</v>
      </c>
      <c r="F744" s="127">
        <v>1</v>
      </c>
      <c r="G744" s="91">
        <v>1940</v>
      </c>
      <c r="H744" s="90"/>
      <c r="I744" s="91"/>
      <c r="J744" s="91"/>
      <c r="K744" s="91">
        <f t="shared" si="19"/>
        <v>1940</v>
      </c>
      <c r="L744" s="92">
        <v>20211020</v>
      </c>
    </row>
    <row r="745" spans="1:12" x14ac:dyDescent="0.25">
      <c r="A745" s="89" t="s">
        <v>1606</v>
      </c>
      <c r="B745" s="90" t="s">
        <v>29</v>
      </c>
      <c r="C745" s="90" t="s">
        <v>38</v>
      </c>
      <c r="D745" s="90" t="s">
        <v>1126</v>
      </c>
      <c r="E745" s="90" t="s">
        <v>1607</v>
      </c>
      <c r="F745" s="127">
        <v>1</v>
      </c>
      <c r="G745" s="91">
        <v>1940</v>
      </c>
      <c r="H745" s="90"/>
      <c r="I745" s="91"/>
      <c r="J745" s="91"/>
      <c r="K745" s="91">
        <f t="shared" si="19"/>
        <v>1940</v>
      </c>
      <c r="L745" s="92">
        <v>20211021</v>
      </c>
    </row>
    <row r="746" spans="1:12" x14ac:dyDescent="0.25">
      <c r="A746" s="108" t="s">
        <v>1608</v>
      </c>
      <c r="B746" s="109" t="s">
        <v>29</v>
      </c>
      <c r="C746" s="109" t="s">
        <v>38</v>
      </c>
      <c r="D746" s="109" t="s">
        <v>1126</v>
      </c>
      <c r="E746" s="109" t="s">
        <v>1609</v>
      </c>
      <c r="F746" s="130">
        <v>1</v>
      </c>
      <c r="G746" s="110">
        <v>1940</v>
      </c>
      <c r="H746" s="109">
        <v>150</v>
      </c>
      <c r="I746" s="110">
        <v>24.4</v>
      </c>
      <c r="J746" s="110">
        <f>I746*H746</f>
        <v>3660</v>
      </c>
      <c r="K746" s="110">
        <f t="shared" si="19"/>
        <v>5600</v>
      </c>
      <c r="L746" s="111">
        <v>20211021</v>
      </c>
    </row>
    <row r="747" spans="1:12" x14ac:dyDescent="0.25">
      <c r="A747" s="108" t="s">
        <v>1632</v>
      </c>
      <c r="B747" s="109" t="s">
        <v>29</v>
      </c>
      <c r="C747" s="109" t="s">
        <v>36</v>
      </c>
      <c r="D747" s="109" t="s">
        <v>37</v>
      </c>
      <c r="E747" s="109" t="s">
        <v>1213</v>
      </c>
      <c r="F747" s="130">
        <v>1</v>
      </c>
      <c r="G747" s="110">
        <v>1940</v>
      </c>
      <c r="H747" s="109">
        <v>286</v>
      </c>
      <c r="I747" s="110">
        <v>24.4</v>
      </c>
      <c r="J747" s="110">
        <f>I747*H747</f>
        <v>6978.4</v>
      </c>
      <c r="K747" s="110">
        <f t="shared" si="19"/>
        <v>8918.4</v>
      </c>
      <c r="L747" s="111">
        <v>20211021</v>
      </c>
    </row>
    <row r="748" spans="1:12" x14ac:dyDescent="0.25">
      <c r="A748" s="89" t="s">
        <v>1573</v>
      </c>
      <c r="B748" s="90" t="s">
        <v>11</v>
      </c>
      <c r="C748" s="90" t="s">
        <v>36</v>
      </c>
      <c r="D748" s="90" t="s">
        <v>37</v>
      </c>
      <c r="E748" s="90" t="s">
        <v>1180</v>
      </c>
      <c r="F748" s="127">
        <v>1</v>
      </c>
      <c r="G748" s="91">
        <v>1940</v>
      </c>
      <c r="H748" s="90"/>
      <c r="I748" s="91"/>
      <c r="J748" s="91"/>
      <c r="K748" s="91">
        <f t="shared" si="19"/>
        <v>1940</v>
      </c>
      <c r="L748" s="92">
        <v>20211021</v>
      </c>
    </row>
    <row r="749" spans="1:12" x14ac:dyDescent="0.25">
      <c r="A749" s="89" t="s">
        <v>1577</v>
      </c>
      <c r="B749" s="90" t="s">
        <v>11</v>
      </c>
      <c r="C749" s="90" t="s">
        <v>36</v>
      </c>
      <c r="D749" s="90" t="s">
        <v>37</v>
      </c>
      <c r="E749" s="90" t="s">
        <v>102</v>
      </c>
      <c r="F749" s="127">
        <v>1</v>
      </c>
      <c r="G749" s="91">
        <v>1940</v>
      </c>
      <c r="H749" s="90"/>
      <c r="I749" s="91"/>
      <c r="J749" s="91"/>
      <c r="K749" s="91">
        <f t="shared" si="19"/>
        <v>1940</v>
      </c>
      <c r="L749" s="92">
        <v>20211021</v>
      </c>
    </row>
    <row r="750" spans="1:12" x14ac:dyDescent="0.25">
      <c r="A750" s="89" t="s">
        <v>1578</v>
      </c>
      <c r="B750" s="90" t="s">
        <v>11</v>
      </c>
      <c r="C750" s="90" t="s">
        <v>36</v>
      </c>
      <c r="D750" s="90" t="s">
        <v>37</v>
      </c>
      <c r="E750" s="90" t="s">
        <v>1299</v>
      </c>
      <c r="F750" s="127">
        <v>1</v>
      </c>
      <c r="G750" s="91">
        <v>1940</v>
      </c>
      <c r="H750" s="90"/>
      <c r="I750" s="91"/>
      <c r="J750" s="91"/>
      <c r="K750" s="91">
        <f t="shared" si="19"/>
        <v>1940</v>
      </c>
      <c r="L750" s="92">
        <v>20211021</v>
      </c>
    </row>
    <row r="751" spans="1:12" x14ac:dyDescent="0.25">
      <c r="A751" s="108" t="s">
        <v>1622</v>
      </c>
      <c r="B751" s="109" t="s">
        <v>29</v>
      </c>
      <c r="C751" s="109" t="s">
        <v>38</v>
      </c>
      <c r="D751" s="109" t="s">
        <v>478</v>
      </c>
      <c r="E751" s="109" t="s">
        <v>1623</v>
      </c>
      <c r="F751" s="130">
        <v>1</v>
      </c>
      <c r="G751" s="110">
        <v>1940</v>
      </c>
      <c r="H751" s="109">
        <v>40</v>
      </c>
      <c r="I751" s="110">
        <v>24.4</v>
      </c>
      <c r="J751" s="110">
        <f>I751*H751</f>
        <v>976</v>
      </c>
      <c r="K751" s="110">
        <f t="shared" si="19"/>
        <v>2916</v>
      </c>
      <c r="L751" s="111">
        <v>20211022</v>
      </c>
    </row>
    <row r="752" spans="1:12" x14ac:dyDescent="0.25">
      <c r="A752" s="89" t="s">
        <v>1563</v>
      </c>
      <c r="B752" s="90" t="s">
        <v>11</v>
      </c>
      <c r="C752" s="90" t="s">
        <v>12</v>
      </c>
      <c r="D752" s="90" t="s">
        <v>319</v>
      </c>
      <c r="E752" s="90" t="s">
        <v>327</v>
      </c>
      <c r="F752" s="127">
        <v>1</v>
      </c>
      <c r="G752" s="91">
        <v>1940</v>
      </c>
      <c r="H752" s="90"/>
      <c r="I752" s="91"/>
      <c r="J752" s="91"/>
      <c r="K752" s="91">
        <f t="shared" si="19"/>
        <v>1940</v>
      </c>
      <c r="L752" s="92">
        <v>20211023</v>
      </c>
    </row>
    <row r="753" spans="1:12" x14ac:dyDescent="0.25">
      <c r="A753" s="144" t="s">
        <v>1589</v>
      </c>
      <c r="B753" s="145" t="s">
        <v>29</v>
      </c>
      <c r="C753" s="145" t="s">
        <v>1377</v>
      </c>
      <c r="D753" s="145" t="s">
        <v>1590</v>
      </c>
      <c r="E753" s="145" t="s">
        <v>1591</v>
      </c>
      <c r="F753" s="146">
        <v>1</v>
      </c>
      <c r="G753" s="147">
        <v>3880</v>
      </c>
      <c r="H753" s="145"/>
      <c r="I753" s="147"/>
      <c r="J753" s="147"/>
      <c r="K753" s="147">
        <f t="shared" si="19"/>
        <v>3880</v>
      </c>
      <c r="L753" s="148">
        <v>20211025</v>
      </c>
    </row>
    <row r="754" spans="1:12" x14ac:dyDescent="0.25">
      <c r="A754" s="108" t="s">
        <v>1596</v>
      </c>
      <c r="B754" s="109" t="s">
        <v>11</v>
      </c>
      <c r="C754" s="109" t="s">
        <v>36</v>
      </c>
      <c r="D754" s="109" t="s">
        <v>37</v>
      </c>
      <c r="E754" s="109" t="s">
        <v>678</v>
      </c>
      <c r="F754" s="130">
        <v>1</v>
      </c>
      <c r="G754" s="110">
        <v>1940</v>
      </c>
      <c r="H754" s="109">
        <v>286</v>
      </c>
      <c r="I754" s="110">
        <v>24.4</v>
      </c>
      <c r="J754" s="110">
        <f>I754*H754</f>
        <v>6978.4</v>
      </c>
      <c r="K754" s="110">
        <f t="shared" si="19"/>
        <v>8918.4</v>
      </c>
      <c r="L754" s="111">
        <v>20211025</v>
      </c>
    </row>
    <row r="755" spans="1:12" x14ac:dyDescent="0.25">
      <c r="A755" s="154" t="s">
        <v>1579</v>
      </c>
      <c r="B755" s="155" t="s">
        <v>29</v>
      </c>
      <c r="C755" s="155" t="s">
        <v>1377</v>
      </c>
      <c r="D755" s="155" t="s">
        <v>1580</v>
      </c>
      <c r="E755" s="155" t="s">
        <v>1581</v>
      </c>
      <c r="F755" s="156">
        <v>1</v>
      </c>
      <c r="G755" s="157">
        <v>3880</v>
      </c>
      <c r="H755" s="155">
        <v>356</v>
      </c>
      <c r="I755" s="157">
        <v>24.4</v>
      </c>
      <c r="J755" s="157">
        <f>I755*H755</f>
        <v>8686.4</v>
      </c>
      <c r="K755" s="157">
        <f t="shared" si="19"/>
        <v>12566.4</v>
      </c>
      <c r="L755" s="158">
        <v>20211026</v>
      </c>
    </row>
    <row r="756" spans="1:12" x14ac:dyDescent="0.25">
      <c r="A756" s="89" t="s">
        <v>1610</v>
      </c>
      <c r="B756" s="90" t="s">
        <v>29</v>
      </c>
      <c r="C756" s="90" t="s">
        <v>38</v>
      </c>
      <c r="D756" s="90" t="s">
        <v>89</v>
      </c>
      <c r="E756" s="90" t="s">
        <v>1611</v>
      </c>
      <c r="F756" s="127">
        <v>1</v>
      </c>
      <c r="G756" s="91">
        <v>1940</v>
      </c>
      <c r="H756" s="90"/>
      <c r="I756" s="91"/>
      <c r="J756" s="91"/>
      <c r="K756" s="91">
        <f t="shared" si="19"/>
        <v>1940</v>
      </c>
      <c r="L756" s="92">
        <v>20211026</v>
      </c>
    </row>
    <row r="757" spans="1:12" x14ac:dyDescent="0.25">
      <c r="A757" s="89" t="s">
        <v>1614</v>
      </c>
      <c r="B757" s="90" t="s">
        <v>29</v>
      </c>
      <c r="C757" s="90" t="s">
        <v>38</v>
      </c>
      <c r="D757" s="90" t="s">
        <v>89</v>
      </c>
      <c r="E757" s="90" t="s">
        <v>1615</v>
      </c>
      <c r="F757" s="127">
        <v>1</v>
      </c>
      <c r="G757" s="91">
        <v>1940</v>
      </c>
      <c r="H757" s="90"/>
      <c r="I757" s="91"/>
      <c r="J757" s="91"/>
      <c r="K757" s="91">
        <f t="shared" si="19"/>
        <v>1940</v>
      </c>
      <c r="L757" s="92">
        <v>20211026</v>
      </c>
    </row>
    <row r="758" spans="1:12" x14ac:dyDescent="0.25">
      <c r="A758" s="89" t="s">
        <v>1612</v>
      </c>
      <c r="B758" s="90" t="s">
        <v>29</v>
      </c>
      <c r="C758" s="90" t="s">
        <v>38</v>
      </c>
      <c r="D758" s="90" t="s">
        <v>89</v>
      </c>
      <c r="E758" s="90" t="s">
        <v>1613</v>
      </c>
      <c r="F758" s="127">
        <v>1</v>
      </c>
      <c r="G758" s="91">
        <v>1940</v>
      </c>
      <c r="H758" s="90"/>
      <c r="I758" s="91"/>
      <c r="J758" s="91"/>
      <c r="K758" s="91">
        <f t="shared" si="19"/>
        <v>1940</v>
      </c>
      <c r="L758" s="92">
        <v>20211026</v>
      </c>
    </row>
    <row r="759" spans="1:12" x14ac:dyDescent="0.25">
      <c r="A759" s="89" t="s">
        <v>1620</v>
      </c>
      <c r="B759" s="90" t="s">
        <v>29</v>
      </c>
      <c r="C759" s="90" t="s">
        <v>38</v>
      </c>
      <c r="D759" s="90" t="s">
        <v>89</v>
      </c>
      <c r="E759" s="90" t="s">
        <v>1621</v>
      </c>
      <c r="F759" s="127">
        <v>1</v>
      </c>
      <c r="G759" s="91">
        <v>1940</v>
      </c>
      <c r="H759" s="90"/>
      <c r="I759" s="91"/>
      <c r="J759" s="91"/>
      <c r="K759" s="91">
        <f t="shared" si="19"/>
        <v>1940</v>
      </c>
      <c r="L759" s="92">
        <v>20211026</v>
      </c>
    </row>
    <row r="760" spans="1:12" x14ac:dyDescent="0.25">
      <c r="A760" s="108" t="s">
        <v>1616</v>
      </c>
      <c r="B760" s="109" t="s">
        <v>29</v>
      </c>
      <c r="C760" s="109" t="s">
        <v>38</v>
      </c>
      <c r="D760" s="109" t="s">
        <v>89</v>
      </c>
      <c r="E760" s="109" t="s">
        <v>1617</v>
      </c>
      <c r="F760" s="130">
        <v>1</v>
      </c>
      <c r="G760" s="110">
        <v>1940</v>
      </c>
      <c r="H760" s="109">
        <v>160</v>
      </c>
      <c r="I760" s="110">
        <v>24.4</v>
      </c>
      <c r="J760" s="110">
        <f>I760*H760</f>
        <v>3904</v>
      </c>
      <c r="K760" s="110">
        <f t="shared" si="19"/>
        <v>5844</v>
      </c>
      <c r="L760" s="111">
        <v>20211026</v>
      </c>
    </row>
    <row r="761" spans="1:12" x14ac:dyDescent="0.25">
      <c r="A761" s="89" t="s">
        <v>1618</v>
      </c>
      <c r="B761" s="90" t="s">
        <v>29</v>
      </c>
      <c r="C761" s="90" t="s">
        <v>38</v>
      </c>
      <c r="D761" s="90" t="s">
        <v>89</v>
      </c>
      <c r="E761" s="90" t="s">
        <v>1619</v>
      </c>
      <c r="F761" s="127">
        <v>1</v>
      </c>
      <c r="G761" s="91">
        <v>1940</v>
      </c>
      <c r="H761" s="90"/>
      <c r="I761" s="91"/>
      <c r="J761" s="91"/>
      <c r="K761" s="91">
        <f t="shared" si="19"/>
        <v>1940</v>
      </c>
      <c r="L761" s="92">
        <v>20211026</v>
      </c>
    </row>
    <row r="762" spans="1:12" x14ac:dyDescent="0.25">
      <c r="A762" s="108" t="s">
        <v>1523</v>
      </c>
      <c r="B762" s="109" t="s">
        <v>11</v>
      </c>
      <c r="C762" s="109" t="s">
        <v>706</v>
      </c>
      <c r="D762" s="109" t="s">
        <v>707</v>
      </c>
      <c r="E762" s="109" t="s">
        <v>712</v>
      </c>
      <c r="F762" s="130">
        <v>1</v>
      </c>
      <c r="G762" s="110">
        <v>1940</v>
      </c>
      <c r="H762" s="109">
        <v>54</v>
      </c>
      <c r="I762" s="110">
        <v>24.4</v>
      </c>
      <c r="J762" s="110">
        <f>I762*H762</f>
        <v>1317.6</v>
      </c>
      <c r="K762" s="110">
        <f t="shared" si="19"/>
        <v>3257.6</v>
      </c>
      <c r="L762" s="111">
        <v>20211027</v>
      </c>
    </row>
    <row r="763" spans="1:12" x14ac:dyDescent="0.25">
      <c r="A763" s="144" t="s">
        <v>1574</v>
      </c>
      <c r="B763" s="145" t="s">
        <v>29</v>
      </c>
      <c r="C763" s="145" t="s">
        <v>1377</v>
      </c>
      <c r="D763" s="145" t="s">
        <v>1575</v>
      </c>
      <c r="E763" s="145" t="s">
        <v>1576</v>
      </c>
      <c r="F763" s="146">
        <v>1</v>
      </c>
      <c r="G763" s="147">
        <v>3880</v>
      </c>
      <c r="H763" s="145"/>
      <c r="I763" s="147"/>
      <c r="J763" s="147"/>
      <c r="K763" s="147">
        <f t="shared" si="19"/>
        <v>3880</v>
      </c>
      <c r="L763" s="148">
        <v>20211027</v>
      </c>
    </row>
    <row r="764" spans="1:12" x14ac:dyDescent="0.25">
      <c r="A764" s="89" t="s">
        <v>1521</v>
      </c>
      <c r="B764" s="90" t="s">
        <v>11</v>
      </c>
      <c r="C764" s="90" t="s">
        <v>220</v>
      </c>
      <c r="D764" s="90" t="s">
        <v>221</v>
      </c>
      <c r="E764" s="90" t="s">
        <v>485</v>
      </c>
      <c r="F764" s="127">
        <v>1</v>
      </c>
      <c r="G764" s="91">
        <v>1940</v>
      </c>
      <c r="H764" s="90"/>
      <c r="I764" s="91"/>
      <c r="J764" s="91"/>
      <c r="K764" s="91">
        <f t="shared" si="19"/>
        <v>1940</v>
      </c>
      <c r="L764" s="92">
        <v>20211028</v>
      </c>
    </row>
    <row r="765" spans="1:12" x14ac:dyDescent="0.25">
      <c r="A765" s="89" t="s">
        <v>1522</v>
      </c>
      <c r="B765" s="90" t="s">
        <v>11</v>
      </c>
      <c r="C765" s="90" t="s">
        <v>220</v>
      </c>
      <c r="D765" s="90" t="s">
        <v>221</v>
      </c>
      <c r="E765" s="90" t="s">
        <v>223</v>
      </c>
      <c r="F765" s="127">
        <v>1</v>
      </c>
      <c r="G765" s="91">
        <v>1940</v>
      </c>
      <c r="H765" s="90"/>
      <c r="I765" s="91"/>
      <c r="J765" s="91"/>
      <c r="K765" s="91">
        <f t="shared" si="19"/>
        <v>1940</v>
      </c>
      <c r="L765" s="92">
        <v>20211028</v>
      </c>
    </row>
    <row r="766" spans="1:12" x14ac:dyDescent="0.25">
      <c r="A766" s="144" t="s">
        <v>1569</v>
      </c>
      <c r="B766" s="145" t="s">
        <v>29</v>
      </c>
      <c r="C766" s="145" t="s">
        <v>1377</v>
      </c>
      <c r="D766" s="145" t="s">
        <v>1570</v>
      </c>
      <c r="E766" s="145" t="s">
        <v>1571</v>
      </c>
      <c r="F766" s="146">
        <v>1</v>
      </c>
      <c r="G766" s="147">
        <v>3880</v>
      </c>
      <c r="H766" s="145"/>
      <c r="I766" s="147"/>
      <c r="J766" s="147"/>
      <c r="K766" s="147">
        <f t="shared" si="19"/>
        <v>3880</v>
      </c>
      <c r="L766" s="148">
        <v>20211028</v>
      </c>
    </row>
    <row r="767" spans="1:12" x14ac:dyDescent="0.25">
      <c r="A767" s="89" t="s">
        <v>1514</v>
      </c>
      <c r="B767" s="90" t="s">
        <v>11</v>
      </c>
      <c r="C767" s="90" t="s">
        <v>12</v>
      </c>
      <c r="D767" s="90" t="s">
        <v>319</v>
      </c>
      <c r="E767" s="90" t="s">
        <v>327</v>
      </c>
      <c r="F767" s="127">
        <v>1</v>
      </c>
      <c r="G767" s="91">
        <v>1940</v>
      </c>
      <c r="H767" s="90"/>
      <c r="I767" s="91"/>
      <c r="J767" s="91"/>
      <c r="K767" s="91">
        <f t="shared" si="19"/>
        <v>1940</v>
      </c>
      <c r="L767" s="92">
        <v>20211029</v>
      </c>
    </row>
    <row r="768" spans="1:12" x14ac:dyDescent="0.25">
      <c r="A768" s="89" t="s">
        <v>1512</v>
      </c>
      <c r="B768" s="90" t="s">
        <v>11</v>
      </c>
      <c r="C768" s="90" t="s">
        <v>251</v>
      </c>
      <c r="D768" s="90" t="s">
        <v>91</v>
      </c>
      <c r="E768" s="90" t="s">
        <v>1201</v>
      </c>
      <c r="F768" s="127">
        <v>1</v>
      </c>
      <c r="G768" s="91">
        <v>1940</v>
      </c>
      <c r="H768" s="90"/>
      <c r="I768" s="91"/>
      <c r="J768" s="91"/>
      <c r="K768" s="91">
        <f t="shared" si="19"/>
        <v>1940</v>
      </c>
      <c r="L768" s="92">
        <v>20211029</v>
      </c>
    </row>
    <row r="769" spans="1:12" ht="15.75" thickBot="1" x14ac:dyDescent="0.3">
      <c r="A769" s="112" t="s">
        <v>1513</v>
      </c>
      <c r="B769" s="113" t="s">
        <v>11</v>
      </c>
      <c r="C769" s="113" t="s">
        <v>251</v>
      </c>
      <c r="D769" s="113" t="s">
        <v>91</v>
      </c>
      <c r="E769" s="113" t="s">
        <v>252</v>
      </c>
      <c r="F769" s="131">
        <v>1</v>
      </c>
      <c r="G769" s="114">
        <v>1940</v>
      </c>
      <c r="H769" s="113"/>
      <c r="I769" s="114"/>
      <c r="J769" s="114"/>
      <c r="K769" s="114">
        <f t="shared" si="19"/>
        <v>1940</v>
      </c>
      <c r="L769" s="115">
        <v>20211029</v>
      </c>
    </row>
    <row r="770" spans="1:12" x14ac:dyDescent="0.25">
      <c r="A770" s="89"/>
      <c r="B770" s="90"/>
      <c r="C770" s="90"/>
      <c r="D770" s="90"/>
      <c r="E770" s="90"/>
      <c r="F770" s="127"/>
      <c r="G770" s="91"/>
      <c r="H770" s="90"/>
      <c r="I770" s="91"/>
      <c r="J770" s="91"/>
      <c r="K770" s="91"/>
      <c r="L770" s="92"/>
    </row>
    <row r="771" spans="1:12" ht="15.75" thickBot="1" x14ac:dyDescent="0.3">
      <c r="A771" s="85"/>
      <c r="B771" s="86"/>
      <c r="C771" s="86"/>
      <c r="D771" s="86"/>
      <c r="E771" s="86"/>
      <c r="F771" s="122"/>
      <c r="G771" s="87"/>
      <c r="H771" s="86"/>
      <c r="I771" s="87"/>
      <c r="J771" s="87"/>
      <c r="K771" s="87"/>
      <c r="L771" s="88"/>
    </row>
    <row r="772" spans="1:12" x14ac:dyDescent="0.25">
      <c r="A772" s="54" t="s">
        <v>1562</v>
      </c>
      <c r="B772" s="47" t="s">
        <v>92</v>
      </c>
      <c r="C772" s="47" t="s">
        <v>12</v>
      </c>
      <c r="D772" s="47" t="s">
        <v>118</v>
      </c>
      <c r="E772" s="47" t="s">
        <v>120</v>
      </c>
      <c r="F772" s="123">
        <v>1</v>
      </c>
      <c r="G772" s="38">
        <v>949</v>
      </c>
      <c r="H772" s="47"/>
      <c r="I772" s="38"/>
      <c r="J772" s="38"/>
      <c r="K772" s="38">
        <f t="shared" ref="K772:K803" si="20">J772+G772</f>
        <v>949</v>
      </c>
      <c r="L772" s="73">
        <v>20211001</v>
      </c>
    </row>
    <row r="773" spans="1:12" x14ac:dyDescent="0.25">
      <c r="A773" s="89" t="s">
        <v>1561</v>
      </c>
      <c r="B773" s="90" t="s">
        <v>92</v>
      </c>
      <c r="C773" s="90" t="s">
        <v>12</v>
      </c>
      <c r="D773" s="90" t="s">
        <v>118</v>
      </c>
      <c r="E773" s="90" t="s">
        <v>167</v>
      </c>
      <c r="F773" s="127">
        <v>1</v>
      </c>
      <c r="G773" s="91">
        <v>949</v>
      </c>
      <c r="H773" s="90"/>
      <c r="I773" s="91"/>
      <c r="J773" s="91"/>
      <c r="K773" s="91">
        <f t="shared" si="20"/>
        <v>949</v>
      </c>
      <c r="L773" s="92">
        <v>20211001</v>
      </c>
    </row>
    <row r="774" spans="1:12" x14ac:dyDescent="0.25">
      <c r="A774" s="89" t="s">
        <v>1560</v>
      </c>
      <c r="B774" s="90" t="s">
        <v>92</v>
      </c>
      <c r="C774" s="90" t="s">
        <v>12</v>
      </c>
      <c r="D774" s="90" t="s">
        <v>118</v>
      </c>
      <c r="E774" s="90" t="s">
        <v>262</v>
      </c>
      <c r="F774" s="127">
        <v>1</v>
      </c>
      <c r="G774" s="91">
        <v>949</v>
      </c>
      <c r="H774" s="90"/>
      <c r="I774" s="91"/>
      <c r="J774" s="91"/>
      <c r="K774" s="91">
        <f t="shared" si="20"/>
        <v>949</v>
      </c>
      <c r="L774" s="92">
        <v>20211001</v>
      </c>
    </row>
    <row r="775" spans="1:12" x14ac:dyDescent="0.25">
      <c r="A775" s="89" t="s">
        <v>1559</v>
      </c>
      <c r="B775" s="90" t="s">
        <v>92</v>
      </c>
      <c r="C775" s="90" t="s">
        <v>12</v>
      </c>
      <c r="D775" s="90" t="s">
        <v>118</v>
      </c>
      <c r="E775" s="90" t="s">
        <v>172</v>
      </c>
      <c r="F775" s="127">
        <v>1</v>
      </c>
      <c r="G775" s="91">
        <v>949</v>
      </c>
      <c r="H775" s="90"/>
      <c r="I775" s="91"/>
      <c r="J775" s="91"/>
      <c r="K775" s="91">
        <f t="shared" si="20"/>
        <v>949</v>
      </c>
      <c r="L775" s="92">
        <v>20211001</v>
      </c>
    </row>
    <row r="776" spans="1:12" x14ac:dyDescent="0.25">
      <c r="A776" s="89" t="s">
        <v>1558</v>
      </c>
      <c r="B776" s="90" t="s">
        <v>92</v>
      </c>
      <c r="C776" s="90" t="s">
        <v>12</v>
      </c>
      <c r="D776" s="90" t="s">
        <v>118</v>
      </c>
      <c r="E776" s="90" t="s">
        <v>1071</v>
      </c>
      <c r="F776" s="127">
        <v>1</v>
      </c>
      <c r="G776" s="91">
        <v>949</v>
      </c>
      <c r="H776" s="90"/>
      <c r="I776" s="91"/>
      <c r="J776" s="91"/>
      <c r="K776" s="91">
        <f t="shared" si="20"/>
        <v>949</v>
      </c>
      <c r="L776" s="92">
        <v>20211001</v>
      </c>
    </row>
    <row r="777" spans="1:12" x14ac:dyDescent="0.25">
      <c r="A777" s="89" t="s">
        <v>1557</v>
      </c>
      <c r="B777" s="90" t="s">
        <v>92</v>
      </c>
      <c r="C777" s="90" t="s">
        <v>12</v>
      </c>
      <c r="D777" s="90" t="s">
        <v>118</v>
      </c>
      <c r="E777" s="90" t="s">
        <v>173</v>
      </c>
      <c r="F777" s="127">
        <v>1</v>
      </c>
      <c r="G777" s="91">
        <v>949</v>
      </c>
      <c r="H777" s="90"/>
      <c r="I777" s="91"/>
      <c r="J777" s="91"/>
      <c r="K777" s="91">
        <f t="shared" si="20"/>
        <v>949</v>
      </c>
      <c r="L777" s="92">
        <v>20211001</v>
      </c>
    </row>
    <row r="778" spans="1:12" x14ac:dyDescent="0.25">
      <c r="A778" s="89" t="s">
        <v>1556</v>
      </c>
      <c r="B778" s="90" t="s">
        <v>92</v>
      </c>
      <c r="C778" s="90" t="s">
        <v>12</v>
      </c>
      <c r="D778" s="90" t="s">
        <v>118</v>
      </c>
      <c r="E778" s="90" t="s">
        <v>119</v>
      </c>
      <c r="F778" s="127">
        <v>1</v>
      </c>
      <c r="G778" s="91">
        <v>949</v>
      </c>
      <c r="H778" s="90"/>
      <c r="I778" s="91"/>
      <c r="J778" s="91"/>
      <c r="K778" s="91">
        <f t="shared" si="20"/>
        <v>949</v>
      </c>
      <c r="L778" s="92">
        <v>20211001</v>
      </c>
    </row>
    <row r="779" spans="1:12" x14ac:dyDescent="0.25">
      <c r="A779" s="89" t="s">
        <v>1555</v>
      </c>
      <c r="B779" s="90" t="s">
        <v>92</v>
      </c>
      <c r="C779" s="90" t="s">
        <v>12</v>
      </c>
      <c r="D779" s="90" t="s">
        <v>118</v>
      </c>
      <c r="E779" s="90" t="s">
        <v>174</v>
      </c>
      <c r="F779" s="127">
        <v>1</v>
      </c>
      <c r="G779" s="91">
        <v>949</v>
      </c>
      <c r="H779" s="90"/>
      <c r="I779" s="91"/>
      <c r="J779" s="91"/>
      <c r="K779" s="91">
        <f t="shared" si="20"/>
        <v>949</v>
      </c>
      <c r="L779" s="92">
        <v>20211001</v>
      </c>
    </row>
    <row r="780" spans="1:12" x14ac:dyDescent="0.25">
      <c r="A780" s="89" t="s">
        <v>1554</v>
      </c>
      <c r="B780" s="90" t="s">
        <v>92</v>
      </c>
      <c r="C780" s="90" t="s">
        <v>222</v>
      </c>
      <c r="D780" s="90" t="s">
        <v>26</v>
      </c>
      <c r="E780" s="90" t="s">
        <v>1109</v>
      </c>
      <c r="F780" s="127">
        <v>1</v>
      </c>
      <c r="G780" s="91">
        <v>949</v>
      </c>
      <c r="H780" s="90"/>
      <c r="I780" s="91"/>
      <c r="J780" s="91"/>
      <c r="K780" s="91">
        <f t="shared" si="20"/>
        <v>949</v>
      </c>
      <c r="L780" s="92">
        <v>20211012</v>
      </c>
    </row>
    <row r="781" spans="1:12" x14ac:dyDescent="0.25">
      <c r="A781" s="89" t="s">
        <v>1553</v>
      </c>
      <c r="B781" s="90" t="s">
        <v>92</v>
      </c>
      <c r="C781" s="90" t="s">
        <v>222</v>
      </c>
      <c r="D781" s="90" t="s">
        <v>26</v>
      </c>
      <c r="E781" s="90" t="s">
        <v>670</v>
      </c>
      <c r="F781" s="127">
        <v>1</v>
      </c>
      <c r="G781" s="91">
        <v>949</v>
      </c>
      <c r="H781" s="90"/>
      <c r="I781" s="91"/>
      <c r="J781" s="91"/>
      <c r="K781" s="91">
        <f t="shared" si="20"/>
        <v>949</v>
      </c>
      <c r="L781" s="92">
        <v>20211012</v>
      </c>
    </row>
    <row r="782" spans="1:12" x14ac:dyDescent="0.25">
      <c r="A782" s="89" t="s">
        <v>1552</v>
      </c>
      <c r="B782" s="90" t="s">
        <v>92</v>
      </c>
      <c r="C782" s="90" t="s">
        <v>222</v>
      </c>
      <c r="D782" s="90" t="s">
        <v>26</v>
      </c>
      <c r="E782" s="90" t="s">
        <v>1106</v>
      </c>
      <c r="F782" s="127">
        <v>1</v>
      </c>
      <c r="G782" s="91">
        <v>949</v>
      </c>
      <c r="H782" s="90"/>
      <c r="I782" s="91"/>
      <c r="J782" s="91"/>
      <c r="K782" s="91">
        <f t="shared" si="20"/>
        <v>949</v>
      </c>
      <c r="L782" s="92">
        <v>20211012</v>
      </c>
    </row>
    <row r="783" spans="1:12" x14ac:dyDescent="0.25">
      <c r="A783" s="89" t="s">
        <v>1551</v>
      </c>
      <c r="B783" s="90" t="s">
        <v>92</v>
      </c>
      <c r="C783" s="90" t="s">
        <v>222</v>
      </c>
      <c r="D783" s="90" t="s">
        <v>26</v>
      </c>
      <c r="E783" s="90" t="s">
        <v>1104</v>
      </c>
      <c r="F783" s="127">
        <v>1</v>
      </c>
      <c r="G783" s="91">
        <v>949</v>
      </c>
      <c r="H783" s="90"/>
      <c r="I783" s="91"/>
      <c r="J783" s="91"/>
      <c r="K783" s="91">
        <f t="shared" si="20"/>
        <v>949</v>
      </c>
      <c r="L783" s="92">
        <v>20211012</v>
      </c>
    </row>
    <row r="784" spans="1:12" x14ac:dyDescent="0.25">
      <c r="A784" s="89" t="s">
        <v>1550</v>
      </c>
      <c r="B784" s="90" t="s">
        <v>92</v>
      </c>
      <c r="C784" s="90" t="s">
        <v>222</v>
      </c>
      <c r="D784" s="90" t="s">
        <v>26</v>
      </c>
      <c r="E784" s="90" t="s">
        <v>1102</v>
      </c>
      <c r="F784" s="127">
        <v>1</v>
      </c>
      <c r="G784" s="91">
        <v>949</v>
      </c>
      <c r="H784" s="90"/>
      <c r="I784" s="91"/>
      <c r="J784" s="91"/>
      <c r="K784" s="91">
        <f t="shared" si="20"/>
        <v>949</v>
      </c>
      <c r="L784" s="92">
        <v>20211012</v>
      </c>
    </row>
    <row r="785" spans="1:12" x14ac:dyDescent="0.25">
      <c r="A785" s="89" t="s">
        <v>1549</v>
      </c>
      <c r="B785" s="90" t="s">
        <v>92</v>
      </c>
      <c r="C785" s="90" t="s">
        <v>27</v>
      </c>
      <c r="D785" s="90" t="s">
        <v>444</v>
      </c>
      <c r="E785" s="90" t="s">
        <v>451</v>
      </c>
      <c r="F785" s="127">
        <v>1</v>
      </c>
      <c r="G785" s="91">
        <v>949</v>
      </c>
      <c r="H785" s="90"/>
      <c r="I785" s="91"/>
      <c r="J785" s="91"/>
      <c r="K785" s="91">
        <f t="shared" si="20"/>
        <v>949</v>
      </c>
      <c r="L785" s="92">
        <v>20211013</v>
      </c>
    </row>
    <row r="786" spans="1:12" x14ac:dyDescent="0.25">
      <c r="A786" s="89" t="s">
        <v>1548</v>
      </c>
      <c r="B786" s="90" t="s">
        <v>92</v>
      </c>
      <c r="C786" s="90" t="s">
        <v>27</v>
      </c>
      <c r="D786" s="90" t="s">
        <v>444</v>
      </c>
      <c r="E786" s="90" t="s">
        <v>449</v>
      </c>
      <c r="F786" s="127">
        <v>1</v>
      </c>
      <c r="G786" s="91">
        <v>949</v>
      </c>
      <c r="H786" s="90"/>
      <c r="I786" s="91"/>
      <c r="J786" s="91"/>
      <c r="K786" s="91">
        <f t="shared" si="20"/>
        <v>949</v>
      </c>
      <c r="L786" s="92">
        <v>20211013</v>
      </c>
    </row>
    <row r="787" spans="1:12" x14ac:dyDescent="0.25">
      <c r="A787" s="89" t="s">
        <v>1547</v>
      </c>
      <c r="B787" s="90" t="s">
        <v>92</v>
      </c>
      <c r="C787" s="90" t="s">
        <v>27</v>
      </c>
      <c r="D787" s="90" t="s">
        <v>444</v>
      </c>
      <c r="E787" s="90" t="s">
        <v>447</v>
      </c>
      <c r="F787" s="127">
        <v>1</v>
      </c>
      <c r="G787" s="91">
        <v>949</v>
      </c>
      <c r="H787" s="90"/>
      <c r="I787" s="91"/>
      <c r="J787" s="91"/>
      <c r="K787" s="91">
        <f t="shared" si="20"/>
        <v>949</v>
      </c>
      <c r="L787" s="92">
        <v>20211013</v>
      </c>
    </row>
    <row r="788" spans="1:12" x14ac:dyDescent="0.25">
      <c r="A788" s="89" t="s">
        <v>1546</v>
      </c>
      <c r="B788" s="90" t="s">
        <v>92</v>
      </c>
      <c r="C788" s="90" t="s">
        <v>27</v>
      </c>
      <c r="D788" s="90" t="s">
        <v>444</v>
      </c>
      <c r="E788" s="90" t="s">
        <v>445</v>
      </c>
      <c r="F788" s="127">
        <v>1</v>
      </c>
      <c r="G788" s="91">
        <v>949</v>
      </c>
      <c r="H788" s="90"/>
      <c r="I788" s="91"/>
      <c r="J788" s="91"/>
      <c r="K788" s="91">
        <f t="shared" si="20"/>
        <v>949</v>
      </c>
      <c r="L788" s="92">
        <v>20211013</v>
      </c>
    </row>
    <row r="789" spans="1:12" x14ac:dyDescent="0.25">
      <c r="A789" s="89" t="s">
        <v>1545</v>
      </c>
      <c r="B789" s="90" t="s">
        <v>92</v>
      </c>
      <c r="C789" s="90" t="s">
        <v>27</v>
      </c>
      <c r="D789" s="90" t="s">
        <v>398</v>
      </c>
      <c r="E789" s="90" t="s">
        <v>405</v>
      </c>
      <c r="F789" s="127">
        <v>1</v>
      </c>
      <c r="G789" s="91">
        <v>949</v>
      </c>
      <c r="H789" s="90"/>
      <c r="I789" s="91"/>
      <c r="J789" s="91"/>
      <c r="K789" s="91">
        <f t="shared" si="20"/>
        <v>949</v>
      </c>
      <c r="L789" s="92">
        <v>20211014</v>
      </c>
    </row>
    <row r="790" spans="1:12" x14ac:dyDescent="0.25">
      <c r="A790" s="89" t="s">
        <v>1544</v>
      </c>
      <c r="B790" s="90" t="s">
        <v>92</v>
      </c>
      <c r="C790" s="90" t="s">
        <v>27</v>
      </c>
      <c r="D790" s="90" t="s">
        <v>398</v>
      </c>
      <c r="E790" s="90" t="s">
        <v>403</v>
      </c>
      <c r="F790" s="127">
        <v>1</v>
      </c>
      <c r="G790" s="91">
        <v>949</v>
      </c>
      <c r="H790" s="90"/>
      <c r="I790" s="91"/>
      <c r="J790" s="91"/>
      <c r="K790" s="91">
        <f t="shared" si="20"/>
        <v>949</v>
      </c>
      <c r="L790" s="92">
        <v>20211014</v>
      </c>
    </row>
    <row r="791" spans="1:12" x14ac:dyDescent="0.25">
      <c r="A791" s="89" t="s">
        <v>1543</v>
      </c>
      <c r="B791" s="90" t="s">
        <v>92</v>
      </c>
      <c r="C791" s="90" t="s">
        <v>27</v>
      </c>
      <c r="D791" s="90" t="s">
        <v>398</v>
      </c>
      <c r="E791" s="90" t="s">
        <v>401</v>
      </c>
      <c r="F791" s="127">
        <v>1</v>
      </c>
      <c r="G791" s="91">
        <v>949</v>
      </c>
      <c r="H791" s="90"/>
      <c r="I791" s="91"/>
      <c r="J791" s="91"/>
      <c r="K791" s="91">
        <f t="shared" si="20"/>
        <v>949</v>
      </c>
      <c r="L791" s="92">
        <v>20211014</v>
      </c>
    </row>
    <row r="792" spans="1:12" x14ac:dyDescent="0.25">
      <c r="A792" s="89" t="s">
        <v>1542</v>
      </c>
      <c r="B792" s="90" t="s">
        <v>92</v>
      </c>
      <c r="C792" s="90" t="s">
        <v>27</v>
      </c>
      <c r="D792" s="90" t="s">
        <v>398</v>
      </c>
      <c r="E792" s="90" t="s">
        <v>399</v>
      </c>
      <c r="F792" s="127">
        <v>1</v>
      </c>
      <c r="G792" s="91">
        <v>949</v>
      </c>
      <c r="H792" s="90"/>
      <c r="I792" s="91"/>
      <c r="J792" s="91"/>
      <c r="K792" s="91">
        <f t="shared" si="20"/>
        <v>949</v>
      </c>
      <c r="L792" s="92">
        <v>20211014</v>
      </c>
    </row>
    <row r="793" spans="1:12" x14ac:dyDescent="0.25">
      <c r="A793" s="89" t="s">
        <v>1541</v>
      </c>
      <c r="B793" s="90" t="s">
        <v>92</v>
      </c>
      <c r="C793" s="90" t="s">
        <v>27</v>
      </c>
      <c r="D793" s="90" t="s">
        <v>421</v>
      </c>
      <c r="E793" s="90" t="s">
        <v>426</v>
      </c>
      <c r="F793" s="127">
        <v>1</v>
      </c>
      <c r="G793" s="91">
        <v>949</v>
      </c>
      <c r="H793" s="90"/>
      <c r="I793" s="91"/>
      <c r="J793" s="91"/>
      <c r="K793" s="91">
        <f t="shared" si="20"/>
        <v>949</v>
      </c>
      <c r="L793" s="92">
        <v>20211015</v>
      </c>
    </row>
    <row r="794" spans="1:12" x14ac:dyDescent="0.25">
      <c r="A794" s="89" t="s">
        <v>1540</v>
      </c>
      <c r="B794" s="90" t="s">
        <v>92</v>
      </c>
      <c r="C794" s="90" t="s">
        <v>27</v>
      </c>
      <c r="D794" s="90" t="s">
        <v>421</v>
      </c>
      <c r="E794" s="90" t="s">
        <v>424</v>
      </c>
      <c r="F794" s="127">
        <v>1</v>
      </c>
      <c r="G794" s="91">
        <v>949</v>
      </c>
      <c r="H794" s="90"/>
      <c r="I794" s="91"/>
      <c r="J794" s="91"/>
      <c r="K794" s="91">
        <f t="shared" si="20"/>
        <v>949</v>
      </c>
      <c r="L794" s="92">
        <v>20211015</v>
      </c>
    </row>
    <row r="795" spans="1:12" x14ac:dyDescent="0.25">
      <c r="A795" s="89" t="s">
        <v>1538</v>
      </c>
      <c r="B795" s="90" t="s">
        <v>92</v>
      </c>
      <c r="C795" s="90" t="s">
        <v>27</v>
      </c>
      <c r="D795" s="90" t="s">
        <v>421</v>
      </c>
      <c r="E795" s="90" t="s">
        <v>1539</v>
      </c>
      <c r="F795" s="127">
        <v>1</v>
      </c>
      <c r="G795" s="91">
        <v>949</v>
      </c>
      <c r="H795" s="90"/>
      <c r="I795" s="91"/>
      <c r="J795" s="91"/>
      <c r="K795" s="91">
        <f t="shared" si="20"/>
        <v>949</v>
      </c>
      <c r="L795" s="92">
        <v>20211015</v>
      </c>
    </row>
    <row r="796" spans="1:12" x14ac:dyDescent="0.25">
      <c r="A796" s="89" t="s">
        <v>1537</v>
      </c>
      <c r="B796" s="90" t="s">
        <v>92</v>
      </c>
      <c r="C796" s="90" t="s">
        <v>27</v>
      </c>
      <c r="D796" s="90" t="s">
        <v>421</v>
      </c>
      <c r="E796" s="90" t="s">
        <v>422</v>
      </c>
      <c r="F796" s="127">
        <v>1</v>
      </c>
      <c r="G796" s="91">
        <v>949</v>
      </c>
      <c r="H796" s="90"/>
      <c r="I796" s="91"/>
      <c r="J796" s="91"/>
      <c r="K796" s="91">
        <f t="shared" si="20"/>
        <v>949</v>
      </c>
      <c r="L796" s="92">
        <v>20211015</v>
      </c>
    </row>
    <row r="797" spans="1:12" x14ac:dyDescent="0.25">
      <c r="A797" s="89" t="s">
        <v>1536</v>
      </c>
      <c r="B797" s="90" t="s">
        <v>92</v>
      </c>
      <c r="C797" s="90" t="s">
        <v>27</v>
      </c>
      <c r="D797" s="90" t="s">
        <v>75</v>
      </c>
      <c r="E797" s="90" t="s">
        <v>391</v>
      </c>
      <c r="F797" s="127">
        <v>1</v>
      </c>
      <c r="G797" s="91">
        <v>949</v>
      </c>
      <c r="H797" s="90"/>
      <c r="I797" s="91"/>
      <c r="J797" s="91"/>
      <c r="K797" s="91">
        <f t="shared" si="20"/>
        <v>949</v>
      </c>
      <c r="L797" s="92">
        <v>20211018</v>
      </c>
    </row>
    <row r="798" spans="1:12" x14ac:dyDescent="0.25">
      <c r="A798" s="89" t="s">
        <v>1535</v>
      </c>
      <c r="B798" s="90" t="s">
        <v>92</v>
      </c>
      <c r="C798" s="90" t="s">
        <v>27</v>
      </c>
      <c r="D798" s="90" t="s">
        <v>75</v>
      </c>
      <c r="E798" s="90" t="s">
        <v>389</v>
      </c>
      <c r="F798" s="127">
        <v>1</v>
      </c>
      <c r="G798" s="91">
        <v>949</v>
      </c>
      <c r="H798" s="90"/>
      <c r="I798" s="91"/>
      <c r="J798" s="91"/>
      <c r="K798" s="91">
        <f t="shared" si="20"/>
        <v>949</v>
      </c>
      <c r="L798" s="92">
        <v>20211018</v>
      </c>
    </row>
    <row r="799" spans="1:12" x14ac:dyDescent="0.25">
      <c r="A799" s="89" t="s">
        <v>1534</v>
      </c>
      <c r="B799" s="90" t="s">
        <v>92</v>
      </c>
      <c r="C799" s="90" t="s">
        <v>27</v>
      </c>
      <c r="D799" s="90" t="s">
        <v>75</v>
      </c>
      <c r="E799" s="90" t="s">
        <v>299</v>
      </c>
      <c r="F799" s="127">
        <v>1</v>
      </c>
      <c r="G799" s="91">
        <v>949</v>
      </c>
      <c r="H799" s="90"/>
      <c r="I799" s="91"/>
      <c r="J799" s="91"/>
      <c r="K799" s="91">
        <f t="shared" si="20"/>
        <v>949</v>
      </c>
      <c r="L799" s="92">
        <v>20211018</v>
      </c>
    </row>
    <row r="800" spans="1:12" x14ac:dyDescent="0.25">
      <c r="A800" s="108" t="s">
        <v>1533</v>
      </c>
      <c r="B800" s="109" t="s">
        <v>92</v>
      </c>
      <c r="C800" s="109" t="s">
        <v>27</v>
      </c>
      <c r="D800" s="109" t="s">
        <v>75</v>
      </c>
      <c r="E800" s="109" t="s">
        <v>150</v>
      </c>
      <c r="F800" s="130">
        <v>1</v>
      </c>
      <c r="G800" s="110">
        <v>949</v>
      </c>
      <c r="H800" s="109">
        <v>20</v>
      </c>
      <c r="I800" s="110">
        <v>24.4</v>
      </c>
      <c r="J800" s="110">
        <f>I800*H800</f>
        <v>488</v>
      </c>
      <c r="K800" s="110">
        <f t="shared" si="20"/>
        <v>1437</v>
      </c>
      <c r="L800" s="111">
        <v>20211018</v>
      </c>
    </row>
    <row r="801" spans="1:12" x14ac:dyDescent="0.25">
      <c r="A801" s="89" t="s">
        <v>1531</v>
      </c>
      <c r="B801" s="90" t="s">
        <v>92</v>
      </c>
      <c r="C801" s="90" t="s">
        <v>27</v>
      </c>
      <c r="D801" s="90" t="s">
        <v>1529</v>
      </c>
      <c r="E801" s="90" t="s">
        <v>1532</v>
      </c>
      <c r="F801" s="127">
        <v>1</v>
      </c>
      <c r="G801" s="91">
        <v>949</v>
      </c>
      <c r="H801" s="90"/>
      <c r="I801" s="91"/>
      <c r="J801" s="91"/>
      <c r="K801" s="91">
        <f t="shared" si="20"/>
        <v>949</v>
      </c>
      <c r="L801" s="92">
        <v>20211019</v>
      </c>
    </row>
    <row r="802" spans="1:12" x14ac:dyDescent="0.25">
      <c r="A802" s="89" t="s">
        <v>1528</v>
      </c>
      <c r="B802" s="90" t="s">
        <v>92</v>
      </c>
      <c r="C802" s="90" t="s">
        <v>27</v>
      </c>
      <c r="D802" s="90" t="s">
        <v>1529</v>
      </c>
      <c r="E802" s="90" t="s">
        <v>1530</v>
      </c>
      <c r="F802" s="127">
        <v>1</v>
      </c>
      <c r="G802" s="91">
        <v>949</v>
      </c>
      <c r="H802" s="90"/>
      <c r="I802" s="91"/>
      <c r="J802" s="91"/>
      <c r="K802" s="91">
        <f t="shared" si="20"/>
        <v>949</v>
      </c>
      <c r="L802" s="92">
        <v>20211019</v>
      </c>
    </row>
    <row r="803" spans="1:12" x14ac:dyDescent="0.25">
      <c r="A803" s="89" t="s">
        <v>1567</v>
      </c>
      <c r="B803" s="90" t="s">
        <v>92</v>
      </c>
      <c r="C803" s="90" t="s">
        <v>27</v>
      </c>
      <c r="D803" s="90" t="s">
        <v>337</v>
      </c>
      <c r="E803" s="90" t="s">
        <v>344</v>
      </c>
      <c r="F803" s="127">
        <v>1</v>
      </c>
      <c r="G803" s="91">
        <v>949</v>
      </c>
      <c r="H803" s="90"/>
      <c r="I803" s="91"/>
      <c r="J803" s="91"/>
      <c r="K803" s="91">
        <f t="shared" si="20"/>
        <v>949</v>
      </c>
      <c r="L803" s="92">
        <v>20211020</v>
      </c>
    </row>
    <row r="804" spans="1:12" x14ac:dyDescent="0.25">
      <c r="A804" s="89" t="s">
        <v>1566</v>
      </c>
      <c r="B804" s="90" t="s">
        <v>92</v>
      </c>
      <c r="C804" s="90" t="s">
        <v>27</v>
      </c>
      <c r="D804" s="90" t="s">
        <v>337</v>
      </c>
      <c r="E804" s="90" t="s">
        <v>342</v>
      </c>
      <c r="F804" s="127">
        <v>1</v>
      </c>
      <c r="G804" s="91">
        <v>949</v>
      </c>
      <c r="H804" s="90"/>
      <c r="I804" s="91"/>
      <c r="J804" s="91"/>
      <c r="K804" s="91">
        <f t="shared" ref="K804:K833" si="21">J804+G804</f>
        <v>949</v>
      </c>
      <c r="L804" s="92">
        <v>20211020</v>
      </c>
    </row>
    <row r="805" spans="1:12" x14ac:dyDescent="0.25">
      <c r="A805" s="89" t="s">
        <v>1565</v>
      </c>
      <c r="B805" s="90" t="s">
        <v>92</v>
      </c>
      <c r="C805" s="90" t="s">
        <v>27</v>
      </c>
      <c r="D805" s="90" t="s">
        <v>337</v>
      </c>
      <c r="E805" s="90" t="s">
        <v>340</v>
      </c>
      <c r="F805" s="127">
        <v>1</v>
      </c>
      <c r="G805" s="91">
        <v>949</v>
      </c>
      <c r="H805" s="90"/>
      <c r="I805" s="91"/>
      <c r="J805" s="91"/>
      <c r="K805" s="91">
        <f t="shared" si="21"/>
        <v>949</v>
      </c>
      <c r="L805" s="92">
        <v>20211020</v>
      </c>
    </row>
    <row r="806" spans="1:12" x14ac:dyDescent="0.25">
      <c r="A806" s="89" t="s">
        <v>1564</v>
      </c>
      <c r="B806" s="90" t="s">
        <v>92</v>
      </c>
      <c r="C806" s="90" t="s">
        <v>27</v>
      </c>
      <c r="D806" s="90" t="s">
        <v>337</v>
      </c>
      <c r="E806" s="90" t="s">
        <v>338</v>
      </c>
      <c r="F806" s="127">
        <v>1</v>
      </c>
      <c r="G806" s="91">
        <v>949</v>
      </c>
      <c r="H806" s="90"/>
      <c r="I806" s="91"/>
      <c r="J806" s="91"/>
      <c r="K806" s="91">
        <f t="shared" si="21"/>
        <v>949</v>
      </c>
      <c r="L806" s="92">
        <v>20211020</v>
      </c>
    </row>
    <row r="807" spans="1:12" x14ac:dyDescent="0.25">
      <c r="A807" s="89" t="s">
        <v>1527</v>
      </c>
      <c r="B807" s="90" t="s">
        <v>92</v>
      </c>
      <c r="C807" s="90" t="s">
        <v>27</v>
      </c>
      <c r="D807" s="90" t="s">
        <v>146</v>
      </c>
      <c r="E807" s="90" t="s">
        <v>360</v>
      </c>
      <c r="F807" s="127">
        <v>1</v>
      </c>
      <c r="G807" s="91">
        <v>949</v>
      </c>
      <c r="H807" s="90"/>
      <c r="I807" s="91"/>
      <c r="J807" s="91"/>
      <c r="K807" s="91">
        <f t="shared" si="21"/>
        <v>949</v>
      </c>
      <c r="L807" s="92">
        <v>20211020</v>
      </c>
    </row>
    <row r="808" spans="1:12" x14ac:dyDescent="0.25">
      <c r="A808" s="89" t="s">
        <v>1526</v>
      </c>
      <c r="B808" s="90" t="s">
        <v>92</v>
      </c>
      <c r="C808" s="90" t="s">
        <v>27</v>
      </c>
      <c r="D808" s="90" t="s">
        <v>146</v>
      </c>
      <c r="E808" s="90" t="s">
        <v>147</v>
      </c>
      <c r="F808" s="127">
        <v>1</v>
      </c>
      <c r="G808" s="91">
        <v>949</v>
      </c>
      <c r="H808" s="90"/>
      <c r="I808" s="91"/>
      <c r="J808" s="91"/>
      <c r="K808" s="91">
        <f t="shared" si="21"/>
        <v>949</v>
      </c>
      <c r="L808" s="92">
        <v>20211020</v>
      </c>
    </row>
    <row r="809" spans="1:12" x14ac:dyDescent="0.25">
      <c r="A809" s="108" t="s">
        <v>1525</v>
      </c>
      <c r="B809" s="109" t="s">
        <v>92</v>
      </c>
      <c r="C809" s="109" t="s">
        <v>27</v>
      </c>
      <c r="D809" s="109" t="s">
        <v>146</v>
      </c>
      <c r="E809" s="109" t="s">
        <v>357</v>
      </c>
      <c r="F809" s="130">
        <v>1</v>
      </c>
      <c r="G809" s="110">
        <v>949</v>
      </c>
      <c r="H809" s="109">
        <v>200</v>
      </c>
      <c r="I809" s="110">
        <v>24.4</v>
      </c>
      <c r="J809" s="110">
        <f>I809*H809</f>
        <v>4880</v>
      </c>
      <c r="K809" s="110">
        <f t="shared" si="21"/>
        <v>5829</v>
      </c>
      <c r="L809" s="111">
        <v>20211020</v>
      </c>
    </row>
    <row r="810" spans="1:12" x14ac:dyDescent="0.25">
      <c r="A810" s="89" t="s">
        <v>1524</v>
      </c>
      <c r="B810" s="90" t="s">
        <v>92</v>
      </c>
      <c r="C810" s="90" t="s">
        <v>27</v>
      </c>
      <c r="D810" s="90" t="s">
        <v>146</v>
      </c>
      <c r="E810" s="90" t="s">
        <v>355</v>
      </c>
      <c r="F810" s="127">
        <v>1</v>
      </c>
      <c r="G810" s="91">
        <v>949</v>
      </c>
      <c r="H810" s="90"/>
      <c r="I810" s="91"/>
      <c r="J810" s="91"/>
      <c r="K810" s="91">
        <f t="shared" si="21"/>
        <v>949</v>
      </c>
      <c r="L810" s="92">
        <v>20211020</v>
      </c>
    </row>
    <row r="811" spans="1:12" x14ac:dyDescent="0.25">
      <c r="A811" s="89" t="s">
        <v>1520</v>
      </c>
      <c r="B811" s="90" t="s">
        <v>92</v>
      </c>
      <c r="C811" s="90" t="s">
        <v>27</v>
      </c>
      <c r="D811" s="90" t="s">
        <v>346</v>
      </c>
      <c r="E811" s="90" t="s">
        <v>353</v>
      </c>
      <c r="F811" s="127">
        <v>1</v>
      </c>
      <c r="G811" s="91">
        <v>949</v>
      </c>
      <c r="H811" s="90"/>
      <c r="I811" s="91"/>
      <c r="J811" s="91"/>
      <c r="K811" s="91">
        <f t="shared" si="21"/>
        <v>949</v>
      </c>
      <c r="L811" s="92">
        <v>20211025</v>
      </c>
    </row>
    <row r="812" spans="1:12" x14ac:dyDescent="0.25">
      <c r="A812" s="89" t="s">
        <v>1519</v>
      </c>
      <c r="B812" s="90" t="s">
        <v>92</v>
      </c>
      <c r="C812" s="90" t="s">
        <v>27</v>
      </c>
      <c r="D812" s="90" t="s">
        <v>346</v>
      </c>
      <c r="E812" s="90" t="s">
        <v>351</v>
      </c>
      <c r="F812" s="127">
        <v>1</v>
      </c>
      <c r="G812" s="91">
        <v>949</v>
      </c>
      <c r="H812" s="90"/>
      <c r="I812" s="91"/>
      <c r="J812" s="91"/>
      <c r="K812" s="91">
        <f t="shared" si="21"/>
        <v>949</v>
      </c>
      <c r="L812" s="92">
        <v>20211025</v>
      </c>
    </row>
    <row r="813" spans="1:12" x14ac:dyDescent="0.25">
      <c r="A813" s="89" t="s">
        <v>1518</v>
      </c>
      <c r="B813" s="90" t="s">
        <v>92</v>
      </c>
      <c r="C813" s="90" t="s">
        <v>27</v>
      </c>
      <c r="D813" s="90" t="s">
        <v>346</v>
      </c>
      <c r="E813" s="90" t="s">
        <v>349</v>
      </c>
      <c r="F813" s="127">
        <v>1</v>
      </c>
      <c r="G813" s="91">
        <v>949</v>
      </c>
      <c r="H813" s="90"/>
      <c r="I813" s="91"/>
      <c r="J813" s="91"/>
      <c r="K813" s="91">
        <f t="shared" si="21"/>
        <v>949</v>
      </c>
      <c r="L813" s="92">
        <v>20211025</v>
      </c>
    </row>
    <row r="814" spans="1:12" x14ac:dyDescent="0.25">
      <c r="A814" s="89" t="s">
        <v>1517</v>
      </c>
      <c r="B814" s="90" t="s">
        <v>92</v>
      </c>
      <c r="C814" s="90" t="s">
        <v>27</v>
      </c>
      <c r="D814" s="90" t="s">
        <v>346</v>
      </c>
      <c r="E814" s="90" t="s">
        <v>347</v>
      </c>
      <c r="F814" s="127">
        <v>1</v>
      </c>
      <c r="G814" s="91">
        <v>949</v>
      </c>
      <c r="H814" s="90"/>
      <c r="I814" s="91"/>
      <c r="J814" s="91"/>
      <c r="K814" s="91">
        <f t="shared" si="21"/>
        <v>949</v>
      </c>
      <c r="L814" s="92">
        <v>20211025</v>
      </c>
    </row>
    <row r="815" spans="1:12" x14ac:dyDescent="0.25">
      <c r="A815" s="89" t="s">
        <v>1515</v>
      </c>
      <c r="B815" s="90" t="s">
        <v>92</v>
      </c>
      <c r="C815" s="90" t="s">
        <v>27</v>
      </c>
      <c r="D815" s="90" t="s">
        <v>346</v>
      </c>
      <c r="E815" s="90" t="s">
        <v>1516</v>
      </c>
      <c r="F815" s="127">
        <v>1</v>
      </c>
      <c r="G815" s="91">
        <v>949</v>
      </c>
      <c r="H815" s="90"/>
      <c r="I815" s="91"/>
      <c r="J815" s="91"/>
      <c r="K815" s="91">
        <f t="shared" si="21"/>
        <v>949</v>
      </c>
      <c r="L815" s="92">
        <v>20211025</v>
      </c>
    </row>
    <row r="816" spans="1:12" x14ac:dyDescent="0.25">
      <c r="A816" s="89" t="s">
        <v>1511</v>
      </c>
      <c r="B816" s="90" t="s">
        <v>92</v>
      </c>
      <c r="C816" s="90" t="s">
        <v>27</v>
      </c>
      <c r="D816" s="90" t="s">
        <v>238</v>
      </c>
      <c r="E816" s="90" t="s">
        <v>419</v>
      </c>
      <c r="F816" s="127">
        <v>1</v>
      </c>
      <c r="G816" s="91">
        <v>949</v>
      </c>
      <c r="H816" s="90"/>
      <c r="I816" s="91"/>
      <c r="J816" s="91"/>
      <c r="K816" s="91">
        <f t="shared" si="21"/>
        <v>949</v>
      </c>
      <c r="L816" s="92">
        <v>20211025</v>
      </c>
    </row>
    <row r="817" spans="1:12" x14ac:dyDescent="0.25">
      <c r="A817" s="89" t="s">
        <v>1510</v>
      </c>
      <c r="B817" s="90" t="s">
        <v>92</v>
      </c>
      <c r="C817" s="90" t="s">
        <v>27</v>
      </c>
      <c r="D817" s="90" t="s">
        <v>238</v>
      </c>
      <c r="E817" s="90" t="s">
        <v>282</v>
      </c>
      <c r="F817" s="127">
        <v>1</v>
      </c>
      <c r="G817" s="91">
        <v>949</v>
      </c>
      <c r="H817" s="90"/>
      <c r="I817" s="91"/>
      <c r="J817" s="91"/>
      <c r="K817" s="91">
        <f t="shared" si="21"/>
        <v>949</v>
      </c>
      <c r="L817" s="92">
        <v>20211025</v>
      </c>
    </row>
    <row r="818" spans="1:12" x14ac:dyDescent="0.25">
      <c r="A818" s="89" t="s">
        <v>1509</v>
      </c>
      <c r="B818" s="90" t="s">
        <v>92</v>
      </c>
      <c r="C818" s="90" t="s">
        <v>27</v>
      </c>
      <c r="D818" s="90" t="s">
        <v>238</v>
      </c>
      <c r="E818" s="90" t="s">
        <v>1374</v>
      </c>
      <c r="F818" s="127">
        <v>1</v>
      </c>
      <c r="G818" s="91">
        <v>949</v>
      </c>
      <c r="H818" s="90"/>
      <c r="I818" s="91"/>
      <c r="J818" s="91"/>
      <c r="K818" s="91">
        <f t="shared" si="21"/>
        <v>949</v>
      </c>
      <c r="L818" s="92">
        <v>20211025</v>
      </c>
    </row>
    <row r="819" spans="1:12" x14ac:dyDescent="0.25">
      <c r="A819" s="89" t="s">
        <v>1508</v>
      </c>
      <c r="B819" s="90" t="s">
        <v>92</v>
      </c>
      <c r="C819" s="90" t="s">
        <v>27</v>
      </c>
      <c r="D819" s="90" t="s">
        <v>238</v>
      </c>
      <c r="E819" s="90" t="s">
        <v>416</v>
      </c>
      <c r="F819" s="127">
        <v>1</v>
      </c>
      <c r="G819" s="91">
        <v>949</v>
      </c>
      <c r="H819" s="90"/>
      <c r="I819" s="91"/>
      <c r="J819" s="91"/>
      <c r="K819" s="91">
        <f t="shared" si="21"/>
        <v>949</v>
      </c>
      <c r="L819" s="92">
        <v>20211025</v>
      </c>
    </row>
    <row r="820" spans="1:12" x14ac:dyDescent="0.25">
      <c r="A820" s="89" t="s">
        <v>1506</v>
      </c>
      <c r="B820" s="90" t="s">
        <v>92</v>
      </c>
      <c r="C820" s="90" t="s">
        <v>27</v>
      </c>
      <c r="D820" s="90" t="s">
        <v>1470</v>
      </c>
      <c r="E820" s="90" t="s">
        <v>1507</v>
      </c>
      <c r="F820" s="127">
        <v>1</v>
      </c>
      <c r="G820" s="91">
        <v>949</v>
      </c>
      <c r="H820" s="90"/>
      <c r="I820" s="91"/>
      <c r="J820" s="91"/>
      <c r="K820" s="91">
        <f t="shared" si="21"/>
        <v>949</v>
      </c>
      <c r="L820" s="92">
        <v>20211026</v>
      </c>
    </row>
    <row r="821" spans="1:12" x14ac:dyDescent="0.25">
      <c r="A821" s="89" t="s">
        <v>1505</v>
      </c>
      <c r="B821" s="90" t="s">
        <v>92</v>
      </c>
      <c r="C821" s="90" t="s">
        <v>27</v>
      </c>
      <c r="D821" s="90" t="s">
        <v>1470</v>
      </c>
      <c r="E821" s="90" t="s">
        <v>1471</v>
      </c>
      <c r="F821" s="127">
        <v>1</v>
      </c>
      <c r="G821" s="91">
        <v>949</v>
      </c>
      <c r="H821" s="90"/>
      <c r="I821" s="91"/>
      <c r="J821" s="91"/>
      <c r="K821" s="91">
        <f t="shared" si="21"/>
        <v>949</v>
      </c>
      <c r="L821" s="92">
        <v>20211026</v>
      </c>
    </row>
    <row r="822" spans="1:12" x14ac:dyDescent="0.25">
      <c r="A822" s="89" t="s">
        <v>1503</v>
      </c>
      <c r="B822" s="90" t="s">
        <v>92</v>
      </c>
      <c r="C822" s="90" t="s">
        <v>27</v>
      </c>
      <c r="D822" s="90" t="s">
        <v>1470</v>
      </c>
      <c r="E822" s="90" t="s">
        <v>1504</v>
      </c>
      <c r="F822" s="127">
        <v>1</v>
      </c>
      <c r="G822" s="91">
        <v>949</v>
      </c>
      <c r="H822" s="90"/>
      <c r="I822" s="91"/>
      <c r="J822" s="91"/>
      <c r="K822" s="91">
        <f t="shared" si="21"/>
        <v>949</v>
      </c>
      <c r="L822" s="92">
        <v>20211026</v>
      </c>
    </row>
    <row r="823" spans="1:12" x14ac:dyDescent="0.25">
      <c r="A823" s="89" t="s">
        <v>1502</v>
      </c>
      <c r="B823" s="90" t="s">
        <v>92</v>
      </c>
      <c r="C823" s="90" t="s">
        <v>12</v>
      </c>
      <c r="D823" s="90" t="s">
        <v>116</v>
      </c>
      <c r="E823" s="90" t="s">
        <v>170</v>
      </c>
      <c r="F823" s="127">
        <v>1</v>
      </c>
      <c r="G823" s="91">
        <v>949</v>
      </c>
      <c r="H823" s="90"/>
      <c r="I823" s="91"/>
      <c r="J823" s="91"/>
      <c r="K823" s="91">
        <f t="shared" si="21"/>
        <v>949</v>
      </c>
      <c r="L823" s="92">
        <v>20211026</v>
      </c>
    </row>
    <row r="824" spans="1:12" x14ac:dyDescent="0.25">
      <c r="A824" s="89" t="s">
        <v>1501</v>
      </c>
      <c r="B824" s="90" t="s">
        <v>92</v>
      </c>
      <c r="C824" s="90" t="s">
        <v>27</v>
      </c>
      <c r="D824" s="90" t="s">
        <v>407</v>
      </c>
      <c r="E824" s="90" t="s">
        <v>414</v>
      </c>
      <c r="F824" s="127">
        <v>1</v>
      </c>
      <c r="G824" s="91">
        <v>949</v>
      </c>
      <c r="H824" s="90"/>
      <c r="I824" s="91"/>
      <c r="J824" s="91"/>
      <c r="K824" s="91">
        <f t="shared" si="21"/>
        <v>949</v>
      </c>
      <c r="L824" s="92">
        <v>20211027</v>
      </c>
    </row>
    <row r="825" spans="1:12" x14ac:dyDescent="0.25">
      <c r="A825" s="89" t="s">
        <v>1500</v>
      </c>
      <c r="B825" s="90" t="s">
        <v>92</v>
      </c>
      <c r="C825" s="90" t="s">
        <v>27</v>
      </c>
      <c r="D825" s="90" t="s">
        <v>407</v>
      </c>
      <c r="E825" s="90" t="s">
        <v>412</v>
      </c>
      <c r="F825" s="127">
        <v>1</v>
      </c>
      <c r="G825" s="91">
        <v>949</v>
      </c>
      <c r="H825" s="90"/>
      <c r="I825" s="91"/>
      <c r="J825" s="91"/>
      <c r="K825" s="91">
        <f t="shared" si="21"/>
        <v>949</v>
      </c>
      <c r="L825" s="92">
        <v>20211027</v>
      </c>
    </row>
    <row r="826" spans="1:12" x14ac:dyDescent="0.25">
      <c r="A826" s="89" t="s">
        <v>1499</v>
      </c>
      <c r="B826" s="90" t="s">
        <v>92</v>
      </c>
      <c r="C826" s="90" t="s">
        <v>27</v>
      </c>
      <c r="D826" s="90" t="s">
        <v>407</v>
      </c>
      <c r="E826" s="90" t="s">
        <v>410</v>
      </c>
      <c r="F826" s="127">
        <v>1</v>
      </c>
      <c r="G826" s="91">
        <v>949</v>
      </c>
      <c r="H826" s="90"/>
      <c r="I826" s="91"/>
      <c r="J826" s="91"/>
      <c r="K826" s="91">
        <f t="shared" si="21"/>
        <v>949</v>
      </c>
      <c r="L826" s="92">
        <v>20211027</v>
      </c>
    </row>
    <row r="827" spans="1:12" x14ac:dyDescent="0.25">
      <c r="A827" s="89" t="s">
        <v>1498</v>
      </c>
      <c r="B827" s="90" t="s">
        <v>92</v>
      </c>
      <c r="C827" s="90" t="s">
        <v>27</v>
      </c>
      <c r="D827" s="90" t="s">
        <v>407</v>
      </c>
      <c r="E827" s="90" t="s">
        <v>408</v>
      </c>
      <c r="F827" s="127">
        <v>1</v>
      </c>
      <c r="G827" s="91">
        <v>949</v>
      </c>
      <c r="H827" s="90"/>
      <c r="I827" s="91"/>
      <c r="J827" s="91"/>
      <c r="K827" s="91">
        <f t="shared" si="21"/>
        <v>949</v>
      </c>
      <c r="L827" s="92">
        <v>20211027</v>
      </c>
    </row>
    <row r="828" spans="1:12" x14ac:dyDescent="0.25">
      <c r="A828" s="89" t="s">
        <v>1497</v>
      </c>
      <c r="B828" s="90" t="s">
        <v>92</v>
      </c>
      <c r="C828" s="90" t="s">
        <v>35</v>
      </c>
      <c r="D828" s="90" t="s">
        <v>203</v>
      </c>
      <c r="E828" s="90" t="s">
        <v>204</v>
      </c>
      <c r="F828" s="127">
        <v>1</v>
      </c>
      <c r="G828" s="91">
        <v>949</v>
      </c>
      <c r="H828" s="90"/>
      <c r="I828" s="91"/>
      <c r="J828" s="91"/>
      <c r="K828" s="91">
        <f t="shared" si="21"/>
        <v>949</v>
      </c>
      <c r="L828" s="92">
        <v>20211028</v>
      </c>
    </row>
    <row r="829" spans="1:12" x14ac:dyDescent="0.25">
      <c r="A829" s="108" t="s">
        <v>1496</v>
      </c>
      <c r="B829" s="109" t="s">
        <v>92</v>
      </c>
      <c r="C829" s="109" t="s">
        <v>35</v>
      </c>
      <c r="D829" s="109" t="s">
        <v>47</v>
      </c>
      <c r="E829" s="109" t="s">
        <v>48</v>
      </c>
      <c r="F829" s="130">
        <v>1</v>
      </c>
      <c r="G829" s="110">
        <v>949</v>
      </c>
      <c r="H829" s="109">
        <v>258</v>
      </c>
      <c r="I829" s="110">
        <v>24.4</v>
      </c>
      <c r="J829" s="110">
        <f>I829*H829</f>
        <v>6295.2</v>
      </c>
      <c r="K829" s="110">
        <f t="shared" si="21"/>
        <v>7244.2</v>
      </c>
      <c r="L829" s="111">
        <v>20211028</v>
      </c>
    </row>
    <row r="830" spans="1:12" x14ac:dyDescent="0.25">
      <c r="A830" s="89" t="s">
        <v>1495</v>
      </c>
      <c r="B830" s="90" t="s">
        <v>92</v>
      </c>
      <c r="C830" s="90" t="s">
        <v>27</v>
      </c>
      <c r="D830" s="90" t="s">
        <v>393</v>
      </c>
      <c r="E830" s="90" t="s">
        <v>396</v>
      </c>
      <c r="F830" s="127">
        <v>1</v>
      </c>
      <c r="G830" s="91">
        <v>949</v>
      </c>
      <c r="H830" s="90"/>
      <c r="I830" s="91"/>
      <c r="J830" s="91"/>
      <c r="K830" s="91">
        <f t="shared" si="21"/>
        <v>949</v>
      </c>
      <c r="L830" s="92">
        <v>20211029</v>
      </c>
    </row>
    <row r="831" spans="1:12" x14ac:dyDescent="0.25">
      <c r="A831" s="89" t="s">
        <v>1494</v>
      </c>
      <c r="B831" s="90" t="s">
        <v>92</v>
      </c>
      <c r="C831" s="90" t="s">
        <v>27</v>
      </c>
      <c r="D831" s="90" t="s">
        <v>393</v>
      </c>
      <c r="E831" s="90" t="s">
        <v>394</v>
      </c>
      <c r="F831" s="127">
        <v>1</v>
      </c>
      <c r="G831" s="91">
        <v>949</v>
      </c>
      <c r="H831" s="90"/>
      <c r="I831" s="91"/>
      <c r="J831" s="91"/>
      <c r="K831" s="91">
        <f t="shared" si="21"/>
        <v>949</v>
      </c>
      <c r="L831" s="92">
        <v>20211029</v>
      </c>
    </row>
    <row r="832" spans="1:12" x14ac:dyDescent="0.25">
      <c r="A832" s="89" t="s">
        <v>1493</v>
      </c>
      <c r="B832" s="90" t="s">
        <v>92</v>
      </c>
      <c r="C832" s="90" t="s">
        <v>255</v>
      </c>
      <c r="D832" s="90" t="s">
        <v>256</v>
      </c>
      <c r="E832" s="90" t="s">
        <v>727</v>
      </c>
      <c r="F832" s="127">
        <v>1</v>
      </c>
      <c r="G832" s="91">
        <v>949</v>
      </c>
      <c r="H832" s="90"/>
      <c r="I832" s="91"/>
      <c r="J832" s="91"/>
      <c r="K832" s="91">
        <f t="shared" si="21"/>
        <v>949</v>
      </c>
      <c r="L832" s="92">
        <v>20211029</v>
      </c>
    </row>
    <row r="833" spans="1:12" ht="15.75" thickBot="1" x14ac:dyDescent="0.3">
      <c r="A833" s="116" t="s">
        <v>1491</v>
      </c>
      <c r="B833" s="117" t="s">
        <v>92</v>
      </c>
      <c r="C833" s="117" t="s">
        <v>255</v>
      </c>
      <c r="D833" s="117" t="s">
        <v>256</v>
      </c>
      <c r="E833" s="117" t="s">
        <v>257</v>
      </c>
      <c r="F833" s="132">
        <v>1</v>
      </c>
      <c r="G833" s="118">
        <v>949</v>
      </c>
      <c r="H833" s="117">
        <v>40</v>
      </c>
      <c r="I833" s="118">
        <v>24.4</v>
      </c>
      <c r="J833" s="118">
        <f>I833*H833</f>
        <v>976</v>
      </c>
      <c r="K833" s="118">
        <f t="shared" si="21"/>
        <v>1925</v>
      </c>
      <c r="L833" s="119">
        <v>20211029</v>
      </c>
    </row>
    <row r="834" spans="1:12" ht="15.75" thickBot="1" x14ac:dyDescent="0.3">
      <c r="A834" s="89"/>
      <c r="B834" s="90"/>
      <c r="C834" s="90"/>
      <c r="D834" s="90"/>
      <c r="E834" s="90"/>
      <c r="F834" s="166"/>
      <c r="G834" s="91"/>
      <c r="H834" s="90"/>
      <c r="I834" s="91"/>
      <c r="J834" s="91"/>
      <c r="K834" s="91"/>
      <c r="L834" s="167"/>
    </row>
    <row r="835" spans="1:12" x14ac:dyDescent="0.25">
      <c r="L835" s="165" t="s">
        <v>1492</v>
      </c>
    </row>
    <row r="838" spans="1:12" ht="15.75" thickBot="1" x14ac:dyDescent="0.3">
      <c r="A838" s="85" t="s">
        <v>0</v>
      </c>
      <c r="B838" s="86" t="s">
        <v>1</v>
      </c>
      <c r="C838" s="86" t="s">
        <v>2</v>
      </c>
      <c r="D838" s="86" t="s">
        <v>3</v>
      </c>
      <c r="E838" s="86" t="s">
        <v>4</v>
      </c>
      <c r="F838" s="122"/>
      <c r="G838" s="87" t="s">
        <v>6</v>
      </c>
      <c r="H838" s="86" t="s">
        <v>7</v>
      </c>
      <c r="I838" s="87" t="s">
        <v>8</v>
      </c>
      <c r="J838" s="87" t="s">
        <v>9</v>
      </c>
      <c r="K838" s="87" t="s">
        <v>10</v>
      </c>
      <c r="L838" s="88" t="s">
        <v>5</v>
      </c>
    </row>
    <row r="839" spans="1:12" x14ac:dyDescent="0.25">
      <c r="A839" s="54" t="s">
        <v>1805</v>
      </c>
      <c r="B839" s="47" t="s">
        <v>11</v>
      </c>
      <c r="C839" s="47" t="s">
        <v>78</v>
      </c>
      <c r="D839" s="47" t="s">
        <v>81</v>
      </c>
      <c r="E839" s="47" t="s">
        <v>932</v>
      </c>
      <c r="F839" s="123">
        <v>1</v>
      </c>
      <c r="G839" s="38">
        <v>1940</v>
      </c>
      <c r="H839" s="47"/>
      <c r="I839" s="38"/>
      <c r="J839" s="38"/>
      <c r="K839" s="38">
        <f t="shared" ref="K839:K870" si="22">J839+G839</f>
        <v>1940</v>
      </c>
      <c r="L839" s="73">
        <v>20211101</v>
      </c>
    </row>
    <row r="840" spans="1:12" x14ac:dyDescent="0.25">
      <c r="A840" s="108" t="s">
        <v>1798</v>
      </c>
      <c r="B840" s="109" t="s">
        <v>11</v>
      </c>
      <c r="C840" s="109" t="s">
        <v>78</v>
      </c>
      <c r="D840" s="109" t="s">
        <v>81</v>
      </c>
      <c r="E840" s="109" t="s">
        <v>232</v>
      </c>
      <c r="F840" s="130">
        <v>1</v>
      </c>
      <c r="G840" s="110">
        <v>1940</v>
      </c>
      <c r="H840" s="109">
        <v>38</v>
      </c>
      <c r="I840" s="110">
        <v>24.4</v>
      </c>
      <c r="J840" s="110">
        <f>I840*H840</f>
        <v>927.19999999999993</v>
      </c>
      <c r="K840" s="110">
        <f t="shared" si="22"/>
        <v>2867.2</v>
      </c>
      <c r="L840" s="111">
        <v>20211101</v>
      </c>
    </row>
    <row r="841" spans="1:12" x14ac:dyDescent="0.25">
      <c r="A841" s="89" t="s">
        <v>1796</v>
      </c>
      <c r="B841" s="90" t="s">
        <v>11</v>
      </c>
      <c r="C841" s="90" t="s">
        <v>27</v>
      </c>
      <c r="D841" s="90" t="s">
        <v>1419</v>
      </c>
      <c r="E841" s="90" t="s">
        <v>1424</v>
      </c>
      <c r="F841" s="127">
        <v>1</v>
      </c>
      <c r="G841" s="91">
        <v>1940</v>
      </c>
      <c r="H841" s="90"/>
      <c r="I841" s="91"/>
      <c r="J841" s="91"/>
      <c r="K841" s="91">
        <f t="shared" si="22"/>
        <v>1940</v>
      </c>
      <c r="L841" s="92">
        <v>20211101</v>
      </c>
    </row>
    <row r="842" spans="1:12" x14ac:dyDescent="0.25">
      <c r="A842" s="154" t="s">
        <v>1806</v>
      </c>
      <c r="B842" s="155" t="s">
        <v>29</v>
      </c>
      <c r="C842" s="155" t="s">
        <v>1377</v>
      </c>
      <c r="D842" s="155" t="s">
        <v>1807</v>
      </c>
      <c r="E842" s="155" t="s">
        <v>1808</v>
      </c>
      <c r="F842" s="156">
        <v>1</v>
      </c>
      <c r="G842" s="157">
        <v>3880</v>
      </c>
      <c r="H842" s="155">
        <v>546</v>
      </c>
      <c r="I842" s="157">
        <v>24.4</v>
      </c>
      <c r="J842" s="157">
        <f>I842*H842</f>
        <v>13322.4</v>
      </c>
      <c r="K842" s="157">
        <f t="shared" si="22"/>
        <v>17202.400000000001</v>
      </c>
      <c r="L842" s="158">
        <v>20211102</v>
      </c>
    </row>
    <row r="843" spans="1:12" x14ac:dyDescent="0.25">
      <c r="A843" s="187" t="s">
        <v>1814</v>
      </c>
      <c r="B843" s="188" t="s">
        <v>29</v>
      </c>
      <c r="C843" s="188" t="s">
        <v>934</v>
      </c>
      <c r="D843" s="188" t="s">
        <v>1381</v>
      </c>
      <c r="E843" s="188" t="s">
        <v>1815</v>
      </c>
      <c r="F843" s="189">
        <v>1</v>
      </c>
      <c r="G843" s="190">
        <v>3880</v>
      </c>
      <c r="H843" s="188"/>
      <c r="I843" s="190"/>
      <c r="J843" s="190"/>
      <c r="K843" s="190">
        <f t="shared" si="22"/>
        <v>3880</v>
      </c>
      <c r="L843" s="191">
        <v>20211102</v>
      </c>
    </row>
    <row r="844" spans="1:12" x14ac:dyDescent="0.25">
      <c r="A844" s="187" t="s">
        <v>1789</v>
      </c>
      <c r="B844" s="188" t="s">
        <v>29</v>
      </c>
      <c r="C844" s="188" t="s">
        <v>934</v>
      </c>
      <c r="D844" s="188" t="s">
        <v>1790</v>
      </c>
      <c r="E844" s="188" t="s">
        <v>1382</v>
      </c>
      <c r="F844" s="189">
        <v>1</v>
      </c>
      <c r="G844" s="190">
        <v>3880</v>
      </c>
      <c r="H844" s="188"/>
      <c r="I844" s="190"/>
      <c r="J844" s="190"/>
      <c r="K844" s="190">
        <f t="shared" si="22"/>
        <v>3880</v>
      </c>
      <c r="L844" s="191">
        <v>20211102</v>
      </c>
    </row>
    <row r="845" spans="1:12" x14ac:dyDescent="0.25">
      <c r="A845" s="187" t="s">
        <v>1812</v>
      </c>
      <c r="B845" s="188" t="s">
        <v>29</v>
      </c>
      <c r="C845" s="188" t="s">
        <v>934</v>
      </c>
      <c r="D845" s="188" t="s">
        <v>1790</v>
      </c>
      <c r="E845" s="188" t="s">
        <v>1813</v>
      </c>
      <c r="F845" s="189">
        <v>1</v>
      </c>
      <c r="G845" s="190">
        <v>3880</v>
      </c>
      <c r="H845" s="188"/>
      <c r="I845" s="190"/>
      <c r="J845" s="190"/>
      <c r="K845" s="190">
        <f t="shared" si="22"/>
        <v>3880</v>
      </c>
      <c r="L845" s="191">
        <v>20211102</v>
      </c>
    </row>
    <row r="846" spans="1:12" x14ac:dyDescent="0.25">
      <c r="A846" s="108" t="s">
        <v>1816</v>
      </c>
      <c r="B846" s="109" t="s">
        <v>11</v>
      </c>
      <c r="C846" s="109" t="s">
        <v>95</v>
      </c>
      <c r="D846" s="109" t="s">
        <v>96</v>
      </c>
      <c r="E846" s="109" t="s">
        <v>141</v>
      </c>
      <c r="F846" s="130">
        <v>1</v>
      </c>
      <c r="G846" s="110">
        <v>1668</v>
      </c>
      <c r="H846" s="109">
        <v>390</v>
      </c>
      <c r="I846" s="192">
        <v>21</v>
      </c>
      <c r="J846" s="110">
        <f>I846*H846</f>
        <v>8190</v>
      </c>
      <c r="K846" s="110">
        <f t="shared" si="22"/>
        <v>9858</v>
      </c>
      <c r="L846" s="111">
        <v>20211103</v>
      </c>
    </row>
    <row r="847" spans="1:12" x14ac:dyDescent="0.25">
      <c r="A847" s="154" t="s">
        <v>1799</v>
      </c>
      <c r="B847" s="155" t="s">
        <v>29</v>
      </c>
      <c r="C847" s="155" t="s">
        <v>1377</v>
      </c>
      <c r="D847" s="155" t="s">
        <v>1800</v>
      </c>
      <c r="E847" s="155" t="s">
        <v>1801</v>
      </c>
      <c r="F847" s="156">
        <v>1</v>
      </c>
      <c r="G847" s="157">
        <v>3880</v>
      </c>
      <c r="H847" s="155">
        <v>56</v>
      </c>
      <c r="I847" s="157">
        <v>24.4</v>
      </c>
      <c r="J847" s="157">
        <f>I847*H847</f>
        <v>1366.3999999999999</v>
      </c>
      <c r="K847" s="157">
        <f t="shared" si="22"/>
        <v>5246.4</v>
      </c>
      <c r="L847" s="158">
        <v>20211103</v>
      </c>
    </row>
    <row r="848" spans="1:12" x14ac:dyDescent="0.25">
      <c r="A848" s="89" t="s">
        <v>1793</v>
      </c>
      <c r="B848" s="90" t="s">
        <v>11</v>
      </c>
      <c r="C848" s="90" t="s">
        <v>12</v>
      </c>
      <c r="D848" s="90" t="s">
        <v>116</v>
      </c>
      <c r="E848" s="90" t="s">
        <v>171</v>
      </c>
      <c r="F848" s="127">
        <v>1</v>
      </c>
      <c r="G848" s="91">
        <v>1940</v>
      </c>
      <c r="H848" s="90"/>
      <c r="I848" s="91"/>
      <c r="J848" s="91"/>
      <c r="K848" s="91">
        <f t="shared" si="22"/>
        <v>1940</v>
      </c>
      <c r="L848" s="92">
        <v>20211103</v>
      </c>
    </row>
    <row r="849" spans="1:12" x14ac:dyDescent="0.25">
      <c r="A849" s="89" t="s">
        <v>1792</v>
      </c>
      <c r="B849" s="90" t="s">
        <v>11</v>
      </c>
      <c r="C849" s="90" t="s">
        <v>12</v>
      </c>
      <c r="D849" s="90" t="s">
        <v>475</v>
      </c>
      <c r="E849" s="90" t="s">
        <v>476</v>
      </c>
      <c r="F849" s="127">
        <v>1</v>
      </c>
      <c r="G849" s="91">
        <v>1940</v>
      </c>
      <c r="H849" s="90"/>
      <c r="I849" s="91"/>
      <c r="J849" s="91"/>
      <c r="K849" s="91">
        <f t="shared" si="22"/>
        <v>1940</v>
      </c>
      <c r="L849" s="92">
        <v>20211103</v>
      </c>
    </row>
    <row r="850" spans="1:12" x14ac:dyDescent="0.25">
      <c r="A850" s="144" t="s">
        <v>1802</v>
      </c>
      <c r="B850" s="145" t="s">
        <v>29</v>
      </c>
      <c r="C850" s="145" t="s">
        <v>1377</v>
      </c>
      <c r="D850" s="145" t="s">
        <v>1803</v>
      </c>
      <c r="E850" s="145" t="s">
        <v>1804</v>
      </c>
      <c r="F850" s="146">
        <v>1</v>
      </c>
      <c r="G850" s="147">
        <v>3880</v>
      </c>
      <c r="H850" s="145"/>
      <c r="I850" s="147"/>
      <c r="J850" s="147"/>
      <c r="K850" s="147">
        <f t="shared" si="22"/>
        <v>3880</v>
      </c>
      <c r="L850" s="148">
        <v>20211104</v>
      </c>
    </row>
    <row r="851" spans="1:12" x14ac:dyDescent="0.25">
      <c r="A851" s="89" t="s">
        <v>1795</v>
      </c>
      <c r="B851" s="90" t="s">
        <v>11</v>
      </c>
      <c r="C851" s="90" t="s">
        <v>36</v>
      </c>
      <c r="D851" s="90" t="s">
        <v>37</v>
      </c>
      <c r="E851" s="90" t="s">
        <v>1155</v>
      </c>
      <c r="F851" s="127">
        <v>1</v>
      </c>
      <c r="G851" s="91">
        <v>1940</v>
      </c>
      <c r="H851" s="90"/>
      <c r="I851" s="91"/>
      <c r="J851" s="91"/>
      <c r="K851" s="91">
        <f t="shared" si="22"/>
        <v>1940</v>
      </c>
      <c r="L851" s="92">
        <v>20211104</v>
      </c>
    </row>
    <row r="852" spans="1:12" x14ac:dyDescent="0.25">
      <c r="A852" s="108" t="s">
        <v>1788</v>
      </c>
      <c r="B852" s="109" t="s">
        <v>11</v>
      </c>
      <c r="C852" s="109" t="s">
        <v>36</v>
      </c>
      <c r="D852" s="109" t="s">
        <v>37</v>
      </c>
      <c r="E852" s="109" t="s">
        <v>230</v>
      </c>
      <c r="F852" s="130">
        <v>1</v>
      </c>
      <c r="G852" s="110">
        <v>1940</v>
      </c>
      <c r="H852" s="109">
        <v>286</v>
      </c>
      <c r="I852" s="110">
        <v>24.4</v>
      </c>
      <c r="J852" s="110">
        <f>I852*H852</f>
        <v>6978.4</v>
      </c>
      <c r="K852" s="110">
        <f t="shared" si="22"/>
        <v>8918.4</v>
      </c>
      <c r="L852" s="111">
        <v>20211104</v>
      </c>
    </row>
    <row r="853" spans="1:12" x14ac:dyDescent="0.25">
      <c r="A853" s="89" t="s">
        <v>1779</v>
      </c>
      <c r="B853" s="90" t="s">
        <v>11</v>
      </c>
      <c r="C853" s="90" t="s">
        <v>28</v>
      </c>
      <c r="D853" s="90" t="s">
        <v>1780</v>
      </c>
      <c r="E853" s="90" t="s">
        <v>1781</v>
      </c>
      <c r="F853" s="127">
        <v>1</v>
      </c>
      <c r="G853" s="91">
        <v>1940</v>
      </c>
      <c r="H853" s="90"/>
      <c r="I853" s="91"/>
      <c r="J853" s="91"/>
      <c r="K853" s="91">
        <f t="shared" si="22"/>
        <v>1940</v>
      </c>
      <c r="L853" s="92">
        <v>20211105</v>
      </c>
    </row>
    <row r="854" spans="1:12" x14ac:dyDescent="0.25">
      <c r="A854" s="108" t="s">
        <v>1794</v>
      </c>
      <c r="B854" s="109" t="s">
        <v>11</v>
      </c>
      <c r="C854" s="109" t="s">
        <v>78</v>
      </c>
      <c r="D854" s="109" t="s">
        <v>81</v>
      </c>
      <c r="E854" s="109" t="s">
        <v>384</v>
      </c>
      <c r="F854" s="130">
        <v>1</v>
      </c>
      <c r="G854" s="110">
        <v>1940</v>
      </c>
      <c r="H854" s="109">
        <v>38</v>
      </c>
      <c r="I854" s="110">
        <v>24.4</v>
      </c>
      <c r="J854" s="110">
        <f>I854*H854</f>
        <v>927.19999999999993</v>
      </c>
      <c r="K854" s="110">
        <f t="shared" si="22"/>
        <v>2867.2</v>
      </c>
      <c r="L854" s="111">
        <v>20211105</v>
      </c>
    </row>
    <row r="855" spans="1:12" x14ac:dyDescent="0.25">
      <c r="A855" s="108" t="s">
        <v>1791</v>
      </c>
      <c r="B855" s="109" t="s">
        <v>11</v>
      </c>
      <c r="C855" s="109" t="s">
        <v>38</v>
      </c>
      <c r="D855" s="109" t="s">
        <v>478</v>
      </c>
      <c r="E855" s="109" t="s">
        <v>1623</v>
      </c>
      <c r="F855" s="130">
        <v>1</v>
      </c>
      <c r="G855" s="110">
        <v>1940</v>
      </c>
      <c r="H855" s="109">
        <v>40</v>
      </c>
      <c r="I855" s="110">
        <v>24.4</v>
      </c>
      <c r="J855" s="110">
        <f>I855*H855</f>
        <v>976</v>
      </c>
      <c r="K855" s="110">
        <f t="shared" si="22"/>
        <v>2916</v>
      </c>
      <c r="L855" s="111">
        <v>20211105</v>
      </c>
    </row>
    <row r="856" spans="1:12" x14ac:dyDescent="0.25">
      <c r="A856" s="89" t="s">
        <v>1774</v>
      </c>
      <c r="B856" s="90" t="s">
        <v>11</v>
      </c>
      <c r="C856" s="90" t="s">
        <v>27</v>
      </c>
      <c r="D856" s="90" t="s">
        <v>421</v>
      </c>
      <c r="E856" s="90" t="s">
        <v>422</v>
      </c>
      <c r="F856" s="127">
        <v>1</v>
      </c>
      <c r="G856" s="91">
        <v>1940</v>
      </c>
      <c r="H856" s="90"/>
      <c r="I856" s="91"/>
      <c r="J856" s="91"/>
      <c r="K856" s="91">
        <f t="shared" si="22"/>
        <v>1940</v>
      </c>
      <c r="L856" s="92">
        <v>20211108</v>
      </c>
    </row>
    <row r="857" spans="1:12" x14ac:dyDescent="0.25">
      <c r="A857" s="108" t="s">
        <v>1809</v>
      </c>
      <c r="B857" s="109" t="s">
        <v>11</v>
      </c>
      <c r="C857" s="109" t="s">
        <v>27</v>
      </c>
      <c r="D857" s="109" t="s">
        <v>1810</v>
      </c>
      <c r="E857" s="109" t="s">
        <v>1811</v>
      </c>
      <c r="F857" s="130">
        <v>1</v>
      </c>
      <c r="G857" s="110">
        <v>1940</v>
      </c>
      <c r="H857" s="109">
        <v>50</v>
      </c>
      <c r="I857" s="110">
        <v>24.4</v>
      </c>
      <c r="J857" s="110">
        <f>I857*H857</f>
        <v>1220</v>
      </c>
      <c r="K857" s="110">
        <f t="shared" si="22"/>
        <v>3160</v>
      </c>
      <c r="L857" s="111">
        <v>20211108</v>
      </c>
    </row>
    <row r="858" spans="1:12" x14ac:dyDescent="0.25">
      <c r="A858" s="89" t="s">
        <v>1777</v>
      </c>
      <c r="B858" s="90" t="s">
        <v>11</v>
      </c>
      <c r="C858" s="90" t="s">
        <v>27</v>
      </c>
      <c r="D858" s="90" t="s">
        <v>337</v>
      </c>
      <c r="E858" s="90" t="s">
        <v>344</v>
      </c>
      <c r="F858" s="127">
        <v>1</v>
      </c>
      <c r="G858" s="91">
        <v>1940</v>
      </c>
      <c r="H858" s="90"/>
      <c r="I858" s="91"/>
      <c r="J858" s="91"/>
      <c r="K858" s="91">
        <f t="shared" si="22"/>
        <v>1940</v>
      </c>
      <c r="L858" s="92">
        <v>20211109</v>
      </c>
    </row>
    <row r="859" spans="1:12" x14ac:dyDescent="0.25">
      <c r="A859" s="108" t="s">
        <v>1778</v>
      </c>
      <c r="B859" s="109" t="s">
        <v>11</v>
      </c>
      <c r="C859" s="109" t="s">
        <v>56</v>
      </c>
      <c r="D859" s="109" t="s">
        <v>57</v>
      </c>
      <c r="E859" s="109" t="s">
        <v>496</v>
      </c>
      <c r="F859" s="130">
        <v>1</v>
      </c>
      <c r="G859" s="110">
        <v>1940</v>
      </c>
      <c r="H859" s="109">
        <v>276</v>
      </c>
      <c r="I859" s="110">
        <v>24.4</v>
      </c>
      <c r="J859" s="110">
        <f>I859*H859</f>
        <v>6734.4</v>
      </c>
      <c r="K859" s="110">
        <f t="shared" si="22"/>
        <v>8674.4</v>
      </c>
      <c r="L859" s="111">
        <v>20211109</v>
      </c>
    </row>
    <row r="860" spans="1:12" x14ac:dyDescent="0.25">
      <c r="A860" s="89" t="s">
        <v>1771</v>
      </c>
      <c r="B860" s="90" t="s">
        <v>11</v>
      </c>
      <c r="C860" s="90" t="s">
        <v>428</v>
      </c>
      <c r="D860" s="90" t="s">
        <v>429</v>
      </c>
      <c r="E860" s="90" t="s">
        <v>430</v>
      </c>
      <c r="F860" s="127">
        <v>1</v>
      </c>
      <c r="G860" s="91">
        <v>1940</v>
      </c>
      <c r="H860" s="90"/>
      <c r="I860" s="91"/>
      <c r="J860" s="91"/>
      <c r="K860" s="91">
        <f t="shared" si="22"/>
        <v>1940</v>
      </c>
      <c r="L860" s="92">
        <v>20211110</v>
      </c>
    </row>
    <row r="861" spans="1:12" x14ac:dyDescent="0.25">
      <c r="A861" s="154" t="s">
        <v>1782</v>
      </c>
      <c r="B861" s="155" t="s">
        <v>29</v>
      </c>
      <c r="C861" s="155" t="s">
        <v>1377</v>
      </c>
      <c r="D861" s="155" t="s">
        <v>1783</v>
      </c>
      <c r="E861" s="155" t="s">
        <v>1784</v>
      </c>
      <c r="F861" s="156">
        <v>1</v>
      </c>
      <c r="G861" s="157">
        <v>3880</v>
      </c>
      <c r="H861" s="155">
        <v>114</v>
      </c>
      <c r="I861" s="157">
        <v>24.4</v>
      </c>
      <c r="J861" s="157">
        <f>I861*H861</f>
        <v>2781.6</v>
      </c>
      <c r="K861" s="157">
        <f t="shared" si="22"/>
        <v>6661.6</v>
      </c>
      <c r="L861" s="158">
        <v>20211110</v>
      </c>
    </row>
    <row r="862" spans="1:12" x14ac:dyDescent="0.25">
      <c r="A862" s="89" t="s">
        <v>1765</v>
      </c>
      <c r="B862" s="90" t="s">
        <v>11</v>
      </c>
      <c r="C862" s="90" t="s">
        <v>251</v>
      </c>
      <c r="D862" s="90" t="s">
        <v>91</v>
      </c>
      <c r="E862" s="90" t="s">
        <v>1201</v>
      </c>
      <c r="F862" s="127">
        <v>1</v>
      </c>
      <c r="G862" s="91">
        <v>1940</v>
      </c>
      <c r="H862" s="90"/>
      <c r="I862" s="91"/>
      <c r="J862" s="91"/>
      <c r="K862" s="91">
        <f t="shared" si="22"/>
        <v>1940</v>
      </c>
      <c r="L862" s="92">
        <v>20211110</v>
      </c>
    </row>
    <row r="863" spans="1:12" x14ac:dyDescent="0.25">
      <c r="A863" s="89" t="s">
        <v>1769</v>
      </c>
      <c r="B863" s="90" t="s">
        <v>11</v>
      </c>
      <c r="C863" s="90" t="s">
        <v>293</v>
      </c>
      <c r="D863" s="90" t="s">
        <v>239</v>
      </c>
      <c r="E863" s="90" t="s">
        <v>1770</v>
      </c>
      <c r="F863" s="127">
        <v>1</v>
      </c>
      <c r="G863" s="91">
        <v>1940</v>
      </c>
      <c r="H863" s="90"/>
      <c r="I863" s="91"/>
      <c r="J863" s="91"/>
      <c r="K863" s="91">
        <f t="shared" si="22"/>
        <v>1940</v>
      </c>
      <c r="L863" s="92">
        <v>20211111</v>
      </c>
    </row>
    <row r="864" spans="1:12" x14ac:dyDescent="0.25">
      <c r="A864" s="89" t="s">
        <v>1758</v>
      </c>
      <c r="B864" s="90" t="s">
        <v>11</v>
      </c>
      <c r="C864" s="90" t="s">
        <v>12</v>
      </c>
      <c r="D864" s="90" t="s">
        <v>475</v>
      </c>
      <c r="E864" s="90" t="s">
        <v>476</v>
      </c>
      <c r="F864" s="127">
        <v>1</v>
      </c>
      <c r="G864" s="91">
        <v>1940</v>
      </c>
      <c r="H864" s="90"/>
      <c r="I864" s="91"/>
      <c r="J864" s="91"/>
      <c r="K864" s="91">
        <f t="shared" si="22"/>
        <v>1940</v>
      </c>
      <c r="L864" s="92">
        <v>20211111</v>
      </c>
    </row>
    <row r="865" spans="1:12" x14ac:dyDescent="0.25">
      <c r="A865" s="89" t="s">
        <v>1775</v>
      </c>
      <c r="B865" s="90" t="s">
        <v>11</v>
      </c>
      <c r="C865" s="90" t="s">
        <v>36</v>
      </c>
      <c r="D865" s="90" t="s">
        <v>37</v>
      </c>
      <c r="E865" s="90" t="s">
        <v>1362</v>
      </c>
      <c r="F865" s="127">
        <v>1</v>
      </c>
      <c r="G865" s="91">
        <v>1940</v>
      </c>
      <c r="H865" s="90"/>
      <c r="I865" s="91"/>
      <c r="J865" s="91"/>
      <c r="K865" s="91">
        <f t="shared" si="22"/>
        <v>1940</v>
      </c>
      <c r="L865" s="92">
        <v>20211111</v>
      </c>
    </row>
    <row r="866" spans="1:12" x14ac:dyDescent="0.25">
      <c r="A866" s="108" t="s">
        <v>1772</v>
      </c>
      <c r="B866" s="109" t="s">
        <v>11</v>
      </c>
      <c r="C866" s="109" t="s">
        <v>36</v>
      </c>
      <c r="D866" s="109" t="s">
        <v>37</v>
      </c>
      <c r="E866" s="109" t="s">
        <v>1773</v>
      </c>
      <c r="F866" s="130">
        <v>1</v>
      </c>
      <c r="G866" s="110">
        <v>1940</v>
      </c>
      <c r="H866" s="109">
        <v>286</v>
      </c>
      <c r="I866" s="110">
        <v>24.4</v>
      </c>
      <c r="J866" s="110">
        <f>I866*H866</f>
        <v>6978.4</v>
      </c>
      <c r="K866" s="110">
        <f t="shared" si="22"/>
        <v>8918.4</v>
      </c>
      <c r="L866" s="111">
        <v>20211111</v>
      </c>
    </row>
    <row r="867" spans="1:12" x14ac:dyDescent="0.25">
      <c r="A867" s="108" t="s">
        <v>1776</v>
      </c>
      <c r="B867" s="109" t="s">
        <v>11</v>
      </c>
      <c r="C867" s="109" t="s">
        <v>278</v>
      </c>
      <c r="D867" s="109" t="s">
        <v>279</v>
      </c>
      <c r="E867" s="109" t="s">
        <v>1415</v>
      </c>
      <c r="F867" s="130">
        <v>1</v>
      </c>
      <c r="G867" s="110">
        <v>1940</v>
      </c>
      <c r="H867" s="109">
        <v>80</v>
      </c>
      <c r="I867" s="110">
        <v>24.4</v>
      </c>
      <c r="J867" s="110">
        <f>I867*H867</f>
        <v>1952</v>
      </c>
      <c r="K867" s="110">
        <f t="shared" si="22"/>
        <v>3892</v>
      </c>
      <c r="L867" s="111">
        <v>20211112</v>
      </c>
    </row>
    <row r="868" spans="1:12" x14ac:dyDescent="0.25">
      <c r="A868" s="108" t="s">
        <v>1817</v>
      </c>
      <c r="B868" s="109" t="s">
        <v>29</v>
      </c>
      <c r="C868" s="109" t="s">
        <v>966</v>
      </c>
      <c r="D868" s="109" t="s">
        <v>1818</v>
      </c>
      <c r="E868" s="109" t="s">
        <v>1819</v>
      </c>
      <c r="F868" s="130">
        <v>1</v>
      </c>
      <c r="G868" s="110">
        <v>1940</v>
      </c>
      <c r="H868" s="109">
        <v>50</v>
      </c>
      <c r="I868" s="110">
        <v>24.4</v>
      </c>
      <c r="J868" s="110">
        <f>I868*H868</f>
        <v>1220</v>
      </c>
      <c r="K868" s="110">
        <f t="shared" si="22"/>
        <v>3160</v>
      </c>
      <c r="L868" s="111">
        <v>20211115</v>
      </c>
    </row>
    <row r="869" spans="1:12" x14ac:dyDescent="0.25">
      <c r="A869" s="89" t="s">
        <v>1763</v>
      </c>
      <c r="B869" s="90" t="s">
        <v>11</v>
      </c>
      <c r="C869" s="90" t="s">
        <v>1760</v>
      </c>
      <c r="D869" s="90" t="s">
        <v>1761</v>
      </c>
      <c r="E869" s="90" t="s">
        <v>1764</v>
      </c>
      <c r="F869" s="127">
        <v>1</v>
      </c>
      <c r="G869" s="91">
        <v>1940</v>
      </c>
      <c r="H869" s="90"/>
      <c r="I869" s="91"/>
      <c r="J869" s="91"/>
      <c r="K869" s="91">
        <f t="shared" si="22"/>
        <v>1940</v>
      </c>
      <c r="L869" s="92">
        <v>20211115</v>
      </c>
    </row>
    <row r="870" spans="1:12" x14ac:dyDescent="0.25">
      <c r="A870" s="89" t="s">
        <v>1759</v>
      </c>
      <c r="B870" s="90" t="s">
        <v>11</v>
      </c>
      <c r="C870" s="90" t="s">
        <v>1760</v>
      </c>
      <c r="D870" s="90" t="s">
        <v>1761</v>
      </c>
      <c r="E870" s="90" t="s">
        <v>1762</v>
      </c>
      <c r="F870" s="127">
        <v>1</v>
      </c>
      <c r="G870" s="91">
        <v>1940</v>
      </c>
      <c r="H870" s="90"/>
      <c r="I870" s="91"/>
      <c r="J870" s="91"/>
      <c r="K870" s="91">
        <f t="shared" si="22"/>
        <v>1940</v>
      </c>
      <c r="L870" s="92">
        <v>20211115</v>
      </c>
    </row>
    <row r="871" spans="1:12" x14ac:dyDescent="0.25">
      <c r="A871" s="89" t="s">
        <v>1739</v>
      </c>
      <c r="B871" s="90" t="s">
        <v>11</v>
      </c>
      <c r="C871" s="90" t="s">
        <v>28</v>
      </c>
      <c r="D871" s="90" t="s">
        <v>1011</v>
      </c>
      <c r="E871" s="90" t="s">
        <v>1012</v>
      </c>
      <c r="F871" s="127">
        <v>1</v>
      </c>
      <c r="G871" s="91">
        <v>1940</v>
      </c>
      <c r="H871" s="90"/>
      <c r="I871" s="91"/>
      <c r="J871" s="91"/>
      <c r="K871" s="91">
        <f t="shared" ref="K871:K892" si="23">J871+G871</f>
        <v>1940</v>
      </c>
      <c r="L871" s="92">
        <v>20211116</v>
      </c>
    </row>
    <row r="872" spans="1:12" x14ac:dyDescent="0.25">
      <c r="A872" s="144" t="s">
        <v>1766</v>
      </c>
      <c r="B872" s="145" t="s">
        <v>29</v>
      </c>
      <c r="C872" s="145" t="s">
        <v>1377</v>
      </c>
      <c r="D872" s="145" t="s">
        <v>1767</v>
      </c>
      <c r="E872" s="145" t="s">
        <v>1768</v>
      </c>
      <c r="F872" s="146">
        <v>1</v>
      </c>
      <c r="G872" s="147">
        <v>3880</v>
      </c>
      <c r="H872" s="145"/>
      <c r="I872" s="147"/>
      <c r="J872" s="147"/>
      <c r="K872" s="147">
        <f t="shared" si="23"/>
        <v>3880</v>
      </c>
      <c r="L872" s="148">
        <v>20211118</v>
      </c>
    </row>
    <row r="873" spans="1:12" x14ac:dyDescent="0.25">
      <c r="A873" s="89" t="s">
        <v>1735</v>
      </c>
      <c r="B873" s="90" t="s">
        <v>11</v>
      </c>
      <c r="C873" s="90" t="s">
        <v>27</v>
      </c>
      <c r="D873" s="90" t="s">
        <v>238</v>
      </c>
      <c r="E873" s="90" t="s">
        <v>282</v>
      </c>
      <c r="F873" s="127">
        <v>1</v>
      </c>
      <c r="G873" s="91">
        <v>1940</v>
      </c>
      <c r="H873" s="90"/>
      <c r="I873" s="91"/>
      <c r="J873" s="91"/>
      <c r="K873" s="91">
        <f t="shared" si="23"/>
        <v>1940</v>
      </c>
      <c r="L873" s="92">
        <v>20211119</v>
      </c>
    </row>
    <row r="874" spans="1:12" x14ac:dyDescent="0.25">
      <c r="A874" s="89" t="s">
        <v>1738</v>
      </c>
      <c r="B874" s="90" t="s">
        <v>11</v>
      </c>
      <c r="C874" s="90" t="s">
        <v>27</v>
      </c>
      <c r="D874" s="90" t="s">
        <v>515</v>
      </c>
      <c r="E874" s="90" t="s">
        <v>520</v>
      </c>
      <c r="F874" s="127">
        <v>1</v>
      </c>
      <c r="G874" s="91">
        <v>1940</v>
      </c>
      <c r="H874" s="90"/>
      <c r="I874" s="91"/>
      <c r="J874" s="91"/>
      <c r="K874" s="91">
        <f t="shared" si="23"/>
        <v>1940</v>
      </c>
      <c r="L874" s="92">
        <v>20211119</v>
      </c>
    </row>
    <row r="875" spans="1:12" x14ac:dyDescent="0.25">
      <c r="A875" s="108" t="s">
        <v>1737</v>
      </c>
      <c r="B875" s="109" t="s">
        <v>11</v>
      </c>
      <c r="C875" s="109" t="s">
        <v>27</v>
      </c>
      <c r="D875" s="109" t="s">
        <v>534</v>
      </c>
      <c r="E875" s="109" t="s">
        <v>535</v>
      </c>
      <c r="F875" s="130">
        <v>1</v>
      </c>
      <c r="G875" s="110">
        <v>1940</v>
      </c>
      <c r="H875" s="109">
        <v>140</v>
      </c>
      <c r="I875" s="110">
        <v>24.4</v>
      </c>
      <c r="J875" s="110">
        <f>I875*H875</f>
        <v>3416</v>
      </c>
      <c r="K875" s="110">
        <f t="shared" si="23"/>
        <v>5356</v>
      </c>
      <c r="L875" s="111">
        <v>20211119</v>
      </c>
    </row>
    <row r="876" spans="1:12" x14ac:dyDescent="0.25">
      <c r="A876" s="89" t="s">
        <v>1732</v>
      </c>
      <c r="B876" s="90" t="s">
        <v>11</v>
      </c>
      <c r="C876" s="90" t="s">
        <v>28</v>
      </c>
      <c r="D876" s="90" t="s">
        <v>1011</v>
      </c>
      <c r="E876" s="90" t="s">
        <v>1012</v>
      </c>
      <c r="F876" s="127">
        <v>1</v>
      </c>
      <c r="G876" s="91">
        <v>1940</v>
      </c>
      <c r="H876" s="90"/>
      <c r="I876" s="91"/>
      <c r="J876" s="91"/>
      <c r="K876" s="91">
        <f t="shared" si="23"/>
        <v>1940</v>
      </c>
      <c r="L876" s="92">
        <v>20211123</v>
      </c>
    </row>
    <row r="877" spans="1:12" x14ac:dyDescent="0.25">
      <c r="A877" s="89" t="s">
        <v>1730</v>
      </c>
      <c r="B877" s="90" t="s">
        <v>11</v>
      </c>
      <c r="C877" s="90" t="s">
        <v>28</v>
      </c>
      <c r="D877" s="90" t="s">
        <v>1089</v>
      </c>
      <c r="E877" s="90" t="s">
        <v>1090</v>
      </c>
      <c r="F877" s="127">
        <v>1</v>
      </c>
      <c r="G877" s="91">
        <v>1940</v>
      </c>
      <c r="H877" s="90"/>
      <c r="I877" s="91"/>
      <c r="J877" s="91"/>
      <c r="K877" s="91">
        <f t="shared" si="23"/>
        <v>1940</v>
      </c>
      <c r="L877" s="92">
        <v>20211123</v>
      </c>
    </row>
    <row r="878" spans="1:12" x14ac:dyDescent="0.25">
      <c r="A878" s="89" t="s">
        <v>1734</v>
      </c>
      <c r="B878" s="90" t="s">
        <v>11</v>
      </c>
      <c r="C878" s="90" t="s">
        <v>35</v>
      </c>
      <c r="D878" s="90" t="s">
        <v>592</v>
      </c>
      <c r="E878" s="90" t="s">
        <v>595</v>
      </c>
      <c r="F878" s="127">
        <v>1</v>
      </c>
      <c r="G878" s="91">
        <v>1940</v>
      </c>
      <c r="H878" s="90"/>
      <c r="I878" s="91"/>
      <c r="J878" s="91"/>
      <c r="K878" s="91">
        <f t="shared" si="23"/>
        <v>1940</v>
      </c>
      <c r="L878" s="92">
        <v>20211123</v>
      </c>
    </row>
    <row r="879" spans="1:12" x14ac:dyDescent="0.25">
      <c r="A879" s="89" t="s">
        <v>1736</v>
      </c>
      <c r="B879" s="90" t="s">
        <v>11</v>
      </c>
      <c r="C879" s="90" t="s">
        <v>27</v>
      </c>
      <c r="D879" s="90" t="s">
        <v>421</v>
      </c>
      <c r="E879" s="90" t="s">
        <v>426</v>
      </c>
      <c r="F879" s="127">
        <v>1</v>
      </c>
      <c r="G879" s="91">
        <v>1940</v>
      </c>
      <c r="H879" s="90"/>
      <c r="I879" s="91"/>
      <c r="J879" s="91"/>
      <c r="K879" s="91">
        <f t="shared" si="23"/>
        <v>1940</v>
      </c>
      <c r="L879" s="92">
        <v>20211123</v>
      </c>
    </row>
    <row r="880" spans="1:12" x14ac:dyDescent="0.25">
      <c r="A880" s="108" t="s">
        <v>1733</v>
      </c>
      <c r="B880" s="109" t="s">
        <v>11</v>
      </c>
      <c r="C880" s="109" t="s">
        <v>297</v>
      </c>
      <c r="D880" s="109" t="s">
        <v>93</v>
      </c>
      <c r="E880" s="109" t="s">
        <v>807</v>
      </c>
      <c r="F880" s="130">
        <v>1</v>
      </c>
      <c r="G880" s="110">
        <v>1940</v>
      </c>
      <c r="H880" s="109">
        <v>50</v>
      </c>
      <c r="I880" s="110">
        <v>24.4</v>
      </c>
      <c r="J880" s="110">
        <f>I880*H880</f>
        <v>1220</v>
      </c>
      <c r="K880" s="110">
        <f t="shared" si="23"/>
        <v>3160</v>
      </c>
      <c r="L880" s="111">
        <v>20211124</v>
      </c>
    </row>
    <row r="881" spans="1:12" x14ac:dyDescent="0.25">
      <c r="A881" s="89" t="s">
        <v>1729</v>
      </c>
      <c r="B881" s="90" t="s">
        <v>11</v>
      </c>
      <c r="C881" s="90" t="s">
        <v>251</v>
      </c>
      <c r="D881" s="90" t="s">
        <v>91</v>
      </c>
      <c r="E881" s="90" t="s">
        <v>432</v>
      </c>
      <c r="F881" s="127">
        <v>1</v>
      </c>
      <c r="G881" s="91">
        <v>1940</v>
      </c>
      <c r="H881" s="90"/>
      <c r="I881" s="91"/>
      <c r="J881" s="91"/>
      <c r="K881" s="91">
        <f t="shared" si="23"/>
        <v>1940</v>
      </c>
      <c r="L881" s="92">
        <v>20211124</v>
      </c>
    </row>
    <row r="882" spans="1:12" x14ac:dyDescent="0.25">
      <c r="A882" s="89" t="s">
        <v>1731</v>
      </c>
      <c r="B882" s="90" t="s">
        <v>11</v>
      </c>
      <c r="C882" s="90" t="s">
        <v>251</v>
      </c>
      <c r="D882" s="90" t="s">
        <v>91</v>
      </c>
      <c r="E882" s="90" t="s">
        <v>252</v>
      </c>
      <c r="F882" s="127">
        <v>1</v>
      </c>
      <c r="G882" s="91">
        <v>1940</v>
      </c>
      <c r="H882" s="90"/>
      <c r="I882" s="91"/>
      <c r="J882" s="91"/>
      <c r="K882" s="91">
        <f t="shared" si="23"/>
        <v>1940</v>
      </c>
      <c r="L882" s="92">
        <v>20211124</v>
      </c>
    </row>
    <row r="883" spans="1:12" x14ac:dyDescent="0.25">
      <c r="A883" s="108" t="s">
        <v>1718</v>
      </c>
      <c r="B883" s="109" t="s">
        <v>11</v>
      </c>
      <c r="C883" s="109" t="s">
        <v>27</v>
      </c>
      <c r="D883" s="109" t="s">
        <v>68</v>
      </c>
      <c r="E883" s="109" t="s">
        <v>69</v>
      </c>
      <c r="F883" s="130">
        <v>1</v>
      </c>
      <c r="G883" s="110">
        <v>1940</v>
      </c>
      <c r="H883" s="109">
        <v>212</v>
      </c>
      <c r="I883" s="110">
        <v>24.4</v>
      </c>
      <c r="J883" s="110">
        <f>I883*H883</f>
        <v>5172.7999999999993</v>
      </c>
      <c r="K883" s="110">
        <f t="shared" si="23"/>
        <v>7112.7999999999993</v>
      </c>
      <c r="L883" s="111">
        <v>20211125</v>
      </c>
    </row>
    <row r="884" spans="1:12" x14ac:dyDescent="0.25">
      <c r="A884" s="108" t="s">
        <v>1797</v>
      </c>
      <c r="B884" s="109" t="s">
        <v>11</v>
      </c>
      <c r="C884" s="109" t="s">
        <v>56</v>
      </c>
      <c r="D884" s="109" t="s">
        <v>57</v>
      </c>
      <c r="E884" s="109" t="s">
        <v>734</v>
      </c>
      <c r="F884" s="130">
        <v>1</v>
      </c>
      <c r="G884" s="110">
        <v>1940</v>
      </c>
      <c r="H884" s="109">
        <v>552</v>
      </c>
      <c r="I884" s="110">
        <v>24.4</v>
      </c>
      <c r="J884" s="110">
        <f>I884*H884</f>
        <v>13468.8</v>
      </c>
      <c r="K884" s="110">
        <f t="shared" si="23"/>
        <v>15408.8</v>
      </c>
      <c r="L884" s="111">
        <v>20211125</v>
      </c>
    </row>
    <row r="885" spans="1:12" x14ac:dyDescent="0.25">
      <c r="A885" s="89" t="s">
        <v>1717</v>
      </c>
      <c r="B885" s="90" t="s">
        <v>11</v>
      </c>
      <c r="C885" s="90" t="s">
        <v>28</v>
      </c>
      <c r="D885" s="90" t="s">
        <v>909</v>
      </c>
      <c r="E885" s="90" t="s">
        <v>910</v>
      </c>
      <c r="F885" s="127">
        <v>1</v>
      </c>
      <c r="G885" s="91">
        <v>1940</v>
      </c>
      <c r="H885" s="90"/>
      <c r="I885" s="91"/>
      <c r="J885" s="91"/>
      <c r="K885" s="91">
        <f t="shared" si="23"/>
        <v>1940</v>
      </c>
      <c r="L885" s="92">
        <v>20211126</v>
      </c>
    </row>
    <row r="886" spans="1:12" x14ac:dyDescent="0.25">
      <c r="A886" s="108" t="s">
        <v>1704</v>
      </c>
      <c r="B886" s="109" t="s">
        <v>11</v>
      </c>
      <c r="C886" s="109" t="s">
        <v>78</v>
      </c>
      <c r="D886" s="109" t="s">
        <v>81</v>
      </c>
      <c r="E886" s="109" t="s">
        <v>384</v>
      </c>
      <c r="F886" s="130">
        <v>1</v>
      </c>
      <c r="G886" s="110">
        <v>1940</v>
      </c>
      <c r="H886" s="109">
        <v>38</v>
      </c>
      <c r="I886" s="110">
        <v>24.4</v>
      </c>
      <c r="J886" s="110">
        <f>I886*H886</f>
        <v>927.19999999999993</v>
      </c>
      <c r="K886" s="110">
        <f t="shared" si="23"/>
        <v>2867.2</v>
      </c>
      <c r="L886" s="111">
        <v>20211126</v>
      </c>
    </row>
    <row r="887" spans="1:12" x14ac:dyDescent="0.25">
      <c r="A887" s="89" t="s">
        <v>1716</v>
      </c>
      <c r="B887" s="90" t="s">
        <v>11</v>
      </c>
      <c r="C887" s="90" t="s">
        <v>78</v>
      </c>
      <c r="D887" s="90" t="s">
        <v>81</v>
      </c>
      <c r="E887" s="90" t="s">
        <v>1690</v>
      </c>
      <c r="F887" s="127">
        <v>1</v>
      </c>
      <c r="G887" s="91">
        <v>1940</v>
      </c>
      <c r="H887" s="90"/>
      <c r="I887" s="91"/>
      <c r="J887" s="91"/>
      <c r="K887" s="91">
        <f t="shared" si="23"/>
        <v>1940</v>
      </c>
      <c r="L887" s="92">
        <v>20211126</v>
      </c>
    </row>
    <row r="888" spans="1:12" x14ac:dyDescent="0.25">
      <c r="A888" s="89" t="s">
        <v>1719</v>
      </c>
      <c r="B888" s="90" t="s">
        <v>11</v>
      </c>
      <c r="C888" s="90" t="s">
        <v>27</v>
      </c>
      <c r="D888" s="90" t="s">
        <v>421</v>
      </c>
      <c r="E888" s="90" t="s">
        <v>426</v>
      </c>
      <c r="F888" s="127">
        <v>1</v>
      </c>
      <c r="G888" s="91">
        <v>1940</v>
      </c>
      <c r="H888" s="90"/>
      <c r="I888" s="91"/>
      <c r="J888" s="91"/>
      <c r="K888" s="91">
        <f t="shared" si="23"/>
        <v>1940</v>
      </c>
      <c r="L888" s="92">
        <v>20211126</v>
      </c>
    </row>
    <row r="889" spans="1:12" x14ac:dyDescent="0.25">
      <c r="A889" s="144" t="s">
        <v>1785</v>
      </c>
      <c r="B889" s="145" t="s">
        <v>29</v>
      </c>
      <c r="C889" s="145" t="s">
        <v>1377</v>
      </c>
      <c r="D889" s="145" t="s">
        <v>1786</v>
      </c>
      <c r="E889" s="145" t="s">
        <v>1787</v>
      </c>
      <c r="F889" s="146">
        <v>1</v>
      </c>
      <c r="G889" s="147">
        <v>3880</v>
      </c>
      <c r="H889" s="145"/>
      <c r="I889" s="147"/>
      <c r="J889" s="147"/>
      <c r="K889" s="147">
        <f t="shared" si="23"/>
        <v>3880</v>
      </c>
      <c r="L889" s="148">
        <v>20211126</v>
      </c>
    </row>
    <row r="890" spans="1:12" x14ac:dyDescent="0.25">
      <c r="A890" s="89" t="s">
        <v>1701</v>
      </c>
      <c r="B890" s="90" t="s">
        <v>11</v>
      </c>
      <c r="C890" s="90" t="s">
        <v>12</v>
      </c>
      <c r="D890" s="90" t="s">
        <v>322</v>
      </c>
      <c r="E890" s="90" t="s">
        <v>325</v>
      </c>
      <c r="F890" s="127">
        <v>1</v>
      </c>
      <c r="G890" s="91">
        <v>1940</v>
      </c>
      <c r="H890" s="90"/>
      <c r="I890" s="91"/>
      <c r="J890" s="91"/>
      <c r="K890" s="91">
        <f t="shared" si="23"/>
        <v>1940</v>
      </c>
      <c r="L890" s="92">
        <v>20211129</v>
      </c>
    </row>
    <row r="891" spans="1:12" x14ac:dyDescent="0.25">
      <c r="A891" s="144" t="s">
        <v>1726</v>
      </c>
      <c r="B891" s="145" t="s">
        <v>29</v>
      </c>
      <c r="C891" s="145" t="s">
        <v>1377</v>
      </c>
      <c r="D891" s="145" t="s">
        <v>1727</v>
      </c>
      <c r="E891" s="145" t="s">
        <v>1728</v>
      </c>
      <c r="F891" s="146">
        <v>1</v>
      </c>
      <c r="G891" s="147">
        <v>3880</v>
      </c>
      <c r="H891" s="145"/>
      <c r="I891" s="147"/>
      <c r="J891" s="147"/>
      <c r="K891" s="147">
        <f t="shared" si="23"/>
        <v>3880</v>
      </c>
      <c r="L891" s="148">
        <v>20211130</v>
      </c>
    </row>
    <row r="892" spans="1:12" ht="15.75" thickBot="1" x14ac:dyDescent="0.3">
      <c r="A892" s="193" t="s">
        <v>1700</v>
      </c>
      <c r="B892" s="194" t="s">
        <v>11</v>
      </c>
      <c r="C892" s="194" t="s">
        <v>12</v>
      </c>
      <c r="D892" s="194" t="s">
        <v>322</v>
      </c>
      <c r="E892" s="194" t="s">
        <v>323</v>
      </c>
      <c r="F892" s="195">
        <v>1</v>
      </c>
      <c r="G892" s="196">
        <v>3880</v>
      </c>
      <c r="H892" s="194"/>
      <c r="I892" s="196"/>
      <c r="J892" s="196"/>
      <c r="K892" s="196">
        <f t="shared" si="23"/>
        <v>3880</v>
      </c>
      <c r="L892" s="197">
        <v>20211130</v>
      </c>
    </row>
    <row r="893" spans="1:12" x14ac:dyDescent="0.25">
      <c r="A893" s="89"/>
      <c r="B893" s="90"/>
      <c r="C893" s="90"/>
      <c r="D893" s="90"/>
      <c r="E893" s="90"/>
      <c r="F893" s="127"/>
      <c r="G893" s="91"/>
      <c r="H893" s="90"/>
      <c r="I893" s="91"/>
      <c r="J893" s="91"/>
      <c r="K893" s="91"/>
      <c r="L893" s="92"/>
    </row>
    <row r="894" spans="1:12" ht="15.75" thickBot="1" x14ac:dyDescent="0.3">
      <c r="A894" s="85"/>
      <c r="B894" s="86"/>
      <c r="C894" s="86"/>
      <c r="D894" s="86"/>
      <c r="E894" s="86"/>
      <c r="F894" s="122"/>
      <c r="G894" s="87"/>
      <c r="H894" s="86"/>
      <c r="I894" s="87"/>
      <c r="J894" s="87"/>
      <c r="K894" s="87"/>
      <c r="L894" s="88"/>
    </row>
    <row r="895" spans="1:12" x14ac:dyDescent="0.25">
      <c r="A895" s="54" t="s">
        <v>1757</v>
      </c>
      <c r="B895" s="47" t="s">
        <v>92</v>
      </c>
      <c r="C895" s="47" t="s">
        <v>12</v>
      </c>
      <c r="D895" s="47" t="s">
        <v>118</v>
      </c>
      <c r="E895" s="47" t="s">
        <v>120</v>
      </c>
      <c r="F895" s="123">
        <v>1</v>
      </c>
      <c r="G895" s="38">
        <v>949</v>
      </c>
      <c r="H895" s="47"/>
      <c r="I895" s="38"/>
      <c r="J895" s="38"/>
      <c r="K895" s="38">
        <f t="shared" ref="K895:K926" si="24">J895+G895</f>
        <v>949</v>
      </c>
      <c r="L895" s="73">
        <v>20211104</v>
      </c>
    </row>
    <row r="896" spans="1:12" x14ac:dyDescent="0.25">
      <c r="A896" s="89" t="s">
        <v>1756</v>
      </c>
      <c r="B896" s="90" t="s">
        <v>92</v>
      </c>
      <c r="C896" s="90" t="s">
        <v>12</v>
      </c>
      <c r="D896" s="90" t="s">
        <v>118</v>
      </c>
      <c r="E896" s="90" t="s">
        <v>167</v>
      </c>
      <c r="F896" s="127">
        <v>1</v>
      </c>
      <c r="G896" s="91">
        <v>949</v>
      </c>
      <c r="H896" s="90"/>
      <c r="I896" s="91"/>
      <c r="J896" s="91"/>
      <c r="K896" s="91">
        <f t="shared" si="24"/>
        <v>949</v>
      </c>
      <c r="L896" s="92">
        <v>20211104</v>
      </c>
    </row>
    <row r="897" spans="1:12" x14ac:dyDescent="0.25">
      <c r="A897" s="89" t="s">
        <v>1755</v>
      </c>
      <c r="B897" s="90" t="s">
        <v>92</v>
      </c>
      <c r="C897" s="90" t="s">
        <v>12</v>
      </c>
      <c r="D897" s="90" t="s">
        <v>118</v>
      </c>
      <c r="E897" s="90" t="s">
        <v>262</v>
      </c>
      <c r="F897" s="127">
        <v>1</v>
      </c>
      <c r="G897" s="91">
        <v>949</v>
      </c>
      <c r="H897" s="90"/>
      <c r="I897" s="91"/>
      <c r="J897" s="91"/>
      <c r="K897" s="91">
        <f t="shared" si="24"/>
        <v>949</v>
      </c>
      <c r="L897" s="92">
        <v>20211104</v>
      </c>
    </row>
    <row r="898" spans="1:12" x14ac:dyDescent="0.25">
      <c r="A898" s="89" t="s">
        <v>1754</v>
      </c>
      <c r="B898" s="90" t="s">
        <v>92</v>
      </c>
      <c r="C898" s="90" t="s">
        <v>12</v>
      </c>
      <c r="D898" s="90" t="s">
        <v>118</v>
      </c>
      <c r="E898" s="90" t="s">
        <v>172</v>
      </c>
      <c r="F898" s="127">
        <v>1</v>
      </c>
      <c r="G898" s="91">
        <v>949</v>
      </c>
      <c r="H898" s="90"/>
      <c r="I898" s="91"/>
      <c r="J898" s="91"/>
      <c r="K898" s="91">
        <f t="shared" si="24"/>
        <v>949</v>
      </c>
      <c r="L898" s="92">
        <v>20211104</v>
      </c>
    </row>
    <row r="899" spans="1:12" x14ac:dyDescent="0.25">
      <c r="A899" s="89" t="s">
        <v>1753</v>
      </c>
      <c r="B899" s="90" t="s">
        <v>92</v>
      </c>
      <c r="C899" s="90" t="s">
        <v>12</v>
      </c>
      <c r="D899" s="90" t="s">
        <v>118</v>
      </c>
      <c r="E899" s="90" t="s">
        <v>1071</v>
      </c>
      <c r="F899" s="127">
        <v>1</v>
      </c>
      <c r="G899" s="91">
        <v>949</v>
      </c>
      <c r="H899" s="90"/>
      <c r="I899" s="91"/>
      <c r="J899" s="91"/>
      <c r="K899" s="91">
        <f t="shared" si="24"/>
        <v>949</v>
      </c>
      <c r="L899" s="92">
        <v>20211104</v>
      </c>
    </row>
    <row r="900" spans="1:12" x14ac:dyDescent="0.25">
      <c r="A900" s="89" t="s">
        <v>1752</v>
      </c>
      <c r="B900" s="90" t="s">
        <v>92</v>
      </c>
      <c r="C900" s="90" t="s">
        <v>12</v>
      </c>
      <c r="D900" s="90" t="s">
        <v>118</v>
      </c>
      <c r="E900" s="90" t="s">
        <v>173</v>
      </c>
      <c r="F900" s="127">
        <v>1</v>
      </c>
      <c r="G900" s="91">
        <v>949</v>
      </c>
      <c r="H900" s="90"/>
      <c r="I900" s="91"/>
      <c r="J900" s="91"/>
      <c r="K900" s="91">
        <f t="shared" si="24"/>
        <v>949</v>
      </c>
      <c r="L900" s="92">
        <v>20211104</v>
      </c>
    </row>
    <row r="901" spans="1:12" x14ac:dyDescent="0.25">
      <c r="A901" s="89" t="s">
        <v>1751</v>
      </c>
      <c r="B901" s="90" t="s">
        <v>92</v>
      </c>
      <c r="C901" s="90" t="s">
        <v>12</v>
      </c>
      <c r="D901" s="90" t="s">
        <v>118</v>
      </c>
      <c r="E901" s="90" t="s">
        <v>119</v>
      </c>
      <c r="F901" s="127">
        <v>1</v>
      </c>
      <c r="G901" s="91">
        <v>949</v>
      </c>
      <c r="H901" s="90"/>
      <c r="I901" s="91"/>
      <c r="J901" s="91"/>
      <c r="K901" s="91">
        <f t="shared" si="24"/>
        <v>949</v>
      </c>
      <c r="L901" s="92">
        <v>20211104</v>
      </c>
    </row>
    <row r="902" spans="1:12" x14ac:dyDescent="0.25">
      <c r="A902" s="89" t="s">
        <v>1750</v>
      </c>
      <c r="B902" s="90" t="s">
        <v>92</v>
      </c>
      <c r="C902" s="90" t="s">
        <v>12</v>
      </c>
      <c r="D902" s="90" t="s">
        <v>118</v>
      </c>
      <c r="E902" s="90" t="s">
        <v>174</v>
      </c>
      <c r="F902" s="127">
        <v>1</v>
      </c>
      <c r="G902" s="91">
        <v>949</v>
      </c>
      <c r="H902" s="90"/>
      <c r="I902" s="91"/>
      <c r="J902" s="91"/>
      <c r="K902" s="91">
        <f t="shared" si="24"/>
        <v>949</v>
      </c>
      <c r="L902" s="92">
        <v>20211104</v>
      </c>
    </row>
    <row r="903" spans="1:12" x14ac:dyDescent="0.25">
      <c r="A903" s="89" t="s">
        <v>1745</v>
      </c>
      <c r="B903" s="90" t="s">
        <v>92</v>
      </c>
      <c r="C903" s="90" t="s">
        <v>698</v>
      </c>
      <c r="D903" s="90" t="s">
        <v>26</v>
      </c>
      <c r="E903" s="90" t="s">
        <v>930</v>
      </c>
      <c r="F903" s="127">
        <v>1</v>
      </c>
      <c r="G903" s="91">
        <v>949</v>
      </c>
      <c r="H903" s="90"/>
      <c r="I903" s="91"/>
      <c r="J903" s="91"/>
      <c r="K903" s="91">
        <f t="shared" si="24"/>
        <v>949</v>
      </c>
      <c r="L903" s="92">
        <v>20211105</v>
      </c>
    </row>
    <row r="904" spans="1:12" x14ac:dyDescent="0.25">
      <c r="A904" s="89" t="s">
        <v>1744</v>
      </c>
      <c r="B904" s="90" t="s">
        <v>92</v>
      </c>
      <c r="C904" s="90" t="s">
        <v>698</v>
      </c>
      <c r="D904" s="90" t="s">
        <v>26</v>
      </c>
      <c r="E904" s="90" t="s">
        <v>1050</v>
      </c>
      <c r="F904" s="127">
        <v>1</v>
      </c>
      <c r="G904" s="91">
        <v>949</v>
      </c>
      <c r="H904" s="90"/>
      <c r="I904" s="91"/>
      <c r="J904" s="91"/>
      <c r="K904" s="91">
        <f t="shared" si="24"/>
        <v>949</v>
      </c>
      <c r="L904" s="92">
        <v>20211105</v>
      </c>
    </row>
    <row r="905" spans="1:12" x14ac:dyDescent="0.25">
      <c r="A905" s="108" t="s">
        <v>1743</v>
      </c>
      <c r="B905" s="109" t="s">
        <v>92</v>
      </c>
      <c r="C905" s="109" t="s">
        <v>698</v>
      </c>
      <c r="D905" s="109" t="s">
        <v>26</v>
      </c>
      <c r="E905" s="109" t="s">
        <v>699</v>
      </c>
      <c r="F905" s="130">
        <v>1</v>
      </c>
      <c r="G905" s="110">
        <v>949</v>
      </c>
      <c r="H905" s="109">
        <v>54</v>
      </c>
      <c r="I905" s="110">
        <v>24.4</v>
      </c>
      <c r="J905" s="110">
        <f>I905*H905</f>
        <v>1317.6</v>
      </c>
      <c r="K905" s="110">
        <f t="shared" si="24"/>
        <v>2266.6</v>
      </c>
      <c r="L905" s="111">
        <v>20211105</v>
      </c>
    </row>
    <row r="906" spans="1:12" x14ac:dyDescent="0.25">
      <c r="A906" s="89" t="s">
        <v>1742</v>
      </c>
      <c r="B906" s="90" t="s">
        <v>92</v>
      </c>
      <c r="C906" s="90" t="s">
        <v>698</v>
      </c>
      <c r="D906" s="90" t="s">
        <v>26</v>
      </c>
      <c r="E906" s="90" t="s">
        <v>1047</v>
      </c>
      <c r="F906" s="127">
        <v>1</v>
      </c>
      <c r="G906" s="91">
        <v>949</v>
      </c>
      <c r="H906" s="90"/>
      <c r="I906" s="91"/>
      <c r="J906" s="91"/>
      <c r="K906" s="91">
        <f t="shared" si="24"/>
        <v>949</v>
      </c>
      <c r="L906" s="92">
        <v>20211105</v>
      </c>
    </row>
    <row r="907" spans="1:12" x14ac:dyDescent="0.25">
      <c r="A907" s="89" t="s">
        <v>1741</v>
      </c>
      <c r="B907" s="90" t="s">
        <v>92</v>
      </c>
      <c r="C907" s="90" t="s">
        <v>698</v>
      </c>
      <c r="D907" s="90" t="s">
        <v>26</v>
      </c>
      <c r="E907" s="90" t="s">
        <v>1045</v>
      </c>
      <c r="F907" s="127">
        <v>1</v>
      </c>
      <c r="G907" s="91">
        <v>949</v>
      </c>
      <c r="H907" s="90"/>
      <c r="I907" s="91"/>
      <c r="J907" s="91"/>
      <c r="K907" s="91">
        <f t="shared" si="24"/>
        <v>949</v>
      </c>
      <c r="L907" s="92">
        <v>20211105</v>
      </c>
    </row>
    <row r="908" spans="1:12" x14ac:dyDescent="0.25">
      <c r="A908" s="89" t="s">
        <v>1740</v>
      </c>
      <c r="B908" s="90" t="s">
        <v>92</v>
      </c>
      <c r="C908" s="90" t="s">
        <v>698</v>
      </c>
      <c r="D908" s="90" t="s">
        <v>26</v>
      </c>
      <c r="E908" s="90" t="s">
        <v>1043</v>
      </c>
      <c r="F908" s="127">
        <v>1</v>
      </c>
      <c r="G908" s="91">
        <v>949</v>
      </c>
      <c r="H908" s="90"/>
      <c r="I908" s="91"/>
      <c r="J908" s="91"/>
      <c r="K908" s="91">
        <f t="shared" si="24"/>
        <v>949</v>
      </c>
      <c r="L908" s="92">
        <v>20211105</v>
      </c>
    </row>
    <row r="909" spans="1:12" x14ac:dyDescent="0.25">
      <c r="A909" s="89" t="s">
        <v>1749</v>
      </c>
      <c r="B909" s="90" t="s">
        <v>92</v>
      </c>
      <c r="C909" s="90" t="s">
        <v>12</v>
      </c>
      <c r="D909" s="90" t="s">
        <v>128</v>
      </c>
      <c r="E909" s="90" t="s">
        <v>1023</v>
      </c>
      <c r="F909" s="127">
        <v>1</v>
      </c>
      <c r="G909" s="91">
        <v>949</v>
      </c>
      <c r="H909" s="90"/>
      <c r="I909" s="91"/>
      <c r="J909" s="91"/>
      <c r="K909" s="91">
        <f t="shared" si="24"/>
        <v>949</v>
      </c>
      <c r="L909" s="92">
        <v>20211112</v>
      </c>
    </row>
    <row r="910" spans="1:12" x14ac:dyDescent="0.25">
      <c r="A910" s="89" t="s">
        <v>1748</v>
      </c>
      <c r="B910" s="90" t="s">
        <v>92</v>
      </c>
      <c r="C910" s="90" t="s">
        <v>12</v>
      </c>
      <c r="D910" s="90" t="s">
        <v>128</v>
      </c>
      <c r="E910" s="90" t="s">
        <v>129</v>
      </c>
      <c r="F910" s="127">
        <v>1</v>
      </c>
      <c r="G910" s="91">
        <v>949</v>
      </c>
      <c r="H910" s="90"/>
      <c r="I910" s="91"/>
      <c r="J910" s="91"/>
      <c r="K910" s="91">
        <f t="shared" si="24"/>
        <v>949</v>
      </c>
      <c r="L910" s="92">
        <v>20211112</v>
      </c>
    </row>
    <row r="911" spans="1:12" x14ac:dyDescent="0.25">
      <c r="A911" s="89" t="s">
        <v>1747</v>
      </c>
      <c r="B911" s="90" t="s">
        <v>92</v>
      </c>
      <c r="C911" s="90" t="s">
        <v>12</v>
      </c>
      <c r="D911" s="90" t="s">
        <v>128</v>
      </c>
      <c r="E911" s="90" t="s">
        <v>1020</v>
      </c>
      <c r="F911" s="127">
        <v>1</v>
      </c>
      <c r="G911" s="91">
        <v>949</v>
      </c>
      <c r="H911" s="90"/>
      <c r="I911" s="91"/>
      <c r="J911" s="91"/>
      <c r="K911" s="91">
        <f t="shared" si="24"/>
        <v>949</v>
      </c>
      <c r="L911" s="92">
        <v>20211112</v>
      </c>
    </row>
    <row r="912" spans="1:12" x14ac:dyDescent="0.25">
      <c r="A912" s="108" t="s">
        <v>1746</v>
      </c>
      <c r="B912" s="109" t="s">
        <v>92</v>
      </c>
      <c r="C912" s="109" t="s">
        <v>12</v>
      </c>
      <c r="D912" s="109" t="s">
        <v>128</v>
      </c>
      <c r="E912" s="109" t="s">
        <v>160</v>
      </c>
      <c r="F912" s="130">
        <v>1</v>
      </c>
      <c r="G912" s="110">
        <v>949</v>
      </c>
      <c r="H912" s="109">
        <v>90</v>
      </c>
      <c r="I912" s="110">
        <v>24.4</v>
      </c>
      <c r="J912" s="110">
        <f>I912*H912</f>
        <v>2196</v>
      </c>
      <c r="K912" s="110">
        <f t="shared" si="24"/>
        <v>3145</v>
      </c>
      <c r="L912" s="111">
        <v>20211112</v>
      </c>
    </row>
    <row r="913" spans="1:12" x14ac:dyDescent="0.25">
      <c r="A913" s="89" t="s">
        <v>1725</v>
      </c>
      <c r="B913" s="90" t="s">
        <v>92</v>
      </c>
      <c r="C913" s="90" t="s">
        <v>706</v>
      </c>
      <c r="D913" s="90" t="s">
        <v>707</v>
      </c>
      <c r="E913" s="90" t="s">
        <v>712</v>
      </c>
      <c r="F913" s="127">
        <v>1</v>
      </c>
      <c r="G913" s="91">
        <v>949</v>
      </c>
      <c r="H913" s="90"/>
      <c r="I913" s="91"/>
      <c r="J913" s="91"/>
      <c r="K913" s="91">
        <f t="shared" si="24"/>
        <v>949</v>
      </c>
      <c r="L913" s="92">
        <v>20211115</v>
      </c>
    </row>
    <row r="914" spans="1:12" x14ac:dyDescent="0.25">
      <c r="A914" s="89" t="s">
        <v>1724</v>
      </c>
      <c r="B914" s="90" t="s">
        <v>92</v>
      </c>
      <c r="C914" s="90" t="s">
        <v>706</v>
      </c>
      <c r="D914" s="90" t="s">
        <v>707</v>
      </c>
      <c r="E914" s="90" t="s">
        <v>716</v>
      </c>
      <c r="F914" s="127">
        <v>1</v>
      </c>
      <c r="G914" s="91">
        <v>949</v>
      </c>
      <c r="H914" s="90"/>
      <c r="I914" s="91"/>
      <c r="J914" s="91"/>
      <c r="K914" s="91">
        <f t="shared" si="24"/>
        <v>949</v>
      </c>
      <c r="L914" s="92">
        <v>20211115</v>
      </c>
    </row>
    <row r="915" spans="1:12" x14ac:dyDescent="0.25">
      <c r="A915" s="89" t="s">
        <v>1723</v>
      </c>
      <c r="B915" s="90" t="s">
        <v>92</v>
      </c>
      <c r="C915" s="90" t="s">
        <v>706</v>
      </c>
      <c r="D915" s="90" t="s">
        <v>707</v>
      </c>
      <c r="E915" s="90" t="s">
        <v>714</v>
      </c>
      <c r="F915" s="127">
        <v>1</v>
      </c>
      <c r="G915" s="91">
        <v>949</v>
      </c>
      <c r="H915" s="90"/>
      <c r="I915" s="91"/>
      <c r="J915" s="91"/>
      <c r="K915" s="91">
        <f t="shared" si="24"/>
        <v>949</v>
      </c>
      <c r="L915" s="92">
        <v>20211115</v>
      </c>
    </row>
    <row r="916" spans="1:12" x14ac:dyDescent="0.25">
      <c r="A916" s="89" t="s">
        <v>1722</v>
      </c>
      <c r="B916" s="90" t="s">
        <v>92</v>
      </c>
      <c r="C916" s="90" t="s">
        <v>706</v>
      </c>
      <c r="D916" s="90" t="s">
        <v>707</v>
      </c>
      <c r="E916" s="90" t="s">
        <v>920</v>
      </c>
      <c r="F916" s="127">
        <v>1</v>
      </c>
      <c r="G916" s="91">
        <v>949</v>
      </c>
      <c r="H916" s="90"/>
      <c r="I916" s="91"/>
      <c r="J916" s="91"/>
      <c r="K916" s="91">
        <f t="shared" si="24"/>
        <v>949</v>
      </c>
      <c r="L916" s="92">
        <v>20211115</v>
      </c>
    </row>
    <row r="917" spans="1:12" x14ac:dyDescent="0.25">
      <c r="A917" s="89" t="s">
        <v>1721</v>
      </c>
      <c r="B917" s="90" t="s">
        <v>92</v>
      </c>
      <c r="C917" s="90" t="s">
        <v>706</v>
      </c>
      <c r="D917" s="90" t="s">
        <v>707</v>
      </c>
      <c r="E917" s="90" t="s">
        <v>718</v>
      </c>
      <c r="F917" s="127">
        <v>1</v>
      </c>
      <c r="G917" s="91">
        <v>949</v>
      </c>
      <c r="H917" s="90"/>
      <c r="I917" s="91"/>
      <c r="J917" s="91"/>
      <c r="K917" s="91">
        <f t="shared" si="24"/>
        <v>949</v>
      </c>
      <c r="L917" s="92">
        <v>20211115</v>
      </c>
    </row>
    <row r="918" spans="1:12" x14ac:dyDescent="0.25">
      <c r="A918" s="108" t="s">
        <v>1720</v>
      </c>
      <c r="B918" s="109" t="s">
        <v>92</v>
      </c>
      <c r="C918" s="109" t="s">
        <v>706</v>
      </c>
      <c r="D918" s="109" t="s">
        <v>707</v>
      </c>
      <c r="E918" s="109" t="s">
        <v>708</v>
      </c>
      <c r="F918" s="130">
        <v>1</v>
      </c>
      <c r="G918" s="110">
        <v>949</v>
      </c>
      <c r="H918" s="109">
        <v>54</v>
      </c>
      <c r="I918" s="110">
        <v>24.4</v>
      </c>
      <c r="J918" s="110">
        <f>I918*H918</f>
        <v>1317.6</v>
      </c>
      <c r="K918" s="110">
        <f t="shared" si="24"/>
        <v>2266.6</v>
      </c>
      <c r="L918" s="111">
        <v>20211115</v>
      </c>
    </row>
    <row r="919" spans="1:12" x14ac:dyDescent="0.25">
      <c r="A919" s="89" t="s">
        <v>1715</v>
      </c>
      <c r="B919" s="90" t="s">
        <v>92</v>
      </c>
      <c r="C919" s="90" t="s">
        <v>560</v>
      </c>
      <c r="D919" s="90" t="s">
        <v>26</v>
      </c>
      <c r="E919" s="90" t="s">
        <v>563</v>
      </c>
      <c r="F919" s="127">
        <v>1</v>
      </c>
      <c r="G919" s="91">
        <v>949</v>
      </c>
      <c r="H919" s="90"/>
      <c r="I919" s="91"/>
      <c r="J919" s="91"/>
      <c r="K919" s="91">
        <f t="shared" si="24"/>
        <v>949</v>
      </c>
      <c r="L919" s="92">
        <v>20211116</v>
      </c>
    </row>
    <row r="920" spans="1:12" x14ac:dyDescent="0.25">
      <c r="A920" s="89" t="s">
        <v>1714</v>
      </c>
      <c r="B920" s="90" t="s">
        <v>92</v>
      </c>
      <c r="C920" s="90" t="s">
        <v>560</v>
      </c>
      <c r="D920" s="90" t="s">
        <v>26</v>
      </c>
      <c r="E920" s="90" t="s">
        <v>561</v>
      </c>
      <c r="F920" s="127">
        <v>1</v>
      </c>
      <c r="G920" s="91">
        <v>949</v>
      </c>
      <c r="H920" s="90"/>
      <c r="I920" s="91"/>
      <c r="J920" s="91"/>
      <c r="K920" s="91">
        <f t="shared" si="24"/>
        <v>949</v>
      </c>
      <c r="L920" s="92">
        <v>20211116</v>
      </c>
    </row>
    <row r="921" spans="1:12" x14ac:dyDescent="0.25">
      <c r="A921" s="108" t="s">
        <v>1710</v>
      </c>
      <c r="B921" s="109" t="s">
        <v>92</v>
      </c>
      <c r="C921" s="109" t="s">
        <v>35</v>
      </c>
      <c r="D921" s="109" t="s">
        <v>905</v>
      </c>
      <c r="E921" s="109" t="s">
        <v>906</v>
      </c>
      <c r="F921" s="130">
        <v>1</v>
      </c>
      <c r="G921" s="110">
        <v>949</v>
      </c>
      <c r="H921" s="109">
        <v>110</v>
      </c>
      <c r="I921" s="110">
        <v>24.4</v>
      </c>
      <c r="J921" s="110">
        <f>I921*H921</f>
        <v>2684</v>
      </c>
      <c r="K921" s="110">
        <f t="shared" si="24"/>
        <v>3633</v>
      </c>
      <c r="L921" s="111">
        <v>20211117</v>
      </c>
    </row>
    <row r="922" spans="1:12" x14ac:dyDescent="0.25">
      <c r="A922" s="89" t="s">
        <v>1709</v>
      </c>
      <c r="B922" s="90" t="s">
        <v>92</v>
      </c>
      <c r="C922" s="90" t="s">
        <v>35</v>
      </c>
      <c r="D922" s="90" t="s">
        <v>592</v>
      </c>
      <c r="E922" s="90" t="s">
        <v>595</v>
      </c>
      <c r="F922" s="127">
        <v>1</v>
      </c>
      <c r="G922" s="91">
        <v>949</v>
      </c>
      <c r="H922" s="90"/>
      <c r="I922" s="91"/>
      <c r="J922" s="91"/>
      <c r="K922" s="91">
        <f t="shared" si="24"/>
        <v>949</v>
      </c>
      <c r="L922" s="92">
        <v>20211118</v>
      </c>
    </row>
    <row r="923" spans="1:12" x14ac:dyDescent="0.25">
      <c r="A923" s="89" t="s">
        <v>1707</v>
      </c>
      <c r="B923" s="90" t="s">
        <v>92</v>
      </c>
      <c r="C923" s="90" t="s">
        <v>35</v>
      </c>
      <c r="D923" s="90" t="s">
        <v>592</v>
      </c>
      <c r="E923" s="90" t="s">
        <v>593</v>
      </c>
      <c r="F923" s="127">
        <v>1</v>
      </c>
      <c r="G923" s="91">
        <v>949</v>
      </c>
      <c r="H923" s="90"/>
      <c r="I923" s="91"/>
      <c r="J923" s="91"/>
      <c r="K923" s="91">
        <f t="shared" si="24"/>
        <v>949</v>
      </c>
      <c r="L923" s="92">
        <v>20211118</v>
      </c>
    </row>
    <row r="924" spans="1:12" x14ac:dyDescent="0.25">
      <c r="A924" s="89" t="s">
        <v>1708</v>
      </c>
      <c r="B924" s="90" t="s">
        <v>92</v>
      </c>
      <c r="C924" s="90" t="s">
        <v>35</v>
      </c>
      <c r="D924" s="90" t="s">
        <v>614</v>
      </c>
      <c r="E924" s="90" t="s">
        <v>615</v>
      </c>
      <c r="F924" s="127">
        <v>1</v>
      </c>
      <c r="G924" s="91">
        <v>949</v>
      </c>
      <c r="H924" s="90"/>
      <c r="I924" s="91"/>
      <c r="J924" s="91"/>
      <c r="K924" s="91">
        <f t="shared" si="24"/>
        <v>949</v>
      </c>
      <c r="L924" s="92">
        <v>20211118</v>
      </c>
    </row>
    <row r="925" spans="1:12" x14ac:dyDescent="0.25">
      <c r="A925" s="89" t="s">
        <v>1713</v>
      </c>
      <c r="B925" s="90" t="s">
        <v>92</v>
      </c>
      <c r="C925" s="90" t="s">
        <v>934</v>
      </c>
      <c r="D925" s="90" t="s">
        <v>26</v>
      </c>
      <c r="E925" s="90" t="s">
        <v>939</v>
      </c>
      <c r="F925" s="127">
        <v>1</v>
      </c>
      <c r="G925" s="91">
        <v>949</v>
      </c>
      <c r="H925" s="90"/>
      <c r="I925" s="91"/>
      <c r="J925" s="91"/>
      <c r="K925" s="91">
        <f t="shared" si="24"/>
        <v>949</v>
      </c>
      <c r="L925" s="92">
        <v>20211118</v>
      </c>
    </row>
    <row r="926" spans="1:12" x14ac:dyDescent="0.25">
      <c r="A926" s="108" t="s">
        <v>1712</v>
      </c>
      <c r="B926" s="109" t="s">
        <v>92</v>
      </c>
      <c r="C926" s="109" t="s">
        <v>934</v>
      </c>
      <c r="D926" s="109" t="s">
        <v>26</v>
      </c>
      <c r="E926" s="109" t="s">
        <v>941</v>
      </c>
      <c r="F926" s="130">
        <v>1</v>
      </c>
      <c r="G926" s="110">
        <v>949</v>
      </c>
      <c r="H926" s="109">
        <v>50</v>
      </c>
      <c r="I926" s="110">
        <v>24.4</v>
      </c>
      <c r="J926" s="110">
        <f>I926*H926</f>
        <v>1220</v>
      </c>
      <c r="K926" s="110">
        <f t="shared" si="24"/>
        <v>2169</v>
      </c>
      <c r="L926" s="111">
        <v>20211118</v>
      </c>
    </row>
    <row r="927" spans="1:12" x14ac:dyDescent="0.25">
      <c r="A927" s="89" t="s">
        <v>1711</v>
      </c>
      <c r="B927" s="90" t="s">
        <v>92</v>
      </c>
      <c r="C927" s="90" t="s">
        <v>934</v>
      </c>
      <c r="D927" s="90" t="s">
        <v>26</v>
      </c>
      <c r="E927" s="90" t="s">
        <v>935</v>
      </c>
      <c r="F927" s="127">
        <v>1</v>
      </c>
      <c r="G927" s="91">
        <v>949</v>
      </c>
      <c r="H927" s="90"/>
      <c r="I927" s="91"/>
      <c r="J927" s="91"/>
      <c r="K927" s="91">
        <f t="shared" ref="K927:K947" si="25">J927+G927</f>
        <v>949</v>
      </c>
      <c r="L927" s="92">
        <v>20211118</v>
      </c>
    </row>
    <row r="928" spans="1:12" x14ac:dyDescent="0.25">
      <c r="A928" s="89" t="s">
        <v>1706</v>
      </c>
      <c r="B928" s="90" t="s">
        <v>92</v>
      </c>
      <c r="C928" s="90" t="s">
        <v>35</v>
      </c>
      <c r="D928" s="90" t="s">
        <v>611</v>
      </c>
      <c r="E928" s="90" t="s">
        <v>612</v>
      </c>
      <c r="F928" s="127">
        <v>1</v>
      </c>
      <c r="G928" s="91">
        <v>949</v>
      </c>
      <c r="H928" s="90"/>
      <c r="I928" s="91"/>
      <c r="J928" s="91"/>
      <c r="K928" s="91">
        <f t="shared" si="25"/>
        <v>949</v>
      </c>
      <c r="L928" s="92">
        <v>20211119</v>
      </c>
    </row>
    <row r="929" spans="1:12" x14ac:dyDescent="0.25">
      <c r="A929" s="89" t="s">
        <v>1705</v>
      </c>
      <c r="B929" s="90" t="s">
        <v>92</v>
      </c>
      <c r="C929" s="90" t="s">
        <v>35</v>
      </c>
      <c r="D929" s="90" t="s">
        <v>589</v>
      </c>
      <c r="E929" s="90" t="s">
        <v>590</v>
      </c>
      <c r="F929" s="127">
        <v>1</v>
      </c>
      <c r="G929" s="91">
        <v>949</v>
      </c>
      <c r="H929" s="90"/>
      <c r="I929" s="91"/>
      <c r="J929" s="91"/>
      <c r="K929" s="91">
        <f t="shared" si="25"/>
        <v>949</v>
      </c>
      <c r="L929" s="92">
        <v>20211119</v>
      </c>
    </row>
    <row r="930" spans="1:12" x14ac:dyDescent="0.25">
      <c r="A930" s="89" t="s">
        <v>1699</v>
      </c>
      <c r="B930" s="90" t="s">
        <v>92</v>
      </c>
      <c r="C930" s="90" t="s">
        <v>78</v>
      </c>
      <c r="D930" s="90" t="s">
        <v>81</v>
      </c>
      <c r="E930" s="90" t="s">
        <v>950</v>
      </c>
      <c r="F930" s="127">
        <v>1</v>
      </c>
      <c r="G930" s="91">
        <v>949</v>
      </c>
      <c r="H930" s="90"/>
      <c r="I930" s="91"/>
      <c r="J930" s="91"/>
      <c r="K930" s="91">
        <f t="shared" si="25"/>
        <v>949</v>
      </c>
      <c r="L930" s="92">
        <v>20211123</v>
      </c>
    </row>
    <row r="931" spans="1:12" x14ac:dyDescent="0.25">
      <c r="A931" s="89" t="s">
        <v>1698</v>
      </c>
      <c r="B931" s="90" t="s">
        <v>92</v>
      </c>
      <c r="C931" s="90" t="s">
        <v>78</v>
      </c>
      <c r="D931" s="90" t="s">
        <v>81</v>
      </c>
      <c r="E931" s="90" t="s">
        <v>990</v>
      </c>
      <c r="F931" s="127">
        <v>1</v>
      </c>
      <c r="G931" s="91">
        <v>949</v>
      </c>
      <c r="H931" s="90"/>
      <c r="I931" s="91"/>
      <c r="J931" s="91"/>
      <c r="K931" s="91">
        <f t="shared" si="25"/>
        <v>949</v>
      </c>
      <c r="L931" s="92">
        <v>20211123</v>
      </c>
    </row>
    <row r="932" spans="1:12" x14ac:dyDescent="0.25">
      <c r="A932" s="89" t="s">
        <v>1697</v>
      </c>
      <c r="B932" s="90" t="s">
        <v>92</v>
      </c>
      <c r="C932" s="90" t="s">
        <v>78</v>
      </c>
      <c r="D932" s="90" t="s">
        <v>81</v>
      </c>
      <c r="E932" s="90" t="s">
        <v>122</v>
      </c>
      <c r="F932" s="127">
        <v>1</v>
      </c>
      <c r="G932" s="91">
        <v>949</v>
      </c>
      <c r="H932" s="90"/>
      <c r="I932" s="91"/>
      <c r="J932" s="91"/>
      <c r="K932" s="91">
        <f t="shared" si="25"/>
        <v>949</v>
      </c>
      <c r="L932" s="92">
        <v>20211123</v>
      </c>
    </row>
    <row r="933" spans="1:12" x14ac:dyDescent="0.25">
      <c r="A933" s="89" t="s">
        <v>1696</v>
      </c>
      <c r="B933" s="90" t="s">
        <v>92</v>
      </c>
      <c r="C933" s="90" t="s">
        <v>78</v>
      </c>
      <c r="D933" s="90" t="s">
        <v>81</v>
      </c>
      <c r="E933" s="90" t="s">
        <v>143</v>
      </c>
      <c r="F933" s="127">
        <v>1</v>
      </c>
      <c r="G933" s="91">
        <v>949</v>
      </c>
      <c r="H933" s="90"/>
      <c r="I933" s="91"/>
      <c r="J933" s="91"/>
      <c r="K933" s="91">
        <f t="shared" si="25"/>
        <v>949</v>
      </c>
      <c r="L933" s="92">
        <v>20211123</v>
      </c>
    </row>
    <row r="934" spans="1:12" x14ac:dyDescent="0.25">
      <c r="A934" s="89" t="s">
        <v>1695</v>
      </c>
      <c r="B934" s="90" t="s">
        <v>92</v>
      </c>
      <c r="C934" s="90" t="s">
        <v>78</v>
      </c>
      <c r="D934" s="90" t="s">
        <v>81</v>
      </c>
      <c r="E934" s="90" t="s">
        <v>932</v>
      </c>
      <c r="F934" s="127">
        <v>1</v>
      </c>
      <c r="G934" s="91">
        <v>949</v>
      </c>
      <c r="H934" s="90"/>
      <c r="I934" s="91"/>
      <c r="J934" s="91"/>
      <c r="K934" s="91">
        <f t="shared" si="25"/>
        <v>949</v>
      </c>
      <c r="L934" s="92">
        <v>20211123</v>
      </c>
    </row>
    <row r="935" spans="1:12" x14ac:dyDescent="0.25">
      <c r="A935" s="108" t="s">
        <v>1694</v>
      </c>
      <c r="B935" s="109" t="s">
        <v>92</v>
      </c>
      <c r="C935" s="109" t="s">
        <v>78</v>
      </c>
      <c r="D935" s="109" t="s">
        <v>81</v>
      </c>
      <c r="E935" s="109" t="s">
        <v>993</v>
      </c>
      <c r="F935" s="130">
        <v>1</v>
      </c>
      <c r="G935" s="110">
        <v>949</v>
      </c>
      <c r="H935" s="109">
        <v>38</v>
      </c>
      <c r="I935" s="110">
        <v>24.4</v>
      </c>
      <c r="J935" s="110">
        <f>I935*H935</f>
        <v>927.19999999999993</v>
      </c>
      <c r="K935" s="110">
        <f t="shared" si="25"/>
        <v>1876.1999999999998</v>
      </c>
      <c r="L935" s="111">
        <v>20211123</v>
      </c>
    </row>
    <row r="936" spans="1:12" x14ac:dyDescent="0.25">
      <c r="A936" s="89" t="s">
        <v>1693</v>
      </c>
      <c r="B936" s="90" t="s">
        <v>92</v>
      </c>
      <c r="C936" s="90" t="s">
        <v>78</v>
      </c>
      <c r="D936" s="90" t="s">
        <v>81</v>
      </c>
      <c r="E936" s="90" t="s">
        <v>1002</v>
      </c>
      <c r="F936" s="127">
        <v>1</v>
      </c>
      <c r="G936" s="91">
        <v>949</v>
      </c>
      <c r="H936" s="90"/>
      <c r="I936" s="91"/>
      <c r="J936" s="91"/>
      <c r="K936" s="91">
        <f t="shared" si="25"/>
        <v>949</v>
      </c>
      <c r="L936" s="92">
        <v>20211123</v>
      </c>
    </row>
    <row r="937" spans="1:12" x14ac:dyDescent="0.25">
      <c r="A937" s="89" t="s">
        <v>1692</v>
      </c>
      <c r="B937" s="90" t="s">
        <v>92</v>
      </c>
      <c r="C937" s="90" t="s">
        <v>78</v>
      </c>
      <c r="D937" s="90" t="s">
        <v>81</v>
      </c>
      <c r="E937" s="90" t="s">
        <v>384</v>
      </c>
      <c r="F937" s="127">
        <v>1</v>
      </c>
      <c r="G937" s="91">
        <v>949</v>
      </c>
      <c r="H937" s="90"/>
      <c r="I937" s="91"/>
      <c r="J937" s="91"/>
      <c r="K937" s="91">
        <f t="shared" si="25"/>
        <v>949</v>
      </c>
      <c r="L937" s="92">
        <v>20211123</v>
      </c>
    </row>
    <row r="938" spans="1:12" x14ac:dyDescent="0.25">
      <c r="A938" s="89" t="s">
        <v>1691</v>
      </c>
      <c r="B938" s="90" t="s">
        <v>92</v>
      </c>
      <c r="C938" s="90" t="s">
        <v>78</v>
      </c>
      <c r="D938" s="90" t="s">
        <v>81</v>
      </c>
      <c r="E938" s="90" t="s">
        <v>999</v>
      </c>
      <c r="F938" s="127">
        <v>1</v>
      </c>
      <c r="G938" s="91">
        <v>949</v>
      </c>
      <c r="H938" s="90"/>
      <c r="I938" s="91"/>
      <c r="J938" s="91"/>
      <c r="K938" s="91">
        <f t="shared" si="25"/>
        <v>949</v>
      </c>
      <c r="L938" s="92">
        <v>20211123</v>
      </c>
    </row>
    <row r="939" spans="1:12" x14ac:dyDescent="0.25">
      <c r="A939" s="89" t="s">
        <v>1689</v>
      </c>
      <c r="B939" s="90" t="s">
        <v>92</v>
      </c>
      <c r="C939" s="90" t="s">
        <v>78</v>
      </c>
      <c r="D939" s="90" t="s">
        <v>81</v>
      </c>
      <c r="E939" s="90" t="s">
        <v>1690</v>
      </c>
      <c r="F939" s="127">
        <v>1</v>
      </c>
      <c r="G939" s="91">
        <v>949</v>
      </c>
      <c r="H939" s="90"/>
      <c r="I939" s="91"/>
      <c r="J939" s="91"/>
      <c r="K939" s="91">
        <f t="shared" si="25"/>
        <v>949</v>
      </c>
      <c r="L939" s="92">
        <v>20211123</v>
      </c>
    </row>
    <row r="940" spans="1:12" x14ac:dyDescent="0.25">
      <c r="A940" s="89" t="s">
        <v>1688</v>
      </c>
      <c r="B940" s="90" t="s">
        <v>92</v>
      </c>
      <c r="C940" s="90" t="s">
        <v>78</v>
      </c>
      <c r="D940" s="90" t="s">
        <v>81</v>
      </c>
      <c r="E940" s="90" t="s">
        <v>955</v>
      </c>
      <c r="F940" s="127">
        <v>1</v>
      </c>
      <c r="G940" s="91">
        <v>949</v>
      </c>
      <c r="H940" s="90"/>
      <c r="I940" s="91"/>
      <c r="J940" s="91"/>
      <c r="K940" s="91">
        <f t="shared" si="25"/>
        <v>949</v>
      </c>
      <c r="L940" s="92">
        <v>20211123</v>
      </c>
    </row>
    <row r="941" spans="1:12" x14ac:dyDescent="0.25">
      <c r="A941" s="89" t="s">
        <v>1687</v>
      </c>
      <c r="B941" s="90" t="s">
        <v>92</v>
      </c>
      <c r="C941" s="90" t="s">
        <v>78</v>
      </c>
      <c r="D941" s="90" t="s">
        <v>81</v>
      </c>
      <c r="E941" s="90" t="s">
        <v>232</v>
      </c>
      <c r="F941" s="127">
        <v>1</v>
      </c>
      <c r="G941" s="91">
        <v>949</v>
      </c>
      <c r="H941" s="90"/>
      <c r="I941" s="91"/>
      <c r="J941" s="91"/>
      <c r="K941" s="91">
        <f t="shared" si="25"/>
        <v>949</v>
      </c>
      <c r="L941" s="92">
        <v>20211123</v>
      </c>
    </row>
    <row r="942" spans="1:12" x14ac:dyDescent="0.25">
      <c r="A942" s="89" t="s">
        <v>1686</v>
      </c>
      <c r="B942" s="90" t="s">
        <v>92</v>
      </c>
      <c r="C942" s="90" t="s">
        <v>78</v>
      </c>
      <c r="D942" s="90" t="s">
        <v>81</v>
      </c>
      <c r="E942" s="90" t="s">
        <v>209</v>
      </c>
      <c r="F942" s="127">
        <v>1</v>
      </c>
      <c r="G942" s="91">
        <v>949</v>
      </c>
      <c r="H942" s="90"/>
      <c r="I942" s="91"/>
      <c r="J942" s="91"/>
      <c r="K942" s="91">
        <f t="shared" si="25"/>
        <v>949</v>
      </c>
      <c r="L942" s="92">
        <v>20211123</v>
      </c>
    </row>
    <row r="943" spans="1:12" x14ac:dyDescent="0.25">
      <c r="A943" s="89" t="s">
        <v>1685</v>
      </c>
      <c r="B943" s="90" t="s">
        <v>92</v>
      </c>
      <c r="C943" s="90" t="s">
        <v>78</v>
      </c>
      <c r="D943" s="90" t="s">
        <v>81</v>
      </c>
      <c r="E943" s="90" t="s">
        <v>369</v>
      </c>
      <c r="F943" s="127">
        <v>1</v>
      </c>
      <c r="G943" s="91">
        <v>949</v>
      </c>
      <c r="H943" s="90"/>
      <c r="I943" s="91"/>
      <c r="J943" s="91"/>
      <c r="K943" s="91">
        <f t="shared" si="25"/>
        <v>949</v>
      </c>
      <c r="L943" s="92">
        <v>20211123</v>
      </c>
    </row>
    <row r="944" spans="1:12" x14ac:dyDescent="0.25">
      <c r="A944" s="89" t="s">
        <v>1684</v>
      </c>
      <c r="B944" s="90" t="s">
        <v>92</v>
      </c>
      <c r="C944" s="90" t="s">
        <v>78</v>
      </c>
      <c r="D944" s="90" t="s">
        <v>81</v>
      </c>
      <c r="E944" s="90" t="s">
        <v>267</v>
      </c>
      <c r="F944" s="127">
        <v>1</v>
      </c>
      <c r="G944" s="91">
        <v>949</v>
      </c>
      <c r="H944" s="90"/>
      <c r="I944" s="91"/>
      <c r="J944" s="91"/>
      <c r="K944" s="91">
        <f t="shared" si="25"/>
        <v>949</v>
      </c>
      <c r="L944" s="92">
        <v>20211123</v>
      </c>
    </row>
    <row r="945" spans="1:12" x14ac:dyDescent="0.25">
      <c r="A945" s="89" t="s">
        <v>1683</v>
      </c>
      <c r="B945" s="90" t="s">
        <v>92</v>
      </c>
      <c r="C945" s="90" t="s">
        <v>984</v>
      </c>
      <c r="D945" s="90" t="s">
        <v>985</v>
      </c>
      <c r="E945" s="90" t="s">
        <v>986</v>
      </c>
      <c r="F945" s="127">
        <v>1</v>
      </c>
      <c r="G945" s="91">
        <v>949</v>
      </c>
      <c r="H945" s="90"/>
      <c r="I945" s="91"/>
      <c r="J945" s="91"/>
      <c r="K945" s="91">
        <f t="shared" si="25"/>
        <v>949</v>
      </c>
      <c r="L945" s="92">
        <v>20211123</v>
      </c>
    </row>
    <row r="946" spans="1:12" x14ac:dyDescent="0.25">
      <c r="A946" s="89" t="s">
        <v>1703</v>
      </c>
      <c r="B946" s="90" t="s">
        <v>92</v>
      </c>
      <c r="C946" s="90" t="s">
        <v>12</v>
      </c>
      <c r="D946" s="90" t="s">
        <v>39</v>
      </c>
      <c r="E946" s="90" t="s">
        <v>249</v>
      </c>
      <c r="F946" s="127">
        <v>1</v>
      </c>
      <c r="G946" s="91">
        <v>949</v>
      </c>
      <c r="H946" s="90"/>
      <c r="I946" s="91"/>
      <c r="J946" s="91"/>
      <c r="K946" s="91">
        <f t="shared" si="25"/>
        <v>949</v>
      </c>
      <c r="L946" s="92">
        <v>20211125</v>
      </c>
    </row>
    <row r="947" spans="1:12" ht="15.75" thickBot="1" x14ac:dyDescent="0.3">
      <c r="A947" s="112" t="s">
        <v>1702</v>
      </c>
      <c r="B947" s="113" t="s">
        <v>92</v>
      </c>
      <c r="C947" s="113" t="s">
        <v>12</v>
      </c>
      <c r="D947" s="113" t="s">
        <v>39</v>
      </c>
      <c r="E947" s="113" t="s">
        <v>40</v>
      </c>
      <c r="F947" s="131">
        <v>1</v>
      </c>
      <c r="G947" s="114">
        <v>949</v>
      </c>
      <c r="H947" s="113"/>
      <c r="I947" s="114"/>
      <c r="J947" s="114"/>
      <c r="K947" s="114">
        <f t="shared" si="25"/>
        <v>949</v>
      </c>
      <c r="L947" s="115">
        <v>20211125</v>
      </c>
    </row>
    <row r="951" spans="1:12" ht="15.75" thickBot="1" x14ac:dyDescent="0.3"/>
    <row r="952" spans="1:12" x14ac:dyDescent="0.25">
      <c r="A952" s="54" t="s">
        <v>1985</v>
      </c>
      <c r="B952" s="47" t="s">
        <v>11</v>
      </c>
      <c r="C952" s="47" t="s">
        <v>28</v>
      </c>
      <c r="D952" s="47" t="s">
        <v>1986</v>
      </c>
      <c r="E952" s="47" t="s">
        <v>1987</v>
      </c>
      <c r="F952" s="123">
        <v>1</v>
      </c>
      <c r="G952" s="38">
        <v>1940</v>
      </c>
      <c r="H952" s="47"/>
      <c r="I952" s="38"/>
      <c r="J952" s="38"/>
      <c r="K952" s="38">
        <f t="shared" ref="K952:K992" si="26">J952+G952</f>
        <v>1940</v>
      </c>
      <c r="L952" s="73">
        <v>20211201</v>
      </c>
    </row>
    <row r="953" spans="1:12" x14ac:dyDescent="0.25">
      <c r="A953" s="108" t="s">
        <v>2002</v>
      </c>
      <c r="B953" s="109" t="s">
        <v>11</v>
      </c>
      <c r="C953" s="109" t="s">
        <v>255</v>
      </c>
      <c r="D953" s="109" t="s">
        <v>256</v>
      </c>
      <c r="E953" s="109" t="s">
        <v>727</v>
      </c>
      <c r="F953" s="130">
        <v>1</v>
      </c>
      <c r="G953" s="110">
        <v>1940</v>
      </c>
      <c r="H953" s="109">
        <v>80</v>
      </c>
      <c r="I953" s="110">
        <v>24.4</v>
      </c>
      <c r="J953" s="110">
        <f>I953*H953</f>
        <v>1952</v>
      </c>
      <c r="K953" s="110">
        <f t="shared" si="26"/>
        <v>3892</v>
      </c>
      <c r="L953" s="111">
        <v>20211201</v>
      </c>
    </row>
    <row r="954" spans="1:12" x14ac:dyDescent="0.25">
      <c r="A954" s="144" t="s">
        <v>1999</v>
      </c>
      <c r="B954" s="145" t="s">
        <v>29</v>
      </c>
      <c r="C954" s="145" t="s">
        <v>1377</v>
      </c>
      <c r="D954" s="145" t="s">
        <v>2000</v>
      </c>
      <c r="E954" s="145" t="s">
        <v>2001</v>
      </c>
      <c r="F954" s="146">
        <v>1</v>
      </c>
      <c r="G954" s="147">
        <v>3880</v>
      </c>
      <c r="H954" s="145"/>
      <c r="I954" s="147"/>
      <c r="J954" s="147"/>
      <c r="K954" s="147">
        <f t="shared" si="26"/>
        <v>3880</v>
      </c>
      <c r="L954" s="148">
        <v>20211202</v>
      </c>
    </row>
    <row r="955" spans="1:12" x14ac:dyDescent="0.25">
      <c r="A955" s="89" t="s">
        <v>1988</v>
      </c>
      <c r="B955" s="90" t="s">
        <v>11</v>
      </c>
      <c r="C955" s="90" t="s">
        <v>847</v>
      </c>
      <c r="D955" s="90" t="s">
        <v>26</v>
      </c>
      <c r="E955" s="90" t="s">
        <v>848</v>
      </c>
      <c r="F955" s="127">
        <v>1</v>
      </c>
      <c r="G955" s="91">
        <v>1940</v>
      </c>
      <c r="H955" s="90"/>
      <c r="I955" s="91"/>
      <c r="J955" s="91"/>
      <c r="K955" s="91">
        <f t="shared" si="26"/>
        <v>1940</v>
      </c>
      <c r="L955" s="92">
        <v>20211203</v>
      </c>
    </row>
    <row r="956" spans="1:12" x14ac:dyDescent="0.25">
      <c r="A956" s="108" t="s">
        <v>1983</v>
      </c>
      <c r="B956" s="109" t="s">
        <v>11</v>
      </c>
      <c r="C956" s="109" t="s">
        <v>847</v>
      </c>
      <c r="D956" s="109" t="s">
        <v>26</v>
      </c>
      <c r="E956" s="109" t="s">
        <v>1984</v>
      </c>
      <c r="F956" s="130">
        <v>1</v>
      </c>
      <c r="G956" s="110">
        <v>1940</v>
      </c>
      <c r="H956" s="109">
        <v>54</v>
      </c>
      <c r="I956" s="110">
        <v>24.4</v>
      </c>
      <c r="J956" s="110">
        <f>I956*H956</f>
        <v>1317.6</v>
      </c>
      <c r="K956" s="110">
        <f t="shared" si="26"/>
        <v>3257.6</v>
      </c>
      <c r="L956" s="111">
        <v>20211203</v>
      </c>
    </row>
    <row r="957" spans="1:12" x14ac:dyDescent="0.25">
      <c r="A957" s="154" t="s">
        <v>1996</v>
      </c>
      <c r="B957" s="155" t="s">
        <v>29</v>
      </c>
      <c r="C957" s="155" t="s">
        <v>1377</v>
      </c>
      <c r="D957" s="155" t="s">
        <v>1997</v>
      </c>
      <c r="E957" s="155" t="s">
        <v>1998</v>
      </c>
      <c r="F957" s="156">
        <v>1</v>
      </c>
      <c r="G957" s="157">
        <v>3880</v>
      </c>
      <c r="H957" s="155">
        <v>429</v>
      </c>
      <c r="I957" s="157">
        <v>24.4</v>
      </c>
      <c r="J957" s="157">
        <f>I957*H957</f>
        <v>10467.599999999999</v>
      </c>
      <c r="K957" s="157">
        <f t="shared" si="26"/>
        <v>14347.599999999999</v>
      </c>
      <c r="L957" s="158">
        <v>20211206</v>
      </c>
    </row>
    <row r="958" spans="1:12" x14ac:dyDescent="0.25">
      <c r="A958" s="108" t="s">
        <v>1989</v>
      </c>
      <c r="B958" s="109" t="s">
        <v>11</v>
      </c>
      <c r="C958" s="109" t="s">
        <v>36</v>
      </c>
      <c r="D958" s="109" t="s">
        <v>37</v>
      </c>
      <c r="E958" s="109" t="s">
        <v>1155</v>
      </c>
      <c r="F958" s="130">
        <v>1</v>
      </c>
      <c r="G958" s="110">
        <v>1940</v>
      </c>
      <c r="H958" s="109">
        <v>286</v>
      </c>
      <c r="I958" s="110">
        <v>24.4</v>
      </c>
      <c r="J958" s="110">
        <f>I958*H958</f>
        <v>6978.4</v>
      </c>
      <c r="K958" s="110">
        <f t="shared" si="26"/>
        <v>8918.4</v>
      </c>
      <c r="L958" s="111">
        <v>20211206</v>
      </c>
    </row>
    <row r="959" spans="1:12" x14ac:dyDescent="0.25">
      <c r="A959" s="144" t="s">
        <v>1993</v>
      </c>
      <c r="B959" s="145" t="s">
        <v>29</v>
      </c>
      <c r="C959" s="145" t="s">
        <v>1377</v>
      </c>
      <c r="D959" s="145" t="s">
        <v>1994</v>
      </c>
      <c r="E959" s="145" t="s">
        <v>1995</v>
      </c>
      <c r="F959" s="146">
        <v>1</v>
      </c>
      <c r="G959" s="147">
        <v>3880</v>
      </c>
      <c r="H959" s="145"/>
      <c r="I959" s="147"/>
      <c r="J959" s="147"/>
      <c r="K959" s="147">
        <f t="shared" si="26"/>
        <v>3880</v>
      </c>
      <c r="L959" s="148">
        <v>20211207</v>
      </c>
    </row>
    <row r="960" spans="1:12" x14ac:dyDescent="0.25">
      <c r="A960" s="108" t="s">
        <v>1982</v>
      </c>
      <c r="B960" s="109" t="s">
        <v>11</v>
      </c>
      <c r="C960" s="109" t="s">
        <v>28</v>
      </c>
      <c r="D960" s="109" t="s">
        <v>1005</v>
      </c>
      <c r="E960" s="109" t="s">
        <v>1006</v>
      </c>
      <c r="F960" s="130">
        <v>1</v>
      </c>
      <c r="G960" s="110">
        <v>1940</v>
      </c>
      <c r="H960" s="109">
        <v>53</v>
      </c>
      <c r="I960" s="110">
        <v>24.4</v>
      </c>
      <c r="J960" s="110">
        <f>I960*H960</f>
        <v>1293.1999999999998</v>
      </c>
      <c r="K960" s="110">
        <f t="shared" si="26"/>
        <v>3233.2</v>
      </c>
      <c r="L960" s="111">
        <v>20211209</v>
      </c>
    </row>
    <row r="961" spans="1:12" x14ac:dyDescent="0.25">
      <c r="A961" s="89" t="s">
        <v>1975</v>
      </c>
      <c r="B961" s="90" t="s">
        <v>11</v>
      </c>
      <c r="C961" s="90" t="s">
        <v>363</v>
      </c>
      <c r="D961" s="90" t="s">
        <v>364</v>
      </c>
      <c r="E961" s="90" t="s">
        <v>575</v>
      </c>
      <c r="F961" s="127">
        <v>1</v>
      </c>
      <c r="G961" s="91">
        <v>1940</v>
      </c>
      <c r="H961" s="90"/>
      <c r="I961" s="91"/>
      <c r="J961" s="91"/>
      <c r="K961" s="91">
        <f t="shared" si="26"/>
        <v>1940</v>
      </c>
      <c r="L961" s="92">
        <v>20211209</v>
      </c>
    </row>
    <row r="962" spans="1:12" x14ac:dyDescent="0.25">
      <c r="A962" s="89" t="s">
        <v>1974</v>
      </c>
      <c r="B962" s="90" t="s">
        <v>11</v>
      </c>
      <c r="C962" s="90" t="s">
        <v>222</v>
      </c>
      <c r="D962" s="90" t="s">
        <v>26</v>
      </c>
      <c r="E962" s="90" t="s">
        <v>670</v>
      </c>
      <c r="F962" s="127">
        <v>1</v>
      </c>
      <c r="G962" s="91">
        <v>1940</v>
      </c>
      <c r="H962" s="90"/>
      <c r="I962" s="91"/>
      <c r="J962" s="91"/>
      <c r="K962" s="91">
        <f t="shared" si="26"/>
        <v>1940</v>
      </c>
      <c r="L962" s="92">
        <v>20211209</v>
      </c>
    </row>
    <row r="963" spans="1:12" x14ac:dyDescent="0.25">
      <c r="A963" s="144" t="s">
        <v>2003</v>
      </c>
      <c r="B963" s="145" t="s">
        <v>29</v>
      </c>
      <c r="C963" s="145" t="s">
        <v>1377</v>
      </c>
      <c r="D963" s="145" t="s">
        <v>2004</v>
      </c>
      <c r="E963" s="145" t="s">
        <v>2005</v>
      </c>
      <c r="F963" s="146">
        <v>1</v>
      </c>
      <c r="G963" s="147">
        <v>3880</v>
      </c>
      <c r="H963" s="145"/>
      <c r="I963" s="147"/>
      <c r="J963" s="147"/>
      <c r="K963" s="147">
        <f t="shared" si="26"/>
        <v>3880</v>
      </c>
      <c r="L963" s="148">
        <v>20211210</v>
      </c>
    </row>
    <row r="964" spans="1:12" x14ac:dyDescent="0.25">
      <c r="A964" s="89" t="s">
        <v>1970</v>
      </c>
      <c r="B964" s="90" t="s">
        <v>11</v>
      </c>
      <c r="C964" s="90" t="s">
        <v>373</v>
      </c>
      <c r="D964" s="90" t="s">
        <v>26</v>
      </c>
      <c r="E964" s="90" t="s">
        <v>374</v>
      </c>
      <c r="F964" s="127">
        <v>1</v>
      </c>
      <c r="G964" s="91">
        <v>1940</v>
      </c>
      <c r="H964" s="90"/>
      <c r="I964" s="91"/>
      <c r="J964" s="91"/>
      <c r="K964" s="91">
        <f t="shared" si="26"/>
        <v>1940</v>
      </c>
      <c r="L964" s="92">
        <v>20211213</v>
      </c>
    </row>
    <row r="965" spans="1:12" x14ac:dyDescent="0.25">
      <c r="A965" s="89" t="s">
        <v>1936</v>
      </c>
      <c r="B965" s="90" t="s">
        <v>11</v>
      </c>
      <c r="C965" s="90" t="s">
        <v>297</v>
      </c>
      <c r="D965" s="90" t="s">
        <v>93</v>
      </c>
      <c r="E965" s="90" t="s">
        <v>797</v>
      </c>
      <c r="F965" s="127">
        <v>1</v>
      </c>
      <c r="G965" s="91">
        <v>1940</v>
      </c>
      <c r="H965" s="90"/>
      <c r="I965" s="91"/>
      <c r="J965" s="91"/>
      <c r="K965" s="91">
        <f t="shared" si="26"/>
        <v>1940</v>
      </c>
      <c r="L965" s="92">
        <v>20211214</v>
      </c>
    </row>
    <row r="966" spans="1:12" x14ac:dyDescent="0.25">
      <c r="A966" s="154" t="s">
        <v>1990</v>
      </c>
      <c r="B966" s="155" t="s">
        <v>29</v>
      </c>
      <c r="C966" s="155" t="s">
        <v>1377</v>
      </c>
      <c r="D966" s="155" t="s">
        <v>1991</v>
      </c>
      <c r="E966" s="155" t="s">
        <v>1992</v>
      </c>
      <c r="F966" s="156">
        <v>1</v>
      </c>
      <c r="G966" s="157">
        <v>3880</v>
      </c>
      <c r="H966" s="155">
        <v>546</v>
      </c>
      <c r="I966" s="157">
        <v>24.4</v>
      </c>
      <c r="J966" s="157">
        <f>I966*H966</f>
        <v>13322.4</v>
      </c>
      <c r="K966" s="157">
        <f t="shared" si="26"/>
        <v>17202.400000000001</v>
      </c>
      <c r="L966" s="158">
        <v>20211214</v>
      </c>
    </row>
    <row r="967" spans="1:12" x14ac:dyDescent="0.25">
      <c r="A967" s="89" t="s">
        <v>1938</v>
      </c>
      <c r="B967" s="90" t="s">
        <v>11</v>
      </c>
      <c r="C967" s="90" t="s">
        <v>12</v>
      </c>
      <c r="D967" s="90" t="s">
        <v>128</v>
      </c>
      <c r="E967" s="90" t="s">
        <v>1023</v>
      </c>
      <c r="F967" s="127">
        <v>1</v>
      </c>
      <c r="G967" s="91">
        <v>1940</v>
      </c>
      <c r="H967" s="90"/>
      <c r="I967" s="91"/>
      <c r="J967" s="91"/>
      <c r="K967" s="91">
        <f t="shared" si="26"/>
        <v>1940</v>
      </c>
      <c r="L967" s="92">
        <v>20211214</v>
      </c>
    </row>
    <row r="968" spans="1:12" x14ac:dyDescent="0.25">
      <c r="A968" s="89" t="s">
        <v>1937</v>
      </c>
      <c r="B968" s="90" t="s">
        <v>11</v>
      </c>
      <c r="C968" s="90" t="s">
        <v>12</v>
      </c>
      <c r="D968" s="90" t="s">
        <v>128</v>
      </c>
      <c r="E968" s="90" t="s">
        <v>129</v>
      </c>
      <c r="F968" s="127">
        <v>1</v>
      </c>
      <c r="G968" s="91">
        <v>1940</v>
      </c>
      <c r="H968" s="90"/>
      <c r="I968" s="91"/>
      <c r="J968" s="91"/>
      <c r="K968" s="91">
        <f t="shared" si="26"/>
        <v>1940</v>
      </c>
      <c r="L968" s="92">
        <v>20211214</v>
      </c>
    </row>
    <row r="969" spans="1:12" x14ac:dyDescent="0.25">
      <c r="A969" s="89" t="s">
        <v>1973</v>
      </c>
      <c r="B969" s="90" t="s">
        <v>11</v>
      </c>
      <c r="C969" s="90" t="s">
        <v>12</v>
      </c>
      <c r="D969" s="90" t="s">
        <v>475</v>
      </c>
      <c r="E969" s="90" t="s">
        <v>504</v>
      </c>
      <c r="F969" s="127">
        <v>1</v>
      </c>
      <c r="G969" s="91">
        <v>1940</v>
      </c>
      <c r="H969" s="90"/>
      <c r="I969" s="91"/>
      <c r="J969" s="91"/>
      <c r="K969" s="91">
        <f t="shared" si="26"/>
        <v>1940</v>
      </c>
      <c r="L969" s="92">
        <v>20211214</v>
      </c>
    </row>
    <row r="970" spans="1:12" x14ac:dyDescent="0.25">
      <c r="A970" s="89" t="s">
        <v>1976</v>
      </c>
      <c r="B970" s="90" t="s">
        <v>29</v>
      </c>
      <c r="C970" s="90" t="s">
        <v>1977</v>
      </c>
      <c r="D970" s="90" t="s">
        <v>26</v>
      </c>
      <c r="E970" s="90" t="s">
        <v>1978</v>
      </c>
      <c r="F970" s="127">
        <v>1</v>
      </c>
      <c r="G970" s="91">
        <v>1940</v>
      </c>
      <c r="H970" s="90"/>
      <c r="I970" s="91"/>
      <c r="J970" s="91"/>
      <c r="K970" s="91">
        <f t="shared" si="26"/>
        <v>1940</v>
      </c>
      <c r="L970" s="92">
        <v>20211215</v>
      </c>
    </row>
    <row r="971" spans="1:12" x14ac:dyDescent="0.25">
      <c r="A971" s="89" t="s">
        <v>1971</v>
      </c>
      <c r="B971" s="90" t="s">
        <v>11</v>
      </c>
      <c r="C971" s="90" t="s">
        <v>27</v>
      </c>
      <c r="D971" s="90" t="s">
        <v>346</v>
      </c>
      <c r="E971" s="90" t="s">
        <v>349</v>
      </c>
      <c r="F971" s="127">
        <v>1</v>
      </c>
      <c r="G971" s="91">
        <v>1940</v>
      </c>
      <c r="H971" s="90"/>
      <c r="I971" s="91"/>
      <c r="J971" s="91"/>
      <c r="K971" s="91">
        <f t="shared" si="26"/>
        <v>1940</v>
      </c>
      <c r="L971" s="92">
        <v>20211216</v>
      </c>
    </row>
    <row r="972" spans="1:12" x14ac:dyDescent="0.25">
      <c r="A972" s="108" t="s">
        <v>1935</v>
      </c>
      <c r="B972" s="109" t="s">
        <v>11</v>
      </c>
      <c r="C972" s="109" t="s">
        <v>278</v>
      </c>
      <c r="D972" s="109" t="s">
        <v>279</v>
      </c>
      <c r="E972" s="109" t="s">
        <v>1415</v>
      </c>
      <c r="F972" s="130">
        <v>1</v>
      </c>
      <c r="G972" s="110">
        <v>1940</v>
      </c>
      <c r="H972" s="109">
        <v>40</v>
      </c>
      <c r="I972" s="110">
        <v>24.4</v>
      </c>
      <c r="J972" s="110">
        <f>I972*H972</f>
        <v>976</v>
      </c>
      <c r="K972" s="110">
        <f t="shared" si="26"/>
        <v>2916</v>
      </c>
      <c r="L972" s="111">
        <v>20211216</v>
      </c>
    </row>
    <row r="973" spans="1:12" x14ac:dyDescent="0.25">
      <c r="A973" s="89" t="s">
        <v>1969</v>
      </c>
      <c r="B973" s="90" t="s">
        <v>11</v>
      </c>
      <c r="C973" s="90" t="s">
        <v>1760</v>
      </c>
      <c r="D973" s="90" t="s">
        <v>1761</v>
      </c>
      <c r="E973" s="90" t="s">
        <v>1762</v>
      </c>
      <c r="F973" s="127">
        <v>1</v>
      </c>
      <c r="G973" s="91">
        <v>1940</v>
      </c>
      <c r="H973" s="90"/>
      <c r="I973" s="91"/>
      <c r="J973" s="91"/>
      <c r="K973" s="91">
        <f t="shared" si="26"/>
        <v>1940</v>
      </c>
      <c r="L973" s="92">
        <v>20211216</v>
      </c>
    </row>
    <row r="974" spans="1:12" x14ac:dyDescent="0.25">
      <c r="A974" s="89" t="s">
        <v>1979</v>
      </c>
      <c r="B974" s="90" t="s">
        <v>11</v>
      </c>
      <c r="C974" s="90" t="s">
        <v>28</v>
      </c>
      <c r="D974" s="90" t="s">
        <v>1980</v>
      </c>
      <c r="E974" s="90" t="s">
        <v>1981</v>
      </c>
      <c r="F974" s="127">
        <v>1</v>
      </c>
      <c r="G974" s="91">
        <v>1940</v>
      </c>
      <c r="H974" s="90"/>
      <c r="I974" s="91"/>
      <c r="J974" s="91"/>
      <c r="K974" s="91">
        <f t="shared" si="26"/>
        <v>1940</v>
      </c>
      <c r="L974" s="92">
        <v>20211217</v>
      </c>
    </row>
    <row r="975" spans="1:12" x14ac:dyDescent="0.25">
      <c r="A975" s="144" t="s">
        <v>2006</v>
      </c>
      <c r="B975" s="145" t="s">
        <v>29</v>
      </c>
      <c r="C975" s="145" t="s">
        <v>1377</v>
      </c>
      <c r="D975" s="145" t="s">
        <v>2007</v>
      </c>
      <c r="E975" s="145" t="s">
        <v>2008</v>
      </c>
      <c r="F975" s="146">
        <v>1</v>
      </c>
      <c r="G975" s="147">
        <v>3880</v>
      </c>
      <c r="H975" s="145"/>
      <c r="I975" s="147"/>
      <c r="J975" s="147"/>
      <c r="K975" s="147">
        <f t="shared" si="26"/>
        <v>3880</v>
      </c>
      <c r="L975" s="148">
        <v>20211217</v>
      </c>
    </row>
    <row r="976" spans="1:12" x14ac:dyDescent="0.25">
      <c r="A976" s="89" t="s">
        <v>1930</v>
      </c>
      <c r="B976" s="90" t="s">
        <v>11</v>
      </c>
      <c r="C976" s="90" t="s">
        <v>27</v>
      </c>
      <c r="D976" s="90" t="s">
        <v>1419</v>
      </c>
      <c r="E976" s="90" t="s">
        <v>1424</v>
      </c>
      <c r="F976" s="127">
        <v>1</v>
      </c>
      <c r="G976" s="91">
        <v>1940</v>
      </c>
      <c r="H976" s="90"/>
      <c r="I976" s="91"/>
      <c r="J976" s="91"/>
      <c r="K976" s="91">
        <f t="shared" si="26"/>
        <v>1940</v>
      </c>
      <c r="L976" s="92">
        <v>20211220</v>
      </c>
    </row>
    <row r="977" spans="1:12" x14ac:dyDescent="0.25">
      <c r="A977" s="108" t="s">
        <v>1931</v>
      </c>
      <c r="B977" s="109" t="s">
        <v>11</v>
      </c>
      <c r="C977" s="109" t="s">
        <v>12</v>
      </c>
      <c r="D977" s="109" t="s">
        <v>236</v>
      </c>
      <c r="E977" s="109" t="s">
        <v>237</v>
      </c>
      <c r="F977" s="130">
        <v>1</v>
      </c>
      <c r="G977" s="110">
        <v>1940</v>
      </c>
      <c r="H977" s="109">
        <v>220</v>
      </c>
      <c r="I977" s="110">
        <v>24.4</v>
      </c>
      <c r="J977" s="110">
        <f>I977*H977</f>
        <v>5368</v>
      </c>
      <c r="K977" s="110">
        <f t="shared" si="26"/>
        <v>7308</v>
      </c>
      <c r="L977" s="111">
        <v>20211220</v>
      </c>
    </row>
    <row r="978" spans="1:12" x14ac:dyDescent="0.25">
      <c r="A978" s="108" t="s">
        <v>1921</v>
      </c>
      <c r="B978" s="109" t="s">
        <v>11</v>
      </c>
      <c r="C978" s="109" t="s">
        <v>36</v>
      </c>
      <c r="D978" s="109" t="s">
        <v>37</v>
      </c>
      <c r="E978" s="109" t="s">
        <v>1180</v>
      </c>
      <c r="F978" s="130">
        <v>1</v>
      </c>
      <c r="G978" s="110">
        <v>1940</v>
      </c>
      <c r="H978" s="109">
        <v>286</v>
      </c>
      <c r="I978" s="110">
        <v>24.4</v>
      </c>
      <c r="J978" s="110">
        <f>I978*H978</f>
        <v>6978.4</v>
      </c>
      <c r="K978" s="110">
        <f t="shared" si="26"/>
        <v>8918.4</v>
      </c>
      <c r="L978" s="111">
        <v>20211220</v>
      </c>
    </row>
    <row r="979" spans="1:12" x14ac:dyDescent="0.25">
      <c r="A979" s="89" t="s">
        <v>1972</v>
      </c>
      <c r="B979" s="90" t="s">
        <v>11</v>
      </c>
      <c r="C979" s="90" t="s">
        <v>36</v>
      </c>
      <c r="D979" s="90" t="s">
        <v>37</v>
      </c>
      <c r="E979" s="90" t="s">
        <v>1153</v>
      </c>
      <c r="F979" s="127">
        <v>1</v>
      </c>
      <c r="G979" s="91">
        <v>1940</v>
      </c>
      <c r="H979" s="90"/>
      <c r="I979" s="91"/>
      <c r="J979" s="91"/>
      <c r="K979" s="91">
        <f t="shared" si="26"/>
        <v>1940</v>
      </c>
      <c r="L979" s="92">
        <v>20211220</v>
      </c>
    </row>
    <row r="980" spans="1:12" x14ac:dyDescent="0.25">
      <c r="A980" s="108" t="s">
        <v>1932</v>
      </c>
      <c r="B980" s="109" t="s">
        <v>11</v>
      </c>
      <c r="C980" s="109" t="s">
        <v>78</v>
      </c>
      <c r="D980" s="109" t="s">
        <v>1594</v>
      </c>
      <c r="E980" s="109" t="s">
        <v>1595</v>
      </c>
      <c r="F980" s="130">
        <v>1</v>
      </c>
      <c r="G980" s="110">
        <v>1940</v>
      </c>
      <c r="H980" s="109">
        <v>40</v>
      </c>
      <c r="I980" s="110">
        <v>24.4</v>
      </c>
      <c r="J980" s="110">
        <f>I980*H980</f>
        <v>976</v>
      </c>
      <c r="K980" s="110">
        <f t="shared" si="26"/>
        <v>2916</v>
      </c>
      <c r="L980" s="111">
        <v>20211221</v>
      </c>
    </row>
    <row r="981" spans="1:12" x14ac:dyDescent="0.25">
      <c r="A981" s="89" t="s">
        <v>1929</v>
      </c>
      <c r="B981" s="90" t="s">
        <v>11</v>
      </c>
      <c r="C981" s="90" t="s">
        <v>739</v>
      </c>
      <c r="D981" s="90" t="s">
        <v>781</v>
      </c>
      <c r="E981" s="90" t="s">
        <v>782</v>
      </c>
      <c r="F981" s="127">
        <v>1</v>
      </c>
      <c r="G981" s="91">
        <v>1940</v>
      </c>
      <c r="H981" s="90"/>
      <c r="I981" s="91"/>
      <c r="J981" s="91"/>
      <c r="K981" s="91">
        <f t="shared" si="26"/>
        <v>1940</v>
      </c>
      <c r="L981" s="92">
        <v>20211221</v>
      </c>
    </row>
    <row r="982" spans="1:12" x14ac:dyDescent="0.25">
      <c r="A982" s="89" t="s">
        <v>1908</v>
      </c>
      <c r="B982" s="90" t="s">
        <v>11</v>
      </c>
      <c r="C982" s="90" t="s">
        <v>685</v>
      </c>
      <c r="D982" s="90" t="s">
        <v>686</v>
      </c>
      <c r="E982" s="90" t="s">
        <v>687</v>
      </c>
      <c r="F982" s="127">
        <v>1</v>
      </c>
      <c r="G982" s="91">
        <v>1940</v>
      </c>
      <c r="H982" s="90"/>
      <c r="I982" s="91"/>
      <c r="J982" s="91"/>
      <c r="K982" s="91">
        <f t="shared" si="26"/>
        <v>1940</v>
      </c>
      <c r="L982" s="92">
        <v>20211221</v>
      </c>
    </row>
    <row r="983" spans="1:12" x14ac:dyDescent="0.25">
      <c r="A983" s="89" t="s">
        <v>1934</v>
      </c>
      <c r="B983" s="90" t="s">
        <v>11</v>
      </c>
      <c r="C983" s="90" t="s">
        <v>12</v>
      </c>
      <c r="D983" s="90" t="s">
        <v>322</v>
      </c>
      <c r="E983" s="90" t="s">
        <v>325</v>
      </c>
      <c r="F983" s="127">
        <v>1</v>
      </c>
      <c r="G983" s="91">
        <v>1940</v>
      </c>
      <c r="H983" s="90"/>
      <c r="I983" s="91"/>
      <c r="J983" s="91"/>
      <c r="K983" s="91">
        <f t="shared" si="26"/>
        <v>1940</v>
      </c>
      <c r="L983" s="92">
        <v>20211222</v>
      </c>
    </row>
    <row r="984" spans="1:12" x14ac:dyDescent="0.25">
      <c r="A984" s="89" t="s">
        <v>1907</v>
      </c>
      <c r="B984" s="90" t="s">
        <v>11</v>
      </c>
      <c r="C984" s="90" t="s">
        <v>793</v>
      </c>
      <c r="D984" s="90" t="s">
        <v>794</v>
      </c>
      <c r="E984" s="90" t="s">
        <v>1143</v>
      </c>
      <c r="F984" s="127">
        <v>1</v>
      </c>
      <c r="G984" s="91">
        <v>1940</v>
      </c>
      <c r="H984" s="90"/>
      <c r="I984" s="91"/>
      <c r="J984" s="91"/>
      <c r="K984" s="91">
        <f t="shared" si="26"/>
        <v>1940</v>
      </c>
      <c r="L984" s="92">
        <v>20211223</v>
      </c>
    </row>
    <row r="985" spans="1:12" x14ac:dyDescent="0.25">
      <c r="A985" s="89" t="s">
        <v>1887</v>
      </c>
      <c r="B985" s="90" t="s">
        <v>11</v>
      </c>
      <c r="C985" s="90" t="s">
        <v>28</v>
      </c>
      <c r="D985" s="90" t="s">
        <v>1008</v>
      </c>
      <c r="E985" s="90" t="s">
        <v>1009</v>
      </c>
      <c r="F985" s="127">
        <v>1</v>
      </c>
      <c r="G985" s="91">
        <v>1940</v>
      </c>
      <c r="H985" s="90"/>
      <c r="I985" s="91"/>
      <c r="J985" s="91"/>
      <c r="K985" s="91">
        <f t="shared" si="26"/>
        <v>1940</v>
      </c>
      <c r="L985" s="92">
        <v>20211224</v>
      </c>
    </row>
    <row r="986" spans="1:12" x14ac:dyDescent="0.25">
      <c r="A986" s="89" t="s">
        <v>1870</v>
      </c>
      <c r="B986" s="90" t="s">
        <v>11</v>
      </c>
      <c r="C986" s="90" t="s">
        <v>28</v>
      </c>
      <c r="D986" s="90" t="s">
        <v>134</v>
      </c>
      <c r="E986" s="90" t="s">
        <v>135</v>
      </c>
      <c r="F986" s="127">
        <v>1</v>
      </c>
      <c r="G986" s="91">
        <v>1940</v>
      </c>
      <c r="H986" s="90"/>
      <c r="I986" s="91"/>
      <c r="J986" s="91"/>
      <c r="K986" s="91">
        <f t="shared" si="26"/>
        <v>1940</v>
      </c>
      <c r="L986" s="92">
        <v>20211227</v>
      </c>
    </row>
    <row r="987" spans="1:12" x14ac:dyDescent="0.25">
      <c r="A987" s="108" t="s">
        <v>1886</v>
      </c>
      <c r="B987" s="109" t="s">
        <v>11</v>
      </c>
      <c r="C987" s="109" t="s">
        <v>27</v>
      </c>
      <c r="D987" s="109" t="s">
        <v>896</v>
      </c>
      <c r="E987" s="109" t="s">
        <v>901</v>
      </c>
      <c r="F987" s="130">
        <v>1</v>
      </c>
      <c r="G987" s="110">
        <v>1940</v>
      </c>
      <c r="H987" s="109">
        <v>220</v>
      </c>
      <c r="I987" s="110">
        <v>24.4</v>
      </c>
      <c r="J987" s="110">
        <f>I987*H987</f>
        <v>5368</v>
      </c>
      <c r="K987" s="110">
        <f t="shared" si="26"/>
        <v>7308</v>
      </c>
      <c r="L987" s="111">
        <v>20211227</v>
      </c>
    </row>
    <row r="988" spans="1:12" x14ac:dyDescent="0.25">
      <c r="A988" s="89" t="s">
        <v>1868</v>
      </c>
      <c r="B988" s="90" t="s">
        <v>11</v>
      </c>
      <c r="C988" s="90" t="s">
        <v>283</v>
      </c>
      <c r="D988" s="90" t="s">
        <v>93</v>
      </c>
      <c r="E988" s="90" t="s">
        <v>1081</v>
      </c>
      <c r="F988" s="127">
        <v>1</v>
      </c>
      <c r="G988" s="91">
        <v>1940</v>
      </c>
      <c r="H988" s="90"/>
      <c r="I988" s="91"/>
      <c r="J988" s="91"/>
      <c r="K988" s="91">
        <f t="shared" si="26"/>
        <v>1940</v>
      </c>
      <c r="L988" s="92">
        <v>20211228</v>
      </c>
    </row>
    <row r="989" spans="1:12" x14ac:dyDescent="0.25">
      <c r="A989" s="89" t="s">
        <v>1867</v>
      </c>
      <c r="B989" s="90" t="s">
        <v>11</v>
      </c>
      <c r="C989" s="90" t="s">
        <v>851</v>
      </c>
      <c r="D989" s="90" t="s">
        <v>872</v>
      </c>
      <c r="E989" s="90" t="s">
        <v>883</v>
      </c>
      <c r="F989" s="127">
        <v>1</v>
      </c>
      <c r="G989" s="91">
        <v>1940</v>
      </c>
      <c r="H989" s="90"/>
      <c r="I989" s="91"/>
      <c r="J989" s="91"/>
      <c r="K989" s="91">
        <f t="shared" si="26"/>
        <v>1940</v>
      </c>
      <c r="L989" s="92">
        <v>20211228</v>
      </c>
    </row>
    <row r="990" spans="1:12" x14ac:dyDescent="0.25">
      <c r="A990" s="89" t="s">
        <v>1866</v>
      </c>
      <c r="B990" s="90" t="s">
        <v>11</v>
      </c>
      <c r="C990" s="90" t="s">
        <v>12</v>
      </c>
      <c r="D990" s="90" t="s">
        <v>116</v>
      </c>
      <c r="E990" s="90" t="s">
        <v>171</v>
      </c>
      <c r="F990" s="127">
        <v>1</v>
      </c>
      <c r="G990" s="91">
        <v>1940</v>
      </c>
      <c r="H990" s="90"/>
      <c r="I990" s="91"/>
      <c r="J990" s="91"/>
      <c r="K990" s="91">
        <f t="shared" si="26"/>
        <v>1940</v>
      </c>
      <c r="L990" s="92">
        <v>20211228</v>
      </c>
    </row>
    <row r="991" spans="1:12" x14ac:dyDescent="0.25">
      <c r="A991" s="89" t="s">
        <v>1869</v>
      </c>
      <c r="B991" s="90" t="s">
        <v>11</v>
      </c>
      <c r="C991" s="90" t="s">
        <v>251</v>
      </c>
      <c r="D991" s="90" t="s">
        <v>91</v>
      </c>
      <c r="E991" s="90" t="s">
        <v>252</v>
      </c>
      <c r="F991" s="127">
        <v>1</v>
      </c>
      <c r="G991" s="91">
        <v>1940</v>
      </c>
      <c r="H991" s="90"/>
      <c r="I991" s="91"/>
      <c r="J991" s="91"/>
      <c r="K991" s="91">
        <f t="shared" si="26"/>
        <v>1940</v>
      </c>
      <c r="L991" s="92">
        <v>20211228</v>
      </c>
    </row>
    <row r="992" spans="1:12" ht="15.75" thickBot="1" x14ac:dyDescent="0.3">
      <c r="A992" s="116" t="s">
        <v>1854</v>
      </c>
      <c r="B992" s="117" t="s">
        <v>11</v>
      </c>
      <c r="C992" s="117" t="s">
        <v>278</v>
      </c>
      <c r="D992" s="117" t="s">
        <v>279</v>
      </c>
      <c r="E992" s="117" t="s">
        <v>1415</v>
      </c>
      <c r="F992" s="132">
        <v>1</v>
      </c>
      <c r="G992" s="118">
        <v>1940</v>
      </c>
      <c r="H992" s="117">
        <v>40</v>
      </c>
      <c r="I992" s="118">
        <v>24.4</v>
      </c>
      <c r="J992" s="118">
        <f>I992*H992</f>
        <v>976</v>
      </c>
      <c r="K992" s="118">
        <f t="shared" si="26"/>
        <v>2916</v>
      </c>
      <c r="L992" s="119">
        <v>20211230</v>
      </c>
    </row>
    <row r="993" spans="1:12" x14ac:dyDescent="0.25">
      <c r="A993" s="89" t="s">
        <v>0</v>
      </c>
      <c r="B993" s="90" t="s">
        <v>1</v>
      </c>
      <c r="C993" s="90" t="s">
        <v>2</v>
      </c>
      <c r="D993" s="90" t="s">
        <v>3</v>
      </c>
      <c r="E993" s="90" t="s">
        <v>4</v>
      </c>
      <c r="F993" s="127"/>
      <c r="G993" s="91" t="s">
        <v>6</v>
      </c>
      <c r="H993" s="90" t="s">
        <v>7</v>
      </c>
      <c r="I993" s="91" t="s">
        <v>8</v>
      </c>
      <c r="J993" s="91" t="s">
        <v>9</v>
      </c>
      <c r="K993" s="91" t="s">
        <v>10</v>
      </c>
      <c r="L993" s="92" t="s">
        <v>5</v>
      </c>
    </row>
    <row r="994" spans="1:12" x14ac:dyDescent="0.25">
      <c r="A994" s="89"/>
      <c r="B994" s="90"/>
      <c r="C994" s="90"/>
      <c r="D994" s="90"/>
      <c r="E994" s="90"/>
      <c r="F994" s="127"/>
      <c r="G994" s="91"/>
      <c r="H994" s="90"/>
      <c r="I994" s="91"/>
      <c r="J994" s="91"/>
      <c r="K994" s="91"/>
      <c r="L994" s="92"/>
    </row>
    <row r="995" spans="1:12" ht="15.75" thickBot="1" x14ac:dyDescent="0.3">
      <c r="A995" s="85"/>
      <c r="B995" s="86"/>
      <c r="C995" s="86"/>
      <c r="D995" s="86"/>
      <c r="E995" s="86"/>
      <c r="F995" s="122"/>
      <c r="G995" s="87"/>
      <c r="H995" s="86"/>
      <c r="I995" s="87"/>
      <c r="J995" s="87"/>
      <c r="K995" s="87"/>
      <c r="L995" s="88"/>
    </row>
    <row r="996" spans="1:12" x14ac:dyDescent="0.25">
      <c r="A996" s="54" t="s">
        <v>1968</v>
      </c>
      <c r="B996" s="47" t="s">
        <v>92</v>
      </c>
      <c r="C996" s="47" t="s">
        <v>12</v>
      </c>
      <c r="D996" s="47" t="s">
        <v>118</v>
      </c>
      <c r="E996" s="47" t="s">
        <v>120</v>
      </c>
      <c r="F996" s="123">
        <v>1</v>
      </c>
      <c r="G996" s="38">
        <v>949</v>
      </c>
      <c r="H996" s="47"/>
      <c r="I996" s="38"/>
      <c r="J996" s="38"/>
      <c r="K996" s="38">
        <f t="shared" ref="K996:K1027" si="27">J996+G996</f>
        <v>949</v>
      </c>
      <c r="L996" s="73">
        <v>20211202</v>
      </c>
    </row>
    <row r="997" spans="1:12" x14ac:dyDescent="0.25">
      <c r="A997" s="89" t="s">
        <v>1967</v>
      </c>
      <c r="B997" s="90" t="s">
        <v>92</v>
      </c>
      <c r="C997" s="90" t="s">
        <v>12</v>
      </c>
      <c r="D997" s="90" t="s">
        <v>118</v>
      </c>
      <c r="E997" s="90" t="s">
        <v>167</v>
      </c>
      <c r="F997" s="127">
        <v>1</v>
      </c>
      <c r="G997" s="91">
        <v>949</v>
      </c>
      <c r="H997" s="90"/>
      <c r="I997" s="91"/>
      <c r="J997" s="91"/>
      <c r="K997" s="91">
        <f t="shared" si="27"/>
        <v>949</v>
      </c>
      <c r="L997" s="92">
        <v>20211202</v>
      </c>
    </row>
    <row r="998" spans="1:12" x14ac:dyDescent="0.25">
      <c r="A998" s="89" t="s">
        <v>1966</v>
      </c>
      <c r="B998" s="90" t="s">
        <v>92</v>
      </c>
      <c r="C998" s="90" t="s">
        <v>12</v>
      </c>
      <c r="D998" s="90" t="s">
        <v>118</v>
      </c>
      <c r="E998" s="90" t="s">
        <v>262</v>
      </c>
      <c r="F998" s="127">
        <v>1</v>
      </c>
      <c r="G998" s="91">
        <v>949</v>
      </c>
      <c r="H998" s="90"/>
      <c r="I998" s="91"/>
      <c r="J998" s="91"/>
      <c r="K998" s="91">
        <f t="shared" si="27"/>
        <v>949</v>
      </c>
      <c r="L998" s="92">
        <v>20211202</v>
      </c>
    </row>
    <row r="999" spans="1:12" x14ac:dyDescent="0.25">
      <c r="A999" s="89" t="s">
        <v>1965</v>
      </c>
      <c r="B999" s="90" t="s">
        <v>92</v>
      </c>
      <c r="C999" s="90" t="s">
        <v>12</v>
      </c>
      <c r="D999" s="90" t="s">
        <v>118</v>
      </c>
      <c r="E999" s="90" t="s">
        <v>172</v>
      </c>
      <c r="F999" s="127">
        <v>1</v>
      </c>
      <c r="G999" s="91">
        <v>949</v>
      </c>
      <c r="H999" s="90"/>
      <c r="I999" s="91"/>
      <c r="J999" s="91"/>
      <c r="K999" s="91">
        <f t="shared" si="27"/>
        <v>949</v>
      </c>
      <c r="L999" s="92">
        <v>20211202</v>
      </c>
    </row>
    <row r="1000" spans="1:12" x14ac:dyDescent="0.25">
      <c r="A1000" s="89" t="s">
        <v>1964</v>
      </c>
      <c r="B1000" s="90" t="s">
        <v>92</v>
      </c>
      <c r="C1000" s="90" t="s">
        <v>12</v>
      </c>
      <c r="D1000" s="90" t="s">
        <v>118</v>
      </c>
      <c r="E1000" s="90" t="s">
        <v>1071</v>
      </c>
      <c r="F1000" s="127">
        <v>1</v>
      </c>
      <c r="G1000" s="91">
        <v>949</v>
      </c>
      <c r="H1000" s="90"/>
      <c r="I1000" s="91"/>
      <c r="J1000" s="91"/>
      <c r="K1000" s="91">
        <f t="shared" si="27"/>
        <v>949</v>
      </c>
      <c r="L1000" s="92">
        <v>20211202</v>
      </c>
    </row>
    <row r="1001" spans="1:12" x14ac:dyDescent="0.25">
      <c r="A1001" s="89" t="s">
        <v>1963</v>
      </c>
      <c r="B1001" s="90" t="s">
        <v>92</v>
      </c>
      <c r="C1001" s="90" t="s">
        <v>12</v>
      </c>
      <c r="D1001" s="90" t="s">
        <v>118</v>
      </c>
      <c r="E1001" s="90" t="s">
        <v>173</v>
      </c>
      <c r="F1001" s="127">
        <v>1</v>
      </c>
      <c r="G1001" s="91">
        <v>949</v>
      </c>
      <c r="H1001" s="90"/>
      <c r="I1001" s="91"/>
      <c r="J1001" s="91"/>
      <c r="K1001" s="91">
        <f t="shared" si="27"/>
        <v>949</v>
      </c>
      <c r="L1001" s="92">
        <v>20211202</v>
      </c>
    </row>
    <row r="1002" spans="1:12" x14ac:dyDescent="0.25">
      <c r="A1002" s="89" t="s">
        <v>1962</v>
      </c>
      <c r="B1002" s="90" t="s">
        <v>92</v>
      </c>
      <c r="C1002" s="90" t="s">
        <v>12</v>
      </c>
      <c r="D1002" s="90" t="s">
        <v>118</v>
      </c>
      <c r="E1002" s="90" t="s">
        <v>119</v>
      </c>
      <c r="F1002" s="127">
        <v>1</v>
      </c>
      <c r="G1002" s="91">
        <v>949</v>
      </c>
      <c r="H1002" s="90"/>
      <c r="I1002" s="91"/>
      <c r="J1002" s="91"/>
      <c r="K1002" s="91">
        <f t="shared" si="27"/>
        <v>949</v>
      </c>
      <c r="L1002" s="92">
        <v>20211202</v>
      </c>
    </row>
    <row r="1003" spans="1:12" x14ac:dyDescent="0.25">
      <c r="A1003" s="89" t="s">
        <v>1961</v>
      </c>
      <c r="B1003" s="90" t="s">
        <v>92</v>
      </c>
      <c r="C1003" s="90" t="s">
        <v>12</v>
      </c>
      <c r="D1003" s="90" t="s">
        <v>118</v>
      </c>
      <c r="E1003" s="90" t="s">
        <v>174</v>
      </c>
      <c r="F1003" s="127">
        <v>1</v>
      </c>
      <c r="G1003" s="91">
        <v>949</v>
      </c>
      <c r="H1003" s="90"/>
      <c r="I1003" s="91"/>
      <c r="J1003" s="91"/>
      <c r="K1003" s="91">
        <f t="shared" si="27"/>
        <v>949</v>
      </c>
      <c r="L1003" s="92">
        <v>20211202</v>
      </c>
    </row>
    <row r="1004" spans="1:12" x14ac:dyDescent="0.25">
      <c r="A1004" s="89" t="s">
        <v>1958</v>
      </c>
      <c r="B1004" s="90" t="s">
        <v>92</v>
      </c>
      <c r="C1004" s="90" t="s">
        <v>739</v>
      </c>
      <c r="D1004" s="90" t="s">
        <v>834</v>
      </c>
      <c r="E1004" s="90" t="s">
        <v>839</v>
      </c>
      <c r="F1004" s="127">
        <v>1</v>
      </c>
      <c r="G1004" s="91">
        <v>949</v>
      </c>
      <c r="H1004" s="90"/>
      <c r="I1004" s="91"/>
      <c r="J1004" s="91"/>
      <c r="K1004" s="91">
        <f t="shared" si="27"/>
        <v>949</v>
      </c>
      <c r="L1004" s="92">
        <v>20211203</v>
      </c>
    </row>
    <row r="1005" spans="1:12" x14ac:dyDescent="0.25">
      <c r="A1005" s="89" t="s">
        <v>1957</v>
      </c>
      <c r="B1005" s="90" t="s">
        <v>92</v>
      </c>
      <c r="C1005" s="90" t="s">
        <v>739</v>
      </c>
      <c r="D1005" s="90" t="s">
        <v>834</v>
      </c>
      <c r="E1005" s="90" t="s">
        <v>837</v>
      </c>
      <c r="F1005" s="127">
        <v>1</v>
      </c>
      <c r="G1005" s="91">
        <v>949</v>
      </c>
      <c r="H1005" s="90"/>
      <c r="I1005" s="91"/>
      <c r="J1005" s="91"/>
      <c r="K1005" s="91">
        <f t="shared" si="27"/>
        <v>949</v>
      </c>
      <c r="L1005" s="92">
        <v>20211203</v>
      </c>
    </row>
    <row r="1006" spans="1:12" x14ac:dyDescent="0.25">
      <c r="A1006" s="89" t="s">
        <v>1956</v>
      </c>
      <c r="B1006" s="90" t="s">
        <v>92</v>
      </c>
      <c r="C1006" s="90" t="s">
        <v>739</v>
      </c>
      <c r="D1006" s="90" t="s">
        <v>834</v>
      </c>
      <c r="E1006" s="90" t="s">
        <v>835</v>
      </c>
      <c r="F1006" s="127">
        <v>1</v>
      </c>
      <c r="G1006" s="91">
        <v>949</v>
      </c>
      <c r="H1006" s="90"/>
      <c r="I1006" s="91"/>
      <c r="J1006" s="91"/>
      <c r="K1006" s="91">
        <f t="shared" si="27"/>
        <v>949</v>
      </c>
      <c r="L1006" s="92">
        <v>20211203</v>
      </c>
    </row>
    <row r="1007" spans="1:12" x14ac:dyDescent="0.25">
      <c r="A1007" s="89" t="s">
        <v>1960</v>
      </c>
      <c r="B1007" s="90" t="s">
        <v>92</v>
      </c>
      <c r="C1007" s="90" t="s">
        <v>12</v>
      </c>
      <c r="D1007" s="90" t="s">
        <v>116</v>
      </c>
      <c r="E1007" s="90" t="s">
        <v>170</v>
      </c>
      <c r="F1007" s="127">
        <v>1</v>
      </c>
      <c r="G1007" s="91">
        <v>949</v>
      </c>
      <c r="H1007" s="90"/>
      <c r="I1007" s="91"/>
      <c r="J1007" s="91"/>
      <c r="K1007" s="91">
        <f t="shared" si="27"/>
        <v>949</v>
      </c>
      <c r="L1007" s="92">
        <v>20211203</v>
      </c>
    </row>
    <row r="1008" spans="1:12" x14ac:dyDescent="0.25">
      <c r="A1008" s="89" t="s">
        <v>1959</v>
      </c>
      <c r="B1008" s="90" t="s">
        <v>92</v>
      </c>
      <c r="C1008" s="90" t="s">
        <v>12</v>
      </c>
      <c r="D1008" s="90" t="s">
        <v>116</v>
      </c>
      <c r="E1008" s="90" t="s">
        <v>171</v>
      </c>
      <c r="F1008" s="127">
        <v>1</v>
      </c>
      <c r="G1008" s="91">
        <v>949</v>
      </c>
      <c r="H1008" s="90"/>
      <c r="I1008" s="91"/>
      <c r="J1008" s="91"/>
      <c r="K1008" s="91">
        <f t="shared" si="27"/>
        <v>949</v>
      </c>
      <c r="L1008" s="92">
        <v>20211203</v>
      </c>
    </row>
    <row r="1009" spans="1:12" x14ac:dyDescent="0.25">
      <c r="A1009" s="89" t="s">
        <v>1955</v>
      </c>
      <c r="B1009" s="90" t="s">
        <v>92</v>
      </c>
      <c r="C1009" s="90" t="s">
        <v>851</v>
      </c>
      <c r="D1009" s="90" t="s">
        <v>852</v>
      </c>
      <c r="E1009" s="90" t="s">
        <v>853</v>
      </c>
      <c r="F1009" s="127">
        <v>1</v>
      </c>
      <c r="G1009" s="91">
        <v>949</v>
      </c>
      <c r="H1009" s="90"/>
      <c r="I1009" s="91"/>
      <c r="J1009" s="91"/>
      <c r="K1009" s="91">
        <f t="shared" si="27"/>
        <v>949</v>
      </c>
      <c r="L1009" s="92">
        <v>20211206</v>
      </c>
    </row>
    <row r="1010" spans="1:12" x14ac:dyDescent="0.25">
      <c r="A1010" s="89" t="s">
        <v>1946</v>
      </c>
      <c r="B1010" s="90" t="s">
        <v>92</v>
      </c>
      <c r="C1010" s="90" t="s">
        <v>851</v>
      </c>
      <c r="D1010" s="90" t="s">
        <v>855</v>
      </c>
      <c r="E1010" s="90" t="s">
        <v>870</v>
      </c>
      <c r="F1010" s="127">
        <v>1</v>
      </c>
      <c r="G1010" s="91">
        <v>949</v>
      </c>
      <c r="H1010" s="90"/>
      <c r="I1010" s="91"/>
      <c r="J1010" s="91"/>
      <c r="K1010" s="91">
        <f t="shared" si="27"/>
        <v>949</v>
      </c>
      <c r="L1010" s="92">
        <v>20211206</v>
      </c>
    </row>
    <row r="1011" spans="1:12" x14ac:dyDescent="0.25">
      <c r="A1011" s="89" t="s">
        <v>1945</v>
      </c>
      <c r="B1011" s="90" t="s">
        <v>92</v>
      </c>
      <c r="C1011" s="90" t="s">
        <v>851</v>
      </c>
      <c r="D1011" s="90" t="s">
        <v>855</v>
      </c>
      <c r="E1011" s="90" t="s">
        <v>868</v>
      </c>
      <c r="F1011" s="127">
        <v>1</v>
      </c>
      <c r="G1011" s="91">
        <v>949</v>
      </c>
      <c r="H1011" s="90"/>
      <c r="I1011" s="91"/>
      <c r="J1011" s="91"/>
      <c r="K1011" s="91">
        <f t="shared" si="27"/>
        <v>949</v>
      </c>
      <c r="L1011" s="92">
        <v>20211206</v>
      </c>
    </row>
    <row r="1012" spans="1:12" x14ac:dyDescent="0.25">
      <c r="A1012" s="89" t="s">
        <v>1944</v>
      </c>
      <c r="B1012" s="90" t="s">
        <v>92</v>
      </c>
      <c r="C1012" s="90" t="s">
        <v>851</v>
      </c>
      <c r="D1012" s="90" t="s">
        <v>855</v>
      </c>
      <c r="E1012" s="90" t="s">
        <v>866</v>
      </c>
      <c r="F1012" s="127">
        <v>1</v>
      </c>
      <c r="G1012" s="91">
        <v>949</v>
      </c>
      <c r="H1012" s="90"/>
      <c r="I1012" s="91"/>
      <c r="J1012" s="91"/>
      <c r="K1012" s="91">
        <f t="shared" si="27"/>
        <v>949</v>
      </c>
      <c r="L1012" s="92">
        <v>20211206</v>
      </c>
    </row>
    <row r="1013" spans="1:12" x14ac:dyDescent="0.25">
      <c r="A1013" s="89" t="s">
        <v>1943</v>
      </c>
      <c r="B1013" s="90" t="s">
        <v>92</v>
      </c>
      <c r="C1013" s="90" t="s">
        <v>851</v>
      </c>
      <c r="D1013" s="90" t="s">
        <v>855</v>
      </c>
      <c r="E1013" s="90" t="s">
        <v>864</v>
      </c>
      <c r="F1013" s="127">
        <v>1</v>
      </c>
      <c r="G1013" s="91">
        <v>949</v>
      </c>
      <c r="H1013" s="90"/>
      <c r="I1013" s="91"/>
      <c r="J1013" s="91"/>
      <c r="K1013" s="91">
        <f t="shared" si="27"/>
        <v>949</v>
      </c>
      <c r="L1013" s="92">
        <v>20211206</v>
      </c>
    </row>
    <row r="1014" spans="1:12" x14ac:dyDescent="0.25">
      <c r="A1014" s="89" t="s">
        <v>1942</v>
      </c>
      <c r="B1014" s="90" t="s">
        <v>92</v>
      </c>
      <c r="C1014" s="90" t="s">
        <v>851</v>
      </c>
      <c r="D1014" s="90" t="s">
        <v>855</v>
      </c>
      <c r="E1014" s="90" t="s">
        <v>862</v>
      </c>
      <c r="F1014" s="127">
        <v>1</v>
      </c>
      <c r="G1014" s="91">
        <v>949</v>
      </c>
      <c r="H1014" s="90"/>
      <c r="I1014" s="91"/>
      <c r="J1014" s="91"/>
      <c r="K1014" s="91">
        <f t="shared" si="27"/>
        <v>949</v>
      </c>
      <c r="L1014" s="92">
        <v>20211206</v>
      </c>
    </row>
    <row r="1015" spans="1:12" x14ac:dyDescent="0.25">
      <c r="A1015" s="89" t="s">
        <v>1941</v>
      </c>
      <c r="B1015" s="90" t="s">
        <v>92</v>
      </c>
      <c r="C1015" s="90" t="s">
        <v>851</v>
      </c>
      <c r="D1015" s="90" t="s">
        <v>855</v>
      </c>
      <c r="E1015" s="90" t="s">
        <v>860</v>
      </c>
      <c r="F1015" s="127">
        <v>1</v>
      </c>
      <c r="G1015" s="91">
        <v>949</v>
      </c>
      <c r="H1015" s="90"/>
      <c r="I1015" s="91"/>
      <c r="J1015" s="91"/>
      <c r="K1015" s="91">
        <f t="shared" si="27"/>
        <v>949</v>
      </c>
      <c r="L1015" s="92">
        <v>20211206</v>
      </c>
    </row>
    <row r="1016" spans="1:12" x14ac:dyDescent="0.25">
      <c r="A1016" s="89" t="s">
        <v>1940</v>
      </c>
      <c r="B1016" s="90" t="s">
        <v>92</v>
      </c>
      <c r="C1016" s="90" t="s">
        <v>851</v>
      </c>
      <c r="D1016" s="90" t="s">
        <v>855</v>
      </c>
      <c r="E1016" s="90" t="s">
        <v>858</v>
      </c>
      <c r="F1016" s="127">
        <v>1</v>
      </c>
      <c r="G1016" s="91">
        <v>949</v>
      </c>
      <c r="H1016" s="90"/>
      <c r="I1016" s="91"/>
      <c r="J1016" s="91"/>
      <c r="K1016" s="91">
        <f t="shared" si="27"/>
        <v>949</v>
      </c>
      <c r="L1016" s="92">
        <v>20211206</v>
      </c>
    </row>
    <row r="1017" spans="1:12" x14ac:dyDescent="0.25">
      <c r="A1017" s="89" t="s">
        <v>1939</v>
      </c>
      <c r="B1017" s="90" t="s">
        <v>92</v>
      </c>
      <c r="C1017" s="90" t="s">
        <v>851</v>
      </c>
      <c r="D1017" s="90" t="s">
        <v>855</v>
      </c>
      <c r="E1017" s="90" t="s">
        <v>856</v>
      </c>
      <c r="F1017" s="127">
        <v>1</v>
      </c>
      <c r="G1017" s="91">
        <v>949</v>
      </c>
      <c r="H1017" s="90"/>
      <c r="I1017" s="91"/>
      <c r="J1017" s="91"/>
      <c r="K1017" s="91">
        <f t="shared" si="27"/>
        <v>949</v>
      </c>
      <c r="L1017" s="92">
        <v>20211206</v>
      </c>
    </row>
    <row r="1018" spans="1:12" x14ac:dyDescent="0.25">
      <c r="A1018" s="89" t="s">
        <v>1954</v>
      </c>
      <c r="B1018" s="90" t="s">
        <v>92</v>
      </c>
      <c r="C1018" s="90" t="s">
        <v>851</v>
      </c>
      <c r="D1018" s="90" t="s">
        <v>872</v>
      </c>
      <c r="E1018" s="90" t="s">
        <v>887</v>
      </c>
      <c r="F1018" s="127">
        <v>1</v>
      </c>
      <c r="G1018" s="91">
        <v>949</v>
      </c>
      <c r="H1018" s="90"/>
      <c r="I1018" s="91"/>
      <c r="J1018" s="91"/>
      <c r="K1018" s="91">
        <f t="shared" si="27"/>
        <v>949</v>
      </c>
      <c r="L1018" s="92">
        <v>20211210</v>
      </c>
    </row>
    <row r="1019" spans="1:12" x14ac:dyDescent="0.25">
      <c r="A1019" s="89" t="s">
        <v>1953</v>
      </c>
      <c r="B1019" s="90" t="s">
        <v>92</v>
      </c>
      <c r="C1019" s="90" t="s">
        <v>851</v>
      </c>
      <c r="D1019" s="90" t="s">
        <v>872</v>
      </c>
      <c r="E1019" s="90" t="s">
        <v>885</v>
      </c>
      <c r="F1019" s="127">
        <v>1</v>
      </c>
      <c r="G1019" s="91">
        <v>949</v>
      </c>
      <c r="H1019" s="90"/>
      <c r="I1019" s="91"/>
      <c r="J1019" s="91"/>
      <c r="K1019" s="91">
        <f t="shared" si="27"/>
        <v>949</v>
      </c>
      <c r="L1019" s="92">
        <v>20211210</v>
      </c>
    </row>
    <row r="1020" spans="1:12" x14ac:dyDescent="0.25">
      <c r="A1020" s="89" t="s">
        <v>1952</v>
      </c>
      <c r="B1020" s="90" t="s">
        <v>92</v>
      </c>
      <c r="C1020" s="90" t="s">
        <v>851</v>
      </c>
      <c r="D1020" s="90" t="s">
        <v>872</v>
      </c>
      <c r="E1020" s="90" t="s">
        <v>883</v>
      </c>
      <c r="F1020" s="127">
        <v>1</v>
      </c>
      <c r="G1020" s="91">
        <v>949</v>
      </c>
      <c r="H1020" s="90"/>
      <c r="I1020" s="91"/>
      <c r="J1020" s="91"/>
      <c r="K1020" s="91">
        <f t="shared" si="27"/>
        <v>949</v>
      </c>
      <c r="L1020" s="92">
        <v>20211210</v>
      </c>
    </row>
    <row r="1021" spans="1:12" x14ac:dyDescent="0.25">
      <c r="A1021" s="89" t="s">
        <v>1951</v>
      </c>
      <c r="B1021" s="90" t="s">
        <v>92</v>
      </c>
      <c r="C1021" s="90" t="s">
        <v>851</v>
      </c>
      <c r="D1021" s="90" t="s">
        <v>872</v>
      </c>
      <c r="E1021" s="90" t="s">
        <v>881</v>
      </c>
      <c r="F1021" s="127">
        <v>1</v>
      </c>
      <c r="G1021" s="91">
        <v>949</v>
      </c>
      <c r="H1021" s="90"/>
      <c r="I1021" s="91"/>
      <c r="J1021" s="91"/>
      <c r="K1021" s="91">
        <f t="shared" si="27"/>
        <v>949</v>
      </c>
      <c r="L1021" s="92">
        <v>20211210</v>
      </c>
    </row>
    <row r="1022" spans="1:12" x14ac:dyDescent="0.25">
      <c r="A1022" s="89" t="s">
        <v>1950</v>
      </c>
      <c r="B1022" s="90" t="s">
        <v>92</v>
      </c>
      <c r="C1022" s="90" t="s">
        <v>851</v>
      </c>
      <c r="D1022" s="90" t="s">
        <v>872</v>
      </c>
      <c r="E1022" s="90" t="s">
        <v>879</v>
      </c>
      <c r="F1022" s="127">
        <v>1</v>
      </c>
      <c r="G1022" s="91">
        <v>949</v>
      </c>
      <c r="H1022" s="90"/>
      <c r="I1022" s="91"/>
      <c r="J1022" s="91"/>
      <c r="K1022" s="91">
        <f t="shared" si="27"/>
        <v>949</v>
      </c>
      <c r="L1022" s="92">
        <v>20211210</v>
      </c>
    </row>
    <row r="1023" spans="1:12" x14ac:dyDescent="0.25">
      <c r="A1023" s="89" t="s">
        <v>1949</v>
      </c>
      <c r="B1023" s="90" t="s">
        <v>92</v>
      </c>
      <c r="C1023" s="90" t="s">
        <v>851</v>
      </c>
      <c r="D1023" s="90" t="s">
        <v>872</v>
      </c>
      <c r="E1023" s="90" t="s">
        <v>877</v>
      </c>
      <c r="F1023" s="127">
        <v>1</v>
      </c>
      <c r="G1023" s="91">
        <v>949</v>
      </c>
      <c r="H1023" s="90"/>
      <c r="I1023" s="91"/>
      <c r="J1023" s="91"/>
      <c r="K1023" s="91">
        <f t="shared" si="27"/>
        <v>949</v>
      </c>
      <c r="L1023" s="92">
        <v>20211210</v>
      </c>
    </row>
    <row r="1024" spans="1:12" x14ac:dyDescent="0.25">
      <c r="A1024" s="89" t="s">
        <v>1948</v>
      </c>
      <c r="B1024" s="90" t="s">
        <v>92</v>
      </c>
      <c r="C1024" s="90" t="s">
        <v>851</v>
      </c>
      <c r="D1024" s="90" t="s">
        <v>872</v>
      </c>
      <c r="E1024" s="90" t="s">
        <v>875</v>
      </c>
      <c r="F1024" s="127">
        <v>1</v>
      </c>
      <c r="G1024" s="91">
        <v>949</v>
      </c>
      <c r="H1024" s="90"/>
      <c r="I1024" s="91"/>
      <c r="J1024" s="91"/>
      <c r="K1024" s="91">
        <f t="shared" si="27"/>
        <v>949</v>
      </c>
      <c r="L1024" s="92">
        <v>20211210</v>
      </c>
    </row>
    <row r="1025" spans="1:12" x14ac:dyDescent="0.25">
      <c r="A1025" s="89" t="s">
        <v>1947</v>
      </c>
      <c r="B1025" s="90" t="s">
        <v>92</v>
      </c>
      <c r="C1025" s="90" t="s">
        <v>851</v>
      </c>
      <c r="D1025" s="90" t="s">
        <v>872</v>
      </c>
      <c r="E1025" s="90" t="s">
        <v>873</v>
      </c>
      <c r="F1025" s="127">
        <v>1</v>
      </c>
      <c r="G1025" s="91">
        <v>949</v>
      </c>
      <c r="H1025" s="90"/>
      <c r="I1025" s="91"/>
      <c r="J1025" s="91"/>
      <c r="K1025" s="91">
        <f t="shared" si="27"/>
        <v>949</v>
      </c>
      <c r="L1025" s="92">
        <v>20211210</v>
      </c>
    </row>
    <row r="1026" spans="1:12" x14ac:dyDescent="0.25">
      <c r="A1026" s="89" t="s">
        <v>1906</v>
      </c>
      <c r="B1026" s="90" t="s">
        <v>92</v>
      </c>
      <c r="C1026" s="90" t="s">
        <v>297</v>
      </c>
      <c r="D1026" s="90" t="s">
        <v>93</v>
      </c>
      <c r="E1026" s="90" t="s">
        <v>816</v>
      </c>
      <c r="F1026" s="127">
        <v>1</v>
      </c>
      <c r="G1026" s="91">
        <v>949</v>
      </c>
      <c r="H1026" s="90"/>
      <c r="I1026" s="91"/>
      <c r="J1026" s="91"/>
      <c r="K1026" s="91">
        <f t="shared" si="27"/>
        <v>949</v>
      </c>
      <c r="L1026" s="92">
        <v>20211213</v>
      </c>
    </row>
    <row r="1027" spans="1:12" x14ac:dyDescent="0.25">
      <c r="A1027" s="89" t="s">
        <v>1905</v>
      </c>
      <c r="B1027" s="90" t="s">
        <v>92</v>
      </c>
      <c r="C1027" s="90" t="s">
        <v>297</v>
      </c>
      <c r="D1027" s="90" t="s">
        <v>93</v>
      </c>
      <c r="E1027" s="90" t="s">
        <v>367</v>
      </c>
      <c r="F1027" s="127">
        <v>1</v>
      </c>
      <c r="G1027" s="91">
        <v>949</v>
      </c>
      <c r="H1027" s="90"/>
      <c r="I1027" s="91"/>
      <c r="J1027" s="91"/>
      <c r="K1027" s="91">
        <f t="shared" si="27"/>
        <v>949</v>
      </c>
      <c r="L1027" s="92">
        <v>20211213</v>
      </c>
    </row>
    <row r="1028" spans="1:12" x14ac:dyDescent="0.25">
      <c r="A1028" s="89" t="s">
        <v>1904</v>
      </c>
      <c r="B1028" s="90" t="s">
        <v>92</v>
      </c>
      <c r="C1028" s="90" t="s">
        <v>297</v>
      </c>
      <c r="D1028" s="90" t="s">
        <v>93</v>
      </c>
      <c r="E1028" s="90" t="s">
        <v>813</v>
      </c>
      <c r="F1028" s="127">
        <v>1</v>
      </c>
      <c r="G1028" s="91">
        <v>949</v>
      </c>
      <c r="H1028" s="90"/>
      <c r="I1028" s="91"/>
      <c r="J1028" s="91"/>
      <c r="K1028" s="91">
        <f t="shared" ref="K1028:K1059" si="28">J1028+G1028</f>
        <v>949</v>
      </c>
      <c r="L1028" s="92">
        <v>20211213</v>
      </c>
    </row>
    <row r="1029" spans="1:12" x14ac:dyDescent="0.25">
      <c r="A1029" s="89" t="s">
        <v>1903</v>
      </c>
      <c r="B1029" s="90" t="s">
        <v>92</v>
      </c>
      <c r="C1029" s="90" t="s">
        <v>297</v>
      </c>
      <c r="D1029" s="90" t="s">
        <v>93</v>
      </c>
      <c r="E1029" s="90" t="s">
        <v>809</v>
      </c>
      <c r="F1029" s="127">
        <v>1</v>
      </c>
      <c r="G1029" s="91">
        <v>949</v>
      </c>
      <c r="H1029" s="90"/>
      <c r="I1029" s="91"/>
      <c r="J1029" s="91"/>
      <c r="K1029" s="91">
        <f t="shared" si="28"/>
        <v>949</v>
      </c>
      <c r="L1029" s="92">
        <v>20211213</v>
      </c>
    </row>
    <row r="1030" spans="1:12" x14ac:dyDescent="0.25">
      <c r="A1030" s="89" t="s">
        <v>1902</v>
      </c>
      <c r="B1030" s="90" t="s">
        <v>92</v>
      </c>
      <c r="C1030" s="90" t="s">
        <v>297</v>
      </c>
      <c r="D1030" s="90" t="s">
        <v>93</v>
      </c>
      <c r="E1030" s="90" t="s">
        <v>807</v>
      </c>
      <c r="F1030" s="127">
        <v>1</v>
      </c>
      <c r="G1030" s="91">
        <v>949</v>
      </c>
      <c r="H1030" s="90"/>
      <c r="I1030" s="91"/>
      <c r="J1030" s="91"/>
      <c r="K1030" s="91">
        <f t="shared" si="28"/>
        <v>949</v>
      </c>
      <c r="L1030" s="92">
        <v>20211213</v>
      </c>
    </row>
    <row r="1031" spans="1:12" x14ac:dyDescent="0.25">
      <c r="A1031" s="89" t="s">
        <v>1901</v>
      </c>
      <c r="B1031" s="90" t="s">
        <v>92</v>
      </c>
      <c r="C1031" s="90" t="s">
        <v>297</v>
      </c>
      <c r="D1031" s="90" t="s">
        <v>93</v>
      </c>
      <c r="E1031" s="90" t="s">
        <v>805</v>
      </c>
      <c r="F1031" s="127">
        <v>1</v>
      </c>
      <c r="G1031" s="91">
        <v>949</v>
      </c>
      <c r="H1031" s="90"/>
      <c r="I1031" s="91"/>
      <c r="J1031" s="91"/>
      <c r="K1031" s="91">
        <f t="shared" si="28"/>
        <v>949</v>
      </c>
      <c r="L1031" s="92">
        <v>20211213</v>
      </c>
    </row>
    <row r="1032" spans="1:12" x14ac:dyDescent="0.25">
      <c r="A1032" s="89" t="s">
        <v>1900</v>
      </c>
      <c r="B1032" s="90" t="s">
        <v>92</v>
      </c>
      <c r="C1032" s="90" t="s">
        <v>297</v>
      </c>
      <c r="D1032" s="90" t="s">
        <v>93</v>
      </c>
      <c r="E1032" s="90" t="s">
        <v>803</v>
      </c>
      <c r="F1032" s="127">
        <v>1</v>
      </c>
      <c r="G1032" s="91">
        <v>949</v>
      </c>
      <c r="H1032" s="90"/>
      <c r="I1032" s="91"/>
      <c r="J1032" s="91"/>
      <c r="K1032" s="91">
        <f t="shared" si="28"/>
        <v>949</v>
      </c>
      <c r="L1032" s="92">
        <v>20211213</v>
      </c>
    </row>
    <row r="1033" spans="1:12" x14ac:dyDescent="0.25">
      <c r="A1033" s="89" t="s">
        <v>1899</v>
      </c>
      <c r="B1033" s="90" t="s">
        <v>92</v>
      </c>
      <c r="C1033" s="90" t="s">
        <v>297</v>
      </c>
      <c r="D1033" s="90" t="s">
        <v>93</v>
      </c>
      <c r="E1033" s="90" t="s">
        <v>801</v>
      </c>
      <c r="F1033" s="127">
        <v>1</v>
      </c>
      <c r="G1033" s="91">
        <v>949</v>
      </c>
      <c r="H1033" s="90"/>
      <c r="I1033" s="91"/>
      <c r="J1033" s="91"/>
      <c r="K1033" s="91">
        <f t="shared" si="28"/>
        <v>949</v>
      </c>
      <c r="L1033" s="92">
        <v>20211213</v>
      </c>
    </row>
    <row r="1034" spans="1:12" x14ac:dyDescent="0.25">
      <c r="A1034" s="108" t="s">
        <v>1898</v>
      </c>
      <c r="B1034" s="109" t="s">
        <v>92</v>
      </c>
      <c r="C1034" s="109" t="s">
        <v>297</v>
      </c>
      <c r="D1034" s="109" t="s">
        <v>93</v>
      </c>
      <c r="E1034" s="109" t="s">
        <v>799</v>
      </c>
      <c r="F1034" s="130">
        <v>1</v>
      </c>
      <c r="G1034" s="110">
        <v>949</v>
      </c>
      <c r="H1034" s="109">
        <v>50</v>
      </c>
      <c r="I1034" s="110">
        <v>24.4</v>
      </c>
      <c r="J1034" s="110">
        <f>I1034*H1034</f>
        <v>1220</v>
      </c>
      <c r="K1034" s="110">
        <f t="shared" si="28"/>
        <v>2169</v>
      </c>
      <c r="L1034" s="111">
        <v>20211213</v>
      </c>
    </row>
    <row r="1035" spans="1:12" x14ac:dyDescent="0.25">
      <c r="A1035" s="89" t="s">
        <v>1895</v>
      </c>
      <c r="B1035" s="90" t="s">
        <v>92</v>
      </c>
      <c r="C1035" s="90" t="s">
        <v>35</v>
      </c>
      <c r="D1035" s="90" t="s">
        <v>827</v>
      </c>
      <c r="E1035" s="90" t="s">
        <v>828</v>
      </c>
      <c r="F1035" s="127">
        <v>1</v>
      </c>
      <c r="G1035" s="91">
        <v>949</v>
      </c>
      <c r="H1035" s="90"/>
      <c r="I1035" s="91"/>
      <c r="J1035" s="91"/>
      <c r="K1035" s="91">
        <f t="shared" si="28"/>
        <v>949</v>
      </c>
      <c r="L1035" s="92">
        <v>20211214</v>
      </c>
    </row>
    <row r="1036" spans="1:12" x14ac:dyDescent="0.25">
      <c r="A1036" s="108" t="s">
        <v>1896</v>
      </c>
      <c r="B1036" s="109" t="s">
        <v>92</v>
      </c>
      <c r="C1036" s="109" t="s">
        <v>35</v>
      </c>
      <c r="D1036" s="109" t="s">
        <v>180</v>
      </c>
      <c r="E1036" s="109" t="s">
        <v>181</v>
      </c>
      <c r="F1036" s="130">
        <v>1</v>
      </c>
      <c r="G1036" s="110">
        <v>949</v>
      </c>
      <c r="H1036" s="109">
        <v>120</v>
      </c>
      <c r="I1036" s="110">
        <v>24.4</v>
      </c>
      <c r="J1036" s="110">
        <f>I1036*H1036</f>
        <v>2928</v>
      </c>
      <c r="K1036" s="110">
        <f t="shared" si="28"/>
        <v>3877</v>
      </c>
      <c r="L1036" s="111">
        <v>20211214</v>
      </c>
    </row>
    <row r="1037" spans="1:12" x14ac:dyDescent="0.25">
      <c r="A1037" s="89" t="s">
        <v>1897</v>
      </c>
      <c r="B1037" s="90" t="s">
        <v>92</v>
      </c>
      <c r="C1037" s="90" t="s">
        <v>222</v>
      </c>
      <c r="D1037" s="90" t="s">
        <v>128</v>
      </c>
      <c r="E1037" s="90" t="s">
        <v>244</v>
      </c>
      <c r="F1037" s="127">
        <v>1</v>
      </c>
      <c r="G1037" s="91">
        <v>949</v>
      </c>
      <c r="H1037" s="90"/>
      <c r="I1037" s="91"/>
      <c r="J1037" s="91"/>
      <c r="K1037" s="91">
        <f t="shared" si="28"/>
        <v>949</v>
      </c>
      <c r="L1037" s="92">
        <v>20211214</v>
      </c>
    </row>
    <row r="1038" spans="1:12" x14ac:dyDescent="0.25">
      <c r="A1038" s="89" t="s">
        <v>1933</v>
      </c>
      <c r="B1038" s="90" t="s">
        <v>92</v>
      </c>
      <c r="C1038" s="90" t="s">
        <v>35</v>
      </c>
      <c r="D1038" s="90" t="s">
        <v>757</v>
      </c>
      <c r="E1038" s="90" t="s">
        <v>758</v>
      </c>
      <c r="F1038" s="127">
        <v>1</v>
      </c>
      <c r="G1038" s="91">
        <v>949</v>
      </c>
      <c r="H1038" s="90"/>
      <c r="I1038" s="91"/>
      <c r="J1038" s="91"/>
      <c r="K1038" s="91">
        <f t="shared" si="28"/>
        <v>949</v>
      </c>
      <c r="L1038" s="92">
        <v>20211215</v>
      </c>
    </row>
    <row r="1039" spans="1:12" x14ac:dyDescent="0.25">
      <c r="A1039" s="89" t="s">
        <v>1920</v>
      </c>
      <c r="B1039" s="90" t="s">
        <v>92</v>
      </c>
      <c r="C1039" s="90" t="s">
        <v>56</v>
      </c>
      <c r="D1039" s="90" t="s">
        <v>57</v>
      </c>
      <c r="E1039" s="90" t="s">
        <v>58</v>
      </c>
      <c r="F1039" s="127">
        <v>1</v>
      </c>
      <c r="G1039" s="91">
        <v>949</v>
      </c>
      <c r="H1039" s="90"/>
      <c r="I1039" s="91"/>
      <c r="J1039" s="91"/>
      <c r="K1039" s="91">
        <f t="shared" si="28"/>
        <v>949</v>
      </c>
      <c r="L1039" s="92">
        <v>20211215</v>
      </c>
    </row>
    <row r="1040" spans="1:12" x14ac:dyDescent="0.25">
      <c r="A1040" s="89" t="s">
        <v>1881</v>
      </c>
      <c r="B1040" s="90" t="s">
        <v>92</v>
      </c>
      <c r="C1040" s="90" t="s">
        <v>56</v>
      </c>
      <c r="D1040" s="90" t="s">
        <v>57</v>
      </c>
      <c r="E1040" s="90" t="s">
        <v>732</v>
      </c>
      <c r="F1040" s="127">
        <v>1</v>
      </c>
      <c r="G1040" s="91">
        <v>949</v>
      </c>
      <c r="H1040" s="90"/>
      <c r="I1040" s="91"/>
      <c r="J1040" s="91"/>
      <c r="K1040" s="91">
        <f t="shared" si="28"/>
        <v>949</v>
      </c>
      <c r="L1040" s="92">
        <v>20211215</v>
      </c>
    </row>
    <row r="1041" spans="1:12" x14ac:dyDescent="0.25">
      <c r="A1041" s="89" t="s">
        <v>1880</v>
      </c>
      <c r="B1041" s="90" t="s">
        <v>92</v>
      </c>
      <c r="C1041" s="90" t="s">
        <v>56</v>
      </c>
      <c r="D1041" s="90" t="s">
        <v>57</v>
      </c>
      <c r="E1041" s="90" t="s">
        <v>66</v>
      </c>
      <c r="F1041" s="127">
        <v>1</v>
      </c>
      <c r="G1041" s="91">
        <v>949</v>
      </c>
      <c r="H1041" s="90"/>
      <c r="I1041" s="91"/>
      <c r="J1041" s="91"/>
      <c r="K1041" s="91">
        <f t="shared" si="28"/>
        <v>949</v>
      </c>
      <c r="L1041" s="92">
        <v>20211215</v>
      </c>
    </row>
    <row r="1042" spans="1:12" x14ac:dyDescent="0.25">
      <c r="A1042" s="89" t="s">
        <v>1918</v>
      </c>
      <c r="B1042" s="90" t="s">
        <v>92</v>
      </c>
      <c r="C1042" s="90" t="s">
        <v>56</v>
      </c>
      <c r="D1042" s="90" t="s">
        <v>57</v>
      </c>
      <c r="E1042" s="90" t="s">
        <v>1919</v>
      </c>
      <c r="F1042" s="127">
        <v>1</v>
      </c>
      <c r="G1042" s="91">
        <v>949</v>
      </c>
      <c r="H1042" s="90"/>
      <c r="I1042" s="91"/>
      <c r="J1042" s="91"/>
      <c r="K1042" s="91">
        <f t="shared" si="28"/>
        <v>949</v>
      </c>
      <c r="L1042" s="92">
        <v>20211215</v>
      </c>
    </row>
    <row r="1043" spans="1:12" x14ac:dyDescent="0.25">
      <c r="A1043" s="89" t="s">
        <v>1917</v>
      </c>
      <c r="B1043" s="90" t="s">
        <v>92</v>
      </c>
      <c r="C1043" s="90" t="s">
        <v>56</v>
      </c>
      <c r="D1043" s="90" t="s">
        <v>57</v>
      </c>
      <c r="E1043" s="90" t="s">
        <v>64</v>
      </c>
      <c r="F1043" s="127">
        <v>1</v>
      </c>
      <c r="G1043" s="91">
        <v>949</v>
      </c>
      <c r="H1043" s="90"/>
      <c r="I1043" s="91"/>
      <c r="J1043" s="91"/>
      <c r="K1043" s="91">
        <f t="shared" si="28"/>
        <v>949</v>
      </c>
      <c r="L1043" s="92">
        <v>20211215</v>
      </c>
    </row>
    <row r="1044" spans="1:12" x14ac:dyDescent="0.25">
      <c r="A1044" s="89" t="s">
        <v>1879</v>
      </c>
      <c r="B1044" s="90" t="s">
        <v>92</v>
      </c>
      <c r="C1044" s="90" t="s">
        <v>56</v>
      </c>
      <c r="D1044" s="90" t="s">
        <v>57</v>
      </c>
      <c r="E1044" s="90" t="s">
        <v>1123</v>
      </c>
      <c r="F1044" s="127">
        <v>1</v>
      </c>
      <c r="G1044" s="91">
        <v>949</v>
      </c>
      <c r="H1044" s="90"/>
      <c r="I1044" s="91"/>
      <c r="J1044" s="91"/>
      <c r="K1044" s="91">
        <f t="shared" si="28"/>
        <v>949</v>
      </c>
      <c r="L1044" s="92">
        <v>20211215</v>
      </c>
    </row>
    <row r="1045" spans="1:12" x14ac:dyDescent="0.25">
      <c r="A1045" s="89" t="s">
        <v>1915</v>
      </c>
      <c r="B1045" s="90" t="s">
        <v>92</v>
      </c>
      <c r="C1045" s="90" t="s">
        <v>56</v>
      </c>
      <c r="D1045" s="90" t="s">
        <v>57</v>
      </c>
      <c r="E1045" s="90" t="s">
        <v>1916</v>
      </c>
      <c r="F1045" s="127">
        <v>1</v>
      </c>
      <c r="G1045" s="91">
        <v>949</v>
      </c>
      <c r="H1045" s="90"/>
      <c r="I1045" s="91"/>
      <c r="J1045" s="91"/>
      <c r="K1045" s="91">
        <f t="shared" si="28"/>
        <v>949</v>
      </c>
      <c r="L1045" s="92">
        <v>20211215</v>
      </c>
    </row>
    <row r="1046" spans="1:12" x14ac:dyDescent="0.25">
      <c r="A1046" s="89" t="s">
        <v>1913</v>
      </c>
      <c r="B1046" s="90" t="s">
        <v>92</v>
      </c>
      <c r="C1046" s="90" t="s">
        <v>56</v>
      </c>
      <c r="D1046" s="90" t="s">
        <v>57</v>
      </c>
      <c r="E1046" s="90" t="s">
        <v>1914</v>
      </c>
      <c r="F1046" s="127">
        <v>1</v>
      </c>
      <c r="G1046" s="91">
        <v>949</v>
      </c>
      <c r="H1046" s="90"/>
      <c r="I1046" s="91"/>
      <c r="J1046" s="91"/>
      <c r="K1046" s="91">
        <f t="shared" si="28"/>
        <v>949</v>
      </c>
      <c r="L1046" s="92">
        <v>20211215</v>
      </c>
    </row>
    <row r="1047" spans="1:12" x14ac:dyDescent="0.25">
      <c r="A1047" s="89" t="s">
        <v>1882</v>
      </c>
      <c r="B1047" s="90" t="s">
        <v>92</v>
      </c>
      <c r="C1047" s="90" t="s">
        <v>56</v>
      </c>
      <c r="D1047" s="90" t="s">
        <v>57</v>
      </c>
      <c r="E1047" s="90" t="s">
        <v>1883</v>
      </c>
      <c r="F1047" s="127">
        <v>1</v>
      </c>
      <c r="G1047" s="91">
        <v>949</v>
      </c>
      <c r="H1047" s="90"/>
      <c r="I1047" s="91"/>
      <c r="J1047" s="91"/>
      <c r="K1047" s="91">
        <f t="shared" si="28"/>
        <v>949</v>
      </c>
      <c r="L1047" s="92">
        <v>20211215</v>
      </c>
    </row>
    <row r="1048" spans="1:12" x14ac:dyDescent="0.25">
      <c r="A1048" s="108" t="s">
        <v>1911</v>
      </c>
      <c r="B1048" s="109" t="s">
        <v>92</v>
      </c>
      <c r="C1048" s="109" t="s">
        <v>56</v>
      </c>
      <c r="D1048" s="109" t="s">
        <v>57</v>
      </c>
      <c r="E1048" s="109" t="s">
        <v>1912</v>
      </c>
      <c r="F1048" s="130">
        <v>1</v>
      </c>
      <c r="G1048" s="110">
        <v>949</v>
      </c>
      <c r="H1048" s="109">
        <v>276</v>
      </c>
      <c r="I1048" s="110">
        <v>24.4</v>
      </c>
      <c r="J1048" s="110">
        <f>I1048*H1048</f>
        <v>6734.4</v>
      </c>
      <c r="K1048" s="110">
        <f t="shared" si="28"/>
        <v>7683.4</v>
      </c>
      <c r="L1048" s="111">
        <v>20211215</v>
      </c>
    </row>
    <row r="1049" spans="1:12" x14ac:dyDescent="0.25">
      <c r="A1049" s="89" t="s">
        <v>1909</v>
      </c>
      <c r="B1049" s="90" t="s">
        <v>92</v>
      </c>
      <c r="C1049" s="90" t="s">
        <v>56</v>
      </c>
      <c r="D1049" s="90" t="s">
        <v>57</v>
      </c>
      <c r="E1049" s="90" t="s">
        <v>1910</v>
      </c>
      <c r="F1049" s="127">
        <v>1</v>
      </c>
      <c r="G1049" s="91">
        <v>949</v>
      </c>
      <c r="H1049" s="90"/>
      <c r="I1049" s="91"/>
      <c r="J1049" s="91"/>
      <c r="K1049" s="91">
        <f t="shared" si="28"/>
        <v>949</v>
      </c>
      <c r="L1049" s="92">
        <v>20211215</v>
      </c>
    </row>
    <row r="1050" spans="1:12" x14ac:dyDescent="0.25">
      <c r="A1050" s="89" t="s">
        <v>1884</v>
      </c>
      <c r="B1050" s="90" t="s">
        <v>92</v>
      </c>
      <c r="C1050" s="90" t="s">
        <v>56</v>
      </c>
      <c r="D1050" s="90" t="s">
        <v>1844</v>
      </c>
      <c r="E1050" s="90" t="s">
        <v>1885</v>
      </c>
      <c r="F1050" s="127">
        <v>1</v>
      </c>
      <c r="G1050" s="91">
        <v>949</v>
      </c>
      <c r="H1050" s="90"/>
      <c r="I1050" s="91"/>
      <c r="J1050" s="91"/>
      <c r="K1050" s="91">
        <f t="shared" si="28"/>
        <v>949</v>
      </c>
      <c r="L1050" s="92">
        <v>20211215</v>
      </c>
    </row>
    <row r="1051" spans="1:12" x14ac:dyDescent="0.25">
      <c r="A1051" s="108" t="s">
        <v>1893</v>
      </c>
      <c r="B1051" s="109" t="s">
        <v>92</v>
      </c>
      <c r="C1051" s="109" t="s">
        <v>35</v>
      </c>
      <c r="D1051" s="109" t="s">
        <v>198</v>
      </c>
      <c r="E1051" s="109" t="s">
        <v>199</v>
      </c>
      <c r="F1051" s="130">
        <v>1</v>
      </c>
      <c r="G1051" s="110">
        <v>949</v>
      </c>
      <c r="H1051" s="109">
        <v>40</v>
      </c>
      <c r="I1051" s="110">
        <v>24.4</v>
      </c>
      <c r="J1051" s="110">
        <f>I1051*H1051</f>
        <v>976</v>
      </c>
      <c r="K1051" s="110">
        <f t="shared" si="28"/>
        <v>1925</v>
      </c>
      <c r="L1051" s="111">
        <v>20211216</v>
      </c>
    </row>
    <row r="1052" spans="1:12" x14ac:dyDescent="0.25">
      <c r="A1052" s="89" t="s">
        <v>1894</v>
      </c>
      <c r="B1052" s="90" t="s">
        <v>92</v>
      </c>
      <c r="C1052" s="90" t="s">
        <v>35</v>
      </c>
      <c r="D1052" s="90" t="s">
        <v>784</v>
      </c>
      <c r="E1052" s="90" t="s">
        <v>785</v>
      </c>
      <c r="F1052" s="127">
        <v>1</v>
      </c>
      <c r="G1052" s="91">
        <v>949</v>
      </c>
      <c r="H1052" s="90"/>
      <c r="I1052" s="91"/>
      <c r="J1052" s="91"/>
      <c r="K1052" s="91">
        <f t="shared" si="28"/>
        <v>949</v>
      </c>
      <c r="L1052" s="92">
        <v>20211216</v>
      </c>
    </row>
    <row r="1053" spans="1:12" x14ac:dyDescent="0.25">
      <c r="A1053" s="108" t="s">
        <v>1891</v>
      </c>
      <c r="B1053" s="109" t="s">
        <v>92</v>
      </c>
      <c r="C1053" s="109" t="s">
        <v>35</v>
      </c>
      <c r="D1053" s="109" t="s">
        <v>177</v>
      </c>
      <c r="E1053" s="109" t="s">
        <v>178</v>
      </c>
      <c r="F1053" s="130">
        <v>1</v>
      </c>
      <c r="G1053" s="110">
        <v>949</v>
      </c>
      <c r="H1053" s="109">
        <v>104</v>
      </c>
      <c r="I1053" s="110">
        <v>24.4</v>
      </c>
      <c r="J1053" s="110">
        <f>I1053*H1053</f>
        <v>2537.6</v>
      </c>
      <c r="K1053" s="110">
        <f t="shared" si="28"/>
        <v>3486.6</v>
      </c>
      <c r="L1053" s="111">
        <v>20211217</v>
      </c>
    </row>
    <row r="1054" spans="1:12" x14ac:dyDescent="0.25">
      <c r="A1054" s="89" t="s">
        <v>1892</v>
      </c>
      <c r="B1054" s="90" t="s">
        <v>92</v>
      </c>
      <c r="C1054" s="90" t="s">
        <v>222</v>
      </c>
      <c r="D1054" s="90" t="s">
        <v>271</v>
      </c>
      <c r="E1054" s="90" t="s">
        <v>272</v>
      </c>
      <c r="F1054" s="127">
        <v>1</v>
      </c>
      <c r="G1054" s="91">
        <v>949</v>
      </c>
      <c r="H1054" s="90"/>
      <c r="I1054" s="91"/>
      <c r="J1054" s="91"/>
      <c r="K1054" s="91">
        <f t="shared" si="28"/>
        <v>949</v>
      </c>
      <c r="L1054" s="92">
        <v>20211217</v>
      </c>
    </row>
    <row r="1055" spans="1:12" x14ac:dyDescent="0.25">
      <c r="A1055" s="108" t="s">
        <v>1890</v>
      </c>
      <c r="B1055" s="109" t="s">
        <v>92</v>
      </c>
      <c r="C1055" s="109" t="s">
        <v>35</v>
      </c>
      <c r="D1055" s="109" t="s">
        <v>702</v>
      </c>
      <c r="E1055" s="109" t="s">
        <v>703</v>
      </c>
      <c r="F1055" s="130">
        <v>1</v>
      </c>
      <c r="G1055" s="110">
        <v>949</v>
      </c>
      <c r="H1055" s="109">
        <v>100</v>
      </c>
      <c r="I1055" s="110">
        <v>24.4</v>
      </c>
      <c r="J1055" s="110">
        <f>I1055*H1055</f>
        <v>2440</v>
      </c>
      <c r="K1055" s="110">
        <f t="shared" si="28"/>
        <v>3389</v>
      </c>
      <c r="L1055" s="111">
        <v>20211220</v>
      </c>
    </row>
    <row r="1056" spans="1:12" x14ac:dyDescent="0.25">
      <c r="A1056" s="89" t="s">
        <v>1889</v>
      </c>
      <c r="B1056" s="90" t="s">
        <v>92</v>
      </c>
      <c r="C1056" s="90" t="s">
        <v>35</v>
      </c>
      <c r="D1056" s="90" t="s">
        <v>778</v>
      </c>
      <c r="E1056" s="90" t="s">
        <v>779</v>
      </c>
      <c r="F1056" s="127">
        <v>1</v>
      </c>
      <c r="G1056" s="91">
        <v>949</v>
      </c>
      <c r="H1056" s="90"/>
      <c r="I1056" s="91"/>
      <c r="J1056" s="91"/>
      <c r="K1056" s="91">
        <f t="shared" si="28"/>
        <v>949</v>
      </c>
      <c r="L1056" s="92">
        <v>20211221</v>
      </c>
    </row>
    <row r="1057" spans="1:12" x14ac:dyDescent="0.25">
      <c r="A1057" s="89" t="s">
        <v>1888</v>
      </c>
      <c r="B1057" s="90" t="s">
        <v>92</v>
      </c>
      <c r="C1057" s="90" t="s">
        <v>739</v>
      </c>
      <c r="D1057" s="90" t="s">
        <v>781</v>
      </c>
      <c r="E1057" s="90" t="s">
        <v>782</v>
      </c>
      <c r="F1057" s="127">
        <v>1</v>
      </c>
      <c r="G1057" s="91">
        <v>949</v>
      </c>
      <c r="H1057" s="90"/>
      <c r="I1057" s="91"/>
      <c r="J1057" s="91"/>
      <c r="K1057" s="91">
        <f t="shared" si="28"/>
        <v>949</v>
      </c>
      <c r="L1057" s="92">
        <v>20211221</v>
      </c>
    </row>
    <row r="1058" spans="1:12" x14ac:dyDescent="0.25">
      <c r="A1058" s="89" t="s">
        <v>1878</v>
      </c>
      <c r="B1058" s="90" t="s">
        <v>92</v>
      </c>
      <c r="C1058" s="90" t="s">
        <v>56</v>
      </c>
      <c r="D1058" s="90" t="s">
        <v>57</v>
      </c>
      <c r="E1058" s="90" t="s">
        <v>1237</v>
      </c>
      <c r="F1058" s="127">
        <v>1</v>
      </c>
      <c r="G1058" s="91">
        <v>949</v>
      </c>
      <c r="H1058" s="90"/>
      <c r="I1058" s="91"/>
      <c r="J1058" s="91"/>
      <c r="K1058" s="91">
        <f t="shared" si="28"/>
        <v>949</v>
      </c>
      <c r="L1058" s="92">
        <v>20211222</v>
      </c>
    </row>
    <row r="1059" spans="1:12" x14ac:dyDescent="0.25">
      <c r="A1059" s="89" t="s">
        <v>1865</v>
      </c>
      <c r="B1059" s="90" t="s">
        <v>92</v>
      </c>
      <c r="C1059" s="90" t="s">
        <v>56</v>
      </c>
      <c r="D1059" s="90" t="s">
        <v>57</v>
      </c>
      <c r="E1059" s="90" t="s">
        <v>496</v>
      </c>
      <c r="F1059" s="127">
        <v>1</v>
      </c>
      <c r="G1059" s="91">
        <v>949</v>
      </c>
      <c r="H1059" s="90"/>
      <c r="I1059" s="91"/>
      <c r="J1059" s="91"/>
      <c r="K1059" s="91">
        <f t="shared" si="28"/>
        <v>949</v>
      </c>
      <c r="L1059" s="92">
        <v>20211222</v>
      </c>
    </row>
    <row r="1060" spans="1:12" x14ac:dyDescent="0.25">
      <c r="A1060" s="89" t="s">
        <v>1877</v>
      </c>
      <c r="B1060" s="90" t="s">
        <v>92</v>
      </c>
      <c r="C1060" s="90" t="s">
        <v>56</v>
      </c>
      <c r="D1060" s="90" t="s">
        <v>57</v>
      </c>
      <c r="E1060" s="90" t="s">
        <v>60</v>
      </c>
      <c r="F1060" s="127">
        <v>1</v>
      </c>
      <c r="G1060" s="91">
        <v>949</v>
      </c>
      <c r="H1060" s="90"/>
      <c r="I1060" s="91"/>
      <c r="J1060" s="91"/>
      <c r="K1060" s="91">
        <f t="shared" ref="K1060:K1091" si="29">J1060+G1060</f>
        <v>949</v>
      </c>
      <c r="L1060" s="92">
        <v>20211222</v>
      </c>
    </row>
    <row r="1061" spans="1:12" x14ac:dyDescent="0.25">
      <c r="A1061" s="89" t="s">
        <v>1871</v>
      </c>
      <c r="B1061" s="90" t="s">
        <v>92</v>
      </c>
      <c r="C1061" s="90" t="s">
        <v>56</v>
      </c>
      <c r="D1061" s="90" t="s">
        <v>57</v>
      </c>
      <c r="E1061" s="90" t="s">
        <v>1872</v>
      </c>
      <c r="F1061" s="127">
        <v>1</v>
      </c>
      <c r="G1061" s="91">
        <v>949</v>
      </c>
      <c r="H1061" s="90"/>
      <c r="I1061" s="91"/>
      <c r="J1061" s="91"/>
      <c r="K1061" s="91">
        <f t="shared" si="29"/>
        <v>949</v>
      </c>
      <c r="L1061" s="92">
        <v>20211222</v>
      </c>
    </row>
    <row r="1062" spans="1:12" x14ac:dyDescent="0.25">
      <c r="A1062" s="89" t="s">
        <v>1863</v>
      </c>
      <c r="B1062" s="90" t="s">
        <v>92</v>
      </c>
      <c r="C1062" s="90" t="s">
        <v>56</v>
      </c>
      <c r="D1062" s="90" t="s">
        <v>57</v>
      </c>
      <c r="E1062" s="90" t="s">
        <v>1864</v>
      </c>
      <c r="F1062" s="127">
        <v>1</v>
      </c>
      <c r="G1062" s="91">
        <v>949</v>
      </c>
      <c r="H1062" s="90"/>
      <c r="I1062" s="91"/>
      <c r="J1062" s="91"/>
      <c r="K1062" s="91">
        <f t="shared" si="29"/>
        <v>949</v>
      </c>
      <c r="L1062" s="92">
        <v>20211222</v>
      </c>
    </row>
    <row r="1063" spans="1:12" x14ac:dyDescent="0.25">
      <c r="A1063" s="89" t="s">
        <v>1875</v>
      </c>
      <c r="B1063" s="90" t="s">
        <v>92</v>
      </c>
      <c r="C1063" s="90" t="s">
        <v>56</v>
      </c>
      <c r="D1063" s="90" t="s">
        <v>57</v>
      </c>
      <c r="E1063" s="90" t="s">
        <v>1876</v>
      </c>
      <c r="F1063" s="127">
        <v>1</v>
      </c>
      <c r="G1063" s="91">
        <v>949</v>
      </c>
      <c r="H1063" s="90"/>
      <c r="I1063" s="91"/>
      <c r="J1063" s="91"/>
      <c r="K1063" s="91">
        <f t="shared" si="29"/>
        <v>949</v>
      </c>
      <c r="L1063" s="92">
        <v>20211222</v>
      </c>
    </row>
    <row r="1064" spans="1:12" x14ac:dyDescent="0.25">
      <c r="A1064" s="89" t="s">
        <v>1861</v>
      </c>
      <c r="B1064" s="90" t="s">
        <v>92</v>
      </c>
      <c r="C1064" s="90" t="s">
        <v>56</v>
      </c>
      <c r="D1064" s="90" t="s">
        <v>57</v>
      </c>
      <c r="E1064" s="90" t="s">
        <v>1862</v>
      </c>
      <c r="F1064" s="127">
        <v>1</v>
      </c>
      <c r="G1064" s="91">
        <v>949</v>
      </c>
      <c r="H1064" s="90"/>
      <c r="I1064" s="91"/>
      <c r="J1064" s="91"/>
      <c r="K1064" s="91">
        <f t="shared" si="29"/>
        <v>949</v>
      </c>
      <c r="L1064" s="92">
        <v>20211222</v>
      </c>
    </row>
    <row r="1065" spans="1:12" x14ac:dyDescent="0.25">
      <c r="A1065" s="89" t="s">
        <v>1859</v>
      </c>
      <c r="B1065" s="90" t="s">
        <v>92</v>
      </c>
      <c r="C1065" s="90" t="s">
        <v>56</v>
      </c>
      <c r="D1065" s="90" t="s">
        <v>57</v>
      </c>
      <c r="E1065" s="90" t="s">
        <v>1860</v>
      </c>
      <c r="F1065" s="127">
        <v>1</v>
      </c>
      <c r="G1065" s="91">
        <v>949</v>
      </c>
      <c r="H1065" s="90"/>
      <c r="I1065" s="91"/>
      <c r="J1065" s="91"/>
      <c r="K1065" s="91">
        <f t="shared" si="29"/>
        <v>949</v>
      </c>
      <c r="L1065" s="92">
        <v>20211222</v>
      </c>
    </row>
    <row r="1066" spans="1:12" x14ac:dyDescent="0.25">
      <c r="A1066" s="89" t="s">
        <v>1857</v>
      </c>
      <c r="B1066" s="90" t="s">
        <v>92</v>
      </c>
      <c r="C1066" s="90" t="s">
        <v>56</v>
      </c>
      <c r="D1066" s="90" t="s">
        <v>57</v>
      </c>
      <c r="E1066" s="90" t="s">
        <v>1858</v>
      </c>
      <c r="F1066" s="127">
        <v>1</v>
      </c>
      <c r="G1066" s="91">
        <v>949</v>
      </c>
      <c r="H1066" s="90"/>
      <c r="I1066" s="91"/>
      <c r="J1066" s="91"/>
      <c r="K1066" s="91">
        <f t="shared" si="29"/>
        <v>949</v>
      </c>
      <c r="L1066" s="92">
        <v>20211222</v>
      </c>
    </row>
    <row r="1067" spans="1:12" x14ac:dyDescent="0.25">
      <c r="A1067" s="108" t="s">
        <v>1855</v>
      </c>
      <c r="B1067" s="109" t="s">
        <v>92</v>
      </c>
      <c r="C1067" s="109" t="s">
        <v>56</v>
      </c>
      <c r="D1067" s="109" t="s">
        <v>57</v>
      </c>
      <c r="E1067" s="109" t="s">
        <v>1856</v>
      </c>
      <c r="F1067" s="130">
        <v>1</v>
      </c>
      <c r="G1067" s="110">
        <v>949</v>
      </c>
      <c r="H1067" s="109">
        <v>276</v>
      </c>
      <c r="I1067" s="110">
        <v>24.4</v>
      </c>
      <c r="J1067" s="110">
        <f>I1067*H1067</f>
        <v>6734.4</v>
      </c>
      <c r="K1067" s="110">
        <f t="shared" si="29"/>
        <v>7683.4</v>
      </c>
      <c r="L1067" s="111">
        <v>20211222</v>
      </c>
    </row>
    <row r="1068" spans="1:12" x14ac:dyDescent="0.25">
      <c r="A1068" s="89" t="s">
        <v>1873</v>
      </c>
      <c r="B1068" s="90" t="s">
        <v>92</v>
      </c>
      <c r="C1068" s="90" t="s">
        <v>56</v>
      </c>
      <c r="D1068" s="90" t="s">
        <v>57</v>
      </c>
      <c r="E1068" s="90" t="s">
        <v>1874</v>
      </c>
      <c r="F1068" s="127">
        <v>1</v>
      </c>
      <c r="G1068" s="91">
        <v>949</v>
      </c>
      <c r="H1068" s="90"/>
      <c r="I1068" s="91"/>
      <c r="J1068" s="91"/>
      <c r="K1068" s="91">
        <f t="shared" si="29"/>
        <v>949</v>
      </c>
      <c r="L1068" s="92">
        <v>20211222</v>
      </c>
    </row>
    <row r="1069" spans="1:12" x14ac:dyDescent="0.25">
      <c r="A1069" s="89" t="s">
        <v>1833</v>
      </c>
      <c r="B1069" s="90" t="s">
        <v>92</v>
      </c>
      <c r="C1069" s="90" t="s">
        <v>35</v>
      </c>
      <c r="D1069" s="90" t="s">
        <v>745</v>
      </c>
      <c r="E1069" s="90" t="s">
        <v>746</v>
      </c>
      <c r="F1069" s="127">
        <v>1</v>
      </c>
      <c r="G1069" s="91">
        <v>949</v>
      </c>
      <c r="H1069" s="90"/>
      <c r="I1069" s="91"/>
      <c r="J1069" s="91"/>
      <c r="K1069" s="91">
        <f t="shared" si="29"/>
        <v>949</v>
      </c>
      <c r="L1069" s="92">
        <v>20211223</v>
      </c>
    </row>
    <row r="1070" spans="1:12" x14ac:dyDescent="0.25">
      <c r="A1070" s="89" t="s">
        <v>1925</v>
      </c>
      <c r="B1070" s="90" t="s">
        <v>92</v>
      </c>
      <c r="C1070" s="90" t="s">
        <v>27</v>
      </c>
      <c r="D1070" s="90" t="s">
        <v>896</v>
      </c>
      <c r="E1070" s="90" t="s">
        <v>903</v>
      </c>
      <c r="F1070" s="127">
        <v>1</v>
      </c>
      <c r="G1070" s="91">
        <v>949</v>
      </c>
      <c r="H1070" s="90"/>
      <c r="I1070" s="91"/>
      <c r="J1070" s="91"/>
      <c r="K1070" s="91">
        <f t="shared" si="29"/>
        <v>949</v>
      </c>
      <c r="L1070" s="92">
        <v>20211223</v>
      </c>
    </row>
    <row r="1071" spans="1:12" x14ac:dyDescent="0.25">
      <c r="A1071" s="89" t="s">
        <v>1924</v>
      </c>
      <c r="B1071" s="90" t="s">
        <v>92</v>
      </c>
      <c r="C1071" s="90" t="s">
        <v>27</v>
      </c>
      <c r="D1071" s="90" t="s">
        <v>896</v>
      </c>
      <c r="E1071" s="90" t="s">
        <v>901</v>
      </c>
      <c r="F1071" s="127">
        <v>1</v>
      </c>
      <c r="G1071" s="91">
        <v>949</v>
      </c>
      <c r="H1071" s="90"/>
      <c r="I1071" s="91"/>
      <c r="J1071" s="91"/>
      <c r="K1071" s="91">
        <f t="shared" si="29"/>
        <v>949</v>
      </c>
      <c r="L1071" s="92">
        <v>20211223</v>
      </c>
    </row>
    <row r="1072" spans="1:12" x14ac:dyDescent="0.25">
      <c r="A1072" s="89" t="s">
        <v>1923</v>
      </c>
      <c r="B1072" s="90" t="s">
        <v>92</v>
      </c>
      <c r="C1072" s="90" t="s">
        <v>27</v>
      </c>
      <c r="D1072" s="90" t="s">
        <v>896</v>
      </c>
      <c r="E1072" s="90" t="s">
        <v>899</v>
      </c>
      <c r="F1072" s="127">
        <v>1</v>
      </c>
      <c r="G1072" s="91">
        <v>949</v>
      </c>
      <c r="H1072" s="90"/>
      <c r="I1072" s="91"/>
      <c r="J1072" s="91"/>
      <c r="K1072" s="91">
        <f t="shared" si="29"/>
        <v>949</v>
      </c>
      <c r="L1072" s="92">
        <v>20211223</v>
      </c>
    </row>
    <row r="1073" spans="1:12" x14ac:dyDescent="0.25">
      <c r="A1073" s="89" t="s">
        <v>1922</v>
      </c>
      <c r="B1073" s="90" t="s">
        <v>92</v>
      </c>
      <c r="C1073" s="90" t="s">
        <v>27</v>
      </c>
      <c r="D1073" s="90" t="s">
        <v>896</v>
      </c>
      <c r="E1073" s="90" t="s">
        <v>897</v>
      </c>
      <c r="F1073" s="127">
        <v>1</v>
      </c>
      <c r="G1073" s="91">
        <v>949</v>
      </c>
      <c r="H1073" s="90"/>
      <c r="I1073" s="91"/>
      <c r="J1073" s="91"/>
      <c r="K1073" s="91">
        <f t="shared" si="29"/>
        <v>949</v>
      </c>
      <c r="L1073" s="92">
        <v>20211223</v>
      </c>
    </row>
    <row r="1074" spans="1:12" x14ac:dyDescent="0.25">
      <c r="A1074" s="89" t="s">
        <v>1834</v>
      </c>
      <c r="B1074" s="90" t="s">
        <v>92</v>
      </c>
      <c r="C1074" s="90" t="s">
        <v>222</v>
      </c>
      <c r="D1074" s="90" t="s">
        <v>319</v>
      </c>
      <c r="E1074" s="90" t="s">
        <v>748</v>
      </c>
      <c r="F1074" s="127">
        <v>1</v>
      </c>
      <c r="G1074" s="91">
        <v>949</v>
      </c>
      <c r="H1074" s="90"/>
      <c r="I1074" s="91"/>
      <c r="J1074" s="91"/>
      <c r="K1074" s="91">
        <f t="shared" si="29"/>
        <v>949</v>
      </c>
      <c r="L1074" s="92">
        <v>20211227</v>
      </c>
    </row>
    <row r="1075" spans="1:12" x14ac:dyDescent="0.25">
      <c r="A1075" s="89" t="s">
        <v>1832</v>
      </c>
      <c r="B1075" s="90" t="s">
        <v>92</v>
      </c>
      <c r="C1075" s="90" t="s">
        <v>739</v>
      </c>
      <c r="D1075" s="90" t="s">
        <v>740</v>
      </c>
      <c r="E1075" s="90" t="s">
        <v>743</v>
      </c>
      <c r="F1075" s="127">
        <v>1</v>
      </c>
      <c r="G1075" s="91">
        <v>949</v>
      </c>
      <c r="H1075" s="90"/>
      <c r="I1075" s="91"/>
      <c r="J1075" s="91"/>
      <c r="K1075" s="91">
        <f t="shared" si="29"/>
        <v>949</v>
      </c>
      <c r="L1075" s="92">
        <v>20211227</v>
      </c>
    </row>
    <row r="1076" spans="1:12" x14ac:dyDescent="0.25">
      <c r="A1076" s="89" t="s">
        <v>1831</v>
      </c>
      <c r="B1076" s="90" t="s">
        <v>92</v>
      </c>
      <c r="C1076" s="90" t="s">
        <v>739</v>
      </c>
      <c r="D1076" s="90" t="s">
        <v>740</v>
      </c>
      <c r="E1076" s="90" t="s">
        <v>741</v>
      </c>
      <c r="F1076" s="127">
        <v>1</v>
      </c>
      <c r="G1076" s="91">
        <v>949</v>
      </c>
      <c r="H1076" s="90"/>
      <c r="I1076" s="91"/>
      <c r="J1076" s="91"/>
      <c r="K1076" s="91">
        <f t="shared" si="29"/>
        <v>949</v>
      </c>
      <c r="L1076" s="92">
        <v>20211227</v>
      </c>
    </row>
    <row r="1077" spans="1:12" x14ac:dyDescent="0.25">
      <c r="A1077" s="89" t="s">
        <v>1830</v>
      </c>
      <c r="B1077" s="90" t="s">
        <v>92</v>
      </c>
      <c r="C1077" s="90" t="s">
        <v>78</v>
      </c>
      <c r="D1077" s="90" t="s">
        <v>79</v>
      </c>
      <c r="E1077" s="90" t="s">
        <v>80</v>
      </c>
      <c r="F1077" s="127">
        <v>1</v>
      </c>
      <c r="G1077" s="91">
        <v>949</v>
      </c>
      <c r="H1077" s="90"/>
      <c r="I1077" s="91"/>
      <c r="J1077" s="91"/>
      <c r="K1077" s="91">
        <f t="shared" si="29"/>
        <v>949</v>
      </c>
      <c r="L1077" s="92">
        <v>20211229</v>
      </c>
    </row>
    <row r="1078" spans="1:12" x14ac:dyDescent="0.25">
      <c r="A1078" s="108" t="s">
        <v>1828</v>
      </c>
      <c r="B1078" s="109" t="s">
        <v>92</v>
      </c>
      <c r="C1078" s="109" t="s">
        <v>78</v>
      </c>
      <c r="D1078" s="109" t="s">
        <v>79</v>
      </c>
      <c r="E1078" s="109" t="s">
        <v>1829</v>
      </c>
      <c r="F1078" s="130">
        <v>1</v>
      </c>
      <c r="G1078" s="110">
        <v>949</v>
      </c>
      <c r="H1078" s="109">
        <v>100</v>
      </c>
      <c r="I1078" s="110">
        <v>24.4</v>
      </c>
      <c r="J1078" s="110">
        <f>I1078*H1078</f>
        <v>2440</v>
      </c>
      <c r="K1078" s="110">
        <f t="shared" si="29"/>
        <v>3389</v>
      </c>
      <c r="L1078" s="111">
        <v>20211229</v>
      </c>
    </row>
    <row r="1079" spans="1:12" x14ac:dyDescent="0.25">
      <c r="A1079" s="89" t="s">
        <v>1827</v>
      </c>
      <c r="B1079" s="90" t="s">
        <v>92</v>
      </c>
      <c r="C1079" s="90" t="s">
        <v>78</v>
      </c>
      <c r="D1079" s="90" t="s">
        <v>79</v>
      </c>
      <c r="E1079" s="90" t="s">
        <v>1310</v>
      </c>
      <c r="F1079" s="127">
        <v>1</v>
      </c>
      <c r="G1079" s="91">
        <v>949</v>
      </c>
      <c r="H1079" s="90"/>
      <c r="I1079" s="91"/>
      <c r="J1079" s="91"/>
      <c r="K1079" s="91">
        <f t="shared" si="29"/>
        <v>949</v>
      </c>
      <c r="L1079" s="92">
        <v>20211229</v>
      </c>
    </row>
    <row r="1080" spans="1:12" x14ac:dyDescent="0.25">
      <c r="A1080" s="89" t="s">
        <v>1836</v>
      </c>
      <c r="B1080" s="90" t="s">
        <v>92</v>
      </c>
      <c r="C1080" s="90" t="s">
        <v>35</v>
      </c>
      <c r="D1080" s="90" t="s">
        <v>751</v>
      </c>
      <c r="E1080" s="90" t="s">
        <v>752</v>
      </c>
      <c r="F1080" s="127">
        <v>1</v>
      </c>
      <c r="G1080" s="91">
        <v>949</v>
      </c>
      <c r="H1080" s="90"/>
      <c r="I1080" s="91"/>
      <c r="J1080" s="91"/>
      <c r="K1080" s="91">
        <f t="shared" si="29"/>
        <v>949</v>
      </c>
      <c r="L1080" s="92">
        <v>20211229</v>
      </c>
    </row>
    <row r="1081" spans="1:12" x14ac:dyDescent="0.25">
      <c r="A1081" s="108" t="s">
        <v>1835</v>
      </c>
      <c r="B1081" s="109" t="s">
        <v>92</v>
      </c>
      <c r="C1081" s="109" t="s">
        <v>222</v>
      </c>
      <c r="D1081" s="109" t="s">
        <v>39</v>
      </c>
      <c r="E1081" s="109" t="s">
        <v>246</v>
      </c>
      <c r="F1081" s="130">
        <v>1</v>
      </c>
      <c r="G1081" s="110">
        <v>949</v>
      </c>
      <c r="H1081" s="109">
        <v>212</v>
      </c>
      <c r="I1081" s="110">
        <v>24.4</v>
      </c>
      <c r="J1081" s="110">
        <f>I1081*H1081</f>
        <v>5172.7999999999993</v>
      </c>
      <c r="K1081" s="110">
        <f t="shared" si="29"/>
        <v>6121.7999999999993</v>
      </c>
      <c r="L1081" s="111">
        <v>20211229</v>
      </c>
    </row>
    <row r="1082" spans="1:12" x14ac:dyDescent="0.25">
      <c r="A1082" s="89" t="s">
        <v>1837</v>
      </c>
      <c r="B1082" s="90" t="s">
        <v>92</v>
      </c>
      <c r="C1082" s="90" t="s">
        <v>56</v>
      </c>
      <c r="D1082" s="90" t="s">
        <v>57</v>
      </c>
      <c r="E1082" s="90" t="s">
        <v>1838</v>
      </c>
      <c r="F1082" s="127">
        <v>1</v>
      </c>
      <c r="G1082" s="91">
        <v>949</v>
      </c>
      <c r="H1082" s="90"/>
      <c r="I1082" s="91"/>
      <c r="J1082" s="91"/>
      <c r="K1082" s="91">
        <f t="shared" si="29"/>
        <v>949</v>
      </c>
      <c r="L1082" s="92">
        <v>20211229</v>
      </c>
    </row>
    <row r="1083" spans="1:12" x14ac:dyDescent="0.25">
      <c r="A1083" s="89" t="s">
        <v>1848</v>
      </c>
      <c r="B1083" s="90" t="s">
        <v>92</v>
      </c>
      <c r="C1083" s="90" t="s">
        <v>56</v>
      </c>
      <c r="D1083" s="90" t="s">
        <v>57</v>
      </c>
      <c r="E1083" s="90" t="s">
        <v>1849</v>
      </c>
      <c r="F1083" s="127">
        <v>1</v>
      </c>
      <c r="G1083" s="91">
        <v>949</v>
      </c>
      <c r="H1083" s="90"/>
      <c r="I1083" s="91"/>
      <c r="J1083" s="91"/>
      <c r="K1083" s="91">
        <f t="shared" si="29"/>
        <v>949</v>
      </c>
      <c r="L1083" s="92">
        <v>20211229</v>
      </c>
    </row>
    <row r="1084" spans="1:12" x14ac:dyDescent="0.25">
      <c r="A1084" s="89" t="s">
        <v>1841</v>
      </c>
      <c r="B1084" s="90" t="s">
        <v>92</v>
      </c>
      <c r="C1084" s="90" t="s">
        <v>56</v>
      </c>
      <c r="D1084" s="90" t="s">
        <v>57</v>
      </c>
      <c r="E1084" s="90" t="s">
        <v>1842</v>
      </c>
      <c r="F1084" s="127">
        <v>1</v>
      </c>
      <c r="G1084" s="91">
        <v>949</v>
      </c>
      <c r="H1084" s="90"/>
      <c r="I1084" s="91"/>
      <c r="J1084" s="91"/>
      <c r="K1084" s="91">
        <f t="shared" si="29"/>
        <v>949</v>
      </c>
      <c r="L1084" s="92">
        <v>20211229</v>
      </c>
    </row>
    <row r="1085" spans="1:12" x14ac:dyDescent="0.25">
      <c r="A1085" s="89" t="s">
        <v>1852</v>
      </c>
      <c r="B1085" s="90" t="s">
        <v>92</v>
      </c>
      <c r="C1085" s="90" t="s">
        <v>56</v>
      </c>
      <c r="D1085" s="90" t="s">
        <v>57</v>
      </c>
      <c r="E1085" s="90" t="s">
        <v>1853</v>
      </c>
      <c r="F1085" s="127">
        <v>1</v>
      </c>
      <c r="G1085" s="91">
        <v>949</v>
      </c>
      <c r="H1085" s="90"/>
      <c r="I1085" s="91"/>
      <c r="J1085" s="91"/>
      <c r="K1085" s="91">
        <f t="shared" si="29"/>
        <v>949</v>
      </c>
      <c r="L1085" s="92">
        <v>20211229</v>
      </c>
    </row>
    <row r="1086" spans="1:12" x14ac:dyDescent="0.25">
      <c r="A1086" s="89" t="s">
        <v>1850</v>
      </c>
      <c r="B1086" s="90" t="s">
        <v>92</v>
      </c>
      <c r="C1086" s="90" t="s">
        <v>56</v>
      </c>
      <c r="D1086" s="90" t="s">
        <v>57</v>
      </c>
      <c r="E1086" s="90" t="s">
        <v>1851</v>
      </c>
      <c r="F1086" s="127">
        <v>1</v>
      </c>
      <c r="G1086" s="91">
        <v>949</v>
      </c>
      <c r="H1086" s="90"/>
      <c r="I1086" s="91"/>
      <c r="J1086" s="91"/>
      <c r="K1086" s="91">
        <f t="shared" si="29"/>
        <v>949</v>
      </c>
      <c r="L1086" s="92">
        <v>20211229</v>
      </c>
    </row>
    <row r="1087" spans="1:12" x14ac:dyDescent="0.25">
      <c r="A1087" s="108" t="s">
        <v>1839</v>
      </c>
      <c r="B1087" s="109" t="s">
        <v>92</v>
      </c>
      <c r="C1087" s="109" t="s">
        <v>56</v>
      </c>
      <c r="D1087" s="109" t="s">
        <v>57</v>
      </c>
      <c r="E1087" s="109" t="s">
        <v>1840</v>
      </c>
      <c r="F1087" s="130">
        <v>1</v>
      </c>
      <c r="G1087" s="110">
        <v>949</v>
      </c>
      <c r="H1087" s="109">
        <v>276</v>
      </c>
      <c r="I1087" s="110">
        <v>24.4</v>
      </c>
      <c r="J1087" s="110">
        <f>I1087*H1087</f>
        <v>6734.4</v>
      </c>
      <c r="K1087" s="110">
        <f t="shared" si="29"/>
        <v>7683.4</v>
      </c>
      <c r="L1087" s="111">
        <v>20211229</v>
      </c>
    </row>
    <row r="1088" spans="1:12" x14ac:dyDescent="0.25">
      <c r="A1088" s="89" t="s">
        <v>1846</v>
      </c>
      <c r="B1088" s="90" t="s">
        <v>92</v>
      </c>
      <c r="C1088" s="90" t="s">
        <v>56</v>
      </c>
      <c r="D1088" s="90" t="s">
        <v>1844</v>
      </c>
      <c r="E1088" s="90" t="s">
        <v>1847</v>
      </c>
      <c r="F1088" s="127">
        <v>1</v>
      </c>
      <c r="G1088" s="91">
        <v>949</v>
      </c>
      <c r="H1088" s="90"/>
      <c r="I1088" s="91"/>
      <c r="J1088" s="91"/>
      <c r="K1088" s="91">
        <f t="shared" si="29"/>
        <v>949</v>
      </c>
      <c r="L1088" s="92">
        <v>20211229</v>
      </c>
    </row>
    <row r="1089" spans="1:12" x14ac:dyDescent="0.25">
      <c r="A1089" s="89" t="s">
        <v>1843</v>
      </c>
      <c r="B1089" s="90" t="s">
        <v>92</v>
      </c>
      <c r="C1089" s="90" t="s">
        <v>56</v>
      </c>
      <c r="D1089" s="90" t="s">
        <v>1844</v>
      </c>
      <c r="E1089" s="90" t="s">
        <v>1845</v>
      </c>
      <c r="F1089" s="127">
        <v>1</v>
      </c>
      <c r="G1089" s="91">
        <v>949</v>
      </c>
      <c r="H1089" s="90"/>
      <c r="I1089" s="91"/>
      <c r="J1089" s="91"/>
      <c r="K1089" s="91">
        <f t="shared" si="29"/>
        <v>949</v>
      </c>
      <c r="L1089" s="92">
        <v>20211229</v>
      </c>
    </row>
    <row r="1090" spans="1:12" x14ac:dyDescent="0.25">
      <c r="A1090" s="89" t="s">
        <v>1928</v>
      </c>
      <c r="B1090" s="90" t="s">
        <v>92</v>
      </c>
      <c r="C1090" s="90" t="s">
        <v>27</v>
      </c>
      <c r="D1090" s="90" t="s">
        <v>99</v>
      </c>
      <c r="E1090" s="90" t="s">
        <v>820</v>
      </c>
      <c r="F1090" s="127">
        <v>1</v>
      </c>
      <c r="G1090" s="91">
        <v>949</v>
      </c>
      <c r="H1090" s="90"/>
      <c r="I1090" s="91"/>
      <c r="J1090" s="91"/>
      <c r="K1090" s="91">
        <f t="shared" si="29"/>
        <v>949</v>
      </c>
      <c r="L1090" s="92">
        <v>20211230</v>
      </c>
    </row>
    <row r="1091" spans="1:12" x14ac:dyDescent="0.25">
      <c r="A1091" s="89" t="s">
        <v>1927</v>
      </c>
      <c r="B1091" s="90" t="s">
        <v>92</v>
      </c>
      <c r="C1091" s="90" t="s">
        <v>27</v>
      </c>
      <c r="D1091" s="90" t="s">
        <v>99</v>
      </c>
      <c r="E1091" s="90" t="s">
        <v>481</v>
      </c>
      <c r="F1091" s="127">
        <v>1</v>
      </c>
      <c r="G1091" s="91">
        <v>949</v>
      </c>
      <c r="H1091" s="90"/>
      <c r="I1091" s="91"/>
      <c r="J1091" s="91"/>
      <c r="K1091" s="91">
        <f t="shared" si="29"/>
        <v>949</v>
      </c>
      <c r="L1091" s="92">
        <v>20211230</v>
      </c>
    </row>
    <row r="1092" spans="1:12" ht="15.75" thickBot="1" x14ac:dyDescent="0.3">
      <c r="A1092" s="116" t="s">
        <v>1926</v>
      </c>
      <c r="B1092" s="117" t="s">
        <v>92</v>
      </c>
      <c r="C1092" s="117" t="s">
        <v>27</v>
      </c>
      <c r="D1092" s="117" t="s">
        <v>99</v>
      </c>
      <c r="E1092" s="117" t="s">
        <v>101</v>
      </c>
      <c r="F1092" s="132">
        <v>1</v>
      </c>
      <c r="G1092" s="118">
        <v>949</v>
      </c>
      <c r="H1092" s="117">
        <v>104</v>
      </c>
      <c r="I1092" s="118">
        <v>24.4</v>
      </c>
      <c r="J1092" s="118">
        <f>I1092*H1092</f>
        <v>2537.6</v>
      </c>
      <c r="K1092" s="118">
        <f>J1092+G1092</f>
        <v>3486.6</v>
      </c>
      <c r="L1092" s="119">
        <v>20211230</v>
      </c>
    </row>
    <row r="1095" spans="1:12" ht="15.75" thickBot="1" x14ac:dyDescent="0.3">
      <c r="A1095" s="85" t="s">
        <v>0</v>
      </c>
      <c r="B1095" s="86" t="s">
        <v>1</v>
      </c>
      <c r="C1095" s="86" t="s">
        <v>2</v>
      </c>
      <c r="D1095" s="86" t="s">
        <v>3</v>
      </c>
      <c r="E1095" s="86" t="s">
        <v>4</v>
      </c>
      <c r="F1095" s="122"/>
      <c r="G1095" s="87" t="s">
        <v>6</v>
      </c>
      <c r="H1095" s="86" t="s">
        <v>7</v>
      </c>
      <c r="I1095" s="87" t="s">
        <v>8</v>
      </c>
      <c r="J1095" s="87" t="s">
        <v>9</v>
      </c>
      <c r="K1095" s="87" t="s">
        <v>10</v>
      </c>
      <c r="L1095" s="88" t="s">
        <v>5</v>
      </c>
    </row>
    <row r="1096" spans="1:12" x14ac:dyDescent="0.25">
      <c r="A1096" s="54" t="s">
        <v>2134</v>
      </c>
      <c r="B1096" s="47" t="s">
        <v>11</v>
      </c>
      <c r="C1096" s="47" t="s">
        <v>28</v>
      </c>
      <c r="D1096" s="47" t="s">
        <v>511</v>
      </c>
      <c r="E1096" s="47" t="s">
        <v>512</v>
      </c>
      <c r="F1096" s="123">
        <v>1</v>
      </c>
      <c r="G1096" s="38">
        <v>1940</v>
      </c>
      <c r="H1096" s="47"/>
      <c r="I1096" s="38"/>
      <c r="J1096" s="38"/>
      <c r="K1096" s="38">
        <f t="shared" ref="K1096:K1119" si="30">J1096+G1096</f>
        <v>1940</v>
      </c>
      <c r="L1096" s="73">
        <v>20220103</v>
      </c>
    </row>
    <row r="1097" spans="1:12" x14ac:dyDescent="0.25">
      <c r="A1097" s="108" t="s">
        <v>2133</v>
      </c>
      <c r="B1097" s="109" t="s">
        <v>11</v>
      </c>
      <c r="C1097" s="109" t="s">
        <v>36</v>
      </c>
      <c r="D1097" s="109" t="s">
        <v>37</v>
      </c>
      <c r="E1097" s="109" t="s">
        <v>1305</v>
      </c>
      <c r="F1097" s="130">
        <v>1</v>
      </c>
      <c r="G1097" s="110">
        <v>1940</v>
      </c>
      <c r="H1097" s="109">
        <v>286</v>
      </c>
      <c r="I1097" s="110">
        <v>24.4</v>
      </c>
      <c r="J1097" s="110">
        <f>I1097*H1097</f>
        <v>6978.4</v>
      </c>
      <c r="K1097" s="110">
        <f t="shared" si="30"/>
        <v>8918.4</v>
      </c>
      <c r="L1097" s="111">
        <v>20220105</v>
      </c>
    </row>
    <row r="1098" spans="1:12" x14ac:dyDescent="0.25">
      <c r="A1098" s="89" t="s">
        <v>2132</v>
      </c>
      <c r="B1098" s="90" t="s">
        <v>11</v>
      </c>
      <c r="C1098" s="90" t="s">
        <v>36</v>
      </c>
      <c r="D1098" s="90" t="s">
        <v>37</v>
      </c>
      <c r="E1098" s="90" t="s">
        <v>254</v>
      </c>
      <c r="F1098" s="127">
        <v>1</v>
      </c>
      <c r="G1098" s="91">
        <v>1940</v>
      </c>
      <c r="H1098" s="90"/>
      <c r="I1098" s="91"/>
      <c r="J1098" s="91"/>
      <c r="K1098" s="91">
        <f t="shared" si="30"/>
        <v>1940</v>
      </c>
      <c r="L1098" s="92">
        <v>20220105</v>
      </c>
    </row>
    <row r="1099" spans="1:12" x14ac:dyDescent="0.25">
      <c r="A1099" s="89" t="s">
        <v>2130</v>
      </c>
      <c r="B1099" s="90" t="s">
        <v>11</v>
      </c>
      <c r="C1099" s="90" t="s">
        <v>28</v>
      </c>
      <c r="D1099" s="90" t="s">
        <v>1986</v>
      </c>
      <c r="E1099" s="90" t="s">
        <v>1987</v>
      </c>
      <c r="F1099" s="127">
        <v>1</v>
      </c>
      <c r="G1099" s="91">
        <v>1940</v>
      </c>
      <c r="H1099" s="90"/>
      <c r="I1099" s="91"/>
      <c r="J1099" s="91"/>
      <c r="K1099" s="91">
        <f t="shared" si="30"/>
        <v>1940</v>
      </c>
      <c r="L1099" s="92">
        <v>20220106</v>
      </c>
    </row>
    <row r="1100" spans="1:12" x14ac:dyDescent="0.25">
      <c r="A1100" s="108" t="s">
        <v>2128</v>
      </c>
      <c r="B1100" s="109" t="s">
        <v>11</v>
      </c>
      <c r="C1100" s="109" t="s">
        <v>56</v>
      </c>
      <c r="D1100" s="109" t="s">
        <v>1844</v>
      </c>
      <c r="E1100" s="109" t="s">
        <v>1885</v>
      </c>
      <c r="F1100" s="130">
        <v>1</v>
      </c>
      <c r="G1100" s="110">
        <v>1940</v>
      </c>
      <c r="H1100" s="109">
        <v>276</v>
      </c>
      <c r="I1100" s="110">
        <v>24.4</v>
      </c>
      <c r="J1100" s="110">
        <f>I1100*H1100</f>
        <v>6734.4</v>
      </c>
      <c r="K1100" s="110">
        <f t="shared" si="30"/>
        <v>8674.4</v>
      </c>
      <c r="L1100" s="111">
        <v>20220110</v>
      </c>
    </row>
    <row r="1101" spans="1:12" x14ac:dyDescent="0.25">
      <c r="A1101" s="108" t="s">
        <v>2125</v>
      </c>
      <c r="B1101" s="109" t="s">
        <v>11</v>
      </c>
      <c r="C1101" s="109" t="s">
        <v>36</v>
      </c>
      <c r="D1101" s="109" t="s">
        <v>37</v>
      </c>
      <c r="E1101" s="109" t="s">
        <v>1155</v>
      </c>
      <c r="F1101" s="130">
        <v>1</v>
      </c>
      <c r="G1101" s="110">
        <v>1940</v>
      </c>
      <c r="H1101" s="109">
        <v>286</v>
      </c>
      <c r="I1101" s="110">
        <v>24.4</v>
      </c>
      <c r="J1101" s="110">
        <f>I1101*H1101</f>
        <v>6978.4</v>
      </c>
      <c r="K1101" s="110">
        <f t="shared" si="30"/>
        <v>8918.4</v>
      </c>
      <c r="L1101" s="111">
        <v>20220112</v>
      </c>
    </row>
    <row r="1102" spans="1:12" x14ac:dyDescent="0.25">
      <c r="A1102" s="108" t="s">
        <v>2126</v>
      </c>
      <c r="B1102" s="109" t="s">
        <v>296</v>
      </c>
      <c r="C1102" s="109" t="s">
        <v>111</v>
      </c>
      <c r="D1102" s="109" t="s">
        <v>112</v>
      </c>
      <c r="E1102" s="109" t="s">
        <v>301</v>
      </c>
      <c r="F1102" s="130">
        <v>1</v>
      </c>
      <c r="G1102" s="110">
        <v>1940</v>
      </c>
      <c r="H1102" s="109">
        <v>258</v>
      </c>
      <c r="I1102" s="110">
        <v>24.4</v>
      </c>
      <c r="J1102" s="110">
        <f>I1102*H1102</f>
        <v>6295.2</v>
      </c>
      <c r="K1102" s="110">
        <f t="shared" si="30"/>
        <v>8235.2000000000007</v>
      </c>
      <c r="L1102" s="111">
        <v>20220113</v>
      </c>
    </row>
    <row r="1103" spans="1:12" x14ac:dyDescent="0.25">
      <c r="A1103" s="89" t="s">
        <v>2135</v>
      </c>
      <c r="B1103" s="90" t="s">
        <v>11</v>
      </c>
      <c r="C1103" s="90" t="s">
        <v>111</v>
      </c>
      <c r="D1103" s="90" t="s">
        <v>112</v>
      </c>
      <c r="E1103" s="90" t="s">
        <v>2136</v>
      </c>
      <c r="F1103" s="127">
        <v>1</v>
      </c>
      <c r="G1103" s="91">
        <v>1940</v>
      </c>
      <c r="H1103" s="90"/>
      <c r="I1103" s="91"/>
      <c r="J1103" s="91"/>
      <c r="K1103" s="91">
        <f t="shared" si="30"/>
        <v>1940</v>
      </c>
      <c r="L1103" s="92">
        <v>20220113</v>
      </c>
    </row>
    <row r="1104" spans="1:12" x14ac:dyDescent="0.25">
      <c r="A1104" s="89" t="s">
        <v>2131</v>
      </c>
      <c r="B1104" s="90" t="s">
        <v>11</v>
      </c>
      <c r="C1104" s="90" t="s">
        <v>222</v>
      </c>
      <c r="D1104" s="90" t="s">
        <v>26</v>
      </c>
      <c r="E1104" s="90" t="s">
        <v>1106</v>
      </c>
      <c r="F1104" s="127">
        <v>1</v>
      </c>
      <c r="G1104" s="91">
        <v>1940</v>
      </c>
      <c r="H1104" s="90"/>
      <c r="I1104" s="91"/>
      <c r="J1104" s="91"/>
      <c r="K1104" s="91">
        <f t="shared" si="30"/>
        <v>1940</v>
      </c>
      <c r="L1104" s="92">
        <v>20220114</v>
      </c>
    </row>
    <row r="1105" spans="1:12" x14ac:dyDescent="0.25">
      <c r="A1105" s="108" t="s">
        <v>2129</v>
      </c>
      <c r="B1105" s="109" t="s">
        <v>11</v>
      </c>
      <c r="C1105" s="109" t="s">
        <v>255</v>
      </c>
      <c r="D1105" s="109" t="s">
        <v>256</v>
      </c>
      <c r="E1105" s="109" t="s">
        <v>727</v>
      </c>
      <c r="F1105" s="130">
        <v>1</v>
      </c>
      <c r="G1105" s="110">
        <v>1940</v>
      </c>
      <c r="H1105" s="109">
        <v>80</v>
      </c>
      <c r="I1105" s="110">
        <v>24.4</v>
      </c>
      <c r="J1105" s="110">
        <f>I1105*H1105</f>
        <v>1952</v>
      </c>
      <c r="K1105" s="110">
        <f t="shared" si="30"/>
        <v>3892</v>
      </c>
      <c r="L1105" s="111">
        <v>20220114</v>
      </c>
    </row>
    <row r="1106" spans="1:12" x14ac:dyDescent="0.25">
      <c r="A1106" s="89" t="s">
        <v>2124</v>
      </c>
      <c r="B1106" s="90" t="s">
        <v>11</v>
      </c>
      <c r="C1106" s="90" t="s">
        <v>27</v>
      </c>
      <c r="D1106" s="90" t="s">
        <v>421</v>
      </c>
      <c r="E1106" s="90" t="s">
        <v>426</v>
      </c>
      <c r="F1106" s="127">
        <v>1</v>
      </c>
      <c r="G1106" s="91">
        <v>1940</v>
      </c>
      <c r="H1106" s="90"/>
      <c r="I1106" s="91"/>
      <c r="J1106" s="91"/>
      <c r="K1106" s="91">
        <f t="shared" si="30"/>
        <v>1940</v>
      </c>
      <c r="L1106" s="92">
        <v>20220117</v>
      </c>
    </row>
    <row r="1107" spans="1:12" x14ac:dyDescent="0.25">
      <c r="A1107" s="89" t="s">
        <v>2121</v>
      </c>
      <c r="B1107" s="90" t="s">
        <v>11</v>
      </c>
      <c r="C1107" s="90" t="s">
        <v>251</v>
      </c>
      <c r="D1107" s="90" t="s">
        <v>91</v>
      </c>
      <c r="E1107" s="90" t="s">
        <v>252</v>
      </c>
      <c r="F1107" s="127">
        <v>1</v>
      </c>
      <c r="G1107" s="91">
        <v>1940</v>
      </c>
      <c r="H1107" s="90"/>
      <c r="I1107" s="91"/>
      <c r="J1107" s="91"/>
      <c r="K1107" s="91">
        <f t="shared" si="30"/>
        <v>1940</v>
      </c>
      <c r="L1107" s="92">
        <v>20220117</v>
      </c>
    </row>
    <row r="1108" spans="1:12" x14ac:dyDescent="0.25">
      <c r="A1108" s="108" t="s">
        <v>2105</v>
      </c>
      <c r="B1108" s="109" t="s">
        <v>11</v>
      </c>
      <c r="C1108" s="109" t="s">
        <v>363</v>
      </c>
      <c r="D1108" s="109" t="s">
        <v>364</v>
      </c>
      <c r="E1108" s="109" t="s">
        <v>571</v>
      </c>
      <c r="F1108" s="130">
        <v>1</v>
      </c>
      <c r="G1108" s="110">
        <v>1940</v>
      </c>
      <c r="H1108" s="109">
        <v>32</v>
      </c>
      <c r="I1108" s="110">
        <v>24.4</v>
      </c>
      <c r="J1108" s="110">
        <f>I1108*H1108</f>
        <v>780.8</v>
      </c>
      <c r="K1108" s="110">
        <f t="shared" si="30"/>
        <v>2720.8</v>
      </c>
      <c r="L1108" s="111">
        <v>20220118</v>
      </c>
    </row>
    <row r="1109" spans="1:12" x14ac:dyDescent="0.25">
      <c r="A1109" s="89" t="s">
        <v>2104</v>
      </c>
      <c r="B1109" s="90" t="s">
        <v>11</v>
      </c>
      <c r="C1109" s="90" t="s">
        <v>251</v>
      </c>
      <c r="D1109" s="90" t="s">
        <v>91</v>
      </c>
      <c r="E1109" s="90" t="s">
        <v>432</v>
      </c>
      <c r="F1109" s="127">
        <v>1</v>
      </c>
      <c r="G1109" s="91">
        <v>1940</v>
      </c>
      <c r="H1109" s="90"/>
      <c r="I1109" s="91"/>
      <c r="J1109" s="91"/>
      <c r="K1109" s="91">
        <f t="shared" si="30"/>
        <v>1940</v>
      </c>
      <c r="L1109" s="92">
        <v>20220119</v>
      </c>
    </row>
    <row r="1110" spans="1:12" x14ac:dyDescent="0.25">
      <c r="A1110" s="89" t="s">
        <v>2122</v>
      </c>
      <c r="B1110" s="90" t="s">
        <v>11</v>
      </c>
      <c r="C1110" s="90" t="s">
        <v>27</v>
      </c>
      <c r="D1110" s="90" t="s">
        <v>194</v>
      </c>
      <c r="E1110" s="90" t="s">
        <v>439</v>
      </c>
      <c r="F1110" s="127">
        <v>1</v>
      </c>
      <c r="G1110" s="91">
        <v>1940</v>
      </c>
      <c r="H1110" s="90"/>
      <c r="I1110" s="91"/>
      <c r="J1110" s="91"/>
      <c r="K1110" s="91">
        <f t="shared" si="30"/>
        <v>1940</v>
      </c>
      <c r="L1110" s="92">
        <v>20220120</v>
      </c>
    </row>
    <row r="1111" spans="1:12" x14ac:dyDescent="0.25">
      <c r="A1111" s="108" t="s">
        <v>2123</v>
      </c>
      <c r="B1111" s="109" t="s">
        <v>11</v>
      </c>
      <c r="C1111" s="109" t="s">
        <v>27</v>
      </c>
      <c r="D1111" s="109" t="s">
        <v>194</v>
      </c>
      <c r="E1111" s="109" t="s">
        <v>766</v>
      </c>
      <c r="F1111" s="130">
        <v>1</v>
      </c>
      <c r="G1111" s="110">
        <v>1940</v>
      </c>
      <c r="H1111" s="109">
        <v>165</v>
      </c>
      <c r="I1111" s="110">
        <v>24.4</v>
      </c>
      <c r="J1111" s="110">
        <f>I1111*H1111</f>
        <v>4025.9999999999995</v>
      </c>
      <c r="K1111" s="110">
        <f t="shared" si="30"/>
        <v>5966</v>
      </c>
      <c r="L1111" s="111">
        <v>20220120</v>
      </c>
    </row>
    <row r="1112" spans="1:12" x14ac:dyDescent="0.25">
      <c r="A1112" s="89" t="s">
        <v>2103</v>
      </c>
      <c r="B1112" s="90" t="s">
        <v>11</v>
      </c>
      <c r="C1112" s="90" t="s">
        <v>12</v>
      </c>
      <c r="D1112" s="90" t="s">
        <v>116</v>
      </c>
      <c r="E1112" s="90" t="s">
        <v>1148</v>
      </c>
      <c r="F1112" s="127">
        <v>1</v>
      </c>
      <c r="G1112" s="91">
        <v>1940</v>
      </c>
      <c r="H1112" s="90"/>
      <c r="I1112" s="91"/>
      <c r="J1112" s="91"/>
      <c r="K1112" s="91">
        <f t="shared" si="30"/>
        <v>1940</v>
      </c>
      <c r="L1112" s="92">
        <v>20220120</v>
      </c>
    </row>
    <row r="1113" spans="1:12" x14ac:dyDescent="0.25">
      <c r="A1113" s="89" t="s">
        <v>2092</v>
      </c>
      <c r="B1113" s="90" t="s">
        <v>11</v>
      </c>
      <c r="C1113" s="90" t="s">
        <v>685</v>
      </c>
      <c r="D1113" s="90" t="s">
        <v>1276</v>
      </c>
      <c r="E1113" s="90" t="s">
        <v>1277</v>
      </c>
      <c r="F1113" s="127">
        <v>1</v>
      </c>
      <c r="G1113" s="91">
        <v>1940</v>
      </c>
      <c r="H1113" s="90"/>
      <c r="I1113" s="91"/>
      <c r="J1113" s="91"/>
      <c r="K1113" s="91">
        <f t="shared" si="30"/>
        <v>1940</v>
      </c>
      <c r="L1113" s="92">
        <v>20220121</v>
      </c>
    </row>
    <row r="1114" spans="1:12" x14ac:dyDescent="0.25">
      <c r="A1114" s="89" t="s">
        <v>2090</v>
      </c>
      <c r="B1114" s="90" t="s">
        <v>11</v>
      </c>
      <c r="C1114" s="90" t="s">
        <v>27</v>
      </c>
      <c r="D1114" s="90" t="s">
        <v>407</v>
      </c>
      <c r="E1114" s="90" t="s">
        <v>414</v>
      </c>
      <c r="F1114" s="127">
        <v>1</v>
      </c>
      <c r="G1114" s="91">
        <v>1940</v>
      </c>
      <c r="H1114" s="90"/>
      <c r="I1114" s="91"/>
      <c r="J1114" s="91"/>
      <c r="K1114" s="91">
        <f t="shared" si="30"/>
        <v>1940</v>
      </c>
      <c r="L1114" s="92">
        <v>20220124</v>
      </c>
    </row>
    <row r="1115" spans="1:12" x14ac:dyDescent="0.25">
      <c r="A1115" s="89" t="s">
        <v>2091</v>
      </c>
      <c r="B1115" s="90" t="s">
        <v>11</v>
      </c>
      <c r="C1115" s="90" t="s">
        <v>27</v>
      </c>
      <c r="D1115" s="90" t="s">
        <v>407</v>
      </c>
      <c r="E1115" s="90" t="s">
        <v>412</v>
      </c>
      <c r="F1115" s="127">
        <v>1</v>
      </c>
      <c r="G1115" s="91">
        <v>1940</v>
      </c>
      <c r="H1115" s="90"/>
      <c r="I1115" s="91"/>
      <c r="J1115" s="91"/>
      <c r="K1115" s="91">
        <f t="shared" si="30"/>
        <v>1940</v>
      </c>
      <c r="L1115" s="92">
        <v>20220124</v>
      </c>
    </row>
    <row r="1116" spans="1:12" x14ac:dyDescent="0.25">
      <c r="A1116" s="89" t="s">
        <v>2058</v>
      </c>
      <c r="B1116" s="90" t="s">
        <v>11</v>
      </c>
      <c r="C1116" s="90" t="s">
        <v>12</v>
      </c>
      <c r="D1116" s="90" t="s">
        <v>118</v>
      </c>
      <c r="E1116" s="90" t="s">
        <v>262</v>
      </c>
      <c r="F1116" s="127">
        <v>1</v>
      </c>
      <c r="G1116" s="91">
        <v>1940</v>
      </c>
      <c r="H1116" s="90"/>
      <c r="I1116" s="91"/>
      <c r="J1116" s="91"/>
      <c r="K1116" s="91">
        <f t="shared" si="30"/>
        <v>1940</v>
      </c>
      <c r="L1116" s="92">
        <v>20220125</v>
      </c>
    </row>
    <row r="1117" spans="1:12" x14ac:dyDescent="0.25">
      <c r="A1117" s="89" t="s">
        <v>2049</v>
      </c>
      <c r="B1117" s="90" t="s">
        <v>29</v>
      </c>
      <c r="C1117" s="90" t="s">
        <v>28</v>
      </c>
      <c r="D1117" s="90" t="s">
        <v>1441</v>
      </c>
      <c r="E1117" s="90" t="s">
        <v>2050</v>
      </c>
      <c r="F1117" s="127">
        <v>1</v>
      </c>
      <c r="G1117" s="91">
        <v>1940</v>
      </c>
      <c r="H1117" s="90"/>
      <c r="I1117" s="91"/>
      <c r="J1117" s="91"/>
      <c r="K1117" s="91">
        <f t="shared" si="30"/>
        <v>1940</v>
      </c>
      <c r="L1117" s="92">
        <v>20220128</v>
      </c>
    </row>
    <row r="1118" spans="1:12" x14ac:dyDescent="0.25">
      <c r="A1118" s="89" t="s">
        <v>2036</v>
      </c>
      <c r="B1118" s="90" t="s">
        <v>11</v>
      </c>
      <c r="C1118" s="90" t="s">
        <v>12</v>
      </c>
      <c r="D1118" s="90" t="s">
        <v>118</v>
      </c>
      <c r="E1118" s="90" t="s">
        <v>119</v>
      </c>
      <c r="F1118" s="127">
        <v>1</v>
      </c>
      <c r="G1118" s="91">
        <v>1940</v>
      </c>
      <c r="H1118" s="90"/>
      <c r="I1118" s="91"/>
      <c r="J1118" s="91"/>
      <c r="K1118" s="91">
        <f t="shared" si="30"/>
        <v>1940</v>
      </c>
      <c r="L1118" s="92">
        <v>20220128</v>
      </c>
    </row>
    <row r="1119" spans="1:12" ht="15.75" thickBot="1" x14ac:dyDescent="0.3">
      <c r="A1119" s="112" t="s">
        <v>2056</v>
      </c>
      <c r="B1119" s="113" t="s">
        <v>29</v>
      </c>
      <c r="C1119" s="113" t="s">
        <v>28</v>
      </c>
      <c r="D1119" s="113" t="s">
        <v>2054</v>
      </c>
      <c r="E1119" s="113" t="s">
        <v>2057</v>
      </c>
      <c r="F1119" s="131">
        <v>1</v>
      </c>
      <c r="G1119" s="114">
        <v>1940</v>
      </c>
      <c r="H1119" s="113"/>
      <c r="I1119" s="114"/>
      <c r="J1119" s="114"/>
      <c r="K1119" s="114">
        <f t="shared" si="30"/>
        <v>1940</v>
      </c>
      <c r="L1119" s="115">
        <v>20220131</v>
      </c>
    </row>
    <row r="1120" spans="1:12" x14ac:dyDescent="0.25">
      <c r="A1120" s="89"/>
      <c r="B1120" s="90"/>
      <c r="C1120" s="90"/>
      <c r="D1120" s="90"/>
      <c r="E1120" s="90"/>
      <c r="F1120" s="127"/>
      <c r="G1120" s="91"/>
      <c r="H1120" s="90"/>
      <c r="I1120" s="91"/>
      <c r="J1120" s="91"/>
      <c r="K1120" s="91"/>
      <c r="L1120" s="92"/>
    </row>
    <row r="1121" spans="1:12" ht="15.75" thickBot="1" x14ac:dyDescent="0.3">
      <c r="A1121" s="85"/>
      <c r="B1121" s="86"/>
      <c r="C1121" s="86"/>
      <c r="D1121" s="86"/>
      <c r="E1121" s="86"/>
      <c r="F1121" s="122"/>
      <c r="G1121" s="87"/>
      <c r="H1121" s="86"/>
      <c r="I1121" s="87"/>
      <c r="J1121" s="87"/>
      <c r="K1121" s="87"/>
      <c r="L1121" s="88"/>
    </row>
    <row r="1122" spans="1:12" x14ac:dyDescent="0.25">
      <c r="A1122" s="54" t="s">
        <v>2120</v>
      </c>
      <c r="B1122" s="47" t="s">
        <v>92</v>
      </c>
      <c r="C1122" s="47" t="s">
        <v>12</v>
      </c>
      <c r="D1122" s="47" t="s">
        <v>118</v>
      </c>
      <c r="E1122" s="47" t="s">
        <v>167</v>
      </c>
      <c r="F1122" s="123">
        <v>1</v>
      </c>
      <c r="G1122" s="38">
        <v>949</v>
      </c>
      <c r="H1122" s="47"/>
      <c r="I1122" s="38"/>
      <c r="J1122" s="38"/>
      <c r="K1122" s="38">
        <f t="shared" ref="K1122:K1153" si="31">J1122+G1122</f>
        <v>949</v>
      </c>
      <c r="L1122" s="73">
        <v>20220104</v>
      </c>
    </row>
    <row r="1123" spans="1:12" x14ac:dyDescent="0.25">
      <c r="A1123" s="89" t="s">
        <v>2119</v>
      </c>
      <c r="B1123" s="90" t="s">
        <v>92</v>
      </c>
      <c r="C1123" s="90" t="s">
        <v>12</v>
      </c>
      <c r="D1123" s="90" t="s">
        <v>118</v>
      </c>
      <c r="E1123" s="90" t="s">
        <v>262</v>
      </c>
      <c r="F1123" s="127">
        <v>1</v>
      </c>
      <c r="G1123" s="91">
        <v>949</v>
      </c>
      <c r="H1123" s="90"/>
      <c r="I1123" s="91"/>
      <c r="J1123" s="91"/>
      <c r="K1123" s="91">
        <f t="shared" si="31"/>
        <v>949</v>
      </c>
      <c r="L1123" s="92">
        <v>20220104</v>
      </c>
    </row>
    <row r="1124" spans="1:12" x14ac:dyDescent="0.25">
      <c r="A1124" s="89" t="s">
        <v>2118</v>
      </c>
      <c r="B1124" s="90" t="s">
        <v>92</v>
      </c>
      <c r="C1124" s="90" t="s">
        <v>12</v>
      </c>
      <c r="D1124" s="90" t="s">
        <v>118</v>
      </c>
      <c r="E1124" s="90" t="s">
        <v>172</v>
      </c>
      <c r="F1124" s="127">
        <v>1</v>
      </c>
      <c r="G1124" s="91">
        <v>949</v>
      </c>
      <c r="H1124" s="90"/>
      <c r="I1124" s="91"/>
      <c r="J1124" s="91"/>
      <c r="K1124" s="91">
        <f t="shared" si="31"/>
        <v>949</v>
      </c>
      <c r="L1124" s="92">
        <v>20220104</v>
      </c>
    </row>
    <row r="1125" spans="1:12" x14ac:dyDescent="0.25">
      <c r="A1125" s="89" t="s">
        <v>2117</v>
      </c>
      <c r="B1125" s="90" t="s">
        <v>92</v>
      </c>
      <c r="C1125" s="90" t="s">
        <v>12</v>
      </c>
      <c r="D1125" s="90" t="s">
        <v>118</v>
      </c>
      <c r="E1125" s="90" t="s">
        <v>1071</v>
      </c>
      <c r="F1125" s="127">
        <v>1</v>
      </c>
      <c r="G1125" s="91">
        <v>949</v>
      </c>
      <c r="H1125" s="90"/>
      <c r="I1125" s="91"/>
      <c r="J1125" s="91"/>
      <c r="K1125" s="91">
        <f t="shared" si="31"/>
        <v>949</v>
      </c>
      <c r="L1125" s="92">
        <v>20220104</v>
      </c>
    </row>
    <row r="1126" spans="1:12" x14ac:dyDescent="0.25">
      <c r="A1126" s="89" t="s">
        <v>2116</v>
      </c>
      <c r="B1126" s="90" t="s">
        <v>92</v>
      </c>
      <c r="C1126" s="90" t="s">
        <v>12</v>
      </c>
      <c r="D1126" s="90" t="s">
        <v>118</v>
      </c>
      <c r="E1126" s="90" t="s">
        <v>173</v>
      </c>
      <c r="F1126" s="127">
        <v>1</v>
      </c>
      <c r="G1126" s="91">
        <v>949</v>
      </c>
      <c r="H1126" s="90"/>
      <c r="I1126" s="91"/>
      <c r="J1126" s="91"/>
      <c r="K1126" s="91">
        <f t="shared" si="31"/>
        <v>949</v>
      </c>
      <c r="L1126" s="92">
        <v>20220104</v>
      </c>
    </row>
    <row r="1127" spans="1:12" x14ac:dyDescent="0.25">
      <c r="A1127" s="89" t="s">
        <v>2115</v>
      </c>
      <c r="B1127" s="90" t="s">
        <v>92</v>
      </c>
      <c r="C1127" s="90" t="s">
        <v>12</v>
      </c>
      <c r="D1127" s="90" t="s">
        <v>118</v>
      </c>
      <c r="E1127" s="90" t="s">
        <v>119</v>
      </c>
      <c r="F1127" s="127">
        <v>1</v>
      </c>
      <c r="G1127" s="91">
        <v>949</v>
      </c>
      <c r="H1127" s="90"/>
      <c r="I1127" s="91"/>
      <c r="J1127" s="91"/>
      <c r="K1127" s="91">
        <f t="shared" si="31"/>
        <v>949</v>
      </c>
      <c r="L1127" s="92">
        <v>20220104</v>
      </c>
    </row>
    <row r="1128" spans="1:12" x14ac:dyDescent="0.25">
      <c r="A1128" s="89" t="s">
        <v>2114</v>
      </c>
      <c r="B1128" s="90" t="s">
        <v>92</v>
      </c>
      <c r="C1128" s="90" t="s">
        <v>12</v>
      </c>
      <c r="D1128" s="90" t="s">
        <v>118</v>
      </c>
      <c r="E1128" s="90" t="s">
        <v>174</v>
      </c>
      <c r="F1128" s="127">
        <v>1</v>
      </c>
      <c r="G1128" s="91">
        <v>949</v>
      </c>
      <c r="H1128" s="90"/>
      <c r="I1128" s="91"/>
      <c r="J1128" s="91"/>
      <c r="K1128" s="91">
        <f t="shared" si="31"/>
        <v>949</v>
      </c>
      <c r="L1128" s="92">
        <v>20220104</v>
      </c>
    </row>
    <row r="1129" spans="1:12" x14ac:dyDescent="0.25">
      <c r="A1129" s="108" t="s">
        <v>2138</v>
      </c>
      <c r="B1129" s="109" t="s">
        <v>92</v>
      </c>
      <c r="C1129" s="109" t="s">
        <v>27</v>
      </c>
      <c r="D1129" s="109" t="s">
        <v>183</v>
      </c>
      <c r="E1129" s="109" t="s">
        <v>2139</v>
      </c>
      <c r="F1129" s="130">
        <v>1</v>
      </c>
      <c r="G1129" s="110">
        <v>949</v>
      </c>
      <c r="H1129" s="109">
        <v>220</v>
      </c>
      <c r="I1129" s="110">
        <v>24.4</v>
      </c>
      <c r="J1129" s="110">
        <f>I1129*H1129</f>
        <v>5368</v>
      </c>
      <c r="K1129" s="110">
        <f t="shared" si="31"/>
        <v>6317</v>
      </c>
      <c r="L1129" s="111">
        <v>20220105</v>
      </c>
    </row>
    <row r="1130" spans="1:12" x14ac:dyDescent="0.25">
      <c r="A1130" s="89" t="s">
        <v>2127</v>
      </c>
      <c r="B1130" s="90" t="s">
        <v>92</v>
      </c>
      <c r="C1130" s="90" t="s">
        <v>27</v>
      </c>
      <c r="D1130" s="90" t="s">
        <v>183</v>
      </c>
      <c r="E1130" s="90" t="s">
        <v>1601</v>
      </c>
      <c r="F1130" s="127">
        <v>1</v>
      </c>
      <c r="G1130" s="91">
        <v>949</v>
      </c>
      <c r="H1130" s="90"/>
      <c r="I1130" s="91"/>
      <c r="J1130" s="91"/>
      <c r="K1130" s="91">
        <f t="shared" si="31"/>
        <v>949</v>
      </c>
      <c r="L1130" s="92">
        <v>20220105</v>
      </c>
    </row>
    <row r="1131" spans="1:12" x14ac:dyDescent="0.25">
      <c r="A1131" s="89" t="s">
        <v>2137</v>
      </c>
      <c r="B1131" s="90" t="s">
        <v>92</v>
      </c>
      <c r="C1131" s="90" t="s">
        <v>27</v>
      </c>
      <c r="D1131" s="90" t="s">
        <v>183</v>
      </c>
      <c r="E1131" s="90" t="s">
        <v>184</v>
      </c>
      <c r="F1131" s="127">
        <v>1</v>
      </c>
      <c r="G1131" s="91">
        <v>949</v>
      </c>
      <c r="H1131" s="90"/>
      <c r="I1131" s="91"/>
      <c r="J1131" s="91"/>
      <c r="K1131" s="91">
        <f t="shared" si="31"/>
        <v>949</v>
      </c>
      <c r="L1131" s="92">
        <v>20220105</v>
      </c>
    </row>
    <row r="1132" spans="1:12" x14ac:dyDescent="0.25">
      <c r="A1132" s="89" t="s">
        <v>2142</v>
      </c>
      <c r="B1132" s="90" t="s">
        <v>92</v>
      </c>
      <c r="C1132" s="90" t="s">
        <v>27</v>
      </c>
      <c r="D1132" s="90" t="s">
        <v>138</v>
      </c>
      <c r="E1132" s="90" t="s">
        <v>2143</v>
      </c>
      <c r="F1132" s="127">
        <v>1</v>
      </c>
      <c r="G1132" s="91">
        <v>949</v>
      </c>
      <c r="H1132" s="90"/>
      <c r="I1132" s="91"/>
      <c r="J1132" s="91"/>
      <c r="K1132" s="91">
        <f t="shared" si="31"/>
        <v>949</v>
      </c>
      <c r="L1132" s="92">
        <v>20220106</v>
      </c>
    </row>
    <row r="1133" spans="1:12" x14ac:dyDescent="0.25">
      <c r="A1133" s="89" t="s">
        <v>2141</v>
      </c>
      <c r="B1133" s="90" t="s">
        <v>92</v>
      </c>
      <c r="C1133" s="90" t="s">
        <v>27</v>
      </c>
      <c r="D1133" s="90" t="s">
        <v>138</v>
      </c>
      <c r="E1133" s="90" t="s">
        <v>169</v>
      </c>
      <c r="F1133" s="127">
        <v>1</v>
      </c>
      <c r="G1133" s="91">
        <v>949</v>
      </c>
      <c r="H1133" s="90"/>
      <c r="I1133" s="91"/>
      <c r="J1133" s="91"/>
      <c r="K1133" s="91">
        <f t="shared" si="31"/>
        <v>949</v>
      </c>
      <c r="L1133" s="92">
        <v>20220106</v>
      </c>
    </row>
    <row r="1134" spans="1:12" x14ac:dyDescent="0.25">
      <c r="A1134" s="108" t="s">
        <v>2140</v>
      </c>
      <c r="B1134" s="109" t="s">
        <v>92</v>
      </c>
      <c r="C1134" s="109" t="s">
        <v>27</v>
      </c>
      <c r="D1134" s="109" t="s">
        <v>138</v>
      </c>
      <c r="E1134" s="109" t="s">
        <v>265</v>
      </c>
      <c r="F1134" s="130">
        <v>1</v>
      </c>
      <c r="G1134" s="110">
        <v>949</v>
      </c>
      <c r="H1134" s="109">
        <v>90</v>
      </c>
      <c r="I1134" s="110">
        <v>24.4</v>
      </c>
      <c r="J1134" s="110">
        <f>I1134*H1134</f>
        <v>2196</v>
      </c>
      <c r="K1134" s="110">
        <f t="shared" si="31"/>
        <v>3145</v>
      </c>
      <c r="L1134" s="111">
        <v>20220106</v>
      </c>
    </row>
    <row r="1135" spans="1:12" x14ac:dyDescent="0.25">
      <c r="A1135" s="89" t="s">
        <v>2146</v>
      </c>
      <c r="B1135" s="90" t="s">
        <v>92</v>
      </c>
      <c r="C1135" s="90" t="s">
        <v>27</v>
      </c>
      <c r="D1135" s="90" t="s">
        <v>41</v>
      </c>
      <c r="E1135" s="90" t="s">
        <v>42</v>
      </c>
      <c r="F1135" s="127">
        <v>1</v>
      </c>
      <c r="G1135" s="91">
        <v>949</v>
      </c>
      <c r="H1135" s="90"/>
      <c r="I1135" s="91"/>
      <c r="J1135" s="91"/>
      <c r="K1135" s="91">
        <f t="shared" si="31"/>
        <v>949</v>
      </c>
      <c r="L1135" s="92">
        <v>20220107</v>
      </c>
    </row>
    <row r="1136" spans="1:12" x14ac:dyDescent="0.25">
      <c r="A1136" s="89" t="s">
        <v>2145</v>
      </c>
      <c r="B1136" s="90" t="s">
        <v>92</v>
      </c>
      <c r="C1136" s="90" t="s">
        <v>27</v>
      </c>
      <c r="D1136" s="90" t="s">
        <v>41</v>
      </c>
      <c r="E1136" s="90" t="s">
        <v>789</v>
      </c>
      <c r="F1136" s="127">
        <v>1</v>
      </c>
      <c r="G1136" s="91">
        <v>949</v>
      </c>
      <c r="H1136" s="90"/>
      <c r="I1136" s="91"/>
      <c r="J1136" s="91"/>
      <c r="K1136" s="91">
        <f t="shared" si="31"/>
        <v>949</v>
      </c>
      <c r="L1136" s="92">
        <v>20220107</v>
      </c>
    </row>
    <row r="1137" spans="1:12" x14ac:dyDescent="0.25">
      <c r="A1137" s="108" t="s">
        <v>2144</v>
      </c>
      <c r="B1137" s="109" t="s">
        <v>92</v>
      </c>
      <c r="C1137" s="109" t="s">
        <v>27</v>
      </c>
      <c r="D1137" s="109" t="s">
        <v>41</v>
      </c>
      <c r="E1137" s="109" t="s">
        <v>201</v>
      </c>
      <c r="F1137" s="130">
        <v>1</v>
      </c>
      <c r="G1137" s="110">
        <v>949</v>
      </c>
      <c r="H1137" s="109">
        <v>100</v>
      </c>
      <c r="I1137" s="110">
        <v>24.4</v>
      </c>
      <c r="J1137" s="110">
        <f>I1137*H1137</f>
        <v>2440</v>
      </c>
      <c r="K1137" s="110">
        <f t="shared" si="31"/>
        <v>3389</v>
      </c>
      <c r="L1137" s="111">
        <v>20220107</v>
      </c>
    </row>
    <row r="1138" spans="1:12" x14ac:dyDescent="0.25">
      <c r="A1138" s="89" t="s">
        <v>2112</v>
      </c>
      <c r="B1138" s="90" t="s">
        <v>92</v>
      </c>
      <c r="C1138" s="90" t="s">
        <v>28</v>
      </c>
      <c r="D1138" s="90" t="s">
        <v>26</v>
      </c>
      <c r="E1138" s="90" t="s">
        <v>960</v>
      </c>
      <c r="F1138" s="127">
        <v>1</v>
      </c>
      <c r="G1138" s="91">
        <v>949</v>
      </c>
      <c r="H1138" s="90"/>
      <c r="I1138" s="91"/>
      <c r="J1138" s="91"/>
      <c r="K1138" s="91">
        <f t="shared" si="31"/>
        <v>949</v>
      </c>
      <c r="L1138" s="92">
        <v>20220110</v>
      </c>
    </row>
    <row r="1139" spans="1:12" x14ac:dyDescent="0.25">
      <c r="A1139" s="89" t="s">
        <v>2110</v>
      </c>
      <c r="B1139" s="90" t="s">
        <v>92</v>
      </c>
      <c r="C1139" s="90" t="s">
        <v>28</v>
      </c>
      <c r="D1139" s="90" t="s">
        <v>1307</v>
      </c>
      <c r="E1139" s="90" t="s">
        <v>1308</v>
      </c>
      <c r="F1139" s="127">
        <v>1</v>
      </c>
      <c r="G1139" s="91">
        <v>949</v>
      </c>
      <c r="H1139" s="90"/>
      <c r="I1139" s="91"/>
      <c r="J1139" s="91"/>
      <c r="K1139" s="91">
        <f t="shared" si="31"/>
        <v>949</v>
      </c>
      <c r="L1139" s="92">
        <v>20220110</v>
      </c>
    </row>
    <row r="1140" spans="1:12" x14ac:dyDescent="0.25">
      <c r="A1140" s="89" t="s">
        <v>2111</v>
      </c>
      <c r="B1140" s="90" t="s">
        <v>92</v>
      </c>
      <c r="C1140" s="90" t="s">
        <v>28</v>
      </c>
      <c r="D1140" s="90" t="s">
        <v>1780</v>
      </c>
      <c r="E1140" s="90" t="s">
        <v>1781</v>
      </c>
      <c r="F1140" s="127">
        <v>1</v>
      </c>
      <c r="G1140" s="91">
        <v>949</v>
      </c>
      <c r="H1140" s="90"/>
      <c r="I1140" s="91"/>
      <c r="J1140" s="91"/>
      <c r="K1140" s="91">
        <f t="shared" si="31"/>
        <v>949</v>
      </c>
      <c r="L1140" s="92">
        <v>20220110</v>
      </c>
    </row>
    <row r="1141" spans="1:12" x14ac:dyDescent="0.25">
      <c r="A1141" s="89" t="s">
        <v>2113</v>
      </c>
      <c r="B1141" s="90" t="s">
        <v>92</v>
      </c>
      <c r="C1141" s="90" t="s">
        <v>1056</v>
      </c>
      <c r="D1141" s="90" t="s">
        <v>93</v>
      </c>
      <c r="E1141" s="90" t="s">
        <v>1057</v>
      </c>
      <c r="F1141" s="127">
        <v>1</v>
      </c>
      <c r="G1141" s="91">
        <v>949</v>
      </c>
      <c r="H1141" s="90"/>
      <c r="I1141" s="91"/>
      <c r="J1141" s="91"/>
      <c r="K1141" s="91">
        <f t="shared" si="31"/>
        <v>949</v>
      </c>
      <c r="L1141" s="92">
        <v>20220110</v>
      </c>
    </row>
    <row r="1142" spans="1:12" x14ac:dyDescent="0.25">
      <c r="A1142" s="89" t="s">
        <v>2108</v>
      </c>
      <c r="B1142" s="90" t="s">
        <v>92</v>
      </c>
      <c r="C1142" s="90" t="s">
        <v>28</v>
      </c>
      <c r="D1142" s="90" t="s">
        <v>1980</v>
      </c>
      <c r="E1142" s="90" t="s">
        <v>1981</v>
      </c>
      <c r="F1142" s="127">
        <v>1</v>
      </c>
      <c r="G1142" s="91">
        <v>949</v>
      </c>
      <c r="H1142" s="90"/>
      <c r="I1142" s="91"/>
      <c r="J1142" s="91"/>
      <c r="K1142" s="91">
        <f t="shared" si="31"/>
        <v>949</v>
      </c>
      <c r="L1142" s="92">
        <v>20220114</v>
      </c>
    </row>
    <row r="1143" spans="1:12" x14ac:dyDescent="0.25">
      <c r="A1143" s="89" t="s">
        <v>2107</v>
      </c>
      <c r="B1143" s="90" t="s">
        <v>92</v>
      </c>
      <c r="C1143" s="90" t="s">
        <v>28</v>
      </c>
      <c r="D1143" s="90" t="s">
        <v>1011</v>
      </c>
      <c r="E1143" s="90" t="s">
        <v>1012</v>
      </c>
      <c r="F1143" s="127">
        <v>1</v>
      </c>
      <c r="G1143" s="91">
        <v>949</v>
      </c>
      <c r="H1143" s="90"/>
      <c r="I1143" s="91"/>
      <c r="J1143" s="91"/>
      <c r="K1143" s="91">
        <f t="shared" si="31"/>
        <v>949</v>
      </c>
      <c r="L1143" s="92">
        <v>20220114</v>
      </c>
    </row>
    <row r="1144" spans="1:12" x14ac:dyDescent="0.25">
      <c r="A1144" s="89" t="s">
        <v>2106</v>
      </c>
      <c r="B1144" s="90" t="s">
        <v>92</v>
      </c>
      <c r="C1144" s="90" t="s">
        <v>28</v>
      </c>
      <c r="D1144" s="90" t="s">
        <v>909</v>
      </c>
      <c r="E1144" s="90" t="s">
        <v>910</v>
      </c>
      <c r="F1144" s="127">
        <v>1</v>
      </c>
      <c r="G1144" s="91">
        <v>949</v>
      </c>
      <c r="H1144" s="90"/>
      <c r="I1144" s="91"/>
      <c r="J1144" s="91"/>
      <c r="K1144" s="91">
        <f t="shared" si="31"/>
        <v>949</v>
      </c>
      <c r="L1144" s="92">
        <v>20220114</v>
      </c>
    </row>
    <row r="1145" spans="1:12" x14ac:dyDescent="0.25">
      <c r="A1145" s="89" t="s">
        <v>2109</v>
      </c>
      <c r="B1145" s="90" t="s">
        <v>92</v>
      </c>
      <c r="C1145" s="90" t="s">
        <v>28</v>
      </c>
      <c r="D1145" s="90" t="s">
        <v>511</v>
      </c>
      <c r="E1145" s="90" t="s">
        <v>512</v>
      </c>
      <c r="F1145" s="127">
        <v>1</v>
      </c>
      <c r="G1145" s="91">
        <v>949</v>
      </c>
      <c r="H1145" s="90"/>
      <c r="I1145" s="91"/>
      <c r="J1145" s="91"/>
      <c r="K1145" s="91">
        <f t="shared" si="31"/>
        <v>949</v>
      </c>
      <c r="L1145" s="92">
        <v>20220114</v>
      </c>
    </row>
    <row r="1146" spans="1:12" x14ac:dyDescent="0.25">
      <c r="A1146" s="89" t="s">
        <v>2081</v>
      </c>
      <c r="B1146" s="90" t="s">
        <v>92</v>
      </c>
      <c r="C1146" s="90" t="s">
        <v>673</v>
      </c>
      <c r="D1146" s="90" t="s">
        <v>93</v>
      </c>
      <c r="E1146" s="90" t="s">
        <v>1066</v>
      </c>
      <c r="F1146" s="127">
        <v>1</v>
      </c>
      <c r="G1146" s="91">
        <v>949</v>
      </c>
      <c r="H1146" s="90"/>
      <c r="I1146" s="91"/>
      <c r="J1146" s="91"/>
      <c r="K1146" s="91">
        <f t="shared" si="31"/>
        <v>949</v>
      </c>
      <c r="L1146" s="92">
        <v>20220117</v>
      </c>
    </row>
    <row r="1147" spans="1:12" x14ac:dyDescent="0.25">
      <c r="A1147" s="89" t="s">
        <v>2080</v>
      </c>
      <c r="B1147" s="90" t="s">
        <v>92</v>
      </c>
      <c r="C1147" s="90" t="s">
        <v>673</v>
      </c>
      <c r="D1147" s="90" t="s">
        <v>93</v>
      </c>
      <c r="E1147" s="90" t="s">
        <v>1064</v>
      </c>
      <c r="F1147" s="127">
        <v>1</v>
      </c>
      <c r="G1147" s="91">
        <v>949</v>
      </c>
      <c r="H1147" s="90"/>
      <c r="I1147" s="91"/>
      <c r="J1147" s="91"/>
      <c r="K1147" s="91">
        <f t="shared" si="31"/>
        <v>949</v>
      </c>
      <c r="L1147" s="92">
        <v>20220117</v>
      </c>
    </row>
    <row r="1148" spans="1:12" x14ac:dyDescent="0.25">
      <c r="A1148" s="89" t="s">
        <v>2079</v>
      </c>
      <c r="B1148" s="90" t="s">
        <v>92</v>
      </c>
      <c r="C1148" s="90" t="s">
        <v>673</v>
      </c>
      <c r="D1148" s="90" t="s">
        <v>93</v>
      </c>
      <c r="E1148" s="90" t="s">
        <v>674</v>
      </c>
      <c r="F1148" s="127">
        <v>1</v>
      </c>
      <c r="G1148" s="91">
        <v>949</v>
      </c>
      <c r="H1148" s="90"/>
      <c r="I1148" s="91"/>
      <c r="J1148" s="91"/>
      <c r="K1148" s="91">
        <f t="shared" si="31"/>
        <v>949</v>
      </c>
      <c r="L1148" s="92">
        <v>20220117</v>
      </c>
    </row>
    <row r="1149" spans="1:12" x14ac:dyDescent="0.25">
      <c r="A1149" s="89" t="s">
        <v>2078</v>
      </c>
      <c r="B1149" s="90" t="s">
        <v>92</v>
      </c>
      <c r="C1149" s="90" t="s">
        <v>673</v>
      </c>
      <c r="D1149" s="90" t="s">
        <v>93</v>
      </c>
      <c r="E1149" s="90" t="s">
        <v>1061</v>
      </c>
      <c r="F1149" s="127">
        <v>1</v>
      </c>
      <c r="G1149" s="91">
        <v>949</v>
      </c>
      <c r="H1149" s="90"/>
      <c r="I1149" s="91"/>
      <c r="J1149" s="91"/>
      <c r="K1149" s="91">
        <f t="shared" si="31"/>
        <v>949</v>
      </c>
      <c r="L1149" s="92">
        <v>20220117</v>
      </c>
    </row>
    <row r="1150" spans="1:12" x14ac:dyDescent="0.25">
      <c r="A1150" s="89" t="s">
        <v>2077</v>
      </c>
      <c r="B1150" s="90" t="s">
        <v>92</v>
      </c>
      <c r="C1150" s="90" t="s">
        <v>673</v>
      </c>
      <c r="D1150" s="90" t="s">
        <v>93</v>
      </c>
      <c r="E1150" s="90" t="s">
        <v>1059</v>
      </c>
      <c r="F1150" s="127">
        <v>1</v>
      </c>
      <c r="G1150" s="91">
        <v>949</v>
      </c>
      <c r="H1150" s="90"/>
      <c r="I1150" s="91"/>
      <c r="J1150" s="91"/>
      <c r="K1150" s="91">
        <f t="shared" si="31"/>
        <v>949</v>
      </c>
      <c r="L1150" s="92">
        <v>20220117</v>
      </c>
    </row>
    <row r="1151" spans="1:12" x14ac:dyDescent="0.25">
      <c r="A1151" s="108" t="s">
        <v>2087</v>
      </c>
      <c r="B1151" s="109" t="s">
        <v>92</v>
      </c>
      <c r="C1151" s="109" t="s">
        <v>28</v>
      </c>
      <c r="D1151" s="109" t="s">
        <v>2088</v>
      </c>
      <c r="E1151" s="109" t="s">
        <v>2089</v>
      </c>
      <c r="F1151" s="130">
        <v>1</v>
      </c>
      <c r="G1151" s="110">
        <v>949</v>
      </c>
      <c r="H1151" s="109">
        <v>56</v>
      </c>
      <c r="I1151" s="110">
        <v>24.4</v>
      </c>
      <c r="J1151" s="110">
        <f>I1151*H1151</f>
        <v>1366.3999999999999</v>
      </c>
      <c r="K1151" s="110">
        <f t="shared" si="31"/>
        <v>2315.3999999999996</v>
      </c>
      <c r="L1151" s="111">
        <v>20220118</v>
      </c>
    </row>
    <row r="1152" spans="1:12" x14ac:dyDescent="0.25">
      <c r="A1152" s="89" t="s">
        <v>2051</v>
      </c>
      <c r="B1152" s="90" t="s">
        <v>92</v>
      </c>
      <c r="C1152" s="90" t="s">
        <v>28</v>
      </c>
      <c r="D1152" s="90" t="s">
        <v>1089</v>
      </c>
      <c r="E1152" s="90" t="s">
        <v>1090</v>
      </c>
      <c r="F1152" s="127">
        <v>1</v>
      </c>
      <c r="G1152" s="91">
        <v>949</v>
      </c>
      <c r="H1152" s="90"/>
      <c r="I1152" s="91"/>
      <c r="J1152" s="91"/>
      <c r="K1152" s="91">
        <f t="shared" si="31"/>
        <v>949</v>
      </c>
      <c r="L1152" s="92">
        <v>20220118</v>
      </c>
    </row>
    <row r="1153" spans="1:12" x14ac:dyDescent="0.25">
      <c r="A1153" s="89" t="s">
        <v>2086</v>
      </c>
      <c r="B1153" s="90" t="s">
        <v>92</v>
      </c>
      <c r="C1153" s="90" t="s">
        <v>28</v>
      </c>
      <c r="D1153" s="90" t="s">
        <v>1008</v>
      </c>
      <c r="E1153" s="90" t="s">
        <v>1009</v>
      </c>
      <c r="F1153" s="127">
        <v>1</v>
      </c>
      <c r="G1153" s="91">
        <v>949</v>
      </c>
      <c r="H1153" s="90"/>
      <c r="I1153" s="91"/>
      <c r="J1153" s="91"/>
      <c r="K1153" s="91">
        <f t="shared" si="31"/>
        <v>949</v>
      </c>
      <c r="L1153" s="92">
        <v>20220118</v>
      </c>
    </row>
    <row r="1154" spans="1:12" x14ac:dyDescent="0.25">
      <c r="A1154" s="89" t="s">
        <v>2085</v>
      </c>
      <c r="B1154" s="90" t="s">
        <v>92</v>
      </c>
      <c r="C1154" s="90" t="s">
        <v>28</v>
      </c>
      <c r="D1154" s="90" t="s">
        <v>1086</v>
      </c>
      <c r="E1154" s="90" t="s">
        <v>1587</v>
      </c>
      <c r="F1154" s="127">
        <v>1</v>
      </c>
      <c r="G1154" s="91">
        <v>949</v>
      </c>
      <c r="H1154" s="90"/>
      <c r="I1154" s="91"/>
      <c r="J1154" s="91"/>
      <c r="K1154" s="91">
        <f t="shared" ref="K1154:K1185" si="32">J1154+G1154</f>
        <v>949</v>
      </c>
      <c r="L1154" s="92">
        <v>20220118</v>
      </c>
    </row>
    <row r="1155" spans="1:12" x14ac:dyDescent="0.25">
      <c r="A1155" s="89" t="s">
        <v>2052</v>
      </c>
      <c r="B1155" s="90" t="s">
        <v>92</v>
      </c>
      <c r="C1155" s="90" t="s">
        <v>28</v>
      </c>
      <c r="D1155" s="90" t="s">
        <v>944</v>
      </c>
      <c r="E1155" s="90" t="s">
        <v>945</v>
      </c>
      <c r="F1155" s="127">
        <v>1</v>
      </c>
      <c r="G1155" s="91">
        <v>949</v>
      </c>
      <c r="H1155" s="90"/>
      <c r="I1155" s="91"/>
      <c r="J1155" s="91"/>
      <c r="K1155" s="91">
        <f t="shared" si="32"/>
        <v>949</v>
      </c>
      <c r="L1155" s="92">
        <v>20220119</v>
      </c>
    </row>
    <row r="1156" spans="1:12" x14ac:dyDescent="0.25">
      <c r="A1156" s="89" t="s">
        <v>2082</v>
      </c>
      <c r="B1156" s="90" t="s">
        <v>92</v>
      </c>
      <c r="C1156" s="90" t="s">
        <v>28</v>
      </c>
      <c r="D1156" s="90" t="s">
        <v>2083</v>
      </c>
      <c r="E1156" s="90" t="s">
        <v>2084</v>
      </c>
      <c r="F1156" s="127">
        <v>1</v>
      </c>
      <c r="G1156" s="91">
        <v>949</v>
      </c>
      <c r="H1156" s="90"/>
      <c r="I1156" s="91"/>
      <c r="J1156" s="91"/>
      <c r="K1156" s="91">
        <f t="shared" si="32"/>
        <v>949</v>
      </c>
      <c r="L1156" s="92">
        <v>20220119</v>
      </c>
    </row>
    <row r="1157" spans="1:12" x14ac:dyDescent="0.25">
      <c r="A1157" s="89" t="s">
        <v>2053</v>
      </c>
      <c r="B1157" s="90" t="s">
        <v>92</v>
      </c>
      <c r="C1157" s="90" t="s">
        <v>28</v>
      </c>
      <c r="D1157" s="90" t="s">
        <v>2054</v>
      </c>
      <c r="E1157" s="90" t="s">
        <v>2055</v>
      </c>
      <c r="F1157" s="127">
        <v>1</v>
      </c>
      <c r="G1157" s="91">
        <v>949</v>
      </c>
      <c r="H1157" s="90"/>
      <c r="I1157" s="91"/>
      <c r="J1157" s="91"/>
      <c r="K1157" s="91">
        <f t="shared" si="32"/>
        <v>949</v>
      </c>
      <c r="L1157" s="92">
        <v>20220119</v>
      </c>
    </row>
    <row r="1158" spans="1:12" x14ac:dyDescent="0.25">
      <c r="A1158" s="89" t="s">
        <v>2102</v>
      </c>
      <c r="B1158" s="90" t="s">
        <v>92</v>
      </c>
      <c r="C1158" s="90" t="s">
        <v>35</v>
      </c>
      <c r="D1158" s="90" t="s">
        <v>331</v>
      </c>
      <c r="E1158" s="90" t="s">
        <v>332</v>
      </c>
      <c r="F1158" s="127">
        <v>1</v>
      </c>
      <c r="G1158" s="91">
        <v>949</v>
      </c>
      <c r="H1158" s="90"/>
      <c r="I1158" s="91"/>
      <c r="J1158" s="91"/>
      <c r="K1158" s="91">
        <f t="shared" si="32"/>
        <v>949</v>
      </c>
      <c r="L1158" s="92">
        <v>20220119</v>
      </c>
    </row>
    <row r="1159" spans="1:12" x14ac:dyDescent="0.25">
      <c r="A1159" s="89" t="s">
        <v>2100</v>
      </c>
      <c r="B1159" s="90" t="s">
        <v>92</v>
      </c>
      <c r="C1159" s="90" t="s">
        <v>673</v>
      </c>
      <c r="D1159" s="90" t="s">
        <v>239</v>
      </c>
      <c r="E1159" s="90" t="s">
        <v>2101</v>
      </c>
      <c r="F1159" s="127">
        <v>1</v>
      </c>
      <c r="G1159" s="91">
        <v>949</v>
      </c>
      <c r="H1159" s="90"/>
      <c r="I1159" s="91"/>
      <c r="J1159" s="91"/>
      <c r="K1159" s="91">
        <f t="shared" si="32"/>
        <v>949</v>
      </c>
      <c r="L1159" s="92">
        <v>20220119</v>
      </c>
    </row>
    <row r="1160" spans="1:12" x14ac:dyDescent="0.25">
      <c r="A1160" s="89" t="s">
        <v>2098</v>
      </c>
      <c r="B1160" s="90" t="s">
        <v>92</v>
      </c>
      <c r="C1160" s="90" t="s">
        <v>12</v>
      </c>
      <c r="D1160" s="90" t="s">
        <v>236</v>
      </c>
      <c r="E1160" s="90" t="s">
        <v>2099</v>
      </c>
      <c r="F1160" s="127">
        <v>1</v>
      </c>
      <c r="G1160" s="91">
        <v>949</v>
      </c>
      <c r="H1160" s="90"/>
      <c r="I1160" s="91"/>
      <c r="J1160" s="91"/>
      <c r="K1160" s="91">
        <f t="shared" si="32"/>
        <v>949</v>
      </c>
      <c r="L1160" s="92">
        <v>20220119</v>
      </c>
    </row>
    <row r="1161" spans="1:12" x14ac:dyDescent="0.25">
      <c r="A1161" s="108" t="s">
        <v>2097</v>
      </c>
      <c r="B1161" s="109" t="s">
        <v>92</v>
      </c>
      <c r="C1161" s="109" t="s">
        <v>38</v>
      </c>
      <c r="D1161" s="109" t="s">
        <v>215</v>
      </c>
      <c r="E1161" s="109" t="s">
        <v>1626</v>
      </c>
      <c r="F1161" s="130">
        <v>1</v>
      </c>
      <c r="G1161" s="110">
        <v>949</v>
      </c>
      <c r="H1161" s="109">
        <v>220</v>
      </c>
      <c r="I1161" s="110">
        <v>24.4</v>
      </c>
      <c r="J1161" s="110">
        <f>I1161*H1161</f>
        <v>5368</v>
      </c>
      <c r="K1161" s="110">
        <f t="shared" si="32"/>
        <v>6317</v>
      </c>
      <c r="L1161" s="111">
        <v>20220119</v>
      </c>
    </row>
    <row r="1162" spans="1:12" x14ac:dyDescent="0.25">
      <c r="A1162" s="89" t="s">
        <v>2095</v>
      </c>
      <c r="B1162" s="90" t="s">
        <v>92</v>
      </c>
      <c r="C1162" s="90" t="s">
        <v>38</v>
      </c>
      <c r="D1162" s="90" t="s">
        <v>215</v>
      </c>
      <c r="E1162" s="90" t="s">
        <v>2096</v>
      </c>
      <c r="F1162" s="127">
        <v>1</v>
      </c>
      <c r="G1162" s="91">
        <v>949</v>
      </c>
      <c r="H1162" s="90"/>
      <c r="I1162" s="91"/>
      <c r="J1162" s="91"/>
      <c r="K1162" s="91">
        <f t="shared" si="32"/>
        <v>949</v>
      </c>
      <c r="L1162" s="92">
        <v>20220119</v>
      </c>
    </row>
    <row r="1163" spans="1:12" x14ac:dyDescent="0.25">
      <c r="A1163" s="89" t="s">
        <v>2093</v>
      </c>
      <c r="B1163" s="90" t="s">
        <v>92</v>
      </c>
      <c r="C1163" s="90" t="s">
        <v>38</v>
      </c>
      <c r="D1163" s="90" t="s">
        <v>215</v>
      </c>
      <c r="E1163" s="90" t="s">
        <v>2094</v>
      </c>
      <c r="F1163" s="127">
        <v>1</v>
      </c>
      <c r="G1163" s="91">
        <v>949</v>
      </c>
      <c r="H1163" s="90"/>
      <c r="I1163" s="91"/>
      <c r="J1163" s="91"/>
      <c r="K1163" s="91">
        <f t="shared" si="32"/>
        <v>949</v>
      </c>
      <c r="L1163" s="92">
        <v>20220119</v>
      </c>
    </row>
    <row r="1164" spans="1:12" x14ac:dyDescent="0.25">
      <c r="A1164" s="89" t="s">
        <v>2076</v>
      </c>
      <c r="B1164" s="90" t="s">
        <v>92</v>
      </c>
      <c r="C1164" s="90" t="s">
        <v>283</v>
      </c>
      <c r="D1164" s="90" t="s">
        <v>93</v>
      </c>
      <c r="E1164" s="90" t="s">
        <v>1081</v>
      </c>
      <c r="F1164" s="127">
        <v>1</v>
      </c>
      <c r="G1164" s="91">
        <v>949</v>
      </c>
      <c r="H1164" s="90"/>
      <c r="I1164" s="91"/>
      <c r="J1164" s="91"/>
      <c r="K1164" s="91">
        <f t="shared" si="32"/>
        <v>949</v>
      </c>
      <c r="L1164" s="92">
        <v>20220120</v>
      </c>
    </row>
    <row r="1165" spans="1:12" x14ac:dyDescent="0.25">
      <c r="A1165" s="89" t="s">
        <v>2075</v>
      </c>
      <c r="B1165" s="90" t="s">
        <v>92</v>
      </c>
      <c r="C1165" s="90" t="s">
        <v>283</v>
      </c>
      <c r="D1165" s="90" t="s">
        <v>93</v>
      </c>
      <c r="E1165" s="90" t="s">
        <v>1079</v>
      </c>
      <c r="F1165" s="127">
        <v>1</v>
      </c>
      <c r="G1165" s="91">
        <v>949</v>
      </c>
      <c r="H1165" s="90"/>
      <c r="I1165" s="91"/>
      <c r="J1165" s="91"/>
      <c r="K1165" s="91">
        <f t="shared" si="32"/>
        <v>949</v>
      </c>
      <c r="L1165" s="92">
        <v>20220120</v>
      </c>
    </row>
    <row r="1166" spans="1:12" x14ac:dyDescent="0.25">
      <c r="A1166" s="89" t="s">
        <v>2074</v>
      </c>
      <c r="B1166" s="90" t="s">
        <v>92</v>
      </c>
      <c r="C1166" s="90" t="s">
        <v>283</v>
      </c>
      <c r="D1166" s="90" t="s">
        <v>93</v>
      </c>
      <c r="E1166" s="90" t="s">
        <v>1077</v>
      </c>
      <c r="F1166" s="127">
        <v>1</v>
      </c>
      <c r="G1166" s="91">
        <v>949</v>
      </c>
      <c r="H1166" s="90"/>
      <c r="I1166" s="91"/>
      <c r="J1166" s="91"/>
      <c r="K1166" s="91">
        <f t="shared" si="32"/>
        <v>949</v>
      </c>
      <c r="L1166" s="92">
        <v>20220120</v>
      </c>
    </row>
    <row r="1167" spans="1:12" x14ac:dyDescent="0.25">
      <c r="A1167" s="89" t="s">
        <v>2073</v>
      </c>
      <c r="B1167" s="90" t="s">
        <v>92</v>
      </c>
      <c r="C1167" s="90" t="s">
        <v>283</v>
      </c>
      <c r="D1167" s="90" t="s">
        <v>93</v>
      </c>
      <c r="E1167" s="90" t="s">
        <v>284</v>
      </c>
      <c r="F1167" s="127">
        <v>1</v>
      </c>
      <c r="G1167" s="91">
        <v>949</v>
      </c>
      <c r="H1167" s="90"/>
      <c r="I1167" s="91"/>
      <c r="J1167" s="91"/>
      <c r="K1167" s="91">
        <f t="shared" si="32"/>
        <v>949</v>
      </c>
      <c r="L1167" s="92">
        <v>20220120</v>
      </c>
    </row>
    <row r="1168" spans="1:12" x14ac:dyDescent="0.25">
      <c r="A1168" s="89" t="s">
        <v>2072</v>
      </c>
      <c r="B1168" s="90" t="s">
        <v>92</v>
      </c>
      <c r="C1168" s="90" t="s">
        <v>12</v>
      </c>
      <c r="D1168" s="90" t="s">
        <v>116</v>
      </c>
      <c r="E1168" s="90" t="s">
        <v>170</v>
      </c>
      <c r="F1168" s="127">
        <v>1</v>
      </c>
      <c r="G1168" s="91">
        <v>949</v>
      </c>
      <c r="H1168" s="90"/>
      <c r="I1168" s="91"/>
      <c r="J1168" s="91"/>
      <c r="K1168" s="91">
        <f t="shared" si="32"/>
        <v>949</v>
      </c>
      <c r="L1168" s="92">
        <v>20220120</v>
      </c>
    </row>
    <row r="1169" spans="1:12" x14ac:dyDescent="0.25">
      <c r="A1169" s="89" t="s">
        <v>2071</v>
      </c>
      <c r="B1169" s="90" t="s">
        <v>92</v>
      </c>
      <c r="C1169" s="90" t="s">
        <v>12</v>
      </c>
      <c r="D1169" s="90" t="s">
        <v>116</v>
      </c>
      <c r="E1169" s="90" t="s">
        <v>171</v>
      </c>
      <c r="F1169" s="127">
        <v>1</v>
      </c>
      <c r="G1169" s="91">
        <v>949</v>
      </c>
      <c r="H1169" s="90"/>
      <c r="I1169" s="91"/>
      <c r="J1169" s="91"/>
      <c r="K1169" s="91">
        <f t="shared" si="32"/>
        <v>949</v>
      </c>
      <c r="L1169" s="92">
        <v>20220120</v>
      </c>
    </row>
    <row r="1170" spans="1:12" x14ac:dyDescent="0.25">
      <c r="A1170" s="89" t="s">
        <v>2070</v>
      </c>
      <c r="B1170" s="90" t="s">
        <v>92</v>
      </c>
      <c r="C1170" s="90" t="s">
        <v>12</v>
      </c>
      <c r="D1170" s="90" t="s">
        <v>116</v>
      </c>
      <c r="E1170" s="90" t="s">
        <v>1148</v>
      </c>
      <c r="F1170" s="127">
        <v>1</v>
      </c>
      <c r="G1170" s="91">
        <v>949</v>
      </c>
      <c r="H1170" s="90"/>
      <c r="I1170" s="91"/>
      <c r="J1170" s="91"/>
      <c r="K1170" s="91">
        <f t="shared" si="32"/>
        <v>949</v>
      </c>
      <c r="L1170" s="92">
        <v>20220120</v>
      </c>
    </row>
    <row r="1171" spans="1:12" x14ac:dyDescent="0.25">
      <c r="A1171" s="89" t="s">
        <v>2069</v>
      </c>
      <c r="B1171" s="90" t="s">
        <v>92</v>
      </c>
      <c r="C1171" s="90" t="s">
        <v>363</v>
      </c>
      <c r="D1171" s="90" t="s">
        <v>364</v>
      </c>
      <c r="E1171" s="90" t="s">
        <v>581</v>
      </c>
      <c r="F1171" s="127">
        <v>1</v>
      </c>
      <c r="G1171" s="91">
        <v>949</v>
      </c>
      <c r="H1171" s="90"/>
      <c r="I1171" s="91"/>
      <c r="J1171" s="91"/>
      <c r="K1171" s="91">
        <f t="shared" si="32"/>
        <v>949</v>
      </c>
      <c r="L1171" s="92">
        <v>20220121</v>
      </c>
    </row>
    <row r="1172" spans="1:12" x14ac:dyDescent="0.25">
      <c r="A1172" s="108" t="s">
        <v>2059</v>
      </c>
      <c r="B1172" s="109" t="s">
        <v>92</v>
      </c>
      <c r="C1172" s="109" t="s">
        <v>363</v>
      </c>
      <c r="D1172" s="109" t="s">
        <v>364</v>
      </c>
      <c r="E1172" s="109" t="s">
        <v>2060</v>
      </c>
      <c r="F1172" s="130">
        <v>1</v>
      </c>
      <c r="G1172" s="110">
        <v>949</v>
      </c>
      <c r="H1172" s="109">
        <v>32</v>
      </c>
      <c r="I1172" s="110">
        <v>24.4</v>
      </c>
      <c r="J1172" s="110">
        <f>I1172*H1172</f>
        <v>780.8</v>
      </c>
      <c r="K1172" s="110">
        <f t="shared" si="32"/>
        <v>1729.8</v>
      </c>
      <c r="L1172" s="111">
        <v>20220121</v>
      </c>
    </row>
    <row r="1173" spans="1:12" x14ac:dyDescent="0.25">
      <c r="A1173" s="89" t="s">
        <v>2068</v>
      </c>
      <c r="B1173" s="90" t="s">
        <v>92</v>
      </c>
      <c r="C1173" s="90" t="s">
        <v>363</v>
      </c>
      <c r="D1173" s="90" t="s">
        <v>364</v>
      </c>
      <c r="E1173" s="90" t="s">
        <v>579</v>
      </c>
      <c r="F1173" s="127">
        <v>1</v>
      </c>
      <c r="G1173" s="91">
        <v>949</v>
      </c>
      <c r="H1173" s="90"/>
      <c r="I1173" s="91"/>
      <c r="J1173" s="91"/>
      <c r="K1173" s="91">
        <f t="shared" si="32"/>
        <v>949</v>
      </c>
      <c r="L1173" s="92">
        <v>20220121</v>
      </c>
    </row>
    <row r="1174" spans="1:12" x14ac:dyDescent="0.25">
      <c r="A1174" s="89" t="s">
        <v>2067</v>
      </c>
      <c r="B1174" s="90" t="s">
        <v>92</v>
      </c>
      <c r="C1174" s="90" t="s">
        <v>363</v>
      </c>
      <c r="D1174" s="90" t="s">
        <v>364</v>
      </c>
      <c r="E1174" s="90" t="s">
        <v>575</v>
      </c>
      <c r="F1174" s="127">
        <v>1</v>
      </c>
      <c r="G1174" s="91">
        <v>949</v>
      </c>
      <c r="H1174" s="90"/>
      <c r="I1174" s="91"/>
      <c r="J1174" s="91"/>
      <c r="K1174" s="91">
        <f t="shared" si="32"/>
        <v>949</v>
      </c>
      <c r="L1174" s="92">
        <v>20220121</v>
      </c>
    </row>
    <row r="1175" spans="1:12" x14ac:dyDescent="0.25">
      <c r="A1175" s="89" t="s">
        <v>2066</v>
      </c>
      <c r="B1175" s="90" t="s">
        <v>92</v>
      </c>
      <c r="C1175" s="90" t="s">
        <v>363</v>
      </c>
      <c r="D1175" s="90" t="s">
        <v>364</v>
      </c>
      <c r="E1175" s="90" t="s">
        <v>573</v>
      </c>
      <c r="F1175" s="127">
        <v>1</v>
      </c>
      <c r="G1175" s="91">
        <v>949</v>
      </c>
      <c r="H1175" s="90"/>
      <c r="I1175" s="91"/>
      <c r="J1175" s="91"/>
      <c r="K1175" s="91">
        <f t="shared" si="32"/>
        <v>949</v>
      </c>
      <c r="L1175" s="92">
        <v>20220121</v>
      </c>
    </row>
    <row r="1176" spans="1:12" x14ac:dyDescent="0.25">
      <c r="A1176" s="89" t="s">
        <v>2065</v>
      </c>
      <c r="B1176" s="90" t="s">
        <v>92</v>
      </c>
      <c r="C1176" s="90" t="s">
        <v>363</v>
      </c>
      <c r="D1176" s="90" t="s">
        <v>364</v>
      </c>
      <c r="E1176" s="90" t="s">
        <v>571</v>
      </c>
      <c r="F1176" s="127">
        <v>1</v>
      </c>
      <c r="G1176" s="91">
        <v>949</v>
      </c>
      <c r="H1176" s="90"/>
      <c r="I1176" s="91"/>
      <c r="J1176" s="91"/>
      <c r="K1176" s="91">
        <f t="shared" si="32"/>
        <v>949</v>
      </c>
      <c r="L1176" s="92">
        <v>20220121</v>
      </c>
    </row>
    <row r="1177" spans="1:12" x14ac:dyDescent="0.25">
      <c r="A1177" s="89" t="s">
        <v>2064</v>
      </c>
      <c r="B1177" s="90" t="s">
        <v>92</v>
      </c>
      <c r="C1177" s="90" t="s">
        <v>363</v>
      </c>
      <c r="D1177" s="90" t="s">
        <v>364</v>
      </c>
      <c r="E1177" s="90" t="s">
        <v>371</v>
      </c>
      <c r="F1177" s="127">
        <v>1</v>
      </c>
      <c r="G1177" s="91">
        <v>949</v>
      </c>
      <c r="H1177" s="90"/>
      <c r="I1177" s="91"/>
      <c r="J1177" s="91"/>
      <c r="K1177" s="91">
        <f t="shared" si="32"/>
        <v>949</v>
      </c>
      <c r="L1177" s="92">
        <v>20220121</v>
      </c>
    </row>
    <row r="1178" spans="1:12" x14ac:dyDescent="0.25">
      <c r="A1178" s="89" t="s">
        <v>2063</v>
      </c>
      <c r="B1178" s="90" t="s">
        <v>92</v>
      </c>
      <c r="C1178" s="90" t="s">
        <v>363</v>
      </c>
      <c r="D1178" s="90" t="s">
        <v>364</v>
      </c>
      <c r="E1178" s="90" t="s">
        <v>568</v>
      </c>
      <c r="F1178" s="127">
        <v>1</v>
      </c>
      <c r="G1178" s="91">
        <v>949</v>
      </c>
      <c r="H1178" s="90"/>
      <c r="I1178" s="91"/>
      <c r="J1178" s="91"/>
      <c r="K1178" s="91">
        <f t="shared" si="32"/>
        <v>949</v>
      </c>
      <c r="L1178" s="92">
        <v>20220121</v>
      </c>
    </row>
    <row r="1179" spans="1:12" x14ac:dyDescent="0.25">
      <c r="A1179" s="89" t="s">
        <v>2062</v>
      </c>
      <c r="B1179" s="90" t="s">
        <v>92</v>
      </c>
      <c r="C1179" s="90" t="s">
        <v>363</v>
      </c>
      <c r="D1179" s="90" t="s">
        <v>364</v>
      </c>
      <c r="E1179" s="90" t="s">
        <v>365</v>
      </c>
      <c r="F1179" s="127">
        <v>1</v>
      </c>
      <c r="G1179" s="91">
        <v>949</v>
      </c>
      <c r="H1179" s="90"/>
      <c r="I1179" s="91"/>
      <c r="J1179" s="91"/>
      <c r="K1179" s="91">
        <f t="shared" si="32"/>
        <v>949</v>
      </c>
      <c r="L1179" s="92">
        <v>20220121</v>
      </c>
    </row>
    <row r="1180" spans="1:12" x14ac:dyDescent="0.25">
      <c r="A1180" s="89" t="s">
        <v>2061</v>
      </c>
      <c r="B1180" s="90" t="s">
        <v>92</v>
      </c>
      <c r="C1180" s="90" t="s">
        <v>363</v>
      </c>
      <c r="D1180" s="90" t="s">
        <v>364</v>
      </c>
      <c r="E1180" s="90" t="s">
        <v>565</v>
      </c>
      <c r="F1180" s="127">
        <v>1</v>
      </c>
      <c r="G1180" s="91">
        <v>949</v>
      </c>
      <c r="H1180" s="90"/>
      <c r="I1180" s="91"/>
      <c r="J1180" s="91"/>
      <c r="K1180" s="91">
        <f t="shared" si="32"/>
        <v>949</v>
      </c>
      <c r="L1180" s="92">
        <v>20220121</v>
      </c>
    </row>
    <row r="1181" spans="1:12" x14ac:dyDescent="0.25">
      <c r="A1181" s="89" t="s">
        <v>2048</v>
      </c>
      <c r="B1181" s="90" t="s">
        <v>92</v>
      </c>
      <c r="C1181" s="90" t="s">
        <v>38</v>
      </c>
      <c r="D1181" s="90" t="s">
        <v>89</v>
      </c>
      <c r="E1181" s="90" t="s">
        <v>1611</v>
      </c>
      <c r="F1181" s="127">
        <v>1</v>
      </c>
      <c r="G1181" s="91">
        <v>949</v>
      </c>
      <c r="H1181" s="90"/>
      <c r="I1181" s="91"/>
      <c r="J1181" s="91"/>
      <c r="K1181" s="91">
        <f t="shared" si="32"/>
        <v>949</v>
      </c>
      <c r="L1181" s="92">
        <v>20220121</v>
      </c>
    </row>
    <row r="1182" spans="1:12" x14ac:dyDescent="0.25">
      <c r="A1182" s="89" t="s">
        <v>2047</v>
      </c>
      <c r="B1182" s="90" t="s">
        <v>92</v>
      </c>
      <c r="C1182" s="90" t="s">
        <v>38</v>
      </c>
      <c r="D1182" s="90" t="s">
        <v>89</v>
      </c>
      <c r="E1182" s="90" t="s">
        <v>1615</v>
      </c>
      <c r="F1182" s="127">
        <v>1</v>
      </c>
      <c r="G1182" s="91">
        <v>949</v>
      </c>
      <c r="H1182" s="90"/>
      <c r="I1182" s="91"/>
      <c r="J1182" s="91"/>
      <c r="K1182" s="91">
        <f t="shared" si="32"/>
        <v>949</v>
      </c>
      <c r="L1182" s="92">
        <v>20220121</v>
      </c>
    </row>
    <row r="1183" spans="1:12" x14ac:dyDescent="0.25">
      <c r="A1183" s="89" t="s">
        <v>2042</v>
      </c>
      <c r="B1183" s="90" t="s">
        <v>92</v>
      </c>
      <c r="C1183" s="90" t="s">
        <v>38</v>
      </c>
      <c r="D1183" s="90" t="s">
        <v>89</v>
      </c>
      <c r="E1183" s="90" t="s">
        <v>309</v>
      </c>
      <c r="F1183" s="127">
        <v>1</v>
      </c>
      <c r="G1183" s="91">
        <v>949</v>
      </c>
      <c r="H1183" s="90"/>
      <c r="I1183" s="91"/>
      <c r="J1183" s="91"/>
      <c r="K1183" s="91">
        <f t="shared" si="32"/>
        <v>949</v>
      </c>
      <c r="L1183" s="92">
        <v>20220121</v>
      </c>
    </row>
    <row r="1184" spans="1:12" x14ac:dyDescent="0.25">
      <c r="A1184" s="108" t="s">
        <v>2046</v>
      </c>
      <c r="B1184" s="109" t="s">
        <v>92</v>
      </c>
      <c r="C1184" s="109" t="s">
        <v>38</v>
      </c>
      <c r="D1184" s="109" t="s">
        <v>89</v>
      </c>
      <c r="E1184" s="109" t="s">
        <v>1613</v>
      </c>
      <c r="F1184" s="130">
        <v>1</v>
      </c>
      <c r="G1184" s="110">
        <v>949</v>
      </c>
      <c r="H1184" s="109">
        <v>160</v>
      </c>
      <c r="I1184" s="110">
        <v>24.4</v>
      </c>
      <c r="J1184" s="110">
        <f>I1184*H1184</f>
        <v>3904</v>
      </c>
      <c r="K1184" s="110">
        <f t="shared" si="32"/>
        <v>4853</v>
      </c>
      <c r="L1184" s="111">
        <v>20220121</v>
      </c>
    </row>
    <row r="1185" spans="1:12" x14ac:dyDescent="0.25">
      <c r="A1185" s="89" t="s">
        <v>2045</v>
      </c>
      <c r="B1185" s="90" t="s">
        <v>92</v>
      </c>
      <c r="C1185" s="90" t="s">
        <v>38</v>
      </c>
      <c r="D1185" s="90" t="s">
        <v>89</v>
      </c>
      <c r="E1185" s="90" t="s">
        <v>1621</v>
      </c>
      <c r="F1185" s="127">
        <v>1</v>
      </c>
      <c r="G1185" s="91">
        <v>949</v>
      </c>
      <c r="H1185" s="90"/>
      <c r="I1185" s="91"/>
      <c r="J1185" s="91"/>
      <c r="K1185" s="91">
        <f t="shared" si="32"/>
        <v>949</v>
      </c>
      <c r="L1185" s="92">
        <v>20220121</v>
      </c>
    </row>
    <row r="1186" spans="1:12" x14ac:dyDescent="0.25">
      <c r="A1186" s="89" t="s">
        <v>2044</v>
      </c>
      <c r="B1186" s="90" t="s">
        <v>92</v>
      </c>
      <c r="C1186" s="90" t="s">
        <v>38</v>
      </c>
      <c r="D1186" s="90" t="s">
        <v>89</v>
      </c>
      <c r="E1186" s="90" t="s">
        <v>1617</v>
      </c>
      <c r="F1186" s="127">
        <v>1</v>
      </c>
      <c r="G1186" s="91">
        <v>949</v>
      </c>
      <c r="H1186" s="90"/>
      <c r="I1186" s="91"/>
      <c r="J1186" s="91"/>
      <c r="K1186" s="91">
        <f t="shared" ref="K1186:K1207" si="33">J1186+G1186</f>
        <v>949</v>
      </c>
      <c r="L1186" s="92">
        <v>20220121</v>
      </c>
    </row>
    <row r="1187" spans="1:12" x14ac:dyDescent="0.25">
      <c r="A1187" s="89" t="s">
        <v>2043</v>
      </c>
      <c r="B1187" s="90" t="s">
        <v>92</v>
      </c>
      <c r="C1187" s="90" t="s">
        <v>38</v>
      </c>
      <c r="D1187" s="90" t="s">
        <v>89</v>
      </c>
      <c r="E1187" s="90" t="s">
        <v>1619</v>
      </c>
      <c r="F1187" s="127">
        <v>1</v>
      </c>
      <c r="G1187" s="91">
        <v>949</v>
      </c>
      <c r="H1187" s="90"/>
      <c r="I1187" s="91"/>
      <c r="J1187" s="91"/>
      <c r="K1187" s="91">
        <f t="shared" si="33"/>
        <v>949</v>
      </c>
      <c r="L1187" s="92">
        <v>20220121</v>
      </c>
    </row>
    <row r="1188" spans="1:12" x14ac:dyDescent="0.25">
      <c r="A1188" s="89" t="s">
        <v>2039</v>
      </c>
      <c r="B1188" s="90" t="s">
        <v>92</v>
      </c>
      <c r="C1188" s="90" t="s">
        <v>28</v>
      </c>
      <c r="D1188" s="90" t="s">
        <v>2040</v>
      </c>
      <c r="E1188" s="90" t="s">
        <v>2041</v>
      </c>
      <c r="F1188" s="127">
        <v>1</v>
      </c>
      <c r="G1188" s="91">
        <v>949</v>
      </c>
      <c r="H1188" s="90"/>
      <c r="I1188" s="91"/>
      <c r="J1188" s="91"/>
      <c r="K1188" s="91">
        <f t="shared" si="33"/>
        <v>949</v>
      </c>
      <c r="L1188" s="92">
        <v>20220124</v>
      </c>
    </row>
    <row r="1189" spans="1:12" x14ac:dyDescent="0.25">
      <c r="A1189" s="89" t="s">
        <v>2035</v>
      </c>
      <c r="B1189" s="90" t="s">
        <v>92</v>
      </c>
      <c r="C1189" s="90" t="s">
        <v>222</v>
      </c>
      <c r="D1189" s="90" t="s">
        <v>26</v>
      </c>
      <c r="E1189" s="90" t="s">
        <v>1109</v>
      </c>
      <c r="F1189" s="127">
        <v>1</v>
      </c>
      <c r="G1189" s="91">
        <v>949</v>
      </c>
      <c r="H1189" s="90"/>
      <c r="I1189" s="91"/>
      <c r="J1189" s="91"/>
      <c r="K1189" s="91">
        <f t="shared" si="33"/>
        <v>949</v>
      </c>
      <c r="L1189" s="92">
        <v>20220124</v>
      </c>
    </row>
    <row r="1190" spans="1:12" x14ac:dyDescent="0.25">
      <c r="A1190" s="89" t="s">
        <v>2034</v>
      </c>
      <c r="B1190" s="90" t="s">
        <v>92</v>
      </c>
      <c r="C1190" s="90" t="s">
        <v>222</v>
      </c>
      <c r="D1190" s="90" t="s">
        <v>26</v>
      </c>
      <c r="E1190" s="90" t="s">
        <v>670</v>
      </c>
      <c r="F1190" s="127">
        <v>1</v>
      </c>
      <c r="G1190" s="91">
        <v>949</v>
      </c>
      <c r="H1190" s="90"/>
      <c r="I1190" s="91"/>
      <c r="J1190" s="91"/>
      <c r="K1190" s="91">
        <f t="shared" si="33"/>
        <v>949</v>
      </c>
      <c r="L1190" s="92">
        <v>20220124</v>
      </c>
    </row>
    <row r="1191" spans="1:12" x14ac:dyDescent="0.25">
      <c r="A1191" s="89" t="s">
        <v>2033</v>
      </c>
      <c r="B1191" s="90" t="s">
        <v>92</v>
      </c>
      <c r="C1191" s="90" t="s">
        <v>222</v>
      </c>
      <c r="D1191" s="90" t="s">
        <v>26</v>
      </c>
      <c r="E1191" s="90" t="s">
        <v>1106</v>
      </c>
      <c r="F1191" s="127">
        <v>1</v>
      </c>
      <c r="G1191" s="91">
        <v>949</v>
      </c>
      <c r="H1191" s="90"/>
      <c r="I1191" s="91"/>
      <c r="J1191" s="91"/>
      <c r="K1191" s="91">
        <f t="shared" si="33"/>
        <v>949</v>
      </c>
      <c r="L1191" s="92">
        <v>20220124</v>
      </c>
    </row>
    <row r="1192" spans="1:12" x14ac:dyDescent="0.25">
      <c r="A1192" s="89" t="s">
        <v>2032</v>
      </c>
      <c r="B1192" s="90" t="s">
        <v>92</v>
      </c>
      <c r="C1192" s="90" t="s">
        <v>222</v>
      </c>
      <c r="D1192" s="90" t="s">
        <v>26</v>
      </c>
      <c r="E1192" s="90" t="s">
        <v>1104</v>
      </c>
      <c r="F1192" s="127">
        <v>1</v>
      </c>
      <c r="G1192" s="91">
        <v>949</v>
      </c>
      <c r="H1192" s="90"/>
      <c r="I1192" s="91"/>
      <c r="J1192" s="91"/>
      <c r="K1192" s="91">
        <f t="shared" si="33"/>
        <v>949</v>
      </c>
      <c r="L1192" s="92">
        <v>20220124</v>
      </c>
    </row>
    <row r="1193" spans="1:12" x14ac:dyDescent="0.25">
      <c r="A1193" s="89" t="s">
        <v>2031</v>
      </c>
      <c r="B1193" s="90" t="s">
        <v>92</v>
      </c>
      <c r="C1193" s="90" t="s">
        <v>222</v>
      </c>
      <c r="D1193" s="90" t="s">
        <v>26</v>
      </c>
      <c r="E1193" s="90" t="s">
        <v>1102</v>
      </c>
      <c r="F1193" s="127">
        <v>1</v>
      </c>
      <c r="G1193" s="91">
        <v>949</v>
      </c>
      <c r="H1193" s="90"/>
      <c r="I1193" s="91"/>
      <c r="J1193" s="91"/>
      <c r="K1193" s="91">
        <f t="shared" si="33"/>
        <v>949</v>
      </c>
      <c r="L1193" s="92">
        <v>20220124</v>
      </c>
    </row>
    <row r="1194" spans="1:12" x14ac:dyDescent="0.25">
      <c r="A1194" s="89" t="s">
        <v>2038</v>
      </c>
      <c r="B1194" s="90" t="s">
        <v>92</v>
      </c>
      <c r="C1194" s="90" t="s">
        <v>673</v>
      </c>
      <c r="D1194" s="90" t="s">
        <v>81</v>
      </c>
      <c r="E1194" s="90" t="s">
        <v>979</v>
      </c>
      <c r="F1194" s="127">
        <v>1</v>
      </c>
      <c r="G1194" s="91">
        <v>949</v>
      </c>
      <c r="H1194" s="90"/>
      <c r="I1194" s="91"/>
      <c r="J1194" s="91"/>
      <c r="K1194" s="91">
        <f t="shared" si="33"/>
        <v>949</v>
      </c>
      <c r="L1194" s="92">
        <v>20220124</v>
      </c>
    </row>
    <row r="1195" spans="1:12" x14ac:dyDescent="0.25">
      <c r="A1195" s="89" t="s">
        <v>2037</v>
      </c>
      <c r="B1195" s="90" t="s">
        <v>92</v>
      </c>
      <c r="C1195" s="90" t="s">
        <v>673</v>
      </c>
      <c r="D1195" s="90" t="s">
        <v>81</v>
      </c>
      <c r="E1195" s="90" t="s">
        <v>977</v>
      </c>
      <c r="F1195" s="127">
        <v>1</v>
      </c>
      <c r="G1195" s="91">
        <v>949</v>
      </c>
      <c r="H1195" s="90"/>
      <c r="I1195" s="91"/>
      <c r="J1195" s="91"/>
      <c r="K1195" s="91">
        <f t="shared" si="33"/>
        <v>949</v>
      </c>
      <c r="L1195" s="92">
        <v>20220124</v>
      </c>
    </row>
    <row r="1196" spans="1:12" x14ac:dyDescent="0.25">
      <c r="A1196" s="108" t="s">
        <v>2030</v>
      </c>
      <c r="B1196" s="109" t="s">
        <v>92</v>
      </c>
      <c r="C1196" s="109" t="s">
        <v>28</v>
      </c>
      <c r="D1196" s="109" t="s">
        <v>131</v>
      </c>
      <c r="E1196" s="109" t="s">
        <v>132</v>
      </c>
      <c r="F1196" s="130">
        <v>1</v>
      </c>
      <c r="G1196" s="110">
        <v>949</v>
      </c>
      <c r="H1196" s="109">
        <v>20</v>
      </c>
      <c r="I1196" s="110">
        <v>24.4</v>
      </c>
      <c r="J1196" s="110">
        <f>I1196*H1196</f>
        <v>488</v>
      </c>
      <c r="K1196" s="110">
        <f t="shared" si="33"/>
        <v>1437</v>
      </c>
      <c r="L1196" s="111">
        <v>20220125</v>
      </c>
    </row>
    <row r="1197" spans="1:12" x14ac:dyDescent="0.25">
      <c r="A1197" s="89" t="s">
        <v>2023</v>
      </c>
      <c r="B1197" s="90" t="s">
        <v>92</v>
      </c>
      <c r="C1197" s="90" t="s">
        <v>28</v>
      </c>
      <c r="D1197" s="90" t="s">
        <v>2024</v>
      </c>
      <c r="E1197" s="90" t="s">
        <v>2025</v>
      </c>
      <c r="F1197" s="127">
        <v>1</v>
      </c>
      <c r="G1197" s="91">
        <v>949</v>
      </c>
      <c r="H1197" s="90"/>
      <c r="I1197" s="91"/>
      <c r="J1197" s="91"/>
      <c r="K1197" s="91">
        <f t="shared" si="33"/>
        <v>949</v>
      </c>
      <c r="L1197" s="92">
        <v>20220125</v>
      </c>
    </row>
    <row r="1198" spans="1:12" x14ac:dyDescent="0.25">
      <c r="A1198" s="89" t="s">
        <v>2027</v>
      </c>
      <c r="B1198" s="90" t="s">
        <v>92</v>
      </c>
      <c r="C1198" s="90" t="s">
        <v>28</v>
      </c>
      <c r="D1198" s="90" t="s">
        <v>2028</v>
      </c>
      <c r="E1198" s="90" t="s">
        <v>2029</v>
      </c>
      <c r="F1198" s="127">
        <v>1</v>
      </c>
      <c r="G1198" s="91">
        <v>949</v>
      </c>
      <c r="H1198" s="90"/>
      <c r="I1198" s="91"/>
      <c r="J1198" s="91"/>
      <c r="K1198" s="91">
        <f t="shared" si="33"/>
        <v>949</v>
      </c>
      <c r="L1198" s="92">
        <v>20220126</v>
      </c>
    </row>
    <row r="1199" spans="1:12" x14ac:dyDescent="0.25">
      <c r="A1199" s="108" t="s">
        <v>2026</v>
      </c>
      <c r="B1199" s="109" t="s">
        <v>92</v>
      </c>
      <c r="C1199" s="109" t="s">
        <v>28</v>
      </c>
      <c r="D1199" s="109" t="s">
        <v>1005</v>
      </c>
      <c r="E1199" s="109" t="s">
        <v>1006</v>
      </c>
      <c r="F1199" s="130">
        <v>1</v>
      </c>
      <c r="G1199" s="110">
        <v>949</v>
      </c>
      <c r="H1199" s="109">
        <v>50</v>
      </c>
      <c r="I1199" s="110">
        <v>24.4</v>
      </c>
      <c r="J1199" s="110">
        <f>I1199*H1199</f>
        <v>1220</v>
      </c>
      <c r="K1199" s="110">
        <f t="shared" si="33"/>
        <v>2169</v>
      </c>
      <c r="L1199" s="111">
        <v>20220126</v>
      </c>
    </row>
    <row r="1200" spans="1:12" x14ac:dyDescent="0.25">
      <c r="A1200" s="89" t="s">
        <v>2022</v>
      </c>
      <c r="B1200" s="90" t="s">
        <v>92</v>
      </c>
      <c r="C1200" s="90" t="s">
        <v>35</v>
      </c>
      <c r="D1200" s="90" t="s">
        <v>1083</v>
      </c>
      <c r="E1200" s="90" t="s">
        <v>1084</v>
      </c>
      <c r="F1200" s="127">
        <v>1</v>
      </c>
      <c r="G1200" s="91">
        <v>949</v>
      </c>
      <c r="H1200" s="90"/>
      <c r="I1200" s="91"/>
      <c r="J1200" s="91"/>
      <c r="K1200" s="91">
        <f t="shared" si="33"/>
        <v>949</v>
      </c>
      <c r="L1200" s="92">
        <v>20220127</v>
      </c>
    </row>
    <row r="1201" spans="1:12" x14ac:dyDescent="0.25">
      <c r="A1201" s="89" t="s">
        <v>2017</v>
      </c>
      <c r="B1201" s="90" t="s">
        <v>92</v>
      </c>
      <c r="C1201" s="90" t="s">
        <v>1014</v>
      </c>
      <c r="D1201" s="90" t="s">
        <v>93</v>
      </c>
      <c r="E1201" s="90" t="s">
        <v>1017</v>
      </c>
      <c r="F1201" s="127">
        <v>1</v>
      </c>
      <c r="G1201" s="91">
        <v>949</v>
      </c>
      <c r="H1201" s="90"/>
      <c r="I1201" s="91"/>
      <c r="J1201" s="91"/>
      <c r="K1201" s="91">
        <f t="shared" si="33"/>
        <v>949</v>
      </c>
      <c r="L1201" s="92">
        <v>20220127</v>
      </c>
    </row>
    <row r="1202" spans="1:12" x14ac:dyDescent="0.25">
      <c r="A1202" s="89" t="s">
        <v>2016</v>
      </c>
      <c r="B1202" s="90" t="s">
        <v>92</v>
      </c>
      <c r="C1202" s="90" t="s">
        <v>1014</v>
      </c>
      <c r="D1202" s="90" t="s">
        <v>93</v>
      </c>
      <c r="E1202" s="90" t="s">
        <v>1015</v>
      </c>
      <c r="F1202" s="127">
        <v>1</v>
      </c>
      <c r="G1202" s="91">
        <v>949</v>
      </c>
      <c r="H1202" s="90"/>
      <c r="I1202" s="91"/>
      <c r="J1202" s="91"/>
      <c r="K1202" s="91">
        <f t="shared" si="33"/>
        <v>949</v>
      </c>
      <c r="L1202" s="92">
        <v>20220127</v>
      </c>
    </row>
    <row r="1203" spans="1:12" x14ac:dyDescent="0.25">
      <c r="A1203" s="89" t="s">
        <v>2020</v>
      </c>
      <c r="B1203" s="90" t="s">
        <v>92</v>
      </c>
      <c r="C1203" s="90" t="s">
        <v>35</v>
      </c>
      <c r="D1203" s="90" t="s">
        <v>592</v>
      </c>
      <c r="E1203" s="90" t="s">
        <v>2021</v>
      </c>
      <c r="F1203" s="127">
        <v>1</v>
      </c>
      <c r="G1203" s="91">
        <v>949</v>
      </c>
      <c r="H1203" s="90"/>
      <c r="I1203" s="91"/>
      <c r="J1203" s="91"/>
      <c r="K1203" s="91">
        <f t="shared" si="33"/>
        <v>949</v>
      </c>
      <c r="L1203" s="92">
        <v>20220128</v>
      </c>
    </row>
    <row r="1204" spans="1:12" x14ac:dyDescent="0.25">
      <c r="A1204" s="89" t="s">
        <v>2019</v>
      </c>
      <c r="B1204" s="90" t="s">
        <v>92</v>
      </c>
      <c r="C1204" s="90" t="s">
        <v>35</v>
      </c>
      <c r="D1204" s="90" t="s">
        <v>1114</v>
      </c>
      <c r="E1204" s="90" t="s">
        <v>1115</v>
      </c>
      <c r="F1204" s="127">
        <v>1</v>
      </c>
      <c r="G1204" s="91">
        <v>949</v>
      </c>
      <c r="H1204" s="90"/>
      <c r="I1204" s="91"/>
      <c r="J1204" s="91"/>
      <c r="K1204" s="91">
        <f t="shared" si="33"/>
        <v>949</v>
      </c>
      <c r="L1204" s="92">
        <v>20220128</v>
      </c>
    </row>
    <row r="1205" spans="1:12" x14ac:dyDescent="0.25">
      <c r="A1205" s="89" t="s">
        <v>2018</v>
      </c>
      <c r="B1205" s="90" t="s">
        <v>92</v>
      </c>
      <c r="C1205" s="90" t="s">
        <v>35</v>
      </c>
      <c r="D1205" s="90" t="s">
        <v>1111</v>
      </c>
      <c r="E1205" s="90" t="s">
        <v>1112</v>
      </c>
      <c r="F1205" s="127">
        <v>1</v>
      </c>
      <c r="G1205" s="91">
        <v>949</v>
      </c>
      <c r="H1205" s="90"/>
      <c r="I1205" s="91"/>
      <c r="J1205" s="91"/>
      <c r="K1205" s="91">
        <f t="shared" si="33"/>
        <v>949</v>
      </c>
      <c r="L1205" s="92">
        <v>20220128</v>
      </c>
    </row>
    <row r="1206" spans="1:12" x14ac:dyDescent="0.25">
      <c r="A1206" s="89" t="s">
        <v>2015</v>
      </c>
      <c r="B1206" s="90" t="s">
        <v>92</v>
      </c>
      <c r="C1206" s="90" t="s">
        <v>274</v>
      </c>
      <c r="D1206" s="90" t="s">
        <v>26</v>
      </c>
      <c r="E1206" s="90" t="s">
        <v>275</v>
      </c>
      <c r="F1206" s="127">
        <v>1</v>
      </c>
      <c r="G1206" s="91">
        <v>949</v>
      </c>
      <c r="H1206" s="90"/>
      <c r="I1206" s="91"/>
      <c r="J1206" s="91"/>
      <c r="K1206" s="91">
        <f t="shared" si="33"/>
        <v>949</v>
      </c>
      <c r="L1206" s="92">
        <v>20220128</v>
      </c>
    </row>
    <row r="1207" spans="1:12" ht="15.75" thickBot="1" x14ac:dyDescent="0.3">
      <c r="A1207" s="112" t="s">
        <v>2013</v>
      </c>
      <c r="B1207" s="113" t="s">
        <v>92</v>
      </c>
      <c r="C1207" s="113" t="s">
        <v>274</v>
      </c>
      <c r="D1207" s="113" t="s">
        <v>26</v>
      </c>
      <c r="E1207" s="113" t="s">
        <v>2014</v>
      </c>
      <c r="F1207" s="131">
        <v>1</v>
      </c>
      <c r="G1207" s="114">
        <v>949</v>
      </c>
      <c r="H1207" s="113"/>
      <c r="I1207" s="114"/>
      <c r="J1207" s="114"/>
      <c r="K1207" s="114">
        <f t="shared" si="33"/>
        <v>949</v>
      </c>
      <c r="L1207" s="115">
        <v>20220128</v>
      </c>
    </row>
    <row r="1210" spans="1:12" ht="15.75" thickBot="1" x14ac:dyDescent="0.3">
      <c r="A1210" s="85" t="s">
        <v>0</v>
      </c>
      <c r="B1210" s="86" t="s">
        <v>1</v>
      </c>
      <c r="C1210" s="86" t="s">
        <v>2</v>
      </c>
      <c r="D1210" s="86" t="s">
        <v>3</v>
      </c>
      <c r="E1210" s="86" t="s">
        <v>4</v>
      </c>
      <c r="F1210" s="122"/>
      <c r="G1210" s="87" t="s">
        <v>6</v>
      </c>
      <c r="H1210" s="86" t="s">
        <v>7</v>
      </c>
      <c r="I1210" s="87" t="s">
        <v>8</v>
      </c>
      <c r="J1210" s="87" t="s">
        <v>9</v>
      </c>
      <c r="K1210" s="87" t="s">
        <v>10</v>
      </c>
      <c r="L1210" s="88" t="s">
        <v>5</v>
      </c>
    </row>
    <row r="1211" spans="1:12" x14ac:dyDescent="0.25">
      <c r="A1211" s="168" t="s">
        <v>2274</v>
      </c>
      <c r="B1211" s="169" t="s">
        <v>11</v>
      </c>
      <c r="C1211" s="169" t="s">
        <v>28</v>
      </c>
      <c r="D1211" s="169" t="s">
        <v>2088</v>
      </c>
      <c r="E1211" s="169" t="s">
        <v>2089</v>
      </c>
      <c r="F1211" s="170">
        <v>1</v>
      </c>
      <c r="G1211" s="171">
        <v>1940</v>
      </c>
      <c r="H1211" s="169">
        <v>56</v>
      </c>
      <c r="I1211" s="171">
        <v>24.4</v>
      </c>
      <c r="J1211" s="171">
        <f>I1211*H1211</f>
        <v>1366.3999999999999</v>
      </c>
      <c r="K1211" s="171">
        <f t="shared" ref="K1211:K1252" si="34">J1211+G1211</f>
        <v>3306.3999999999996</v>
      </c>
      <c r="L1211" s="172">
        <v>20220201</v>
      </c>
    </row>
    <row r="1212" spans="1:12" x14ac:dyDescent="0.25">
      <c r="A1212" s="89" t="s">
        <v>2281</v>
      </c>
      <c r="B1212" s="90" t="s">
        <v>2204</v>
      </c>
      <c r="C1212" s="90" t="s">
        <v>28</v>
      </c>
      <c r="D1212" s="90" t="s">
        <v>1089</v>
      </c>
      <c r="E1212" s="90" t="s">
        <v>2282</v>
      </c>
      <c r="F1212" s="127">
        <v>1</v>
      </c>
      <c r="G1212" s="91">
        <v>1940</v>
      </c>
      <c r="H1212" s="90"/>
      <c r="I1212" s="91"/>
      <c r="J1212" s="91"/>
      <c r="K1212" s="91">
        <f t="shared" si="34"/>
        <v>1940</v>
      </c>
      <c r="L1212" s="92">
        <v>20220201</v>
      </c>
    </row>
    <row r="1213" spans="1:12" x14ac:dyDescent="0.25">
      <c r="A1213" s="108" t="s">
        <v>2283</v>
      </c>
      <c r="B1213" s="109" t="s">
        <v>11</v>
      </c>
      <c r="C1213" s="109" t="s">
        <v>255</v>
      </c>
      <c r="D1213" s="109" t="s">
        <v>256</v>
      </c>
      <c r="E1213" s="109" t="s">
        <v>727</v>
      </c>
      <c r="F1213" s="130">
        <v>1</v>
      </c>
      <c r="G1213" s="110">
        <v>1940</v>
      </c>
      <c r="H1213" s="109">
        <v>80</v>
      </c>
      <c r="I1213" s="110">
        <v>24.4</v>
      </c>
      <c r="J1213" s="110">
        <f>I1213*H1213</f>
        <v>1952</v>
      </c>
      <c r="K1213" s="110">
        <f t="shared" si="34"/>
        <v>3892</v>
      </c>
      <c r="L1213" s="111">
        <v>20220201</v>
      </c>
    </row>
    <row r="1214" spans="1:12" x14ac:dyDescent="0.25">
      <c r="A1214" s="89" t="s">
        <v>2276</v>
      </c>
      <c r="B1214" s="90" t="s">
        <v>11</v>
      </c>
      <c r="C1214" s="90" t="s">
        <v>36</v>
      </c>
      <c r="D1214" s="90" t="s">
        <v>37</v>
      </c>
      <c r="E1214" s="90" t="s">
        <v>254</v>
      </c>
      <c r="F1214" s="127">
        <v>1</v>
      </c>
      <c r="G1214" s="91">
        <v>1940</v>
      </c>
      <c r="H1214" s="90"/>
      <c r="I1214" s="91"/>
      <c r="J1214" s="91"/>
      <c r="K1214" s="91">
        <f t="shared" si="34"/>
        <v>1940</v>
      </c>
      <c r="L1214" s="92">
        <v>20220202</v>
      </c>
    </row>
    <row r="1215" spans="1:12" x14ac:dyDescent="0.25">
      <c r="A1215" s="144" t="s">
        <v>2275</v>
      </c>
      <c r="B1215" s="145" t="s">
        <v>2204</v>
      </c>
      <c r="C1215" s="145" t="s">
        <v>934</v>
      </c>
      <c r="D1215" s="145" t="s">
        <v>1790</v>
      </c>
      <c r="E1215" s="145" t="s">
        <v>2215</v>
      </c>
      <c r="F1215" s="146">
        <v>1</v>
      </c>
      <c r="G1215" s="147">
        <v>3880</v>
      </c>
      <c r="H1215" s="145"/>
      <c r="I1215" s="147"/>
      <c r="J1215" s="147"/>
      <c r="K1215" s="147">
        <f t="shared" si="34"/>
        <v>3880</v>
      </c>
      <c r="L1215" s="148">
        <v>20220202</v>
      </c>
    </row>
    <row r="1216" spans="1:12" x14ac:dyDescent="0.25">
      <c r="A1216" s="108" t="s">
        <v>2268</v>
      </c>
      <c r="B1216" s="109" t="s">
        <v>11</v>
      </c>
      <c r="C1216" s="109" t="s">
        <v>222</v>
      </c>
      <c r="D1216" s="109" t="s">
        <v>128</v>
      </c>
      <c r="E1216" s="109" t="s">
        <v>244</v>
      </c>
      <c r="F1216" s="130">
        <v>1</v>
      </c>
      <c r="G1216" s="110">
        <v>1940</v>
      </c>
      <c r="H1216" s="109">
        <v>90</v>
      </c>
      <c r="I1216" s="110">
        <v>24.4</v>
      </c>
      <c r="J1216" s="110">
        <f>I1216*H1216</f>
        <v>2196</v>
      </c>
      <c r="K1216" s="110">
        <f t="shared" si="34"/>
        <v>4136</v>
      </c>
      <c r="L1216" s="111">
        <v>20220203</v>
      </c>
    </row>
    <row r="1217" spans="1:12" x14ac:dyDescent="0.25">
      <c r="A1217" s="89" t="s">
        <v>2269</v>
      </c>
      <c r="B1217" s="90" t="s">
        <v>11</v>
      </c>
      <c r="C1217" s="90" t="s">
        <v>12</v>
      </c>
      <c r="D1217" s="90" t="s">
        <v>128</v>
      </c>
      <c r="E1217" s="90" t="s">
        <v>1023</v>
      </c>
      <c r="F1217" s="127">
        <v>1</v>
      </c>
      <c r="G1217" s="91">
        <v>1940</v>
      </c>
      <c r="H1217" s="90"/>
      <c r="I1217" s="91"/>
      <c r="J1217" s="91"/>
      <c r="K1217" s="91">
        <f t="shared" si="34"/>
        <v>1940</v>
      </c>
      <c r="L1217" s="92">
        <v>20220203</v>
      </c>
    </row>
    <row r="1218" spans="1:12" x14ac:dyDescent="0.25">
      <c r="A1218" s="108" t="s">
        <v>2265</v>
      </c>
      <c r="B1218" s="109" t="s">
        <v>11</v>
      </c>
      <c r="C1218" s="109" t="s">
        <v>27</v>
      </c>
      <c r="D1218" s="109" t="s">
        <v>2266</v>
      </c>
      <c r="E1218" s="109" t="s">
        <v>2267</v>
      </c>
      <c r="F1218" s="130">
        <v>1</v>
      </c>
      <c r="G1218" s="110">
        <v>1940</v>
      </c>
      <c r="H1218" s="109">
        <v>50</v>
      </c>
      <c r="I1218" s="110">
        <v>24.4</v>
      </c>
      <c r="J1218" s="110">
        <f>I1218*H1218</f>
        <v>1220</v>
      </c>
      <c r="K1218" s="110">
        <f t="shared" si="34"/>
        <v>3160</v>
      </c>
      <c r="L1218" s="111">
        <v>20220204</v>
      </c>
    </row>
    <row r="1219" spans="1:12" x14ac:dyDescent="0.25">
      <c r="A1219" s="89" t="s">
        <v>2279</v>
      </c>
      <c r="B1219" s="90" t="s">
        <v>2204</v>
      </c>
      <c r="C1219" s="90" t="s">
        <v>28</v>
      </c>
      <c r="D1219" s="90" t="s">
        <v>511</v>
      </c>
      <c r="E1219" s="90" t="s">
        <v>2280</v>
      </c>
      <c r="F1219" s="127">
        <v>1</v>
      </c>
      <c r="G1219" s="91">
        <v>1940</v>
      </c>
      <c r="H1219" s="90"/>
      <c r="I1219" s="91"/>
      <c r="J1219" s="91"/>
      <c r="K1219" s="91">
        <f t="shared" si="34"/>
        <v>1940</v>
      </c>
      <c r="L1219" s="92">
        <v>20220207</v>
      </c>
    </row>
    <row r="1220" spans="1:12" x14ac:dyDescent="0.25">
      <c r="A1220" s="89" t="s">
        <v>2277</v>
      </c>
      <c r="B1220" s="90" t="s">
        <v>2204</v>
      </c>
      <c r="C1220" s="90" t="s">
        <v>28</v>
      </c>
      <c r="D1220" s="90" t="s">
        <v>1780</v>
      </c>
      <c r="E1220" s="90" t="s">
        <v>2278</v>
      </c>
      <c r="F1220" s="127">
        <v>1</v>
      </c>
      <c r="G1220" s="91">
        <v>1940</v>
      </c>
      <c r="H1220" s="90"/>
      <c r="I1220" s="91"/>
      <c r="J1220" s="91"/>
      <c r="K1220" s="91">
        <f t="shared" si="34"/>
        <v>1940</v>
      </c>
      <c r="L1220" s="92">
        <v>20220208</v>
      </c>
    </row>
    <row r="1221" spans="1:12" x14ac:dyDescent="0.25">
      <c r="A1221" s="89" t="s">
        <v>2288</v>
      </c>
      <c r="B1221" s="90" t="s">
        <v>2204</v>
      </c>
      <c r="C1221" s="90" t="s">
        <v>28</v>
      </c>
      <c r="D1221" s="90" t="s">
        <v>944</v>
      </c>
      <c r="E1221" s="90" t="s">
        <v>2289</v>
      </c>
      <c r="F1221" s="127">
        <v>1</v>
      </c>
      <c r="G1221" s="91">
        <v>1940</v>
      </c>
      <c r="H1221" s="90"/>
      <c r="I1221" s="91"/>
      <c r="J1221" s="91"/>
      <c r="K1221" s="91">
        <f t="shared" si="34"/>
        <v>1940</v>
      </c>
      <c r="L1221" s="92">
        <v>20220209</v>
      </c>
    </row>
    <row r="1222" spans="1:12" x14ac:dyDescent="0.25">
      <c r="A1222" s="89" t="s">
        <v>2284</v>
      </c>
      <c r="B1222" s="90" t="s">
        <v>2204</v>
      </c>
      <c r="C1222" s="90" t="s">
        <v>28</v>
      </c>
      <c r="D1222" s="90" t="s">
        <v>1986</v>
      </c>
      <c r="E1222" s="90" t="s">
        <v>2285</v>
      </c>
      <c r="F1222" s="127">
        <v>1</v>
      </c>
      <c r="G1222" s="91">
        <v>1940</v>
      </c>
      <c r="H1222" s="90"/>
      <c r="I1222" s="91"/>
      <c r="J1222" s="91"/>
      <c r="K1222" s="91">
        <f t="shared" si="34"/>
        <v>1940</v>
      </c>
      <c r="L1222" s="92">
        <v>20220209</v>
      </c>
    </row>
    <row r="1223" spans="1:12" x14ac:dyDescent="0.25">
      <c r="A1223" s="89" t="s">
        <v>2263</v>
      </c>
      <c r="B1223" s="90" t="s">
        <v>11</v>
      </c>
      <c r="C1223" s="90" t="s">
        <v>35</v>
      </c>
      <c r="D1223" s="90" t="s">
        <v>331</v>
      </c>
      <c r="E1223" s="90" t="s">
        <v>332</v>
      </c>
      <c r="F1223" s="127">
        <v>1</v>
      </c>
      <c r="G1223" s="91">
        <v>1940</v>
      </c>
      <c r="H1223" s="90"/>
      <c r="I1223" s="91"/>
      <c r="J1223" s="91"/>
      <c r="K1223" s="91">
        <f t="shared" si="34"/>
        <v>1940</v>
      </c>
      <c r="L1223" s="92">
        <v>20220210</v>
      </c>
    </row>
    <row r="1224" spans="1:12" x14ac:dyDescent="0.25">
      <c r="A1224" s="108" t="s">
        <v>2286</v>
      </c>
      <c r="B1224" s="109" t="s">
        <v>2204</v>
      </c>
      <c r="C1224" s="109" t="s">
        <v>28</v>
      </c>
      <c r="D1224" s="109" t="s">
        <v>134</v>
      </c>
      <c r="E1224" s="109" t="s">
        <v>2287</v>
      </c>
      <c r="F1224" s="130">
        <v>1</v>
      </c>
      <c r="G1224" s="110">
        <v>1940</v>
      </c>
      <c r="H1224" s="109">
        <v>90</v>
      </c>
      <c r="I1224" s="110">
        <v>24.4</v>
      </c>
      <c r="J1224" s="110">
        <f>I1224*H1224</f>
        <v>2196</v>
      </c>
      <c r="K1224" s="110">
        <f t="shared" si="34"/>
        <v>4136</v>
      </c>
      <c r="L1224" s="111">
        <v>20220211</v>
      </c>
    </row>
    <row r="1225" spans="1:12" x14ac:dyDescent="0.25">
      <c r="A1225" s="89" t="s">
        <v>2264</v>
      </c>
      <c r="B1225" s="90" t="s">
        <v>11</v>
      </c>
      <c r="C1225" s="90" t="s">
        <v>925</v>
      </c>
      <c r="D1225" s="90" t="s">
        <v>26</v>
      </c>
      <c r="E1225" s="90" t="s">
        <v>926</v>
      </c>
      <c r="F1225" s="127">
        <v>1</v>
      </c>
      <c r="G1225" s="91">
        <v>1940</v>
      </c>
      <c r="H1225" s="90"/>
      <c r="I1225" s="91"/>
      <c r="J1225" s="91"/>
      <c r="K1225" s="91">
        <f t="shared" si="34"/>
        <v>1940</v>
      </c>
      <c r="L1225" s="92">
        <v>20220214</v>
      </c>
    </row>
    <row r="1226" spans="1:12" x14ac:dyDescent="0.25">
      <c r="A1226" s="108" t="s">
        <v>2230</v>
      </c>
      <c r="B1226" s="109" t="s">
        <v>11</v>
      </c>
      <c r="C1226" s="109" t="s">
        <v>12</v>
      </c>
      <c r="D1226" s="109" t="s">
        <v>39</v>
      </c>
      <c r="E1226" s="109" t="s">
        <v>40</v>
      </c>
      <c r="F1226" s="130">
        <v>1</v>
      </c>
      <c r="G1226" s="110">
        <v>1940</v>
      </c>
      <c r="H1226" s="109">
        <v>212</v>
      </c>
      <c r="I1226" s="110">
        <v>24.4</v>
      </c>
      <c r="J1226" s="110">
        <f>I1226*H1226</f>
        <v>5172.7999999999993</v>
      </c>
      <c r="K1226" s="110">
        <f t="shared" si="34"/>
        <v>7112.7999999999993</v>
      </c>
      <c r="L1226" s="111">
        <v>20220215</v>
      </c>
    </row>
    <row r="1227" spans="1:12" x14ac:dyDescent="0.25">
      <c r="A1227" s="89" t="s">
        <v>2223</v>
      </c>
      <c r="B1227" s="90" t="s">
        <v>11</v>
      </c>
      <c r="C1227" s="90" t="s">
        <v>1760</v>
      </c>
      <c r="D1227" s="90" t="s">
        <v>1761</v>
      </c>
      <c r="E1227" s="90" t="s">
        <v>1764</v>
      </c>
      <c r="F1227" s="127">
        <v>1</v>
      </c>
      <c r="G1227" s="91">
        <v>1940</v>
      </c>
      <c r="H1227" s="90"/>
      <c r="I1227" s="91"/>
      <c r="J1227" s="91"/>
      <c r="K1227" s="91">
        <f t="shared" si="34"/>
        <v>1940</v>
      </c>
      <c r="L1227" s="92">
        <v>20220215</v>
      </c>
    </row>
    <row r="1228" spans="1:12" x14ac:dyDescent="0.25">
      <c r="A1228" s="89" t="s">
        <v>2224</v>
      </c>
      <c r="B1228" s="90" t="s">
        <v>11</v>
      </c>
      <c r="C1228" s="90" t="s">
        <v>251</v>
      </c>
      <c r="D1228" s="90" t="s">
        <v>91</v>
      </c>
      <c r="E1228" s="90" t="s">
        <v>1204</v>
      </c>
      <c r="F1228" s="127">
        <v>1</v>
      </c>
      <c r="G1228" s="91">
        <v>1940</v>
      </c>
      <c r="H1228" s="90"/>
      <c r="I1228" s="91"/>
      <c r="J1228" s="91"/>
      <c r="K1228" s="91">
        <f t="shared" si="34"/>
        <v>1940</v>
      </c>
      <c r="L1228" s="92">
        <v>20220215</v>
      </c>
    </row>
    <row r="1229" spans="1:12" x14ac:dyDescent="0.25">
      <c r="A1229" s="89" t="s">
        <v>2220</v>
      </c>
      <c r="B1229" s="90" t="s">
        <v>11</v>
      </c>
      <c r="C1229" s="90" t="s">
        <v>27</v>
      </c>
      <c r="D1229" s="90" t="s">
        <v>238</v>
      </c>
      <c r="E1229" s="90" t="s">
        <v>282</v>
      </c>
      <c r="F1229" s="127">
        <v>1</v>
      </c>
      <c r="G1229" s="91">
        <v>1940</v>
      </c>
      <c r="H1229" s="90"/>
      <c r="I1229" s="91"/>
      <c r="J1229" s="91"/>
      <c r="K1229" s="91">
        <f t="shared" si="34"/>
        <v>1940</v>
      </c>
      <c r="L1229" s="92">
        <v>20220217</v>
      </c>
    </row>
    <row r="1230" spans="1:12" x14ac:dyDescent="0.25">
      <c r="A1230" s="89" t="s">
        <v>2219</v>
      </c>
      <c r="B1230" s="90" t="s">
        <v>11</v>
      </c>
      <c r="C1230" s="90" t="s">
        <v>222</v>
      </c>
      <c r="D1230" s="90" t="s">
        <v>26</v>
      </c>
      <c r="E1230" s="90" t="s">
        <v>670</v>
      </c>
      <c r="F1230" s="127">
        <v>1</v>
      </c>
      <c r="G1230" s="91">
        <v>1940</v>
      </c>
      <c r="H1230" s="90"/>
      <c r="I1230" s="91"/>
      <c r="J1230" s="91"/>
      <c r="K1230" s="91">
        <f t="shared" si="34"/>
        <v>1940</v>
      </c>
      <c r="L1230" s="92">
        <v>20220217</v>
      </c>
    </row>
    <row r="1231" spans="1:12" x14ac:dyDescent="0.25">
      <c r="A1231" s="108" t="s">
        <v>2222</v>
      </c>
      <c r="B1231" s="109" t="s">
        <v>11</v>
      </c>
      <c r="C1231" s="109" t="s">
        <v>274</v>
      </c>
      <c r="D1231" s="109" t="s">
        <v>26</v>
      </c>
      <c r="E1231" s="109" t="s">
        <v>2014</v>
      </c>
      <c r="F1231" s="130">
        <v>1</v>
      </c>
      <c r="G1231" s="110">
        <v>1940</v>
      </c>
      <c r="H1231" s="109">
        <v>56</v>
      </c>
      <c r="I1231" s="110">
        <v>24.4</v>
      </c>
      <c r="J1231" s="110">
        <f>I1231*H1231</f>
        <v>1366.3999999999999</v>
      </c>
      <c r="K1231" s="110">
        <f t="shared" si="34"/>
        <v>3306.3999999999996</v>
      </c>
      <c r="L1231" s="111">
        <v>20220217</v>
      </c>
    </row>
    <row r="1232" spans="1:12" x14ac:dyDescent="0.25">
      <c r="A1232" s="108" t="s">
        <v>2221</v>
      </c>
      <c r="B1232" s="109" t="s">
        <v>11</v>
      </c>
      <c r="C1232" s="109" t="s">
        <v>95</v>
      </c>
      <c r="D1232" s="109" t="s">
        <v>96</v>
      </c>
      <c r="E1232" s="109" t="s">
        <v>1330</v>
      </c>
      <c r="F1232" s="130">
        <v>1</v>
      </c>
      <c r="G1232" s="110">
        <v>1940</v>
      </c>
      <c r="H1232" s="109">
        <v>195</v>
      </c>
      <c r="I1232" s="110">
        <v>24.4</v>
      </c>
      <c r="J1232" s="110">
        <f>I1232*H1232</f>
        <v>4758</v>
      </c>
      <c r="K1232" s="110">
        <f t="shared" si="34"/>
        <v>6698</v>
      </c>
      <c r="L1232" s="111">
        <v>20220218</v>
      </c>
    </row>
    <row r="1233" spans="1:12" x14ac:dyDescent="0.25">
      <c r="A1233" s="89" t="s">
        <v>2176</v>
      </c>
      <c r="B1233" s="90" t="s">
        <v>11</v>
      </c>
      <c r="C1233" s="90" t="s">
        <v>95</v>
      </c>
      <c r="D1233" s="90" t="s">
        <v>96</v>
      </c>
      <c r="E1233" s="90" t="s">
        <v>141</v>
      </c>
      <c r="F1233" s="127">
        <v>1</v>
      </c>
      <c r="G1233" s="91">
        <v>1940</v>
      </c>
      <c r="H1233" s="90"/>
      <c r="I1233" s="91"/>
      <c r="J1233" s="91"/>
      <c r="K1233" s="91">
        <f t="shared" si="34"/>
        <v>1940</v>
      </c>
      <c r="L1233" s="92">
        <v>20220218</v>
      </c>
    </row>
    <row r="1234" spans="1:12" x14ac:dyDescent="0.25">
      <c r="A1234" s="89" t="s">
        <v>2213</v>
      </c>
      <c r="B1234" s="90" t="s">
        <v>11</v>
      </c>
      <c r="C1234" s="90" t="s">
        <v>12</v>
      </c>
      <c r="D1234" s="90" t="s">
        <v>319</v>
      </c>
      <c r="E1234" s="90" t="s">
        <v>327</v>
      </c>
      <c r="F1234" s="127">
        <v>1</v>
      </c>
      <c r="G1234" s="91">
        <v>1940</v>
      </c>
      <c r="H1234" s="90"/>
      <c r="I1234" s="91"/>
      <c r="J1234" s="91"/>
      <c r="K1234" s="91">
        <f t="shared" si="34"/>
        <v>1940</v>
      </c>
      <c r="L1234" s="92">
        <v>20220218</v>
      </c>
    </row>
    <row r="1235" spans="1:12" x14ac:dyDescent="0.25">
      <c r="A1235" s="108" t="s">
        <v>2212</v>
      </c>
      <c r="B1235" s="109" t="s">
        <v>11</v>
      </c>
      <c r="C1235" s="109" t="s">
        <v>222</v>
      </c>
      <c r="D1235" s="109" t="s">
        <v>271</v>
      </c>
      <c r="E1235" s="109" t="s">
        <v>272</v>
      </c>
      <c r="F1235" s="130">
        <v>1</v>
      </c>
      <c r="G1235" s="110">
        <v>1940</v>
      </c>
      <c r="H1235" s="109">
        <v>104</v>
      </c>
      <c r="I1235" s="110">
        <v>24.4</v>
      </c>
      <c r="J1235" s="110">
        <f>I1235*H1235</f>
        <v>2537.6</v>
      </c>
      <c r="K1235" s="110">
        <f t="shared" si="34"/>
        <v>4477.6000000000004</v>
      </c>
      <c r="L1235" s="111">
        <v>20220221</v>
      </c>
    </row>
    <row r="1236" spans="1:12" x14ac:dyDescent="0.25">
      <c r="A1236" s="108" t="s">
        <v>2209</v>
      </c>
      <c r="B1236" s="109" t="s">
        <v>11</v>
      </c>
      <c r="C1236" s="109" t="s">
        <v>71</v>
      </c>
      <c r="D1236" s="109" t="s">
        <v>2210</v>
      </c>
      <c r="E1236" s="109" t="s">
        <v>2211</v>
      </c>
      <c r="F1236" s="130">
        <v>1</v>
      </c>
      <c r="G1236" s="110">
        <v>1940</v>
      </c>
      <c r="H1236" s="109">
        <v>146</v>
      </c>
      <c r="I1236" s="110">
        <v>24.4</v>
      </c>
      <c r="J1236" s="110">
        <f>I1236*H1236</f>
        <v>3562.3999999999996</v>
      </c>
      <c r="K1236" s="110">
        <f t="shared" si="34"/>
        <v>5502.4</v>
      </c>
      <c r="L1236" s="111">
        <v>20220222</v>
      </c>
    </row>
    <row r="1237" spans="1:12" x14ac:dyDescent="0.25">
      <c r="A1237" s="89" t="s">
        <v>2206</v>
      </c>
      <c r="B1237" s="90" t="s">
        <v>11</v>
      </c>
      <c r="C1237" s="90" t="s">
        <v>71</v>
      </c>
      <c r="D1237" s="90" t="s">
        <v>2207</v>
      </c>
      <c r="E1237" s="90" t="s">
        <v>2208</v>
      </c>
      <c r="F1237" s="127">
        <v>1</v>
      </c>
      <c r="G1237" s="91">
        <v>1940</v>
      </c>
      <c r="H1237" s="90"/>
      <c r="I1237" s="91"/>
      <c r="J1237" s="91"/>
      <c r="K1237" s="91">
        <f t="shared" si="34"/>
        <v>1940</v>
      </c>
      <c r="L1237" s="92">
        <v>20220222</v>
      </c>
    </row>
    <row r="1238" spans="1:12" x14ac:dyDescent="0.25">
      <c r="A1238" s="89" t="s">
        <v>2199</v>
      </c>
      <c r="B1238" s="90" t="s">
        <v>11</v>
      </c>
      <c r="C1238" s="90" t="s">
        <v>1294</v>
      </c>
      <c r="D1238" s="90" t="s">
        <v>2200</v>
      </c>
      <c r="E1238" s="90" t="s">
        <v>2201</v>
      </c>
      <c r="F1238" s="127">
        <v>1</v>
      </c>
      <c r="G1238" s="91">
        <v>1940</v>
      </c>
      <c r="H1238" s="90"/>
      <c r="I1238" s="91"/>
      <c r="J1238" s="91"/>
      <c r="K1238" s="91">
        <f t="shared" si="34"/>
        <v>1940</v>
      </c>
      <c r="L1238" s="92">
        <v>20220222</v>
      </c>
    </row>
    <row r="1239" spans="1:12" x14ac:dyDescent="0.25">
      <c r="A1239" s="89" t="s">
        <v>2218</v>
      </c>
      <c r="B1239" s="90" t="s">
        <v>11</v>
      </c>
      <c r="C1239" s="90" t="s">
        <v>984</v>
      </c>
      <c r="D1239" s="90" t="s">
        <v>2178</v>
      </c>
      <c r="E1239" s="90" t="s">
        <v>950</v>
      </c>
      <c r="F1239" s="127">
        <v>1</v>
      </c>
      <c r="G1239" s="91">
        <v>1940</v>
      </c>
      <c r="H1239" s="90"/>
      <c r="I1239" s="91"/>
      <c r="J1239" s="91"/>
      <c r="K1239" s="91">
        <f t="shared" si="34"/>
        <v>1940</v>
      </c>
      <c r="L1239" s="92">
        <v>20220222</v>
      </c>
    </row>
    <row r="1240" spans="1:12" x14ac:dyDescent="0.25">
      <c r="A1240" s="89" t="s">
        <v>2216</v>
      </c>
      <c r="B1240" s="90" t="s">
        <v>11</v>
      </c>
      <c r="C1240" s="90" t="s">
        <v>984</v>
      </c>
      <c r="D1240" s="90" t="s">
        <v>2178</v>
      </c>
      <c r="E1240" s="90" t="s">
        <v>932</v>
      </c>
      <c r="F1240" s="127">
        <v>1</v>
      </c>
      <c r="G1240" s="91">
        <v>1940</v>
      </c>
      <c r="H1240" s="90"/>
      <c r="I1240" s="91"/>
      <c r="J1240" s="91"/>
      <c r="K1240" s="91">
        <f t="shared" si="34"/>
        <v>1940</v>
      </c>
      <c r="L1240" s="92">
        <v>20220222</v>
      </c>
    </row>
    <row r="1241" spans="1:12" x14ac:dyDescent="0.25">
      <c r="A1241" s="108" t="s">
        <v>2177</v>
      </c>
      <c r="B1241" s="109" t="s">
        <v>11</v>
      </c>
      <c r="C1241" s="109" t="s">
        <v>984</v>
      </c>
      <c r="D1241" s="109" t="s">
        <v>2178</v>
      </c>
      <c r="E1241" s="109" t="s">
        <v>999</v>
      </c>
      <c r="F1241" s="130">
        <v>1</v>
      </c>
      <c r="G1241" s="110">
        <v>1940</v>
      </c>
      <c r="H1241" s="109">
        <v>80</v>
      </c>
      <c r="I1241" s="110">
        <v>24.4</v>
      </c>
      <c r="J1241" s="110">
        <f>I1241*H1241</f>
        <v>1952</v>
      </c>
      <c r="K1241" s="110">
        <f t="shared" si="34"/>
        <v>3892</v>
      </c>
      <c r="L1241" s="111">
        <v>20220222</v>
      </c>
    </row>
    <row r="1242" spans="1:12" x14ac:dyDescent="0.25">
      <c r="A1242" s="89" t="s">
        <v>2217</v>
      </c>
      <c r="B1242" s="90" t="s">
        <v>11</v>
      </c>
      <c r="C1242" s="90" t="s">
        <v>984</v>
      </c>
      <c r="D1242" s="90" t="s">
        <v>2178</v>
      </c>
      <c r="E1242" s="90" t="s">
        <v>232</v>
      </c>
      <c r="F1242" s="127">
        <v>1</v>
      </c>
      <c r="G1242" s="91">
        <v>1940</v>
      </c>
      <c r="H1242" s="90"/>
      <c r="I1242" s="91"/>
      <c r="J1242" s="91"/>
      <c r="K1242" s="91">
        <f t="shared" si="34"/>
        <v>1940</v>
      </c>
      <c r="L1242" s="92">
        <v>20220222</v>
      </c>
    </row>
    <row r="1243" spans="1:12" x14ac:dyDescent="0.25">
      <c r="A1243" s="89" t="s">
        <v>2179</v>
      </c>
      <c r="B1243" s="90" t="s">
        <v>11</v>
      </c>
      <c r="C1243" s="90" t="s">
        <v>984</v>
      </c>
      <c r="D1243" s="90" t="s">
        <v>2178</v>
      </c>
      <c r="E1243" s="90" t="s">
        <v>267</v>
      </c>
      <c r="F1243" s="127">
        <v>1</v>
      </c>
      <c r="G1243" s="91">
        <v>1940</v>
      </c>
      <c r="H1243" s="90"/>
      <c r="I1243" s="91"/>
      <c r="J1243" s="91"/>
      <c r="K1243" s="91">
        <f t="shared" si="34"/>
        <v>1940</v>
      </c>
      <c r="L1243" s="92">
        <v>20220222</v>
      </c>
    </row>
    <row r="1244" spans="1:12" x14ac:dyDescent="0.25">
      <c r="A1244" s="89" t="s">
        <v>2214</v>
      </c>
      <c r="B1244" s="90" t="s">
        <v>11</v>
      </c>
      <c r="C1244" s="90" t="s">
        <v>934</v>
      </c>
      <c r="D1244" s="90" t="s">
        <v>1790</v>
      </c>
      <c r="E1244" s="90" t="s">
        <v>2215</v>
      </c>
      <c r="F1244" s="127">
        <v>1</v>
      </c>
      <c r="G1244" s="91">
        <v>1940</v>
      </c>
      <c r="H1244" s="90"/>
      <c r="I1244" s="91"/>
      <c r="J1244" s="91"/>
      <c r="K1244" s="91">
        <f t="shared" si="34"/>
        <v>1940</v>
      </c>
      <c r="L1244" s="92">
        <v>20220222</v>
      </c>
    </row>
    <row r="1245" spans="1:12" x14ac:dyDescent="0.25">
      <c r="A1245" s="108" t="s">
        <v>2228</v>
      </c>
      <c r="B1245" s="109" t="s">
        <v>2204</v>
      </c>
      <c r="C1245" s="109" t="s">
        <v>934</v>
      </c>
      <c r="D1245" s="109" t="s">
        <v>2226</v>
      </c>
      <c r="E1245" s="109" t="s">
        <v>2229</v>
      </c>
      <c r="F1245" s="130">
        <v>1</v>
      </c>
      <c r="G1245" s="110">
        <v>1940</v>
      </c>
      <c r="H1245" s="109">
        <v>120</v>
      </c>
      <c r="I1245" s="110">
        <v>24.4</v>
      </c>
      <c r="J1245" s="110">
        <f>I1245*H1245</f>
        <v>2928</v>
      </c>
      <c r="K1245" s="110">
        <f t="shared" si="34"/>
        <v>4868</v>
      </c>
      <c r="L1245" s="111">
        <v>20220223</v>
      </c>
    </row>
    <row r="1246" spans="1:12" x14ac:dyDescent="0.25">
      <c r="A1246" s="89" t="s">
        <v>2225</v>
      </c>
      <c r="B1246" s="90" t="s">
        <v>2204</v>
      </c>
      <c r="C1246" s="90" t="s">
        <v>934</v>
      </c>
      <c r="D1246" s="90" t="s">
        <v>2226</v>
      </c>
      <c r="E1246" s="90" t="s">
        <v>2227</v>
      </c>
      <c r="F1246" s="127">
        <v>1</v>
      </c>
      <c r="G1246" s="91">
        <v>1940</v>
      </c>
      <c r="H1246" s="90"/>
      <c r="I1246" s="91"/>
      <c r="J1246" s="91"/>
      <c r="K1246" s="91">
        <f t="shared" si="34"/>
        <v>1940</v>
      </c>
      <c r="L1246" s="92">
        <v>20220223</v>
      </c>
    </row>
    <row r="1247" spans="1:12" x14ac:dyDescent="0.25">
      <c r="A1247" s="108" t="s">
        <v>2198</v>
      </c>
      <c r="B1247" s="109" t="s">
        <v>11</v>
      </c>
      <c r="C1247" s="109" t="s">
        <v>698</v>
      </c>
      <c r="D1247" s="109" t="s">
        <v>26</v>
      </c>
      <c r="E1247" s="109" t="s">
        <v>1047</v>
      </c>
      <c r="F1247" s="130">
        <v>1</v>
      </c>
      <c r="G1247" s="110">
        <v>1940</v>
      </c>
      <c r="H1247" s="109">
        <v>65</v>
      </c>
      <c r="I1247" s="110">
        <v>24.4</v>
      </c>
      <c r="J1247" s="110">
        <f>I1247*H1247</f>
        <v>1586</v>
      </c>
      <c r="K1247" s="110">
        <f t="shared" si="34"/>
        <v>3526</v>
      </c>
      <c r="L1247" s="111">
        <v>20220224</v>
      </c>
    </row>
    <row r="1248" spans="1:12" x14ac:dyDescent="0.25">
      <c r="A1248" s="89" t="s">
        <v>2184</v>
      </c>
      <c r="B1248" s="90" t="s">
        <v>11</v>
      </c>
      <c r="C1248" s="90" t="s">
        <v>274</v>
      </c>
      <c r="D1248" s="90" t="s">
        <v>26</v>
      </c>
      <c r="E1248" s="90" t="s">
        <v>275</v>
      </c>
      <c r="F1248" s="127">
        <v>1</v>
      </c>
      <c r="G1248" s="91">
        <v>1940</v>
      </c>
      <c r="H1248" s="90"/>
      <c r="I1248" s="91"/>
      <c r="J1248" s="91"/>
      <c r="K1248" s="91">
        <f t="shared" si="34"/>
        <v>1940</v>
      </c>
      <c r="L1248" s="92">
        <v>20220224</v>
      </c>
    </row>
    <row r="1249" spans="1:12" x14ac:dyDescent="0.25">
      <c r="A1249" s="89" t="s">
        <v>2185</v>
      </c>
      <c r="B1249" s="90" t="s">
        <v>11</v>
      </c>
      <c r="C1249" s="90" t="s">
        <v>274</v>
      </c>
      <c r="D1249" s="90" t="s">
        <v>26</v>
      </c>
      <c r="E1249" s="90" t="s">
        <v>2014</v>
      </c>
      <c r="F1249" s="127">
        <v>1</v>
      </c>
      <c r="G1249" s="91">
        <v>1940</v>
      </c>
      <c r="H1249" s="90"/>
      <c r="I1249" s="91"/>
      <c r="J1249" s="91"/>
      <c r="K1249" s="91">
        <f t="shared" si="34"/>
        <v>1940</v>
      </c>
      <c r="L1249" s="92">
        <v>20220224</v>
      </c>
    </row>
    <row r="1250" spans="1:12" x14ac:dyDescent="0.25">
      <c r="A1250" s="89" t="s">
        <v>2202</v>
      </c>
      <c r="B1250" s="90" t="s">
        <v>11</v>
      </c>
      <c r="C1250" s="90" t="s">
        <v>251</v>
      </c>
      <c r="D1250" s="90" t="s">
        <v>91</v>
      </c>
      <c r="E1250" s="90" t="s">
        <v>1204</v>
      </c>
      <c r="F1250" s="127">
        <v>1</v>
      </c>
      <c r="G1250" s="91">
        <v>1940</v>
      </c>
      <c r="H1250" s="90"/>
      <c r="I1250" s="91"/>
      <c r="J1250" s="91"/>
      <c r="K1250" s="91">
        <f t="shared" si="34"/>
        <v>1940</v>
      </c>
      <c r="L1250" s="92">
        <v>20220224</v>
      </c>
    </row>
    <row r="1251" spans="1:12" x14ac:dyDescent="0.25">
      <c r="A1251" s="89" t="s">
        <v>2203</v>
      </c>
      <c r="B1251" s="90" t="s">
        <v>2204</v>
      </c>
      <c r="C1251" s="90" t="s">
        <v>12</v>
      </c>
      <c r="D1251" s="90" t="s">
        <v>91</v>
      </c>
      <c r="E1251" s="90" t="s">
        <v>2205</v>
      </c>
      <c r="F1251" s="127">
        <v>1</v>
      </c>
      <c r="G1251" s="91">
        <v>1940</v>
      </c>
      <c r="H1251" s="90"/>
      <c r="I1251" s="91"/>
      <c r="J1251" s="91"/>
      <c r="K1251" s="91">
        <f t="shared" si="34"/>
        <v>1940</v>
      </c>
      <c r="L1251" s="92">
        <v>20220225</v>
      </c>
    </row>
    <row r="1252" spans="1:12" ht="15.75" thickBot="1" x14ac:dyDescent="0.3">
      <c r="A1252" s="116" t="s">
        <v>2162</v>
      </c>
      <c r="B1252" s="117" t="s">
        <v>11</v>
      </c>
      <c r="C1252" s="117" t="s">
        <v>12</v>
      </c>
      <c r="D1252" s="117" t="s">
        <v>39</v>
      </c>
      <c r="E1252" s="117" t="s">
        <v>249</v>
      </c>
      <c r="F1252" s="132">
        <v>1</v>
      </c>
      <c r="G1252" s="118">
        <v>1940</v>
      </c>
      <c r="H1252" s="117">
        <v>212</v>
      </c>
      <c r="I1252" s="118">
        <v>24.4</v>
      </c>
      <c r="J1252" s="118">
        <f>I1252*H1252</f>
        <v>5172.7999999999993</v>
      </c>
      <c r="K1252" s="118">
        <f t="shared" si="34"/>
        <v>7112.7999999999993</v>
      </c>
      <c r="L1252" s="119">
        <v>20220225</v>
      </c>
    </row>
    <row r="1254" spans="1:12" ht="15.75" thickBot="1" x14ac:dyDescent="0.3">
      <c r="A1254" s="85"/>
      <c r="B1254" s="86"/>
      <c r="C1254" s="86"/>
      <c r="D1254" s="86"/>
      <c r="E1254" s="86"/>
      <c r="F1254" s="122"/>
      <c r="G1254" s="87"/>
      <c r="H1254" s="86"/>
      <c r="I1254" s="87"/>
      <c r="J1254" s="87"/>
      <c r="K1254" s="87"/>
      <c r="L1254" s="88"/>
    </row>
    <row r="1255" spans="1:12" x14ac:dyDescent="0.25">
      <c r="A1255" s="54" t="s">
        <v>2244</v>
      </c>
      <c r="B1255" s="47" t="s">
        <v>92</v>
      </c>
      <c r="C1255" s="47" t="s">
        <v>12</v>
      </c>
      <c r="D1255" s="47" t="s">
        <v>118</v>
      </c>
      <c r="E1255" s="47" t="s">
        <v>2245</v>
      </c>
      <c r="F1255" s="123">
        <v>1</v>
      </c>
      <c r="G1255" s="38">
        <v>949</v>
      </c>
      <c r="H1255" s="47"/>
      <c r="I1255" s="38"/>
      <c r="J1255" s="38"/>
      <c r="K1255" s="38">
        <f t="shared" ref="K1255:K1277" si="35">J1255+G1255</f>
        <v>949</v>
      </c>
      <c r="L1255" s="73">
        <v>20220201</v>
      </c>
    </row>
    <row r="1256" spans="1:12" x14ac:dyDescent="0.25">
      <c r="A1256" s="89" t="s">
        <v>2243</v>
      </c>
      <c r="B1256" s="90" t="s">
        <v>92</v>
      </c>
      <c r="C1256" s="90" t="s">
        <v>12</v>
      </c>
      <c r="D1256" s="90" t="s">
        <v>118</v>
      </c>
      <c r="E1256" s="90" t="s">
        <v>167</v>
      </c>
      <c r="F1256" s="127">
        <v>1</v>
      </c>
      <c r="G1256" s="91">
        <v>949</v>
      </c>
      <c r="H1256" s="90"/>
      <c r="I1256" s="91"/>
      <c r="J1256" s="91"/>
      <c r="K1256" s="91">
        <f t="shared" si="35"/>
        <v>949</v>
      </c>
      <c r="L1256" s="92">
        <v>20220201</v>
      </c>
    </row>
    <row r="1257" spans="1:12" x14ac:dyDescent="0.25">
      <c r="A1257" s="89" t="s">
        <v>2242</v>
      </c>
      <c r="B1257" s="90" t="s">
        <v>92</v>
      </c>
      <c r="C1257" s="90" t="s">
        <v>12</v>
      </c>
      <c r="D1257" s="90" t="s">
        <v>118</v>
      </c>
      <c r="E1257" s="90" t="s">
        <v>262</v>
      </c>
      <c r="F1257" s="127">
        <v>1</v>
      </c>
      <c r="G1257" s="91">
        <v>949</v>
      </c>
      <c r="H1257" s="90"/>
      <c r="I1257" s="91"/>
      <c r="J1257" s="91"/>
      <c r="K1257" s="91">
        <f t="shared" si="35"/>
        <v>949</v>
      </c>
      <c r="L1257" s="92">
        <v>20220201</v>
      </c>
    </row>
    <row r="1258" spans="1:12" x14ac:dyDescent="0.25">
      <c r="A1258" s="89" t="s">
        <v>2241</v>
      </c>
      <c r="B1258" s="90" t="s">
        <v>92</v>
      </c>
      <c r="C1258" s="90" t="s">
        <v>12</v>
      </c>
      <c r="D1258" s="90" t="s">
        <v>118</v>
      </c>
      <c r="E1258" s="90" t="s">
        <v>172</v>
      </c>
      <c r="F1258" s="127">
        <v>1</v>
      </c>
      <c r="G1258" s="91">
        <v>949</v>
      </c>
      <c r="H1258" s="90"/>
      <c r="I1258" s="91"/>
      <c r="J1258" s="91"/>
      <c r="K1258" s="91">
        <f t="shared" si="35"/>
        <v>949</v>
      </c>
      <c r="L1258" s="92">
        <v>20220201</v>
      </c>
    </row>
    <row r="1259" spans="1:12" x14ac:dyDescent="0.25">
      <c r="A1259" s="89" t="s">
        <v>2240</v>
      </c>
      <c r="B1259" s="90" t="s">
        <v>92</v>
      </c>
      <c r="C1259" s="90" t="s">
        <v>12</v>
      </c>
      <c r="D1259" s="90" t="s">
        <v>118</v>
      </c>
      <c r="E1259" s="90" t="s">
        <v>1071</v>
      </c>
      <c r="F1259" s="127">
        <v>1</v>
      </c>
      <c r="G1259" s="91">
        <v>949</v>
      </c>
      <c r="H1259" s="90"/>
      <c r="I1259" s="91"/>
      <c r="J1259" s="91"/>
      <c r="K1259" s="91">
        <f t="shared" si="35"/>
        <v>949</v>
      </c>
      <c r="L1259" s="92">
        <v>20220201</v>
      </c>
    </row>
    <row r="1260" spans="1:12" x14ac:dyDescent="0.25">
      <c r="A1260" s="89" t="s">
        <v>2239</v>
      </c>
      <c r="B1260" s="90" t="s">
        <v>92</v>
      </c>
      <c r="C1260" s="90" t="s">
        <v>12</v>
      </c>
      <c r="D1260" s="90" t="s">
        <v>118</v>
      </c>
      <c r="E1260" s="90" t="s">
        <v>173</v>
      </c>
      <c r="F1260" s="127">
        <v>1</v>
      </c>
      <c r="G1260" s="91">
        <v>949</v>
      </c>
      <c r="H1260" s="90"/>
      <c r="I1260" s="91"/>
      <c r="J1260" s="91"/>
      <c r="K1260" s="91">
        <f t="shared" si="35"/>
        <v>949</v>
      </c>
      <c r="L1260" s="92">
        <v>20220201</v>
      </c>
    </row>
    <row r="1261" spans="1:12" x14ac:dyDescent="0.25">
      <c r="A1261" s="89" t="s">
        <v>2238</v>
      </c>
      <c r="B1261" s="90" t="s">
        <v>92</v>
      </c>
      <c r="C1261" s="90" t="s">
        <v>12</v>
      </c>
      <c r="D1261" s="90" t="s">
        <v>118</v>
      </c>
      <c r="E1261" s="90" t="s">
        <v>119</v>
      </c>
      <c r="F1261" s="127">
        <v>1</v>
      </c>
      <c r="G1261" s="91">
        <v>949</v>
      </c>
      <c r="H1261" s="90"/>
      <c r="I1261" s="91"/>
      <c r="J1261" s="91"/>
      <c r="K1261" s="91">
        <f t="shared" si="35"/>
        <v>949</v>
      </c>
      <c r="L1261" s="92">
        <v>20220201</v>
      </c>
    </row>
    <row r="1262" spans="1:12" x14ac:dyDescent="0.25">
      <c r="A1262" s="89" t="s">
        <v>2237</v>
      </c>
      <c r="B1262" s="90" t="s">
        <v>92</v>
      </c>
      <c r="C1262" s="90" t="s">
        <v>12</v>
      </c>
      <c r="D1262" s="90" t="s">
        <v>118</v>
      </c>
      <c r="E1262" s="90" t="s">
        <v>174</v>
      </c>
      <c r="F1262" s="127">
        <v>1</v>
      </c>
      <c r="G1262" s="91">
        <v>949</v>
      </c>
      <c r="H1262" s="90"/>
      <c r="I1262" s="91"/>
      <c r="J1262" s="91"/>
      <c r="K1262" s="91">
        <f t="shared" si="35"/>
        <v>949</v>
      </c>
      <c r="L1262" s="92">
        <v>20220201</v>
      </c>
    </row>
    <row r="1263" spans="1:12" x14ac:dyDescent="0.25">
      <c r="A1263" s="89" t="s">
        <v>2257</v>
      </c>
      <c r="B1263" s="90" t="s">
        <v>92</v>
      </c>
      <c r="C1263" s="90" t="s">
        <v>36</v>
      </c>
      <c r="D1263" s="90" t="s">
        <v>37</v>
      </c>
      <c r="E1263" s="90" t="s">
        <v>1155</v>
      </c>
      <c r="F1263" s="127">
        <v>1</v>
      </c>
      <c r="G1263" s="91">
        <v>949</v>
      </c>
      <c r="H1263" s="90"/>
      <c r="I1263" s="91"/>
      <c r="J1263" s="91"/>
      <c r="K1263" s="91">
        <f t="shared" si="35"/>
        <v>949</v>
      </c>
      <c r="L1263" s="92">
        <v>20220202</v>
      </c>
    </row>
    <row r="1264" spans="1:12" x14ac:dyDescent="0.25">
      <c r="A1264" s="89" t="s">
        <v>2256</v>
      </c>
      <c r="B1264" s="90" t="s">
        <v>92</v>
      </c>
      <c r="C1264" s="90" t="s">
        <v>36</v>
      </c>
      <c r="D1264" s="90" t="s">
        <v>37</v>
      </c>
      <c r="E1264" s="90" t="s">
        <v>230</v>
      </c>
      <c r="F1264" s="127">
        <v>1</v>
      </c>
      <c r="G1264" s="91">
        <v>949</v>
      </c>
      <c r="H1264" s="90"/>
      <c r="I1264" s="91"/>
      <c r="J1264" s="91"/>
      <c r="K1264" s="91">
        <f t="shared" si="35"/>
        <v>949</v>
      </c>
      <c r="L1264" s="92">
        <v>20220202</v>
      </c>
    </row>
    <row r="1265" spans="1:12" x14ac:dyDescent="0.25">
      <c r="A1265" s="89" t="s">
        <v>2255</v>
      </c>
      <c r="B1265" s="90" t="s">
        <v>92</v>
      </c>
      <c r="C1265" s="90" t="s">
        <v>36</v>
      </c>
      <c r="D1265" s="90" t="s">
        <v>37</v>
      </c>
      <c r="E1265" s="90" t="s">
        <v>1180</v>
      </c>
      <c r="F1265" s="127">
        <v>1</v>
      </c>
      <c r="G1265" s="91">
        <v>949</v>
      </c>
      <c r="H1265" s="90"/>
      <c r="I1265" s="91"/>
      <c r="J1265" s="91"/>
      <c r="K1265" s="91">
        <f t="shared" si="35"/>
        <v>949</v>
      </c>
      <c r="L1265" s="92">
        <v>20220202</v>
      </c>
    </row>
    <row r="1266" spans="1:12" x14ac:dyDescent="0.25">
      <c r="A1266" s="89" t="s">
        <v>2193</v>
      </c>
      <c r="B1266" s="90" t="s">
        <v>92</v>
      </c>
      <c r="C1266" s="90" t="s">
        <v>36</v>
      </c>
      <c r="D1266" s="90" t="s">
        <v>37</v>
      </c>
      <c r="E1266" s="90" t="s">
        <v>269</v>
      </c>
      <c r="F1266" s="127">
        <v>1</v>
      </c>
      <c r="G1266" s="91">
        <v>949</v>
      </c>
      <c r="H1266" s="90"/>
      <c r="I1266" s="91"/>
      <c r="J1266" s="91"/>
      <c r="K1266" s="91">
        <f t="shared" si="35"/>
        <v>949</v>
      </c>
      <c r="L1266" s="92">
        <v>20220202</v>
      </c>
    </row>
    <row r="1267" spans="1:12" x14ac:dyDescent="0.25">
      <c r="A1267" s="89" t="s">
        <v>2254</v>
      </c>
      <c r="B1267" s="90" t="s">
        <v>92</v>
      </c>
      <c r="C1267" s="90" t="s">
        <v>36</v>
      </c>
      <c r="D1267" s="90" t="s">
        <v>37</v>
      </c>
      <c r="E1267" s="90" t="s">
        <v>1241</v>
      </c>
      <c r="F1267" s="127">
        <v>1</v>
      </c>
      <c r="G1267" s="91">
        <v>949</v>
      </c>
      <c r="H1267" s="90"/>
      <c r="I1267" s="91"/>
      <c r="J1267" s="91"/>
      <c r="K1267" s="91">
        <f t="shared" si="35"/>
        <v>949</v>
      </c>
      <c r="L1267" s="92">
        <v>20220202</v>
      </c>
    </row>
    <row r="1268" spans="1:12" x14ac:dyDescent="0.25">
      <c r="A1268" s="108" t="s">
        <v>2192</v>
      </c>
      <c r="B1268" s="109" t="s">
        <v>92</v>
      </c>
      <c r="C1268" s="109" t="s">
        <v>36</v>
      </c>
      <c r="D1268" s="109" t="s">
        <v>37</v>
      </c>
      <c r="E1268" s="109" t="s">
        <v>1239</v>
      </c>
      <c r="F1268" s="130">
        <v>1</v>
      </c>
      <c r="G1268" s="110">
        <v>949</v>
      </c>
      <c r="H1268" s="109">
        <v>286</v>
      </c>
      <c r="I1268" s="110">
        <v>24.4</v>
      </c>
      <c r="J1268" s="110">
        <f t="shared" ref="J1268:J1277" si="36">I1268*H1268</f>
        <v>6978.4</v>
      </c>
      <c r="K1268" s="110">
        <f t="shared" si="35"/>
        <v>7927.4</v>
      </c>
      <c r="L1268" s="111">
        <v>20220202</v>
      </c>
    </row>
    <row r="1269" spans="1:12" x14ac:dyDescent="0.25">
      <c r="A1269" s="89" t="s">
        <v>2272</v>
      </c>
      <c r="B1269" s="90" t="s">
        <v>92</v>
      </c>
      <c r="C1269" s="90" t="s">
        <v>847</v>
      </c>
      <c r="D1269" s="90" t="s">
        <v>26</v>
      </c>
      <c r="E1269" s="90" t="s">
        <v>2273</v>
      </c>
      <c r="F1269" s="127">
        <v>1</v>
      </c>
      <c r="G1269" s="91">
        <v>949</v>
      </c>
      <c r="H1269" s="90"/>
      <c r="I1269" s="91"/>
      <c r="J1269" s="91"/>
      <c r="K1269" s="91">
        <f t="shared" si="35"/>
        <v>949</v>
      </c>
      <c r="L1269" s="92">
        <v>20220203</v>
      </c>
    </row>
    <row r="1270" spans="1:12" x14ac:dyDescent="0.25">
      <c r="A1270" s="108" t="s">
        <v>2271</v>
      </c>
      <c r="B1270" s="109" t="s">
        <v>92</v>
      </c>
      <c r="C1270" s="109" t="s">
        <v>847</v>
      </c>
      <c r="D1270" s="109" t="s">
        <v>26</v>
      </c>
      <c r="E1270" s="109" t="s">
        <v>848</v>
      </c>
      <c r="F1270" s="130">
        <v>1</v>
      </c>
      <c r="G1270" s="110">
        <v>949</v>
      </c>
      <c r="H1270" s="109">
        <v>54</v>
      </c>
      <c r="I1270" s="110">
        <v>24.4</v>
      </c>
      <c r="J1270" s="110">
        <f t="shared" si="36"/>
        <v>1317.6</v>
      </c>
      <c r="K1270" s="110">
        <f t="shared" si="35"/>
        <v>2266.6</v>
      </c>
      <c r="L1270" s="111">
        <v>20220203</v>
      </c>
    </row>
    <row r="1271" spans="1:12" x14ac:dyDescent="0.25">
      <c r="A1271" s="89" t="s">
        <v>2270</v>
      </c>
      <c r="B1271" s="90" t="s">
        <v>92</v>
      </c>
      <c r="C1271" s="90" t="s">
        <v>847</v>
      </c>
      <c r="D1271" s="90" t="s">
        <v>26</v>
      </c>
      <c r="E1271" s="90" t="s">
        <v>1984</v>
      </c>
      <c r="F1271" s="127">
        <v>1</v>
      </c>
      <c r="G1271" s="91">
        <v>949</v>
      </c>
      <c r="H1271" s="90"/>
      <c r="I1271" s="91"/>
      <c r="J1271" s="91"/>
      <c r="K1271" s="91">
        <f t="shared" si="35"/>
        <v>949</v>
      </c>
      <c r="L1271" s="92">
        <v>20220203</v>
      </c>
    </row>
    <row r="1272" spans="1:12" x14ac:dyDescent="0.25">
      <c r="A1272" s="89" t="s">
        <v>2236</v>
      </c>
      <c r="B1272" s="90" t="s">
        <v>92</v>
      </c>
      <c r="C1272" s="90" t="s">
        <v>12</v>
      </c>
      <c r="D1272" s="90" t="s">
        <v>260</v>
      </c>
      <c r="E1272" s="90" t="s">
        <v>1281</v>
      </c>
      <c r="F1272" s="127">
        <v>1</v>
      </c>
      <c r="G1272" s="91">
        <v>949</v>
      </c>
      <c r="H1272" s="90"/>
      <c r="I1272" s="91"/>
      <c r="J1272" s="91"/>
      <c r="K1272" s="91">
        <f t="shared" si="35"/>
        <v>949</v>
      </c>
      <c r="L1272" s="92">
        <v>20220204</v>
      </c>
    </row>
    <row r="1273" spans="1:12" x14ac:dyDescent="0.25">
      <c r="A1273" s="108" t="s">
        <v>2235</v>
      </c>
      <c r="B1273" s="109" t="s">
        <v>92</v>
      </c>
      <c r="C1273" s="109" t="s">
        <v>12</v>
      </c>
      <c r="D1273" s="109" t="s">
        <v>260</v>
      </c>
      <c r="E1273" s="109" t="s">
        <v>261</v>
      </c>
      <c r="F1273" s="130">
        <v>1</v>
      </c>
      <c r="G1273" s="110">
        <v>949</v>
      </c>
      <c r="H1273" s="109">
        <v>100</v>
      </c>
      <c r="I1273" s="110">
        <v>24.4</v>
      </c>
      <c r="J1273" s="110">
        <f t="shared" si="36"/>
        <v>2440</v>
      </c>
      <c r="K1273" s="110">
        <f t="shared" si="35"/>
        <v>3389</v>
      </c>
      <c r="L1273" s="111">
        <v>20220204</v>
      </c>
    </row>
    <row r="1274" spans="1:12" x14ac:dyDescent="0.25">
      <c r="A1274" s="89" t="s">
        <v>2261</v>
      </c>
      <c r="B1274" s="90" t="s">
        <v>92</v>
      </c>
      <c r="C1274" s="90" t="s">
        <v>685</v>
      </c>
      <c r="D1274" s="90" t="s">
        <v>1276</v>
      </c>
      <c r="E1274" s="90" t="s">
        <v>1277</v>
      </c>
      <c r="F1274" s="127">
        <v>1</v>
      </c>
      <c r="G1274" s="91">
        <v>949</v>
      </c>
      <c r="H1274" s="90"/>
      <c r="I1274" s="91"/>
      <c r="J1274" s="91"/>
      <c r="K1274" s="91">
        <f t="shared" si="35"/>
        <v>949</v>
      </c>
      <c r="L1274" s="92">
        <v>20220207</v>
      </c>
    </row>
    <row r="1275" spans="1:12" x14ac:dyDescent="0.25">
      <c r="A1275" s="89" t="s">
        <v>2260</v>
      </c>
      <c r="B1275" s="90" t="s">
        <v>92</v>
      </c>
      <c r="C1275" s="90" t="s">
        <v>685</v>
      </c>
      <c r="D1275" s="90" t="s">
        <v>1157</v>
      </c>
      <c r="E1275" s="90" t="s">
        <v>1246</v>
      </c>
      <c r="F1275" s="127">
        <v>1</v>
      </c>
      <c r="G1275" s="91">
        <v>949</v>
      </c>
      <c r="H1275" s="90"/>
      <c r="I1275" s="91"/>
      <c r="J1275" s="91"/>
      <c r="K1275" s="91">
        <f t="shared" si="35"/>
        <v>949</v>
      </c>
      <c r="L1275" s="92">
        <v>20220207</v>
      </c>
    </row>
    <row r="1276" spans="1:12" x14ac:dyDescent="0.25">
      <c r="A1276" s="89" t="s">
        <v>2234</v>
      </c>
      <c r="B1276" s="90" t="s">
        <v>92</v>
      </c>
      <c r="C1276" s="90" t="s">
        <v>12</v>
      </c>
      <c r="D1276" s="90" t="s">
        <v>463</v>
      </c>
      <c r="E1276" s="90" t="s">
        <v>466</v>
      </c>
      <c r="F1276" s="127">
        <v>1</v>
      </c>
      <c r="G1276" s="91">
        <v>949</v>
      </c>
      <c r="H1276" s="90"/>
      <c r="I1276" s="91"/>
      <c r="J1276" s="91"/>
      <c r="K1276" s="91">
        <f t="shared" si="35"/>
        <v>949</v>
      </c>
      <c r="L1276" s="92">
        <v>20220208</v>
      </c>
    </row>
    <row r="1277" spans="1:12" x14ac:dyDescent="0.25">
      <c r="A1277" s="108" t="s">
        <v>2233</v>
      </c>
      <c r="B1277" s="109" t="s">
        <v>92</v>
      </c>
      <c r="C1277" s="109" t="s">
        <v>12</v>
      </c>
      <c r="D1277" s="109" t="s">
        <v>463</v>
      </c>
      <c r="E1277" s="109" t="s">
        <v>464</v>
      </c>
      <c r="F1277" s="130">
        <v>1</v>
      </c>
      <c r="G1277" s="110">
        <v>949</v>
      </c>
      <c r="H1277" s="109">
        <v>250</v>
      </c>
      <c r="I1277" s="110">
        <v>24.4</v>
      </c>
      <c r="J1277" s="110">
        <f t="shared" si="36"/>
        <v>6100</v>
      </c>
      <c r="K1277" s="110">
        <f t="shared" si="35"/>
        <v>7049</v>
      </c>
      <c r="L1277" s="111">
        <v>20220208</v>
      </c>
    </row>
    <row r="1278" spans="1:12" x14ac:dyDescent="0.25">
      <c r="A1278" s="89" t="s">
        <v>2232</v>
      </c>
      <c r="B1278" s="90" t="s">
        <v>92</v>
      </c>
      <c r="C1278" s="90" t="s">
        <v>12</v>
      </c>
      <c r="D1278" s="90" t="s">
        <v>455</v>
      </c>
      <c r="E1278" s="90" t="s">
        <v>458</v>
      </c>
      <c r="F1278" s="127">
        <v>1</v>
      </c>
      <c r="G1278" s="91">
        <v>949</v>
      </c>
      <c r="H1278" s="90"/>
      <c r="I1278" s="91"/>
      <c r="J1278" s="91"/>
      <c r="K1278" s="91">
        <f t="shared" ref="K1278:K1324" si="37">J1278+G1278</f>
        <v>949</v>
      </c>
      <c r="L1278" s="92">
        <v>20220209</v>
      </c>
    </row>
    <row r="1279" spans="1:12" x14ac:dyDescent="0.25">
      <c r="A1279" s="108" t="s">
        <v>2231</v>
      </c>
      <c r="B1279" s="109" t="s">
        <v>92</v>
      </c>
      <c r="C1279" s="109" t="s">
        <v>12</v>
      </c>
      <c r="D1279" s="109" t="s">
        <v>455</v>
      </c>
      <c r="E1279" s="109" t="s">
        <v>456</v>
      </c>
      <c r="F1279" s="130">
        <v>1</v>
      </c>
      <c r="G1279" s="110">
        <v>949</v>
      </c>
      <c r="H1279" s="109">
        <v>258</v>
      </c>
      <c r="I1279" s="110">
        <v>24.4</v>
      </c>
      <c r="J1279" s="110">
        <f t="shared" ref="J1279:J1301" si="38">I1279*H1279</f>
        <v>6295.2</v>
      </c>
      <c r="K1279" s="110">
        <f t="shared" si="37"/>
        <v>7244.2</v>
      </c>
      <c r="L1279" s="111">
        <v>20220209</v>
      </c>
    </row>
    <row r="1280" spans="1:12" x14ac:dyDescent="0.25">
      <c r="A1280" s="89" t="s">
        <v>2253</v>
      </c>
      <c r="B1280" s="90" t="s">
        <v>92</v>
      </c>
      <c r="C1280" s="90" t="s">
        <v>251</v>
      </c>
      <c r="D1280" s="90" t="s">
        <v>91</v>
      </c>
      <c r="E1280" s="90" t="s">
        <v>432</v>
      </c>
      <c r="F1280" s="127">
        <v>1</v>
      </c>
      <c r="G1280" s="91">
        <v>949</v>
      </c>
      <c r="H1280" s="90"/>
      <c r="I1280" s="91"/>
      <c r="J1280" s="91"/>
      <c r="K1280" s="91">
        <f t="shared" si="37"/>
        <v>949</v>
      </c>
      <c r="L1280" s="92">
        <v>20220210</v>
      </c>
    </row>
    <row r="1281" spans="1:12" x14ac:dyDescent="0.25">
      <c r="A1281" s="89" t="s">
        <v>2252</v>
      </c>
      <c r="B1281" s="90" t="s">
        <v>92</v>
      </c>
      <c r="C1281" s="90" t="s">
        <v>251</v>
      </c>
      <c r="D1281" s="90" t="s">
        <v>91</v>
      </c>
      <c r="E1281" s="90" t="s">
        <v>1206</v>
      </c>
      <c r="F1281" s="127">
        <v>1</v>
      </c>
      <c r="G1281" s="91">
        <v>949</v>
      </c>
      <c r="H1281" s="90"/>
      <c r="I1281" s="91"/>
      <c r="J1281" s="91"/>
      <c r="K1281" s="91">
        <f t="shared" si="37"/>
        <v>949</v>
      </c>
      <c r="L1281" s="92">
        <v>20220210</v>
      </c>
    </row>
    <row r="1282" spans="1:12" x14ac:dyDescent="0.25">
      <c r="A1282" s="89" t="s">
        <v>2251</v>
      </c>
      <c r="B1282" s="90" t="s">
        <v>92</v>
      </c>
      <c r="C1282" s="90" t="s">
        <v>251</v>
      </c>
      <c r="D1282" s="90" t="s">
        <v>91</v>
      </c>
      <c r="E1282" s="90" t="s">
        <v>1204</v>
      </c>
      <c r="F1282" s="127">
        <v>1</v>
      </c>
      <c r="G1282" s="91">
        <v>949</v>
      </c>
      <c r="H1282" s="90"/>
      <c r="I1282" s="91"/>
      <c r="J1282" s="91"/>
      <c r="K1282" s="91">
        <f t="shared" si="37"/>
        <v>949</v>
      </c>
      <c r="L1282" s="92">
        <v>20220210</v>
      </c>
    </row>
    <row r="1283" spans="1:12" x14ac:dyDescent="0.25">
      <c r="A1283" s="89" t="s">
        <v>2250</v>
      </c>
      <c r="B1283" s="90" t="s">
        <v>92</v>
      </c>
      <c r="C1283" s="90" t="s">
        <v>251</v>
      </c>
      <c r="D1283" s="90" t="s">
        <v>91</v>
      </c>
      <c r="E1283" s="90" t="s">
        <v>962</v>
      </c>
      <c r="F1283" s="127">
        <v>1</v>
      </c>
      <c r="G1283" s="91">
        <v>949</v>
      </c>
      <c r="H1283" s="90"/>
      <c r="I1283" s="91"/>
      <c r="J1283" s="91"/>
      <c r="K1283" s="91">
        <f t="shared" si="37"/>
        <v>949</v>
      </c>
      <c r="L1283" s="92">
        <v>20220210</v>
      </c>
    </row>
    <row r="1284" spans="1:12" x14ac:dyDescent="0.25">
      <c r="A1284" s="89" t="s">
        <v>2249</v>
      </c>
      <c r="B1284" s="90" t="s">
        <v>92</v>
      </c>
      <c r="C1284" s="90" t="s">
        <v>251</v>
      </c>
      <c r="D1284" s="90" t="s">
        <v>91</v>
      </c>
      <c r="E1284" s="90" t="s">
        <v>1201</v>
      </c>
      <c r="F1284" s="127">
        <v>1</v>
      </c>
      <c r="G1284" s="91">
        <v>949</v>
      </c>
      <c r="H1284" s="90"/>
      <c r="I1284" s="91"/>
      <c r="J1284" s="91"/>
      <c r="K1284" s="91">
        <f t="shared" si="37"/>
        <v>949</v>
      </c>
      <c r="L1284" s="92">
        <v>20220210</v>
      </c>
    </row>
    <row r="1285" spans="1:12" x14ac:dyDescent="0.25">
      <c r="A1285" s="89" t="s">
        <v>2248</v>
      </c>
      <c r="B1285" s="90" t="s">
        <v>92</v>
      </c>
      <c r="C1285" s="90" t="s">
        <v>251</v>
      </c>
      <c r="D1285" s="90" t="s">
        <v>91</v>
      </c>
      <c r="E1285" s="90" t="s">
        <v>252</v>
      </c>
      <c r="F1285" s="127">
        <v>1</v>
      </c>
      <c r="G1285" s="91">
        <v>949</v>
      </c>
      <c r="H1285" s="90"/>
      <c r="I1285" s="91"/>
      <c r="J1285" s="91"/>
      <c r="K1285" s="91">
        <f t="shared" si="37"/>
        <v>949</v>
      </c>
      <c r="L1285" s="92">
        <v>20220210</v>
      </c>
    </row>
    <row r="1286" spans="1:12" x14ac:dyDescent="0.25">
      <c r="A1286" s="89" t="s">
        <v>2247</v>
      </c>
      <c r="B1286" s="90" t="s">
        <v>92</v>
      </c>
      <c r="C1286" s="90" t="s">
        <v>251</v>
      </c>
      <c r="D1286" s="90" t="s">
        <v>91</v>
      </c>
      <c r="E1286" s="90" t="s">
        <v>1198</v>
      </c>
      <c r="F1286" s="127">
        <v>1</v>
      </c>
      <c r="G1286" s="91">
        <v>949</v>
      </c>
      <c r="H1286" s="90"/>
      <c r="I1286" s="91"/>
      <c r="J1286" s="91"/>
      <c r="K1286" s="91">
        <f t="shared" si="37"/>
        <v>949</v>
      </c>
      <c r="L1286" s="92">
        <v>20220210</v>
      </c>
    </row>
    <row r="1287" spans="1:12" x14ac:dyDescent="0.25">
      <c r="A1287" s="89" t="s">
        <v>2246</v>
      </c>
      <c r="B1287" s="90" t="s">
        <v>92</v>
      </c>
      <c r="C1287" s="90" t="s">
        <v>251</v>
      </c>
      <c r="D1287" s="90" t="s">
        <v>91</v>
      </c>
      <c r="E1287" s="90" t="s">
        <v>1196</v>
      </c>
      <c r="F1287" s="127">
        <v>1</v>
      </c>
      <c r="G1287" s="91">
        <v>949</v>
      </c>
      <c r="H1287" s="90"/>
      <c r="I1287" s="91"/>
      <c r="J1287" s="91"/>
      <c r="K1287" s="91">
        <f t="shared" si="37"/>
        <v>949</v>
      </c>
      <c r="L1287" s="92">
        <v>20220210</v>
      </c>
    </row>
    <row r="1288" spans="1:12" x14ac:dyDescent="0.25">
      <c r="A1288" s="89" t="s">
        <v>2259</v>
      </c>
      <c r="B1288" s="90" t="s">
        <v>92</v>
      </c>
      <c r="C1288" s="90" t="s">
        <v>721</v>
      </c>
      <c r="D1288" s="90" t="s">
        <v>722</v>
      </c>
      <c r="E1288" s="90" t="s">
        <v>723</v>
      </c>
      <c r="F1288" s="127">
        <v>1</v>
      </c>
      <c r="G1288" s="91">
        <v>949</v>
      </c>
      <c r="H1288" s="90"/>
      <c r="I1288" s="91"/>
      <c r="J1288" s="91"/>
      <c r="K1288" s="91">
        <f t="shared" si="37"/>
        <v>949</v>
      </c>
      <c r="L1288" s="92">
        <v>20220211</v>
      </c>
    </row>
    <row r="1289" spans="1:12" x14ac:dyDescent="0.25">
      <c r="A1289" s="89" t="s">
        <v>2258</v>
      </c>
      <c r="B1289" s="90" t="s">
        <v>92</v>
      </c>
      <c r="C1289" s="90" t="s">
        <v>721</v>
      </c>
      <c r="D1289" s="90" t="s">
        <v>722</v>
      </c>
      <c r="E1289" s="90" t="s">
        <v>725</v>
      </c>
      <c r="F1289" s="127">
        <v>1</v>
      </c>
      <c r="G1289" s="91">
        <v>949</v>
      </c>
      <c r="H1289" s="90"/>
      <c r="I1289" s="91"/>
      <c r="J1289" s="91"/>
      <c r="K1289" s="91">
        <f t="shared" si="37"/>
        <v>949</v>
      </c>
      <c r="L1289" s="92">
        <v>20220211</v>
      </c>
    </row>
    <row r="1290" spans="1:12" x14ac:dyDescent="0.25">
      <c r="A1290" s="89" t="s">
        <v>2262</v>
      </c>
      <c r="B1290" s="90" t="s">
        <v>92</v>
      </c>
      <c r="C1290" s="90" t="s">
        <v>685</v>
      </c>
      <c r="D1290" s="90" t="s">
        <v>686</v>
      </c>
      <c r="E1290" s="90" t="s">
        <v>687</v>
      </c>
      <c r="F1290" s="127">
        <v>1</v>
      </c>
      <c r="G1290" s="91">
        <v>949</v>
      </c>
      <c r="H1290" s="90"/>
      <c r="I1290" s="91"/>
      <c r="J1290" s="91"/>
      <c r="K1290" s="91">
        <f t="shared" si="37"/>
        <v>949</v>
      </c>
      <c r="L1290" s="92">
        <v>20220211</v>
      </c>
    </row>
    <row r="1291" spans="1:12" x14ac:dyDescent="0.25">
      <c r="A1291" s="89" t="s">
        <v>2197</v>
      </c>
      <c r="B1291" s="90" t="s">
        <v>92</v>
      </c>
      <c r="C1291" s="90" t="s">
        <v>434</v>
      </c>
      <c r="D1291" s="90" t="s">
        <v>435</v>
      </c>
      <c r="E1291" s="90" t="s">
        <v>436</v>
      </c>
      <c r="F1291" s="127">
        <v>1</v>
      </c>
      <c r="G1291" s="91">
        <v>949</v>
      </c>
      <c r="H1291" s="90"/>
      <c r="I1291" s="91"/>
      <c r="J1291" s="91"/>
      <c r="K1291" s="91">
        <f t="shared" si="37"/>
        <v>949</v>
      </c>
      <c r="L1291" s="92">
        <v>20220214</v>
      </c>
    </row>
    <row r="1292" spans="1:12" x14ac:dyDescent="0.25">
      <c r="A1292" s="89" t="s">
        <v>2196</v>
      </c>
      <c r="B1292" s="90" t="s">
        <v>92</v>
      </c>
      <c r="C1292" s="90" t="s">
        <v>12</v>
      </c>
      <c r="D1292" s="90" t="s">
        <v>116</v>
      </c>
      <c r="E1292" s="90" t="s">
        <v>170</v>
      </c>
      <c r="F1292" s="127">
        <v>1</v>
      </c>
      <c r="G1292" s="91">
        <v>949</v>
      </c>
      <c r="H1292" s="90"/>
      <c r="I1292" s="91"/>
      <c r="J1292" s="91"/>
      <c r="K1292" s="91">
        <f t="shared" si="37"/>
        <v>949</v>
      </c>
      <c r="L1292" s="92">
        <v>20220214</v>
      </c>
    </row>
    <row r="1293" spans="1:12" x14ac:dyDescent="0.25">
      <c r="A1293" s="89" t="s">
        <v>2195</v>
      </c>
      <c r="B1293" s="90" t="s">
        <v>92</v>
      </c>
      <c r="C1293" s="90" t="s">
        <v>12</v>
      </c>
      <c r="D1293" s="90" t="s">
        <v>116</v>
      </c>
      <c r="E1293" s="90" t="s">
        <v>171</v>
      </c>
      <c r="F1293" s="127">
        <v>1</v>
      </c>
      <c r="G1293" s="91">
        <v>949</v>
      </c>
      <c r="H1293" s="90"/>
      <c r="I1293" s="91"/>
      <c r="J1293" s="91"/>
      <c r="K1293" s="91">
        <f t="shared" si="37"/>
        <v>949</v>
      </c>
      <c r="L1293" s="92">
        <v>20220214</v>
      </c>
    </row>
    <row r="1294" spans="1:12" x14ac:dyDescent="0.25">
      <c r="A1294" s="89" t="s">
        <v>2194</v>
      </c>
      <c r="B1294" s="90" t="s">
        <v>92</v>
      </c>
      <c r="C1294" s="90" t="s">
        <v>12</v>
      </c>
      <c r="D1294" s="90" t="s">
        <v>116</v>
      </c>
      <c r="E1294" s="90" t="s">
        <v>1148</v>
      </c>
      <c r="F1294" s="127">
        <v>1</v>
      </c>
      <c r="G1294" s="91">
        <v>949</v>
      </c>
      <c r="H1294" s="90"/>
      <c r="I1294" s="91"/>
      <c r="J1294" s="91"/>
      <c r="K1294" s="91">
        <f t="shared" si="37"/>
        <v>949</v>
      </c>
      <c r="L1294" s="92">
        <v>20220214</v>
      </c>
    </row>
    <row r="1295" spans="1:12" x14ac:dyDescent="0.25">
      <c r="A1295" s="89" t="s">
        <v>2191</v>
      </c>
      <c r="B1295" s="90" t="s">
        <v>92</v>
      </c>
      <c r="C1295" s="90" t="s">
        <v>36</v>
      </c>
      <c r="D1295" s="90" t="s">
        <v>37</v>
      </c>
      <c r="E1295" s="90" t="s">
        <v>207</v>
      </c>
      <c r="F1295" s="127">
        <v>1</v>
      </c>
      <c r="G1295" s="91">
        <v>949</v>
      </c>
      <c r="H1295" s="90"/>
      <c r="I1295" s="91"/>
      <c r="J1295" s="91"/>
      <c r="K1295" s="91">
        <f t="shared" si="37"/>
        <v>949</v>
      </c>
      <c r="L1295" s="92">
        <v>20220216</v>
      </c>
    </row>
    <row r="1296" spans="1:12" x14ac:dyDescent="0.25">
      <c r="A1296" s="89" t="s">
        <v>2183</v>
      </c>
      <c r="B1296" s="90" t="s">
        <v>92</v>
      </c>
      <c r="C1296" s="90" t="s">
        <v>36</v>
      </c>
      <c r="D1296" s="90" t="s">
        <v>37</v>
      </c>
      <c r="E1296" s="90" t="s">
        <v>1182</v>
      </c>
      <c r="F1296" s="127">
        <v>1</v>
      </c>
      <c r="G1296" s="91">
        <v>949</v>
      </c>
      <c r="H1296" s="90"/>
      <c r="I1296" s="91"/>
      <c r="J1296" s="91"/>
      <c r="K1296" s="91">
        <f t="shared" si="37"/>
        <v>949</v>
      </c>
      <c r="L1296" s="92">
        <v>20220216</v>
      </c>
    </row>
    <row r="1297" spans="1:12" x14ac:dyDescent="0.25">
      <c r="A1297" s="89" t="s">
        <v>2190</v>
      </c>
      <c r="B1297" s="90" t="s">
        <v>92</v>
      </c>
      <c r="C1297" s="90" t="s">
        <v>36</v>
      </c>
      <c r="D1297" s="90" t="s">
        <v>37</v>
      </c>
      <c r="E1297" s="90" t="s">
        <v>1211</v>
      </c>
      <c r="F1297" s="127">
        <v>1</v>
      </c>
      <c r="G1297" s="91">
        <v>949</v>
      </c>
      <c r="H1297" s="90"/>
      <c r="I1297" s="91"/>
      <c r="J1297" s="91"/>
      <c r="K1297" s="91">
        <f t="shared" si="37"/>
        <v>949</v>
      </c>
      <c r="L1297" s="92">
        <v>20220216</v>
      </c>
    </row>
    <row r="1298" spans="1:12" x14ac:dyDescent="0.25">
      <c r="A1298" s="89" t="s">
        <v>2189</v>
      </c>
      <c r="B1298" s="90" t="s">
        <v>92</v>
      </c>
      <c r="C1298" s="90" t="s">
        <v>36</v>
      </c>
      <c r="D1298" s="90" t="s">
        <v>37</v>
      </c>
      <c r="E1298" s="90" t="s">
        <v>254</v>
      </c>
      <c r="F1298" s="127">
        <v>1</v>
      </c>
      <c r="G1298" s="91">
        <v>949</v>
      </c>
      <c r="H1298" s="90"/>
      <c r="I1298" s="91"/>
      <c r="J1298" s="91"/>
      <c r="K1298" s="91">
        <f t="shared" si="37"/>
        <v>949</v>
      </c>
      <c r="L1298" s="92">
        <v>20220216</v>
      </c>
    </row>
    <row r="1299" spans="1:12" x14ac:dyDescent="0.25">
      <c r="A1299" s="89" t="s">
        <v>2182</v>
      </c>
      <c r="B1299" s="90" t="s">
        <v>92</v>
      </c>
      <c r="C1299" s="90" t="s">
        <v>36</v>
      </c>
      <c r="D1299" s="90" t="s">
        <v>37</v>
      </c>
      <c r="E1299" s="90" t="s">
        <v>1178</v>
      </c>
      <c r="F1299" s="127">
        <v>1</v>
      </c>
      <c r="G1299" s="91">
        <v>949</v>
      </c>
      <c r="H1299" s="90"/>
      <c r="I1299" s="91"/>
      <c r="J1299" s="91"/>
      <c r="K1299" s="91">
        <f t="shared" si="37"/>
        <v>949</v>
      </c>
      <c r="L1299" s="92">
        <v>20220216</v>
      </c>
    </row>
    <row r="1300" spans="1:12" x14ac:dyDescent="0.25">
      <c r="A1300" s="89" t="s">
        <v>2181</v>
      </c>
      <c r="B1300" s="90" t="s">
        <v>92</v>
      </c>
      <c r="C1300" s="90" t="s">
        <v>36</v>
      </c>
      <c r="D1300" s="90" t="s">
        <v>37</v>
      </c>
      <c r="E1300" s="90" t="s">
        <v>1175</v>
      </c>
      <c r="F1300" s="127">
        <v>1</v>
      </c>
      <c r="G1300" s="91">
        <v>949</v>
      </c>
      <c r="H1300" s="90"/>
      <c r="I1300" s="91"/>
      <c r="J1300" s="91"/>
      <c r="K1300" s="91">
        <f t="shared" si="37"/>
        <v>949</v>
      </c>
      <c r="L1300" s="92">
        <v>20220216</v>
      </c>
    </row>
    <row r="1301" spans="1:12" x14ac:dyDescent="0.25">
      <c r="A1301" s="108" t="s">
        <v>2180</v>
      </c>
      <c r="B1301" s="109" t="s">
        <v>92</v>
      </c>
      <c r="C1301" s="109" t="s">
        <v>36</v>
      </c>
      <c r="D1301" s="109" t="s">
        <v>37</v>
      </c>
      <c r="E1301" s="109" t="s">
        <v>1173</v>
      </c>
      <c r="F1301" s="130">
        <v>1</v>
      </c>
      <c r="G1301" s="110">
        <v>949</v>
      </c>
      <c r="H1301" s="109">
        <v>286</v>
      </c>
      <c r="I1301" s="110">
        <v>24.4</v>
      </c>
      <c r="J1301" s="110">
        <f t="shared" si="38"/>
        <v>6978.4</v>
      </c>
      <c r="K1301" s="110">
        <f t="shared" si="37"/>
        <v>7927.4</v>
      </c>
      <c r="L1301" s="111">
        <v>20220216</v>
      </c>
    </row>
    <row r="1302" spans="1:12" x14ac:dyDescent="0.25">
      <c r="A1302" s="89" t="s">
        <v>2187</v>
      </c>
      <c r="B1302" s="90" t="s">
        <v>92</v>
      </c>
      <c r="C1302" s="90" t="s">
        <v>36</v>
      </c>
      <c r="D1302" s="90" t="s">
        <v>37</v>
      </c>
      <c r="E1302" s="90" t="s">
        <v>1171</v>
      </c>
      <c r="F1302" s="127">
        <v>1</v>
      </c>
      <c r="G1302" s="91">
        <v>949</v>
      </c>
      <c r="H1302" s="90"/>
      <c r="I1302" s="91"/>
      <c r="J1302" s="91"/>
      <c r="K1302" s="91">
        <f t="shared" si="37"/>
        <v>949</v>
      </c>
      <c r="L1302" s="92">
        <v>20220216</v>
      </c>
    </row>
    <row r="1303" spans="1:12" x14ac:dyDescent="0.25">
      <c r="A1303" s="89" t="s">
        <v>2188</v>
      </c>
      <c r="B1303" s="90" t="s">
        <v>92</v>
      </c>
      <c r="C1303" s="90" t="s">
        <v>36</v>
      </c>
      <c r="D1303" s="90" t="s">
        <v>37</v>
      </c>
      <c r="E1303" s="90" t="s">
        <v>1169</v>
      </c>
      <c r="F1303" s="127">
        <v>1</v>
      </c>
      <c r="G1303" s="91">
        <v>949</v>
      </c>
      <c r="H1303" s="90"/>
      <c r="I1303" s="91"/>
      <c r="J1303" s="91"/>
      <c r="K1303" s="91">
        <f t="shared" si="37"/>
        <v>949</v>
      </c>
      <c r="L1303" s="92">
        <v>20220216</v>
      </c>
    </row>
    <row r="1304" spans="1:12" x14ac:dyDescent="0.25">
      <c r="A1304" s="89" t="s">
        <v>2186</v>
      </c>
      <c r="B1304" s="90" t="s">
        <v>92</v>
      </c>
      <c r="C1304" s="90" t="s">
        <v>36</v>
      </c>
      <c r="D1304" s="90" t="s">
        <v>37</v>
      </c>
      <c r="E1304" s="90" t="s">
        <v>1167</v>
      </c>
      <c r="F1304" s="127">
        <v>1</v>
      </c>
      <c r="G1304" s="91">
        <v>949</v>
      </c>
      <c r="H1304" s="90"/>
      <c r="I1304" s="91"/>
      <c r="J1304" s="91"/>
      <c r="K1304" s="91">
        <f t="shared" si="37"/>
        <v>949</v>
      </c>
      <c r="L1304" s="92">
        <v>20220216</v>
      </c>
    </row>
    <row r="1305" spans="1:12" x14ac:dyDescent="0.25">
      <c r="A1305" s="89" t="s">
        <v>2161</v>
      </c>
      <c r="B1305" s="90" t="s">
        <v>92</v>
      </c>
      <c r="C1305" s="90" t="s">
        <v>12</v>
      </c>
      <c r="D1305" s="90" t="s">
        <v>334</v>
      </c>
      <c r="E1305" s="90" t="s">
        <v>335</v>
      </c>
      <c r="F1305" s="127">
        <v>1</v>
      </c>
      <c r="G1305" s="91">
        <v>949</v>
      </c>
      <c r="H1305" s="90"/>
      <c r="I1305" s="91"/>
      <c r="J1305" s="91"/>
      <c r="K1305" s="91">
        <f t="shared" si="37"/>
        <v>949</v>
      </c>
      <c r="L1305" s="92">
        <v>20220218</v>
      </c>
    </row>
    <row r="1306" spans="1:12" x14ac:dyDescent="0.25">
      <c r="A1306" s="89" t="s">
        <v>2175</v>
      </c>
      <c r="B1306" s="90" t="s">
        <v>92</v>
      </c>
      <c r="C1306" s="90" t="s">
        <v>220</v>
      </c>
      <c r="D1306" s="90" t="s">
        <v>221</v>
      </c>
      <c r="E1306" s="90" t="s">
        <v>376</v>
      </c>
      <c r="F1306" s="127">
        <v>1</v>
      </c>
      <c r="G1306" s="91">
        <v>949</v>
      </c>
      <c r="H1306" s="90"/>
      <c r="I1306" s="91"/>
      <c r="J1306" s="91"/>
      <c r="K1306" s="91">
        <f t="shared" si="37"/>
        <v>949</v>
      </c>
      <c r="L1306" s="92">
        <v>20220221</v>
      </c>
    </row>
    <row r="1307" spans="1:12" x14ac:dyDescent="0.25">
      <c r="A1307" s="89" t="s">
        <v>2174</v>
      </c>
      <c r="B1307" s="90" t="s">
        <v>92</v>
      </c>
      <c r="C1307" s="90" t="s">
        <v>220</v>
      </c>
      <c r="D1307" s="90" t="s">
        <v>221</v>
      </c>
      <c r="E1307" s="90" t="s">
        <v>912</v>
      </c>
      <c r="F1307" s="127">
        <v>1</v>
      </c>
      <c r="G1307" s="91">
        <v>949</v>
      </c>
      <c r="H1307" s="90"/>
      <c r="I1307" s="91"/>
      <c r="J1307" s="91"/>
      <c r="K1307" s="91">
        <f t="shared" si="37"/>
        <v>949</v>
      </c>
      <c r="L1307" s="92">
        <v>20220221</v>
      </c>
    </row>
    <row r="1308" spans="1:12" x14ac:dyDescent="0.25">
      <c r="A1308" s="89" t="s">
        <v>2173</v>
      </c>
      <c r="B1308" s="90" t="s">
        <v>92</v>
      </c>
      <c r="C1308" s="90" t="s">
        <v>220</v>
      </c>
      <c r="D1308" s="90" t="s">
        <v>221</v>
      </c>
      <c r="E1308" s="90" t="s">
        <v>485</v>
      </c>
      <c r="F1308" s="127">
        <v>1</v>
      </c>
      <c r="G1308" s="91">
        <v>949</v>
      </c>
      <c r="H1308" s="90"/>
      <c r="I1308" s="91"/>
      <c r="J1308" s="91"/>
      <c r="K1308" s="91">
        <f t="shared" si="37"/>
        <v>949</v>
      </c>
      <c r="L1308" s="92">
        <v>20220221</v>
      </c>
    </row>
    <row r="1309" spans="1:12" x14ac:dyDescent="0.25">
      <c r="A1309" s="89" t="s">
        <v>2171</v>
      </c>
      <c r="B1309" s="90" t="s">
        <v>92</v>
      </c>
      <c r="C1309" s="90" t="s">
        <v>220</v>
      </c>
      <c r="D1309" s="90" t="s">
        <v>221</v>
      </c>
      <c r="E1309" s="90" t="s">
        <v>223</v>
      </c>
      <c r="F1309" s="127">
        <v>1</v>
      </c>
      <c r="G1309" s="91">
        <v>949</v>
      </c>
      <c r="H1309" s="90"/>
      <c r="I1309" s="91"/>
      <c r="J1309" s="91"/>
      <c r="K1309" s="91">
        <f t="shared" si="37"/>
        <v>949</v>
      </c>
      <c r="L1309" s="92">
        <v>20220221</v>
      </c>
    </row>
    <row r="1310" spans="1:12" x14ac:dyDescent="0.25">
      <c r="A1310" s="89" t="s">
        <v>2170</v>
      </c>
      <c r="B1310" s="90" t="s">
        <v>92</v>
      </c>
      <c r="C1310" s="90" t="s">
        <v>220</v>
      </c>
      <c r="D1310" s="90" t="s">
        <v>221</v>
      </c>
      <c r="E1310" s="90" t="s">
        <v>1225</v>
      </c>
      <c r="F1310" s="127">
        <v>1</v>
      </c>
      <c r="G1310" s="91">
        <v>949</v>
      </c>
      <c r="H1310" s="90"/>
      <c r="I1310" s="91"/>
      <c r="J1310" s="91"/>
      <c r="K1310" s="91">
        <f t="shared" si="37"/>
        <v>949</v>
      </c>
      <c r="L1310" s="92">
        <v>20220221</v>
      </c>
    </row>
    <row r="1311" spans="1:12" x14ac:dyDescent="0.25">
      <c r="A1311" s="89" t="s">
        <v>2168</v>
      </c>
      <c r="B1311" s="90" t="s">
        <v>92</v>
      </c>
      <c r="C1311" s="90" t="s">
        <v>220</v>
      </c>
      <c r="D1311" s="90" t="s">
        <v>221</v>
      </c>
      <c r="E1311" s="90" t="s">
        <v>2169</v>
      </c>
      <c r="F1311" s="127">
        <v>1</v>
      </c>
      <c r="G1311" s="91">
        <v>949</v>
      </c>
      <c r="H1311" s="90"/>
      <c r="I1311" s="91"/>
      <c r="J1311" s="91"/>
      <c r="K1311" s="91">
        <f t="shared" si="37"/>
        <v>949</v>
      </c>
      <c r="L1311" s="92">
        <v>20220221</v>
      </c>
    </row>
    <row r="1312" spans="1:12" x14ac:dyDescent="0.25">
      <c r="A1312" s="89" t="s">
        <v>2167</v>
      </c>
      <c r="B1312" s="90" t="s">
        <v>92</v>
      </c>
      <c r="C1312" s="90" t="s">
        <v>220</v>
      </c>
      <c r="D1312" s="90" t="s">
        <v>221</v>
      </c>
      <c r="E1312" s="90" t="s">
        <v>1223</v>
      </c>
      <c r="F1312" s="127">
        <v>1</v>
      </c>
      <c r="G1312" s="91">
        <v>949</v>
      </c>
      <c r="H1312" s="90"/>
      <c r="I1312" s="91"/>
      <c r="J1312" s="91"/>
      <c r="K1312" s="91">
        <f t="shared" si="37"/>
        <v>949</v>
      </c>
      <c r="L1312" s="92">
        <v>20220221</v>
      </c>
    </row>
    <row r="1313" spans="1:12" x14ac:dyDescent="0.25">
      <c r="A1313" s="89" t="s">
        <v>2166</v>
      </c>
      <c r="B1313" s="90" t="s">
        <v>92</v>
      </c>
      <c r="C1313" s="90" t="s">
        <v>220</v>
      </c>
      <c r="D1313" s="90" t="s">
        <v>221</v>
      </c>
      <c r="E1313" s="90" t="s">
        <v>250</v>
      </c>
      <c r="F1313" s="127">
        <v>1</v>
      </c>
      <c r="G1313" s="91">
        <v>949</v>
      </c>
      <c r="H1313" s="90"/>
      <c r="I1313" s="91"/>
      <c r="J1313" s="91"/>
      <c r="K1313" s="91">
        <f t="shared" si="37"/>
        <v>949</v>
      </c>
      <c r="L1313" s="92">
        <v>20220221</v>
      </c>
    </row>
    <row r="1314" spans="1:12" x14ac:dyDescent="0.25">
      <c r="A1314" s="89" t="s">
        <v>2165</v>
      </c>
      <c r="B1314" s="90" t="s">
        <v>92</v>
      </c>
      <c r="C1314" s="90" t="s">
        <v>220</v>
      </c>
      <c r="D1314" s="90" t="s">
        <v>221</v>
      </c>
      <c r="E1314" s="90" t="s">
        <v>1220</v>
      </c>
      <c r="F1314" s="127">
        <v>1</v>
      </c>
      <c r="G1314" s="91">
        <v>949</v>
      </c>
      <c r="H1314" s="90"/>
      <c r="I1314" s="91"/>
      <c r="J1314" s="91"/>
      <c r="K1314" s="91">
        <f t="shared" si="37"/>
        <v>949</v>
      </c>
      <c r="L1314" s="92">
        <v>20220221</v>
      </c>
    </row>
    <row r="1315" spans="1:12" x14ac:dyDescent="0.25">
      <c r="A1315" s="89" t="s">
        <v>2164</v>
      </c>
      <c r="B1315" s="90" t="s">
        <v>92</v>
      </c>
      <c r="C1315" s="90" t="s">
        <v>220</v>
      </c>
      <c r="D1315" s="90" t="s">
        <v>221</v>
      </c>
      <c r="E1315" s="90" t="s">
        <v>1218</v>
      </c>
      <c r="F1315" s="127">
        <v>1</v>
      </c>
      <c r="G1315" s="91">
        <v>949</v>
      </c>
      <c r="H1315" s="90"/>
      <c r="I1315" s="91"/>
      <c r="J1315" s="91"/>
      <c r="K1315" s="91">
        <f t="shared" si="37"/>
        <v>949</v>
      </c>
      <c r="L1315" s="92">
        <v>20220221</v>
      </c>
    </row>
    <row r="1316" spans="1:12" x14ac:dyDescent="0.25">
      <c r="A1316" s="89" t="s">
        <v>2163</v>
      </c>
      <c r="B1316" s="90" t="s">
        <v>92</v>
      </c>
      <c r="C1316" s="90" t="s">
        <v>220</v>
      </c>
      <c r="D1316" s="90" t="s">
        <v>221</v>
      </c>
      <c r="E1316" s="90" t="s">
        <v>1216</v>
      </c>
      <c r="F1316" s="127">
        <v>1</v>
      </c>
      <c r="G1316" s="91">
        <v>949</v>
      </c>
      <c r="H1316" s="90"/>
      <c r="I1316" s="91"/>
      <c r="J1316" s="91"/>
      <c r="K1316" s="91">
        <f t="shared" si="37"/>
        <v>949</v>
      </c>
      <c r="L1316" s="92">
        <v>20220221</v>
      </c>
    </row>
    <row r="1317" spans="1:12" x14ac:dyDescent="0.25">
      <c r="A1317" s="89" t="s">
        <v>2172</v>
      </c>
      <c r="B1317" s="90" t="s">
        <v>92</v>
      </c>
      <c r="C1317" s="90" t="s">
        <v>220</v>
      </c>
      <c r="D1317" s="90" t="s">
        <v>221</v>
      </c>
      <c r="E1317" s="90" t="s">
        <v>1228</v>
      </c>
      <c r="F1317" s="127">
        <v>1</v>
      </c>
      <c r="G1317" s="91">
        <v>949</v>
      </c>
      <c r="H1317" s="90"/>
      <c r="I1317" s="91"/>
      <c r="J1317" s="91"/>
      <c r="K1317" s="91">
        <f t="shared" si="37"/>
        <v>949</v>
      </c>
      <c r="L1317" s="92">
        <v>20220222</v>
      </c>
    </row>
    <row r="1318" spans="1:12" x14ac:dyDescent="0.25">
      <c r="A1318" s="89" t="s">
        <v>2158</v>
      </c>
      <c r="B1318" s="90" t="s">
        <v>92</v>
      </c>
      <c r="C1318" s="90" t="s">
        <v>12</v>
      </c>
      <c r="D1318" s="90" t="s">
        <v>319</v>
      </c>
      <c r="E1318" s="90" t="s">
        <v>2159</v>
      </c>
      <c r="F1318" s="127">
        <v>1</v>
      </c>
      <c r="G1318" s="91">
        <v>949</v>
      </c>
      <c r="H1318" s="90"/>
      <c r="I1318" s="91"/>
      <c r="J1318" s="91"/>
      <c r="K1318" s="91">
        <f t="shared" si="37"/>
        <v>949</v>
      </c>
      <c r="L1318" s="92">
        <v>20220224</v>
      </c>
    </row>
    <row r="1319" spans="1:12" x14ac:dyDescent="0.25">
      <c r="A1319" s="89" t="s">
        <v>2157</v>
      </c>
      <c r="B1319" s="90" t="s">
        <v>92</v>
      </c>
      <c r="C1319" s="90" t="s">
        <v>12</v>
      </c>
      <c r="D1319" s="90" t="s">
        <v>319</v>
      </c>
      <c r="E1319" s="90" t="s">
        <v>329</v>
      </c>
      <c r="F1319" s="127">
        <v>1</v>
      </c>
      <c r="G1319" s="91">
        <v>949</v>
      </c>
      <c r="H1319" s="90"/>
      <c r="I1319" s="91"/>
      <c r="J1319" s="91"/>
      <c r="K1319" s="91">
        <f t="shared" si="37"/>
        <v>949</v>
      </c>
      <c r="L1319" s="92">
        <v>20220224</v>
      </c>
    </row>
    <row r="1320" spans="1:12" x14ac:dyDescent="0.25">
      <c r="A1320" s="89" t="s">
        <v>2156</v>
      </c>
      <c r="B1320" s="90" t="s">
        <v>92</v>
      </c>
      <c r="C1320" s="90" t="s">
        <v>12</v>
      </c>
      <c r="D1320" s="90" t="s">
        <v>319</v>
      </c>
      <c r="E1320" s="90" t="s">
        <v>327</v>
      </c>
      <c r="F1320" s="127">
        <v>1</v>
      </c>
      <c r="G1320" s="91">
        <v>949</v>
      </c>
      <c r="H1320" s="90"/>
      <c r="I1320" s="91"/>
      <c r="J1320" s="91"/>
      <c r="K1320" s="91">
        <f t="shared" si="37"/>
        <v>949</v>
      </c>
      <c r="L1320" s="92">
        <v>20220224</v>
      </c>
    </row>
    <row r="1321" spans="1:12" x14ac:dyDescent="0.25">
      <c r="A1321" s="89" t="s">
        <v>2152</v>
      </c>
      <c r="B1321" s="90" t="s">
        <v>92</v>
      </c>
      <c r="C1321" s="90" t="s">
        <v>71</v>
      </c>
      <c r="D1321" s="90" t="s">
        <v>2150</v>
      </c>
      <c r="E1321" s="90" t="s">
        <v>2153</v>
      </c>
      <c r="F1321" s="127">
        <v>1</v>
      </c>
      <c r="G1321" s="91">
        <v>949</v>
      </c>
      <c r="H1321" s="90"/>
      <c r="I1321" s="91"/>
      <c r="J1321" s="91"/>
      <c r="K1321" s="91">
        <f t="shared" si="37"/>
        <v>949</v>
      </c>
      <c r="L1321" s="92">
        <v>20220225</v>
      </c>
    </row>
    <row r="1322" spans="1:12" x14ac:dyDescent="0.25">
      <c r="A1322" s="89" t="s">
        <v>2149</v>
      </c>
      <c r="B1322" s="90" t="s">
        <v>92</v>
      </c>
      <c r="C1322" s="90" t="s">
        <v>71</v>
      </c>
      <c r="D1322" s="90" t="s">
        <v>2150</v>
      </c>
      <c r="E1322" s="90" t="s">
        <v>2151</v>
      </c>
      <c r="F1322" s="127">
        <v>1</v>
      </c>
      <c r="G1322" s="91">
        <v>949</v>
      </c>
      <c r="H1322" s="90"/>
      <c r="I1322" s="91"/>
      <c r="J1322" s="91"/>
      <c r="K1322" s="91">
        <f t="shared" si="37"/>
        <v>949</v>
      </c>
      <c r="L1322" s="92">
        <v>20220225</v>
      </c>
    </row>
    <row r="1323" spans="1:12" x14ac:dyDescent="0.25">
      <c r="A1323" s="89" t="s">
        <v>2154</v>
      </c>
      <c r="B1323" s="90" t="s">
        <v>92</v>
      </c>
      <c r="C1323" s="90" t="s">
        <v>12</v>
      </c>
      <c r="D1323" s="90" t="s">
        <v>322</v>
      </c>
      <c r="E1323" s="90" t="s">
        <v>2155</v>
      </c>
      <c r="F1323" s="127">
        <v>1</v>
      </c>
      <c r="G1323" s="91">
        <v>949</v>
      </c>
      <c r="H1323" s="90"/>
      <c r="I1323" s="91"/>
      <c r="J1323" s="91"/>
      <c r="K1323" s="91">
        <f t="shared" si="37"/>
        <v>949</v>
      </c>
      <c r="L1323" s="92">
        <v>20220225</v>
      </c>
    </row>
    <row r="1324" spans="1:12" ht="15.75" thickBot="1" x14ac:dyDescent="0.3">
      <c r="A1324" s="112" t="s">
        <v>2160</v>
      </c>
      <c r="B1324" s="113" t="s">
        <v>92</v>
      </c>
      <c r="C1324" s="113" t="s">
        <v>12</v>
      </c>
      <c r="D1324" s="113" t="s">
        <v>322</v>
      </c>
      <c r="E1324" s="113" t="s">
        <v>323</v>
      </c>
      <c r="F1324" s="131">
        <v>1</v>
      </c>
      <c r="G1324" s="114">
        <v>949</v>
      </c>
      <c r="H1324" s="113"/>
      <c r="I1324" s="114"/>
      <c r="J1324" s="114"/>
      <c r="K1324" s="114">
        <f t="shared" si="37"/>
        <v>949</v>
      </c>
      <c r="L1324" s="115">
        <v>20220225</v>
      </c>
    </row>
    <row r="1329" spans="1:14" ht="15.75" thickBot="1" x14ac:dyDescent="0.3"/>
    <row r="1330" spans="1:14" ht="15.75" thickBot="1" x14ac:dyDescent="0.3">
      <c r="A1330" s="93" t="s">
        <v>0</v>
      </c>
      <c r="B1330" s="94" t="s">
        <v>1</v>
      </c>
      <c r="C1330" s="94" t="s">
        <v>2</v>
      </c>
      <c r="D1330" s="94" t="s">
        <v>3</v>
      </c>
      <c r="E1330" s="94" t="s">
        <v>4</v>
      </c>
      <c r="F1330" s="121"/>
      <c r="G1330" s="95" t="s">
        <v>6</v>
      </c>
      <c r="H1330" s="94" t="s">
        <v>7</v>
      </c>
      <c r="I1330" s="95" t="s">
        <v>8</v>
      </c>
      <c r="J1330" s="95" t="s">
        <v>9</v>
      </c>
      <c r="K1330" s="95" t="s">
        <v>10</v>
      </c>
      <c r="L1330" s="96" t="s">
        <v>5</v>
      </c>
    </row>
    <row r="1331" spans="1:14" s="39" customFormat="1" x14ac:dyDescent="0.25">
      <c r="A1331" s="168" t="s">
        <v>2422</v>
      </c>
      <c r="B1331" s="169" t="s">
        <v>11</v>
      </c>
      <c r="C1331" s="169" t="s">
        <v>27</v>
      </c>
      <c r="D1331" s="169" t="s">
        <v>41</v>
      </c>
      <c r="E1331" s="169" t="s">
        <v>789</v>
      </c>
      <c r="F1331" s="170">
        <v>1</v>
      </c>
      <c r="G1331" s="171">
        <v>1940</v>
      </c>
      <c r="H1331" s="169">
        <v>100</v>
      </c>
      <c r="I1331" s="171">
        <v>24.4</v>
      </c>
      <c r="J1331" s="171">
        <f>I1331*H1331</f>
        <v>2440</v>
      </c>
      <c r="K1331" s="171">
        <f t="shared" ref="K1331:K1362" si="39">J1331+G1331</f>
        <v>4380</v>
      </c>
      <c r="L1331" s="172">
        <v>20220302</v>
      </c>
      <c r="M1331" s="25"/>
      <c r="N1331" s="25"/>
    </row>
    <row r="1332" spans="1:14" s="39" customFormat="1" x14ac:dyDescent="0.25">
      <c r="A1332" s="89" t="s">
        <v>2423</v>
      </c>
      <c r="B1332" s="90" t="s">
        <v>11</v>
      </c>
      <c r="C1332" s="90" t="s">
        <v>685</v>
      </c>
      <c r="D1332" s="90" t="s">
        <v>1276</v>
      </c>
      <c r="E1332" s="90" t="s">
        <v>1277</v>
      </c>
      <c r="F1332" s="127">
        <v>1</v>
      </c>
      <c r="G1332" s="91">
        <v>1940</v>
      </c>
      <c r="H1332" s="90"/>
      <c r="I1332" s="91"/>
      <c r="J1332" s="91"/>
      <c r="K1332" s="91">
        <f t="shared" si="39"/>
        <v>1940</v>
      </c>
      <c r="L1332" s="92">
        <v>20220302</v>
      </c>
      <c r="M1332" s="25"/>
      <c r="N1332" s="25"/>
    </row>
    <row r="1333" spans="1:14" x14ac:dyDescent="0.25">
      <c r="A1333" s="89" t="s">
        <v>2432</v>
      </c>
      <c r="B1333" s="90" t="s">
        <v>11</v>
      </c>
      <c r="C1333" s="90" t="s">
        <v>12</v>
      </c>
      <c r="D1333" s="90" t="s">
        <v>118</v>
      </c>
      <c r="E1333" s="90" t="s">
        <v>120</v>
      </c>
      <c r="F1333" s="127">
        <v>1</v>
      </c>
      <c r="G1333" s="91">
        <v>1940</v>
      </c>
      <c r="H1333" s="90"/>
      <c r="I1333" s="91"/>
      <c r="J1333" s="91"/>
      <c r="K1333" s="91">
        <f t="shared" si="39"/>
        <v>1940</v>
      </c>
      <c r="L1333" s="92">
        <v>20220302</v>
      </c>
    </row>
    <row r="1334" spans="1:14" x14ac:dyDescent="0.25">
      <c r="A1334" s="108" t="s">
        <v>2430</v>
      </c>
      <c r="B1334" s="109" t="s">
        <v>11</v>
      </c>
      <c r="C1334" s="109" t="s">
        <v>36</v>
      </c>
      <c r="D1334" s="109" t="s">
        <v>37</v>
      </c>
      <c r="E1334" s="109" t="s">
        <v>230</v>
      </c>
      <c r="F1334" s="130">
        <v>1</v>
      </c>
      <c r="G1334" s="110">
        <v>1940</v>
      </c>
      <c r="H1334" s="109">
        <v>286</v>
      </c>
      <c r="I1334" s="110">
        <v>24.4</v>
      </c>
      <c r="J1334" s="110">
        <f>I1334*H1334</f>
        <v>6978.4</v>
      </c>
      <c r="K1334" s="110">
        <f t="shared" si="39"/>
        <v>8918.4</v>
      </c>
      <c r="L1334" s="111">
        <v>20220303</v>
      </c>
    </row>
    <row r="1335" spans="1:14" x14ac:dyDescent="0.25">
      <c r="A1335" s="89" t="s">
        <v>2406</v>
      </c>
      <c r="B1335" s="90" t="s">
        <v>11</v>
      </c>
      <c r="C1335" s="90" t="s">
        <v>851</v>
      </c>
      <c r="D1335" s="90" t="s">
        <v>872</v>
      </c>
      <c r="E1335" s="90" t="s">
        <v>887</v>
      </c>
      <c r="F1335" s="127">
        <v>1</v>
      </c>
      <c r="G1335" s="91">
        <v>1940</v>
      </c>
      <c r="H1335" s="90"/>
      <c r="I1335" s="91"/>
      <c r="J1335" s="91"/>
      <c r="K1335" s="91">
        <f t="shared" si="39"/>
        <v>1940</v>
      </c>
      <c r="L1335" s="92">
        <v>20220304</v>
      </c>
    </row>
    <row r="1336" spans="1:14" x14ac:dyDescent="0.25">
      <c r="A1336" s="108" t="s">
        <v>2421</v>
      </c>
      <c r="B1336" s="109" t="s">
        <v>11</v>
      </c>
      <c r="C1336" s="109" t="s">
        <v>278</v>
      </c>
      <c r="D1336" s="109" t="s">
        <v>279</v>
      </c>
      <c r="E1336" s="109" t="s">
        <v>1415</v>
      </c>
      <c r="F1336" s="130">
        <v>1</v>
      </c>
      <c r="G1336" s="110">
        <v>1940</v>
      </c>
      <c r="H1336" s="109">
        <v>40</v>
      </c>
      <c r="I1336" s="110">
        <v>24.4</v>
      </c>
      <c r="J1336" s="110">
        <f>I1336*H1336</f>
        <v>976</v>
      </c>
      <c r="K1336" s="110">
        <f t="shared" si="39"/>
        <v>2916</v>
      </c>
      <c r="L1336" s="111">
        <v>20220304</v>
      </c>
    </row>
    <row r="1337" spans="1:14" x14ac:dyDescent="0.25">
      <c r="A1337" s="89" t="s">
        <v>2407</v>
      </c>
      <c r="B1337" s="90" t="s">
        <v>11</v>
      </c>
      <c r="C1337" s="90" t="s">
        <v>12</v>
      </c>
      <c r="D1337" s="90" t="s">
        <v>118</v>
      </c>
      <c r="E1337" s="90" t="s">
        <v>167</v>
      </c>
      <c r="F1337" s="127">
        <v>1</v>
      </c>
      <c r="G1337" s="91">
        <v>1940</v>
      </c>
      <c r="H1337" s="90"/>
      <c r="I1337" s="91"/>
      <c r="J1337" s="91"/>
      <c r="K1337" s="91">
        <f t="shared" si="39"/>
        <v>1940</v>
      </c>
      <c r="L1337" s="92">
        <v>20220304</v>
      </c>
    </row>
    <row r="1338" spans="1:14" x14ac:dyDescent="0.25">
      <c r="A1338" s="89" t="s">
        <v>2414</v>
      </c>
      <c r="B1338" s="90" t="s">
        <v>11</v>
      </c>
      <c r="C1338" s="90" t="s">
        <v>1760</v>
      </c>
      <c r="D1338" s="90" t="s">
        <v>1761</v>
      </c>
      <c r="E1338" s="90" t="s">
        <v>1764</v>
      </c>
      <c r="F1338" s="127">
        <v>1</v>
      </c>
      <c r="G1338" s="91">
        <v>1940</v>
      </c>
      <c r="H1338" s="90"/>
      <c r="I1338" s="91"/>
      <c r="J1338" s="91"/>
      <c r="K1338" s="91">
        <f t="shared" si="39"/>
        <v>1940</v>
      </c>
      <c r="L1338" s="92">
        <v>20220307</v>
      </c>
    </row>
    <row r="1339" spans="1:14" x14ac:dyDescent="0.25">
      <c r="A1339" s="89" t="s">
        <v>2424</v>
      </c>
      <c r="B1339" s="90" t="s">
        <v>2204</v>
      </c>
      <c r="C1339" s="90" t="s">
        <v>2425</v>
      </c>
      <c r="D1339" s="90" t="s">
        <v>93</v>
      </c>
      <c r="E1339" s="90" t="s">
        <v>2426</v>
      </c>
      <c r="F1339" s="127">
        <v>1</v>
      </c>
      <c r="G1339" s="91">
        <v>1940</v>
      </c>
      <c r="H1339" s="90"/>
      <c r="I1339" s="91"/>
      <c r="J1339" s="91"/>
      <c r="K1339" s="91">
        <f t="shared" si="39"/>
        <v>1940</v>
      </c>
      <c r="L1339" s="92">
        <v>20220307</v>
      </c>
    </row>
    <row r="1340" spans="1:14" x14ac:dyDescent="0.25">
      <c r="A1340" s="108" t="s">
        <v>2410</v>
      </c>
      <c r="B1340" s="109" t="s">
        <v>2204</v>
      </c>
      <c r="C1340" s="109" t="s">
        <v>984</v>
      </c>
      <c r="D1340" s="109" t="s">
        <v>2178</v>
      </c>
      <c r="E1340" s="109" t="s">
        <v>2411</v>
      </c>
      <c r="F1340" s="130">
        <v>1</v>
      </c>
      <c r="G1340" s="110">
        <v>1940</v>
      </c>
      <c r="H1340" s="109">
        <v>38</v>
      </c>
      <c r="I1340" s="110">
        <v>24.4</v>
      </c>
      <c r="J1340" s="110">
        <f>I1340*H1340</f>
        <v>927.19999999999993</v>
      </c>
      <c r="K1340" s="110">
        <f t="shared" si="39"/>
        <v>2867.2</v>
      </c>
      <c r="L1340" s="111">
        <v>20220307</v>
      </c>
    </row>
    <row r="1341" spans="1:14" x14ac:dyDescent="0.25">
      <c r="A1341" s="89" t="s">
        <v>2408</v>
      </c>
      <c r="B1341" s="90" t="s">
        <v>2204</v>
      </c>
      <c r="C1341" s="90" t="s">
        <v>984</v>
      </c>
      <c r="D1341" s="90" t="s">
        <v>2178</v>
      </c>
      <c r="E1341" s="90" t="s">
        <v>2409</v>
      </c>
      <c r="F1341" s="127">
        <v>1</v>
      </c>
      <c r="G1341" s="91">
        <v>1940</v>
      </c>
      <c r="H1341" s="90"/>
      <c r="I1341" s="91"/>
      <c r="J1341" s="91"/>
      <c r="K1341" s="91">
        <f t="shared" si="39"/>
        <v>1940</v>
      </c>
      <c r="L1341" s="92">
        <v>20220307</v>
      </c>
    </row>
    <row r="1342" spans="1:14" x14ac:dyDescent="0.25">
      <c r="A1342" s="89" t="s">
        <v>2412</v>
      </c>
      <c r="B1342" s="90" t="s">
        <v>2204</v>
      </c>
      <c r="C1342" s="90" t="s">
        <v>984</v>
      </c>
      <c r="D1342" s="90" t="s">
        <v>2178</v>
      </c>
      <c r="E1342" s="90" t="s">
        <v>2413</v>
      </c>
      <c r="F1342" s="127">
        <v>1</v>
      </c>
      <c r="G1342" s="91">
        <v>1940</v>
      </c>
      <c r="H1342" s="90"/>
      <c r="I1342" s="91"/>
      <c r="J1342" s="91"/>
      <c r="K1342" s="91">
        <f t="shared" si="39"/>
        <v>1940</v>
      </c>
      <c r="L1342" s="92">
        <v>20220307</v>
      </c>
    </row>
    <row r="1343" spans="1:14" x14ac:dyDescent="0.25">
      <c r="A1343" s="89" t="s">
        <v>2427</v>
      </c>
      <c r="B1343" s="90" t="s">
        <v>2204</v>
      </c>
      <c r="C1343" s="90" t="s">
        <v>12</v>
      </c>
      <c r="D1343" s="90" t="s">
        <v>116</v>
      </c>
      <c r="E1343" s="90" t="s">
        <v>2428</v>
      </c>
      <c r="F1343" s="127">
        <v>1</v>
      </c>
      <c r="G1343" s="91">
        <v>1940</v>
      </c>
      <c r="H1343" s="90"/>
      <c r="I1343" s="91"/>
      <c r="J1343" s="91"/>
      <c r="K1343" s="91">
        <f t="shared" si="39"/>
        <v>1940</v>
      </c>
      <c r="L1343" s="92">
        <v>20220307</v>
      </c>
    </row>
    <row r="1344" spans="1:14" x14ac:dyDescent="0.25">
      <c r="A1344" s="108" t="s">
        <v>2373</v>
      </c>
      <c r="B1344" s="109" t="s">
        <v>11</v>
      </c>
      <c r="C1344" s="109" t="s">
        <v>56</v>
      </c>
      <c r="D1344" s="109" t="s">
        <v>57</v>
      </c>
      <c r="E1344" s="109" t="s">
        <v>1237</v>
      </c>
      <c r="F1344" s="130">
        <v>1</v>
      </c>
      <c r="G1344" s="110">
        <v>1940</v>
      </c>
      <c r="H1344" s="109">
        <v>276</v>
      </c>
      <c r="I1344" s="110">
        <v>24.4</v>
      </c>
      <c r="J1344" s="110">
        <f>I1344*H1344</f>
        <v>6734.4</v>
      </c>
      <c r="K1344" s="110">
        <f t="shared" si="39"/>
        <v>8674.4</v>
      </c>
      <c r="L1344" s="111">
        <v>20220308</v>
      </c>
    </row>
    <row r="1345" spans="1:14" x14ac:dyDescent="0.25">
      <c r="A1345" s="89" t="s">
        <v>2415</v>
      </c>
      <c r="B1345" s="90" t="s">
        <v>2204</v>
      </c>
      <c r="C1345" s="90" t="s">
        <v>1661</v>
      </c>
      <c r="D1345" s="90" t="s">
        <v>2416</v>
      </c>
      <c r="E1345" s="90" t="s">
        <v>2417</v>
      </c>
      <c r="F1345" s="127">
        <v>1</v>
      </c>
      <c r="G1345" s="91">
        <v>1940</v>
      </c>
      <c r="H1345" s="90"/>
      <c r="I1345" s="91"/>
      <c r="J1345" s="91"/>
      <c r="K1345" s="91">
        <f t="shared" si="39"/>
        <v>1940</v>
      </c>
      <c r="L1345" s="92">
        <v>20220308</v>
      </c>
    </row>
    <row r="1346" spans="1:14" x14ac:dyDescent="0.25">
      <c r="A1346" s="89" t="s">
        <v>2418</v>
      </c>
      <c r="B1346" s="90" t="s">
        <v>2204</v>
      </c>
      <c r="C1346" s="90" t="s">
        <v>1661</v>
      </c>
      <c r="D1346" s="90" t="s">
        <v>2416</v>
      </c>
      <c r="E1346" s="90" t="s">
        <v>2419</v>
      </c>
      <c r="F1346" s="127">
        <v>1</v>
      </c>
      <c r="G1346" s="91">
        <v>1940</v>
      </c>
      <c r="H1346" s="90"/>
      <c r="I1346" s="91"/>
      <c r="J1346" s="91"/>
      <c r="K1346" s="91">
        <f t="shared" si="39"/>
        <v>1940</v>
      </c>
      <c r="L1346" s="92">
        <v>20220308</v>
      </c>
    </row>
    <row r="1347" spans="1:14" x14ac:dyDescent="0.25">
      <c r="A1347" s="89" t="s">
        <v>2396</v>
      </c>
      <c r="B1347" s="90" t="s">
        <v>11</v>
      </c>
      <c r="C1347" s="90" t="s">
        <v>28</v>
      </c>
      <c r="D1347" s="90" t="s">
        <v>1008</v>
      </c>
      <c r="E1347" s="90" t="s">
        <v>1009</v>
      </c>
      <c r="F1347" s="127">
        <v>1</v>
      </c>
      <c r="G1347" s="91">
        <v>1940</v>
      </c>
      <c r="H1347" s="90"/>
      <c r="I1347" s="91"/>
      <c r="J1347" s="91"/>
      <c r="K1347" s="91">
        <f t="shared" si="39"/>
        <v>1940</v>
      </c>
      <c r="L1347" s="92">
        <v>20220309</v>
      </c>
    </row>
    <row r="1348" spans="1:14" x14ac:dyDescent="0.25">
      <c r="A1348" s="108" t="s">
        <v>2380</v>
      </c>
      <c r="B1348" s="109" t="s">
        <v>11</v>
      </c>
      <c r="C1348" s="109" t="s">
        <v>95</v>
      </c>
      <c r="D1348" s="109" t="s">
        <v>96</v>
      </c>
      <c r="E1348" s="109" t="s">
        <v>141</v>
      </c>
      <c r="F1348" s="130">
        <v>1</v>
      </c>
      <c r="G1348" s="110">
        <v>1940</v>
      </c>
      <c r="H1348" s="109">
        <v>195</v>
      </c>
      <c r="I1348" s="110">
        <v>24.4</v>
      </c>
      <c r="J1348" s="110">
        <f>I1348*H1348</f>
        <v>4758</v>
      </c>
      <c r="K1348" s="110">
        <f t="shared" si="39"/>
        <v>6698</v>
      </c>
      <c r="L1348" s="111">
        <v>20220309</v>
      </c>
    </row>
    <row r="1349" spans="1:14" x14ac:dyDescent="0.25">
      <c r="A1349" s="89" t="s">
        <v>2376</v>
      </c>
      <c r="B1349" s="90" t="s">
        <v>11</v>
      </c>
      <c r="C1349" s="90" t="s">
        <v>56</v>
      </c>
      <c r="D1349" s="90" t="s">
        <v>57</v>
      </c>
      <c r="E1349" s="90" t="s">
        <v>734</v>
      </c>
      <c r="F1349" s="127">
        <v>1</v>
      </c>
      <c r="G1349" s="91">
        <v>1940</v>
      </c>
      <c r="H1349" s="90"/>
      <c r="I1349" s="91"/>
      <c r="J1349" s="91"/>
      <c r="K1349" s="91">
        <f t="shared" si="39"/>
        <v>1940</v>
      </c>
      <c r="L1349" s="92">
        <v>20220309</v>
      </c>
    </row>
    <row r="1350" spans="1:14" x14ac:dyDescent="0.25">
      <c r="A1350" s="144" t="s">
        <v>2397</v>
      </c>
      <c r="B1350" s="145" t="s">
        <v>2204</v>
      </c>
      <c r="C1350" s="145" t="s">
        <v>1377</v>
      </c>
      <c r="D1350" s="145" t="s">
        <v>2398</v>
      </c>
      <c r="E1350" s="145" t="s">
        <v>2399</v>
      </c>
      <c r="F1350" s="146">
        <v>1</v>
      </c>
      <c r="G1350" s="147">
        <v>3880</v>
      </c>
      <c r="H1350" s="145"/>
      <c r="I1350" s="147"/>
      <c r="J1350" s="147"/>
      <c r="K1350" s="147">
        <f t="shared" si="39"/>
        <v>3880</v>
      </c>
      <c r="L1350" s="148">
        <v>20220309</v>
      </c>
      <c r="M1350" s="39"/>
      <c r="N1350" s="39"/>
    </row>
    <row r="1351" spans="1:14" x14ac:dyDescent="0.25">
      <c r="A1351" s="89" t="s">
        <v>2400</v>
      </c>
      <c r="B1351" s="90" t="s">
        <v>296</v>
      </c>
      <c r="C1351" s="90" t="s">
        <v>71</v>
      </c>
      <c r="D1351" s="90" t="s">
        <v>2150</v>
      </c>
      <c r="E1351" s="90" t="s">
        <v>2153</v>
      </c>
      <c r="F1351" s="127">
        <v>1</v>
      </c>
      <c r="G1351" s="91">
        <v>1940</v>
      </c>
      <c r="H1351" s="90"/>
      <c r="I1351" s="91"/>
      <c r="J1351" s="91"/>
      <c r="K1351" s="91">
        <f t="shared" si="39"/>
        <v>1940</v>
      </c>
      <c r="L1351" s="92">
        <v>20220309</v>
      </c>
    </row>
    <row r="1352" spans="1:14" x14ac:dyDescent="0.25">
      <c r="A1352" s="89" t="s">
        <v>2405</v>
      </c>
      <c r="B1352" s="90" t="s">
        <v>11</v>
      </c>
      <c r="C1352" s="90" t="s">
        <v>36</v>
      </c>
      <c r="D1352" s="90" t="s">
        <v>37</v>
      </c>
      <c r="E1352" s="90" t="s">
        <v>109</v>
      </c>
      <c r="F1352" s="127">
        <v>1</v>
      </c>
      <c r="G1352" s="91">
        <v>1940</v>
      </c>
      <c r="H1352" s="90"/>
      <c r="I1352" s="91"/>
      <c r="J1352" s="91"/>
      <c r="K1352" s="91">
        <f t="shared" si="39"/>
        <v>1940</v>
      </c>
      <c r="L1352" s="92">
        <v>20220310</v>
      </c>
    </row>
    <row r="1353" spans="1:14" x14ac:dyDescent="0.25">
      <c r="A1353" s="108" t="s">
        <v>2371</v>
      </c>
      <c r="B1353" s="109" t="s">
        <v>11</v>
      </c>
      <c r="C1353" s="109" t="s">
        <v>36</v>
      </c>
      <c r="D1353" s="109" t="s">
        <v>37</v>
      </c>
      <c r="E1353" s="109" t="s">
        <v>2372</v>
      </c>
      <c r="F1353" s="130">
        <v>1</v>
      </c>
      <c r="G1353" s="110">
        <v>1940</v>
      </c>
      <c r="H1353" s="109">
        <v>286</v>
      </c>
      <c r="I1353" s="110">
        <v>24.4</v>
      </c>
      <c r="J1353" s="110">
        <f>I1353*H1353</f>
        <v>6978.4</v>
      </c>
      <c r="K1353" s="110">
        <f t="shared" si="39"/>
        <v>8918.4</v>
      </c>
      <c r="L1353" s="111">
        <v>20220310</v>
      </c>
    </row>
    <row r="1354" spans="1:14" x14ac:dyDescent="0.25">
      <c r="A1354" s="89" t="s">
        <v>2367</v>
      </c>
      <c r="B1354" s="90" t="s">
        <v>11</v>
      </c>
      <c r="C1354" s="90" t="s">
        <v>28</v>
      </c>
      <c r="D1354" s="90" t="s">
        <v>1008</v>
      </c>
      <c r="E1354" s="90" t="s">
        <v>1009</v>
      </c>
      <c r="F1354" s="127">
        <v>1</v>
      </c>
      <c r="G1354" s="91">
        <v>1940</v>
      </c>
      <c r="H1354" s="90"/>
      <c r="I1354" s="91"/>
      <c r="J1354" s="91"/>
      <c r="K1354" s="91">
        <f t="shared" si="39"/>
        <v>1940</v>
      </c>
      <c r="L1354" s="92">
        <v>20220311</v>
      </c>
    </row>
    <row r="1355" spans="1:14" x14ac:dyDescent="0.25">
      <c r="A1355" s="89" t="s">
        <v>2379</v>
      </c>
      <c r="B1355" s="90" t="s">
        <v>11</v>
      </c>
      <c r="C1355" s="90" t="s">
        <v>851</v>
      </c>
      <c r="D1355" s="90" t="s">
        <v>855</v>
      </c>
      <c r="E1355" s="90" t="s">
        <v>856</v>
      </c>
      <c r="F1355" s="127">
        <v>1</v>
      </c>
      <c r="G1355" s="91">
        <v>1940</v>
      </c>
      <c r="H1355" s="90"/>
      <c r="I1355" s="91"/>
      <c r="J1355" s="91"/>
      <c r="K1355" s="91">
        <f t="shared" si="39"/>
        <v>1940</v>
      </c>
      <c r="L1355" s="92">
        <v>20220311</v>
      </c>
    </row>
    <row r="1356" spans="1:14" x14ac:dyDescent="0.25">
      <c r="A1356" s="89" t="s">
        <v>2370</v>
      </c>
      <c r="B1356" s="90" t="s">
        <v>11</v>
      </c>
      <c r="C1356" s="90" t="s">
        <v>12</v>
      </c>
      <c r="D1356" s="90" t="s">
        <v>116</v>
      </c>
      <c r="E1356" s="90" t="s">
        <v>171</v>
      </c>
      <c r="F1356" s="127">
        <v>1</v>
      </c>
      <c r="G1356" s="91">
        <v>1940</v>
      </c>
      <c r="H1356" s="90"/>
      <c r="I1356" s="91"/>
      <c r="J1356" s="91"/>
      <c r="K1356" s="91">
        <f t="shared" si="39"/>
        <v>1940</v>
      </c>
      <c r="L1356" s="92">
        <v>20220311</v>
      </c>
    </row>
    <row r="1357" spans="1:14" x14ac:dyDescent="0.25">
      <c r="A1357" s="89" t="s">
        <v>2368</v>
      </c>
      <c r="B1357" s="90" t="s">
        <v>2204</v>
      </c>
      <c r="C1357" s="90" t="s">
        <v>12</v>
      </c>
      <c r="D1357" s="90" t="s">
        <v>116</v>
      </c>
      <c r="E1357" s="90" t="s">
        <v>2369</v>
      </c>
      <c r="F1357" s="127">
        <v>1</v>
      </c>
      <c r="G1357" s="91">
        <v>1940</v>
      </c>
      <c r="H1357" s="90"/>
      <c r="I1357" s="91"/>
      <c r="J1357" s="91"/>
      <c r="K1357" s="91">
        <f t="shared" si="39"/>
        <v>1940</v>
      </c>
      <c r="L1357" s="92">
        <v>20220311</v>
      </c>
    </row>
    <row r="1358" spans="1:14" x14ac:dyDescent="0.25">
      <c r="A1358" s="89" t="s">
        <v>2345</v>
      </c>
      <c r="B1358" s="90" t="s">
        <v>11</v>
      </c>
      <c r="C1358" s="90" t="s">
        <v>28</v>
      </c>
      <c r="D1358" s="90" t="s">
        <v>2028</v>
      </c>
      <c r="E1358" s="90" t="s">
        <v>2029</v>
      </c>
      <c r="F1358" s="127">
        <v>1</v>
      </c>
      <c r="G1358" s="91">
        <v>1940</v>
      </c>
      <c r="H1358" s="90"/>
      <c r="I1358" s="91"/>
      <c r="J1358" s="91"/>
      <c r="K1358" s="91">
        <f t="shared" si="39"/>
        <v>1940</v>
      </c>
      <c r="L1358" s="92">
        <v>20220314</v>
      </c>
    </row>
    <row r="1359" spans="1:14" x14ac:dyDescent="0.25">
      <c r="A1359" s="89" t="s">
        <v>2364</v>
      </c>
      <c r="B1359" s="90" t="s">
        <v>11</v>
      </c>
      <c r="C1359" s="90" t="s">
        <v>35</v>
      </c>
      <c r="D1359" s="90" t="s">
        <v>778</v>
      </c>
      <c r="E1359" s="90" t="s">
        <v>779</v>
      </c>
      <c r="F1359" s="127">
        <v>1</v>
      </c>
      <c r="G1359" s="91">
        <v>1940</v>
      </c>
      <c r="H1359" s="90"/>
      <c r="I1359" s="91"/>
      <c r="J1359" s="91"/>
      <c r="K1359" s="91">
        <f t="shared" si="39"/>
        <v>1940</v>
      </c>
      <c r="L1359" s="92">
        <v>20220314</v>
      </c>
    </row>
    <row r="1360" spans="1:14" x14ac:dyDescent="0.25">
      <c r="A1360" s="108" t="s">
        <v>2404</v>
      </c>
      <c r="B1360" s="109" t="s">
        <v>11</v>
      </c>
      <c r="C1360" s="109" t="s">
        <v>706</v>
      </c>
      <c r="D1360" s="109" t="s">
        <v>707</v>
      </c>
      <c r="E1360" s="109" t="s">
        <v>714</v>
      </c>
      <c r="F1360" s="130">
        <v>1</v>
      </c>
      <c r="G1360" s="110">
        <v>1940</v>
      </c>
      <c r="H1360" s="109">
        <v>108</v>
      </c>
      <c r="I1360" s="110">
        <v>24.4</v>
      </c>
      <c r="J1360" s="110">
        <f>I1360*H1360</f>
        <v>2635.2</v>
      </c>
      <c r="K1360" s="110">
        <f t="shared" si="39"/>
        <v>4575.2</v>
      </c>
      <c r="L1360" s="111">
        <v>20220314</v>
      </c>
    </row>
    <row r="1361" spans="1:14" x14ac:dyDescent="0.25">
      <c r="A1361" s="108" t="s">
        <v>2363</v>
      </c>
      <c r="B1361" s="109" t="s">
        <v>11</v>
      </c>
      <c r="C1361" s="109" t="s">
        <v>934</v>
      </c>
      <c r="D1361" s="109" t="s">
        <v>26</v>
      </c>
      <c r="E1361" s="109" t="s">
        <v>941</v>
      </c>
      <c r="F1361" s="130">
        <v>1</v>
      </c>
      <c r="G1361" s="110">
        <v>1940</v>
      </c>
      <c r="H1361" s="109">
        <v>40</v>
      </c>
      <c r="I1361" s="110">
        <v>24.4</v>
      </c>
      <c r="J1361" s="110">
        <f>I1361*H1361</f>
        <v>976</v>
      </c>
      <c r="K1361" s="110">
        <f t="shared" si="39"/>
        <v>2916</v>
      </c>
      <c r="L1361" s="111">
        <v>20220314</v>
      </c>
    </row>
    <row r="1362" spans="1:14" x14ac:dyDescent="0.25">
      <c r="A1362" s="144" t="s">
        <v>2374</v>
      </c>
      <c r="B1362" s="145" t="s">
        <v>2204</v>
      </c>
      <c r="C1362" s="145" t="s">
        <v>1377</v>
      </c>
      <c r="D1362" s="145" t="s">
        <v>1389</v>
      </c>
      <c r="E1362" s="145" t="s">
        <v>2375</v>
      </c>
      <c r="F1362" s="146">
        <v>1</v>
      </c>
      <c r="G1362" s="147">
        <v>3880</v>
      </c>
      <c r="H1362" s="145"/>
      <c r="I1362" s="147"/>
      <c r="J1362" s="147"/>
      <c r="K1362" s="147">
        <f t="shared" si="39"/>
        <v>3880</v>
      </c>
      <c r="L1362" s="148">
        <v>20220314</v>
      </c>
      <c r="M1362" s="39"/>
      <c r="N1362" s="39"/>
    </row>
    <row r="1363" spans="1:14" x14ac:dyDescent="0.25">
      <c r="A1363" s="89" t="s">
        <v>2429</v>
      </c>
      <c r="B1363" s="90" t="s">
        <v>11</v>
      </c>
      <c r="C1363" s="90" t="s">
        <v>28</v>
      </c>
      <c r="D1363" s="90" t="s">
        <v>1980</v>
      </c>
      <c r="E1363" s="90" t="s">
        <v>1981</v>
      </c>
      <c r="F1363" s="127">
        <v>1</v>
      </c>
      <c r="G1363" s="91">
        <v>1940</v>
      </c>
      <c r="H1363" s="90"/>
      <c r="I1363" s="91"/>
      <c r="J1363" s="91"/>
      <c r="K1363" s="91">
        <f t="shared" ref="K1363:K1391" si="40">J1363+G1363</f>
        <v>1940</v>
      </c>
      <c r="L1363" s="92">
        <v>20220315</v>
      </c>
    </row>
    <row r="1364" spans="1:14" x14ac:dyDescent="0.25">
      <c r="A1364" s="108" t="s">
        <v>2344</v>
      </c>
      <c r="B1364" s="109" t="s">
        <v>11</v>
      </c>
      <c r="C1364" s="109" t="s">
        <v>297</v>
      </c>
      <c r="D1364" s="109" t="s">
        <v>93</v>
      </c>
      <c r="E1364" s="109" t="s">
        <v>799</v>
      </c>
      <c r="F1364" s="130">
        <v>1</v>
      </c>
      <c r="G1364" s="110">
        <v>1940</v>
      </c>
      <c r="H1364" s="109">
        <v>50</v>
      </c>
      <c r="I1364" s="110">
        <v>24.4</v>
      </c>
      <c r="J1364" s="110">
        <f>I1364*H1364</f>
        <v>1220</v>
      </c>
      <c r="K1364" s="110">
        <f t="shared" si="40"/>
        <v>3160</v>
      </c>
      <c r="L1364" s="111">
        <v>20220315</v>
      </c>
    </row>
    <row r="1365" spans="1:14" x14ac:dyDescent="0.25">
      <c r="A1365" s="89" t="s">
        <v>2378</v>
      </c>
      <c r="B1365" s="90" t="s">
        <v>11</v>
      </c>
      <c r="C1365" s="90" t="s">
        <v>12</v>
      </c>
      <c r="D1365" s="90" t="s">
        <v>118</v>
      </c>
      <c r="E1365" s="90" t="s">
        <v>262</v>
      </c>
      <c r="F1365" s="127">
        <v>1</v>
      </c>
      <c r="G1365" s="91">
        <v>1940</v>
      </c>
      <c r="H1365" s="90"/>
      <c r="I1365" s="91"/>
      <c r="J1365" s="91"/>
      <c r="K1365" s="91">
        <f t="shared" si="40"/>
        <v>1940</v>
      </c>
      <c r="L1365" s="92">
        <v>20220315</v>
      </c>
    </row>
    <row r="1366" spans="1:14" x14ac:dyDescent="0.25">
      <c r="A1366" s="108" t="s">
        <v>2431</v>
      </c>
      <c r="B1366" s="109" t="s">
        <v>11</v>
      </c>
      <c r="C1366" s="109" t="s">
        <v>255</v>
      </c>
      <c r="D1366" s="109" t="s">
        <v>256</v>
      </c>
      <c r="E1366" s="109" t="s">
        <v>727</v>
      </c>
      <c r="F1366" s="130">
        <v>1</v>
      </c>
      <c r="G1366" s="110">
        <v>1940</v>
      </c>
      <c r="H1366" s="109">
        <v>80</v>
      </c>
      <c r="I1366" s="110">
        <v>24.4</v>
      </c>
      <c r="J1366" s="110">
        <f>I1366*H1366</f>
        <v>1952</v>
      </c>
      <c r="K1366" s="110">
        <f t="shared" si="40"/>
        <v>3892</v>
      </c>
      <c r="L1366" s="111">
        <v>20220315</v>
      </c>
    </row>
    <row r="1367" spans="1:14" x14ac:dyDescent="0.25">
      <c r="A1367" s="108" t="s">
        <v>2401</v>
      </c>
      <c r="B1367" s="109" t="s">
        <v>296</v>
      </c>
      <c r="C1367" s="109" t="s">
        <v>71</v>
      </c>
      <c r="D1367" s="109" t="s">
        <v>2402</v>
      </c>
      <c r="E1367" s="109" t="s">
        <v>2403</v>
      </c>
      <c r="F1367" s="130">
        <v>1</v>
      </c>
      <c r="G1367" s="110">
        <v>1940</v>
      </c>
      <c r="H1367" s="109">
        <v>80</v>
      </c>
      <c r="I1367" s="110">
        <v>24.4</v>
      </c>
      <c r="J1367" s="110">
        <f>I1367*H1367</f>
        <v>1952</v>
      </c>
      <c r="K1367" s="110">
        <f t="shared" si="40"/>
        <v>3892</v>
      </c>
      <c r="L1367" s="111">
        <v>20220316</v>
      </c>
    </row>
    <row r="1368" spans="1:14" x14ac:dyDescent="0.25">
      <c r="A1368" s="89" t="s">
        <v>2362</v>
      </c>
      <c r="B1368" s="90" t="s">
        <v>11</v>
      </c>
      <c r="C1368" s="90" t="s">
        <v>56</v>
      </c>
      <c r="D1368" s="90" t="s">
        <v>57</v>
      </c>
      <c r="E1368" s="90" t="s">
        <v>734</v>
      </c>
      <c r="F1368" s="127">
        <v>1</v>
      </c>
      <c r="G1368" s="91">
        <v>1940</v>
      </c>
      <c r="H1368" s="90"/>
      <c r="I1368" s="91"/>
      <c r="J1368" s="91"/>
      <c r="K1368" s="91">
        <f t="shared" si="40"/>
        <v>1940</v>
      </c>
      <c r="L1368" s="92">
        <v>20220317</v>
      </c>
    </row>
    <row r="1369" spans="1:14" x14ac:dyDescent="0.25">
      <c r="A1369" s="89" t="s">
        <v>2343</v>
      </c>
      <c r="B1369" s="90" t="s">
        <v>11</v>
      </c>
      <c r="C1369" s="90" t="s">
        <v>56</v>
      </c>
      <c r="D1369" s="90" t="s">
        <v>57</v>
      </c>
      <c r="E1369" s="90" t="s">
        <v>1858</v>
      </c>
      <c r="F1369" s="127">
        <v>1</v>
      </c>
      <c r="G1369" s="91">
        <v>1940</v>
      </c>
      <c r="H1369" s="90"/>
      <c r="I1369" s="91"/>
      <c r="J1369" s="91"/>
      <c r="K1369" s="91">
        <f t="shared" si="40"/>
        <v>1940</v>
      </c>
      <c r="L1369" s="92">
        <v>20220317</v>
      </c>
    </row>
    <row r="1370" spans="1:14" x14ac:dyDescent="0.25">
      <c r="A1370" s="89" t="s">
        <v>2339</v>
      </c>
      <c r="B1370" s="90" t="s">
        <v>11</v>
      </c>
      <c r="C1370" s="90" t="s">
        <v>12</v>
      </c>
      <c r="D1370" s="90" t="s">
        <v>116</v>
      </c>
      <c r="E1370" s="90" t="s">
        <v>170</v>
      </c>
      <c r="F1370" s="127">
        <v>1</v>
      </c>
      <c r="G1370" s="91">
        <v>1940</v>
      </c>
      <c r="H1370" s="90"/>
      <c r="I1370" s="91"/>
      <c r="J1370" s="91"/>
      <c r="K1370" s="91">
        <f t="shared" si="40"/>
        <v>1940</v>
      </c>
      <c r="L1370" s="92">
        <v>20220317</v>
      </c>
    </row>
    <row r="1371" spans="1:14" x14ac:dyDescent="0.25">
      <c r="A1371" s="89" t="s">
        <v>2340</v>
      </c>
      <c r="B1371" s="90" t="s">
        <v>11</v>
      </c>
      <c r="C1371" s="90" t="s">
        <v>12</v>
      </c>
      <c r="D1371" s="90" t="s">
        <v>118</v>
      </c>
      <c r="E1371" s="90" t="s">
        <v>173</v>
      </c>
      <c r="F1371" s="127">
        <v>1</v>
      </c>
      <c r="G1371" s="91">
        <v>1940</v>
      </c>
      <c r="H1371" s="90"/>
      <c r="I1371" s="91"/>
      <c r="J1371" s="91"/>
      <c r="K1371" s="91">
        <f t="shared" si="40"/>
        <v>1940</v>
      </c>
      <c r="L1371" s="92">
        <v>20220317</v>
      </c>
    </row>
    <row r="1372" spans="1:14" x14ac:dyDescent="0.25">
      <c r="A1372" s="108" t="s">
        <v>2420</v>
      </c>
      <c r="B1372" s="109" t="s">
        <v>296</v>
      </c>
      <c r="C1372" s="109" t="s">
        <v>56</v>
      </c>
      <c r="D1372" s="109" t="s">
        <v>1844</v>
      </c>
      <c r="E1372" s="109" t="s">
        <v>1885</v>
      </c>
      <c r="F1372" s="130">
        <v>1</v>
      </c>
      <c r="G1372" s="110">
        <v>1940</v>
      </c>
      <c r="H1372" s="109">
        <v>552</v>
      </c>
      <c r="I1372" s="110">
        <v>24.4</v>
      </c>
      <c r="J1372" s="110">
        <f>I1372*H1372</f>
        <v>13468.8</v>
      </c>
      <c r="K1372" s="110">
        <f t="shared" si="40"/>
        <v>15408.8</v>
      </c>
      <c r="L1372" s="111">
        <v>20220317</v>
      </c>
    </row>
    <row r="1373" spans="1:14" x14ac:dyDescent="0.25">
      <c r="A1373" s="89" t="s">
        <v>2336</v>
      </c>
      <c r="B1373" s="90" t="s">
        <v>11</v>
      </c>
      <c r="C1373" s="90" t="s">
        <v>27</v>
      </c>
      <c r="D1373" s="90" t="s">
        <v>597</v>
      </c>
      <c r="E1373" s="90" t="s">
        <v>606</v>
      </c>
      <c r="F1373" s="127">
        <v>1</v>
      </c>
      <c r="G1373" s="91">
        <v>1940</v>
      </c>
      <c r="H1373" s="90"/>
      <c r="I1373" s="91"/>
      <c r="J1373" s="91"/>
      <c r="K1373" s="91">
        <f t="shared" si="40"/>
        <v>1940</v>
      </c>
      <c r="L1373" s="92">
        <v>20220318</v>
      </c>
    </row>
    <row r="1374" spans="1:14" x14ac:dyDescent="0.25">
      <c r="A1374" s="108" t="s">
        <v>2335</v>
      </c>
      <c r="B1374" s="109" t="s">
        <v>11</v>
      </c>
      <c r="C1374" s="109" t="s">
        <v>297</v>
      </c>
      <c r="D1374" s="109" t="s">
        <v>93</v>
      </c>
      <c r="E1374" s="109" t="s">
        <v>813</v>
      </c>
      <c r="F1374" s="130">
        <v>1</v>
      </c>
      <c r="G1374" s="110">
        <v>1940</v>
      </c>
      <c r="H1374" s="109">
        <v>56</v>
      </c>
      <c r="I1374" s="110">
        <v>24.4</v>
      </c>
      <c r="J1374" s="110">
        <f>I1374*H1374</f>
        <v>1366.3999999999999</v>
      </c>
      <c r="K1374" s="110">
        <f t="shared" si="40"/>
        <v>3306.3999999999996</v>
      </c>
      <c r="L1374" s="111">
        <v>20220318</v>
      </c>
    </row>
    <row r="1375" spans="1:14" x14ac:dyDescent="0.25">
      <c r="A1375" s="89" t="s">
        <v>2337</v>
      </c>
      <c r="B1375" s="90" t="s">
        <v>11</v>
      </c>
      <c r="C1375" s="90" t="s">
        <v>1760</v>
      </c>
      <c r="D1375" s="90" t="s">
        <v>1761</v>
      </c>
      <c r="E1375" s="90" t="s">
        <v>1764</v>
      </c>
      <c r="F1375" s="127">
        <v>1</v>
      </c>
      <c r="G1375" s="91">
        <v>1940</v>
      </c>
      <c r="H1375" s="90"/>
      <c r="I1375" s="91"/>
      <c r="J1375" s="91"/>
      <c r="K1375" s="91">
        <f t="shared" si="40"/>
        <v>1940</v>
      </c>
      <c r="L1375" s="92">
        <v>20220318</v>
      </c>
    </row>
    <row r="1376" spans="1:14" x14ac:dyDescent="0.25">
      <c r="A1376" s="108" t="s">
        <v>2338</v>
      </c>
      <c r="B1376" s="109" t="s">
        <v>11</v>
      </c>
      <c r="C1376" s="109" t="s">
        <v>739</v>
      </c>
      <c r="D1376" s="109" t="s">
        <v>1426</v>
      </c>
      <c r="E1376" s="109" t="s">
        <v>1427</v>
      </c>
      <c r="F1376" s="130">
        <v>1</v>
      </c>
      <c r="G1376" s="110">
        <v>1940</v>
      </c>
      <c r="H1376" s="109">
        <v>276</v>
      </c>
      <c r="I1376" s="110">
        <v>24.4</v>
      </c>
      <c r="J1376" s="110">
        <f>I1376*H1376</f>
        <v>6734.4</v>
      </c>
      <c r="K1376" s="110">
        <f t="shared" si="40"/>
        <v>8674.4</v>
      </c>
      <c r="L1376" s="111">
        <v>20220321</v>
      </c>
    </row>
    <row r="1377" spans="1:12" x14ac:dyDescent="0.25">
      <c r="A1377" s="89" t="s">
        <v>2321</v>
      </c>
      <c r="B1377" s="90" t="s">
        <v>11</v>
      </c>
      <c r="C1377" s="90" t="s">
        <v>1760</v>
      </c>
      <c r="D1377" s="90" t="s">
        <v>1761</v>
      </c>
      <c r="E1377" s="90" t="s">
        <v>1764</v>
      </c>
      <c r="F1377" s="127">
        <v>1</v>
      </c>
      <c r="G1377" s="91">
        <v>1940</v>
      </c>
      <c r="H1377" s="90"/>
      <c r="I1377" s="91"/>
      <c r="J1377" s="91"/>
      <c r="K1377" s="91">
        <f t="shared" si="40"/>
        <v>1940</v>
      </c>
      <c r="L1377" s="92">
        <v>20220322</v>
      </c>
    </row>
    <row r="1378" spans="1:12" x14ac:dyDescent="0.25">
      <c r="A1378" s="108" t="s">
        <v>2377</v>
      </c>
      <c r="B1378" s="109" t="s">
        <v>2204</v>
      </c>
      <c r="C1378" s="109" t="s">
        <v>363</v>
      </c>
      <c r="D1378" s="109" t="s">
        <v>364</v>
      </c>
      <c r="E1378" s="109" t="s">
        <v>577</v>
      </c>
      <c r="F1378" s="130">
        <v>1</v>
      </c>
      <c r="G1378" s="110">
        <v>1940</v>
      </c>
      <c r="H1378" s="109">
        <v>32</v>
      </c>
      <c r="I1378" s="110">
        <v>24.4</v>
      </c>
      <c r="J1378" s="110">
        <f>I1378*H1378</f>
        <v>780.8</v>
      </c>
      <c r="K1378" s="110">
        <f t="shared" si="40"/>
        <v>2720.8</v>
      </c>
      <c r="L1378" s="111">
        <v>20220322</v>
      </c>
    </row>
    <row r="1379" spans="1:12" x14ac:dyDescent="0.25">
      <c r="A1379" s="89" t="s">
        <v>2320</v>
      </c>
      <c r="B1379" s="90" t="s">
        <v>11</v>
      </c>
      <c r="C1379" s="90" t="s">
        <v>934</v>
      </c>
      <c r="D1379" s="90" t="s">
        <v>1790</v>
      </c>
      <c r="E1379" s="90" t="s">
        <v>1382</v>
      </c>
      <c r="F1379" s="127">
        <v>1</v>
      </c>
      <c r="G1379" s="91">
        <v>1940</v>
      </c>
      <c r="H1379" s="90"/>
      <c r="I1379" s="91"/>
      <c r="J1379" s="91"/>
      <c r="K1379" s="91">
        <f t="shared" si="40"/>
        <v>1940</v>
      </c>
      <c r="L1379" s="92">
        <v>20220325</v>
      </c>
    </row>
    <row r="1380" spans="1:12" x14ac:dyDescent="0.25">
      <c r="A1380" s="108" t="s">
        <v>2318</v>
      </c>
      <c r="B1380" s="109" t="s">
        <v>11</v>
      </c>
      <c r="C1380" s="109" t="s">
        <v>984</v>
      </c>
      <c r="D1380" s="109" t="s">
        <v>2319</v>
      </c>
      <c r="E1380" s="109" t="s">
        <v>80</v>
      </c>
      <c r="F1380" s="130">
        <v>1</v>
      </c>
      <c r="G1380" s="110">
        <v>1940</v>
      </c>
      <c r="H1380" s="109">
        <v>100</v>
      </c>
      <c r="I1380" s="110">
        <v>24.4</v>
      </c>
      <c r="J1380" s="110">
        <f>I1380*H1380</f>
        <v>2440</v>
      </c>
      <c r="K1380" s="110">
        <f t="shared" si="40"/>
        <v>4380</v>
      </c>
      <c r="L1380" s="111">
        <v>20220328</v>
      </c>
    </row>
    <row r="1381" spans="1:12" x14ac:dyDescent="0.25">
      <c r="A1381" s="89" t="s">
        <v>2317</v>
      </c>
      <c r="B1381" s="90" t="s">
        <v>11</v>
      </c>
      <c r="C1381" s="90" t="s">
        <v>984</v>
      </c>
      <c r="D1381" s="90" t="s">
        <v>2178</v>
      </c>
      <c r="E1381" s="90" t="s">
        <v>932</v>
      </c>
      <c r="F1381" s="127">
        <v>1</v>
      </c>
      <c r="G1381" s="91">
        <v>1940</v>
      </c>
      <c r="H1381" s="90"/>
      <c r="I1381" s="91"/>
      <c r="J1381" s="91"/>
      <c r="K1381" s="91">
        <f t="shared" si="40"/>
        <v>1940</v>
      </c>
      <c r="L1381" s="92">
        <v>20220328</v>
      </c>
    </row>
    <row r="1382" spans="1:12" x14ac:dyDescent="0.25">
      <c r="A1382" s="89" t="s">
        <v>2315</v>
      </c>
      <c r="B1382" s="90" t="s">
        <v>11</v>
      </c>
      <c r="C1382" s="90" t="s">
        <v>685</v>
      </c>
      <c r="D1382" s="90" t="s">
        <v>1157</v>
      </c>
      <c r="E1382" s="90" t="s">
        <v>1246</v>
      </c>
      <c r="F1382" s="127">
        <v>1</v>
      </c>
      <c r="G1382" s="91">
        <v>1940</v>
      </c>
      <c r="H1382" s="90"/>
      <c r="I1382" s="91"/>
      <c r="J1382" s="91"/>
      <c r="K1382" s="91">
        <f t="shared" si="40"/>
        <v>1940</v>
      </c>
      <c r="L1382" s="92">
        <v>20220328</v>
      </c>
    </row>
    <row r="1383" spans="1:12" x14ac:dyDescent="0.25">
      <c r="A1383" s="89" t="s">
        <v>2365</v>
      </c>
      <c r="B1383" s="90" t="s">
        <v>2204</v>
      </c>
      <c r="C1383" s="90" t="s">
        <v>984</v>
      </c>
      <c r="D1383" s="90" t="s">
        <v>985</v>
      </c>
      <c r="E1383" s="90" t="s">
        <v>2366</v>
      </c>
      <c r="F1383" s="127">
        <v>1</v>
      </c>
      <c r="G1383" s="91">
        <v>1940</v>
      </c>
      <c r="H1383" s="90"/>
      <c r="I1383" s="91"/>
      <c r="J1383" s="91"/>
      <c r="K1383" s="91">
        <f t="shared" si="40"/>
        <v>1940</v>
      </c>
      <c r="L1383" s="92">
        <v>20220328</v>
      </c>
    </row>
    <row r="1384" spans="1:12" x14ac:dyDescent="0.25">
      <c r="A1384" s="108" t="s">
        <v>2322</v>
      </c>
      <c r="B1384" s="109" t="s">
        <v>11</v>
      </c>
      <c r="C1384" s="109" t="s">
        <v>56</v>
      </c>
      <c r="D1384" s="109" t="s">
        <v>57</v>
      </c>
      <c r="E1384" s="109" t="s">
        <v>734</v>
      </c>
      <c r="F1384" s="130">
        <v>1</v>
      </c>
      <c r="G1384" s="110">
        <v>1940</v>
      </c>
      <c r="H1384" s="109">
        <v>276</v>
      </c>
      <c r="I1384" s="110">
        <v>24.4</v>
      </c>
      <c r="J1384" s="110">
        <f>I1384*H1384</f>
        <v>6734.4</v>
      </c>
      <c r="K1384" s="110">
        <f t="shared" si="40"/>
        <v>8674.4</v>
      </c>
      <c r="L1384" s="111">
        <v>20220329</v>
      </c>
    </row>
    <row r="1385" spans="1:12" x14ac:dyDescent="0.25">
      <c r="A1385" s="89" t="s">
        <v>2316</v>
      </c>
      <c r="B1385" s="90" t="s">
        <v>11</v>
      </c>
      <c r="C1385" s="90" t="s">
        <v>12</v>
      </c>
      <c r="D1385" s="90" t="s">
        <v>455</v>
      </c>
      <c r="E1385" s="90" t="s">
        <v>458</v>
      </c>
      <c r="F1385" s="127">
        <v>1</v>
      </c>
      <c r="G1385" s="91">
        <v>1940</v>
      </c>
      <c r="H1385" s="90"/>
      <c r="I1385" s="91"/>
      <c r="J1385" s="91"/>
      <c r="K1385" s="91">
        <f t="shared" si="40"/>
        <v>1940</v>
      </c>
      <c r="L1385" s="92">
        <v>20220329</v>
      </c>
    </row>
    <row r="1386" spans="1:12" x14ac:dyDescent="0.25">
      <c r="A1386" s="89" t="s">
        <v>2303</v>
      </c>
      <c r="B1386" s="90" t="s">
        <v>11</v>
      </c>
      <c r="C1386" s="90" t="s">
        <v>28</v>
      </c>
      <c r="D1386" s="90" t="s">
        <v>1089</v>
      </c>
      <c r="E1386" s="90" t="s">
        <v>2282</v>
      </c>
      <c r="F1386" s="127">
        <v>1</v>
      </c>
      <c r="G1386" s="91">
        <v>1940</v>
      </c>
      <c r="H1386" s="90"/>
      <c r="I1386" s="91"/>
      <c r="J1386" s="91"/>
      <c r="K1386" s="91">
        <f t="shared" si="40"/>
        <v>1940</v>
      </c>
      <c r="L1386" s="92">
        <v>20220330</v>
      </c>
    </row>
    <row r="1387" spans="1:12" x14ac:dyDescent="0.25">
      <c r="A1387" s="89" t="s">
        <v>2312</v>
      </c>
      <c r="B1387" s="90" t="s">
        <v>11</v>
      </c>
      <c r="C1387" s="90" t="s">
        <v>27</v>
      </c>
      <c r="D1387" s="90" t="s">
        <v>597</v>
      </c>
      <c r="E1387" s="90" t="s">
        <v>606</v>
      </c>
      <c r="F1387" s="127">
        <v>1</v>
      </c>
      <c r="G1387" s="91">
        <v>1940</v>
      </c>
      <c r="H1387" s="90"/>
      <c r="I1387" s="91"/>
      <c r="J1387" s="91"/>
      <c r="K1387" s="91">
        <f t="shared" si="40"/>
        <v>1940</v>
      </c>
      <c r="L1387" s="92">
        <v>20220330</v>
      </c>
    </row>
    <row r="1388" spans="1:12" x14ac:dyDescent="0.25">
      <c r="A1388" s="89" t="s">
        <v>2301</v>
      </c>
      <c r="B1388" s="90" t="s">
        <v>11</v>
      </c>
      <c r="C1388" s="90" t="s">
        <v>673</v>
      </c>
      <c r="D1388" s="90" t="s">
        <v>81</v>
      </c>
      <c r="E1388" s="90" t="s">
        <v>977</v>
      </c>
      <c r="F1388" s="127">
        <v>1</v>
      </c>
      <c r="G1388" s="91">
        <v>1940</v>
      </c>
      <c r="H1388" s="90"/>
      <c r="I1388" s="91"/>
      <c r="J1388" s="91"/>
      <c r="K1388" s="91">
        <f t="shared" si="40"/>
        <v>1940</v>
      </c>
      <c r="L1388" s="92">
        <v>20220331</v>
      </c>
    </row>
    <row r="1389" spans="1:12" x14ac:dyDescent="0.25">
      <c r="A1389" s="89" t="s">
        <v>2300</v>
      </c>
      <c r="B1389" s="90" t="s">
        <v>11</v>
      </c>
      <c r="C1389" s="90" t="s">
        <v>12</v>
      </c>
      <c r="D1389" s="90" t="s">
        <v>118</v>
      </c>
      <c r="E1389" s="90" t="s">
        <v>167</v>
      </c>
      <c r="F1389" s="127">
        <v>1</v>
      </c>
      <c r="G1389" s="91">
        <v>1940</v>
      </c>
      <c r="H1389" s="90"/>
      <c r="I1389" s="91"/>
      <c r="J1389" s="91"/>
      <c r="K1389" s="91">
        <f t="shared" si="40"/>
        <v>1940</v>
      </c>
      <c r="L1389" s="92">
        <v>20220331</v>
      </c>
    </row>
    <row r="1390" spans="1:12" x14ac:dyDescent="0.25">
      <c r="A1390" s="89" t="s">
        <v>2302</v>
      </c>
      <c r="B1390" s="90" t="s">
        <v>1468</v>
      </c>
      <c r="C1390" s="90" t="s">
        <v>95</v>
      </c>
      <c r="D1390" s="90" t="s">
        <v>1318</v>
      </c>
      <c r="E1390" s="90" t="s">
        <v>1332</v>
      </c>
      <c r="F1390" s="127">
        <v>1</v>
      </c>
      <c r="G1390" s="91">
        <v>1940</v>
      </c>
      <c r="H1390" s="90"/>
      <c r="I1390" s="91"/>
      <c r="J1390" s="91"/>
      <c r="K1390" s="91">
        <f t="shared" si="40"/>
        <v>1940</v>
      </c>
      <c r="L1390" s="92">
        <v>20220331</v>
      </c>
    </row>
    <row r="1391" spans="1:12" ht="15.75" thickBot="1" x14ac:dyDescent="0.3">
      <c r="A1391" s="112" t="s">
        <v>2323</v>
      </c>
      <c r="B1391" s="113" t="s">
        <v>1468</v>
      </c>
      <c r="C1391" s="113" t="s">
        <v>95</v>
      </c>
      <c r="D1391" s="113" t="s">
        <v>1161</v>
      </c>
      <c r="E1391" s="113" t="s">
        <v>1232</v>
      </c>
      <c r="F1391" s="131">
        <v>1</v>
      </c>
      <c r="G1391" s="114">
        <v>1940</v>
      </c>
      <c r="H1391" s="113"/>
      <c r="I1391" s="114"/>
      <c r="J1391" s="114"/>
      <c r="K1391" s="114">
        <f t="shared" si="40"/>
        <v>1940</v>
      </c>
      <c r="L1391" s="115">
        <v>20220331</v>
      </c>
    </row>
    <row r="1392" spans="1:12" x14ac:dyDescent="0.25">
      <c r="A1392" s="89"/>
      <c r="B1392" s="90"/>
      <c r="C1392" s="90"/>
      <c r="D1392" s="90"/>
      <c r="E1392" s="90"/>
      <c r="F1392" s="127"/>
      <c r="G1392" s="91"/>
      <c r="H1392" s="90"/>
      <c r="I1392" s="91"/>
      <c r="J1392" s="91"/>
      <c r="K1392" s="91"/>
      <c r="L1392" s="92"/>
    </row>
    <row r="1393" spans="1:12" ht="15.75" thickBot="1" x14ac:dyDescent="0.3">
      <c r="A1393" s="85"/>
      <c r="B1393" s="86"/>
      <c r="C1393" s="86"/>
      <c r="D1393" s="86"/>
      <c r="E1393" s="86"/>
      <c r="F1393" s="122"/>
      <c r="G1393" s="87"/>
      <c r="H1393" s="86"/>
      <c r="I1393" s="87"/>
      <c r="J1393" s="87"/>
      <c r="K1393" s="87"/>
      <c r="L1393" s="88"/>
    </row>
    <row r="1394" spans="1:12" x14ac:dyDescent="0.25">
      <c r="A1394" s="54" t="s">
        <v>2395</v>
      </c>
      <c r="B1394" s="47" t="s">
        <v>92</v>
      </c>
      <c r="C1394" s="47" t="s">
        <v>12</v>
      </c>
      <c r="D1394" s="47" t="s">
        <v>118</v>
      </c>
      <c r="E1394" s="47" t="s">
        <v>167</v>
      </c>
      <c r="F1394" s="123">
        <v>1</v>
      </c>
      <c r="G1394" s="38">
        <v>949</v>
      </c>
      <c r="H1394" s="47"/>
      <c r="I1394" s="38"/>
      <c r="J1394" s="38"/>
      <c r="K1394" s="38">
        <f t="shared" ref="K1394:K1425" si="41">J1394+G1394</f>
        <v>949</v>
      </c>
      <c r="L1394" s="73">
        <v>20220302</v>
      </c>
    </row>
    <row r="1395" spans="1:12" x14ac:dyDescent="0.25">
      <c r="A1395" s="89" t="s">
        <v>2394</v>
      </c>
      <c r="B1395" s="90" t="s">
        <v>92</v>
      </c>
      <c r="C1395" s="90" t="s">
        <v>12</v>
      </c>
      <c r="D1395" s="90" t="s">
        <v>118</v>
      </c>
      <c r="E1395" s="90" t="s">
        <v>262</v>
      </c>
      <c r="F1395" s="127">
        <v>1</v>
      </c>
      <c r="G1395" s="91">
        <v>949</v>
      </c>
      <c r="H1395" s="90"/>
      <c r="I1395" s="91"/>
      <c r="J1395" s="91"/>
      <c r="K1395" s="91">
        <f t="shared" si="41"/>
        <v>949</v>
      </c>
      <c r="L1395" s="92">
        <v>20220302</v>
      </c>
    </row>
    <row r="1396" spans="1:12" x14ac:dyDescent="0.25">
      <c r="A1396" s="89" t="s">
        <v>2393</v>
      </c>
      <c r="B1396" s="90" t="s">
        <v>92</v>
      </c>
      <c r="C1396" s="90" t="s">
        <v>12</v>
      </c>
      <c r="D1396" s="90" t="s">
        <v>118</v>
      </c>
      <c r="E1396" s="90" t="s">
        <v>1071</v>
      </c>
      <c r="F1396" s="127">
        <v>1</v>
      </c>
      <c r="G1396" s="91">
        <v>949</v>
      </c>
      <c r="H1396" s="90"/>
      <c r="I1396" s="91"/>
      <c r="J1396" s="91"/>
      <c r="K1396" s="91">
        <f t="shared" si="41"/>
        <v>949</v>
      </c>
      <c r="L1396" s="92">
        <v>20220302</v>
      </c>
    </row>
    <row r="1397" spans="1:12" x14ac:dyDescent="0.25">
      <c r="A1397" s="89" t="s">
        <v>2392</v>
      </c>
      <c r="B1397" s="90" t="s">
        <v>92</v>
      </c>
      <c r="C1397" s="90" t="s">
        <v>12</v>
      </c>
      <c r="D1397" s="90" t="s">
        <v>118</v>
      </c>
      <c r="E1397" s="90" t="s">
        <v>173</v>
      </c>
      <c r="F1397" s="127">
        <v>1</v>
      </c>
      <c r="G1397" s="91">
        <v>949</v>
      </c>
      <c r="H1397" s="90"/>
      <c r="I1397" s="91"/>
      <c r="J1397" s="91"/>
      <c r="K1397" s="91">
        <f t="shared" si="41"/>
        <v>949</v>
      </c>
      <c r="L1397" s="92">
        <v>20220302</v>
      </c>
    </row>
    <row r="1398" spans="1:12" x14ac:dyDescent="0.25">
      <c r="A1398" s="89" t="s">
        <v>2391</v>
      </c>
      <c r="B1398" s="90" t="s">
        <v>92</v>
      </c>
      <c r="C1398" s="90" t="s">
        <v>12</v>
      </c>
      <c r="D1398" s="90" t="s">
        <v>118</v>
      </c>
      <c r="E1398" s="90" t="s">
        <v>119</v>
      </c>
      <c r="F1398" s="127">
        <v>1</v>
      </c>
      <c r="G1398" s="91">
        <v>949</v>
      </c>
      <c r="H1398" s="90"/>
      <c r="I1398" s="91"/>
      <c r="J1398" s="91"/>
      <c r="K1398" s="91">
        <f t="shared" si="41"/>
        <v>949</v>
      </c>
      <c r="L1398" s="92">
        <v>20220302</v>
      </c>
    </row>
    <row r="1399" spans="1:12" x14ac:dyDescent="0.25">
      <c r="A1399" s="89" t="s">
        <v>2390</v>
      </c>
      <c r="B1399" s="90" t="s">
        <v>92</v>
      </c>
      <c r="C1399" s="90" t="s">
        <v>12</v>
      </c>
      <c r="D1399" s="90" t="s">
        <v>118</v>
      </c>
      <c r="E1399" s="90" t="s">
        <v>174</v>
      </c>
      <c r="F1399" s="127">
        <v>1</v>
      </c>
      <c r="G1399" s="91">
        <v>949</v>
      </c>
      <c r="H1399" s="90"/>
      <c r="I1399" s="91"/>
      <c r="J1399" s="91"/>
      <c r="K1399" s="91">
        <f t="shared" si="41"/>
        <v>949</v>
      </c>
      <c r="L1399" s="92">
        <v>20220302</v>
      </c>
    </row>
    <row r="1400" spans="1:12" x14ac:dyDescent="0.25">
      <c r="A1400" s="89" t="s">
        <v>2389</v>
      </c>
      <c r="B1400" s="90" t="s">
        <v>92</v>
      </c>
      <c r="C1400" s="90" t="s">
        <v>12</v>
      </c>
      <c r="D1400" s="90" t="s">
        <v>116</v>
      </c>
      <c r="E1400" s="90" t="s">
        <v>170</v>
      </c>
      <c r="F1400" s="127">
        <v>1</v>
      </c>
      <c r="G1400" s="91">
        <v>949</v>
      </c>
      <c r="H1400" s="90"/>
      <c r="I1400" s="91"/>
      <c r="J1400" s="91"/>
      <c r="K1400" s="91">
        <f t="shared" si="41"/>
        <v>949</v>
      </c>
      <c r="L1400" s="92">
        <v>20220303</v>
      </c>
    </row>
    <row r="1401" spans="1:12" x14ac:dyDescent="0.25">
      <c r="A1401" s="89" t="s">
        <v>2388</v>
      </c>
      <c r="B1401" s="90" t="s">
        <v>92</v>
      </c>
      <c r="C1401" s="90" t="s">
        <v>12</v>
      </c>
      <c r="D1401" s="90" t="s">
        <v>116</v>
      </c>
      <c r="E1401" s="90" t="s">
        <v>171</v>
      </c>
      <c r="F1401" s="127">
        <v>1</v>
      </c>
      <c r="G1401" s="91">
        <v>949</v>
      </c>
      <c r="H1401" s="90"/>
      <c r="I1401" s="91"/>
      <c r="J1401" s="91"/>
      <c r="K1401" s="91">
        <f t="shared" si="41"/>
        <v>949</v>
      </c>
      <c r="L1401" s="92">
        <v>20220303</v>
      </c>
    </row>
    <row r="1402" spans="1:12" x14ac:dyDescent="0.25">
      <c r="A1402" s="89" t="s">
        <v>2387</v>
      </c>
      <c r="B1402" s="90" t="s">
        <v>92</v>
      </c>
      <c r="C1402" s="90" t="s">
        <v>12</v>
      </c>
      <c r="D1402" s="90" t="s">
        <v>116</v>
      </c>
      <c r="E1402" s="90" t="s">
        <v>1148</v>
      </c>
      <c r="F1402" s="127">
        <v>1</v>
      </c>
      <c r="G1402" s="91">
        <v>949</v>
      </c>
      <c r="H1402" s="90"/>
      <c r="I1402" s="91"/>
      <c r="J1402" s="91"/>
      <c r="K1402" s="91">
        <f t="shared" si="41"/>
        <v>949</v>
      </c>
      <c r="L1402" s="92">
        <v>20220303</v>
      </c>
    </row>
    <row r="1403" spans="1:12" x14ac:dyDescent="0.25">
      <c r="A1403" s="89" t="s">
        <v>2386</v>
      </c>
      <c r="B1403" s="90" t="s">
        <v>92</v>
      </c>
      <c r="C1403" s="90" t="s">
        <v>698</v>
      </c>
      <c r="D1403" s="90" t="s">
        <v>26</v>
      </c>
      <c r="E1403" s="90" t="s">
        <v>930</v>
      </c>
      <c r="F1403" s="127">
        <v>1</v>
      </c>
      <c r="G1403" s="91">
        <v>949</v>
      </c>
      <c r="H1403" s="90"/>
      <c r="I1403" s="91"/>
      <c r="J1403" s="91"/>
      <c r="K1403" s="91">
        <f t="shared" si="41"/>
        <v>949</v>
      </c>
      <c r="L1403" s="92">
        <v>20220304</v>
      </c>
    </row>
    <row r="1404" spans="1:12" x14ac:dyDescent="0.25">
      <c r="A1404" s="89" t="s">
        <v>2385</v>
      </c>
      <c r="B1404" s="90" t="s">
        <v>92</v>
      </c>
      <c r="C1404" s="90" t="s">
        <v>698</v>
      </c>
      <c r="D1404" s="90" t="s">
        <v>26</v>
      </c>
      <c r="E1404" s="90" t="s">
        <v>1050</v>
      </c>
      <c r="F1404" s="127">
        <v>1</v>
      </c>
      <c r="G1404" s="91">
        <v>949</v>
      </c>
      <c r="H1404" s="90"/>
      <c r="I1404" s="91"/>
      <c r="J1404" s="91"/>
      <c r="K1404" s="91">
        <f t="shared" si="41"/>
        <v>949</v>
      </c>
      <c r="L1404" s="92">
        <v>20220304</v>
      </c>
    </row>
    <row r="1405" spans="1:12" x14ac:dyDescent="0.25">
      <c r="A1405" s="108" t="s">
        <v>2384</v>
      </c>
      <c r="B1405" s="109" t="s">
        <v>92</v>
      </c>
      <c r="C1405" s="109" t="s">
        <v>698</v>
      </c>
      <c r="D1405" s="109" t="s">
        <v>26</v>
      </c>
      <c r="E1405" s="109" t="s">
        <v>699</v>
      </c>
      <c r="F1405" s="130">
        <v>1</v>
      </c>
      <c r="G1405" s="110">
        <v>949</v>
      </c>
      <c r="H1405" s="109">
        <v>54</v>
      </c>
      <c r="I1405" s="110">
        <v>24.4</v>
      </c>
      <c r="J1405" s="110">
        <f>I1405*H1405</f>
        <v>1317.6</v>
      </c>
      <c r="K1405" s="110">
        <f t="shared" si="41"/>
        <v>2266.6</v>
      </c>
      <c r="L1405" s="111">
        <v>20220304</v>
      </c>
    </row>
    <row r="1406" spans="1:12" x14ac:dyDescent="0.25">
      <c r="A1406" s="89" t="s">
        <v>2383</v>
      </c>
      <c r="B1406" s="90" t="s">
        <v>92</v>
      </c>
      <c r="C1406" s="90" t="s">
        <v>698</v>
      </c>
      <c r="D1406" s="90" t="s">
        <v>26</v>
      </c>
      <c r="E1406" s="90" t="s">
        <v>1047</v>
      </c>
      <c r="F1406" s="127">
        <v>1</v>
      </c>
      <c r="G1406" s="91">
        <v>949</v>
      </c>
      <c r="H1406" s="90"/>
      <c r="I1406" s="91"/>
      <c r="J1406" s="91"/>
      <c r="K1406" s="91">
        <f t="shared" si="41"/>
        <v>949</v>
      </c>
      <c r="L1406" s="92">
        <v>20220304</v>
      </c>
    </row>
    <row r="1407" spans="1:12" x14ac:dyDescent="0.25">
      <c r="A1407" s="89" t="s">
        <v>2382</v>
      </c>
      <c r="B1407" s="90" t="s">
        <v>92</v>
      </c>
      <c r="C1407" s="90" t="s">
        <v>698</v>
      </c>
      <c r="D1407" s="90" t="s">
        <v>26</v>
      </c>
      <c r="E1407" s="90" t="s">
        <v>1045</v>
      </c>
      <c r="F1407" s="127">
        <v>1</v>
      </c>
      <c r="G1407" s="91">
        <v>949</v>
      </c>
      <c r="H1407" s="90"/>
      <c r="I1407" s="91"/>
      <c r="J1407" s="91"/>
      <c r="K1407" s="91">
        <f t="shared" si="41"/>
        <v>949</v>
      </c>
      <c r="L1407" s="92">
        <v>20220304</v>
      </c>
    </row>
    <row r="1408" spans="1:12" x14ac:dyDescent="0.25">
      <c r="A1408" s="89" t="s">
        <v>2381</v>
      </c>
      <c r="B1408" s="90" t="s">
        <v>92</v>
      </c>
      <c r="C1408" s="90" t="s">
        <v>698</v>
      </c>
      <c r="D1408" s="90" t="s">
        <v>26</v>
      </c>
      <c r="E1408" s="90" t="s">
        <v>1043</v>
      </c>
      <c r="F1408" s="127">
        <v>1</v>
      </c>
      <c r="G1408" s="91">
        <v>949</v>
      </c>
      <c r="H1408" s="90"/>
      <c r="I1408" s="91"/>
      <c r="J1408" s="91"/>
      <c r="K1408" s="91">
        <f t="shared" si="41"/>
        <v>949</v>
      </c>
      <c r="L1408" s="92">
        <v>20220304</v>
      </c>
    </row>
    <row r="1409" spans="1:12" x14ac:dyDescent="0.25">
      <c r="A1409" s="108" t="s">
        <v>2361</v>
      </c>
      <c r="B1409" s="109" t="s">
        <v>92</v>
      </c>
      <c r="C1409" s="109" t="s">
        <v>12</v>
      </c>
      <c r="D1409" s="109" t="s">
        <v>128</v>
      </c>
      <c r="E1409" s="109" t="s">
        <v>1023</v>
      </c>
      <c r="F1409" s="130">
        <v>1</v>
      </c>
      <c r="G1409" s="110">
        <v>949</v>
      </c>
      <c r="H1409" s="109">
        <v>90</v>
      </c>
      <c r="I1409" s="110">
        <v>24.4</v>
      </c>
      <c r="J1409" s="110">
        <f>I1409*H1409</f>
        <v>2196</v>
      </c>
      <c r="K1409" s="110">
        <f t="shared" si="41"/>
        <v>3145</v>
      </c>
      <c r="L1409" s="111">
        <v>20220307</v>
      </c>
    </row>
    <row r="1410" spans="1:12" x14ac:dyDescent="0.25">
      <c r="A1410" s="89" t="s">
        <v>2360</v>
      </c>
      <c r="B1410" s="90" t="s">
        <v>92</v>
      </c>
      <c r="C1410" s="90" t="s">
        <v>12</v>
      </c>
      <c r="D1410" s="90" t="s">
        <v>128</v>
      </c>
      <c r="E1410" s="90" t="s">
        <v>129</v>
      </c>
      <c r="F1410" s="127">
        <v>1</v>
      </c>
      <c r="G1410" s="91">
        <v>949</v>
      </c>
      <c r="H1410" s="90"/>
      <c r="I1410" s="91"/>
      <c r="J1410" s="91"/>
      <c r="K1410" s="91">
        <f t="shared" si="41"/>
        <v>949</v>
      </c>
      <c r="L1410" s="92">
        <v>20220307</v>
      </c>
    </row>
    <row r="1411" spans="1:12" x14ac:dyDescent="0.25">
      <c r="A1411" s="89" t="s">
        <v>2359</v>
      </c>
      <c r="B1411" s="90" t="s">
        <v>92</v>
      </c>
      <c r="C1411" s="90" t="s">
        <v>12</v>
      </c>
      <c r="D1411" s="90" t="s">
        <v>128</v>
      </c>
      <c r="E1411" s="90" t="s">
        <v>1020</v>
      </c>
      <c r="F1411" s="127">
        <v>1</v>
      </c>
      <c r="G1411" s="91">
        <v>949</v>
      </c>
      <c r="H1411" s="90"/>
      <c r="I1411" s="91"/>
      <c r="J1411" s="91"/>
      <c r="K1411" s="91">
        <f t="shared" si="41"/>
        <v>949</v>
      </c>
      <c r="L1411" s="92">
        <v>20220307</v>
      </c>
    </row>
    <row r="1412" spans="1:12" x14ac:dyDescent="0.25">
      <c r="A1412" s="89" t="s">
        <v>2358</v>
      </c>
      <c r="B1412" s="90" t="s">
        <v>92</v>
      </c>
      <c r="C1412" s="90" t="s">
        <v>12</v>
      </c>
      <c r="D1412" s="90" t="s">
        <v>128</v>
      </c>
      <c r="E1412" s="90" t="s">
        <v>160</v>
      </c>
      <c r="F1412" s="127">
        <v>1</v>
      </c>
      <c r="G1412" s="91">
        <v>949</v>
      </c>
      <c r="H1412" s="90"/>
      <c r="I1412" s="91"/>
      <c r="J1412" s="91"/>
      <c r="K1412" s="91">
        <f t="shared" si="41"/>
        <v>949</v>
      </c>
      <c r="L1412" s="92">
        <v>20220307</v>
      </c>
    </row>
    <row r="1413" spans="1:12" x14ac:dyDescent="0.25">
      <c r="A1413" s="89" t="s">
        <v>2356</v>
      </c>
      <c r="B1413" s="90" t="s">
        <v>92</v>
      </c>
      <c r="C1413" s="90" t="s">
        <v>220</v>
      </c>
      <c r="D1413" s="90" t="s">
        <v>221</v>
      </c>
      <c r="E1413" s="90" t="s">
        <v>2357</v>
      </c>
      <c r="F1413" s="127">
        <v>1</v>
      </c>
      <c r="G1413" s="91">
        <v>949</v>
      </c>
      <c r="H1413" s="90"/>
      <c r="I1413" s="91"/>
      <c r="J1413" s="91"/>
      <c r="K1413" s="91">
        <f t="shared" si="41"/>
        <v>949</v>
      </c>
      <c r="L1413" s="92">
        <v>20220309</v>
      </c>
    </row>
    <row r="1414" spans="1:12" x14ac:dyDescent="0.25">
      <c r="A1414" s="89" t="s">
        <v>2354</v>
      </c>
      <c r="B1414" s="90" t="s">
        <v>92</v>
      </c>
      <c r="C1414" s="90" t="s">
        <v>220</v>
      </c>
      <c r="D1414" s="90" t="s">
        <v>221</v>
      </c>
      <c r="E1414" s="90" t="s">
        <v>2355</v>
      </c>
      <c r="F1414" s="127">
        <v>1</v>
      </c>
      <c r="G1414" s="91">
        <v>949</v>
      </c>
      <c r="H1414" s="90"/>
      <c r="I1414" s="91"/>
      <c r="J1414" s="91"/>
      <c r="K1414" s="91">
        <f t="shared" si="41"/>
        <v>949</v>
      </c>
      <c r="L1414" s="92">
        <v>20220309</v>
      </c>
    </row>
    <row r="1415" spans="1:12" x14ac:dyDescent="0.25">
      <c r="A1415" s="89" t="s">
        <v>2330</v>
      </c>
      <c r="B1415" s="90" t="s">
        <v>92</v>
      </c>
      <c r="C1415" s="90" t="s">
        <v>95</v>
      </c>
      <c r="D1415" s="90" t="s">
        <v>96</v>
      </c>
      <c r="E1415" s="90" t="s">
        <v>1330</v>
      </c>
      <c r="F1415" s="127">
        <v>1</v>
      </c>
      <c r="G1415" s="91">
        <v>949</v>
      </c>
      <c r="H1415" s="90"/>
      <c r="I1415" s="91"/>
      <c r="J1415" s="91"/>
      <c r="K1415" s="91">
        <f t="shared" si="41"/>
        <v>949</v>
      </c>
      <c r="L1415" s="92">
        <v>20220309</v>
      </c>
    </row>
    <row r="1416" spans="1:12" x14ac:dyDescent="0.25">
      <c r="A1416" s="89" t="s">
        <v>2329</v>
      </c>
      <c r="B1416" s="90" t="s">
        <v>92</v>
      </c>
      <c r="C1416" s="90" t="s">
        <v>95</v>
      </c>
      <c r="D1416" s="90" t="s">
        <v>96</v>
      </c>
      <c r="E1416" s="90" t="s">
        <v>972</v>
      </c>
      <c r="F1416" s="127">
        <v>1</v>
      </c>
      <c r="G1416" s="91">
        <v>949</v>
      </c>
      <c r="H1416" s="90"/>
      <c r="I1416" s="91"/>
      <c r="J1416" s="91"/>
      <c r="K1416" s="91">
        <f t="shared" si="41"/>
        <v>949</v>
      </c>
      <c r="L1416" s="92">
        <v>20220309</v>
      </c>
    </row>
    <row r="1417" spans="1:12" x14ac:dyDescent="0.25">
      <c r="A1417" s="89" t="s">
        <v>2328</v>
      </c>
      <c r="B1417" s="90" t="s">
        <v>92</v>
      </c>
      <c r="C1417" s="90" t="s">
        <v>95</v>
      </c>
      <c r="D1417" s="90" t="s">
        <v>96</v>
      </c>
      <c r="E1417" s="90" t="s">
        <v>1323</v>
      </c>
      <c r="F1417" s="127">
        <v>1</v>
      </c>
      <c r="G1417" s="91">
        <v>949</v>
      </c>
      <c r="H1417" s="90"/>
      <c r="I1417" s="91"/>
      <c r="J1417" s="91"/>
      <c r="K1417" s="91">
        <f t="shared" si="41"/>
        <v>949</v>
      </c>
      <c r="L1417" s="92">
        <v>20220309</v>
      </c>
    </row>
    <row r="1418" spans="1:12" x14ac:dyDescent="0.25">
      <c r="A1418" s="89" t="s">
        <v>2327</v>
      </c>
      <c r="B1418" s="90" t="s">
        <v>92</v>
      </c>
      <c r="C1418" s="90" t="s">
        <v>95</v>
      </c>
      <c r="D1418" s="90" t="s">
        <v>96</v>
      </c>
      <c r="E1418" s="90" t="s">
        <v>1328</v>
      </c>
      <c r="F1418" s="127">
        <v>1</v>
      </c>
      <c r="G1418" s="91">
        <v>949</v>
      </c>
      <c r="H1418" s="90"/>
      <c r="I1418" s="91"/>
      <c r="J1418" s="91"/>
      <c r="K1418" s="91">
        <f t="shared" si="41"/>
        <v>949</v>
      </c>
      <c r="L1418" s="92">
        <v>20220309</v>
      </c>
    </row>
    <row r="1419" spans="1:12" x14ac:dyDescent="0.25">
      <c r="A1419" s="89" t="s">
        <v>2326</v>
      </c>
      <c r="B1419" s="90" t="s">
        <v>92</v>
      </c>
      <c r="C1419" s="90" t="s">
        <v>95</v>
      </c>
      <c r="D1419" s="90" t="s">
        <v>96</v>
      </c>
      <c r="E1419" s="90" t="s">
        <v>97</v>
      </c>
      <c r="F1419" s="127">
        <v>1</v>
      </c>
      <c r="G1419" s="91">
        <v>949</v>
      </c>
      <c r="H1419" s="90"/>
      <c r="I1419" s="91"/>
      <c r="J1419" s="91"/>
      <c r="K1419" s="91">
        <f t="shared" si="41"/>
        <v>949</v>
      </c>
      <c r="L1419" s="92">
        <v>20220309</v>
      </c>
    </row>
    <row r="1420" spans="1:12" x14ac:dyDescent="0.25">
      <c r="A1420" s="89" t="s">
        <v>2325</v>
      </c>
      <c r="B1420" s="90" t="s">
        <v>92</v>
      </c>
      <c r="C1420" s="90" t="s">
        <v>95</v>
      </c>
      <c r="D1420" s="90" t="s">
        <v>96</v>
      </c>
      <c r="E1420" s="90" t="s">
        <v>1321</v>
      </c>
      <c r="F1420" s="127">
        <v>1</v>
      </c>
      <c r="G1420" s="91">
        <v>949</v>
      </c>
      <c r="H1420" s="90"/>
      <c r="I1420" s="91"/>
      <c r="J1420" s="91"/>
      <c r="K1420" s="91">
        <f t="shared" si="41"/>
        <v>949</v>
      </c>
      <c r="L1420" s="92">
        <v>20220309</v>
      </c>
    </row>
    <row r="1421" spans="1:12" x14ac:dyDescent="0.25">
      <c r="A1421" s="89" t="s">
        <v>2324</v>
      </c>
      <c r="B1421" s="90" t="s">
        <v>92</v>
      </c>
      <c r="C1421" s="90" t="s">
        <v>95</v>
      </c>
      <c r="D1421" s="90" t="s">
        <v>96</v>
      </c>
      <c r="E1421" s="90" t="s">
        <v>1325</v>
      </c>
      <c r="F1421" s="127">
        <v>1</v>
      </c>
      <c r="G1421" s="91">
        <v>949</v>
      </c>
      <c r="H1421" s="90"/>
      <c r="I1421" s="91"/>
      <c r="J1421" s="91"/>
      <c r="K1421" s="91">
        <f t="shared" si="41"/>
        <v>949</v>
      </c>
      <c r="L1421" s="92">
        <v>20220309</v>
      </c>
    </row>
    <row r="1422" spans="1:12" x14ac:dyDescent="0.25">
      <c r="A1422" s="89" t="s">
        <v>2334</v>
      </c>
      <c r="B1422" s="90" t="s">
        <v>92</v>
      </c>
      <c r="C1422" s="90" t="s">
        <v>95</v>
      </c>
      <c r="D1422" s="90" t="s">
        <v>1161</v>
      </c>
      <c r="E1422" s="90" t="s">
        <v>1232</v>
      </c>
      <c r="F1422" s="127">
        <v>1</v>
      </c>
      <c r="G1422" s="91">
        <v>949</v>
      </c>
      <c r="H1422" s="90"/>
      <c r="I1422" s="91"/>
      <c r="J1422" s="91"/>
      <c r="K1422" s="91">
        <f t="shared" si="41"/>
        <v>949</v>
      </c>
      <c r="L1422" s="92">
        <v>20220310</v>
      </c>
    </row>
    <row r="1423" spans="1:12" x14ac:dyDescent="0.25">
      <c r="A1423" s="89" t="s">
        <v>2332</v>
      </c>
      <c r="B1423" s="90" t="s">
        <v>92</v>
      </c>
      <c r="C1423" s="90" t="s">
        <v>95</v>
      </c>
      <c r="D1423" s="90" t="s">
        <v>1161</v>
      </c>
      <c r="E1423" s="90" t="s">
        <v>2333</v>
      </c>
      <c r="F1423" s="127">
        <v>1</v>
      </c>
      <c r="G1423" s="91">
        <v>949</v>
      </c>
      <c r="H1423" s="90"/>
      <c r="I1423" s="91"/>
      <c r="J1423" s="91"/>
      <c r="K1423" s="91">
        <f t="shared" si="41"/>
        <v>949</v>
      </c>
      <c r="L1423" s="92">
        <v>20220310</v>
      </c>
    </row>
    <row r="1424" spans="1:12" x14ac:dyDescent="0.25">
      <c r="A1424" s="89" t="s">
        <v>2331</v>
      </c>
      <c r="B1424" s="90" t="s">
        <v>92</v>
      </c>
      <c r="C1424" s="90" t="s">
        <v>95</v>
      </c>
      <c r="D1424" s="90" t="s">
        <v>1161</v>
      </c>
      <c r="E1424" s="90" t="s">
        <v>1162</v>
      </c>
      <c r="F1424" s="127">
        <v>1</v>
      </c>
      <c r="G1424" s="91">
        <v>949</v>
      </c>
      <c r="H1424" s="90"/>
      <c r="I1424" s="91"/>
      <c r="J1424" s="91"/>
      <c r="K1424" s="91">
        <f t="shared" si="41"/>
        <v>949</v>
      </c>
      <c r="L1424" s="92">
        <v>20220310</v>
      </c>
    </row>
    <row r="1425" spans="1:12" x14ac:dyDescent="0.25">
      <c r="A1425" s="89" t="s">
        <v>2352</v>
      </c>
      <c r="B1425" s="90" t="s">
        <v>92</v>
      </c>
      <c r="C1425" s="90" t="s">
        <v>36</v>
      </c>
      <c r="D1425" s="90" t="s">
        <v>37</v>
      </c>
      <c r="E1425" s="90" t="s">
        <v>2353</v>
      </c>
      <c r="F1425" s="127">
        <v>1</v>
      </c>
      <c r="G1425" s="91">
        <v>949</v>
      </c>
      <c r="H1425" s="90"/>
      <c r="I1425" s="91"/>
      <c r="J1425" s="91"/>
      <c r="K1425" s="91">
        <f t="shared" si="41"/>
        <v>949</v>
      </c>
      <c r="L1425" s="92">
        <v>20220310</v>
      </c>
    </row>
    <row r="1426" spans="1:12" x14ac:dyDescent="0.25">
      <c r="A1426" s="89" t="s">
        <v>2351</v>
      </c>
      <c r="B1426" s="90" t="s">
        <v>92</v>
      </c>
      <c r="C1426" s="90" t="s">
        <v>36</v>
      </c>
      <c r="D1426" s="90" t="s">
        <v>37</v>
      </c>
      <c r="E1426" s="90" t="s">
        <v>1305</v>
      </c>
      <c r="F1426" s="127">
        <v>1</v>
      </c>
      <c r="G1426" s="91">
        <v>949</v>
      </c>
      <c r="H1426" s="90"/>
      <c r="I1426" s="91"/>
      <c r="J1426" s="91"/>
      <c r="K1426" s="91">
        <f t="shared" ref="K1426:K1450" si="42">J1426+G1426</f>
        <v>949</v>
      </c>
      <c r="L1426" s="92">
        <v>20220310</v>
      </c>
    </row>
    <row r="1427" spans="1:12" x14ac:dyDescent="0.25">
      <c r="A1427" s="89" t="s">
        <v>2349</v>
      </c>
      <c r="B1427" s="90" t="s">
        <v>92</v>
      </c>
      <c r="C1427" s="90" t="s">
        <v>36</v>
      </c>
      <c r="D1427" s="90" t="s">
        <v>37</v>
      </c>
      <c r="E1427" s="90" t="s">
        <v>2350</v>
      </c>
      <c r="F1427" s="127">
        <v>1</v>
      </c>
      <c r="G1427" s="91">
        <v>949</v>
      </c>
      <c r="H1427" s="90"/>
      <c r="I1427" s="91"/>
      <c r="J1427" s="91"/>
      <c r="K1427" s="91">
        <f t="shared" si="42"/>
        <v>949</v>
      </c>
      <c r="L1427" s="92">
        <v>20220310</v>
      </c>
    </row>
    <row r="1428" spans="1:12" x14ac:dyDescent="0.25">
      <c r="A1428" s="89" t="s">
        <v>2342</v>
      </c>
      <c r="B1428" s="90" t="s">
        <v>92</v>
      </c>
      <c r="C1428" s="90" t="s">
        <v>36</v>
      </c>
      <c r="D1428" s="90" t="s">
        <v>37</v>
      </c>
      <c r="E1428" s="90" t="s">
        <v>1362</v>
      </c>
      <c r="F1428" s="127">
        <v>1</v>
      </c>
      <c r="G1428" s="91">
        <v>949</v>
      </c>
      <c r="H1428" s="90"/>
      <c r="I1428" s="91"/>
      <c r="J1428" s="91"/>
      <c r="K1428" s="91">
        <f t="shared" si="42"/>
        <v>949</v>
      </c>
      <c r="L1428" s="92">
        <v>20220310</v>
      </c>
    </row>
    <row r="1429" spans="1:12" x14ac:dyDescent="0.25">
      <c r="A1429" s="89" t="s">
        <v>2347</v>
      </c>
      <c r="B1429" s="90" t="s">
        <v>92</v>
      </c>
      <c r="C1429" s="90" t="s">
        <v>36</v>
      </c>
      <c r="D1429" s="90" t="s">
        <v>37</v>
      </c>
      <c r="E1429" s="90" t="s">
        <v>2348</v>
      </c>
      <c r="F1429" s="127">
        <v>1</v>
      </c>
      <c r="G1429" s="91">
        <v>949</v>
      </c>
      <c r="H1429" s="90"/>
      <c r="I1429" s="91"/>
      <c r="J1429" s="91"/>
      <c r="K1429" s="91">
        <f t="shared" si="42"/>
        <v>949</v>
      </c>
      <c r="L1429" s="92">
        <v>20220310</v>
      </c>
    </row>
    <row r="1430" spans="1:12" x14ac:dyDescent="0.25">
      <c r="A1430" s="89" t="s">
        <v>2346</v>
      </c>
      <c r="B1430" s="90" t="s">
        <v>92</v>
      </c>
      <c r="C1430" s="90" t="s">
        <v>36</v>
      </c>
      <c r="D1430" s="90" t="s">
        <v>37</v>
      </c>
      <c r="E1430" s="90" t="s">
        <v>1301</v>
      </c>
      <c r="F1430" s="127">
        <v>1</v>
      </c>
      <c r="G1430" s="91">
        <v>949</v>
      </c>
      <c r="H1430" s="90"/>
      <c r="I1430" s="91"/>
      <c r="J1430" s="91"/>
      <c r="K1430" s="91">
        <f t="shared" si="42"/>
        <v>949</v>
      </c>
      <c r="L1430" s="92">
        <v>20220310</v>
      </c>
    </row>
    <row r="1431" spans="1:12" x14ac:dyDescent="0.25">
      <c r="A1431" s="89" t="s">
        <v>2341</v>
      </c>
      <c r="B1431" s="90" t="s">
        <v>92</v>
      </c>
      <c r="C1431" s="90" t="s">
        <v>36</v>
      </c>
      <c r="D1431" s="90" t="s">
        <v>37</v>
      </c>
      <c r="E1431" s="90" t="s">
        <v>1299</v>
      </c>
      <c r="F1431" s="127">
        <v>1</v>
      </c>
      <c r="G1431" s="91">
        <v>949</v>
      </c>
      <c r="H1431" s="90"/>
      <c r="I1431" s="91"/>
      <c r="J1431" s="91"/>
      <c r="K1431" s="91">
        <f t="shared" si="42"/>
        <v>949</v>
      </c>
      <c r="L1431" s="92">
        <v>20220310</v>
      </c>
    </row>
    <row r="1432" spans="1:12" x14ac:dyDescent="0.25">
      <c r="A1432" s="89" t="s">
        <v>2299</v>
      </c>
      <c r="B1432" s="90" t="s">
        <v>92</v>
      </c>
      <c r="C1432" s="90" t="s">
        <v>934</v>
      </c>
      <c r="D1432" s="90" t="s">
        <v>26</v>
      </c>
      <c r="E1432" s="90" t="s">
        <v>939</v>
      </c>
      <c r="F1432" s="127">
        <v>1</v>
      </c>
      <c r="G1432" s="91">
        <v>949</v>
      </c>
      <c r="H1432" s="90"/>
      <c r="I1432" s="91"/>
      <c r="J1432" s="91"/>
      <c r="K1432" s="91">
        <f t="shared" si="42"/>
        <v>949</v>
      </c>
      <c r="L1432" s="92">
        <v>20220314</v>
      </c>
    </row>
    <row r="1433" spans="1:12" x14ac:dyDescent="0.25">
      <c r="A1433" s="89" t="s">
        <v>2298</v>
      </c>
      <c r="B1433" s="90" t="s">
        <v>92</v>
      </c>
      <c r="C1433" s="90" t="s">
        <v>934</v>
      </c>
      <c r="D1433" s="90" t="s">
        <v>26</v>
      </c>
      <c r="E1433" s="90" t="s">
        <v>935</v>
      </c>
      <c r="F1433" s="127">
        <v>1</v>
      </c>
      <c r="G1433" s="91">
        <v>949</v>
      </c>
      <c r="H1433" s="90"/>
      <c r="I1433" s="91"/>
      <c r="J1433" s="91"/>
      <c r="K1433" s="91">
        <f t="shared" si="42"/>
        <v>949</v>
      </c>
      <c r="L1433" s="92">
        <v>20220314</v>
      </c>
    </row>
    <row r="1434" spans="1:12" x14ac:dyDescent="0.25">
      <c r="A1434" s="89" t="s">
        <v>2297</v>
      </c>
      <c r="B1434" s="90" t="s">
        <v>92</v>
      </c>
      <c r="C1434" s="90" t="s">
        <v>934</v>
      </c>
      <c r="D1434" s="90" t="s">
        <v>26</v>
      </c>
      <c r="E1434" s="90" t="s">
        <v>1643</v>
      </c>
      <c r="F1434" s="127">
        <v>1</v>
      </c>
      <c r="G1434" s="91">
        <v>949</v>
      </c>
      <c r="H1434" s="90"/>
      <c r="I1434" s="91"/>
      <c r="J1434" s="91"/>
      <c r="K1434" s="91">
        <f t="shared" si="42"/>
        <v>949</v>
      </c>
      <c r="L1434" s="92">
        <v>20220314</v>
      </c>
    </row>
    <row r="1435" spans="1:12" x14ac:dyDescent="0.25">
      <c r="A1435" s="89" t="s">
        <v>2314</v>
      </c>
      <c r="B1435" s="90" t="s">
        <v>92</v>
      </c>
      <c r="C1435" s="90" t="s">
        <v>12</v>
      </c>
      <c r="D1435" s="90" t="s">
        <v>475</v>
      </c>
      <c r="E1435" s="90" t="s">
        <v>504</v>
      </c>
      <c r="F1435" s="127">
        <v>1</v>
      </c>
      <c r="G1435" s="91">
        <v>949</v>
      </c>
      <c r="H1435" s="90"/>
      <c r="I1435" s="91"/>
      <c r="J1435" s="91"/>
      <c r="K1435" s="91">
        <f t="shared" si="42"/>
        <v>949</v>
      </c>
      <c r="L1435" s="92">
        <v>20220318</v>
      </c>
    </row>
    <row r="1436" spans="1:12" x14ac:dyDescent="0.25">
      <c r="A1436" s="89" t="s">
        <v>2313</v>
      </c>
      <c r="B1436" s="90" t="s">
        <v>92</v>
      </c>
      <c r="C1436" s="90" t="s">
        <v>12</v>
      </c>
      <c r="D1436" s="90" t="s">
        <v>475</v>
      </c>
      <c r="E1436" s="90" t="s">
        <v>476</v>
      </c>
      <c r="F1436" s="127">
        <v>1</v>
      </c>
      <c r="G1436" s="91">
        <v>949</v>
      </c>
      <c r="H1436" s="90"/>
      <c r="I1436" s="91"/>
      <c r="J1436" s="91"/>
      <c r="K1436" s="91">
        <f t="shared" si="42"/>
        <v>949</v>
      </c>
      <c r="L1436" s="92">
        <v>20220318</v>
      </c>
    </row>
    <row r="1437" spans="1:12" x14ac:dyDescent="0.25">
      <c r="A1437" s="89" t="s">
        <v>2311</v>
      </c>
      <c r="B1437" s="90" t="s">
        <v>92</v>
      </c>
      <c r="C1437" s="90" t="s">
        <v>95</v>
      </c>
      <c r="D1437" s="90" t="s">
        <v>1318</v>
      </c>
      <c r="E1437" s="90" t="s">
        <v>1346</v>
      </c>
      <c r="F1437" s="127">
        <v>1</v>
      </c>
      <c r="G1437" s="91">
        <v>949</v>
      </c>
      <c r="H1437" s="90"/>
      <c r="I1437" s="91"/>
      <c r="J1437" s="91"/>
      <c r="K1437" s="91">
        <f t="shared" si="42"/>
        <v>949</v>
      </c>
      <c r="L1437" s="92">
        <v>20220323</v>
      </c>
    </row>
    <row r="1438" spans="1:12" x14ac:dyDescent="0.25">
      <c r="A1438" s="89" t="s">
        <v>2310</v>
      </c>
      <c r="B1438" s="90" t="s">
        <v>92</v>
      </c>
      <c r="C1438" s="90" t="s">
        <v>95</v>
      </c>
      <c r="D1438" s="90" t="s">
        <v>1318</v>
      </c>
      <c r="E1438" s="90" t="s">
        <v>1344</v>
      </c>
      <c r="F1438" s="127">
        <v>1</v>
      </c>
      <c r="G1438" s="91">
        <v>949</v>
      </c>
      <c r="H1438" s="90"/>
      <c r="I1438" s="91"/>
      <c r="J1438" s="91"/>
      <c r="K1438" s="91">
        <f t="shared" si="42"/>
        <v>949</v>
      </c>
      <c r="L1438" s="92">
        <v>20220323</v>
      </c>
    </row>
    <row r="1439" spans="1:12" x14ac:dyDescent="0.25">
      <c r="A1439" s="89" t="s">
        <v>2309</v>
      </c>
      <c r="B1439" s="90" t="s">
        <v>92</v>
      </c>
      <c r="C1439" s="90" t="s">
        <v>95</v>
      </c>
      <c r="D1439" s="90" t="s">
        <v>1318</v>
      </c>
      <c r="E1439" s="90" t="s">
        <v>1342</v>
      </c>
      <c r="F1439" s="127">
        <v>1</v>
      </c>
      <c r="G1439" s="91">
        <v>949</v>
      </c>
      <c r="H1439" s="90"/>
      <c r="I1439" s="91"/>
      <c r="J1439" s="91"/>
      <c r="K1439" s="91">
        <f t="shared" si="42"/>
        <v>949</v>
      </c>
      <c r="L1439" s="92">
        <v>20220323</v>
      </c>
    </row>
    <row r="1440" spans="1:12" x14ac:dyDescent="0.25">
      <c r="A1440" s="89" t="s">
        <v>2308</v>
      </c>
      <c r="B1440" s="90" t="s">
        <v>92</v>
      </c>
      <c r="C1440" s="90" t="s">
        <v>95</v>
      </c>
      <c r="D1440" s="90" t="s">
        <v>1318</v>
      </c>
      <c r="E1440" s="90" t="s">
        <v>1340</v>
      </c>
      <c r="F1440" s="127">
        <v>1</v>
      </c>
      <c r="G1440" s="91">
        <v>949</v>
      </c>
      <c r="H1440" s="90"/>
      <c r="I1440" s="91"/>
      <c r="J1440" s="91"/>
      <c r="K1440" s="91">
        <f t="shared" si="42"/>
        <v>949</v>
      </c>
      <c r="L1440" s="92">
        <v>20220323</v>
      </c>
    </row>
    <row r="1441" spans="1:12" x14ac:dyDescent="0.25">
      <c r="A1441" s="89" t="s">
        <v>2307</v>
      </c>
      <c r="B1441" s="90" t="s">
        <v>92</v>
      </c>
      <c r="C1441" s="90" t="s">
        <v>95</v>
      </c>
      <c r="D1441" s="90" t="s">
        <v>1318</v>
      </c>
      <c r="E1441" s="90" t="s">
        <v>1338</v>
      </c>
      <c r="F1441" s="127">
        <v>1</v>
      </c>
      <c r="G1441" s="91">
        <v>949</v>
      </c>
      <c r="H1441" s="90"/>
      <c r="I1441" s="91"/>
      <c r="J1441" s="91"/>
      <c r="K1441" s="91">
        <f t="shared" si="42"/>
        <v>949</v>
      </c>
      <c r="L1441" s="92">
        <v>20220323</v>
      </c>
    </row>
    <row r="1442" spans="1:12" x14ac:dyDescent="0.25">
      <c r="A1442" s="89" t="s">
        <v>2306</v>
      </c>
      <c r="B1442" s="90" t="s">
        <v>92</v>
      </c>
      <c r="C1442" s="90" t="s">
        <v>95</v>
      </c>
      <c r="D1442" s="90" t="s">
        <v>1318</v>
      </c>
      <c r="E1442" s="90" t="s">
        <v>1336</v>
      </c>
      <c r="F1442" s="127">
        <v>1</v>
      </c>
      <c r="G1442" s="91">
        <v>949</v>
      </c>
      <c r="H1442" s="90"/>
      <c r="I1442" s="91"/>
      <c r="J1442" s="91"/>
      <c r="K1442" s="91">
        <f t="shared" si="42"/>
        <v>949</v>
      </c>
      <c r="L1442" s="92">
        <v>20220323</v>
      </c>
    </row>
    <row r="1443" spans="1:12" x14ac:dyDescent="0.25">
      <c r="A1443" s="89" t="s">
        <v>2305</v>
      </c>
      <c r="B1443" s="90" t="s">
        <v>92</v>
      </c>
      <c r="C1443" s="90" t="s">
        <v>95</v>
      </c>
      <c r="D1443" s="90" t="s">
        <v>1318</v>
      </c>
      <c r="E1443" s="90" t="s">
        <v>1334</v>
      </c>
      <c r="F1443" s="127">
        <v>1</v>
      </c>
      <c r="G1443" s="91">
        <v>949</v>
      </c>
      <c r="H1443" s="90"/>
      <c r="I1443" s="91"/>
      <c r="J1443" s="91"/>
      <c r="K1443" s="91">
        <f t="shared" si="42"/>
        <v>949</v>
      </c>
      <c r="L1443" s="92">
        <v>20220323</v>
      </c>
    </row>
    <row r="1444" spans="1:12" x14ac:dyDescent="0.25">
      <c r="A1444" s="89" t="s">
        <v>2304</v>
      </c>
      <c r="B1444" s="90" t="s">
        <v>92</v>
      </c>
      <c r="C1444" s="90" t="s">
        <v>95</v>
      </c>
      <c r="D1444" s="90" t="s">
        <v>1318</v>
      </c>
      <c r="E1444" s="90" t="s">
        <v>1332</v>
      </c>
      <c r="F1444" s="127">
        <v>1</v>
      </c>
      <c r="G1444" s="91">
        <v>949</v>
      </c>
      <c r="H1444" s="90"/>
      <c r="I1444" s="91"/>
      <c r="J1444" s="91"/>
      <c r="K1444" s="91">
        <f t="shared" si="42"/>
        <v>949</v>
      </c>
      <c r="L1444" s="92">
        <v>20220323</v>
      </c>
    </row>
    <row r="1445" spans="1:12" x14ac:dyDescent="0.25">
      <c r="A1445" s="108" t="s">
        <v>2293</v>
      </c>
      <c r="B1445" s="109" t="s">
        <v>92</v>
      </c>
      <c r="C1445" s="109" t="s">
        <v>12</v>
      </c>
      <c r="D1445" s="109" t="s">
        <v>39</v>
      </c>
      <c r="E1445" s="109" t="s">
        <v>928</v>
      </c>
      <c r="F1445" s="130">
        <v>1</v>
      </c>
      <c r="G1445" s="110">
        <v>949</v>
      </c>
      <c r="H1445" s="109">
        <v>212</v>
      </c>
      <c r="I1445" s="110">
        <v>24.4</v>
      </c>
      <c r="J1445" s="110">
        <f>I1445*H1445</f>
        <v>5172.7999999999993</v>
      </c>
      <c r="K1445" s="110">
        <f t="shared" si="42"/>
        <v>6121.7999999999993</v>
      </c>
      <c r="L1445" s="111">
        <v>20220330</v>
      </c>
    </row>
    <row r="1446" spans="1:12" x14ac:dyDescent="0.25">
      <c r="A1446" s="89" t="s">
        <v>2292</v>
      </c>
      <c r="B1446" s="90" t="s">
        <v>92</v>
      </c>
      <c r="C1446" s="90" t="s">
        <v>12</v>
      </c>
      <c r="D1446" s="90" t="s">
        <v>39</v>
      </c>
      <c r="E1446" s="90" t="s">
        <v>249</v>
      </c>
      <c r="F1446" s="127">
        <v>1</v>
      </c>
      <c r="G1446" s="91">
        <v>949</v>
      </c>
      <c r="H1446" s="90"/>
      <c r="I1446" s="91"/>
      <c r="J1446" s="91"/>
      <c r="K1446" s="91">
        <f t="shared" si="42"/>
        <v>949</v>
      </c>
      <c r="L1446" s="92">
        <v>20220330</v>
      </c>
    </row>
    <row r="1447" spans="1:12" x14ac:dyDescent="0.25">
      <c r="A1447" s="89" t="s">
        <v>2291</v>
      </c>
      <c r="B1447" s="90" t="s">
        <v>92</v>
      </c>
      <c r="C1447" s="90" t="s">
        <v>12</v>
      </c>
      <c r="D1447" s="90" t="s">
        <v>39</v>
      </c>
      <c r="E1447" s="90" t="s">
        <v>40</v>
      </c>
      <c r="F1447" s="127">
        <v>1</v>
      </c>
      <c r="G1447" s="91">
        <v>949</v>
      </c>
      <c r="H1447" s="90"/>
      <c r="I1447" s="91"/>
      <c r="J1447" s="91"/>
      <c r="K1447" s="91">
        <f t="shared" si="42"/>
        <v>949</v>
      </c>
      <c r="L1447" s="92">
        <v>20220330</v>
      </c>
    </row>
    <row r="1448" spans="1:12" x14ac:dyDescent="0.25">
      <c r="A1448" s="108" t="s">
        <v>2294</v>
      </c>
      <c r="B1448" s="109" t="s">
        <v>92</v>
      </c>
      <c r="C1448" s="109" t="s">
        <v>278</v>
      </c>
      <c r="D1448" s="109" t="s">
        <v>279</v>
      </c>
      <c r="E1448" s="109" t="s">
        <v>1415</v>
      </c>
      <c r="F1448" s="130">
        <v>1</v>
      </c>
      <c r="G1448" s="110">
        <v>949</v>
      </c>
      <c r="H1448" s="109">
        <v>40</v>
      </c>
      <c r="I1448" s="110">
        <v>24.4</v>
      </c>
      <c r="J1448" s="110">
        <f>I1448*H1448</f>
        <v>976</v>
      </c>
      <c r="K1448" s="110">
        <f t="shared" si="42"/>
        <v>1925</v>
      </c>
      <c r="L1448" s="111">
        <v>20220331</v>
      </c>
    </row>
    <row r="1449" spans="1:12" x14ac:dyDescent="0.25">
      <c r="A1449" s="89" t="s">
        <v>2296</v>
      </c>
      <c r="B1449" s="90" t="s">
        <v>92</v>
      </c>
      <c r="C1449" s="90" t="s">
        <v>793</v>
      </c>
      <c r="D1449" s="90" t="s">
        <v>794</v>
      </c>
      <c r="E1449" s="90" t="s">
        <v>795</v>
      </c>
      <c r="F1449" s="127">
        <v>1</v>
      </c>
      <c r="G1449" s="91">
        <v>949</v>
      </c>
      <c r="H1449" s="90"/>
      <c r="I1449" s="91"/>
      <c r="J1449" s="91"/>
      <c r="K1449" s="91">
        <f t="shared" si="42"/>
        <v>949</v>
      </c>
      <c r="L1449" s="92">
        <v>20220331</v>
      </c>
    </row>
    <row r="1450" spans="1:12" ht="15.75" thickBot="1" x14ac:dyDescent="0.3">
      <c r="A1450" s="112" t="s">
        <v>2295</v>
      </c>
      <c r="B1450" s="113" t="s">
        <v>92</v>
      </c>
      <c r="C1450" s="113" t="s">
        <v>793</v>
      </c>
      <c r="D1450" s="113" t="s">
        <v>794</v>
      </c>
      <c r="E1450" s="113" t="s">
        <v>1143</v>
      </c>
      <c r="F1450" s="131">
        <v>1</v>
      </c>
      <c r="G1450" s="114">
        <v>949</v>
      </c>
      <c r="H1450" s="113"/>
      <c r="I1450" s="114"/>
      <c r="J1450" s="114"/>
      <c r="K1450" s="114">
        <f t="shared" si="42"/>
        <v>949</v>
      </c>
      <c r="L1450" s="115">
        <v>20220331</v>
      </c>
    </row>
    <row r="1454" spans="1:12" ht="15.75" thickBot="1" x14ac:dyDescent="0.3">
      <c r="A1454" s="85" t="s">
        <v>0</v>
      </c>
      <c r="B1454" s="86" t="s">
        <v>1</v>
      </c>
      <c r="C1454" s="86" t="s">
        <v>2</v>
      </c>
      <c r="D1454" s="86" t="s">
        <v>3</v>
      </c>
      <c r="E1454" s="86" t="s">
        <v>4</v>
      </c>
      <c r="F1454" s="122"/>
      <c r="G1454" s="87" t="s">
        <v>6</v>
      </c>
      <c r="H1454" s="86" t="s">
        <v>7</v>
      </c>
      <c r="I1454" s="87" t="s">
        <v>8</v>
      </c>
      <c r="J1454" s="87" t="s">
        <v>9</v>
      </c>
      <c r="K1454" s="87" t="s">
        <v>10</v>
      </c>
      <c r="L1454" s="88" t="s">
        <v>5</v>
      </c>
    </row>
    <row r="1455" spans="1:12" x14ac:dyDescent="0.25">
      <c r="A1455" s="54" t="s">
        <v>2515</v>
      </c>
      <c r="B1455" s="47" t="s">
        <v>11</v>
      </c>
      <c r="C1455" s="47" t="s">
        <v>27</v>
      </c>
      <c r="D1455" s="47" t="s">
        <v>597</v>
      </c>
      <c r="E1455" s="47" t="s">
        <v>606</v>
      </c>
      <c r="F1455" s="123">
        <v>1</v>
      </c>
      <c r="G1455" s="38">
        <v>2475</v>
      </c>
      <c r="H1455" s="47"/>
      <c r="I1455" s="38"/>
      <c r="J1455" s="38"/>
      <c r="K1455" s="38">
        <f t="shared" ref="K1455:K1487" si="43">J1455+G1455</f>
        <v>2475</v>
      </c>
      <c r="L1455" s="73">
        <v>20220401</v>
      </c>
    </row>
    <row r="1456" spans="1:12" x14ac:dyDescent="0.25">
      <c r="A1456" s="89" t="s">
        <v>2514</v>
      </c>
      <c r="B1456" s="90" t="s">
        <v>11</v>
      </c>
      <c r="C1456" s="90" t="s">
        <v>12</v>
      </c>
      <c r="D1456" s="90" t="s">
        <v>118</v>
      </c>
      <c r="E1456" s="90" t="s">
        <v>167</v>
      </c>
      <c r="F1456" s="127">
        <v>1</v>
      </c>
      <c r="G1456" s="91">
        <v>2475</v>
      </c>
      <c r="H1456" s="90"/>
      <c r="I1456" s="91"/>
      <c r="J1456" s="91"/>
      <c r="K1456" s="91">
        <f t="shared" si="43"/>
        <v>2475</v>
      </c>
      <c r="L1456" s="92">
        <v>20220401</v>
      </c>
    </row>
    <row r="1457" spans="1:12" x14ac:dyDescent="0.25">
      <c r="A1457" s="89" t="s">
        <v>2516</v>
      </c>
      <c r="B1457" s="90" t="s">
        <v>11</v>
      </c>
      <c r="C1457" s="90" t="s">
        <v>36</v>
      </c>
      <c r="D1457" s="90" t="s">
        <v>93</v>
      </c>
      <c r="E1457" s="90" t="s">
        <v>2461</v>
      </c>
      <c r="F1457" s="127">
        <v>1</v>
      </c>
      <c r="G1457" s="91">
        <v>2475</v>
      </c>
      <c r="H1457" s="90"/>
      <c r="I1457" s="91"/>
      <c r="J1457" s="91"/>
      <c r="K1457" s="91">
        <f t="shared" si="43"/>
        <v>2475</v>
      </c>
      <c r="L1457" s="92">
        <v>20220401</v>
      </c>
    </row>
    <row r="1458" spans="1:12" x14ac:dyDescent="0.25">
      <c r="A1458" s="89" t="s">
        <v>2513</v>
      </c>
      <c r="B1458" s="90" t="s">
        <v>11</v>
      </c>
      <c r="C1458" s="90" t="s">
        <v>685</v>
      </c>
      <c r="D1458" s="90" t="s">
        <v>1276</v>
      </c>
      <c r="E1458" s="90" t="s">
        <v>1277</v>
      </c>
      <c r="F1458" s="127">
        <v>1</v>
      </c>
      <c r="G1458" s="91">
        <v>2475</v>
      </c>
      <c r="H1458" s="90"/>
      <c r="I1458" s="91"/>
      <c r="J1458" s="91"/>
      <c r="K1458" s="91">
        <f t="shared" si="43"/>
        <v>2475</v>
      </c>
      <c r="L1458" s="92">
        <v>20220404</v>
      </c>
    </row>
    <row r="1459" spans="1:12" x14ac:dyDescent="0.25">
      <c r="A1459" s="144" t="s">
        <v>2517</v>
      </c>
      <c r="B1459" s="145" t="s">
        <v>11</v>
      </c>
      <c r="C1459" s="145" t="s">
        <v>222</v>
      </c>
      <c r="D1459" s="145" t="s">
        <v>922</v>
      </c>
      <c r="E1459" s="145" t="s">
        <v>923</v>
      </c>
      <c r="F1459" s="146">
        <v>1</v>
      </c>
      <c r="G1459" s="147">
        <v>1940</v>
      </c>
      <c r="H1459" s="145"/>
      <c r="I1459" s="147"/>
      <c r="J1459" s="147"/>
      <c r="K1459" s="147">
        <f t="shared" si="43"/>
        <v>1940</v>
      </c>
      <c r="L1459" s="148">
        <v>20220404</v>
      </c>
    </row>
    <row r="1460" spans="1:12" x14ac:dyDescent="0.25">
      <c r="A1460" s="89" t="s">
        <v>2511</v>
      </c>
      <c r="B1460" s="90" t="s">
        <v>11</v>
      </c>
      <c r="C1460" s="90" t="s">
        <v>283</v>
      </c>
      <c r="D1460" s="90" t="s">
        <v>93</v>
      </c>
      <c r="E1460" s="90" t="s">
        <v>1081</v>
      </c>
      <c r="F1460" s="127">
        <v>1</v>
      </c>
      <c r="G1460" s="91">
        <v>2475</v>
      </c>
      <c r="H1460" s="90"/>
      <c r="I1460" s="91"/>
      <c r="J1460" s="91"/>
      <c r="K1460" s="91">
        <f t="shared" si="43"/>
        <v>2475</v>
      </c>
      <c r="L1460" s="92">
        <v>20220405</v>
      </c>
    </row>
    <row r="1461" spans="1:12" x14ac:dyDescent="0.25">
      <c r="A1461" s="154" t="s">
        <v>2519</v>
      </c>
      <c r="B1461" s="155" t="s">
        <v>11</v>
      </c>
      <c r="C1461" s="155" t="s">
        <v>363</v>
      </c>
      <c r="D1461" s="155" t="s">
        <v>364</v>
      </c>
      <c r="E1461" s="155" t="s">
        <v>365</v>
      </c>
      <c r="F1461" s="156">
        <v>1</v>
      </c>
      <c r="G1461" s="157">
        <v>1940</v>
      </c>
      <c r="H1461" s="155">
        <v>41</v>
      </c>
      <c r="I1461" s="157">
        <v>24.4</v>
      </c>
      <c r="J1461" s="157">
        <f>I1461*H1461</f>
        <v>1000.4</v>
      </c>
      <c r="K1461" s="157">
        <f t="shared" si="43"/>
        <v>2940.4</v>
      </c>
      <c r="L1461" s="158">
        <v>20220405</v>
      </c>
    </row>
    <row r="1462" spans="1:12" x14ac:dyDescent="0.25">
      <c r="A1462" s="89" t="s">
        <v>2510</v>
      </c>
      <c r="B1462" s="90" t="s">
        <v>11</v>
      </c>
      <c r="C1462" s="90" t="s">
        <v>35</v>
      </c>
      <c r="D1462" s="90" t="s">
        <v>1114</v>
      </c>
      <c r="E1462" s="90" t="s">
        <v>1115</v>
      </c>
      <c r="F1462" s="127">
        <v>1</v>
      </c>
      <c r="G1462" s="91">
        <v>2475</v>
      </c>
      <c r="H1462" s="90"/>
      <c r="I1462" s="91"/>
      <c r="J1462" s="91"/>
      <c r="K1462" s="91">
        <f t="shared" si="43"/>
        <v>2475</v>
      </c>
      <c r="L1462" s="92">
        <v>20220406</v>
      </c>
    </row>
    <row r="1463" spans="1:12" x14ac:dyDescent="0.25">
      <c r="A1463" s="154" t="s">
        <v>2518</v>
      </c>
      <c r="B1463" s="155" t="s">
        <v>11</v>
      </c>
      <c r="C1463" s="155" t="s">
        <v>363</v>
      </c>
      <c r="D1463" s="155" t="s">
        <v>364</v>
      </c>
      <c r="E1463" s="155" t="s">
        <v>565</v>
      </c>
      <c r="F1463" s="156">
        <v>1</v>
      </c>
      <c r="G1463" s="157">
        <v>1940</v>
      </c>
      <c r="H1463" s="155">
        <v>38</v>
      </c>
      <c r="I1463" s="157">
        <v>24.4</v>
      </c>
      <c r="J1463" s="157">
        <f>I1463*H1463</f>
        <v>927.19999999999993</v>
      </c>
      <c r="K1463" s="157">
        <f t="shared" si="43"/>
        <v>2867.2</v>
      </c>
      <c r="L1463" s="158">
        <v>20220406</v>
      </c>
    </row>
    <row r="1464" spans="1:12" x14ac:dyDescent="0.25">
      <c r="A1464" s="108" t="s">
        <v>2509</v>
      </c>
      <c r="B1464" s="109" t="s">
        <v>11</v>
      </c>
      <c r="C1464" s="109" t="s">
        <v>36</v>
      </c>
      <c r="D1464" s="109" t="s">
        <v>37</v>
      </c>
      <c r="E1464" s="109" t="s">
        <v>1241</v>
      </c>
      <c r="F1464" s="130">
        <v>1</v>
      </c>
      <c r="G1464" s="110">
        <v>2475</v>
      </c>
      <c r="H1464" s="109">
        <v>286</v>
      </c>
      <c r="I1464" s="110">
        <v>31.15</v>
      </c>
      <c r="J1464" s="110">
        <f>I1464*H1464</f>
        <v>8908.9</v>
      </c>
      <c r="K1464" s="110">
        <f t="shared" si="43"/>
        <v>11383.9</v>
      </c>
      <c r="L1464" s="111">
        <v>20220407</v>
      </c>
    </row>
    <row r="1465" spans="1:12" x14ac:dyDescent="0.25">
      <c r="A1465" s="144" t="s">
        <v>2523</v>
      </c>
      <c r="B1465" s="145" t="s">
        <v>1468</v>
      </c>
      <c r="C1465" s="145" t="s">
        <v>95</v>
      </c>
      <c r="D1465" s="145" t="s">
        <v>96</v>
      </c>
      <c r="E1465" s="145" t="s">
        <v>97</v>
      </c>
      <c r="F1465" s="146">
        <v>1</v>
      </c>
      <c r="G1465" s="147">
        <v>1940</v>
      </c>
      <c r="H1465" s="145"/>
      <c r="I1465" s="147"/>
      <c r="J1465" s="147"/>
      <c r="K1465" s="147">
        <f t="shared" si="43"/>
        <v>1940</v>
      </c>
      <c r="L1465" s="148">
        <v>20220407</v>
      </c>
    </row>
    <row r="1466" spans="1:12" x14ac:dyDescent="0.25">
      <c r="A1466" s="154" t="s">
        <v>2524</v>
      </c>
      <c r="B1466" s="155" t="s">
        <v>1468</v>
      </c>
      <c r="C1466" s="155" t="s">
        <v>95</v>
      </c>
      <c r="D1466" s="155" t="s">
        <v>96</v>
      </c>
      <c r="E1466" s="155" t="s">
        <v>1321</v>
      </c>
      <c r="F1466" s="156">
        <v>1</v>
      </c>
      <c r="G1466" s="157">
        <v>1940</v>
      </c>
      <c r="H1466" s="155">
        <v>195</v>
      </c>
      <c r="I1466" s="157">
        <v>24.4</v>
      </c>
      <c r="J1466" s="157">
        <f>I1466*H1466</f>
        <v>4758</v>
      </c>
      <c r="K1466" s="157">
        <f t="shared" si="43"/>
        <v>6698</v>
      </c>
      <c r="L1466" s="158">
        <v>20220407</v>
      </c>
    </row>
    <row r="1467" spans="1:12" x14ac:dyDescent="0.25">
      <c r="A1467" s="108" t="s">
        <v>2508</v>
      </c>
      <c r="B1467" s="109" t="s">
        <v>11</v>
      </c>
      <c r="C1467" s="109" t="s">
        <v>847</v>
      </c>
      <c r="D1467" s="109" t="s">
        <v>26</v>
      </c>
      <c r="E1467" s="109" t="s">
        <v>1984</v>
      </c>
      <c r="F1467" s="130">
        <v>1</v>
      </c>
      <c r="G1467" s="110">
        <v>2475</v>
      </c>
      <c r="H1467" s="109">
        <v>54</v>
      </c>
      <c r="I1467" s="110">
        <v>31.15</v>
      </c>
      <c r="J1467" s="110">
        <f>I1467*H1467</f>
        <v>1682.1</v>
      </c>
      <c r="K1467" s="110">
        <f t="shared" si="43"/>
        <v>4157.1000000000004</v>
      </c>
      <c r="L1467" s="111">
        <v>20220408</v>
      </c>
    </row>
    <row r="1468" spans="1:12" x14ac:dyDescent="0.25">
      <c r="A1468" s="89" t="s">
        <v>2498</v>
      </c>
      <c r="B1468" s="90" t="s">
        <v>11</v>
      </c>
      <c r="C1468" s="90" t="s">
        <v>28</v>
      </c>
      <c r="D1468" s="90" t="s">
        <v>1780</v>
      </c>
      <c r="E1468" s="90" t="s">
        <v>2278</v>
      </c>
      <c r="F1468" s="127">
        <v>1</v>
      </c>
      <c r="G1468" s="91">
        <v>2475</v>
      </c>
      <c r="H1468" s="90"/>
      <c r="I1468" s="91"/>
      <c r="J1468" s="91"/>
      <c r="K1468" s="91">
        <f t="shared" si="43"/>
        <v>2475</v>
      </c>
      <c r="L1468" s="92">
        <v>20220411</v>
      </c>
    </row>
    <row r="1469" spans="1:12" x14ac:dyDescent="0.25">
      <c r="A1469" s="89" t="s">
        <v>2499</v>
      </c>
      <c r="B1469" s="90" t="s">
        <v>11</v>
      </c>
      <c r="C1469" s="90" t="s">
        <v>12</v>
      </c>
      <c r="D1469" s="90" t="s">
        <v>118</v>
      </c>
      <c r="E1469" s="90" t="s">
        <v>173</v>
      </c>
      <c r="F1469" s="127">
        <v>1</v>
      </c>
      <c r="G1469" s="91">
        <v>2475</v>
      </c>
      <c r="H1469" s="90"/>
      <c r="I1469" s="91"/>
      <c r="J1469" s="91"/>
      <c r="K1469" s="91">
        <f t="shared" si="43"/>
        <v>2475</v>
      </c>
      <c r="L1469" s="92">
        <v>20220411</v>
      </c>
    </row>
    <row r="1470" spans="1:12" x14ac:dyDescent="0.25">
      <c r="A1470" s="89" t="s">
        <v>2497</v>
      </c>
      <c r="B1470" s="90" t="s">
        <v>11</v>
      </c>
      <c r="C1470" s="90" t="s">
        <v>698</v>
      </c>
      <c r="D1470" s="90" t="s">
        <v>26</v>
      </c>
      <c r="E1470" s="90" t="s">
        <v>930</v>
      </c>
      <c r="F1470" s="127">
        <v>1</v>
      </c>
      <c r="G1470" s="91">
        <v>2475</v>
      </c>
      <c r="H1470" s="90"/>
      <c r="I1470" s="91"/>
      <c r="J1470" s="91"/>
      <c r="K1470" s="91">
        <f t="shared" si="43"/>
        <v>2475</v>
      </c>
      <c r="L1470" s="92">
        <v>20220412</v>
      </c>
    </row>
    <row r="1471" spans="1:12" x14ac:dyDescent="0.25">
      <c r="A1471" s="108" t="s">
        <v>2496</v>
      </c>
      <c r="B1471" s="109" t="s">
        <v>11</v>
      </c>
      <c r="C1471" s="109" t="s">
        <v>698</v>
      </c>
      <c r="D1471" s="109" t="s">
        <v>26</v>
      </c>
      <c r="E1471" s="109" t="s">
        <v>699</v>
      </c>
      <c r="F1471" s="130">
        <v>1</v>
      </c>
      <c r="G1471" s="110">
        <v>2475</v>
      </c>
      <c r="H1471" s="109">
        <v>66</v>
      </c>
      <c r="I1471" s="110">
        <v>31.15</v>
      </c>
      <c r="J1471" s="110">
        <f>I1471*H1471</f>
        <v>2055.9</v>
      </c>
      <c r="K1471" s="110">
        <f t="shared" si="43"/>
        <v>4530.8999999999996</v>
      </c>
      <c r="L1471" s="111">
        <v>20220412</v>
      </c>
    </row>
    <row r="1472" spans="1:12" x14ac:dyDescent="0.25">
      <c r="A1472" s="89" t="s">
        <v>2500</v>
      </c>
      <c r="B1472" s="90" t="s">
        <v>11</v>
      </c>
      <c r="C1472" s="90" t="s">
        <v>1014</v>
      </c>
      <c r="D1472" s="90" t="s">
        <v>93</v>
      </c>
      <c r="E1472" s="90" t="s">
        <v>1015</v>
      </c>
      <c r="F1472" s="127">
        <v>1</v>
      </c>
      <c r="G1472" s="91">
        <v>2475</v>
      </c>
      <c r="H1472" s="90"/>
      <c r="I1472" s="91"/>
      <c r="J1472" s="91"/>
      <c r="K1472" s="91">
        <f t="shared" si="43"/>
        <v>2475</v>
      </c>
      <c r="L1472" s="92">
        <v>20220412</v>
      </c>
    </row>
    <row r="1473" spans="1:12" x14ac:dyDescent="0.25">
      <c r="A1473" s="108" t="s">
        <v>2495</v>
      </c>
      <c r="B1473" s="109" t="s">
        <v>11</v>
      </c>
      <c r="C1473" s="109" t="s">
        <v>698</v>
      </c>
      <c r="D1473" s="109" t="s">
        <v>26</v>
      </c>
      <c r="E1473" s="109" t="s">
        <v>1045</v>
      </c>
      <c r="F1473" s="130">
        <v>1</v>
      </c>
      <c r="G1473" s="110">
        <v>2475</v>
      </c>
      <c r="H1473" s="109">
        <v>64</v>
      </c>
      <c r="I1473" s="110">
        <v>31.15</v>
      </c>
      <c r="J1473" s="110">
        <f>I1473*H1473</f>
        <v>1993.6</v>
      </c>
      <c r="K1473" s="110">
        <f t="shared" si="43"/>
        <v>4468.6000000000004</v>
      </c>
      <c r="L1473" s="111">
        <v>20220413</v>
      </c>
    </row>
    <row r="1474" spans="1:12" x14ac:dyDescent="0.25">
      <c r="A1474" s="89" t="s">
        <v>2494</v>
      </c>
      <c r="B1474" s="90" t="s">
        <v>11</v>
      </c>
      <c r="C1474" s="90" t="s">
        <v>251</v>
      </c>
      <c r="D1474" s="90" t="s">
        <v>91</v>
      </c>
      <c r="E1474" s="90" t="s">
        <v>432</v>
      </c>
      <c r="F1474" s="127">
        <v>1</v>
      </c>
      <c r="G1474" s="91">
        <v>2475</v>
      </c>
      <c r="H1474" s="90"/>
      <c r="I1474" s="91"/>
      <c r="J1474" s="91"/>
      <c r="K1474" s="91">
        <f t="shared" si="43"/>
        <v>2475</v>
      </c>
      <c r="L1474" s="92">
        <v>20220413</v>
      </c>
    </row>
    <row r="1475" spans="1:12" x14ac:dyDescent="0.25">
      <c r="A1475" s="108" t="s">
        <v>2493</v>
      </c>
      <c r="B1475" s="109" t="s">
        <v>11</v>
      </c>
      <c r="C1475" s="109" t="s">
        <v>27</v>
      </c>
      <c r="D1475" s="109" t="s">
        <v>68</v>
      </c>
      <c r="E1475" s="109" t="s">
        <v>69</v>
      </c>
      <c r="F1475" s="130">
        <v>1</v>
      </c>
      <c r="G1475" s="110">
        <v>2475</v>
      </c>
      <c r="H1475" s="109">
        <v>212</v>
      </c>
      <c r="I1475" s="110">
        <v>31.15</v>
      </c>
      <c r="J1475" s="110">
        <f>I1475*H1475</f>
        <v>6603.7999999999993</v>
      </c>
      <c r="K1475" s="110">
        <f t="shared" si="43"/>
        <v>9078.7999999999993</v>
      </c>
      <c r="L1475" s="111">
        <v>20220418</v>
      </c>
    </row>
    <row r="1476" spans="1:12" x14ac:dyDescent="0.25">
      <c r="A1476" s="144" t="s">
        <v>2525</v>
      </c>
      <c r="B1476" s="145" t="s">
        <v>11</v>
      </c>
      <c r="C1476" s="145" t="s">
        <v>28</v>
      </c>
      <c r="D1476" s="145" t="s">
        <v>1008</v>
      </c>
      <c r="E1476" s="145" t="s">
        <v>1009</v>
      </c>
      <c r="F1476" s="146">
        <v>1</v>
      </c>
      <c r="G1476" s="147">
        <v>1940</v>
      </c>
      <c r="H1476" s="145"/>
      <c r="I1476" s="147"/>
      <c r="J1476" s="147"/>
      <c r="K1476" s="147">
        <f t="shared" si="43"/>
        <v>1940</v>
      </c>
      <c r="L1476" s="148">
        <v>20220418</v>
      </c>
    </row>
    <row r="1477" spans="1:12" x14ac:dyDescent="0.25">
      <c r="A1477" s="108" t="s">
        <v>2492</v>
      </c>
      <c r="B1477" s="109" t="s">
        <v>11</v>
      </c>
      <c r="C1477" s="109" t="s">
        <v>36</v>
      </c>
      <c r="D1477" s="109" t="s">
        <v>37</v>
      </c>
      <c r="E1477" s="109" t="s">
        <v>230</v>
      </c>
      <c r="F1477" s="130">
        <v>1</v>
      </c>
      <c r="G1477" s="110">
        <v>2475</v>
      </c>
      <c r="H1477" s="109">
        <v>286</v>
      </c>
      <c r="I1477" s="110">
        <v>31.15</v>
      </c>
      <c r="J1477" s="110">
        <f>I1477*H1477</f>
        <v>8908.9</v>
      </c>
      <c r="K1477" s="110">
        <f t="shared" si="43"/>
        <v>11383.9</v>
      </c>
      <c r="L1477" s="111">
        <v>20220419</v>
      </c>
    </row>
    <row r="1478" spans="1:12" x14ac:dyDescent="0.25">
      <c r="A1478" s="144" t="s">
        <v>2520</v>
      </c>
      <c r="B1478" s="145" t="s">
        <v>11</v>
      </c>
      <c r="C1478" s="145" t="s">
        <v>36</v>
      </c>
      <c r="D1478" s="145" t="s">
        <v>2521</v>
      </c>
      <c r="E1478" s="145" t="s">
        <v>2522</v>
      </c>
      <c r="F1478" s="146">
        <v>1</v>
      </c>
      <c r="G1478" s="147">
        <v>1940</v>
      </c>
      <c r="H1478" s="145"/>
      <c r="I1478" s="147"/>
      <c r="J1478" s="147"/>
      <c r="K1478" s="147">
        <f t="shared" si="43"/>
        <v>1940</v>
      </c>
      <c r="L1478" s="148">
        <v>20220419</v>
      </c>
    </row>
    <row r="1479" spans="1:12" x14ac:dyDescent="0.25">
      <c r="A1479" s="108" t="s">
        <v>2454</v>
      </c>
      <c r="B1479" s="109" t="s">
        <v>11</v>
      </c>
      <c r="C1479" s="109" t="s">
        <v>71</v>
      </c>
      <c r="D1479" s="109" t="s">
        <v>290</v>
      </c>
      <c r="E1479" s="109" t="s">
        <v>2455</v>
      </c>
      <c r="F1479" s="130">
        <v>1</v>
      </c>
      <c r="G1479" s="110">
        <v>2475</v>
      </c>
      <c r="H1479" s="109">
        <v>70</v>
      </c>
      <c r="I1479" s="110">
        <v>31.15</v>
      </c>
      <c r="J1479" s="110">
        <f>I1479*H1479</f>
        <v>2180.5</v>
      </c>
      <c r="K1479" s="110">
        <f t="shared" si="43"/>
        <v>4655.5</v>
      </c>
      <c r="L1479" s="111">
        <v>20220420</v>
      </c>
    </row>
    <row r="1480" spans="1:12" x14ac:dyDescent="0.25">
      <c r="A1480" s="108" t="s">
        <v>2456</v>
      </c>
      <c r="B1480" s="109" t="s">
        <v>11</v>
      </c>
      <c r="C1480" s="109" t="s">
        <v>297</v>
      </c>
      <c r="D1480" s="109" t="s">
        <v>93</v>
      </c>
      <c r="E1480" s="109" t="s">
        <v>809</v>
      </c>
      <c r="F1480" s="130">
        <v>1</v>
      </c>
      <c r="G1480" s="110">
        <v>2475</v>
      </c>
      <c r="H1480" s="109">
        <v>50</v>
      </c>
      <c r="I1480" s="110">
        <v>31.15</v>
      </c>
      <c r="J1480" s="110">
        <f>I1480*H1480</f>
        <v>1557.5</v>
      </c>
      <c r="K1480" s="110">
        <f t="shared" si="43"/>
        <v>4032.5</v>
      </c>
      <c r="L1480" s="111">
        <v>20220420</v>
      </c>
    </row>
    <row r="1481" spans="1:12" x14ac:dyDescent="0.25">
      <c r="A1481" s="89" t="s">
        <v>2458</v>
      </c>
      <c r="B1481" s="90" t="s">
        <v>11</v>
      </c>
      <c r="C1481" s="90" t="s">
        <v>721</v>
      </c>
      <c r="D1481" s="90" t="s">
        <v>722</v>
      </c>
      <c r="E1481" s="90" t="s">
        <v>725</v>
      </c>
      <c r="F1481" s="127">
        <v>1</v>
      </c>
      <c r="G1481" s="91">
        <v>2475</v>
      </c>
      <c r="H1481" s="90"/>
      <c r="I1481" s="91"/>
      <c r="J1481" s="91"/>
      <c r="K1481" s="91">
        <f t="shared" si="43"/>
        <v>2475</v>
      </c>
      <c r="L1481" s="92">
        <v>20220422</v>
      </c>
    </row>
    <row r="1482" spans="1:12" x14ac:dyDescent="0.25">
      <c r="A1482" s="108" t="s">
        <v>2453</v>
      </c>
      <c r="B1482" s="109" t="s">
        <v>11</v>
      </c>
      <c r="C1482" s="109" t="s">
        <v>27</v>
      </c>
      <c r="D1482" s="109" t="s">
        <v>188</v>
      </c>
      <c r="E1482" s="109" t="s">
        <v>737</v>
      </c>
      <c r="F1482" s="130">
        <v>1</v>
      </c>
      <c r="G1482" s="110">
        <v>2475</v>
      </c>
      <c r="H1482" s="109">
        <v>340</v>
      </c>
      <c r="I1482" s="110">
        <v>31.15</v>
      </c>
      <c r="J1482" s="110">
        <f>I1482*H1482</f>
        <v>10591</v>
      </c>
      <c r="K1482" s="110">
        <f t="shared" si="43"/>
        <v>13066</v>
      </c>
      <c r="L1482" s="111">
        <v>20220425</v>
      </c>
    </row>
    <row r="1483" spans="1:12" x14ac:dyDescent="0.25">
      <c r="A1483" s="108" t="s">
        <v>2452</v>
      </c>
      <c r="B1483" s="109" t="s">
        <v>11</v>
      </c>
      <c r="C1483" s="109" t="s">
        <v>293</v>
      </c>
      <c r="D1483" s="109" t="s">
        <v>294</v>
      </c>
      <c r="E1483" s="109" t="s">
        <v>1096</v>
      </c>
      <c r="F1483" s="130">
        <v>1</v>
      </c>
      <c r="G1483" s="110">
        <v>2475</v>
      </c>
      <c r="H1483" s="109">
        <v>100</v>
      </c>
      <c r="I1483" s="110">
        <v>31.15</v>
      </c>
      <c r="J1483" s="110">
        <f>I1483*H1483</f>
        <v>3115</v>
      </c>
      <c r="K1483" s="110">
        <f t="shared" si="43"/>
        <v>5590</v>
      </c>
      <c r="L1483" s="111">
        <v>20220425</v>
      </c>
    </row>
    <row r="1484" spans="1:12" x14ac:dyDescent="0.25">
      <c r="A1484" s="89" t="s">
        <v>2449</v>
      </c>
      <c r="B1484" s="90" t="s">
        <v>2204</v>
      </c>
      <c r="C1484" s="90" t="s">
        <v>293</v>
      </c>
      <c r="D1484" s="90" t="s">
        <v>2450</v>
      </c>
      <c r="E1484" s="90" t="s">
        <v>2451</v>
      </c>
      <c r="F1484" s="127">
        <v>1</v>
      </c>
      <c r="G1484" s="91">
        <v>2475</v>
      </c>
      <c r="H1484" s="90"/>
      <c r="I1484" s="91"/>
      <c r="J1484" s="91"/>
      <c r="K1484" s="91">
        <f t="shared" si="43"/>
        <v>2475</v>
      </c>
      <c r="L1484" s="92">
        <v>20220425</v>
      </c>
    </row>
    <row r="1485" spans="1:12" x14ac:dyDescent="0.25">
      <c r="A1485" s="108" t="s">
        <v>2459</v>
      </c>
      <c r="B1485" s="109" t="s">
        <v>11</v>
      </c>
      <c r="C1485" s="109" t="s">
        <v>698</v>
      </c>
      <c r="D1485" s="109" t="s">
        <v>26</v>
      </c>
      <c r="E1485" s="109" t="s">
        <v>1047</v>
      </c>
      <c r="F1485" s="130">
        <v>1</v>
      </c>
      <c r="G1485" s="110">
        <v>2475</v>
      </c>
      <c r="H1485" s="109">
        <v>58</v>
      </c>
      <c r="I1485" s="110">
        <v>31.15</v>
      </c>
      <c r="J1485" s="110">
        <f>I1485*H1485</f>
        <v>1806.6999999999998</v>
      </c>
      <c r="K1485" s="110">
        <f t="shared" si="43"/>
        <v>4281.7</v>
      </c>
      <c r="L1485" s="111">
        <v>20220426</v>
      </c>
    </row>
    <row r="1486" spans="1:12" x14ac:dyDescent="0.25">
      <c r="A1486" s="89" t="s">
        <v>2440</v>
      </c>
      <c r="B1486" s="90" t="s">
        <v>11</v>
      </c>
      <c r="C1486" s="90" t="s">
        <v>222</v>
      </c>
      <c r="D1486" s="90" t="s">
        <v>922</v>
      </c>
      <c r="E1486" s="90" t="s">
        <v>923</v>
      </c>
      <c r="F1486" s="127">
        <v>1</v>
      </c>
      <c r="G1486" s="91">
        <v>2475</v>
      </c>
      <c r="H1486" s="90"/>
      <c r="I1486" s="91"/>
      <c r="J1486" s="91"/>
      <c r="K1486" s="91">
        <f t="shared" si="43"/>
        <v>2475</v>
      </c>
      <c r="L1486" s="92">
        <v>20220426</v>
      </c>
    </row>
    <row r="1487" spans="1:12" ht="15.75" thickBot="1" x14ac:dyDescent="0.3">
      <c r="A1487" s="112" t="s">
        <v>2439</v>
      </c>
      <c r="B1487" s="113" t="s">
        <v>11</v>
      </c>
      <c r="C1487" s="113" t="s">
        <v>274</v>
      </c>
      <c r="D1487" s="113" t="s">
        <v>26</v>
      </c>
      <c r="E1487" s="113" t="s">
        <v>275</v>
      </c>
      <c r="F1487" s="131">
        <v>1</v>
      </c>
      <c r="G1487" s="114">
        <v>2475</v>
      </c>
      <c r="H1487" s="113"/>
      <c r="I1487" s="114"/>
      <c r="J1487" s="114"/>
      <c r="K1487" s="114">
        <f t="shared" si="43"/>
        <v>2475</v>
      </c>
      <c r="L1487" s="115">
        <v>20220426</v>
      </c>
    </row>
    <row r="1488" spans="1:12" x14ac:dyDescent="0.25">
      <c r="A1488" s="89"/>
      <c r="B1488" s="90"/>
      <c r="C1488" s="90"/>
      <c r="D1488" s="90"/>
      <c r="E1488" s="90"/>
      <c r="F1488" s="127"/>
      <c r="G1488" s="91"/>
      <c r="H1488" s="90"/>
      <c r="I1488" s="91"/>
      <c r="J1488" s="91"/>
      <c r="K1488" s="91"/>
      <c r="L1488" s="92"/>
    </row>
    <row r="1489" spans="1:12" ht="15.75" thickBot="1" x14ac:dyDescent="0.3">
      <c r="A1489" s="85"/>
      <c r="B1489" s="86"/>
      <c r="C1489" s="86"/>
      <c r="D1489" s="86"/>
      <c r="E1489" s="86"/>
      <c r="F1489" s="122"/>
      <c r="G1489" s="87"/>
      <c r="H1489" s="86"/>
      <c r="I1489" s="87"/>
      <c r="J1489" s="87"/>
      <c r="K1489" s="87"/>
      <c r="L1489" s="88"/>
    </row>
    <row r="1490" spans="1:12" x14ac:dyDescent="0.25">
      <c r="A1490" s="212" t="s">
        <v>2512</v>
      </c>
      <c r="B1490" s="213" t="s">
        <v>92</v>
      </c>
      <c r="C1490" s="213" t="s">
        <v>278</v>
      </c>
      <c r="D1490" s="213" t="s">
        <v>279</v>
      </c>
      <c r="E1490" s="213" t="s">
        <v>1413</v>
      </c>
      <c r="F1490" s="214">
        <v>1</v>
      </c>
      <c r="G1490" s="215">
        <v>949</v>
      </c>
      <c r="H1490" s="213">
        <v>40</v>
      </c>
      <c r="I1490" s="215">
        <v>24.4</v>
      </c>
      <c r="J1490" s="215">
        <f>I1490*H1490</f>
        <v>976</v>
      </c>
      <c r="K1490" s="215">
        <f t="shared" ref="K1490:K1532" si="44">J1490+G1490</f>
        <v>1925</v>
      </c>
      <c r="L1490" s="216">
        <v>20220401</v>
      </c>
    </row>
    <row r="1491" spans="1:12" x14ac:dyDescent="0.25">
      <c r="A1491" s="89" t="s">
        <v>2457</v>
      </c>
      <c r="B1491" s="90" t="s">
        <v>92</v>
      </c>
      <c r="C1491" s="90" t="s">
        <v>95</v>
      </c>
      <c r="D1491" s="90" t="s">
        <v>1161</v>
      </c>
      <c r="E1491" s="90" t="s">
        <v>1164</v>
      </c>
      <c r="F1491" s="127">
        <v>1</v>
      </c>
      <c r="G1491" s="91">
        <v>1211</v>
      </c>
      <c r="H1491" s="90"/>
      <c r="I1491" s="91"/>
      <c r="J1491" s="91"/>
      <c r="K1491" s="91">
        <f t="shared" si="44"/>
        <v>1211</v>
      </c>
      <c r="L1491" s="92">
        <v>20220401</v>
      </c>
    </row>
    <row r="1492" spans="1:12" x14ac:dyDescent="0.25">
      <c r="A1492" s="89" t="s">
        <v>2484</v>
      </c>
      <c r="B1492" s="90" t="s">
        <v>92</v>
      </c>
      <c r="C1492" s="90" t="s">
        <v>12</v>
      </c>
      <c r="D1492" s="90" t="s">
        <v>118</v>
      </c>
      <c r="E1492" s="90" t="s">
        <v>2245</v>
      </c>
      <c r="F1492" s="127">
        <v>1</v>
      </c>
      <c r="G1492" s="91">
        <v>1211</v>
      </c>
      <c r="H1492" s="90"/>
      <c r="I1492" s="91"/>
      <c r="J1492" s="91"/>
      <c r="K1492" s="91">
        <f t="shared" si="44"/>
        <v>1211</v>
      </c>
      <c r="L1492" s="92">
        <v>20220404</v>
      </c>
    </row>
    <row r="1493" spans="1:12" x14ac:dyDescent="0.25">
      <c r="A1493" s="89" t="s">
        <v>2483</v>
      </c>
      <c r="B1493" s="90" t="s">
        <v>92</v>
      </c>
      <c r="C1493" s="90" t="s">
        <v>12</v>
      </c>
      <c r="D1493" s="90" t="s">
        <v>118</v>
      </c>
      <c r="E1493" s="90" t="s">
        <v>167</v>
      </c>
      <c r="F1493" s="127">
        <v>1</v>
      </c>
      <c r="G1493" s="91">
        <v>1211</v>
      </c>
      <c r="H1493" s="90"/>
      <c r="I1493" s="91"/>
      <c r="J1493" s="91"/>
      <c r="K1493" s="91">
        <f t="shared" si="44"/>
        <v>1211</v>
      </c>
      <c r="L1493" s="92">
        <v>20220404</v>
      </c>
    </row>
    <row r="1494" spans="1:12" x14ac:dyDescent="0.25">
      <c r="A1494" s="89" t="s">
        <v>2482</v>
      </c>
      <c r="B1494" s="90" t="s">
        <v>92</v>
      </c>
      <c r="C1494" s="90" t="s">
        <v>12</v>
      </c>
      <c r="D1494" s="90" t="s">
        <v>118</v>
      </c>
      <c r="E1494" s="90" t="s">
        <v>262</v>
      </c>
      <c r="F1494" s="127">
        <v>1</v>
      </c>
      <c r="G1494" s="91">
        <v>1211</v>
      </c>
      <c r="H1494" s="90"/>
      <c r="I1494" s="91"/>
      <c r="J1494" s="91"/>
      <c r="K1494" s="91">
        <f t="shared" si="44"/>
        <v>1211</v>
      </c>
      <c r="L1494" s="92">
        <v>20220404</v>
      </c>
    </row>
    <row r="1495" spans="1:12" x14ac:dyDescent="0.25">
      <c r="A1495" s="89" t="s">
        <v>2481</v>
      </c>
      <c r="B1495" s="90" t="s">
        <v>92</v>
      </c>
      <c r="C1495" s="90" t="s">
        <v>12</v>
      </c>
      <c r="D1495" s="90" t="s">
        <v>118</v>
      </c>
      <c r="E1495" s="90" t="s">
        <v>1071</v>
      </c>
      <c r="F1495" s="127">
        <v>1</v>
      </c>
      <c r="G1495" s="91">
        <v>1211</v>
      </c>
      <c r="H1495" s="90"/>
      <c r="I1495" s="91"/>
      <c r="J1495" s="91"/>
      <c r="K1495" s="91">
        <f t="shared" si="44"/>
        <v>1211</v>
      </c>
      <c r="L1495" s="92">
        <v>20220404</v>
      </c>
    </row>
    <row r="1496" spans="1:12" x14ac:dyDescent="0.25">
      <c r="A1496" s="89" t="s">
        <v>2479</v>
      </c>
      <c r="B1496" s="90" t="s">
        <v>92</v>
      </c>
      <c r="C1496" s="90" t="s">
        <v>12</v>
      </c>
      <c r="D1496" s="90" t="s">
        <v>118</v>
      </c>
      <c r="E1496" s="90" t="s">
        <v>119</v>
      </c>
      <c r="F1496" s="127">
        <v>1</v>
      </c>
      <c r="G1496" s="91">
        <v>1211</v>
      </c>
      <c r="H1496" s="90"/>
      <c r="I1496" s="91"/>
      <c r="J1496" s="91"/>
      <c r="K1496" s="91">
        <f t="shared" si="44"/>
        <v>1211</v>
      </c>
      <c r="L1496" s="92">
        <v>20220404</v>
      </c>
    </row>
    <row r="1497" spans="1:12" x14ac:dyDescent="0.25">
      <c r="A1497" s="89" t="s">
        <v>2478</v>
      </c>
      <c r="B1497" s="90" t="s">
        <v>92</v>
      </c>
      <c r="C1497" s="90" t="s">
        <v>12</v>
      </c>
      <c r="D1497" s="90" t="s">
        <v>118</v>
      </c>
      <c r="E1497" s="90" t="s">
        <v>174</v>
      </c>
      <c r="F1497" s="127">
        <v>1</v>
      </c>
      <c r="G1497" s="91">
        <v>1211</v>
      </c>
      <c r="H1497" s="90"/>
      <c r="I1497" s="91"/>
      <c r="J1497" s="91"/>
      <c r="K1497" s="91">
        <f t="shared" si="44"/>
        <v>1211</v>
      </c>
      <c r="L1497" s="92">
        <v>20220404</v>
      </c>
    </row>
    <row r="1498" spans="1:12" x14ac:dyDescent="0.25">
      <c r="A1498" s="89" t="s">
        <v>2476</v>
      </c>
      <c r="B1498" s="90" t="s">
        <v>92</v>
      </c>
      <c r="C1498" s="90" t="s">
        <v>12</v>
      </c>
      <c r="D1498" s="90" t="s">
        <v>118</v>
      </c>
      <c r="E1498" s="90" t="s">
        <v>2477</v>
      </c>
      <c r="F1498" s="127">
        <v>1</v>
      </c>
      <c r="G1498" s="91">
        <v>1211</v>
      </c>
      <c r="H1498" s="90"/>
      <c r="I1498" s="91"/>
      <c r="J1498" s="91"/>
      <c r="K1498" s="91">
        <f t="shared" si="44"/>
        <v>1211</v>
      </c>
      <c r="L1498" s="92">
        <v>20220404</v>
      </c>
    </row>
    <row r="1499" spans="1:12" x14ac:dyDescent="0.25">
      <c r="A1499" s="89" t="s">
        <v>2475</v>
      </c>
      <c r="B1499" s="90" t="s">
        <v>92</v>
      </c>
      <c r="C1499" s="90" t="s">
        <v>12</v>
      </c>
      <c r="D1499" s="90" t="s">
        <v>116</v>
      </c>
      <c r="E1499" s="90" t="s">
        <v>170</v>
      </c>
      <c r="F1499" s="127">
        <v>1</v>
      </c>
      <c r="G1499" s="91">
        <v>1211</v>
      </c>
      <c r="H1499" s="90"/>
      <c r="I1499" s="91"/>
      <c r="J1499" s="91"/>
      <c r="K1499" s="91">
        <f t="shared" si="44"/>
        <v>1211</v>
      </c>
      <c r="L1499" s="92">
        <v>20220405</v>
      </c>
    </row>
    <row r="1500" spans="1:12" x14ac:dyDescent="0.25">
      <c r="A1500" s="89" t="s">
        <v>2474</v>
      </c>
      <c r="B1500" s="90" t="s">
        <v>92</v>
      </c>
      <c r="C1500" s="90" t="s">
        <v>12</v>
      </c>
      <c r="D1500" s="90" t="s">
        <v>116</v>
      </c>
      <c r="E1500" s="90" t="s">
        <v>2369</v>
      </c>
      <c r="F1500" s="127">
        <v>1</v>
      </c>
      <c r="G1500" s="91">
        <v>1211</v>
      </c>
      <c r="H1500" s="90"/>
      <c r="I1500" s="91"/>
      <c r="J1500" s="91"/>
      <c r="K1500" s="91">
        <f t="shared" si="44"/>
        <v>1211</v>
      </c>
      <c r="L1500" s="92">
        <v>20220405</v>
      </c>
    </row>
    <row r="1501" spans="1:12" x14ac:dyDescent="0.25">
      <c r="A1501" s="89" t="s">
        <v>2473</v>
      </c>
      <c r="B1501" s="90" t="s">
        <v>92</v>
      </c>
      <c r="C1501" s="90" t="s">
        <v>12</v>
      </c>
      <c r="D1501" s="90" t="s">
        <v>116</v>
      </c>
      <c r="E1501" s="90" t="s">
        <v>171</v>
      </c>
      <c r="F1501" s="127">
        <v>1</v>
      </c>
      <c r="G1501" s="91">
        <v>1211</v>
      </c>
      <c r="H1501" s="90"/>
      <c r="I1501" s="91"/>
      <c r="J1501" s="91"/>
      <c r="K1501" s="91">
        <f t="shared" si="44"/>
        <v>1211</v>
      </c>
      <c r="L1501" s="92">
        <v>20220405</v>
      </c>
    </row>
    <row r="1502" spans="1:12" x14ac:dyDescent="0.25">
      <c r="A1502" s="89" t="s">
        <v>2472</v>
      </c>
      <c r="B1502" s="90" t="s">
        <v>92</v>
      </c>
      <c r="C1502" s="90" t="s">
        <v>12</v>
      </c>
      <c r="D1502" s="90" t="s">
        <v>116</v>
      </c>
      <c r="E1502" s="90" t="s">
        <v>1148</v>
      </c>
      <c r="F1502" s="127">
        <v>1</v>
      </c>
      <c r="G1502" s="91">
        <v>1211</v>
      </c>
      <c r="H1502" s="90"/>
      <c r="I1502" s="91"/>
      <c r="J1502" s="91"/>
      <c r="K1502" s="91">
        <f t="shared" si="44"/>
        <v>1211</v>
      </c>
      <c r="L1502" s="92">
        <v>20220405</v>
      </c>
    </row>
    <row r="1503" spans="1:12" x14ac:dyDescent="0.25">
      <c r="A1503" s="108" t="s">
        <v>2486</v>
      </c>
      <c r="B1503" s="109" t="s">
        <v>92</v>
      </c>
      <c r="C1503" s="109" t="s">
        <v>222</v>
      </c>
      <c r="D1503" s="109" t="s">
        <v>128</v>
      </c>
      <c r="E1503" s="109" t="s">
        <v>244</v>
      </c>
      <c r="F1503" s="130">
        <v>1</v>
      </c>
      <c r="G1503" s="110">
        <v>1211</v>
      </c>
      <c r="H1503" s="109">
        <v>90</v>
      </c>
      <c r="I1503" s="110">
        <v>31.15</v>
      </c>
      <c r="J1503" s="110">
        <f>I1503*H1503</f>
        <v>2803.5</v>
      </c>
      <c r="K1503" s="110">
        <f t="shared" si="44"/>
        <v>4014.5</v>
      </c>
      <c r="L1503" s="111">
        <v>20220406</v>
      </c>
    </row>
    <row r="1504" spans="1:12" x14ac:dyDescent="0.25">
      <c r="A1504" s="89" t="s">
        <v>2467</v>
      </c>
      <c r="B1504" s="90" t="s">
        <v>92</v>
      </c>
      <c r="C1504" s="90" t="s">
        <v>36</v>
      </c>
      <c r="D1504" s="90" t="s">
        <v>37</v>
      </c>
      <c r="E1504" s="90" t="s">
        <v>2468</v>
      </c>
      <c r="F1504" s="127">
        <v>1</v>
      </c>
      <c r="G1504" s="91">
        <v>1211</v>
      </c>
      <c r="H1504" s="90"/>
      <c r="I1504" s="91"/>
      <c r="J1504" s="91"/>
      <c r="K1504" s="91">
        <f t="shared" si="44"/>
        <v>1211</v>
      </c>
      <c r="L1504" s="92">
        <v>20220407</v>
      </c>
    </row>
    <row r="1505" spans="1:12" x14ac:dyDescent="0.25">
      <c r="A1505" s="89" t="s">
        <v>2465</v>
      </c>
      <c r="B1505" s="90" t="s">
        <v>92</v>
      </c>
      <c r="C1505" s="90" t="s">
        <v>36</v>
      </c>
      <c r="D1505" s="90" t="s">
        <v>37</v>
      </c>
      <c r="E1505" s="90" t="s">
        <v>2466</v>
      </c>
      <c r="F1505" s="127">
        <v>1</v>
      </c>
      <c r="G1505" s="91">
        <v>1211</v>
      </c>
      <c r="H1505" s="90"/>
      <c r="I1505" s="91"/>
      <c r="J1505" s="91"/>
      <c r="K1505" s="91">
        <f t="shared" si="44"/>
        <v>1211</v>
      </c>
      <c r="L1505" s="92">
        <v>20220407</v>
      </c>
    </row>
    <row r="1506" spans="1:12" x14ac:dyDescent="0.25">
      <c r="A1506" s="89" t="s">
        <v>2464</v>
      </c>
      <c r="B1506" s="90" t="s">
        <v>92</v>
      </c>
      <c r="C1506" s="90" t="s">
        <v>36</v>
      </c>
      <c r="D1506" s="90" t="s">
        <v>37</v>
      </c>
      <c r="E1506" s="90" t="s">
        <v>2372</v>
      </c>
      <c r="F1506" s="127">
        <v>1</v>
      </c>
      <c r="G1506" s="91">
        <v>1211</v>
      </c>
      <c r="H1506" s="90"/>
      <c r="I1506" s="91"/>
      <c r="J1506" s="91"/>
      <c r="K1506" s="91">
        <f t="shared" si="44"/>
        <v>1211</v>
      </c>
      <c r="L1506" s="92">
        <v>20220407</v>
      </c>
    </row>
    <row r="1507" spans="1:12" x14ac:dyDescent="0.25">
      <c r="A1507" s="89" t="s">
        <v>2469</v>
      </c>
      <c r="B1507" s="90" t="s">
        <v>92</v>
      </c>
      <c r="C1507" s="90" t="s">
        <v>36</v>
      </c>
      <c r="D1507" s="90" t="s">
        <v>37</v>
      </c>
      <c r="E1507" s="90" t="s">
        <v>1358</v>
      </c>
      <c r="F1507" s="127">
        <v>1</v>
      </c>
      <c r="G1507" s="91">
        <v>1211</v>
      </c>
      <c r="H1507" s="90"/>
      <c r="I1507" s="91"/>
      <c r="J1507" s="91"/>
      <c r="K1507" s="91">
        <f t="shared" si="44"/>
        <v>1211</v>
      </c>
      <c r="L1507" s="92">
        <v>20220407</v>
      </c>
    </row>
    <row r="1508" spans="1:12" x14ac:dyDescent="0.25">
      <c r="A1508" s="108" t="s">
        <v>2485</v>
      </c>
      <c r="B1508" s="109" t="s">
        <v>92</v>
      </c>
      <c r="C1508" s="109" t="s">
        <v>222</v>
      </c>
      <c r="D1508" s="109" t="s">
        <v>271</v>
      </c>
      <c r="E1508" s="109" t="s">
        <v>272</v>
      </c>
      <c r="F1508" s="130">
        <v>1</v>
      </c>
      <c r="G1508" s="110">
        <v>1211</v>
      </c>
      <c r="H1508" s="109">
        <v>104</v>
      </c>
      <c r="I1508" s="110">
        <v>31.15</v>
      </c>
      <c r="J1508" s="110">
        <f>I1508*H1508</f>
        <v>3239.6</v>
      </c>
      <c r="K1508" s="110">
        <f t="shared" si="44"/>
        <v>4450.6000000000004</v>
      </c>
      <c r="L1508" s="111">
        <v>20220412</v>
      </c>
    </row>
    <row r="1509" spans="1:12" x14ac:dyDescent="0.25">
      <c r="A1509" s="89" t="s">
        <v>2471</v>
      </c>
      <c r="B1509" s="90" t="s">
        <v>92</v>
      </c>
      <c r="C1509" s="90" t="s">
        <v>255</v>
      </c>
      <c r="D1509" s="90" t="s">
        <v>256</v>
      </c>
      <c r="E1509" s="90" t="s">
        <v>727</v>
      </c>
      <c r="F1509" s="127">
        <v>1</v>
      </c>
      <c r="G1509" s="91">
        <v>1211</v>
      </c>
      <c r="H1509" s="90"/>
      <c r="I1509" s="91"/>
      <c r="J1509" s="91"/>
      <c r="K1509" s="91">
        <f t="shared" si="44"/>
        <v>1211</v>
      </c>
      <c r="L1509" s="92">
        <v>20220412</v>
      </c>
    </row>
    <row r="1510" spans="1:12" x14ac:dyDescent="0.25">
      <c r="A1510" s="89" t="s">
        <v>2470</v>
      </c>
      <c r="B1510" s="90" t="s">
        <v>92</v>
      </c>
      <c r="C1510" s="90" t="s">
        <v>255</v>
      </c>
      <c r="D1510" s="90" t="s">
        <v>256</v>
      </c>
      <c r="E1510" s="90" t="s">
        <v>257</v>
      </c>
      <c r="F1510" s="127">
        <v>1</v>
      </c>
      <c r="G1510" s="91">
        <v>1211</v>
      </c>
      <c r="H1510" s="90"/>
      <c r="I1510" s="91"/>
      <c r="J1510" s="91"/>
      <c r="K1510" s="91">
        <f t="shared" si="44"/>
        <v>1211</v>
      </c>
      <c r="L1510" s="92">
        <v>20220412</v>
      </c>
    </row>
    <row r="1511" spans="1:12" x14ac:dyDescent="0.25">
      <c r="A1511" s="89" t="s">
        <v>2462</v>
      </c>
      <c r="B1511" s="90" t="s">
        <v>92</v>
      </c>
      <c r="C1511" s="90" t="s">
        <v>36</v>
      </c>
      <c r="D1511" s="90" t="s">
        <v>93</v>
      </c>
      <c r="E1511" s="90" t="s">
        <v>2463</v>
      </c>
      <c r="F1511" s="127">
        <v>1</v>
      </c>
      <c r="G1511" s="91">
        <v>1211</v>
      </c>
      <c r="H1511" s="90"/>
      <c r="I1511" s="91"/>
      <c r="J1511" s="91"/>
      <c r="K1511" s="91">
        <f t="shared" si="44"/>
        <v>1211</v>
      </c>
      <c r="L1511" s="92">
        <v>20220412</v>
      </c>
    </row>
    <row r="1512" spans="1:12" x14ac:dyDescent="0.25">
      <c r="A1512" s="89" t="s">
        <v>2460</v>
      </c>
      <c r="B1512" s="90" t="s">
        <v>92</v>
      </c>
      <c r="C1512" s="90" t="s">
        <v>36</v>
      </c>
      <c r="D1512" s="90" t="s">
        <v>93</v>
      </c>
      <c r="E1512" s="90" t="s">
        <v>2461</v>
      </c>
      <c r="F1512" s="127">
        <v>1</v>
      </c>
      <c r="G1512" s="91">
        <v>1211</v>
      </c>
      <c r="H1512" s="90"/>
      <c r="I1512" s="91"/>
      <c r="J1512" s="91"/>
      <c r="K1512" s="91">
        <f t="shared" si="44"/>
        <v>1211</v>
      </c>
      <c r="L1512" s="92">
        <v>20220412</v>
      </c>
    </row>
    <row r="1513" spans="1:12" x14ac:dyDescent="0.25">
      <c r="A1513" s="89" t="s">
        <v>2491</v>
      </c>
      <c r="B1513" s="90" t="s">
        <v>92</v>
      </c>
      <c r="C1513" s="90" t="s">
        <v>222</v>
      </c>
      <c r="D1513" s="90" t="s">
        <v>26</v>
      </c>
      <c r="E1513" s="90" t="s">
        <v>1109</v>
      </c>
      <c r="F1513" s="127">
        <v>1</v>
      </c>
      <c r="G1513" s="91">
        <v>1211</v>
      </c>
      <c r="H1513" s="90"/>
      <c r="I1513" s="91"/>
      <c r="J1513" s="91"/>
      <c r="K1513" s="91">
        <f t="shared" si="44"/>
        <v>1211</v>
      </c>
      <c r="L1513" s="92">
        <v>20220413</v>
      </c>
    </row>
    <row r="1514" spans="1:12" x14ac:dyDescent="0.25">
      <c r="A1514" s="89" t="s">
        <v>2490</v>
      </c>
      <c r="B1514" s="90" t="s">
        <v>92</v>
      </c>
      <c r="C1514" s="90" t="s">
        <v>222</v>
      </c>
      <c r="D1514" s="90" t="s">
        <v>26</v>
      </c>
      <c r="E1514" s="90" t="s">
        <v>670</v>
      </c>
      <c r="F1514" s="127">
        <v>1</v>
      </c>
      <c r="G1514" s="91">
        <v>1211</v>
      </c>
      <c r="H1514" s="90"/>
      <c r="I1514" s="91"/>
      <c r="J1514" s="91"/>
      <c r="K1514" s="91">
        <f t="shared" si="44"/>
        <v>1211</v>
      </c>
      <c r="L1514" s="92">
        <v>20220413</v>
      </c>
    </row>
    <row r="1515" spans="1:12" x14ac:dyDescent="0.25">
      <c r="A1515" s="89" t="s">
        <v>2489</v>
      </c>
      <c r="B1515" s="90" t="s">
        <v>92</v>
      </c>
      <c r="C1515" s="90" t="s">
        <v>222</v>
      </c>
      <c r="D1515" s="90" t="s">
        <v>26</v>
      </c>
      <c r="E1515" s="90" t="s">
        <v>1106</v>
      </c>
      <c r="F1515" s="127">
        <v>1</v>
      </c>
      <c r="G1515" s="91">
        <v>1211</v>
      </c>
      <c r="H1515" s="90"/>
      <c r="I1515" s="91"/>
      <c r="J1515" s="91"/>
      <c r="K1515" s="91">
        <f t="shared" si="44"/>
        <v>1211</v>
      </c>
      <c r="L1515" s="92">
        <v>20220413</v>
      </c>
    </row>
    <row r="1516" spans="1:12" x14ac:dyDescent="0.25">
      <c r="A1516" s="89" t="s">
        <v>2488</v>
      </c>
      <c r="B1516" s="90" t="s">
        <v>92</v>
      </c>
      <c r="C1516" s="90" t="s">
        <v>222</v>
      </c>
      <c r="D1516" s="90" t="s">
        <v>26</v>
      </c>
      <c r="E1516" s="90" t="s">
        <v>1104</v>
      </c>
      <c r="F1516" s="127">
        <v>1</v>
      </c>
      <c r="G1516" s="91">
        <v>1211</v>
      </c>
      <c r="H1516" s="90"/>
      <c r="I1516" s="91"/>
      <c r="J1516" s="91"/>
      <c r="K1516" s="91">
        <f t="shared" si="44"/>
        <v>1211</v>
      </c>
      <c r="L1516" s="92">
        <v>20220413</v>
      </c>
    </row>
    <row r="1517" spans="1:12" x14ac:dyDescent="0.25">
      <c r="A1517" s="89" t="s">
        <v>2487</v>
      </c>
      <c r="B1517" s="90" t="s">
        <v>92</v>
      </c>
      <c r="C1517" s="90" t="s">
        <v>222</v>
      </c>
      <c r="D1517" s="90" t="s">
        <v>26</v>
      </c>
      <c r="E1517" s="90" t="s">
        <v>1102</v>
      </c>
      <c r="F1517" s="127">
        <v>1</v>
      </c>
      <c r="G1517" s="91">
        <v>1211</v>
      </c>
      <c r="H1517" s="90"/>
      <c r="I1517" s="91"/>
      <c r="J1517" s="91"/>
      <c r="K1517" s="91">
        <f t="shared" si="44"/>
        <v>1211</v>
      </c>
      <c r="L1517" s="92">
        <v>20220413</v>
      </c>
    </row>
    <row r="1518" spans="1:12" x14ac:dyDescent="0.25">
      <c r="A1518" s="89" t="s">
        <v>2480</v>
      </c>
      <c r="B1518" s="90" t="s">
        <v>92</v>
      </c>
      <c r="C1518" s="90" t="s">
        <v>12</v>
      </c>
      <c r="D1518" s="90" t="s">
        <v>118</v>
      </c>
      <c r="E1518" s="90" t="s">
        <v>173</v>
      </c>
      <c r="F1518" s="127">
        <v>1</v>
      </c>
      <c r="G1518" s="91">
        <v>1211</v>
      </c>
      <c r="H1518" s="90"/>
      <c r="I1518" s="91"/>
      <c r="J1518" s="91"/>
      <c r="K1518" s="91">
        <f t="shared" si="44"/>
        <v>1211</v>
      </c>
      <c r="L1518" s="92">
        <v>20220415</v>
      </c>
    </row>
    <row r="1519" spans="1:12" x14ac:dyDescent="0.25">
      <c r="A1519" s="89" t="s">
        <v>2447</v>
      </c>
      <c r="B1519" s="90" t="s">
        <v>92</v>
      </c>
      <c r="C1519" s="90" t="s">
        <v>36</v>
      </c>
      <c r="D1519" s="90" t="s">
        <v>37</v>
      </c>
      <c r="E1519" s="90" t="s">
        <v>1366</v>
      </c>
      <c r="F1519" s="127">
        <v>1</v>
      </c>
      <c r="G1519" s="91">
        <v>1211</v>
      </c>
      <c r="H1519" s="90"/>
      <c r="I1519" s="91"/>
      <c r="J1519" s="91"/>
      <c r="K1519" s="91">
        <f t="shared" si="44"/>
        <v>1211</v>
      </c>
      <c r="L1519" s="92">
        <v>20220419</v>
      </c>
    </row>
    <row r="1520" spans="1:12" x14ac:dyDescent="0.25">
      <c r="A1520" s="89" t="s">
        <v>2446</v>
      </c>
      <c r="B1520" s="90" t="s">
        <v>92</v>
      </c>
      <c r="C1520" s="90" t="s">
        <v>36</v>
      </c>
      <c r="D1520" s="90" t="s">
        <v>37</v>
      </c>
      <c r="E1520" s="90" t="s">
        <v>1364</v>
      </c>
      <c r="F1520" s="127">
        <v>1</v>
      </c>
      <c r="G1520" s="91">
        <v>1211</v>
      </c>
      <c r="H1520" s="90"/>
      <c r="I1520" s="91"/>
      <c r="J1520" s="91"/>
      <c r="K1520" s="91">
        <f t="shared" si="44"/>
        <v>1211</v>
      </c>
      <c r="L1520" s="92">
        <v>20220419</v>
      </c>
    </row>
    <row r="1521" spans="1:12" x14ac:dyDescent="0.25">
      <c r="A1521" s="89" t="s">
        <v>2445</v>
      </c>
      <c r="B1521" s="90" t="s">
        <v>92</v>
      </c>
      <c r="C1521" s="90" t="s">
        <v>36</v>
      </c>
      <c r="D1521" s="90" t="s">
        <v>37</v>
      </c>
      <c r="E1521" s="90" t="s">
        <v>1153</v>
      </c>
      <c r="F1521" s="127">
        <v>1</v>
      </c>
      <c r="G1521" s="91">
        <v>1211</v>
      </c>
      <c r="H1521" s="90"/>
      <c r="I1521" s="91"/>
      <c r="J1521" s="91"/>
      <c r="K1521" s="91">
        <f t="shared" si="44"/>
        <v>1211</v>
      </c>
      <c r="L1521" s="92">
        <v>20220419</v>
      </c>
    </row>
    <row r="1522" spans="1:12" x14ac:dyDescent="0.25">
      <c r="A1522" s="89" t="s">
        <v>2444</v>
      </c>
      <c r="B1522" s="90" t="s">
        <v>92</v>
      </c>
      <c r="C1522" s="90" t="s">
        <v>36</v>
      </c>
      <c r="D1522" s="90" t="s">
        <v>37</v>
      </c>
      <c r="E1522" s="90" t="s">
        <v>1360</v>
      </c>
      <c r="F1522" s="127">
        <v>1</v>
      </c>
      <c r="G1522" s="91">
        <v>1211</v>
      </c>
      <c r="H1522" s="90"/>
      <c r="I1522" s="91"/>
      <c r="J1522" s="91"/>
      <c r="K1522" s="91">
        <f t="shared" si="44"/>
        <v>1211</v>
      </c>
      <c r="L1522" s="92">
        <v>20220419</v>
      </c>
    </row>
    <row r="1523" spans="1:12" x14ac:dyDescent="0.25">
      <c r="A1523" s="89" t="s">
        <v>2442</v>
      </c>
      <c r="B1523" s="90" t="s">
        <v>92</v>
      </c>
      <c r="C1523" s="90" t="s">
        <v>36</v>
      </c>
      <c r="D1523" s="90" t="s">
        <v>37</v>
      </c>
      <c r="E1523" s="90" t="s">
        <v>2443</v>
      </c>
      <c r="F1523" s="127">
        <v>1</v>
      </c>
      <c r="G1523" s="91">
        <v>1211</v>
      </c>
      <c r="H1523" s="90"/>
      <c r="I1523" s="91"/>
      <c r="J1523" s="91"/>
      <c r="K1523" s="91">
        <f t="shared" si="44"/>
        <v>1211</v>
      </c>
      <c r="L1523" s="92">
        <v>20220419</v>
      </c>
    </row>
    <row r="1524" spans="1:12" x14ac:dyDescent="0.25">
      <c r="A1524" s="89" t="s">
        <v>2441</v>
      </c>
      <c r="B1524" s="90" t="s">
        <v>92</v>
      </c>
      <c r="C1524" s="90" t="s">
        <v>36</v>
      </c>
      <c r="D1524" s="90" t="s">
        <v>37</v>
      </c>
      <c r="E1524" s="90" t="s">
        <v>1773</v>
      </c>
      <c r="F1524" s="127">
        <v>1</v>
      </c>
      <c r="G1524" s="91">
        <v>1211</v>
      </c>
      <c r="H1524" s="90"/>
      <c r="I1524" s="91"/>
      <c r="J1524" s="91"/>
      <c r="K1524" s="91">
        <f t="shared" si="44"/>
        <v>1211</v>
      </c>
      <c r="L1524" s="92">
        <v>20220419</v>
      </c>
    </row>
    <row r="1525" spans="1:12" x14ac:dyDescent="0.25">
      <c r="A1525" s="89" t="s">
        <v>2448</v>
      </c>
      <c r="B1525" s="90" t="s">
        <v>92</v>
      </c>
      <c r="C1525" s="90" t="s">
        <v>373</v>
      </c>
      <c r="D1525" s="90" t="s">
        <v>26</v>
      </c>
      <c r="E1525" s="90" t="s">
        <v>374</v>
      </c>
      <c r="F1525" s="127">
        <v>1</v>
      </c>
      <c r="G1525" s="91">
        <v>1211</v>
      </c>
      <c r="H1525" s="90"/>
      <c r="I1525" s="91"/>
      <c r="J1525" s="91"/>
      <c r="K1525" s="91">
        <f t="shared" si="44"/>
        <v>1211</v>
      </c>
      <c r="L1525" s="92">
        <v>20220420</v>
      </c>
    </row>
    <row r="1526" spans="1:12" x14ac:dyDescent="0.25">
      <c r="A1526" s="89" t="s">
        <v>2507</v>
      </c>
      <c r="B1526" s="90" t="s">
        <v>92</v>
      </c>
      <c r="C1526" s="90" t="s">
        <v>111</v>
      </c>
      <c r="D1526" s="90" t="s">
        <v>112</v>
      </c>
      <c r="E1526" s="90" t="s">
        <v>113</v>
      </c>
      <c r="F1526" s="127">
        <v>1</v>
      </c>
      <c r="G1526" s="91">
        <v>1211</v>
      </c>
      <c r="H1526" s="90"/>
      <c r="I1526" s="91"/>
      <c r="J1526" s="91"/>
      <c r="K1526" s="91">
        <f t="shared" si="44"/>
        <v>1211</v>
      </c>
      <c r="L1526" s="92">
        <v>20220421</v>
      </c>
    </row>
    <row r="1527" spans="1:12" x14ac:dyDescent="0.25">
      <c r="A1527" s="89" t="s">
        <v>2506</v>
      </c>
      <c r="B1527" s="90" t="s">
        <v>92</v>
      </c>
      <c r="C1527" s="90" t="s">
        <v>111</v>
      </c>
      <c r="D1527" s="90" t="s">
        <v>112</v>
      </c>
      <c r="E1527" s="90" t="s">
        <v>301</v>
      </c>
      <c r="F1527" s="127">
        <v>1</v>
      </c>
      <c r="G1527" s="91">
        <v>1211</v>
      </c>
      <c r="H1527" s="90"/>
      <c r="I1527" s="91"/>
      <c r="J1527" s="91"/>
      <c r="K1527" s="91">
        <f t="shared" si="44"/>
        <v>1211</v>
      </c>
      <c r="L1527" s="92">
        <v>20220421</v>
      </c>
    </row>
    <row r="1528" spans="1:12" x14ac:dyDescent="0.25">
      <c r="A1528" s="89" t="s">
        <v>2505</v>
      </c>
      <c r="B1528" s="90" t="s">
        <v>92</v>
      </c>
      <c r="C1528" s="90" t="s">
        <v>111</v>
      </c>
      <c r="D1528" s="90" t="s">
        <v>112</v>
      </c>
      <c r="E1528" s="90" t="s">
        <v>1400</v>
      </c>
      <c r="F1528" s="127">
        <v>1</v>
      </c>
      <c r="G1528" s="91">
        <v>1211</v>
      </c>
      <c r="H1528" s="90"/>
      <c r="I1528" s="91"/>
      <c r="J1528" s="91"/>
      <c r="K1528" s="91">
        <f t="shared" si="44"/>
        <v>1211</v>
      </c>
      <c r="L1528" s="92">
        <v>20220421</v>
      </c>
    </row>
    <row r="1529" spans="1:12" x14ac:dyDescent="0.25">
      <c r="A1529" s="89" t="s">
        <v>2504</v>
      </c>
      <c r="B1529" s="90" t="s">
        <v>92</v>
      </c>
      <c r="C1529" s="90" t="s">
        <v>111</v>
      </c>
      <c r="D1529" s="90" t="s">
        <v>112</v>
      </c>
      <c r="E1529" s="90" t="s">
        <v>1354</v>
      </c>
      <c r="F1529" s="127">
        <v>1</v>
      </c>
      <c r="G1529" s="91">
        <v>1211</v>
      </c>
      <c r="H1529" s="90"/>
      <c r="I1529" s="91"/>
      <c r="J1529" s="91"/>
      <c r="K1529" s="91">
        <f t="shared" si="44"/>
        <v>1211</v>
      </c>
      <c r="L1529" s="92">
        <v>20220421</v>
      </c>
    </row>
    <row r="1530" spans="1:12" x14ac:dyDescent="0.25">
      <c r="A1530" s="89" t="s">
        <v>2503</v>
      </c>
      <c r="B1530" s="90" t="s">
        <v>92</v>
      </c>
      <c r="C1530" s="90" t="s">
        <v>111</v>
      </c>
      <c r="D1530" s="90" t="s">
        <v>112</v>
      </c>
      <c r="E1530" s="90" t="s">
        <v>1398</v>
      </c>
      <c r="F1530" s="127">
        <v>1</v>
      </c>
      <c r="G1530" s="91">
        <v>1211</v>
      </c>
      <c r="H1530" s="90"/>
      <c r="I1530" s="91"/>
      <c r="J1530" s="91"/>
      <c r="K1530" s="91">
        <f t="shared" si="44"/>
        <v>1211</v>
      </c>
      <c r="L1530" s="92">
        <v>20220421</v>
      </c>
    </row>
    <row r="1531" spans="1:12" x14ac:dyDescent="0.25">
      <c r="A1531" s="89" t="s">
        <v>2502</v>
      </c>
      <c r="B1531" s="90" t="s">
        <v>92</v>
      </c>
      <c r="C1531" s="90" t="s">
        <v>111</v>
      </c>
      <c r="D1531" s="90" t="s">
        <v>112</v>
      </c>
      <c r="E1531" s="90" t="s">
        <v>2136</v>
      </c>
      <c r="F1531" s="127">
        <v>1</v>
      </c>
      <c r="G1531" s="91">
        <v>1211</v>
      </c>
      <c r="H1531" s="90"/>
      <c r="I1531" s="91"/>
      <c r="J1531" s="91"/>
      <c r="K1531" s="91">
        <f t="shared" si="44"/>
        <v>1211</v>
      </c>
      <c r="L1531" s="92">
        <v>20220421</v>
      </c>
    </row>
    <row r="1532" spans="1:12" ht="15.75" thickBot="1" x14ac:dyDescent="0.3">
      <c r="A1532" s="116" t="s">
        <v>2501</v>
      </c>
      <c r="B1532" s="117" t="s">
        <v>92</v>
      </c>
      <c r="C1532" s="117" t="s">
        <v>111</v>
      </c>
      <c r="D1532" s="117" t="s">
        <v>112</v>
      </c>
      <c r="E1532" s="117" t="s">
        <v>1396</v>
      </c>
      <c r="F1532" s="132">
        <v>1</v>
      </c>
      <c r="G1532" s="118">
        <v>1211</v>
      </c>
      <c r="H1532" s="117">
        <v>258</v>
      </c>
      <c r="I1532" s="118">
        <v>31.15</v>
      </c>
      <c r="J1532" s="118">
        <f>I1532*H1532</f>
        <v>8036.7</v>
      </c>
      <c r="K1532" s="118">
        <f t="shared" si="44"/>
        <v>9247.7000000000007</v>
      </c>
      <c r="L1532" s="119">
        <v>20220421</v>
      </c>
    </row>
    <row r="1536" spans="1:12" ht="15.75" thickBot="1" x14ac:dyDescent="0.3">
      <c r="A1536" s="85" t="s">
        <v>0</v>
      </c>
      <c r="B1536" s="86" t="s">
        <v>1</v>
      </c>
      <c r="C1536" s="86" t="s">
        <v>2</v>
      </c>
      <c r="D1536" s="86" t="s">
        <v>3</v>
      </c>
      <c r="E1536" s="86" t="s">
        <v>4</v>
      </c>
      <c r="F1536" s="122"/>
      <c r="G1536" s="87" t="s">
        <v>6</v>
      </c>
      <c r="H1536" s="86" t="s">
        <v>7</v>
      </c>
      <c r="I1536" s="87" t="s">
        <v>8</v>
      </c>
      <c r="J1536" s="87" t="s">
        <v>9</v>
      </c>
      <c r="K1536" s="87" t="s">
        <v>10</v>
      </c>
      <c r="L1536" s="88" t="s">
        <v>5</v>
      </c>
    </row>
    <row r="1537" spans="1:12" x14ac:dyDescent="0.25">
      <c r="A1537" s="168" t="s">
        <v>2608</v>
      </c>
      <c r="B1537" s="169" t="s">
        <v>11</v>
      </c>
      <c r="C1537" s="169" t="s">
        <v>12</v>
      </c>
      <c r="D1537" s="169" t="s">
        <v>39</v>
      </c>
      <c r="E1537" s="169" t="s">
        <v>928</v>
      </c>
      <c r="F1537" s="170">
        <v>1</v>
      </c>
      <c r="G1537" s="171">
        <v>2475</v>
      </c>
      <c r="H1537" s="169">
        <v>212</v>
      </c>
      <c r="I1537" s="171">
        <v>31.15</v>
      </c>
      <c r="J1537" s="171">
        <f>I1537*H1537</f>
        <v>6603.7999999999993</v>
      </c>
      <c r="K1537" s="171">
        <f t="shared" ref="K1537:K1571" si="45">J1537+G1537</f>
        <v>9078.7999999999993</v>
      </c>
      <c r="L1537" s="172">
        <v>20220502</v>
      </c>
    </row>
    <row r="1538" spans="1:12" x14ac:dyDescent="0.25">
      <c r="A1538" s="108" t="s">
        <v>2610</v>
      </c>
      <c r="B1538" s="109" t="s">
        <v>11</v>
      </c>
      <c r="C1538" s="109" t="s">
        <v>56</v>
      </c>
      <c r="D1538" s="109" t="s">
        <v>57</v>
      </c>
      <c r="E1538" s="109" t="s">
        <v>1858</v>
      </c>
      <c r="F1538" s="130">
        <v>1</v>
      </c>
      <c r="G1538" s="110">
        <v>2475</v>
      </c>
      <c r="H1538" s="109">
        <v>276</v>
      </c>
      <c r="I1538" s="110">
        <v>31.15</v>
      </c>
      <c r="J1538" s="110">
        <f>I1538*H1538</f>
        <v>8597.4</v>
      </c>
      <c r="K1538" s="110">
        <f t="shared" si="45"/>
        <v>11072.4</v>
      </c>
      <c r="L1538" s="111">
        <v>20220503</v>
      </c>
    </row>
    <row r="1539" spans="1:12" x14ac:dyDescent="0.25">
      <c r="A1539" s="108" t="s">
        <v>2604</v>
      </c>
      <c r="B1539" s="109" t="s">
        <v>11</v>
      </c>
      <c r="C1539" s="109" t="s">
        <v>274</v>
      </c>
      <c r="D1539" s="109" t="s">
        <v>26</v>
      </c>
      <c r="E1539" s="109" t="s">
        <v>275</v>
      </c>
      <c r="F1539" s="130">
        <v>1</v>
      </c>
      <c r="G1539" s="110">
        <v>2475</v>
      </c>
      <c r="H1539" s="109">
        <v>58</v>
      </c>
      <c r="I1539" s="110">
        <v>31.15</v>
      </c>
      <c r="J1539" s="110">
        <f>I1539*H1539</f>
        <v>1806.6999999999998</v>
      </c>
      <c r="K1539" s="110">
        <f t="shared" si="45"/>
        <v>4281.7</v>
      </c>
      <c r="L1539" s="111">
        <v>20220504</v>
      </c>
    </row>
    <row r="1540" spans="1:12" x14ac:dyDescent="0.25">
      <c r="A1540" s="108" t="s">
        <v>2606</v>
      </c>
      <c r="B1540" s="109" t="s">
        <v>11</v>
      </c>
      <c r="C1540" s="109" t="s">
        <v>36</v>
      </c>
      <c r="D1540" s="109" t="s">
        <v>37</v>
      </c>
      <c r="E1540" s="109" t="s">
        <v>2466</v>
      </c>
      <c r="F1540" s="130">
        <v>1</v>
      </c>
      <c r="G1540" s="110">
        <v>2475</v>
      </c>
      <c r="H1540" s="109">
        <v>286</v>
      </c>
      <c r="I1540" s="110">
        <v>31.15</v>
      </c>
      <c r="J1540" s="110">
        <f>I1540*H1540</f>
        <v>8908.9</v>
      </c>
      <c r="K1540" s="110">
        <f t="shared" si="45"/>
        <v>11383.9</v>
      </c>
      <c r="L1540" s="111">
        <v>20220505</v>
      </c>
    </row>
    <row r="1541" spans="1:12" x14ac:dyDescent="0.25">
      <c r="A1541" s="89" t="s">
        <v>2597</v>
      </c>
      <c r="B1541" s="90" t="s">
        <v>11</v>
      </c>
      <c r="C1541" s="90" t="s">
        <v>12</v>
      </c>
      <c r="D1541" s="90" t="s">
        <v>118</v>
      </c>
      <c r="E1541" s="90" t="s">
        <v>2245</v>
      </c>
      <c r="F1541" s="127">
        <v>1</v>
      </c>
      <c r="G1541" s="91">
        <v>2475</v>
      </c>
      <c r="H1541" s="90"/>
      <c r="I1541" s="91"/>
      <c r="J1541" s="91"/>
      <c r="K1541" s="91">
        <f t="shared" si="45"/>
        <v>2475</v>
      </c>
      <c r="L1541" s="92">
        <v>20220506</v>
      </c>
    </row>
    <row r="1542" spans="1:12" x14ac:dyDescent="0.25">
      <c r="A1542" s="89" t="s">
        <v>2594</v>
      </c>
      <c r="B1542" s="90" t="s">
        <v>11</v>
      </c>
      <c r="C1542" s="90" t="s">
        <v>27</v>
      </c>
      <c r="D1542" s="90" t="s">
        <v>337</v>
      </c>
      <c r="E1542" s="90" t="s">
        <v>344</v>
      </c>
      <c r="F1542" s="127">
        <v>1</v>
      </c>
      <c r="G1542" s="91">
        <v>2475</v>
      </c>
      <c r="H1542" s="90"/>
      <c r="I1542" s="91"/>
      <c r="J1542" s="91"/>
      <c r="K1542" s="91">
        <f t="shared" si="45"/>
        <v>2475</v>
      </c>
      <c r="L1542" s="92">
        <v>20220510</v>
      </c>
    </row>
    <row r="1543" spans="1:12" x14ac:dyDescent="0.25">
      <c r="A1543" s="89" t="s">
        <v>2593</v>
      </c>
      <c r="B1543" s="90" t="s">
        <v>11</v>
      </c>
      <c r="C1543" s="90" t="s">
        <v>12</v>
      </c>
      <c r="D1543" s="90" t="s">
        <v>319</v>
      </c>
      <c r="E1543" s="90" t="s">
        <v>2159</v>
      </c>
      <c r="F1543" s="127">
        <v>1</v>
      </c>
      <c r="G1543" s="91">
        <v>2475</v>
      </c>
      <c r="H1543" s="90"/>
      <c r="I1543" s="91"/>
      <c r="J1543" s="91"/>
      <c r="K1543" s="91">
        <f t="shared" si="45"/>
        <v>2475</v>
      </c>
      <c r="L1543" s="92">
        <v>20220510</v>
      </c>
    </row>
    <row r="1544" spans="1:12" x14ac:dyDescent="0.25">
      <c r="A1544" s="108" t="s">
        <v>2595</v>
      </c>
      <c r="B1544" s="109" t="s">
        <v>11</v>
      </c>
      <c r="C1544" s="109" t="s">
        <v>36</v>
      </c>
      <c r="D1544" s="109" t="s">
        <v>37</v>
      </c>
      <c r="E1544" s="109" t="s">
        <v>2466</v>
      </c>
      <c r="F1544" s="130">
        <v>1</v>
      </c>
      <c r="G1544" s="110">
        <v>2475</v>
      </c>
      <c r="H1544" s="109">
        <v>286</v>
      </c>
      <c r="I1544" s="110">
        <v>31.15</v>
      </c>
      <c r="J1544" s="110">
        <f>I1544*H1544</f>
        <v>8908.9</v>
      </c>
      <c r="K1544" s="110">
        <f t="shared" si="45"/>
        <v>11383.9</v>
      </c>
      <c r="L1544" s="111">
        <v>20220510</v>
      </c>
    </row>
    <row r="1545" spans="1:12" x14ac:dyDescent="0.25">
      <c r="A1545" s="89" t="s">
        <v>2596</v>
      </c>
      <c r="B1545" s="90" t="s">
        <v>11</v>
      </c>
      <c r="C1545" s="90" t="s">
        <v>36</v>
      </c>
      <c r="D1545" s="90" t="s">
        <v>37</v>
      </c>
      <c r="E1545" s="90" t="s">
        <v>1211</v>
      </c>
      <c r="F1545" s="127">
        <v>1</v>
      </c>
      <c r="G1545" s="91">
        <v>2475</v>
      </c>
      <c r="H1545" s="90"/>
      <c r="I1545" s="91"/>
      <c r="J1545" s="91"/>
      <c r="K1545" s="91">
        <f t="shared" si="45"/>
        <v>2475</v>
      </c>
      <c r="L1545" s="92">
        <v>20220510</v>
      </c>
    </row>
    <row r="1546" spans="1:12" x14ac:dyDescent="0.25">
      <c r="A1546" s="89" t="s">
        <v>2592</v>
      </c>
      <c r="B1546" s="90" t="s">
        <v>11</v>
      </c>
      <c r="C1546" s="90" t="s">
        <v>739</v>
      </c>
      <c r="D1546" s="90" t="s">
        <v>834</v>
      </c>
      <c r="E1546" s="90" t="s">
        <v>839</v>
      </c>
      <c r="F1546" s="127">
        <v>1</v>
      </c>
      <c r="G1546" s="91">
        <v>2475</v>
      </c>
      <c r="H1546" s="90"/>
      <c r="I1546" s="91"/>
      <c r="J1546" s="91"/>
      <c r="K1546" s="91">
        <f t="shared" si="45"/>
        <v>2475</v>
      </c>
      <c r="L1546" s="92">
        <v>20220512</v>
      </c>
    </row>
    <row r="1547" spans="1:12" x14ac:dyDescent="0.25">
      <c r="A1547" s="144" t="s">
        <v>2600</v>
      </c>
      <c r="B1547" s="145" t="s">
        <v>2204</v>
      </c>
      <c r="C1547" s="145" t="s">
        <v>1294</v>
      </c>
      <c r="D1547" s="145" t="s">
        <v>2200</v>
      </c>
      <c r="E1547" s="145" t="s">
        <v>2601</v>
      </c>
      <c r="F1547" s="146">
        <v>1</v>
      </c>
      <c r="G1547" s="147">
        <v>3325</v>
      </c>
      <c r="H1547" s="145"/>
      <c r="I1547" s="147"/>
      <c r="J1547" s="147"/>
      <c r="K1547" s="147">
        <f t="shared" si="45"/>
        <v>3325</v>
      </c>
      <c r="L1547" s="148">
        <v>20220513</v>
      </c>
    </row>
    <row r="1548" spans="1:12" x14ac:dyDescent="0.25">
      <c r="A1548" s="144" t="s">
        <v>2602</v>
      </c>
      <c r="B1548" s="145" t="s">
        <v>2204</v>
      </c>
      <c r="C1548" s="145" t="s">
        <v>1294</v>
      </c>
      <c r="D1548" s="145" t="s">
        <v>2200</v>
      </c>
      <c r="E1548" s="145" t="s">
        <v>2603</v>
      </c>
      <c r="F1548" s="146">
        <v>1</v>
      </c>
      <c r="G1548" s="147">
        <v>3325</v>
      </c>
      <c r="H1548" s="145"/>
      <c r="I1548" s="147"/>
      <c r="J1548" s="147"/>
      <c r="K1548" s="147">
        <f t="shared" si="45"/>
        <v>3325</v>
      </c>
      <c r="L1548" s="148">
        <v>20220513</v>
      </c>
    </row>
    <row r="1549" spans="1:12" x14ac:dyDescent="0.25">
      <c r="A1549" s="89" t="s">
        <v>2598</v>
      </c>
      <c r="B1549" s="90" t="s">
        <v>11</v>
      </c>
      <c r="C1549" s="90" t="s">
        <v>95</v>
      </c>
      <c r="D1549" s="90" t="s">
        <v>1161</v>
      </c>
      <c r="E1549" s="90" t="s">
        <v>1164</v>
      </c>
      <c r="F1549" s="127">
        <v>1</v>
      </c>
      <c r="G1549" s="91">
        <v>2475</v>
      </c>
      <c r="H1549" s="90"/>
      <c r="I1549" s="91"/>
      <c r="J1549" s="91"/>
      <c r="K1549" s="91">
        <f t="shared" si="45"/>
        <v>2475</v>
      </c>
      <c r="L1549" s="92">
        <v>20220513</v>
      </c>
    </row>
    <row r="1550" spans="1:12" x14ac:dyDescent="0.25">
      <c r="A1550" s="89" t="s">
        <v>2607</v>
      </c>
      <c r="B1550" s="90" t="s">
        <v>11</v>
      </c>
      <c r="C1550" s="90" t="s">
        <v>28</v>
      </c>
      <c r="D1550" s="90" t="s">
        <v>909</v>
      </c>
      <c r="E1550" s="90" t="s">
        <v>910</v>
      </c>
      <c r="F1550" s="127">
        <v>1</v>
      </c>
      <c r="G1550" s="91">
        <v>2475</v>
      </c>
      <c r="H1550" s="90"/>
      <c r="I1550" s="91"/>
      <c r="J1550" s="91"/>
      <c r="K1550" s="91">
        <f t="shared" si="45"/>
        <v>2475</v>
      </c>
      <c r="L1550" s="92">
        <v>20220516</v>
      </c>
    </row>
    <row r="1551" spans="1:12" x14ac:dyDescent="0.25">
      <c r="A1551" s="89" t="s">
        <v>2591</v>
      </c>
      <c r="B1551" s="90" t="s">
        <v>2204</v>
      </c>
      <c r="C1551" s="90" t="s">
        <v>984</v>
      </c>
      <c r="D1551" s="90" t="s">
        <v>2178</v>
      </c>
      <c r="E1551" s="90" t="s">
        <v>950</v>
      </c>
      <c r="F1551" s="127">
        <v>1</v>
      </c>
      <c r="G1551" s="91">
        <v>2475</v>
      </c>
      <c r="H1551" s="90"/>
      <c r="I1551" s="91"/>
      <c r="J1551" s="91"/>
      <c r="K1551" s="91">
        <f t="shared" si="45"/>
        <v>2475</v>
      </c>
      <c r="L1551" s="92">
        <v>20220516</v>
      </c>
    </row>
    <row r="1552" spans="1:12" x14ac:dyDescent="0.25">
      <c r="A1552" s="89" t="s">
        <v>2605</v>
      </c>
      <c r="B1552" s="90" t="s">
        <v>11</v>
      </c>
      <c r="C1552" s="90" t="s">
        <v>984</v>
      </c>
      <c r="D1552" s="90" t="s">
        <v>2178</v>
      </c>
      <c r="E1552" s="90" t="s">
        <v>932</v>
      </c>
      <c r="F1552" s="127">
        <v>1</v>
      </c>
      <c r="G1552" s="91">
        <v>2475</v>
      </c>
      <c r="H1552" s="90"/>
      <c r="I1552" s="91"/>
      <c r="J1552" s="91"/>
      <c r="K1552" s="91">
        <f t="shared" si="45"/>
        <v>2475</v>
      </c>
      <c r="L1552" s="92">
        <v>20220516</v>
      </c>
    </row>
    <row r="1553" spans="1:12" x14ac:dyDescent="0.25">
      <c r="A1553" s="108" t="s">
        <v>2609</v>
      </c>
      <c r="B1553" s="109" t="s">
        <v>11</v>
      </c>
      <c r="C1553" s="109" t="s">
        <v>984</v>
      </c>
      <c r="D1553" s="109" t="s">
        <v>2178</v>
      </c>
      <c r="E1553" s="109" t="s">
        <v>369</v>
      </c>
      <c r="F1553" s="130">
        <v>1</v>
      </c>
      <c r="G1553" s="110">
        <v>2475</v>
      </c>
      <c r="H1553" s="109">
        <v>76</v>
      </c>
      <c r="I1553" s="110">
        <v>31.15</v>
      </c>
      <c r="J1553" s="110">
        <f>I1553*H1553</f>
        <v>2367.4</v>
      </c>
      <c r="K1553" s="110">
        <f t="shared" si="45"/>
        <v>4842.3999999999996</v>
      </c>
      <c r="L1553" s="111">
        <v>20220516</v>
      </c>
    </row>
    <row r="1554" spans="1:12" x14ac:dyDescent="0.25">
      <c r="A1554" s="108" t="s">
        <v>2588</v>
      </c>
      <c r="B1554" s="109" t="s">
        <v>11</v>
      </c>
      <c r="C1554" s="109" t="s">
        <v>12</v>
      </c>
      <c r="D1554" s="109" t="s">
        <v>39</v>
      </c>
      <c r="E1554" s="109" t="s">
        <v>40</v>
      </c>
      <c r="F1554" s="130">
        <v>1</v>
      </c>
      <c r="G1554" s="110">
        <v>2475</v>
      </c>
      <c r="H1554" s="109">
        <v>212</v>
      </c>
      <c r="I1554" s="110">
        <v>31.15</v>
      </c>
      <c r="J1554" s="110">
        <f>I1554*H1554</f>
        <v>6603.7999999999993</v>
      </c>
      <c r="K1554" s="110">
        <f t="shared" si="45"/>
        <v>9078.7999999999993</v>
      </c>
      <c r="L1554" s="111">
        <v>20220516</v>
      </c>
    </row>
    <row r="1555" spans="1:12" x14ac:dyDescent="0.25">
      <c r="A1555" s="108" t="s">
        <v>2564</v>
      </c>
      <c r="B1555" s="109" t="s">
        <v>11</v>
      </c>
      <c r="C1555" s="109" t="s">
        <v>27</v>
      </c>
      <c r="D1555" s="109" t="s">
        <v>534</v>
      </c>
      <c r="E1555" s="109" t="s">
        <v>537</v>
      </c>
      <c r="F1555" s="130">
        <v>1</v>
      </c>
      <c r="G1555" s="110">
        <v>2475</v>
      </c>
      <c r="H1555" s="109">
        <v>140</v>
      </c>
      <c r="I1555" s="110">
        <v>31.15</v>
      </c>
      <c r="J1555" s="110">
        <f>I1555*H1555</f>
        <v>4361</v>
      </c>
      <c r="K1555" s="110">
        <f t="shared" si="45"/>
        <v>6836</v>
      </c>
      <c r="L1555" s="111">
        <v>20220517</v>
      </c>
    </row>
    <row r="1556" spans="1:12" x14ac:dyDescent="0.25">
      <c r="A1556" s="89" t="s">
        <v>2555</v>
      </c>
      <c r="B1556" s="90" t="s">
        <v>11</v>
      </c>
      <c r="C1556" s="90" t="s">
        <v>12</v>
      </c>
      <c r="D1556" s="90" t="s">
        <v>118</v>
      </c>
      <c r="E1556" s="90" t="s">
        <v>119</v>
      </c>
      <c r="F1556" s="127">
        <v>1</v>
      </c>
      <c r="G1556" s="91">
        <v>2475</v>
      </c>
      <c r="H1556" s="90"/>
      <c r="I1556" s="91"/>
      <c r="J1556" s="91"/>
      <c r="K1556" s="91">
        <f t="shared" si="45"/>
        <v>2475</v>
      </c>
      <c r="L1556" s="92">
        <v>20220517</v>
      </c>
    </row>
    <row r="1557" spans="1:12" x14ac:dyDescent="0.25">
      <c r="A1557" s="89" t="s">
        <v>2599</v>
      </c>
      <c r="B1557" s="90" t="s">
        <v>11</v>
      </c>
      <c r="C1557" s="90" t="s">
        <v>278</v>
      </c>
      <c r="D1557" s="90" t="s">
        <v>279</v>
      </c>
      <c r="E1557" s="90" t="s">
        <v>1415</v>
      </c>
      <c r="F1557" s="127">
        <v>1</v>
      </c>
      <c r="G1557" s="91">
        <v>2475</v>
      </c>
      <c r="H1557" s="90"/>
      <c r="I1557" s="91"/>
      <c r="J1557" s="91"/>
      <c r="K1557" s="91">
        <f t="shared" si="45"/>
        <v>2475</v>
      </c>
      <c r="L1557" s="92">
        <v>20220519</v>
      </c>
    </row>
    <row r="1558" spans="1:12" x14ac:dyDescent="0.25">
      <c r="A1558" s="108" t="s">
        <v>2554</v>
      </c>
      <c r="B1558" s="109" t="s">
        <v>11</v>
      </c>
      <c r="C1558" s="109" t="s">
        <v>934</v>
      </c>
      <c r="D1558" s="109" t="s">
        <v>26</v>
      </c>
      <c r="E1558" s="109" t="s">
        <v>939</v>
      </c>
      <c r="F1558" s="130">
        <v>1</v>
      </c>
      <c r="G1558" s="110">
        <v>2475</v>
      </c>
      <c r="H1558" s="109">
        <v>64</v>
      </c>
      <c r="I1558" s="110">
        <v>31.15</v>
      </c>
      <c r="J1558" s="110">
        <f>I1558*H1558</f>
        <v>1993.6</v>
      </c>
      <c r="K1558" s="110">
        <f t="shared" si="45"/>
        <v>4468.6000000000004</v>
      </c>
      <c r="L1558" s="111">
        <v>20220519</v>
      </c>
    </row>
    <row r="1559" spans="1:12" x14ac:dyDescent="0.25">
      <c r="A1559" s="89" t="s">
        <v>2551</v>
      </c>
      <c r="B1559" s="90" t="s">
        <v>11</v>
      </c>
      <c r="C1559" s="90" t="s">
        <v>12</v>
      </c>
      <c r="D1559" s="90" t="s">
        <v>118</v>
      </c>
      <c r="E1559" s="90" t="s">
        <v>119</v>
      </c>
      <c r="F1559" s="127">
        <v>1</v>
      </c>
      <c r="G1559" s="91">
        <v>2475</v>
      </c>
      <c r="H1559" s="90"/>
      <c r="I1559" s="91"/>
      <c r="J1559" s="91"/>
      <c r="K1559" s="91">
        <f t="shared" si="45"/>
        <v>2475</v>
      </c>
      <c r="L1559" s="92">
        <v>20220520</v>
      </c>
    </row>
    <row r="1560" spans="1:12" x14ac:dyDescent="0.25">
      <c r="A1560" s="89" t="s">
        <v>2552</v>
      </c>
      <c r="B1560" s="90" t="s">
        <v>11</v>
      </c>
      <c r="C1560" s="90" t="s">
        <v>12</v>
      </c>
      <c r="D1560" s="90" t="s">
        <v>319</v>
      </c>
      <c r="E1560" s="90" t="s">
        <v>327</v>
      </c>
      <c r="F1560" s="127">
        <v>1</v>
      </c>
      <c r="G1560" s="91">
        <v>2475</v>
      </c>
      <c r="H1560" s="90"/>
      <c r="I1560" s="91"/>
      <c r="J1560" s="91"/>
      <c r="K1560" s="91">
        <f t="shared" si="45"/>
        <v>2475</v>
      </c>
      <c r="L1560" s="92">
        <v>20220520</v>
      </c>
    </row>
    <row r="1561" spans="1:12" x14ac:dyDescent="0.25">
      <c r="A1561" s="108" t="s">
        <v>2549</v>
      </c>
      <c r="B1561" s="109" t="s">
        <v>11</v>
      </c>
      <c r="C1561" s="109" t="s">
        <v>698</v>
      </c>
      <c r="D1561" s="109" t="s">
        <v>26</v>
      </c>
      <c r="E1561" s="109" t="s">
        <v>1050</v>
      </c>
      <c r="F1561" s="130">
        <v>1</v>
      </c>
      <c r="G1561" s="110">
        <v>2475</v>
      </c>
      <c r="H1561" s="109">
        <v>65</v>
      </c>
      <c r="I1561" s="110">
        <v>31.15</v>
      </c>
      <c r="J1561" s="110">
        <f>I1561*H1561</f>
        <v>2024.75</v>
      </c>
      <c r="K1561" s="110">
        <f t="shared" si="45"/>
        <v>4499.75</v>
      </c>
      <c r="L1561" s="111">
        <v>20220523</v>
      </c>
    </row>
    <row r="1562" spans="1:12" x14ac:dyDescent="0.25">
      <c r="A1562" s="108" t="s">
        <v>2553</v>
      </c>
      <c r="B1562" s="109" t="s">
        <v>11</v>
      </c>
      <c r="C1562" s="109" t="s">
        <v>38</v>
      </c>
      <c r="D1562" s="109" t="s">
        <v>83</v>
      </c>
      <c r="E1562" s="109" t="s">
        <v>1630</v>
      </c>
      <c r="F1562" s="130">
        <v>1</v>
      </c>
      <c r="G1562" s="110">
        <v>2475</v>
      </c>
      <c r="H1562" s="109">
        <v>300</v>
      </c>
      <c r="I1562" s="110">
        <v>31.15</v>
      </c>
      <c r="J1562" s="110">
        <f>I1562*H1562</f>
        <v>9345</v>
      </c>
      <c r="K1562" s="110">
        <f t="shared" si="45"/>
        <v>11820</v>
      </c>
      <c r="L1562" s="111">
        <v>20220523</v>
      </c>
    </row>
    <row r="1563" spans="1:12" x14ac:dyDescent="0.25">
      <c r="A1563" s="89" t="s">
        <v>2590</v>
      </c>
      <c r="B1563" s="90" t="s">
        <v>11</v>
      </c>
      <c r="C1563" s="90" t="s">
        <v>851</v>
      </c>
      <c r="D1563" s="90" t="s">
        <v>852</v>
      </c>
      <c r="E1563" s="90" t="s">
        <v>853</v>
      </c>
      <c r="F1563" s="127">
        <v>1</v>
      </c>
      <c r="G1563" s="91">
        <v>2475</v>
      </c>
      <c r="H1563" s="90"/>
      <c r="I1563" s="91"/>
      <c r="J1563" s="91"/>
      <c r="K1563" s="91">
        <f t="shared" si="45"/>
        <v>2475</v>
      </c>
      <c r="L1563" s="92">
        <v>20220524</v>
      </c>
    </row>
    <row r="1564" spans="1:12" x14ac:dyDescent="0.25">
      <c r="A1564" s="89" t="s">
        <v>2550</v>
      </c>
      <c r="B1564" s="90" t="s">
        <v>11</v>
      </c>
      <c r="C1564" s="90" t="s">
        <v>12</v>
      </c>
      <c r="D1564" s="90" t="s">
        <v>319</v>
      </c>
      <c r="E1564" s="90" t="s">
        <v>2159</v>
      </c>
      <c r="F1564" s="127">
        <v>1</v>
      </c>
      <c r="G1564" s="91">
        <v>2475</v>
      </c>
      <c r="H1564" s="90"/>
      <c r="I1564" s="91"/>
      <c r="J1564" s="91"/>
      <c r="K1564" s="91">
        <f t="shared" si="45"/>
        <v>2475</v>
      </c>
      <c r="L1564" s="92">
        <v>20220524</v>
      </c>
    </row>
    <row r="1565" spans="1:12" x14ac:dyDescent="0.25">
      <c r="A1565" s="89" t="s">
        <v>2548</v>
      </c>
      <c r="B1565" s="90" t="s">
        <v>11</v>
      </c>
      <c r="C1565" s="90" t="s">
        <v>283</v>
      </c>
      <c r="D1565" s="90" t="s">
        <v>93</v>
      </c>
      <c r="E1565" s="90" t="s">
        <v>1077</v>
      </c>
      <c r="F1565" s="127">
        <v>1</v>
      </c>
      <c r="G1565" s="91">
        <v>2475</v>
      </c>
      <c r="H1565" s="90"/>
      <c r="I1565" s="91"/>
      <c r="J1565" s="91"/>
      <c r="K1565" s="91">
        <f t="shared" si="45"/>
        <v>2475</v>
      </c>
      <c r="L1565" s="92">
        <v>20220526</v>
      </c>
    </row>
    <row r="1566" spans="1:12" x14ac:dyDescent="0.25">
      <c r="A1566" s="89" t="s">
        <v>2547</v>
      </c>
      <c r="B1566" s="90" t="s">
        <v>11</v>
      </c>
      <c r="C1566" s="90" t="s">
        <v>739</v>
      </c>
      <c r="D1566" s="90" t="s">
        <v>781</v>
      </c>
      <c r="E1566" s="90" t="s">
        <v>782</v>
      </c>
      <c r="F1566" s="127">
        <v>1</v>
      </c>
      <c r="G1566" s="91">
        <v>2475</v>
      </c>
      <c r="H1566" s="90"/>
      <c r="I1566" s="91"/>
      <c r="J1566" s="91"/>
      <c r="K1566" s="91">
        <f t="shared" si="45"/>
        <v>2475</v>
      </c>
      <c r="L1566" s="92">
        <v>20220526</v>
      </c>
    </row>
    <row r="1567" spans="1:12" x14ac:dyDescent="0.25">
      <c r="A1567" s="89" t="s">
        <v>2545</v>
      </c>
      <c r="B1567" s="90" t="s">
        <v>11</v>
      </c>
      <c r="C1567" s="90" t="s">
        <v>28</v>
      </c>
      <c r="D1567" s="90" t="s">
        <v>1008</v>
      </c>
      <c r="E1567" s="90" t="s">
        <v>1009</v>
      </c>
      <c r="F1567" s="127">
        <v>1</v>
      </c>
      <c r="G1567" s="91">
        <v>2475</v>
      </c>
      <c r="H1567" s="90"/>
      <c r="I1567" s="91"/>
      <c r="J1567" s="91"/>
      <c r="K1567" s="91">
        <f t="shared" si="45"/>
        <v>2475</v>
      </c>
      <c r="L1567" s="92">
        <v>20220527</v>
      </c>
    </row>
    <row r="1568" spans="1:12" x14ac:dyDescent="0.25">
      <c r="A1568" s="89" t="s">
        <v>2544</v>
      </c>
      <c r="B1568" s="90" t="s">
        <v>11</v>
      </c>
      <c r="C1568" s="90" t="s">
        <v>28</v>
      </c>
      <c r="D1568" s="90" t="s">
        <v>2024</v>
      </c>
      <c r="E1568" s="90" t="s">
        <v>2025</v>
      </c>
      <c r="F1568" s="127">
        <v>1</v>
      </c>
      <c r="G1568" s="91">
        <v>2475</v>
      </c>
      <c r="H1568" s="90"/>
      <c r="I1568" s="91"/>
      <c r="J1568" s="91"/>
      <c r="K1568" s="91">
        <f t="shared" si="45"/>
        <v>2475</v>
      </c>
      <c r="L1568" s="92">
        <v>20220527</v>
      </c>
    </row>
    <row r="1569" spans="1:12" x14ac:dyDescent="0.25">
      <c r="A1569" s="89" t="s">
        <v>2546</v>
      </c>
      <c r="B1569" s="90" t="s">
        <v>11</v>
      </c>
      <c r="C1569" s="90" t="s">
        <v>685</v>
      </c>
      <c r="D1569" s="90" t="s">
        <v>686</v>
      </c>
      <c r="E1569" s="90" t="s">
        <v>687</v>
      </c>
      <c r="F1569" s="127">
        <v>1</v>
      </c>
      <c r="G1569" s="91">
        <v>2475</v>
      </c>
      <c r="H1569" s="90"/>
      <c r="I1569" s="91"/>
      <c r="J1569" s="91"/>
      <c r="K1569" s="91">
        <f t="shared" si="45"/>
        <v>2475</v>
      </c>
      <c r="L1569" s="92">
        <v>20220527</v>
      </c>
    </row>
    <row r="1570" spans="1:12" x14ac:dyDescent="0.25">
      <c r="A1570" s="89" t="s">
        <v>2533</v>
      </c>
      <c r="B1570" s="90" t="s">
        <v>11</v>
      </c>
      <c r="C1570" s="90" t="s">
        <v>28</v>
      </c>
      <c r="D1570" s="90" t="s">
        <v>26</v>
      </c>
      <c r="E1570" s="90" t="s">
        <v>960</v>
      </c>
      <c r="F1570" s="127">
        <v>1</v>
      </c>
      <c r="G1570" s="91">
        <v>2475</v>
      </c>
      <c r="H1570" s="90"/>
      <c r="I1570" s="91"/>
      <c r="J1570" s="91"/>
      <c r="K1570" s="91">
        <f t="shared" si="45"/>
        <v>2475</v>
      </c>
      <c r="L1570" s="92">
        <v>20220531</v>
      </c>
    </row>
    <row r="1571" spans="1:12" ht="15.75" thickBot="1" x14ac:dyDescent="0.3">
      <c r="A1571" s="112" t="s">
        <v>2589</v>
      </c>
      <c r="B1571" s="113" t="s">
        <v>11</v>
      </c>
      <c r="C1571" s="113" t="s">
        <v>12</v>
      </c>
      <c r="D1571" s="113" t="s">
        <v>118</v>
      </c>
      <c r="E1571" s="113" t="s">
        <v>262</v>
      </c>
      <c r="F1571" s="131">
        <v>1</v>
      </c>
      <c r="G1571" s="114">
        <v>2475</v>
      </c>
      <c r="H1571" s="113"/>
      <c r="I1571" s="114"/>
      <c r="J1571" s="114"/>
      <c r="K1571" s="114">
        <f t="shared" si="45"/>
        <v>2475</v>
      </c>
      <c r="L1571" s="115">
        <v>20220531</v>
      </c>
    </row>
    <row r="1572" spans="1:12" x14ac:dyDescent="0.25">
      <c r="A1572" s="89"/>
      <c r="B1572" s="90"/>
      <c r="C1572" s="90"/>
      <c r="D1572" s="90"/>
      <c r="E1572" s="90"/>
      <c r="F1572" s="127"/>
      <c r="G1572" s="91"/>
      <c r="H1572" s="90"/>
      <c r="I1572" s="91"/>
      <c r="J1572" s="91"/>
      <c r="K1572" s="91"/>
      <c r="L1572" s="92"/>
    </row>
    <row r="1573" spans="1:12" ht="15.75" thickBot="1" x14ac:dyDescent="0.3">
      <c r="A1573" s="85"/>
      <c r="B1573" s="86"/>
      <c r="C1573" s="86"/>
      <c r="D1573" s="86"/>
      <c r="E1573" s="86"/>
      <c r="F1573" s="122"/>
      <c r="G1573" s="87"/>
      <c r="H1573" s="86"/>
      <c r="I1573" s="87"/>
      <c r="J1573" s="87"/>
      <c r="K1573" s="87"/>
      <c r="L1573" s="88"/>
    </row>
    <row r="1574" spans="1:12" x14ac:dyDescent="0.25">
      <c r="A1574" s="54" t="s">
        <v>2532</v>
      </c>
      <c r="B1574" s="47" t="s">
        <v>92</v>
      </c>
      <c r="C1574" s="47" t="s">
        <v>222</v>
      </c>
      <c r="D1574" s="47" t="s">
        <v>39</v>
      </c>
      <c r="E1574" s="47" t="s">
        <v>246</v>
      </c>
      <c r="F1574" s="123">
        <v>1</v>
      </c>
      <c r="G1574" s="38">
        <v>1211</v>
      </c>
      <c r="H1574" s="47"/>
      <c r="I1574" s="38"/>
      <c r="J1574" s="38"/>
      <c r="K1574" s="38">
        <f t="shared" ref="K1574:K1614" si="46">J1574+G1574</f>
        <v>1211</v>
      </c>
      <c r="L1574" s="73">
        <v>20220502</v>
      </c>
    </row>
    <row r="1575" spans="1:12" x14ac:dyDescent="0.25">
      <c r="A1575" s="89" t="s">
        <v>2581</v>
      </c>
      <c r="B1575" s="90" t="s">
        <v>92</v>
      </c>
      <c r="C1575" s="90" t="s">
        <v>12</v>
      </c>
      <c r="D1575" s="90" t="s">
        <v>118</v>
      </c>
      <c r="E1575" s="90" t="s">
        <v>2205</v>
      </c>
      <c r="F1575" s="127">
        <v>1</v>
      </c>
      <c r="G1575" s="91">
        <v>1211</v>
      </c>
      <c r="H1575" s="90"/>
      <c r="I1575" s="91"/>
      <c r="J1575" s="91"/>
      <c r="K1575" s="91">
        <f t="shared" si="46"/>
        <v>1211</v>
      </c>
      <c r="L1575" s="92">
        <v>20220506</v>
      </c>
    </row>
    <row r="1576" spans="1:12" x14ac:dyDescent="0.25">
      <c r="A1576" s="89" t="s">
        <v>2587</v>
      </c>
      <c r="B1576" s="90" t="s">
        <v>92</v>
      </c>
      <c r="C1576" s="90" t="s">
        <v>12</v>
      </c>
      <c r="D1576" s="90" t="s">
        <v>118</v>
      </c>
      <c r="E1576" s="90" t="s">
        <v>167</v>
      </c>
      <c r="F1576" s="127">
        <v>1</v>
      </c>
      <c r="G1576" s="91">
        <v>1211</v>
      </c>
      <c r="H1576" s="90"/>
      <c r="I1576" s="91"/>
      <c r="J1576" s="91"/>
      <c r="K1576" s="91">
        <f t="shared" si="46"/>
        <v>1211</v>
      </c>
      <c r="L1576" s="92">
        <v>20220506</v>
      </c>
    </row>
    <row r="1577" spans="1:12" x14ac:dyDescent="0.25">
      <c r="A1577" s="89" t="s">
        <v>2586</v>
      </c>
      <c r="B1577" s="90" t="s">
        <v>92</v>
      </c>
      <c r="C1577" s="90" t="s">
        <v>12</v>
      </c>
      <c r="D1577" s="90" t="s">
        <v>118</v>
      </c>
      <c r="E1577" s="90" t="s">
        <v>1071</v>
      </c>
      <c r="F1577" s="127">
        <v>1</v>
      </c>
      <c r="G1577" s="91">
        <v>1211</v>
      </c>
      <c r="H1577" s="90"/>
      <c r="I1577" s="91"/>
      <c r="J1577" s="91"/>
      <c r="K1577" s="91">
        <f t="shared" si="46"/>
        <v>1211</v>
      </c>
      <c r="L1577" s="92">
        <v>20220506</v>
      </c>
    </row>
    <row r="1578" spans="1:12" x14ac:dyDescent="0.25">
      <c r="A1578" s="89" t="s">
        <v>2585</v>
      </c>
      <c r="B1578" s="90" t="s">
        <v>92</v>
      </c>
      <c r="C1578" s="90" t="s">
        <v>12</v>
      </c>
      <c r="D1578" s="90" t="s">
        <v>118</v>
      </c>
      <c r="E1578" s="90" t="s">
        <v>173</v>
      </c>
      <c r="F1578" s="127">
        <v>1</v>
      </c>
      <c r="G1578" s="91">
        <v>1211</v>
      </c>
      <c r="H1578" s="90"/>
      <c r="I1578" s="91"/>
      <c r="J1578" s="91"/>
      <c r="K1578" s="91">
        <f t="shared" si="46"/>
        <v>1211</v>
      </c>
      <c r="L1578" s="92">
        <v>20220506</v>
      </c>
    </row>
    <row r="1579" spans="1:12" x14ac:dyDescent="0.25">
      <c r="A1579" s="89" t="s">
        <v>2584</v>
      </c>
      <c r="B1579" s="90" t="s">
        <v>92</v>
      </c>
      <c r="C1579" s="90" t="s">
        <v>12</v>
      </c>
      <c r="D1579" s="90" t="s">
        <v>118</v>
      </c>
      <c r="E1579" s="90" t="s">
        <v>119</v>
      </c>
      <c r="F1579" s="127">
        <v>1</v>
      </c>
      <c r="G1579" s="91">
        <v>1211</v>
      </c>
      <c r="H1579" s="90"/>
      <c r="I1579" s="91"/>
      <c r="J1579" s="91"/>
      <c r="K1579" s="91">
        <f t="shared" si="46"/>
        <v>1211</v>
      </c>
      <c r="L1579" s="92">
        <v>20220506</v>
      </c>
    </row>
    <row r="1580" spans="1:12" x14ac:dyDescent="0.25">
      <c r="A1580" s="89" t="s">
        <v>2583</v>
      </c>
      <c r="B1580" s="90" t="s">
        <v>92</v>
      </c>
      <c r="C1580" s="90" t="s">
        <v>12</v>
      </c>
      <c r="D1580" s="90" t="s">
        <v>118</v>
      </c>
      <c r="E1580" s="90" t="s">
        <v>174</v>
      </c>
      <c r="F1580" s="127">
        <v>1</v>
      </c>
      <c r="G1580" s="91">
        <v>1211</v>
      </c>
      <c r="H1580" s="90"/>
      <c r="I1580" s="91"/>
      <c r="J1580" s="91"/>
      <c r="K1580" s="91">
        <f t="shared" si="46"/>
        <v>1211</v>
      </c>
      <c r="L1580" s="92">
        <v>20220506</v>
      </c>
    </row>
    <row r="1581" spans="1:12" x14ac:dyDescent="0.25">
      <c r="A1581" s="89" t="s">
        <v>2582</v>
      </c>
      <c r="B1581" s="90" t="s">
        <v>92</v>
      </c>
      <c r="C1581" s="90" t="s">
        <v>12</v>
      </c>
      <c r="D1581" s="90" t="s">
        <v>118</v>
      </c>
      <c r="E1581" s="90" t="s">
        <v>2477</v>
      </c>
      <c r="F1581" s="127">
        <v>1</v>
      </c>
      <c r="G1581" s="91">
        <v>1211</v>
      </c>
      <c r="H1581" s="90"/>
      <c r="I1581" s="91"/>
      <c r="J1581" s="91"/>
      <c r="K1581" s="91">
        <f t="shared" si="46"/>
        <v>1211</v>
      </c>
      <c r="L1581" s="92">
        <v>20220506</v>
      </c>
    </row>
    <row r="1582" spans="1:12" x14ac:dyDescent="0.25">
      <c r="A1582" s="89" t="s">
        <v>2580</v>
      </c>
      <c r="B1582" s="90" t="s">
        <v>92</v>
      </c>
      <c r="C1582" s="90" t="s">
        <v>12</v>
      </c>
      <c r="D1582" s="90" t="s">
        <v>116</v>
      </c>
      <c r="E1582" s="90" t="s">
        <v>170</v>
      </c>
      <c r="F1582" s="127">
        <v>1</v>
      </c>
      <c r="G1582" s="91">
        <v>1211</v>
      </c>
      <c r="H1582" s="90"/>
      <c r="I1582" s="91"/>
      <c r="J1582" s="91"/>
      <c r="K1582" s="91">
        <f t="shared" si="46"/>
        <v>1211</v>
      </c>
      <c r="L1582" s="92">
        <v>20220509</v>
      </c>
    </row>
    <row r="1583" spans="1:12" x14ac:dyDescent="0.25">
      <c r="A1583" s="89" t="s">
        <v>2579</v>
      </c>
      <c r="B1583" s="90" t="s">
        <v>92</v>
      </c>
      <c r="C1583" s="90" t="s">
        <v>12</v>
      </c>
      <c r="D1583" s="90" t="s">
        <v>116</v>
      </c>
      <c r="E1583" s="90" t="s">
        <v>2369</v>
      </c>
      <c r="F1583" s="127">
        <v>1</v>
      </c>
      <c r="G1583" s="91">
        <v>1211</v>
      </c>
      <c r="H1583" s="90"/>
      <c r="I1583" s="91"/>
      <c r="J1583" s="91"/>
      <c r="K1583" s="91">
        <f t="shared" si="46"/>
        <v>1211</v>
      </c>
      <c r="L1583" s="92">
        <v>20220509</v>
      </c>
    </row>
    <row r="1584" spans="1:12" x14ac:dyDescent="0.25">
      <c r="A1584" s="89" t="s">
        <v>2578</v>
      </c>
      <c r="B1584" s="90" t="s">
        <v>92</v>
      </c>
      <c r="C1584" s="90" t="s">
        <v>12</v>
      </c>
      <c r="D1584" s="90" t="s">
        <v>116</v>
      </c>
      <c r="E1584" s="90" t="s">
        <v>171</v>
      </c>
      <c r="F1584" s="127">
        <v>1</v>
      </c>
      <c r="G1584" s="91">
        <v>1211</v>
      </c>
      <c r="H1584" s="90"/>
      <c r="I1584" s="91"/>
      <c r="J1584" s="91"/>
      <c r="K1584" s="91">
        <f t="shared" si="46"/>
        <v>1211</v>
      </c>
      <c r="L1584" s="92">
        <v>20220509</v>
      </c>
    </row>
    <row r="1585" spans="1:12" x14ac:dyDescent="0.25">
      <c r="A1585" s="89" t="s">
        <v>2577</v>
      </c>
      <c r="B1585" s="90" t="s">
        <v>92</v>
      </c>
      <c r="C1585" s="90" t="s">
        <v>12</v>
      </c>
      <c r="D1585" s="90" t="s">
        <v>116</v>
      </c>
      <c r="E1585" s="90" t="s">
        <v>1148</v>
      </c>
      <c r="F1585" s="127">
        <v>1</v>
      </c>
      <c r="G1585" s="91">
        <v>1211</v>
      </c>
      <c r="H1585" s="90"/>
      <c r="I1585" s="91"/>
      <c r="J1585" s="91"/>
      <c r="K1585" s="91">
        <f t="shared" si="46"/>
        <v>1211</v>
      </c>
      <c r="L1585" s="92">
        <v>20220509</v>
      </c>
    </row>
    <row r="1586" spans="1:12" x14ac:dyDescent="0.25">
      <c r="A1586" s="89" t="s">
        <v>2576</v>
      </c>
      <c r="B1586" s="90" t="s">
        <v>92</v>
      </c>
      <c r="C1586" s="90" t="s">
        <v>706</v>
      </c>
      <c r="D1586" s="90" t="s">
        <v>707</v>
      </c>
      <c r="E1586" s="90" t="s">
        <v>712</v>
      </c>
      <c r="F1586" s="127">
        <v>1</v>
      </c>
      <c r="G1586" s="91">
        <v>1211</v>
      </c>
      <c r="H1586" s="90"/>
      <c r="I1586" s="91"/>
      <c r="J1586" s="91"/>
      <c r="K1586" s="91">
        <f t="shared" si="46"/>
        <v>1211</v>
      </c>
      <c r="L1586" s="92">
        <v>20220510</v>
      </c>
    </row>
    <row r="1587" spans="1:12" x14ac:dyDescent="0.25">
      <c r="A1587" s="89" t="s">
        <v>2575</v>
      </c>
      <c r="B1587" s="90" t="s">
        <v>92</v>
      </c>
      <c r="C1587" s="90" t="s">
        <v>706</v>
      </c>
      <c r="D1587" s="90" t="s">
        <v>707</v>
      </c>
      <c r="E1587" s="90" t="s">
        <v>716</v>
      </c>
      <c r="F1587" s="127">
        <v>1</v>
      </c>
      <c r="G1587" s="91">
        <v>1211</v>
      </c>
      <c r="H1587" s="90"/>
      <c r="I1587" s="91"/>
      <c r="J1587" s="91"/>
      <c r="K1587" s="91">
        <f t="shared" si="46"/>
        <v>1211</v>
      </c>
      <c r="L1587" s="92">
        <v>20220510</v>
      </c>
    </row>
    <row r="1588" spans="1:12" x14ac:dyDescent="0.25">
      <c r="A1588" s="89" t="s">
        <v>2574</v>
      </c>
      <c r="B1588" s="90" t="s">
        <v>92</v>
      </c>
      <c r="C1588" s="90" t="s">
        <v>706</v>
      </c>
      <c r="D1588" s="90" t="s">
        <v>707</v>
      </c>
      <c r="E1588" s="90" t="s">
        <v>714</v>
      </c>
      <c r="F1588" s="127">
        <v>1</v>
      </c>
      <c r="G1588" s="91">
        <v>1211</v>
      </c>
      <c r="H1588" s="90"/>
      <c r="I1588" s="91"/>
      <c r="J1588" s="91"/>
      <c r="K1588" s="91">
        <f t="shared" si="46"/>
        <v>1211</v>
      </c>
      <c r="L1588" s="92">
        <v>20220510</v>
      </c>
    </row>
    <row r="1589" spans="1:12" x14ac:dyDescent="0.25">
      <c r="A1589" s="89" t="s">
        <v>2573</v>
      </c>
      <c r="B1589" s="90" t="s">
        <v>92</v>
      </c>
      <c r="C1589" s="90" t="s">
        <v>706</v>
      </c>
      <c r="D1589" s="90" t="s">
        <v>707</v>
      </c>
      <c r="E1589" s="90" t="s">
        <v>920</v>
      </c>
      <c r="F1589" s="127">
        <v>1</v>
      </c>
      <c r="G1589" s="91">
        <v>1211</v>
      </c>
      <c r="H1589" s="90"/>
      <c r="I1589" s="91"/>
      <c r="J1589" s="91"/>
      <c r="K1589" s="91">
        <f t="shared" si="46"/>
        <v>1211</v>
      </c>
      <c r="L1589" s="92">
        <v>20220510</v>
      </c>
    </row>
    <row r="1590" spans="1:12" x14ac:dyDescent="0.25">
      <c r="A1590" s="89" t="s">
        <v>2572</v>
      </c>
      <c r="B1590" s="90" t="s">
        <v>92</v>
      </c>
      <c r="C1590" s="90" t="s">
        <v>706</v>
      </c>
      <c r="D1590" s="90" t="s">
        <v>707</v>
      </c>
      <c r="E1590" s="90" t="s">
        <v>718</v>
      </c>
      <c r="F1590" s="127">
        <v>1</v>
      </c>
      <c r="G1590" s="91">
        <v>1211</v>
      </c>
      <c r="H1590" s="90"/>
      <c r="I1590" s="91"/>
      <c r="J1590" s="91"/>
      <c r="K1590" s="91">
        <f t="shared" si="46"/>
        <v>1211</v>
      </c>
      <c r="L1590" s="92">
        <v>20220510</v>
      </c>
    </row>
    <row r="1591" spans="1:12" x14ac:dyDescent="0.25">
      <c r="A1591" s="108" t="s">
        <v>2571</v>
      </c>
      <c r="B1591" s="109" t="s">
        <v>92</v>
      </c>
      <c r="C1591" s="109" t="s">
        <v>706</v>
      </c>
      <c r="D1591" s="109" t="s">
        <v>707</v>
      </c>
      <c r="E1591" s="109" t="s">
        <v>708</v>
      </c>
      <c r="F1591" s="130">
        <v>1</v>
      </c>
      <c r="G1591" s="110">
        <v>1211</v>
      </c>
      <c r="H1591" s="109">
        <v>54</v>
      </c>
      <c r="I1591" s="110">
        <v>31.15</v>
      </c>
      <c r="J1591" s="110">
        <f>I1591*H1591</f>
        <v>1682.1</v>
      </c>
      <c r="K1591" s="110">
        <f t="shared" si="46"/>
        <v>2893.1</v>
      </c>
      <c r="L1591" s="111">
        <v>20220510</v>
      </c>
    </row>
    <row r="1592" spans="1:12" x14ac:dyDescent="0.25">
      <c r="A1592" s="89" t="s">
        <v>2566</v>
      </c>
      <c r="B1592" s="90" t="s">
        <v>92</v>
      </c>
      <c r="C1592" s="90" t="s">
        <v>363</v>
      </c>
      <c r="D1592" s="90" t="s">
        <v>364</v>
      </c>
      <c r="E1592" s="90" t="s">
        <v>2060</v>
      </c>
      <c r="F1592" s="127">
        <v>1</v>
      </c>
      <c r="G1592" s="91">
        <v>1211</v>
      </c>
      <c r="H1592" s="90"/>
      <c r="I1592" s="91"/>
      <c r="J1592" s="91"/>
      <c r="K1592" s="91">
        <f t="shared" si="46"/>
        <v>1211</v>
      </c>
      <c r="L1592" s="92">
        <v>20220511</v>
      </c>
    </row>
    <row r="1593" spans="1:12" x14ac:dyDescent="0.25">
      <c r="A1593" s="89" t="s">
        <v>2565</v>
      </c>
      <c r="B1593" s="90" t="s">
        <v>92</v>
      </c>
      <c r="C1593" s="90" t="s">
        <v>363</v>
      </c>
      <c r="D1593" s="90" t="s">
        <v>364</v>
      </c>
      <c r="E1593" s="90" t="s">
        <v>579</v>
      </c>
      <c r="F1593" s="127">
        <v>1</v>
      </c>
      <c r="G1593" s="91">
        <v>1211</v>
      </c>
      <c r="H1593" s="90"/>
      <c r="I1593" s="91"/>
      <c r="J1593" s="91"/>
      <c r="K1593" s="91">
        <f t="shared" si="46"/>
        <v>1211</v>
      </c>
      <c r="L1593" s="92">
        <v>20220511</v>
      </c>
    </row>
    <row r="1594" spans="1:12" x14ac:dyDescent="0.25">
      <c r="A1594" s="89" t="s">
        <v>2567</v>
      </c>
      <c r="B1594" s="90" t="s">
        <v>92</v>
      </c>
      <c r="C1594" s="90" t="s">
        <v>2568</v>
      </c>
      <c r="D1594" s="90" t="s">
        <v>26</v>
      </c>
      <c r="E1594" s="90">
        <v>7929871</v>
      </c>
      <c r="F1594" s="127">
        <v>1</v>
      </c>
      <c r="G1594" s="91">
        <v>1211</v>
      </c>
      <c r="H1594" s="90"/>
      <c r="I1594" s="91"/>
      <c r="J1594" s="91"/>
      <c r="K1594" s="91">
        <f t="shared" si="46"/>
        <v>1211</v>
      </c>
      <c r="L1594" s="92">
        <v>20220511</v>
      </c>
    </row>
    <row r="1595" spans="1:12" x14ac:dyDescent="0.25">
      <c r="A1595" s="89" t="s">
        <v>2570</v>
      </c>
      <c r="B1595" s="90" t="s">
        <v>92</v>
      </c>
      <c r="C1595" s="90" t="s">
        <v>560</v>
      </c>
      <c r="D1595" s="90" t="s">
        <v>26</v>
      </c>
      <c r="E1595" s="90" t="s">
        <v>563</v>
      </c>
      <c r="F1595" s="127">
        <v>1</v>
      </c>
      <c r="G1595" s="91">
        <v>1211</v>
      </c>
      <c r="H1595" s="90"/>
      <c r="I1595" s="91"/>
      <c r="J1595" s="91"/>
      <c r="K1595" s="91">
        <f t="shared" si="46"/>
        <v>1211</v>
      </c>
      <c r="L1595" s="92">
        <v>20220511</v>
      </c>
    </row>
    <row r="1596" spans="1:12" x14ac:dyDescent="0.25">
      <c r="A1596" s="89" t="s">
        <v>2569</v>
      </c>
      <c r="B1596" s="90" t="s">
        <v>92</v>
      </c>
      <c r="C1596" s="90" t="s">
        <v>560</v>
      </c>
      <c r="D1596" s="90" t="s">
        <v>26</v>
      </c>
      <c r="E1596" s="90" t="s">
        <v>561</v>
      </c>
      <c r="F1596" s="127">
        <v>1</v>
      </c>
      <c r="G1596" s="91">
        <v>1211</v>
      </c>
      <c r="H1596" s="90"/>
      <c r="I1596" s="91"/>
      <c r="J1596" s="91"/>
      <c r="K1596" s="91">
        <f t="shared" si="46"/>
        <v>1211</v>
      </c>
      <c r="L1596" s="92">
        <v>20220511</v>
      </c>
    </row>
    <row r="1597" spans="1:12" x14ac:dyDescent="0.25">
      <c r="A1597" s="89" t="s">
        <v>2563</v>
      </c>
      <c r="B1597" s="90" t="s">
        <v>92</v>
      </c>
      <c r="C1597" s="90" t="s">
        <v>363</v>
      </c>
      <c r="D1597" s="90" t="s">
        <v>364</v>
      </c>
      <c r="E1597" s="90" t="s">
        <v>581</v>
      </c>
      <c r="F1597" s="127">
        <v>1</v>
      </c>
      <c r="G1597" s="91">
        <v>1211</v>
      </c>
      <c r="H1597" s="90"/>
      <c r="I1597" s="91"/>
      <c r="J1597" s="91"/>
      <c r="K1597" s="91">
        <f t="shared" si="46"/>
        <v>1211</v>
      </c>
      <c r="L1597" s="92">
        <v>20220512</v>
      </c>
    </row>
    <row r="1598" spans="1:12" x14ac:dyDescent="0.25">
      <c r="A1598" s="89" t="s">
        <v>2562</v>
      </c>
      <c r="B1598" s="90" t="s">
        <v>92</v>
      </c>
      <c r="C1598" s="90" t="s">
        <v>363</v>
      </c>
      <c r="D1598" s="90" t="s">
        <v>364</v>
      </c>
      <c r="E1598" s="90" t="s">
        <v>575</v>
      </c>
      <c r="F1598" s="127">
        <v>1</v>
      </c>
      <c r="G1598" s="91">
        <v>1211</v>
      </c>
      <c r="H1598" s="90"/>
      <c r="I1598" s="91"/>
      <c r="J1598" s="91"/>
      <c r="K1598" s="91">
        <f t="shared" si="46"/>
        <v>1211</v>
      </c>
      <c r="L1598" s="92">
        <v>20220512</v>
      </c>
    </row>
    <row r="1599" spans="1:12" x14ac:dyDescent="0.25">
      <c r="A1599" s="89" t="s">
        <v>2561</v>
      </c>
      <c r="B1599" s="90" t="s">
        <v>92</v>
      </c>
      <c r="C1599" s="90" t="s">
        <v>363</v>
      </c>
      <c r="D1599" s="90" t="s">
        <v>364</v>
      </c>
      <c r="E1599" s="90" t="s">
        <v>573</v>
      </c>
      <c r="F1599" s="127">
        <v>1</v>
      </c>
      <c r="G1599" s="91">
        <v>1211</v>
      </c>
      <c r="H1599" s="90"/>
      <c r="I1599" s="91"/>
      <c r="J1599" s="91"/>
      <c r="K1599" s="91">
        <f t="shared" si="46"/>
        <v>1211</v>
      </c>
      <c r="L1599" s="92">
        <v>20220512</v>
      </c>
    </row>
    <row r="1600" spans="1:12" x14ac:dyDescent="0.25">
      <c r="A1600" s="89" t="s">
        <v>2560</v>
      </c>
      <c r="B1600" s="90" t="s">
        <v>92</v>
      </c>
      <c r="C1600" s="90" t="s">
        <v>363</v>
      </c>
      <c r="D1600" s="90" t="s">
        <v>364</v>
      </c>
      <c r="E1600" s="90" t="s">
        <v>571</v>
      </c>
      <c r="F1600" s="127">
        <v>1</v>
      </c>
      <c r="G1600" s="91">
        <v>1211</v>
      </c>
      <c r="H1600" s="90"/>
      <c r="I1600" s="91"/>
      <c r="J1600" s="91"/>
      <c r="K1600" s="91">
        <f t="shared" si="46"/>
        <v>1211</v>
      </c>
      <c r="L1600" s="92">
        <v>20220512</v>
      </c>
    </row>
    <row r="1601" spans="1:12" x14ac:dyDescent="0.25">
      <c r="A1601" s="89" t="s">
        <v>2559</v>
      </c>
      <c r="B1601" s="90" t="s">
        <v>92</v>
      </c>
      <c r="C1601" s="90" t="s">
        <v>363</v>
      </c>
      <c r="D1601" s="90" t="s">
        <v>364</v>
      </c>
      <c r="E1601" s="90" t="s">
        <v>371</v>
      </c>
      <c r="F1601" s="127">
        <v>1</v>
      </c>
      <c r="G1601" s="91">
        <v>1211</v>
      </c>
      <c r="H1601" s="90"/>
      <c r="I1601" s="91"/>
      <c r="J1601" s="91"/>
      <c r="K1601" s="91">
        <f t="shared" si="46"/>
        <v>1211</v>
      </c>
      <c r="L1601" s="92">
        <v>20220512</v>
      </c>
    </row>
    <row r="1602" spans="1:12" x14ac:dyDescent="0.25">
      <c r="A1602" s="89" t="s">
        <v>2558</v>
      </c>
      <c r="B1602" s="90" t="s">
        <v>92</v>
      </c>
      <c r="C1602" s="90" t="s">
        <v>363</v>
      </c>
      <c r="D1602" s="90" t="s">
        <v>364</v>
      </c>
      <c r="E1602" s="90" t="s">
        <v>568</v>
      </c>
      <c r="F1602" s="127">
        <v>1</v>
      </c>
      <c r="G1602" s="91">
        <v>1211</v>
      </c>
      <c r="H1602" s="90"/>
      <c r="I1602" s="91"/>
      <c r="J1602" s="91"/>
      <c r="K1602" s="91">
        <f t="shared" si="46"/>
        <v>1211</v>
      </c>
      <c r="L1602" s="92">
        <v>20220512</v>
      </c>
    </row>
    <row r="1603" spans="1:12" x14ac:dyDescent="0.25">
      <c r="A1603" s="89" t="s">
        <v>2557</v>
      </c>
      <c r="B1603" s="90" t="s">
        <v>92</v>
      </c>
      <c r="C1603" s="90" t="s">
        <v>363</v>
      </c>
      <c r="D1603" s="90" t="s">
        <v>364</v>
      </c>
      <c r="E1603" s="90" t="s">
        <v>365</v>
      </c>
      <c r="F1603" s="127">
        <v>1</v>
      </c>
      <c r="G1603" s="91">
        <v>1211</v>
      </c>
      <c r="H1603" s="90"/>
      <c r="I1603" s="91"/>
      <c r="J1603" s="91"/>
      <c r="K1603" s="91">
        <f t="shared" si="46"/>
        <v>1211</v>
      </c>
      <c r="L1603" s="92">
        <v>20220512</v>
      </c>
    </row>
    <row r="1604" spans="1:12" x14ac:dyDescent="0.25">
      <c r="A1604" s="108" t="s">
        <v>2556</v>
      </c>
      <c r="B1604" s="109" t="s">
        <v>92</v>
      </c>
      <c r="C1604" s="109" t="s">
        <v>363</v>
      </c>
      <c r="D1604" s="109" t="s">
        <v>364</v>
      </c>
      <c r="E1604" s="109" t="s">
        <v>565</v>
      </c>
      <c r="F1604" s="130">
        <v>1</v>
      </c>
      <c r="G1604" s="110">
        <v>1211</v>
      </c>
      <c r="H1604" s="109">
        <v>32</v>
      </c>
      <c r="I1604" s="110">
        <v>31.15</v>
      </c>
      <c r="J1604" s="110">
        <f>I1604*H1604</f>
        <v>996.8</v>
      </c>
      <c r="K1604" s="110">
        <f t="shared" si="46"/>
        <v>2207.8000000000002</v>
      </c>
      <c r="L1604" s="111">
        <v>20220512</v>
      </c>
    </row>
    <row r="1605" spans="1:12" x14ac:dyDescent="0.25">
      <c r="A1605" s="89" t="s">
        <v>2543</v>
      </c>
      <c r="B1605" s="90" t="s">
        <v>92</v>
      </c>
      <c r="C1605" s="90" t="s">
        <v>35</v>
      </c>
      <c r="D1605" s="90" t="s">
        <v>592</v>
      </c>
      <c r="E1605" s="90" t="s">
        <v>595</v>
      </c>
      <c r="F1605" s="127">
        <v>1</v>
      </c>
      <c r="G1605" s="91">
        <v>1211</v>
      </c>
      <c r="H1605" s="90"/>
      <c r="I1605" s="91"/>
      <c r="J1605" s="91"/>
      <c r="K1605" s="91">
        <f t="shared" si="46"/>
        <v>1211</v>
      </c>
      <c r="L1605" s="92">
        <v>20220520</v>
      </c>
    </row>
    <row r="1606" spans="1:12" x14ac:dyDescent="0.25">
      <c r="A1606" s="89" t="s">
        <v>2540</v>
      </c>
      <c r="B1606" s="90" t="s">
        <v>92</v>
      </c>
      <c r="C1606" s="90" t="s">
        <v>35</v>
      </c>
      <c r="D1606" s="90" t="s">
        <v>592</v>
      </c>
      <c r="E1606" s="90" t="s">
        <v>593</v>
      </c>
      <c r="F1606" s="127">
        <v>1</v>
      </c>
      <c r="G1606" s="91">
        <v>1211</v>
      </c>
      <c r="H1606" s="90"/>
      <c r="I1606" s="91"/>
      <c r="J1606" s="91"/>
      <c r="K1606" s="91">
        <f t="shared" si="46"/>
        <v>1211</v>
      </c>
      <c r="L1606" s="92">
        <v>20220520</v>
      </c>
    </row>
    <row r="1607" spans="1:12" x14ac:dyDescent="0.25">
      <c r="A1607" s="89" t="s">
        <v>2542</v>
      </c>
      <c r="B1607" s="90" t="s">
        <v>92</v>
      </c>
      <c r="C1607" s="90" t="s">
        <v>35</v>
      </c>
      <c r="D1607" s="90" t="s">
        <v>611</v>
      </c>
      <c r="E1607" s="90" t="s">
        <v>612</v>
      </c>
      <c r="F1607" s="127">
        <v>1</v>
      </c>
      <c r="G1607" s="91">
        <v>1211</v>
      </c>
      <c r="H1607" s="90"/>
      <c r="I1607" s="91"/>
      <c r="J1607" s="91"/>
      <c r="K1607" s="91">
        <f t="shared" si="46"/>
        <v>1211</v>
      </c>
      <c r="L1607" s="92">
        <v>20220520</v>
      </c>
    </row>
    <row r="1608" spans="1:12" x14ac:dyDescent="0.25">
      <c r="A1608" s="89" t="s">
        <v>2541</v>
      </c>
      <c r="B1608" s="90" t="s">
        <v>92</v>
      </c>
      <c r="C1608" s="90" t="s">
        <v>35</v>
      </c>
      <c r="D1608" s="90" t="s">
        <v>589</v>
      </c>
      <c r="E1608" s="90" t="s">
        <v>590</v>
      </c>
      <c r="F1608" s="127">
        <v>1</v>
      </c>
      <c r="G1608" s="91">
        <v>1211</v>
      </c>
      <c r="H1608" s="90"/>
      <c r="I1608" s="91"/>
      <c r="J1608" s="91"/>
      <c r="K1608" s="91">
        <f t="shared" si="46"/>
        <v>1211</v>
      </c>
      <c r="L1608" s="92">
        <v>20220520</v>
      </c>
    </row>
    <row r="1609" spans="1:12" x14ac:dyDescent="0.25">
      <c r="A1609" s="108" t="s">
        <v>2539</v>
      </c>
      <c r="B1609" s="109" t="s">
        <v>92</v>
      </c>
      <c r="C1609" s="109" t="s">
        <v>35</v>
      </c>
      <c r="D1609" s="109" t="s">
        <v>905</v>
      </c>
      <c r="E1609" s="109" t="s">
        <v>906</v>
      </c>
      <c r="F1609" s="130">
        <v>1</v>
      </c>
      <c r="G1609" s="110">
        <v>1211</v>
      </c>
      <c r="H1609" s="109">
        <v>110</v>
      </c>
      <c r="I1609" s="110">
        <v>31.15</v>
      </c>
      <c r="J1609" s="110">
        <f>I1609*H1609</f>
        <v>3426.5</v>
      </c>
      <c r="K1609" s="110">
        <f t="shared" si="46"/>
        <v>4637.5</v>
      </c>
      <c r="L1609" s="111">
        <v>20220523</v>
      </c>
    </row>
    <row r="1610" spans="1:12" x14ac:dyDescent="0.25">
      <c r="A1610" s="89" t="s">
        <v>2538</v>
      </c>
      <c r="B1610" s="90" t="s">
        <v>92</v>
      </c>
      <c r="C1610" s="90" t="s">
        <v>35</v>
      </c>
      <c r="D1610" s="90" t="s">
        <v>203</v>
      </c>
      <c r="E1610" s="90" t="s">
        <v>204</v>
      </c>
      <c r="F1610" s="127">
        <v>1</v>
      </c>
      <c r="G1610" s="91">
        <v>1211</v>
      </c>
      <c r="H1610" s="90"/>
      <c r="I1610" s="91"/>
      <c r="J1610" s="91"/>
      <c r="K1610" s="91">
        <f t="shared" si="46"/>
        <v>1211</v>
      </c>
      <c r="L1610" s="92">
        <v>20220526</v>
      </c>
    </row>
    <row r="1611" spans="1:12" x14ac:dyDescent="0.25">
      <c r="A1611" s="108" t="s">
        <v>2537</v>
      </c>
      <c r="B1611" s="109" t="s">
        <v>92</v>
      </c>
      <c r="C1611" s="109" t="s">
        <v>35</v>
      </c>
      <c r="D1611" s="109" t="s">
        <v>47</v>
      </c>
      <c r="E1611" s="109" t="s">
        <v>48</v>
      </c>
      <c r="F1611" s="130">
        <v>1</v>
      </c>
      <c r="G1611" s="110">
        <v>1211</v>
      </c>
      <c r="H1611" s="109">
        <v>258</v>
      </c>
      <c r="I1611" s="110">
        <v>31.15</v>
      </c>
      <c r="J1611" s="110">
        <f>I1611*H1611</f>
        <v>8036.7</v>
      </c>
      <c r="K1611" s="110">
        <f t="shared" si="46"/>
        <v>9247.7000000000007</v>
      </c>
      <c r="L1611" s="111">
        <v>20220526</v>
      </c>
    </row>
    <row r="1612" spans="1:12" x14ac:dyDescent="0.25">
      <c r="A1612" s="89" t="s">
        <v>2536</v>
      </c>
      <c r="B1612" s="90" t="s">
        <v>92</v>
      </c>
      <c r="C1612" s="90" t="s">
        <v>35</v>
      </c>
      <c r="D1612" s="90" t="s">
        <v>614</v>
      </c>
      <c r="E1612" s="90" t="s">
        <v>615</v>
      </c>
      <c r="F1612" s="127">
        <v>1</v>
      </c>
      <c r="G1612" s="91">
        <v>1211</v>
      </c>
      <c r="H1612" s="90"/>
      <c r="I1612" s="91"/>
      <c r="J1612" s="91"/>
      <c r="K1612" s="91">
        <f t="shared" si="46"/>
        <v>1211</v>
      </c>
      <c r="L1612" s="92">
        <v>20220527</v>
      </c>
    </row>
    <row r="1613" spans="1:12" x14ac:dyDescent="0.25">
      <c r="A1613" s="89" t="s">
        <v>2535</v>
      </c>
      <c r="B1613" s="90" t="s">
        <v>92</v>
      </c>
      <c r="C1613" s="90" t="s">
        <v>1760</v>
      </c>
      <c r="D1613" s="90" t="s">
        <v>1761</v>
      </c>
      <c r="E1613" s="90" t="s">
        <v>1764</v>
      </c>
      <c r="F1613" s="127">
        <v>1</v>
      </c>
      <c r="G1613" s="91">
        <v>1211</v>
      </c>
      <c r="H1613" s="90"/>
      <c r="I1613" s="91"/>
      <c r="J1613" s="91"/>
      <c r="K1613" s="91">
        <f t="shared" si="46"/>
        <v>1211</v>
      </c>
      <c r="L1613" s="92">
        <v>20220527</v>
      </c>
    </row>
    <row r="1614" spans="1:12" ht="15.75" thickBot="1" x14ac:dyDescent="0.3">
      <c r="A1614" s="112" t="s">
        <v>2534</v>
      </c>
      <c r="B1614" s="113" t="s">
        <v>92</v>
      </c>
      <c r="C1614" s="113" t="s">
        <v>1760</v>
      </c>
      <c r="D1614" s="113" t="s">
        <v>1761</v>
      </c>
      <c r="E1614" s="113" t="s">
        <v>1762</v>
      </c>
      <c r="F1614" s="131">
        <v>1</v>
      </c>
      <c r="G1614" s="114">
        <v>1211</v>
      </c>
      <c r="H1614" s="113"/>
      <c r="I1614" s="114"/>
      <c r="J1614" s="114"/>
      <c r="K1614" s="114">
        <f t="shared" si="46"/>
        <v>1211</v>
      </c>
      <c r="L1614" s="115">
        <v>20220527</v>
      </c>
    </row>
    <row r="1616" spans="1:12" ht="15.75" thickBot="1" x14ac:dyDescent="0.3">
      <c r="A1616" s="85" t="s">
        <v>0</v>
      </c>
      <c r="B1616" s="86" t="s">
        <v>1</v>
      </c>
      <c r="C1616" s="86" t="s">
        <v>2</v>
      </c>
      <c r="D1616" s="86" t="s">
        <v>3</v>
      </c>
      <c r="E1616" s="86" t="s">
        <v>4</v>
      </c>
      <c r="F1616" s="122"/>
      <c r="G1616" s="87" t="s">
        <v>6</v>
      </c>
      <c r="H1616" s="86" t="s">
        <v>7</v>
      </c>
      <c r="I1616" s="87" t="s">
        <v>8</v>
      </c>
      <c r="J1616" s="87" t="s">
        <v>9</v>
      </c>
      <c r="K1616" s="87" t="s">
        <v>10</v>
      </c>
      <c r="L1616" s="88" t="s">
        <v>5</v>
      </c>
    </row>
    <row r="1617" spans="1:14" s="39" customFormat="1" x14ac:dyDescent="0.25">
      <c r="A1617" s="54" t="s">
        <v>2743</v>
      </c>
      <c r="B1617" s="47" t="s">
        <v>11</v>
      </c>
      <c r="C1617" s="47" t="s">
        <v>673</v>
      </c>
      <c r="D1617" s="47" t="s">
        <v>239</v>
      </c>
      <c r="E1617" s="47" t="s">
        <v>2101</v>
      </c>
      <c r="F1617" s="123">
        <v>1</v>
      </c>
      <c r="G1617" s="38">
        <v>2475</v>
      </c>
      <c r="H1617" s="47"/>
      <c r="I1617" s="38"/>
      <c r="J1617" s="38"/>
      <c r="K1617" s="38">
        <f t="shared" ref="K1617:K1648" si="47">J1617+G1617</f>
        <v>2475</v>
      </c>
      <c r="L1617" s="73">
        <v>20220601</v>
      </c>
      <c r="M1617" s="25"/>
      <c r="N1617" s="25"/>
    </row>
    <row r="1618" spans="1:14" x14ac:dyDescent="0.25">
      <c r="A1618" s="108" t="s">
        <v>2750</v>
      </c>
      <c r="B1618" s="109" t="s">
        <v>11</v>
      </c>
      <c r="C1618" s="109" t="s">
        <v>95</v>
      </c>
      <c r="D1618" s="109" t="s">
        <v>96</v>
      </c>
      <c r="E1618" s="109" t="s">
        <v>1330</v>
      </c>
      <c r="F1618" s="130">
        <v>1</v>
      </c>
      <c r="G1618" s="110">
        <v>2475</v>
      </c>
      <c r="H1618" s="109">
        <v>195</v>
      </c>
      <c r="I1618" s="110">
        <v>31.15</v>
      </c>
      <c r="J1618" s="110">
        <f>I1618*H1618</f>
        <v>6074.25</v>
      </c>
      <c r="K1618" s="110">
        <f t="shared" si="47"/>
        <v>8549.25</v>
      </c>
      <c r="L1618" s="111">
        <v>20220601</v>
      </c>
    </row>
    <row r="1619" spans="1:14" x14ac:dyDescent="0.25">
      <c r="A1619" s="89" t="s">
        <v>2768</v>
      </c>
      <c r="B1619" s="90" t="s">
        <v>11</v>
      </c>
      <c r="C1619" s="90" t="s">
        <v>95</v>
      </c>
      <c r="D1619" s="90" t="s">
        <v>96</v>
      </c>
      <c r="E1619" s="90" t="s">
        <v>972</v>
      </c>
      <c r="F1619" s="127">
        <v>1</v>
      </c>
      <c r="G1619" s="91">
        <v>2475</v>
      </c>
      <c r="H1619" s="90"/>
      <c r="I1619" s="91"/>
      <c r="J1619" s="91"/>
      <c r="K1619" s="91">
        <f t="shared" si="47"/>
        <v>2475</v>
      </c>
      <c r="L1619" s="92">
        <v>20220601</v>
      </c>
    </row>
    <row r="1620" spans="1:14" x14ac:dyDescent="0.25">
      <c r="A1620" s="89" t="s">
        <v>2742</v>
      </c>
      <c r="B1620" s="90" t="s">
        <v>11</v>
      </c>
      <c r="C1620" s="90" t="s">
        <v>1760</v>
      </c>
      <c r="D1620" s="90" t="s">
        <v>1761</v>
      </c>
      <c r="E1620" s="90" t="s">
        <v>1762</v>
      </c>
      <c r="F1620" s="127">
        <v>1</v>
      </c>
      <c r="G1620" s="91">
        <v>2475</v>
      </c>
      <c r="H1620" s="90"/>
      <c r="I1620" s="91"/>
      <c r="J1620" s="91"/>
      <c r="K1620" s="91">
        <f t="shared" si="47"/>
        <v>2475</v>
      </c>
      <c r="L1620" s="92">
        <v>20220601</v>
      </c>
    </row>
    <row r="1621" spans="1:14" x14ac:dyDescent="0.25">
      <c r="A1621" s="108" t="s">
        <v>2749</v>
      </c>
      <c r="B1621" s="109" t="s">
        <v>296</v>
      </c>
      <c r="C1621" s="109" t="s">
        <v>56</v>
      </c>
      <c r="D1621" s="109" t="s">
        <v>57</v>
      </c>
      <c r="E1621" s="109" t="s">
        <v>1872</v>
      </c>
      <c r="F1621" s="130">
        <v>1</v>
      </c>
      <c r="G1621" s="110">
        <v>2475</v>
      </c>
      <c r="H1621" s="109">
        <v>276</v>
      </c>
      <c r="I1621" s="110">
        <v>31.15</v>
      </c>
      <c r="J1621" s="110">
        <f>I1621*H1621</f>
        <v>8597.4</v>
      </c>
      <c r="K1621" s="110">
        <f t="shared" si="47"/>
        <v>11072.4</v>
      </c>
      <c r="L1621" s="111">
        <v>20220602</v>
      </c>
    </row>
    <row r="1622" spans="1:14" x14ac:dyDescent="0.25">
      <c r="A1622" s="108" t="s">
        <v>2769</v>
      </c>
      <c r="B1622" s="109" t="s">
        <v>11</v>
      </c>
      <c r="C1622" s="109" t="s">
        <v>71</v>
      </c>
      <c r="D1622" s="109" t="s">
        <v>290</v>
      </c>
      <c r="E1622" s="109" t="s">
        <v>291</v>
      </c>
      <c r="F1622" s="130">
        <v>1</v>
      </c>
      <c r="G1622" s="110">
        <v>2475</v>
      </c>
      <c r="H1622" s="109">
        <v>70</v>
      </c>
      <c r="I1622" s="110">
        <v>31.15</v>
      </c>
      <c r="J1622" s="110">
        <f>I1622*H1622</f>
        <v>2180.5</v>
      </c>
      <c r="K1622" s="110">
        <f t="shared" si="47"/>
        <v>4655.5</v>
      </c>
      <c r="L1622" s="111">
        <v>20220603</v>
      </c>
    </row>
    <row r="1623" spans="1:14" x14ac:dyDescent="0.25">
      <c r="A1623" s="89" t="s">
        <v>2728</v>
      </c>
      <c r="B1623" s="90" t="s">
        <v>11</v>
      </c>
      <c r="C1623" s="90" t="s">
        <v>27</v>
      </c>
      <c r="D1623" s="90" t="s">
        <v>188</v>
      </c>
      <c r="E1623" s="90" t="s">
        <v>737</v>
      </c>
      <c r="F1623" s="127">
        <v>1</v>
      </c>
      <c r="G1623" s="91">
        <v>2475</v>
      </c>
      <c r="H1623" s="90"/>
      <c r="I1623" s="91"/>
      <c r="J1623" s="91"/>
      <c r="K1623" s="91">
        <f t="shared" si="47"/>
        <v>2475</v>
      </c>
      <c r="L1623" s="92">
        <v>20220603</v>
      </c>
    </row>
    <row r="1624" spans="1:14" x14ac:dyDescent="0.25">
      <c r="A1624" s="108" t="s">
        <v>2741</v>
      </c>
      <c r="B1624" s="109" t="s">
        <v>11</v>
      </c>
      <c r="C1624" s="109" t="s">
        <v>27</v>
      </c>
      <c r="D1624" s="109" t="s">
        <v>188</v>
      </c>
      <c r="E1624" s="109" t="s">
        <v>189</v>
      </c>
      <c r="F1624" s="130">
        <v>1</v>
      </c>
      <c r="G1624" s="110">
        <v>2475</v>
      </c>
      <c r="H1624" s="109">
        <v>340</v>
      </c>
      <c r="I1624" s="110">
        <v>31.15</v>
      </c>
      <c r="J1624" s="110">
        <f>I1624*H1624</f>
        <v>10591</v>
      </c>
      <c r="K1624" s="110">
        <f t="shared" si="47"/>
        <v>13066</v>
      </c>
      <c r="L1624" s="111">
        <v>20220603</v>
      </c>
    </row>
    <row r="1625" spans="1:14" x14ac:dyDescent="0.25">
      <c r="A1625" s="108" t="s">
        <v>2765</v>
      </c>
      <c r="B1625" s="109" t="s">
        <v>11</v>
      </c>
      <c r="C1625" s="109" t="s">
        <v>698</v>
      </c>
      <c r="D1625" s="109" t="s">
        <v>26</v>
      </c>
      <c r="E1625" s="109" t="s">
        <v>1050</v>
      </c>
      <c r="F1625" s="130">
        <v>1</v>
      </c>
      <c r="G1625" s="110">
        <v>2475</v>
      </c>
      <c r="H1625" s="109">
        <v>68</v>
      </c>
      <c r="I1625" s="110">
        <v>31.15</v>
      </c>
      <c r="J1625" s="110">
        <f>I1625*H1625</f>
        <v>2118.1999999999998</v>
      </c>
      <c r="K1625" s="110">
        <f t="shared" si="47"/>
        <v>4593.2</v>
      </c>
      <c r="L1625" s="111">
        <v>20220603</v>
      </c>
    </row>
    <row r="1626" spans="1:14" x14ac:dyDescent="0.25">
      <c r="A1626" s="89" t="s">
        <v>2740</v>
      </c>
      <c r="B1626" s="90" t="s">
        <v>11</v>
      </c>
      <c r="C1626" s="90" t="s">
        <v>698</v>
      </c>
      <c r="D1626" s="90" t="s">
        <v>26</v>
      </c>
      <c r="E1626" s="90" t="s">
        <v>1045</v>
      </c>
      <c r="F1626" s="127">
        <v>1</v>
      </c>
      <c r="G1626" s="91">
        <v>2475</v>
      </c>
      <c r="H1626" s="90"/>
      <c r="I1626" s="91"/>
      <c r="J1626" s="91"/>
      <c r="K1626" s="91">
        <f t="shared" si="47"/>
        <v>2475</v>
      </c>
      <c r="L1626" s="92">
        <v>20220603</v>
      </c>
    </row>
    <row r="1627" spans="1:14" x14ac:dyDescent="0.25">
      <c r="A1627" s="108" t="s">
        <v>2745</v>
      </c>
      <c r="B1627" s="109" t="s">
        <v>11</v>
      </c>
      <c r="C1627" s="109" t="s">
        <v>984</v>
      </c>
      <c r="D1627" s="109" t="s">
        <v>2716</v>
      </c>
      <c r="E1627" s="109" t="s">
        <v>1476</v>
      </c>
      <c r="F1627" s="130">
        <v>1</v>
      </c>
      <c r="G1627" s="110">
        <v>2475</v>
      </c>
      <c r="H1627" s="109">
        <v>169</v>
      </c>
      <c r="I1627" s="110">
        <v>31.15</v>
      </c>
      <c r="J1627" s="110">
        <f>I1627*H1627</f>
        <v>5264.3499999999995</v>
      </c>
      <c r="K1627" s="110">
        <f t="shared" si="47"/>
        <v>7739.3499999999995</v>
      </c>
      <c r="L1627" s="111">
        <v>20220603</v>
      </c>
    </row>
    <row r="1628" spans="1:14" x14ac:dyDescent="0.25">
      <c r="A1628" s="89" t="s">
        <v>2738</v>
      </c>
      <c r="B1628" s="90" t="s">
        <v>11</v>
      </c>
      <c r="C1628" s="90" t="s">
        <v>685</v>
      </c>
      <c r="D1628" s="90" t="s">
        <v>686</v>
      </c>
      <c r="E1628" s="90" t="s">
        <v>687</v>
      </c>
      <c r="F1628" s="127">
        <v>1</v>
      </c>
      <c r="G1628" s="91">
        <v>2475</v>
      </c>
      <c r="H1628" s="90"/>
      <c r="I1628" s="91"/>
      <c r="J1628" s="91"/>
      <c r="K1628" s="91">
        <f t="shared" si="47"/>
        <v>2475</v>
      </c>
      <c r="L1628" s="92">
        <v>20220603</v>
      </c>
    </row>
    <row r="1629" spans="1:14" x14ac:dyDescent="0.25">
      <c r="A1629" s="89" t="s">
        <v>2725</v>
      </c>
      <c r="B1629" s="90" t="s">
        <v>11</v>
      </c>
      <c r="C1629" s="90" t="s">
        <v>251</v>
      </c>
      <c r="D1629" s="90" t="s">
        <v>91</v>
      </c>
      <c r="E1629" s="90" t="s">
        <v>962</v>
      </c>
      <c r="F1629" s="127">
        <v>1</v>
      </c>
      <c r="G1629" s="91">
        <v>2475</v>
      </c>
      <c r="H1629" s="90"/>
      <c r="I1629" s="91"/>
      <c r="J1629" s="91"/>
      <c r="K1629" s="91">
        <f t="shared" si="47"/>
        <v>2475</v>
      </c>
      <c r="L1629" s="92">
        <v>20220603</v>
      </c>
    </row>
    <row r="1630" spans="1:14" x14ac:dyDescent="0.25">
      <c r="A1630" s="89" t="s">
        <v>2729</v>
      </c>
      <c r="B1630" s="90" t="s">
        <v>11</v>
      </c>
      <c r="C1630" s="90" t="s">
        <v>251</v>
      </c>
      <c r="D1630" s="90" t="s">
        <v>91</v>
      </c>
      <c r="E1630" s="90" t="s">
        <v>252</v>
      </c>
      <c r="F1630" s="127">
        <v>1</v>
      </c>
      <c r="G1630" s="91">
        <v>2475</v>
      </c>
      <c r="H1630" s="90"/>
      <c r="I1630" s="91"/>
      <c r="J1630" s="91"/>
      <c r="K1630" s="91">
        <f t="shared" si="47"/>
        <v>2475</v>
      </c>
      <c r="L1630" s="92">
        <v>20220603</v>
      </c>
    </row>
    <row r="1631" spans="1:14" x14ac:dyDescent="0.25">
      <c r="A1631" s="89" t="s">
        <v>2724</v>
      </c>
      <c r="B1631" s="90" t="s">
        <v>11</v>
      </c>
      <c r="C1631" s="90" t="s">
        <v>251</v>
      </c>
      <c r="D1631" s="90" t="s">
        <v>91</v>
      </c>
      <c r="E1631" s="90" t="s">
        <v>1201</v>
      </c>
      <c r="F1631" s="127">
        <v>1</v>
      </c>
      <c r="G1631" s="91">
        <v>2475</v>
      </c>
      <c r="H1631" s="90"/>
      <c r="I1631" s="91"/>
      <c r="J1631" s="91"/>
      <c r="K1631" s="91">
        <f t="shared" si="47"/>
        <v>2475</v>
      </c>
      <c r="L1631" s="92">
        <v>20220606</v>
      </c>
    </row>
    <row r="1632" spans="1:14" x14ac:dyDescent="0.25">
      <c r="A1632" s="89" t="s">
        <v>2751</v>
      </c>
      <c r="B1632" s="90" t="s">
        <v>11</v>
      </c>
      <c r="C1632" s="90" t="s">
        <v>12</v>
      </c>
      <c r="D1632" s="90" t="s">
        <v>319</v>
      </c>
      <c r="E1632" s="90" t="s">
        <v>2159</v>
      </c>
      <c r="F1632" s="127">
        <v>1</v>
      </c>
      <c r="G1632" s="91">
        <v>2475</v>
      </c>
      <c r="H1632" s="90"/>
      <c r="I1632" s="91"/>
      <c r="J1632" s="91"/>
      <c r="K1632" s="91">
        <f t="shared" si="47"/>
        <v>2475</v>
      </c>
      <c r="L1632" s="92">
        <v>20220607</v>
      </c>
    </row>
    <row r="1633" spans="1:12" x14ac:dyDescent="0.25">
      <c r="A1633" s="108" t="s">
        <v>2723</v>
      </c>
      <c r="B1633" s="109" t="s">
        <v>11</v>
      </c>
      <c r="C1633" s="109" t="s">
        <v>71</v>
      </c>
      <c r="D1633" s="109" t="s">
        <v>2207</v>
      </c>
      <c r="E1633" s="109" t="s">
        <v>2208</v>
      </c>
      <c r="F1633" s="130">
        <v>1</v>
      </c>
      <c r="G1633" s="110">
        <v>2475</v>
      </c>
      <c r="H1633" s="109">
        <v>110</v>
      </c>
      <c r="I1633" s="110">
        <v>31.15</v>
      </c>
      <c r="J1633" s="110">
        <f>I1633*H1633</f>
        <v>3426.5</v>
      </c>
      <c r="K1633" s="110">
        <f t="shared" si="47"/>
        <v>5901.5</v>
      </c>
      <c r="L1633" s="111">
        <v>20220608</v>
      </c>
    </row>
    <row r="1634" spans="1:12" x14ac:dyDescent="0.25">
      <c r="A1634" s="89" t="s">
        <v>2720</v>
      </c>
      <c r="B1634" s="90" t="s">
        <v>11</v>
      </c>
      <c r="C1634" s="90" t="s">
        <v>28</v>
      </c>
      <c r="D1634" s="90" t="s">
        <v>26</v>
      </c>
      <c r="E1634" s="90" t="s">
        <v>960</v>
      </c>
      <c r="F1634" s="127">
        <v>1</v>
      </c>
      <c r="G1634" s="91">
        <v>2475</v>
      </c>
      <c r="H1634" s="90"/>
      <c r="I1634" s="91"/>
      <c r="J1634" s="91"/>
      <c r="K1634" s="91">
        <f t="shared" si="47"/>
        <v>2475</v>
      </c>
      <c r="L1634" s="92">
        <v>20220608</v>
      </c>
    </row>
    <row r="1635" spans="1:12" x14ac:dyDescent="0.25">
      <c r="A1635" s="89" t="s">
        <v>2726</v>
      </c>
      <c r="B1635" s="90" t="s">
        <v>11</v>
      </c>
      <c r="C1635" s="90" t="s">
        <v>27</v>
      </c>
      <c r="D1635" s="90" t="s">
        <v>346</v>
      </c>
      <c r="E1635" s="90" t="s">
        <v>351</v>
      </c>
      <c r="F1635" s="127">
        <v>1</v>
      </c>
      <c r="G1635" s="91">
        <v>2475</v>
      </c>
      <c r="H1635" s="90"/>
      <c r="I1635" s="91"/>
      <c r="J1635" s="91"/>
      <c r="K1635" s="91">
        <f t="shared" si="47"/>
        <v>2475</v>
      </c>
      <c r="L1635" s="92">
        <v>20220608</v>
      </c>
    </row>
    <row r="1636" spans="1:12" x14ac:dyDescent="0.25">
      <c r="A1636" s="89" t="s">
        <v>2718</v>
      </c>
      <c r="B1636" s="90" t="s">
        <v>11</v>
      </c>
      <c r="C1636" s="90" t="s">
        <v>12</v>
      </c>
      <c r="D1636" s="90" t="s">
        <v>116</v>
      </c>
      <c r="E1636" s="90" t="s">
        <v>170</v>
      </c>
      <c r="F1636" s="127">
        <v>1</v>
      </c>
      <c r="G1636" s="91">
        <v>2475</v>
      </c>
      <c r="H1636" s="90"/>
      <c r="I1636" s="91"/>
      <c r="J1636" s="91"/>
      <c r="K1636" s="91">
        <f t="shared" si="47"/>
        <v>2475</v>
      </c>
      <c r="L1636" s="92">
        <v>20220608</v>
      </c>
    </row>
    <row r="1637" spans="1:12" x14ac:dyDescent="0.25">
      <c r="A1637" s="89" t="s">
        <v>2714</v>
      </c>
      <c r="B1637" s="90" t="s">
        <v>11</v>
      </c>
      <c r="C1637" s="90" t="s">
        <v>27</v>
      </c>
      <c r="D1637" s="90" t="s">
        <v>421</v>
      </c>
      <c r="E1637" s="90" t="s">
        <v>426</v>
      </c>
      <c r="F1637" s="127">
        <v>1</v>
      </c>
      <c r="G1637" s="91">
        <v>2475</v>
      </c>
      <c r="H1637" s="90"/>
      <c r="I1637" s="91"/>
      <c r="J1637" s="91"/>
      <c r="K1637" s="91">
        <f t="shared" si="47"/>
        <v>2475</v>
      </c>
      <c r="L1637" s="92">
        <v>20220609</v>
      </c>
    </row>
    <row r="1638" spans="1:12" x14ac:dyDescent="0.25">
      <c r="A1638" s="89" t="s">
        <v>2713</v>
      </c>
      <c r="B1638" s="90" t="s">
        <v>11</v>
      </c>
      <c r="C1638" s="90" t="s">
        <v>673</v>
      </c>
      <c r="D1638" s="90" t="s">
        <v>93</v>
      </c>
      <c r="E1638" s="90" t="s">
        <v>674</v>
      </c>
      <c r="F1638" s="127">
        <v>1</v>
      </c>
      <c r="G1638" s="91">
        <v>2475</v>
      </c>
      <c r="H1638" s="90"/>
      <c r="I1638" s="91"/>
      <c r="J1638" s="91"/>
      <c r="K1638" s="91">
        <f t="shared" si="47"/>
        <v>2475</v>
      </c>
      <c r="L1638" s="92">
        <v>20220609</v>
      </c>
    </row>
    <row r="1639" spans="1:12" x14ac:dyDescent="0.25">
      <c r="A1639" s="108" t="s">
        <v>2721</v>
      </c>
      <c r="B1639" s="109" t="s">
        <v>11</v>
      </c>
      <c r="C1639" s="109" t="s">
        <v>297</v>
      </c>
      <c r="D1639" s="109" t="s">
        <v>93</v>
      </c>
      <c r="E1639" s="109" t="s">
        <v>813</v>
      </c>
      <c r="F1639" s="130">
        <v>1</v>
      </c>
      <c r="G1639" s="110">
        <v>2475</v>
      </c>
      <c r="H1639" s="109">
        <v>52</v>
      </c>
      <c r="I1639" s="110">
        <v>31.15</v>
      </c>
      <c r="J1639" s="110">
        <f>I1639*H1639</f>
        <v>1619.8</v>
      </c>
      <c r="K1639" s="110">
        <f t="shared" si="47"/>
        <v>4094.8</v>
      </c>
      <c r="L1639" s="111">
        <v>20220610</v>
      </c>
    </row>
    <row r="1640" spans="1:12" x14ac:dyDescent="0.25">
      <c r="A1640" s="108" t="s">
        <v>2708</v>
      </c>
      <c r="B1640" s="109" t="s">
        <v>11</v>
      </c>
      <c r="C1640" s="109" t="s">
        <v>984</v>
      </c>
      <c r="D1640" s="109" t="s">
        <v>2319</v>
      </c>
      <c r="E1640" s="109" t="s">
        <v>80</v>
      </c>
      <c r="F1640" s="130">
        <v>1</v>
      </c>
      <c r="G1640" s="110">
        <v>2475</v>
      </c>
      <c r="H1640" s="109">
        <v>100</v>
      </c>
      <c r="I1640" s="110">
        <v>31.15</v>
      </c>
      <c r="J1640" s="110">
        <f>I1640*H1640</f>
        <v>3115</v>
      </c>
      <c r="K1640" s="110">
        <f t="shared" si="47"/>
        <v>5590</v>
      </c>
      <c r="L1640" s="111">
        <v>20220610</v>
      </c>
    </row>
    <row r="1641" spans="1:12" x14ac:dyDescent="0.25">
      <c r="A1641" s="89" t="s">
        <v>2717</v>
      </c>
      <c r="B1641" s="90" t="s">
        <v>11</v>
      </c>
      <c r="C1641" s="90" t="s">
        <v>984</v>
      </c>
      <c r="D1641" s="90" t="s">
        <v>2319</v>
      </c>
      <c r="E1641" s="90" t="s">
        <v>1310</v>
      </c>
      <c r="F1641" s="127">
        <v>1</v>
      </c>
      <c r="G1641" s="91">
        <v>2475</v>
      </c>
      <c r="H1641" s="90"/>
      <c r="I1641" s="91"/>
      <c r="J1641" s="91"/>
      <c r="K1641" s="91">
        <f t="shared" si="47"/>
        <v>2475</v>
      </c>
      <c r="L1641" s="92">
        <v>20220610</v>
      </c>
    </row>
    <row r="1642" spans="1:12" x14ac:dyDescent="0.25">
      <c r="A1642" s="108" t="s">
        <v>2736</v>
      </c>
      <c r="B1642" s="109" t="s">
        <v>2204</v>
      </c>
      <c r="C1642" s="109" t="s">
        <v>56</v>
      </c>
      <c r="D1642" s="109" t="s">
        <v>57</v>
      </c>
      <c r="E1642" s="109" t="s">
        <v>2737</v>
      </c>
      <c r="F1642" s="130">
        <v>1</v>
      </c>
      <c r="G1642" s="110">
        <v>2475</v>
      </c>
      <c r="H1642" s="109">
        <v>276</v>
      </c>
      <c r="I1642" s="110">
        <v>31.15</v>
      </c>
      <c r="J1642" s="110">
        <f>I1642*H1642</f>
        <v>8597.4</v>
      </c>
      <c r="K1642" s="110">
        <f t="shared" si="47"/>
        <v>11072.4</v>
      </c>
      <c r="L1642" s="111">
        <v>20220610</v>
      </c>
    </row>
    <row r="1643" spans="1:12" x14ac:dyDescent="0.25">
      <c r="A1643" s="89" t="s">
        <v>2730</v>
      </c>
      <c r="B1643" s="90" t="s">
        <v>2204</v>
      </c>
      <c r="C1643" s="90" t="s">
        <v>56</v>
      </c>
      <c r="D1643" s="90" t="s">
        <v>57</v>
      </c>
      <c r="E1643" s="90" t="s">
        <v>2731</v>
      </c>
      <c r="F1643" s="127">
        <v>1</v>
      </c>
      <c r="G1643" s="91">
        <v>2475</v>
      </c>
      <c r="H1643" s="90"/>
      <c r="I1643" s="91"/>
      <c r="J1643" s="91"/>
      <c r="K1643" s="91">
        <f t="shared" si="47"/>
        <v>2475</v>
      </c>
      <c r="L1643" s="92">
        <v>20220610</v>
      </c>
    </row>
    <row r="1644" spans="1:12" x14ac:dyDescent="0.25">
      <c r="A1644" s="89" t="s">
        <v>2734</v>
      </c>
      <c r="B1644" s="90" t="s">
        <v>2204</v>
      </c>
      <c r="C1644" s="90" t="s">
        <v>56</v>
      </c>
      <c r="D1644" s="90" t="s">
        <v>57</v>
      </c>
      <c r="E1644" s="90" t="s">
        <v>2735</v>
      </c>
      <c r="F1644" s="127">
        <v>1</v>
      </c>
      <c r="G1644" s="91">
        <v>2475</v>
      </c>
      <c r="H1644" s="90"/>
      <c r="I1644" s="91"/>
      <c r="J1644" s="91"/>
      <c r="K1644" s="91">
        <f t="shared" si="47"/>
        <v>2475</v>
      </c>
      <c r="L1644" s="92">
        <v>20220610</v>
      </c>
    </row>
    <row r="1645" spans="1:12" x14ac:dyDescent="0.25">
      <c r="A1645" s="89" t="s">
        <v>2732</v>
      </c>
      <c r="B1645" s="90" t="s">
        <v>2204</v>
      </c>
      <c r="C1645" s="90" t="s">
        <v>56</v>
      </c>
      <c r="D1645" s="90" t="s">
        <v>57</v>
      </c>
      <c r="E1645" s="90" t="s">
        <v>2733</v>
      </c>
      <c r="F1645" s="127">
        <v>1</v>
      </c>
      <c r="G1645" s="91">
        <v>2475</v>
      </c>
      <c r="H1645" s="90"/>
      <c r="I1645" s="91"/>
      <c r="J1645" s="91"/>
      <c r="K1645" s="91">
        <f t="shared" si="47"/>
        <v>2475</v>
      </c>
      <c r="L1645" s="92">
        <v>20220610</v>
      </c>
    </row>
    <row r="1646" spans="1:12" x14ac:dyDescent="0.25">
      <c r="A1646" s="89" t="s">
        <v>2709</v>
      </c>
      <c r="B1646" s="90" t="s">
        <v>11</v>
      </c>
      <c r="C1646" s="90" t="s">
        <v>251</v>
      </c>
      <c r="D1646" s="90" t="s">
        <v>91</v>
      </c>
      <c r="E1646" s="90" t="s">
        <v>1201</v>
      </c>
      <c r="F1646" s="127">
        <v>1</v>
      </c>
      <c r="G1646" s="91">
        <v>2475</v>
      </c>
      <c r="H1646" s="90"/>
      <c r="I1646" s="91"/>
      <c r="J1646" s="91"/>
      <c r="K1646" s="91">
        <f t="shared" si="47"/>
        <v>2475</v>
      </c>
      <c r="L1646" s="92">
        <v>20220610</v>
      </c>
    </row>
    <row r="1647" spans="1:12" x14ac:dyDescent="0.25">
      <c r="A1647" s="89" t="s">
        <v>2694</v>
      </c>
      <c r="B1647" s="90" t="s">
        <v>11</v>
      </c>
      <c r="C1647" s="90" t="s">
        <v>27</v>
      </c>
      <c r="D1647" s="90" t="s">
        <v>534</v>
      </c>
      <c r="E1647" s="90" t="s">
        <v>539</v>
      </c>
      <c r="F1647" s="127">
        <v>1</v>
      </c>
      <c r="G1647" s="91">
        <v>2475</v>
      </c>
      <c r="H1647" s="90"/>
      <c r="I1647" s="91"/>
      <c r="J1647" s="91"/>
      <c r="K1647" s="91">
        <f t="shared" si="47"/>
        <v>2475</v>
      </c>
      <c r="L1647" s="92">
        <v>20220613</v>
      </c>
    </row>
    <row r="1648" spans="1:12" x14ac:dyDescent="0.25">
      <c r="A1648" s="108" t="s">
        <v>2695</v>
      </c>
      <c r="B1648" s="109" t="s">
        <v>11</v>
      </c>
      <c r="C1648" s="109" t="s">
        <v>27</v>
      </c>
      <c r="D1648" s="109" t="s">
        <v>534</v>
      </c>
      <c r="E1648" s="109" t="s">
        <v>537</v>
      </c>
      <c r="F1648" s="130">
        <v>1</v>
      </c>
      <c r="G1648" s="110">
        <v>2475</v>
      </c>
      <c r="H1648" s="109">
        <v>140</v>
      </c>
      <c r="I1648" s="110">
        <v>31.15</v>
      </c>
      <c r="J1648" s="110">
        <f>I1648*H1648</f>
        <v>4361</v>
      </c>
      <c r="K1648" s="110">
        <f t="shared" si="47"/>
        <v>6836</v>
      </c>
      <c r="L1648" s="111">
        <v>20220613</v>
      </c>
    </row>
    <row r="1649" spans="1:14" x14ac:dyDescent="0.25">
      <c r="A1649" s="89" t="s">
        <v>2739</v>
      </c>
      <c r="B1649" s="90" t="s">
        <v>11</v>
      </c>
      <c r="C1649" s="90" t="s">
        <v>12</v>
      </c>
      <c r="D1649" s="90" t="s">
        <v>39</v>
      </c>
      <c r="E1649" s="90" t="s">
        <v>249</v>
      </c>
      <c r="F1649" s="127">
        <v>1</v>
      </c>
      <c r="G1649" s="91">
        <v>2475</v>
      </c>
      <c r="H1649" s="90"/>
      <c r="I1649" s="91"/>
      <c r="J1649" s="91"/>
      <c r="K1649" s="91">
        <f t="shared" ref="K1649:K1673" si="48">J1649+G1649</f>
        <v>2475</v>
      </c>
      <c r="L1649" s="92">
        <v>20220613</v>
      </c>
    </row>
    <row r="1650" spans="1:14" x14ac:dyDescent="0.25">
      <c r="A1650" s="108" t="s">
        <v>2744</v>
      </c>
      <c r="B1650" s="109" t="s">
        <v>11</v>
      </c>
      <c r="C1650" s="109" t="s">
        <v>12</v>
      </c>
      <c r="D1650" s="109" t="s">
        <v>39</v>
      </c>
      <c r="E1650" s="109" t="s">
        <v>40</v>
      </c>
      <c r="F1650" s="130">
        <v>1</v>
      </c>
      <c r="G1650" s="110">
        <v>2475</v>
      </c>
      <c r="H1650" s="109">
        <v>212</v>
      </c>
      <c r="I1650" s="110">
        <v>31.15</v>
      </c>
      <c r="J1650" s="110">
        <f>I1650*H1650</f>
        <v>6603.7999999999993</v>
      </c>
      <c r="K1650" s="110">
        <f t="shared" si="48"/>
        <v>9078.7999999999993</v>
      </c>
      <c r="L1650" s="111">
        <v>20220613</v>
      </c>
    </row>
    <row r="1651" spans="1:14" x14ac:dyDescent="0.25">
      <c r="A1651" s="89" t="s">
        <v>2727</v>
      </c>
      <c r="B1651" s="90" t="s">
        <v>11</v>
      </c>
      <c r="C1651" s="90" t="s">
        <v>56</v>
      </c>
      <c r="D1651" s="90" t="s">
        <v>57</v>
      </c>
      <c r="E1651" s="90" t="s">
        <v>1872</v>
      </c>
      <c r="F1651" s="127">
        <v>1</v>
      </c>
      <c r="G1651" s="91">
        <v>2475</v>
      </c>
      <c r="H1651" s="90"/>
      <c r="I1651" s="91"/>
      <c r="J1651" s="91"/>
      <c r="K1651" s="91">
        <f t="shared" si="48"/>
        <v>2475</v>
      </c>
      <c r="L1651" s="92">
        <v>20220614</v>
      </c>
    </row>
    <row r="1652" spans="1:14" x14ac:dyDescent="0.25">
      <c r="A1652" s="108" t="s">
        <v>2719</v>
      </c>
      <c r="B1652" s="109" t="s">
        <v>11</v>
      </c>
      <c r="C1652" s="109" t="s">
        <v>56</v>
      </c>
      <c r="D1652" s="109" t="s">
        <v>1844</v>
      </c>
      <c r="E1652" s="109" t="s">
        <v>1885</v>
      </c>
      <c r="F1652" s="130">
        <v>1</v>
      </c>
      <c r="G1652" s="110">
        <v>2475</v>
      </c>
      <c r="H1652" s="109">
        <v>276</v>
      </c>
      <c r="I1652" s="110">
        <v>31.15</v>
      </c>
      <c r="J1652" s="110">
        <f>I1652*H1652</f>
        <v>8597.4</v>
      </c>
      <c r="K1652" s="110">
        <f t="shared" si="48"/>
        <v>11072.4</v>
      </c>
      <c r="L1652" s="111">
        <v>20220614</v>
      </c>
    </row>
    <row r="1653" spans="1:14" x14ac:dyDescent="0.25">
      <c r="A1653" s="108" t="s">
        <v>2689</v>
      </c>
      <c r="B1653" s="109" t="s">
        <v>11</v>
      </c>
      <c r="C1653" s="109" t="s">
        <v>27</v>
      </c>
      <c r="D1653" s="109" t="s">
        <v>41</v>
      </c>
      <c r="E1653" s="109" t="s">
        <v>201</v>
      </c>
      <c r="F1653" s="130">
        <v>1</v>
      </c>
      <c r="G1653" s="110">
        <v>2475</v>
      </c>
      <c r="H1653" s="109">
        <v>130</v>
      </c>
      <c r="I1653" s="110">
        <v>31.15</v>
      </c>
      <c r="J1653" s="110">
        <f>I1653*H1653</f>
        <v>4049.5</v>
      </c>
      <c r="K1653" s="110">
        <f t="shared" si="48"/>
        <v>6524.5</v>
      </c>
      <c r="L1653" s="111">
        <v>20220615</v>
      </c>
    </row>
    <row r="1654" spans="1:14" x14ac:dyDescent="0.25">
      <c r="A1654" s="89" t="s">
        <v>2685</v>
      </c>
      <c r="B1654" s="90" t="s">
        <v>11</v>
      </c>
      <c r="C1654" s="90" t="s">
        <v>984</v>
      </c>
      <c r="D1654" s="90" t="s">
        <v>2319</v>
      </c>
      <c r="E1654" s="90" t="s">
        <v>1310</v>
      </c>
      <c r="F1654" s="127">
        <v>1</v>
      </c>
      <c r="G1654" s="91">
        <v>2475</v>
      </c>
      <c r="H1654" s="90"/>
      <c r="I1654" s="91"/>
      <c r="J1654" s="91"/>
      <c r="K1654" s="91">
        <f t="shared" si="48"/>
        <v>2475</v>
      </c>
      <c r="L1654" s="92">
        <v>20220615</v>
      </c>
    </row>
    <row r="1655" spans="1:14" x14ac:dyDescent="0.25">
      <c r="A1655" s="108" t="s">
        <v>2722</v>
      </c>
      <c r="B1655" s="109" t="s">
        <v>11</v>
      </c>
      <c r="C1655" s="109" t="s">
        <v>12</v>
      </c>
      <c r="D1655" s="109" t="s">
        <v>236</v>
      </c>
      <c r="E1655" s="109" t="s">
        <v>2099</v>
      </c>
      <c r="F1655" s="130">
        <v>1</v>
      </c>
      <c r="G1655" s="110">
        <v>2475</v>
      </c>
      <c r="H1655" s="109">
        <v>223</v>
      </c>
      <c r="I1655" s="110">
        <v>31.15</v>
      </c>
      <c r="J1655" s="110">
        <f>I1655*H1655</f>
        <v>6946.45</v>
      </c>
      <c r="K1655" s="110">
        <f t="shared" si="48"/>
        <v>9421.4500000000007</v>
      </c>
      <c r="L1655" s="111">
        <v>20220615</v>
      </c>
    </row>
    <row r="1656" spans="1:14" x14ac:dyDescent="0.25">
      <c r="A1656" s="154" t="s">
        <v>2746</v>
      </c>
      <c r="B1656" s="155" t="s">
        <v>2204</v>
      </c>
      <c r="C1656" s="155" t="s">
        <v>934</v>
      </c>
      <c r="D1656" s="155" t="s">
        <v>2747</v>
      </c>
      <c r="E1656" s="155" t="s">
        <v>2748</v>
      </c>
      <c r="F1656" s="156">
        <v>1</v>
      </c>
      <c r="G1656" s="157">
        <v>7425</v>
      </c>
      <c r="H1656" s="155">
        <v>60</v>
      </c>
      <c r="I1656" s="157">
        <v>31.15</v>
      </c>
      <c r="J1656" s="157">
        <f>I1656*H1656</f>
        <v>1869</v>
      </c>
      <c r="K1656" s="157">
        <f t="shared" si="48"/>
        <v>9294</v>
      </c>
      <c r="L1656" s="158">
        <v>20220615</v>
      </c>
      <c r="M1656" s="39"/>
      <c r="N1656" s="39"/>
    </row>
    <row r="1657" spans="1:14" x14ac:dyDescent="0.25">
      <c r="A1657" s="89" t="s">
        <v>2686</v>
      </c>
      <c r="B1657" s="90" t="s">
        <v>11</v>
      </c>
      <c r="C1657" s="90" t="s">
        <v>698</v>
      </c>
      <c r="D1657" s="90" t="s">
        <v>26</v>
      </c>
      <c r="E1657" s="90" t="s">
        <v>930</v>
      </c>
      <c r="F1657" s="127">
        <v>1</v>
      </c>
      <c r="G1657" s="91">
        <v>2475</v>
      </c>
      <c r="H1657" s="90"/>
      <c r="I1657" s="91"/>
      <c r="J1657" s="91"/>
      <c r="K1657" s="91">
        <f t="shared" si="48"/>
        <v>2475</v>
      </c>
      <c r="L1657" s="92">
        <v>20220616</v>
      </c>
    </row>
    <row r="1658" spans="1:14" x14ac:dyDescent="0.25">
      <c r="A1658" s="108" t="s">
        <v>2715</v>
      </c>
      <c r="B1658" s="109" t="s">
        <v>11</v>
      </c>
      <c r="C1658" s="109" t="s">
        <v>984</v>
      </c>
      <c r="D1658" s="109" t="s">
        <v>2716</v>
      </c>
      <c r="E1658" s="109" t="s">
        <v>1476</v>
      </c>
      <c r="F1658" s="130">
        <v>1</v>
      </c>
      <c r="G1658" s="110">
        <v>2475</v>
      </c>
      <c r="H1658" s="109">
        <v>280</v>
      </c>
      <c r="I1658" s="110">
        <v>31.15</v>
      </c>
      <c r="J1658" s="110">
        <f>I1658*H1658</f>
        <v>8722</v>
      </c>
      <c r="K1658" s="110">
        <f t="shared" si="48"/>
        <v>11197</v>
      </c>
      <c r="L1658" s="111">
        <v>20220616</v>
      </c>
    </row>
    <row r="1659" spans="1:14" x14ac:dyDescent="0.25">
      <c r="A1659" s="89" t="s">
        <v>2687</v>
      </c>
      <c r="B1659" s="90" t="s">
        <v>11</v>
      </c>
      <c r="C1659" s="90" t="s">
        <v>251</v>
      </c>
      <c r="D1659" s="90" t="s">
        <v>91</v>
      </c>
      <c r="E1659" s="90" t="s">
        <v>252</v>
      </c>
      <c r="F1659" s="127">
        <v>1</v>
      </c>
      <c r="G1659" s="91">
        <v>2475</v>
      </c>
      <c r="H1659" s="90"/>
      <c r="I1659" s="91"/>
      <c r="J1659" s="91"/>
      <c r="K1659" s="91">
        <f t="shared" si="48"/>
        <v>2475</v>
      </c>
      <c r="L1659" s="92">
        <v>20220616</v>
      </c>
    </row>
    <row r="1660" spans="1:14" x14ac:dyDescent="0.25">
      <c r="A1660" s="108" t="s">
        <v>2770</v>
      </c>
      <c r="B1660" s="109" t="s">
        <v>11</v>
      </c>
      <c r="C1660" s="109" t="s">
        <v>278</v>
      </c>
      <c r="D1660" s="109" t="s">
        <v>279</v>
      </c>
      <c r="E1660" s="109" t="s">
        <v>1415</v>
      </c>
      <c r="F1660" s="130">
        <v>1</v>
      </c>
      <c r="G1660" s="110">
        <v>2475</v>
      </c>
      <c r="H1660" s="109">
        <v>80</v>
      </c>
      <c r="I1660" s="110">
        <v>31.15</v>
      </c>
      <c r="J1660" s="110">
        <f>I1660*H1660</f>
        <v>2492</v>
      </c>
      <c r="K1660" s="110">
        <f t="shared" si="48"/>
        <v>4967</v>
      </c>
      <c r="L1660" s="111">
        <v>20220621</v>
      </c>
    </row>
    <row r="1661" spans="1:14" x14ac:dyDescent="0.25">
      <c r="A1661" s="108" t="s">
        <v>2688</v>
      </c>
      <c r="B1661" s="109" t="s">
        <v>11</v>
      </c>
      <c r="C1661" s="109" t="s">
        <v>95</v>
      </c>
      <c r="D1661" s="109" t="s">
        <v>96</v>
      </c>
      <c r="E1661" s="109" t="s">
        <v>1330</v>
      </c>
      <c r="F1661" s="130">
        <v>1</v>
      </c>
      <c r="G1661" s="110">
        <v>2475</v>
      </c>
      <c r="H1661" s="109">
        <v>195</v>
      </c>
      <c r="I1661" s="110">
        <v>31.15</v>
      </c>
      <c r="J1661" s="110">
        <f>I1661*H1661</f>
        <v>6074.25</v>
      </c>
      <c r="K1661" s="110">
        <f t="shared" si="48"/>
        <v>8549.25</v>
      </c>
      <c r="L1661" s="111">
        <v>20220621</v>
      </c>
    </row>
    <row r="1662" spans="1:14" x14ac:dyDescent="0.25">
      <c r="A1662" s="89" t="s">
        <v>2767</v>
      </c>
      <c r="B1662" s="90" t="s">
        <v>11</v>
      </c>
      <c r="C1662" s="90" t="s">
        <v>12</v>
      </c>
      <c r="D1662" s="90" t="s">
        <v>118</v>
      </c>
      <c r="E1662" s="90" t="s">
        <v>173</v>
      </c>
      <c r="F1662" s="127">
        <v>1</v>
      </c>
      <c r="G1662" s="91">
        <v>2475</v>
      </c>
      <c r="H1662" s="90"/>
      <c r="I1662" s="91"/>
      <c r="J1662" s="91"/>
      <c r="K1662" s="91">
        <f t="shared" si="48"/>
        <v>2475</v>
      </c>
      <c r="L1662" s="92">
        <v>20220622</v>
      </c>
    </row>
    <row r="1663" spans="1:14" x14ac:dyDescent="0.25">
      <c r="A1663" s="89" t="s">
        <v>2707</v>
      </c>
      <c r="B1663" s="90" t="s">
        <v>11</v>
      </c>
      <c r="C1663" s="90" t="s">
        <v>12</v>
      </c>
      <c r="D1663" s="90" t="s">
        <v>319</v>
      </c>
      <c r="E1663" s="90" t="s">
        <v>2159</v>
      </c>
      <c r="F1663" s="127">
        <v>1</v>
      </c>
      <c r="G1663" s="91">
        <v>2475</v>
      </c>
      <c r="H1663" s="90"/>
      <c r="I1663" s="91"/>
      <c r="J1663" s="91"/>
      <c r="K1663" s="91">
        <f t="shared" si="48"/>
        <v>2475</v>
      </c>
      <c r="L1663" s="92">
        <v>20220622</v>
      </c>
    </row>
    <row r="1664" spans="1:14" x14ac:dyDescent="0.25">
      <c r="A1664" s="108" t="s">
        <v>2766</v>
      </c>
      <c r="B1664" s="109" t="s">
        <v>11</v>
      </c>
      <c r="C1664" s="109" t="s">
        <v>12</v>
      </c>
      <c r="D1664" s="109" t="s">
        <v>39</v>
      </c>
      <c r="E1664" s="109" t="s">
        <v>928</v>
      </c>
      <c r="F1664" s="130">
        <v>1</v>
      </c>
      <c r="G1664" s="110">
        <v>2475</v>
      </c>
      <c r="H1664" s="109">
        <v>212</v>
      </c>
      <c r="I1664" s="110">
        <v>31.15</v>
      </c>
      <c r="J1664" s="110">
        <f>I1664*H1664</f>
        <v>6603.7999999999993</v>
      </c>
      <c r="K1664" s="110">
        <f t="shared" si="48"/>
        <v>9078.7999999999993</v>
      </c>
      <c r="L1664" s="111">
        <v>20220622</v>
      </c>
    </row>
    <row r="1665" spans="1:12" x14ac:dyDescent="0.25">
      <c r="A1665" s="108" t="s">
        <v>2712</v>
      </c>
      <c r="B1665" s="109" t="s">
        <v>11</v>
      </c>
      <c r="C1665" s="109" t="s">
        <v>36</v>
      </c>
      <c r="D1665" s="109" t="s">
        <v>37</v>
      </c>
      <c r="E1665" s="109" t="s">
        <v>269</v>
      </c>
      <c r="F1665" s="130">
        <v>1</v>
      </c>
      <c r="G1665" s="110">
        <v>2475</v>
      </c>
      <c r="H1665" s="109">
        <v>286</v>
      </c>
      <c r="I1665" s="110">
        <v>31.15</v>
      </c>
      <c r="J1665" s="110">
        <f>I1665*H1665</f>
        <v>8908.9</v>
      </c>
      <c r="K1665" s="110">
        <f t="shared" si="48"/>
        <v>11383.9</v>
      </c>
      <c r="L1665" s="111">
        <v>20220622</v>
      </c>
    </row>
    <row r="1666" spans="1:12" x14ac:dyDescent="0.25">
      <c r="A1666" s="108" t="s">
        <v>2668</v>
      </c>
      <c r="B1666" s="109" t="s">
        <v>11</v>
      </c>
      <c r="C1666" s="109" t="s">
        <v>12</v>
      </c>
      <c r="D1666" s="109" t="s">
        <v>128</v>
      </c>
      <c r="E1666" s="109" t="s">
        <v>129</v>
      </c>
      <c r="F1666" s="130">
        <v>1</v>
      </c>
      <c r="G1666" s="110">
        <v>2475</v>
      </c>
      <c r="H1666" s="109">
        <v>109</v>
      </c>
      <c r="I1666" s="110">
        <v>31.15</v>
      </c>
      <c r="J1666" s="110">
        <f>I1666*H1666</f>
        <v>3395.35</v>
      </c>
      <c r="K1666" s="110">
        <f t="shared" si="48"/>
        <v>5870.35</v>
      </c>
      <c r="L1666" s="111">
        <v>20220623</v>
      </c>
    </row>
    <row r="1667" spans="1:12" x14ac:dyDescent="0.25">
      <c r="A1667" s="89" t="s">
        <v>2666</v>
      </c>
      <c r="B1667" s="90" t="s">
        <v>11</v>
      </c>
      <c r="C1667" s="90" t="s">
        <v>274</v>
      </c>
      <c r="D1667" s="90" t="s">
        <v>26</v>
      </c>
      <c r="E1667" s="90" t="s">
        <v>2667</v>
      </c>
      <c r="F1667" s="127">
        <v>1</v>
      </c>
      <c r="G1667" s="91">
        <v>2475</v>
      </c>
      <c r="H1667" s="90"/>
      <c r="I1667" s="91"/>
      <c r="J1667" s="91"/>
      <c r="K1667" s="91">
        <f t="shared" si="48"/>
        <v>2475</v>
      </c>
      <c r="L1667" s="92">
        <v>20220623</v>
      </c>
    </row>
    <row r="1668" spans="1:12" x14ac:dyDescent="0.25">
      <c r="A1668" s="89" t="s">
        <v>2710</v>
      </c>
      <c r="B1668" s="90" t="s">
        <v>2204</v>
      </c>
      <c r="C1668" s="90" t="s">
        <v>984</v>
      </c>
      <c r="D1668" s="90" t="s">
        <v>2178</v>
      </c>
      <c r="E1668" s="90" t="s">
        <v>2711</v>
      </c>
      <c r="F1668" s="127">
        <v>1</v>
      </c>
      <c r="G1668" s="91">
        <v>2475</v>
      </c>
      <c r="H1668" s="90"/>
      <c r="I1668" s="91"/>
      <c r="J1668" s="91"/>
      <c r="K1668" s="91">
        <f t="shared" si="48"/>
        <v>2475</v>
      </c>
      <c r="L1668" s="92">
        <v>20220627</v>
      </c>
    </row>
    <row r="1669" spans="1:12" x14ac:dyDescent="0.25">
      <c r="A1669" s="89" t="s">
        <v>2663</v>
      </c>
      <c r="B1669" s="90" t="s">
        <v>11</v>
      </c>
      <c r="C1669" s="90" t="s">
        <v>1294</v>
      </c>
      <c r="D1669" s="90" t="s">
        <v>26</v>
      </c>
      <c r="E1669" s="90" t="s">
        <v>1295</v>
      </c>
      <c r="F1669" s="127">
        <v>1</v>
      </c>
      <c r="G1669" s="91">
        <v>2475</v>
      </c>
      <c r="H1669" s="90"/>
      <c r="I1669" s="91"/>
      <c r="J1669" s="91"/>
      <c r="K1669" s="91">
        <f t="shared" si="48"/>
        <v>2475</v>
      </c>
      <c r="L1669" s="92">
        <v>20220628</v>
      </c>
    </row>
    <row r="1670" spans="1:12" x14ac:dyDescent="0.25">
      <c r="A1670" s="89" t="s">
        <v>2664</v>
      </c>
      <c r="B1670" s="90" t="s">
        <v>11</v>
      </c>
      <c r="C1670" s="90" t="s">
        <v>251</v>
      </c>
      <c r="D1670" s="90" t="s">
        <v>91</v>
      </c>
      <c r="E1670" s="90" t="s">
        <v>252</v>
      </c>
      <c r="F1670" s="127">
        <v>1</v>
      </c>
      <c r="G1670" s="91">
        <v>2475</v>
      </c>
      <c r="H1670" s="90"/>
      <c r="I1670" s="91"/>
      <c r="J1670" s="91"/>
      <c r="K1670" s="91">
        <f t="shared" si="48"/>
        <v>2475</v>
      </c>
      <c r="L1670" s="92">
        <v>20220628</v>
      </c>
    </row>
    <row r="1671" spans="1:12" x14ac:dyDescent="0.25">
      <c r="A1671" s="108" t="s">
        <v>2662</v>
      </c>
      <c r="B1671" s="109" t="s">
        <v>11</v>
      </c>
      <c r="C1671" s="109" t="s">
        <v>222</v>
      </c>
      <c r="D1671" s="109" t="s">
        <v>128</v>
      </c>
      <c r="E1671" s="109" t="s">
        <v>244</v>
      </c>
      <c r="F1671" s="130">
        <v>1</v>
      </c>
      <c r="G1671" s="110">
        <v>2475</v>
      </c>
      <c r="H1671" s="109">
        <v>90</v>
      </c>
      <c r="I1671" s="110">
        <v>31.15</v>
      </c>
      <c r="J1671" s="110">
        <f>I1671*H1671</f>
        <v>2803.5</v>
      </c>
      <c r="K1671" s="110">
        <f t="shared" si="48"/>
        <v>5278.5</v>
      </c>
      <c r="L1671" s="111">
        <v>20220629</v>
      </c>
    </row>
    <row r="1672" spans="1:12" x14ac:dyDescent="0.25">
      <c r="A1672" s="89" t="s">
        <v>2661</v>
      </c>
      <c r="B1672" s="90" t="s">
        <v>11</v>
      </c>
      <c r="C1672" s="90" t="s">
        <v>27</v>
      </c>
      <c r="D1672" s="90" t="s">
        <v>597</v>
      </c>
      <c r="E1672" s="90" t="s">
        <v>606</v>
      </c>
      <c r="F1672" s="127">
        <v>1</v>
      </c>
      <c r="G1672" s="91">
        <v>2475</v>
      </c>
      <c r="H1672" s="90"/>
      <c r="I1672" s="91"/>
      <c r="J1672" s="91"/>
      <c r="K1672" s="91">
        <f t="shared" si="48"/>
        <v>2475</v>
      </c>
      <c r="L1672" s="92">
        <v>20220630</v>
      </c>
    </row>
    <row r="1673" spans="1:12" ht="15.75" thickBot="1" x14ac:dyDescent="0.3">
      <c r="A1673" s="116" t="s">
        <v>2660</v>
      </c>
      <c r="B1673" s="117" t="s">
        <v>11</v>
      </c>
      <c r="C1673" s="117" t="s">
        <v>12</v>
      </c>
      <c r="D1673" s="117" t="s">
        <v>128</v>
      </c>
      <c r="E1673" s="117" t="s">
        <v>160</v>
      </c>
      <c r="F1673" s="132">
        <v>1</v>
      </c>
      <c r="G1673" s="118">
        <v>2475</v>
      </c>
      <c r="H1673" s="117">
        <v>90</v>
      </c>
      <c r="I1673" s="118">
        <v>31.15</v>
      </c>
      <c r="J1673" s="118">
        <f>I1673*H1673</f>
        <v>2803.5</v>
      </c>
      <c r="K1673" s="118">
        <f t="shared" si="48"/>
        <v>5278.5</v>
      </c>
      <c r="L1673" s="119">
        <v>20220630</v>
      </c>
    </row>
    <row r="1674" spans="1:12" x14ac:dyDescent="0.25">
      <c r="A1674" s="89"/>
      <c r="B1674" s="90"/>
      <c r="C1674" s="90"/>
      <c r="D1674" s="90"/>
      <c r="E1674" s="90"/>
      <c r="F1674" s="127"/>
      <c r="G1674" s="91"/>
      <c r="H1674" s="90"/>
      <c r="I1674" s="91"/>
      <c r="J1674" s="91"/>
      <c r="K1674" s="91"/>
      <c r="L1674" s="92"/>
    </row>
    <row r="1675" spans="1:12" ht="15.75" thickBot="1" x14ac:dyDescent="0.3">
      <c r="A1675" s="85"/>
      <c r="B1675" s="86"/>
      <c r="C1675" s="86"/>
      <c r="D1675" s="86"/>
      <c r="E1675" s="86"/>
      <c r="F1675" s="122"/>
      <c r="G1675" s="87"/>
      <c r="H1675" s="86"/>
      <c r="I1675" s="87"/>
      <c r="J1675" s="87"/>
      <c r="K1675" s="87"/>
      <c r="L1675" s="88"/>
    </row>
    <row r="1676" spans="1:12" x14ac:dyDescent="0.25">
      <c r="A1676" s="54" t="s">
        <v>2684</v>
      </c>
      <c r="B1676" s="47" t="s">
        <v>92</v>
      </c>
      <c r="C1676" s="47" t="s">
        <v>12</v>
      </c>
      <c r="D1676" s="47" t="s">
        <v>118</v>
      </c>
      <c r="E1676" s="47" t="s">
        <v>2245</v>
      </c>
      <c r="F1676" s="123">
        <v>1</v>
      </c>
      <c r="G1676" s="38">
        <v>1211</v>
      </c>
      <c r="H1676" s="47"/>
      <c r="I1676" s="38"/>
      <c r="J1676" s="38"/>
      <c r="K1676" s="38">
        <f t="shared" ref="K1676:K1707" si="49">J1676+G1676</f>
        <v>1211</v>
      </c>
      <c r="L1676" s="73">
        <v>20220603</v>
      </c>
    </row>
    <row r="1677" spans="1:12" x14ac:dyDescent="0.25">
      <c r="A1677" s="89" t="s">
        <v>2683</v>
      </c>
      <c r="B1677" s="90" t="s">
        <v>92</v>
      </c>
      <c r="C1677" s="90" t="s">
        <v>12</v>
      </c>
      <c r="D1677" s="90" t="s">
        <v>118</v>
      </c>
      <c r="E1677" s="90" t="s">
        <v>2205</v>
      </c>
      <c r="F1677" s="127">
        <v>1</v>
      </c>
      <c r="G1677" s="91">
        <v>1211</v>
      </c>
      <c r="H1677" s="90"/>
      <c r="I1677" s="91"/>
      <c r="J1677" s="91"/>
      <c r="K1677" s="91">
        <f t="shared" si="49"/>
        <v>1211</v>
      </c>
      <c r="L1677" s="92">
        <v>20220603</v>
      </c>
    </row>
    <row r="1678" spans="1:12" x14ac:dyDescent="0.25">
      <c r="A1678" s="89" t="s">
        <v>2682</v>
      </c>
      <c r="B1678" s="90" t="s">
        <v>92</v>
      </c>
      <c r="C1678" s="90" t="s">
        <v>12</v>
      </c>
      <c r="D1678" s="90" t="s">
        <v>118</v>
      </c>
      <c r="E1678" s="90" t="s">
        <v>167</v>
      </c>
      <c r="F1678" s="127">
        <v>1</v>
      </c>
      <c r="G1678" s="91">
        <v>1211</v>
      </c>
      <c r="H1678" s="90"/>
      <c r="I1678" s="91"/>
      <c r="J1678" s="91"/>
      <c r="K1678" s="91">
        <f t="shared" si="49"/>
        <v>1211</v>
      </c>
      <c r="L1678" s="92">
        <v>20220603</v>
      </c>
    </row>
    <row r="1679" spans="1:12" x14ac:dyDescent="0.25">
      <c r="A1679" s="89" t="s">
        <v>2681</v>
      </c>
      <c r="B1679" s="90" t="s">
        <v>92</v>
      </c>
      <c r="C1679" s="90" t="s">
        <v>12</v>
      </c>
      <c r="D1679" s="90" t="s">
        <v>118</v>
      </c>
      <c r="E1679" s="90" t="s">
        <v>262</v>
      </c>
      <c r="F1679" s="127">
        <v>1</v>
      </c>
      <c r="G1679" s="91">
        <v>1211</v>
      </c>
      <c r="H1679" s="90"/>
      <c r="I1679" s="91"/>
      <c r="J1679" s="91"/>
      <c r="K1679" s="91">
        <f t="shared" si="49"/>
        <v>1211</v>
      </c>
      <c r="L1679" s="92">
        <v>20220603</v>
      </c>
    </row>
    <row r="1680" spans="1:12" x14ac:dyDescent="0.25">
      <c r="A1680" s="89" t="s">
        <v>2680</v>
      </c>
      <c r="B1680" s="90" t="s">
        <v>92</v>
      </c>
      <c r="C1680" s="90" t="s">
        <v>12</v>
      </c>
      <c r="D1680" s="90" t="s">
        <v>118</v>
      </c>
      <c r="E1680" s="90" t="s">
        <v>1071</v>
      </c>
      <c r="F1680" s="127">
        <v>1</v>
      </c>
      <c r="G1680" s="91">
        <v>1211</v>
      </c>
      <c r="H1680" s="90"/>
      <c r="I1680" s="91"/>
      <c r="J1680" s="91"/>
      <c r="K1680" s="91">
        <f t="shared" si="49"/>
        <v>1211</v>
      </c>
      <c r="L1680" s="92">
        <v>20220603</v>
      </c>
    </row>
    <row r="1681" spans="1:12" x14ac:dyDescent="0.25">
      <c r="A1681" s="89" t="s">
        <v>2679</v>
      </c>
      <c r="B1681" s="90" t="s">
        <v>92</v>
      </c>
      <c r="C1681" s="90" t="s">
        <v>12</v>
      </c>
      <c r="D1681" s="90" t="s">
        <v>118</v>
      </c>
      <c r="E1681" s="90" t="s">
        <v>119</v>
      </c>
      <c r="F1681" s="127">
        <v>1</v>
      </c>
      <c r="G1681" s="91">
        <v>1211</v>
      </c>
      <c r="H1681" s="90"/>
      <c r="I1681" s="91"/>
      <c r="J1681" s="91"/>
      <c r="K1681" s="91">
        <f t="shared" si="49"/>
        <v>1211</v>
      </c>
      <c r="L1681" s="92">
        <v>20220603</v>
      </c>
    </row>
    <row r="1682" spans="1:12" x14ac:dyDescent="0.25">
      <c r="A1682" s="89" t="s">
        <v>2678</v>
      </c>
      <c r="B1682" s="90" t="s">
        <v>92</v>
      </c>
      <c r="C1682" s="90" t="s">
        <v>12</v>
      </c>
      <c r="D1682" s="90" t="s">
        <v>118</v>
      </c>
      <c r="E1682" s="90" t="s">
        <v>174</v>
      </c>
      <c r="F1682" s="127">
        <v>1</v>
      </c>
      <c r="G1682" s="91">
        <v>1211</v>
      </c>
      <c r="H1682" s="90"/>
      <c r="I1682" s="91"/>
      <c r="J1682" s="91"/>
      <c r="K1682" s="91">
        <f t="shared" si="49"/>
        <v>1211</v>
      </c>
      <c r="L1682" s="92">
        <v>20220603</v>
      </c>
    </row>
    <row r="1683" spans="1:12" x14ac:dyDescent="0.25">
      <c r="A1683" s="89" t="s">
        <v>2676</v>
      </c>
      <c r="B1683" s="90" t="s">
        <v>92</v>
      </c>
      <c r="C1683" s="90" t="s">
        <v>851</v>
      </c>
      <c r="D1683" s="90" t="s">
        <v>872</v>
      </c>
      <c r="E1683" s="90" t="s">
        <v>887</v>
      </c>
      <c r="F1683" s="127">
        <v>1</v>
      </c>
      <c r="G1683" s="91">
        <v>1211</v>
      </c>
      <c r="H1683" s="90"/>
      <c r="I1683" s="91"/>
      <c r="J1683" s="91"/>
      <c r="K1683" s="91">
        <f t="shared" si="49"/>
        <v>1211</v>
      </c>
      <c r="L1683" s="92">
        <v>20220606</v>
      </c>
    </row>
    <row r="1684" spans="1:12" x14ac:dyDescent="0.25">
      <c r="A1684" s="89" t="s">
        <v>2675</v>
      </c>
      <c r="B1684" s="90" t="s">
        <v>92</v>
      </c>
      <c r="C1684" s="90" t="s">
        <v>851</v>
      </c>
      <c r="D1684" s="90" t="s">
        <v>872</v>
      </c>
      <c r="E1684" s="90" t="s">
        <v>885</v>
      </c>
      <c r="F1684" s="127">
        <v>1</v>
      </c>
      <c r="G1684" s="91">
        <v>1211</v>
      </c>
      <c r="H1684" s="90"/>
      <c r="I1684" s="91"/>
      <c r="J1684" s="91"/>
      <c r="K1684" s="91">
        <f t="shared" si="49"/>
        <v>1211</v>
      </c>
      <c r="L1684" s="92">
        <v>20220606</v>
      </c>
    </row>
    <row r="1685" spans="1:12" x14ac:dyDescent="0.25">
      <c r="A1685" s="89" t="s">
        <v>2674</v>
      </c>
      <c r="B1685" s="90" t="s">
        <v>92</v>
      </c>
      <c r="C1685" s="90" t="s">
        <v>851</v>
      </c>
      <c r="D1685" s="90" t="s">
        <v>872</v>
      </c>
      <c r="E1685" s="90" t="s">
        <v>883</v>
      </c>
      <c r="F1685" s="127">
        <v>1</v>
      </c>
      <c r="G1685" s="91">
        <v>1211</v>
      </c>
      <c r="H1685" s="90"/>
      <c r="I1685" s="91"/>
      <c r="J1685" s="91"/>
      <c r="K1685" s="91">
        <f t="shared" si="49"/>
        <v>1211</v>
      </c>
      <c r="L1685" s="92">
        <v>20220606</v>
      </c>
    </row>
    <row r="1686" spans="1:12" x14ac:dyDescent="0.25">
      <c r="A1686" s="89" t="s">
        <v>2673</v>
      </c>
      <c r="B1686" s="90" t="s">
        <v>92</v>
      </c>
      <c r="C1686" s="90" t="s">
        <v>851</v>
      </c>
      <c r="D1686" s="90" t="s">
        <v>872</v>
      </c>
      <c r="E1686" s="90" t="s">
        <v>881</v>
      </c>
      <c r="F1686" s="127">
        <v>1</v>
      </c>
      <c r="G1686" s="91">
        <v>1211</v>
      </c>
      <c r="H1686" s="90"/>
      <c r="I1686" s="91"/>
      <c r="J1686" s="91"/>
      <c r="K1686" s="91">
        <f t="shared" si="49"/>
        <v>1211</v>
      </c>
      <c r="L1686" s="92">
        <v>20220606</v>
      </c>
    </row>
    <row r="1687" spans="1:12" x14ac:dyDescent="0.25">
      <c r="A1687" s="89" t="s">
        <v>2672</v>
      </c>
      <c r="B1687" s="90" t="s">
        <v>92</v>
      </c>
      <c r="C1687" s="90" t="s">
        <v>851</v>
      </c>
      <c r="D1687" s="90" t="s">
        <v>872</v>
      </c>
      <c r="E1687" s="90" t="s">
        <v>879</v>
      </c>
      <c r="F1687" s="127">
        <v>1</v>
      </c>
      <c r="G1687" s="91">
        <v>1211</v>
      </c>
      <c r="H1687" s="90"/>
      <c r="I1687" s="91"/>
      <c r="J1687" s="91"/>
      <c r="K1687" s="91">
        <f t="shared" si="49"/>
        <v>1211</v>
      </c>
      <c r="L1687" s="92">
        <v>20220606</v>
      </c>
    </row>
    <row r="1688" spans="1:12" x14ac:dyDescent="0.25">
      <c r="A1688" s="89" t="s">
        <v>2671</v>
      </c>
      <c r="B1688" s="90" t="s">
        <v>92</v>
      </c>
      <c r="C1688" s="90" t="s">
        <v>851</v>
      </c>
      <c r="D1688" s="90" t="s">
        <v>872</v>
      </c>
      <c r="E1688" s="90" t="s">
        <v>877</v>
      </c>
      <c r="F1688" s="127">
        <v>1</v>
      </c>
      <c r="G1688" s="91">
        <v>1211</v>
      </c>
      <c r="H1688" s="90"/>
      <c r="I1688" s="91"/>
      <c r="J1688" s="91"/>
      <c r="K1688" s="91">
        <f t="shared" si="49"/>
        <v>1211</v>
      </c>
      <c r="L1688" s="92">
        <v>20220606</v>
      </c>
    </row>
    <row r="1689" spans="1:12" x14ac:dyDescent="0.25">
      <c r="A1689" s="89" t="s">
        <v>2670</v>
      </c>
      <c r="B1689" s="90" t="s">
        <v>92</v>
      </c>
      <c r="C1689" s="90" t="s">
        <v>851</v>
      </c>
      <c r="D1689" s="90" t="s">
        <v>872</v>
      </c>
      <c r="E1689" s="90" t="s">
        <v>875</v>
      </c>
      <c r="F1689" s="127">
        <v>1</v>
      </c>
      <c r="G1689" s="91">
        <v>1211</v>
      </c>
      <c r="H1689" s="90"/>
      <c r="I1689" s="91"/>
      <c r="J1689" s="91"/>
      <c r="K1689" s="91">
        <f t="shared" si="49"/>
        <v>1211</v>
      </c>
      <c r="L1689" s="92">
        <v>20220606</v>
      </c>
    </row>
    <row r="1690" spans="1:12" x14ac:dyDescent="0.25">
      <c r="A1690" s="89" t="s">
        <v>2669</v>
      </c>
      <c r="B1690" s="90" t="s">
        <v>92</v>
      </c>
      <c r="C1690" s="90" t="s">
        <v>851</v>
      </c>
      <c r="D1690" s="90" t="s">
        <v>872</v>
      </c>
      <c r="E1690" s="90" t="s">
        <v>873</v>
      </c>
      <c r="F1690" s="127">
        <v>1</v>
      </c>
      <c r="G1690" s="91">
        <v>1211</v>
      </c>
      <c r="H1690" s="90"/>
      <c r="I1690" s="91"/>
      <c r="J1690" s="91"/>
      <c r="K1690" s="91">
        <f t="shared" si="49"/>
        <v>1211</v>
      </c>
      <c r="L1690" s="92">
        <v>20220606</v>
      </c>
    </row>
    <row r="1691" spans="1:12" x14ac:dyDescent="0.25">
      <c r="A1691" s="89" t="s">
        <v>2706</v>
      </c>
      <c r="B1691" s="90" t="s">
        <v>92</v>
      </c>
      <c r="C1691" s="90" t="s">
        <v>739</v>
      </c>
      <c r="D1691" s="90" t="s">
        <v>781</v>
      </c>
      <c r="E1691" s="90" t="s">
        <v>782</v>
      </c>
      <c r="F1691" s="127">
        <v>1</v>
      </c>
      <c r="G1691" s="91">
        <v>1211</v>
      </c>
      <c r="H1691" s="90"/>
      <c r="I1691" s="91"/>
      <c r="J1691" s="91"/>
      <c r="K1691" s="91">
        <f t="shared" si="49"/>
        <v>1211</v>
      </c>
      <c r="L1691" s="92">
        <v>20220607</v>
      </c>
    </row>
    <row r="1692" spans="1:12" x14ac:dyDescent="0.25">
      <c r="A1692" s="89" t="s">
        <v>2693</v>
      </c>
      <c r="B1692" s="90" t="s">
        <v>92</v>
      </c>
      <c r="C1692" s="90" t="s">
        <v>12</v>
      </c>
      <c r="D1692" s="90" t="s">
        <v>116</v>
      </c>
      <c r="E1692" s="90" t="s">
        <v>170</v>
      </c>
      <c r="F1692" s="127">
        <v>1</v>
      </c>
      <c r="G1692" s="91">
        <v>1211</v>
      </c>
      <c r="H1692" s="90"/>
      <c r="I1692" s="91"/>
      <c r="J1692" s="91"/>
      <c r="K1692" s="91">
        <f t="shared" si="49"/>
        <v>1211</v>
      </c>
      <c r="L1692" s="92">
        <v>20220607</v>
      </c>
    </row>
    <row r="1693" spans="1:12" x14ac:dyDescent="0.25">
      <c r="A1693" s="89" t="s">
        <v>2692</v>
      </c>
      <c r="B1693" s="90" t="s">
        <v>92</v>
      </c>
      <c r="C1693" s="90" t="s">
        <v>12</v>
      </c>
      <c r="D1693" s="90" t="s">
        <v>116</v>
      </c>
      <c r="E1693" s="90" t="s">
        <v>2369</v>
      </c>
      <c r="F1693" s="127">
        <v>1</v>
      </c>
      <c r="G1693" s="91">
        <v>1211</v>
      </c>
      <c r="H1693" s="90"/>
      <c r="I1693" s="91"/>
      <c r="J1693" s="91"/>
      <c r="K1693" s="91">
        <f t="shared" si="49"/>
        <v>1211</v>
      </c>
      <c r="L1693" s="92">
        <v>20220607</v>
      </c>
    </row>
    <row r="1694" spans="1:12" x14ac:dyDescent="0.25">
      <c r="A1694" s="89" t="s">
        <v>2691</v>
      </c>
      <c r="B1694" s="90" t="s">
        <v>92</v>
      </c>
      <c r="C1694" s="90" t="s">
        <v>12</v>
      </c>
      <c r="D1694" s="90" t="s">
        <v>116</v>
      </c>
      <c r="E1694" s="90" t="s">
        <v>171</v>
      </c>
      <c r="F1694" s="127">
        <v>1</v>
      </c>
      <c r="G1694" s="91">
        <v>1211</v>
      </c>
      <c r="H1694" s="90"/>
      <c r="I1694" s="91"/>
      <c r="J1694" s="91"/>
      <c r="K1694" s="91">
        <f t="shared" si="49"/>
        <v>1211</v>
      </c>
      <c r="L1694" s="92">
        <v>20220607</v>
      </c>
    </row>
    <row r="1695" spans="1:12" x14ac:dyDescent="0.25">
      <c r="A1695" s="89" t="s">
        <v>2690</v>
      </c>
      <c r="B1695" s="90" t="s">
        <v>92</v>
      </c>
      <c r="C1695" s="90" t="s">
        <v>12</v>
      </c>
      <c r="D1695" s="90" t="s">
        <v>116</v>
      </c>
      <c r="E1695" s="90" t="s">
        <v>1148</v>
      </c>
      <c r="F1695" s="127">
        <v>1</v>
      </c>
      <c r="G1695" s="91">
        <v>1211</v>
      </c>
      <c r="H1695" s="90"/>
      <c r="I1695" s="91"/>
      <c r="J1695" s="91"/>
      <c r="K1695" s="91">
        <f t="shared" si="49"/>
        <v>1211</v>
      </c>
      <c r="L1695" s="92">
        <v>20220607</v>
      </c>
    </row>
    <row r="1696" spans="1:12" x14ac:dyDescent="0.25">
      <c r="A1696" s="89" t="s">
        <v>2696</v>
      </c>
      <c r="B1696" s="90" t="s">
        <v>92</v>
      </c>
      <c r="C1696" s="90" t="s">
        <v>851</v>
      </c>
      <c r="D1696" s="90" t="s">
        <v>852</v>
      </c>
      <c r="E1696" s="90" t="s">
        <v>853</v>
      </c>
      <c r="F1696" s="127">
        <v>1</v>
      </c>
      <c r="G1696" s="91">
        <v>1211</v>
      </c>
      <c r="H1696" s="90"/>
      <c r="I1696" s="91"/>
      <c r="J1696" s="91"/>
      <c r="K1696" s="91">
        <f t="shared" si="49"/>
        <v>1211</v>
      </c>
      <c r="L1696" s="92">
        <v>20220609</v>
      </c>
    </row>
    <row r="1697" spans="1:12" x14ac:dyDescent="0.25">
      <c r="A1697" s="89" t="s">
        <v>2704</v>
      </c>
      <c r="B1697" s="90" t="s">
        <v>92</v>
      </c>
      <c r="C1697" s="90" t="s">
        <v>851</v>
      </c>
      <c r="D1697" s="90" t="s">
        <v>855</v>
      </c>
      <c r="E1697" s="90" t="s">
        <v>870</v>
      </c>
      <c r="F1697" s="127">
        <v>1</v>
      </c>
      <c r="G1697" s="91">
        <v>1211</v>
      </c>
      <c r="H1697" s="90"/>
      <c r="I1697" s="91"/>
      <c r="J1697" s="91"/>
      <c r="K1697" s="91">
        <f t="shared" si="49"/>
        <v>1211</v>
      </c>
      <c r="L1697" s="92">
        <v>20220609</v>
      </c>
    </row>
    <row r="1698" spans="1:12" x14ac:dyDescent="0.25">
      <c r="A1698" s="89" t="s">
        <v>2703</v>
      </c>
      <c r="B1698" s="90" t="s">
        <v>92</v>
      </c>
      <c r="C1698" s="90" t="s">
        <v>851</v>
      </c>
      <c r="D1698" s="90" t="s">
        <v>855</v>
      </c>
      <c r="E1698" s="90" t="s">
        <v>868</v>
      </c>
      <c r="F1698" s="127">
        <v>1</v>
      </c>
      <c r="G1698" s="91">
        <v>1211</v>
      </c>
      <c r="H1698" s="90"/>
      <c r="I1698" s="91"/>
      <c r="J1698" s="91"/>
      <c r="K1698" s="91">
        <f t="shared" si="49"/>
        <v>1211</v>
      </c>
      <c r="L1698" s="92">
        <v>20220609</v>
      </c>
    </row>
    <row r="1699" spans="1:12" x14ac:dyDescent="0.25">
      <c r="A1699" s="89" t="s">
        <v>2702</v>
      </c>
      <c r="B1699" s="90" t="s">
        <v>92</v>
      </c>
      <c r="C1699" s="90" t="s">
        <v>851</v>
      </c>
      <c r="D1699" s="90" t="s">
        <v>855</v>
      </c>
      <c r="E1699" s="90" t="s">
        <v>866</v>
      </c>
      <c r="F1699" s="127">
        <v>1</v>
      </c>
      <c r="G1699" s="91">
        <v>1211</v>
      </c>
      <c r="H1699" s="90"/>
      <c r="I1699" s="91"/>
      <c r="J1699" s="91"/>
      <c r="K1699" s="91">
        <f t="shared" si="49"/>
        <v>1211</v>
      </c>
      <c r="L1699" s="92">
        <v>20220609</v>
      </c>
    </row>
    <row r="1700" spans="1:12" x14ac:dyDescent="0.25">
      <c r="A1700" s="89" t="s">
        <v>2701</v>
      </c>
      <c r="B1700" s="90" t="s">
        <v>92</v>
      </c>
      <c r="C1700" s="90" t="s">
        <v>851</v>
      </c>
      <c r="D1700" s="90" t="s">
        <v>855</v>
      </c>
      <c r="E1700" s="90" t="s">
        <v>864</v>
      </c>
      <c r="F1700" s="127">
        <v>1</v>
      </c>
      <c r="G1700" s="91">
        <v>1211</v>
      </c>
      <c r="H1700" s="90"/>
      <c r="I1700" s="91"/>
      <c r="J1700" s="91"/>
      <c r="K1700" s="91">
        <f t="shared" si="49"/>
        <v>1211</v>
      </c>
      <c r="L1700" s="92">
        <v>20220609</v>
      </c>
    </row>
    <row r="1701" spans="1:12" x14ac:dyDescent="0.25">
      <c r="A1701" s="89" t="s">
        <v>2700</v>
      </c>
      <c r="B1701" s="90" t="s">
        <v>92</v>
      </c>
      <c r="C1701" s="90" t="s">
        <v>851</v>
      </c>
      <c r="D1701" s="90" t="s">
        <v>855</v>
      </c>
      <c r="E1701" s="90" t="s">
        <v>862</v>
      </c>
      <c r="F1701" s="127">
        <v>1</v>
      </c>
      <c r="G1701" s="91">
        <v>1211</v>
      </c>
      <c r="H1701" s="90"/>
      <c r="I1701" s="91"/>
      <c r="J1701" s="91"/>
      <c r="K1701" s="91">
        <f t="shared" si="49"/>
        <v>1211</v>
      </c>
      <c r="L1701" s="92">
        <v>20220609</v>
      </c>
    </row>
    <row r="1702" spans="1:12" x14ac:dyDescent="0.25">
      <c r="A1702" s="89" t="s">
        <v>2699</v>
      </c>
      <c r="B1702" s="90" t="s">
        <v>92</v>
      </c>
      <c r="C1702" s="90" t="s">
        <v>851</v>
      </c>
      <c r="D1702" s="90" t="s">
        <v>855</v>
      </c>
      <c r="E1702" s="90" t="s">
        <v>860</v>
      </c>
      <c r="F1702" s="127">
        <v>1</v>
      </c>
      <c r="G1702" s="91">
        <v>1211</v>
      </c>
      <c r="H1702" s="90"/>
      <c r="I1702" s="91"/>
      <c r="J1702" s="91"/>
      <c r="K1702" s="91">
        <f t="shared" si="49"/>
        <v>1211</v>
      </c>
      <c r="L1702" s="92">
        <v>20220609</v>
      </c>
    </row>
    <row r="1703" spans="1:12" x14ac:dyDescent="0.25">
      <c r="A1703" s="89" t="s">
        <v>2698</v>
      </c>
      <c r="B1703" s="90" t="s">
        <v>92</v>
      </c>
      <c r="C1703" s="90" t="s">
        <v>851</v>
      </c>
      <c r="D1703" s="90" t="s">
        <v>855</v>
      </c>
      <c r="E1703" s="90" t="s">
        <v>858</v>
      </c>
      <c r="F1703" s="127">
        <v>1</v>
      </c>
      <c r="G1703" s="91">
        <v>1211</v>
      </c>
      <c r="H1703" s="90"/>
      <c r="I1703" s="91"/>
      <c r="J1703" s="91"/>
      <c r="K1703" s="91">
        <f t="shared" si="49"/>
        <v>1211</v>
      </c>
      <c r="L1703" s="92">
        <v>20220609</v>
      </c>
    </row>
    <row r="1704" spans="1:12" x14ac:dyDescent="0.25">
      <c r="A1704" s="89" t="s">
        <v>2697</v>
      </c>
      <c r="B1704" s="90" t="s">
        <v>92</v>
      </c>
      <c r="C1704" s="90" t="s">
        <v>851</v>
      </c>
      <c r="D1704" s="90" t="s">
        <v>855</v>
      </c>
      <c r="E1704" s="90" t="s">
        <v>856</v>
      </c>
      <c r="F1704" s="127">
        <v>1</v>
      </c>
      <c r="G1704" s="91">
        <v>1211</v>
      </c>
      <c r="H1704" s="90"/>
      <c r="I1704" s="91"/>
      <c r="J1704" s="91"/>
      <c r="K1704" s="91">
        <f t="shared" si="49"/>
        <v>1211</v>
      </c>
      <c r="L1704" s="92">
        <v>20220609</v>
      </c>
    </row>
    <row r="1705" spans="1:12" x14ac:dyDescent="0.25">
      <c r="A1705" s="89" t="s">
        <v>2705</v>
      </c>
      <c r="B1705" s="90" t="s">
        <v>92</v>
      </c>
      <c r="C1705" s="90" t="s">
        <v>739</v>
      </c>
      <c r="D1705" s="90" t="s">
        <v>1426</v>
      </c>
      <c r="E1705" s="90" t="s">
        <v>1427</v>
      </c>
      <c r="F1705" s="127">
        <v>1</v>
      </c>
      <c r="G1705" s="91">
        <v>1211</v>
      </c>
      <c r="H1705" s="90"/>
      <c r="I1705" s="91"/>
      <c r="J1705" s="91"/>
      <c r="K1705" s="91">
        <f t="shared" si="49"/>
        <v>1211</v>
      </c>
      <c r="L1705" s="92">
        <v>20220610</v>
      </c>
    </row>
    <row r="1706" spans="1:12" x14ac:dyDescent="0.25">
      <c r="A1706" s="89" t="s">
        <v>2758</v>
      </c>
      <c r="B1706" s="90" t="s">
        <v>92</v>
      </c>
      <c r="C1706" s="90" t="s">
        <v>28</v>
      </c>
      <c r="D1706" s="90" t="s">
        <v>1986</v>
      </c>
      <c r="E1706" s="90" t="s">
        <v>2285</v>
      </c>
      <c r="F1706" s="127">
        <v>1</v>
      </c>
      <c r="G1706" s="91">
        <v>1211</v>
      </c>
      <c r="H1706" s="90"/>
      <c r="I1706" s="91"/>
      <c r="J1706" s="91"/>
      <c r="K1706" s="91">
        <f t="shared" si="49"/>
        <v>1211</v>
      </c>
      <c r="L1706" s="92">
        <v>20220613</v>
      </c>
    </row>
    <row r="1707" spans="1:12" x14ac:dyDescent="0.25">
      <c r="A1707" s="89" t="s">
        <v>2764</v>
      </c>
      <c r="B1707" s="90" t="s">
        <v>92</v>
      </c>
      <c r="C1707" s="90" t="s">
        <v>28</v>
      </c>
      <c r="D1707" s="90" t="s">
        <v>2054</v>
      </c>
      <c r="E1707" s="90" t="s">
        <v>2057</v>
      </c>
      <c r="F1707" s="127">
        <v>1</v>
      </c>
      <c r="G1707" s="91">
        <v>1211</v>
      </c>
      <c r="H1707" s="90"/>
      <c r="I1707" s="91"/>
      <c r="J1707" s="91"/>
      <c r="K1707" s="91">
        <f t="shared" si="49"/>
        <v>1211</v>
      </c>
      <c r="L1707" s="92">
        <v>20220613</v>
      </c>
    </row>
    <row r="1708" spans="1:12" x14ac:dyDescent="0.25">
      <c r="A1708" s="89" t="s">
        <v>2754</v>
      </c>
      <c r="B1708" s="90" t="s">
        <v>92</v>
      </c>
      <c r="C1708" s="90" t="s">
        <v>28</v>
      </c>
      <c r="D1708" s="90" t="s">
        <v>2088</v>
      </c>
      <c r="E1708" s="90" t="s">
        <v>2755</v>
      </c>
      <c r="F1708" s="127">
        <v>1</v>
      </c>
      <c r="G1708" s="91">
        <v>1211</v>
      </c>
      <c r="H1708" s="90"/>
      <c r="I1708" s="91"/>
      <c r="J1708" s="91"/>
      <c r="K1708" s="91">
        <f t="shared" ref="K1708:K1739" si="50">J1708+G1708</f>
        <v>1211</v>
      </c>
      <c r="L1708" s="92">
        <v>20220614</v>
      </c>
    </row>
    <row r="1709" spans="1:12" x14ac:dyDescent="0.25">
      <c r="A1709" s="89" t="s">
        <v>2757</v>
      </c>
      <c r="B1709" s="90" t="s">
        <v>92</v>
      </c>
      <c r="C1709" s="90" t="s">
        <v>28</v>
      </c>
      <c r="D1709" s="90" t="s">
        <v>1307</v>
      </c>
      <c r="E1709" s="90" t="s">
        <v>1308</v>
      </c>
      <c r="F1709" s="127">
        <v>1</v>
      </c>
      <c r="G1709" s="91">
        <v>1211</v>
      </c>
      <c r="H1709" s="90"/>
      <c r="I1709" s="91"/>
      <c r="J1709" s="91"/>
      <c r="K1709" s="91">
        <f t="shared" si="50"/>
        <v>1211</v>
      </c>
      <c r="L1709" s="92">
        <v>20220614</v>
      </c>
    </row>
    <row r="1710" spans="1:12" x14ac:dyDescent="0.25">
      <c r="A1710" s="89" t="s">
        <v>2760</v>
      </c>
      <c r="B1710" s="90" t="s">
        <v>92</v>
      </c>
      <c r="C1710" s="90" t="s">
        <v>28</v>
      </c>
      <c r="D1710" s="90" t="s">
        <v>1089</v>
      </c>
      <c r="E1710" s="90" t="s">
        <v>2282</v>
      </c>
      <c r="F1710" s="127">
        <v>1</v>
      </c>
      <c r="G1710" s="91">
        <v>1211</v>
      </c>
      <c r="H1710" s="90"/>
      <c r="I1710" s="91"/>
      <c r="J1710" s="91"/>
      <c r="K1710" s="91">
        <f t="shared" si="50"/>
        <v>1211</v>
      </c>
      <c r="L1710" s="92">
        <v>20220614</v>
      </c>
    </row>
    <row r="1711" spans="1:12" x14ac:dyDescent="0.25">
      <c r="A1711" s="89" t="s">
        <v>2753</v>
      </c>
      <c r="B1711" s="90" t="s">
        <v>92</v>
      </c>
      <c r="C1711" s="90" t="s">
        <v>28</v>
      </c>
      <c r="D1711" s="90" t="s">
        <v>1980</v>
      </c>
      <c r="E1711" s="90" t="s">
        <v>1981</v>
      </c>
      <c r="F1711" s="127">
        <v>1</v>
      </c>
      <c r="G1711" s="91">
        <v>1211</v>
      </c>
      <c r="H1711" s="90"/>
      <c r="I1711" s="91"/>
      <c r="J1711" s="91"/>
      <c r="K1711" s="91">
        <f t="shared" si="50"/>
        <v>1211</v>
      </c>
      <c r="L1711" s="92">
        <v>20220615</v>
      </c>
    </row>
    <row r="1712" spans="1:12" x14ac:dyDescent="0.25">
      <c r="A1712" s="89" t="s">
        <v>2756</v>
      </c>
      <c r="B1712" s="90" t="s">
        <v>92</v>
      </c>
      <c r="C1712" s="90" t="s">
        <v>28</v>
      </c>
      <c r="D1712" s="90" t="s">
        <v>2028</v>
      </c>
      <c r="E1712" s="90" t="s">
        <v>2029</v>
      </c>
      <c r="F1712" s="127">
        <v>1</v>
      </c>
      <c r="G1712" s="91">
        <v>1211</v>
      </c>
      <c r="H1712" s="90"/>
      <c r="I1712" s="91"/>
      <c r="J1712" s="91"/>
      <c r="K1712" s="91">
        <f t="shared" si="50"/>
        <v>1211</v>
      </c>
      <c r="L1712" s="92">
        <v>20220615</v>
      </c>
    </row>
    <row r="1713" spans="1:12" x14ac:dyDescent="0.25">
      <c r="A1713" s="89" t="s">
        <v>2759</v>
      </c>
      <c r="B1713" s="90" t="s">
        <v>92</v>
      </c>
      <c r="C1713" s="90" t="s">
        <v>28</v>
      </c>
      <c r="D1713" s="90" t="s">
        <v>1780</v>
      </c>
      <c r="E1713" s="90" t="s">
        <v>2278</v>
      </c>
      <c r="F1713" s="127">
        <v>1</v>
      </c>
      <c r="G1713" s="91">
        <v>1211</v>
      </c>
      <c r="H1713" s="90"/>
      <c r="I1713" s="91"/>
      <c r="J1713" s="91"/>
      <c r="K1713" s="91">
        <f t="shared" si="50"/>
        <v>1211</v>
      </c>
      <c r="L1713" s="92">
        <v>20220615</v>
      </c>
    </row>
    <row r="1714" spans="1:12" x14ac:dyDescent="0.25">
      <c r="A1714" s="89" t="s">
        <v>2658</v>
      </c>
      <c r="B1714" s="90" t="s">
        <v>92</v>
      </c>
      <c r="C1714" s="90" t="s">
        <v>12</v>
      </c>
      <c r="D1714" s="90" t="s">
        <v>322</v>
      </c>
      <c r="E1714" s="90" t="s">
        <v>2155</v>
      </c>
      <c r="F1714" s="127">
        <v>1</v>
      </c>
      <c r="G1714" s="91">
        <v>1211</v>
      </c>
      <c r="H1714" s="90"/>
      <c r="I1714" s="91"/>
      <c r="J1714" s="91"/>
      <c r="K1714" s="91">
        <f t="shared" si="50"/>
        <v>1211</v>
      </c>
      <c r="L1714" s="92">
        <v>20220615</v>
      </c>
    </row>
    <row r="1715" spans="1:12" x14ac:dyDescent="0.25">
      <c r="A1715" s="89" t="s">
        <v>2762</v>
      </c>
      <c r="B1715" s="90" t="s">
        <v>92</v>
      </c>
      <c r="C1715" s="90" t="s">
        <v>28</v>
      </c>
      <c r="D1715" s="90" t="s">
        <v>1441</v>
      </c>
      <c r="E1715" s="90" t="s">
        <v>2050</v>
      </c>
      <c r="F1715" s="127">
        <v>1</v>
      </c>
      <c r="G1715" s="91">
        <v>1211</v>
      </c>
      <c r="H1715" s="90"/>
      <c r="I1715" s="91"/>
      <c r="J1715" s="91"/>
      <c r="K1715" s="91">
        <f t="shared" si="50"/>
        <v>1211</v>
      </c>
      <c r="L1715" s="92">
        <v>20220616</v>
      </c>
    </row>
    <row r="1716" spans="1:12" x14ac:dyDescent="0.25">
      <c r="A1716" s="89" t="s">
        <v>2763</v>
      </c>
      <c r="B1716" s="90" t="s">
        <v>92</v>
      </c>
      <c r="C1716" s="90" t="s">
        <v>28</v>
      </c>
      <c r="D1716" s="90" t="s">
        <v>134</v>
      </c>
      <c r="E1716" s="90" t="s">
        <v>2287</v>
      </c>
      <c r="F1716" s="127">
        <v>1</v>
      </c>
      <c r="G1716" s="91">
        <v>1211</v>
      </c>
      <c r="H1716" s="90"/>
      <c r="I1716" s="91"/>
      <c r="J1716" s="91"/>
      <c r="K1716" s="91">
        <f t="shared" si="50"/>
        <v>1211</v>
      </c>
      <c r="L1716" s="92">
        <v>20220616</v>
      </c>
    </row>
    <row r="1717" spans="1:12" x14ac:dyDescent="0.25">
      <c r="A1717" s="108" t="s">
        <v>2677</v>
      </c>
      <c r="B1717" s="109" t="s">
        <v>92</v>
      </c>
      <c r="C1717" s="109" t="s">
        <v>35</v>
      </c>
      <c r="D1717" s="109" t="s">
        <v>180</v>
      </c>
      <c r="E1717" s="109" t="s">
        <v>181</v>
      </c>
      <c r="F1717" s="130">
        <v>1</v>
      </c>
      <c r="G1717" s="110">
        <v>1211</v>
      </c>
      <c r="H1717" s="109">
        <v>120</v>
      </c>
      <c r="I1717" s="110">
        <v>31.15</v>
      </c>
      <c r="J1717" s="110">
        <f>I1717*H1717</f>
        <v>3738</v>
      </c>
      <c r="K1717" s="110">
        <f t="shared" si="50"/>
        <v>4949</v>
      </c>
      <c r="L1717" s="111">
        <v>20220616</v>
      </c>
    </row>
    <row r="1718" spans="1:12" x14ac:dyDescent="0.25">
      <c r="A1718" s="89" t="s">
        <v>2752</v>
      </c>
      <c r="B1718" s="90" t="s">
        <v>92</v>
      </c>
      <c r="C1718" s="90" t="s">
        <v>28</v>
      </c>
      <c r="D1718" s="90" t="s">
        <v>944</v>
      </c>
      <c r="E1718" s="90" t="s">
        <v>2289</v>
      </c>
      <c r="F1718" s="127">
        <v>1</v>
      </c>
      <c r="G1718" s="91">
        <v>1211</v>
      </c>
      <c r="H1718" s="90"/>
      <c r="I1718" s="91"/>
      <c r="J1718" s="91"/>
      <c r="K1718" s="91">
        <f t="shared" si="50"/>
        <v>1211</v>
      </c>
      <c r="L1718" s="92">
        <v>20220621</v>
      </c>
    </row>
    <row r="1719" spans="1:12" x14ac:dyDescent="0.25">
      <c r="A1719" s="108" t="s">
        <v>2656</v>
      </c>
      <c r="B1719" s="109" t="s">
        <v>92</v>
      </c>
      <c r="C1719" s="109" t="s">
        <v>35</v>
      </c>
      <c r="D1719" s="109" t="s">
        <v>177</v>
      </c>
      <c r="E1719" s="109" t="s">
        <v>178</v>
      </c>
      <c r="F1719" s="130">
        <v>1</v>
      </c>
      <c r="G1719" s="110">
        <v>1211</v>
      </c>
      <c r="H1719" s="109">
        <v>104</v>
      </c>
      <c r="I1719" s="110">
        <v>31.15</v>
      </c>
      <c r="J1719" s="110">
        <f>I1719*H1719</f>
        <v>3239.6</v>
      </c>
      <c r="K1719" s="110">
        <f t="shared" si="50"/>
        <v>4450.6000000000004</v>
      </c>
      <c r="L1719" s="111">
        <v>20220621</v>
      </c>
    </row>
    <row r="1720" spans="1:12" x14ac:dyDescent="0.25">
      <c r="A1720" s="108" t="s">
        <v>2654</v>
      </c>
      <c r="B1720" s="109" t="s">
        <v>92</v>
      </c>
      <c r="C1720" s="109" t="s">
        <v>35</v>
      </c>
      <c r="D1720" s="109" t="s">
        <v>198</v>
      </c>
      <c r="E1720" s="109" t="s">
        <v>199</v>
      </c>
      <c r="F1720" s="130">
        <v>1</v>
      </c>
      <c r="G1720" s="110">
        <v>1211</v>
      </c>
      <c r="H1720" s="109">
        <v>40</v>
      </c>
      <c r="I1720" s="110">
        <v>31.15</v>
      </c>
      <c r="J1720" s="110">
        <f>I1720*H1720</f>
        <v>1246</v>
      </c>
      <c r="K1720" s="110">
        <f t="shared" si="50"/>
        <v>2457</v>
      </c>
      <c r="L1720" s="111">
        <v>20220622</v>
      </c>
    </row>
    <row r="1721" spans="1:12" x14ac:dyDescent="0.25">
      <c r="A1721" s="89" t="s">
        <v>2655</v>
      </c>
      <c r="B1721" s="90" t="s">
        <v>92</v>
      </c>
      <c r="C1721" s="90" t="s">
        <v>35</v>
      </c>
      <c r="D1721" s="90" t="s">
        <v>784</v>
      </c>
      <c r="E1721" s="90" t="s">
        <v>785</v>
      </c>
      <c r="F1721" s="127">
        <v>1</v>
      </c>
      <c r="G1721" s="91">
        <v>1211</v>
      </c>
      <c r="H1721" s="90"/>
      <c r="I1721" s="91"/>
      <c r="J1721" s="91"/>
      <c r="K1721" s="91">
        <f t="shared" si="50"/>
        <v>1211</v>
      </c>
      <c r="L1721" s="92">
        <v>20220622</v>
      </c>
    </row>
    <row r="1722" spans="1:12" x14ac:dyDescent="0.25">
      <c r="A1722" s="108" t="s">
        <v>2653</v>
      </c>
      <c r="B1722" s="109" t="s">
        <v>92</v>
      </c>
      <c r="C1722" s="109" t="s">
        <v>35</v>
      </c>
      <c r="D1722" s="109" t="s">
        <v>702</v>
      </c>
      <c r="E1722" s="109" t="s">
        <v>703</v>
      </c>
      <c r="F1722" s="130">
        <v>1</v>
      </c>
      <c r="G1722" s="110">
        <v>1211</v>
      </c>
      <c r="H1722" s="109">
        <v>100</v>
      </c>
      <c r="I1722" s="110">
        <v>31.15</v>
      </c>
      <c r="J1722" s="110">
        <f>I1722*H1722</f>
        <v>3115</v>
      </c>
      <c r="K1722" s="110">
        <f t="shared" si="50"/>
        <v>4326</v>
      </c>
      <c r="L1722" s="111">
        <v>20220623</v>
      </c>
    </row>
    <row r="1723" spans="1:12" x14ac:dyDescent="0.25">
      <c r="A1723" s="89" t="s">
        <v>2652</v>
      </c>
      <c r="B1723" s="90" t="s">
        <v>92</v>
      </c>
      <c r="C1723" s="90" t="s">
        <v>35</v>
      </c>
      <c r="D1723" s="90" t="s">
        <v>614</v>
      </c>
      <c r="E1723" s="90" t="s">
        <v>615</v>
      </c>
      <c r="F1723" s="127">
        <v>1</v>
      </c>
      <c r="G1723" s="91">
        <v>1211</v>
      </c>
      <c r="H1723" s="90"/>
      <c r="I1723" s="91"/>
      <c r="J1723" s="91"/>
      <c r="K1723" s="91">
        <f t="shared" si="50"/>
        <v>1211</v>
      </c>
      <c r="L1723" s="92">
        <v>20220624</v>
      </c>
    </row>
    <row r="1724" spans="1:12" x14ac:dyDescent="0.25">
      <c r="A1724" s="89" t="s">
        <v>2665</v>
      </c>
      <c r="B1724" s="90" t="s">
        <v>92</v>
      </c>
      <c r="C1724" s="90" t="s">
        <v>35</v>
      </c>
      <c r="D1724" s="90" t="s">
        <v>757</v>
      </c>
      <c r="E1724" s="90" t="s">
        <v>758</v>
      </c>
      <c r="F1724" s="127">
        <v>1</v>
      </c>
      <c r="G1724" s="91">
        <v>1211</v>
      </c>
      <c r="H1724" s="90"/>
      <c r="I1724" s="91"/>
      <c r="J1724" s="91"/>
      <c r="K1724" s="91">
        <f t="shared" si="50"/>
        <v>1211</v>
      </c>
      <c r="L1724" s="92">
        <v>20220624</v>
      </c>
    </row>
    <row r="1725" spans="1:12" x14ac:dyDescent="0.25">
      <c r="A1725" s="89" t="s">
        <v>2651</v>
      </c>
      <c r="B1725" s="90" t="s">
        <v>92</v>
      </c>
      <c r="C1725" s="90" t="s">
        <v>35</v>
      </c>
      <c r="D1725" s="90" t="s">
        <v>827</v>
      </c>
      <c r="E1725" s="90" t="s">
        <v>828</v>
      </c>
      <c r="F1725" s="127">
        <v>1</v>
      </c>
      <c r="G1725" s="91">
        <v>1211</v>
      </c>
      <c r="H1725" s="90"/>
      <c r="I1725" s="91"/>
      <c r="J1725" s="91"/>
      <c r="K1725" s="91">
        <f t="shared" si="50"/>
        <v>1211</v>
      </c>
      <c r="L1725" s="92">
        <v>20220624</v>
      </c>
    </row>
    <row r="1726" spans="1:12" x14ac:dyDescent="0.25">
      <c r="A1726" s="89" t="s">
        <v>2620</v>
      </c>
      <c r="B1726" s="90" t="s">
        <v>92</v>
      </c>
      <c r="C1726" s="90" t="s">
        <v>984</v>
      </c>
      <c r="D1726" s="90" t="s">
        <v>2178</v>
      </c>
      <c r="E1726" s="90" t="s">
        <v>2409</v>
      </c>
      <c r="F1726" s="127">
        <v>1</v>
      </c>
      <c r="G1726" s="91">
        <v>1211</v>
      </c>
      <c r="H1726" s="90"/>
      <c r="I1726" s="91"/>
      <c r="J1726" s="91"/>
      <c r="K1726" s="91">
        <f t="shared" si="50"/>
        <v>1211</v>
      </c>
      <c r="L1726" s="92">
        <v>20220624</v>
      </c>
    </row>
    <row r="1727" spans="1:12" x14ac:dyDescent="0.25">
      <c r="A1727" s="108" t="s">
        <v>2627</v>
      </c>
      <c r="B1727" s="109" t="s">
        <v>92</v>
      </c>
      <c r="C1727" s="109" t="s">
        <v>984</v>
      </c>
      <c r="D1727" s="109" t="s">
        <v>2319</v>
      </c>
      <c r="E1727" s="109" t="s">
        <v>80</v>
      </c>
      <c r="F1727" s="130">
        <v>1</v>
      </c>
      <c r="G1727" s="110">
        <v>1211</v>
      </c>
      <c r="H1727" s="109">
        <v>100</v>
      </c>
      <c r="I1727" s="110">
        <v>31.15</v>
      </c>
      <c r="J1727" s="110">
        <f>I1727*H1727</f>
        <v>3115</v>
      </c>
      <c r="K1727" s="110">
        <f t="shared" si="50"/>
        <v>4326</v>
      </c>
      <c r="L1727" s="111">
        <v>20220627</v>
      </c>
    </row>
    <row r="1728" spans="1:12" x14ac:dyDescent="0.25">
      <c r="A1728" s="89" t="s">
        <v>2626</v>
      </c>
      <c r="B1728" s="90" t="s">
        <v>92</v>
      </c>
      <c r="C1728" s="90" t="s">
        <v>984</v>
      </c>
      <c r="D1728" s="90" t="s">
        <v>2319</v>
      </c>
      <c r="E1728" s="90" t="s">
        <v>1829</v>
      </c>
      <c r="F1728" s="127">
        <v>1</v>
      </c>
      <c r="G1728" s="91">
        <v>1211</v>
      </c>
      <c r="H1728" s="90"/>
      <c r="I1728" s="91"/>
      <c r="J1728" s="91"/>
      <c r="K1728" s="91">
        <f t="shared" si="50"/>
        <v>1211</v>
      </c>
      <c r="L1728" s="92">
        <v>20220627</v>
      </c>
    </row>
    <row r="1729" spans="1:12" x14ac:dyDescent="0.25">
      <c r="A1729" s="89" t="s">
        <v>2619</v>
      </c>
      <c r="B1729" s="90" t="s">
        <v>92</v>
      </c>
      <c r="C1729" s="90" t="s">
        <v>984</v>
      </c>
      <c r="D1729" s="90" t="s">
        <v>2178</v>
      </c>
      <c r="E1729" s="90" t="s">
        <v>990</v>
      </c>
      <c r="F1729" s="127">
        <v>1</v>
      </c>
      <c r="G1729" s="91">
        <v>1211</v>
      </c>
      <c r="H1729" s="90"/>
      <c r="I1729" s="91"/>
      <c r="J1729" s="91"/>
      <c r="K1729" s="91">
        <f t="shared" si="50"/>
        <v>1211</v>
      </c>
      <c r="L1729" s="92">
        <v>20220627</v>
      </c>
    </row>
    <row r="1730" spans="1:12" x14ac:dyDescent="0.25">
      <c r="A1730" s="89" t="s">
        <v>2618</v>
      </c>
      <c r="B1730" s="90" t="s">
        <v>92</v>
      </c>
      <c r="C1730" s="90" t="s">
        <v>984</v>
      </c>
      <c r="D1730" s="90" t="s">
        <v>2178</v>
      </c>
      <c r="E1730" s="90" t="s">
        <v>122</v>
      </c>
      <c r="F1730" s="127">
        <v>1</v>
      </c>
      <c r="G1730" s="91">
        <v>1211</v>
      </c>
      <c r="H1730" s="90"/>
      <c r="I1730" s="91"/>
      <c r="J1730" s="91"/>
      <c r="K1730" s="91">
        <f t="shared" si="50"/>
        <v>1211</v>
      </c>
      <c r="L1730" s="92">
        <v>20220627</v>
      </c>
    </row>
    <row r="1731" spans="1:12" x14ac:dyDescent="0.25">
      <c r="A1731" s="89" t="s">
        <v>2617</v>
      </c>
      <c r="B1731" s="90" t="s">
        <v>92</v>
      </c>
      <c r="C1731" s="90" t="s">
        <v>984</v>
      </c>
      <c r="D1731" s="90" t="s">
        <v>2178</v>
      </c>
      <c r="E1731" s="90" t="s">
        <v>1002</v>
      </c>
      <c r="F1731" s="127">
        <v>1</v>
      </c>
      <c r="G1731" s="91">
        <v>1211</v>
      </c>
      <c r="H1731" s="90"/>
      <c r="I1731" s="91"/>
      <c r="J1731" s="91"/>
      <c r="K1731" s="91">
        <f t="shared" si="50"/>
        <v>1211</v>
      </c>
      <c r="L1731" s="92">
        <v>20220627</v>
      </c>
    </row>
    <row r="1732" spans="1:12" x14ac:dyDescent="0.25">
      <c r="A1732" s="89" t="s">
        <v>2616</v>
      </c>
      <c r="B1732" s="90" t="s">
        <v>92</v>
      </c>
      <c r="C1732" s="90" t="s">
        <v>984</v>
      </c>
      <c r="D1732" s="90" t="s">
        <v>2178</v>
      </c>
      <c r="E1732" s="90" t="s">
        <v>209</v>
      </c>
      <c r="F1732" s="127">
        <v>1</v>
      </c>
      <c r="G1732" s="91">
        <v>1211</v>
      </c>
      <c r="H1732" s="90"/>
      <c r="I1732" s="91"/>
      <c r="J1732" s="91"/>
      <c r="K1732" s="91">
        <f t="shared" si="50"/>
        <v>1211</v>
      </c>
      <c r="L1732" s="92">
        <v>20220627</v>
      </c>
    </row>
    <row r="1733" spans="1:12" x14ac:dyDescent="0.25">
      <c r="A1733" s="108" t="s">
        <v>2615</v>
      </c>
      <c r="B1733" s="109" t="s">
        <v>92</v>
      </c>
      <c r="C1733" s="109" t="s">
        <v>984</v>
      </c>
      <c r="D1733" s="109" t="s">
        <v>2178</v>
      </c>
      <c r="E1733" s="109" t="s">
        <v>369</v>
      </c>
      <c r="F1733" s="130">
        <v>1</v>
      </c>
      <c r="G1733" s="110">
        <v>1211</v>
      </c>
      <c r="H1733" s="109">
        <v>38</v>
      </c>
      <c r="I1733" s="110">
        <v>31.15</v>
      </c>
      <c r="J1733" s="110">
        <f>I1733*H1733</f>
        <v>1183.7</v>
      </c>
      <c r="K1733" s="110">
        <f t="shared" si="50"/>
        <v>2394.6999999999998</v>
      </c>
      <c r="L1733" s="111">
        <v>20220627</v>
      </c>
    </row>
    <row r="1734" spans="1:12" x14ac:dyDescent="0.25">
      <c r="A1734" s="89" t="s">
        <v>2614</v>
      </c>
      <c r="B1734" s="90" t="s">
        <v>92</v>
      </c>
      <c r="C1734" s="90" t="s">
        <v>984</v>
      </c>
      <c r="D1734" s="90" t="s">
        <v>2178</v>
      </c>
      <c r="E1734" s="90" t="s">
        <v>267</v>
      </c>
      <c r="F1734" s="127">
        <v>1</v>
      </c>
      <c r="G1734" s="91">
        <v>1211</v>
      </c>
      <c r="H1734" s="90"/>
      <c r="I1734" s="91"/>
      <c r="J1734" s="91"/>
      <c r="K1734" s="91">
        <f t="shared" si="50"/>
        <v>1211</v>
      </c>
      <c r="L1734" s="92">
        <v>20220627</v>
      </c>
    </row>
    <row r="1735" spans="1:12" x14ac:dyDescent="0.25">
      <c r="A1735" s="89" t="s">
        <v>2761</v>
      </c>
      <c r="B1735" s="90" t="s">
        <v>92</v>
      </c>
      <c r="C1735" s="90" t="s">
        <v>28</v>
      </c>
      <c r="D1735" s="90" t="s">
        <v>2040</v>
      </c>
      <c r="E1735" s="90" t="s">
        <v>2041</v>
      </c>
      <c r="F1735" s="127">
        <v>1</v>
      </c>
      <c r="G1735" s="91">
        <v>1211</v>
      </c>
      <c r="H1735" s="90"/>
      <c r="I1735" s="91"/>
      <c r="J1735" s="91"/>
      <c r="K1735" s="91">
        <f t="shared" si="50"/>
        <v>1211</v>
      </c>
      <c r="L1735" s="92">
        <v>20220629</v>
      </c>
    </row>
    <row r="1736" spans="1:12" x14ac:dyDescent="0.25">
      <c r="A1736" s="89" t="s">
        <v>2650</v>
      </c>
      <c r="B1736" s="90" t="s">
        <v>92</v>
      </c>
      <c r="C1736" s="90" t="s">
        <v>297</v>
      </c>
      <c r="D1736" s="90" t="s">
        <v>93</v>
      </c>
      <c r="E1736" s="90" t="s">
        <v>816</v>
      </c>
      <c r="F1736" s="127">
        <v>1</v>
      </c>
      <c r="G1736" s="91">
        <v>1211</v>
      </c>
      <c r="H1736" s="90"/>
      <c r="I1736" s="91"/>
      <c r="J1736" s="91"/>
      <c r="K1736" s="91">
        <f t="shared" si="50"/>
        <v>1211</v>
      </c>
      <c r="L1736" s="92">
        <v>20220629</v>
      </c>
    </row>
    <row r="1737" spans="1:12" x14ac:dyDescent="0.25">
      <c r="A1737" s="89" t="s">
        <v>2649</v>
      </c>
      <c r="B1737" s="90" t="s">
        <v>92</v>
      </c>
      <c r="C1737" s="90" t="s">
        <v>297</v>
      </c>
      <c r="D1737" s="90" t="s">
        <v>93</v>
      </c>
      <c r="E1737" s="90" t="s">
        <v>367</v>
      </c>
      <c r="F1737" s="127">
        <v>1</v>
      </c>
      <c r="G1737" s="91">
        <v>1211</v>
      </c>
      <c r="H1737" s="90"/>
      <c r="I1737" s="91"/>
      <c r="J1737" s="91"/>
      <c r="K1737" s="91">
        <f t="shared" si="50"/>
        <v>1211</v>
      </c>
      <c r="L1737" s="92">
        <v>20220629</v>
      </c>
    </row>
    <row r="1738" spans="1:12" x14ac:dyDescent="0.25">
      <c r="A1738" s="89" t="s">
        <v>2648</v>
      </c>
      <c r="B1738" s="90" t="s">
        <v>92</v>
      </c>
      <c r="C1738" s="90" t="s">
        <v>297</v>
      </c>
      <c r="D1738" s="90" t="s">
        <v>93</v>
      </c>
      <c r="E1738" s="90" t="s">
        <v>813</v>
      </c>
      <c r="F1738" s="127">
        <v>1</v>
      </c>
      <c r="G1738" s="91">
        <v>1211</v>
      </c>
      <c r="H1738" s="90"/>
      <c r="I1738" s="91"/>
      <c r="J1738" s="91"/>
      <c r="K1738" s="91">
        <f t="shared" si="50"/>
        <v>1211</v>
      </c>
      <c r="L1738" s="92">
        <v>20220629</v>
      </c>
    </row>
    <row r="1739" spans="1:12" x14ac:dyDescent="0.25">
      <c r="A1739" s="89" t="s">
        <v>2647</v>
      </c>
      <c r="B1739" s="90" t="s">
        <v>92</v>
      </c>
      <c r="C1739" s="90" t="s">
        <v>297</v>
      </c>
      <c r="D1739" s="90" t="s">
        <v>93</v>
      </c>
      <c r="E1739" s="90" t="s">
        <v>811</v>
      </c>
      <c r="F1739" s="127">
        <v>1</v>
      </c>
      <c r="G1739" s="91">
        <v>1211</v>
      </c>
      <c r="H1739" s="90"/>
      <c r="I1739" s="91"/>
      <c r="J1739" s="91"/>
      <c r="K1739" s="91">
        <f t="shared" si="50"/>
        <v>1211</v>
      </c>
      <c r="L1739" s="92">
        <v>20220629</v>
      </c>
    </row>
    <row r="1740" spans="1:12" x14ac:dyDescent="0.25">
      <c r="A1740" s="89" t="s">
        <v>2646</v>
      </c>
      <c r="B1740" s="90" t="s">
        <v>92</v>
      </c>
      <c r="C1740" s="90" t="s">
        <v>297</v>
      </c>
      <c r="D1740" s="90" t="s">
        <v>93</v>
      </c>
      <c r="E1740" s="90" t="s">
        <v>809</v>
      </c>
      <c r="F1740" s="127">
        <v>1</v>
      </c>
      <c r="G1740" s="91">
        <v>1211</v>
      </c>
      <c r="H1740" s="90"/>
      <c r="I1740" s="91"/>
      <c r="J1740" s="91"/>
      <c r="K1740" s="91">
        <f t="shared" ref="K1740:K1761" si="51">J1740+G1740</f>
        <v>1211</v>
      </c>
      <c r="L1740" s="92">
        <v>20220629</v>
      </c>
    </row>
    <row r="1741" spans="1:12" x14ac:dyDescent="0.25">
      <c r="A1741" s="89" t="s">
        <v>2645</v>
      </c>
      <c r="B1741" s="90" t="s">
        <v>92</v>
      </c>
      <c r="C1741" s="90" t="s">
        <v>297</v>
      </c>
      <c r="D1741" s="90" t="s">
        <v>93</v>
      </c>
      <c r="E1741" s="90" t="s">
        <v>807</v>
      </c>
      <c r="F1741" s="127">
        <v>1</v>
      </c>
      <c r="G1741" s="91">
        <v>1211</v>
      </c>
      <c r="H1741" s="90"/>
      <c r="I1741" s="91"/>
      <c r="J1741" s="91"/>
      <c r="K1741" s="91">
        <f t="shared" si="51"/>
        <v>1211</v>
      </c>
      <c r="L1741" s="92">
        <v>20220629</v>
      </c>
    </row>
    <row r="1742" spans="1:12" x14ac:dyDescent="0.25">
      <c r="A1742" s="89" t="s">
        <v>2644</v>
      </c>
      <c r="B1742" s="90" t="s">
        <v>92</v>
      </c>
      <c r="C1742" s="90" t="s">
        <v>297</v>
      </c>
      <c r="D1742" s="90" t="s">
        <v>93</v>
      </c>
      <c r="E1742" s="90" t="s">
        <v>805</v>
      </c>
      <c r="F1742" s="127">
        <v>1</v>
      </c>
      <c r="G1742" s="91">
        <v>1211</v>
      </c>
      <c r="H1742" s="90"/>
      <c r="I1742" s="91"/>
      <c r="J1742" s="91"/>
      <c r="K1742" s="91">
        <f t="shared" si="51"/>
        <v>1211</v>
      </c>
      <c r="L1742" s="92">
        <v>20220629</v>
      </c>
    </row>
    <row r="1743" spans="1:12" x14ac:dyDescent="0.25">
      <c r="A1743" s="89" t="s">
        <v>2643</v>
      </c>
      <c r="B1743" s="90" t="s">
        <v>92</v>
      </c>
      <c r="C1743" s="90" t="s">
        <v>297</v>
      </c>
      <c r="D1743" s="90" t="s">
        <v>93</v>
      </c>
      <c r="E1743" s="90" t="s">
        <v>803</v>
      </c>
      <c r="F1743" s="127">
        <v>1</v>
      </c>
      <c r="G1743" s="91">
        <v>1211</v>
      </c>
      <c r="H1743" s="90"/>
      <c r="I1743" s="91"/>
      <c r="J1743" s="91"/>
      <c r="K1743" s="91">
        <f t="shared" si="51"/>
        <v>1211</v>
      </c>
      <c r="L1743" s="92">
        <v>20220629</v>
      </c>
    </row>
    <row r="1744" spans="1:12" x14ac:dyDescent="0.25">
      <c r="A1744" s="89" t="s">
        <v>2642</v>
      </c>
      <c r="B1744" s="90" t="s">
        <v>92</v>
      </c>
      <c r="C1744" s="90" t="s">
        <v>297</v>
      </c>
      <c r="D1744" s="90" t="s">
        <v>93</v>
      </c>
      <c r="E1744" s="90" t="s">
        <v>801</v>
      </c>
      <c r="F1744" s="127">
        <v>1</v>
      </c>
      <c r="G1744" s="91">
        <v>1211</v>
      </c>
      <c r="H1744" s="90"/>
      <c r="I1744" s="91"/>
      <c r="J1744" s="91"/>
      <c r="K1744" s="91">
        <f t="shared" si="51"/>
        <v>1211</v>
      </c>
      <c r="L1744" s="92">
        <v>20220629</v>
      </c>
    </row>
    <row r="1745" spans="1:12" x14ac:dyDescent="0.25">
      <c r="A1745" s="89" t="s">
        <v>2641</v>
      </c>
      <c r="B1745" s="90" t="s">
        <v>92</v>
      </c>
      <c r="C1745" s="90" t="s">
        <v>297</v>
      </c>
      <c r="D1745" s="90" t="s">
        <v>93</v>
      </c>
      <c r="E1745" s="90" t="s">
        <v>799</v>
      </c>
      <c r="F1745" s="127">
        <v>1</v>
      </c>
      <c r="G1745" s="91">
        <v>1211</v>
      </c>
      <c r="H1745" s="90"/>
      <c r="I1745" s="91"/>
      <c r="J1745" s="91"/>
      <c r="K1745" s="91">
        <f t="shared" si="51"/>
        <v>1211</v>
      </c>
      <c r="L1745" s="92">
        <v>20220629</v>
      </c>
    </row>
    <row r="1746" spans="1:12" x14ac:dyDescent="0.25">
      <c r="A1746" s="108" t="s">
        <v>2640</v>
      </c>
      <c r="B1746" s="109" t="s">
        <v>92</v>
      </c>
      <c r="C1746" s="109" t="s">
        <v>297</v>
      </c>
      <c r="D1746" s="109" t="s">
        <v>93</v>
      </c>
      <c r="E1746" s="109" t="s">
        <v>797</v>
      </c>
      <c r="F1746" s="130">
        <v>1</v>
      </c>
      <c r="G1746" s="110">
        <v>1211</v>
      </c>
      <c r="H1746" s="109">
        <v>50</v>
      </c>
      <c r="I1746" s="110">
        <v>31.15</v>
      </c>
      <c r="J1746" s="110">
        <f>I1746*H1746</f>
        <v>1557.5</v>
      </c>
      <c r="K1746" s="110">
        <f t="shared" si="51"/>
        <v>2768.5</v>
      </c>
      <c r="L1746" s="111">
        <v>20220629</v>
      </c>
    </row>
    <row r="1747" spans="1:12" x14ac:dyDescent="0.25">
      <c r="A1747" s="89" t="s">
        <v>2657</v>
      </c>
      <c r="B1747" s="90" t="s">
        <v>92</v>
      </c>
      <c r="C1747" s="90" t="s">
        <v>12</v>
      </c>
      <c r="D1747" s="90" t="s">
        <v>322</v>
      </c>
      <c r="E1747" s="90" t="s">
        <v>323</v>
      </c>
      <c r="F1747" s="127">
        <v>1</v>
      </c>
      <c r="G1747" s="91">
        <v>1211</v>
      </c>
      <c r="H1747" s="90"/>
      <c r="I1747" s="91"/>
      <c r="J1747" s="91"/>
      <c r="K1747" s="91">
        <f t="shared" si="51"/>
        <v>1211</v>
      </c>
      <c r="L1747" s="92">
        <v>20220629</v>
      </c>
    </row>
    <row r="1748" spans="1:12" x14ac:dyDescent="0.25">
      <c r="A1748" s="108" t="s">
        <v>2659</v>
      </c>
      <c r="B1748" s="109" t="s">
        <v>92</v>
      </c>
      <c r="C1748" s="109" t="s">
        <v>35</v>
      </c>
      <c r="D1748" s="109" t="s">
        <v>751</v>
      </c>
      <c r="E1748" s="109" t="s">
        <v>752</v>
      </c>
      <c r="F1748" s="130">
        <v>1</v>
      </c>
      <c r="G1748" s="110">
        <v>1211</v>
      </c>
      <c r="H1748" s="109">
        <v>212</v>
      </c>
      <c r="I1748" s="110">
        <v>31.15</v>
      </c>
      <c r="J1748" s="110">
        <f>I1748*H1748</f>
        <v>6603.7999999999993</v>
      </c>
      <c r="K1748" s="110">
        <f t="shared" si="51"/>
        <v>7814.7999999999993</v>
      </c>
      <c r="L1748" s="111">
        <v>20220630</v>
      </c>
    </row>
    <row r="1749" spans="1:12" x14ac:dyDescent="0.25">
      <c r="A1749" s="89" t="s">
        <v>2639</v>
      </c>
      <c r="B1749" s="90" t="s">
        <v>92</v>
      </c>
      <c r="C1749" s="90" t="s">
        <v>739</v>
      </c>
      <c r="D1749" s="90" t="s">
        <v>834</v>
      </c>
      <c r="E1749" s="90" t="s">
        <v>839</v>
      </c>
      <c r="F1749" s="127">
        <v>1</v>
      </c>
      <c r="G1749" s="91">
        <v>1211</v>
      </c>
      <c r="H1749" s="90"/>
      <c r="I1749" s="91"/>
      <c r="J1749" s="91"/>
      <c r="K1749" s="91">
        <f t="shared" si="51"/>
        <v>1211</v>
      </c>
      <c r="L1749" s="92">
        <v>20220630</v>
      </c>
    </row>
    <row r="1750" spans="1:12" x14ac:dyDescent="0.25">
      <c r="A1750" s="89" t="s">
        <v>2638</v>
      </c>
      <c r="B1750" s="90" t="s">
        <v>92</v>
      </c>
      <c r="C1750" s="90" t="s">
        <v>739</v>
      </c>
      <c r="D1750" s="90" t="s">
        <v>834</v>
      </c>
      <c r="E1750" s="90" t="s">
        <v>837</v>
      </c>
      <c r="F1750" s="127">
        <v>1</v>
      </c>
      <c r="G1750" s="91">
        <v>1211</v>
      </c>
      <c r="H1750" s="90"/>
      <c r="I1750" s="91"/>
      <c r="J1750" s="91"/>
      <c r="K1750" s="91">
        <f t="shared" si="51"/>
        <v>1211</v>
      </c>
      <c r="L1750" s="92">
        <v>20220630</v>
      </c>
    </row>
    <row r="1751" spans="1:12" x14ac:dyDescent="0.25">
      <c r="A1751" s="89" t="s">
        <v>2637</v>
      </c>
      <c r="B1751" s="90" t="s">
        <v>92</v>
      </c>
      <c r="C1751" s="90" t="s">
        <v>739</v>
      </c>
      <c r="D1751" s="90" t="s">
        <v>834</v>
      </c>
      <c r="E1751" s="90" t="s">
        <v>835</v>
      </c>
      <c r="F1751" s="127">
        <v>1</v>
      </c>
      <c r="G1751" s="91">
        <v>1211</v>
      </c>
      <c r="H1751" s="90"/>
      <c r="I1751" s="91"/>
      <c r="J1751" s="91"/>
      <c r="K1751" s="91">
        <f t="shared" si="51"/>
        <v>1211</v>
      </c>
      <c r="L1751" s="92">
        <v>20220630</v>
      </c>
    </row>
    <row r="1752" spans="1:12" x14ac:dyDescent="0.25">
      <c r="A1752" s="89" t="s">
        <v>2625</v>
      </c>
      <c r="B1752" s="90" t="s">
        <v>92</v>
      </c>
      <c r="C1752" s="90" t="s">
        <v>984</v>
      </c>
      <c r="D1752" s="90" t="s">
        <v>985</v>
      </c>
      <c r="E1752" s="90" t="s">
        <v>2366</v>
      </c>
      <c r="F1752" s="127">
        <v>1</v>
      </c>
      <c r="G1752" s="91">
        <v>1211</v>
      </c>
      <c r="H1752" s="90"/>
      <c r="I1752" s="91"/>
      <c r="J1752" s="91"/>
      <c r="K1752" s="91">
        <f t="shared" si="51"/>
        <v>1211</v>
      </c>
      <c r="L1752" s="92">
        <v>20220630</v>
      </c>
    </row>
    <row r="1753" spans="1:12" x14ac:dyDescent="0.25">
      <c r="A1753" s="89" t="s">
        <v>2624</v>
      </c>
      <c r="B1753" s="90" t="s">
        <v>92</v>
      </c>
      <c r="C1753" s="90" t="s">
        <v>984</v>
      </c>
      <c r="D1753" s="90" t="s">
        <v>2178</v>
      </c>
      <c r="E1753" s="90" t="s">
        <v>999</v>
      </c>
      <c r="F1753" s="127">
        <v>1</v>
      </c>
      <c r="G1753" s="91">
        <v>1211</v>
      </c>
      <c r="H1753" s="90"/>
      <c r="I1753" s="91"/>
      <c r="J1753" s="91"/>
      <c r="K1753" s="91">
        <f t="shared" si="51"/>
        <v>1211</v>
      </c>
      <c r="L1753" s="92">
        <v>20220630</v>
      </c>
    </row>
    <row r="1754" spans="1:12" x14ac:dyDescent="0.25">
      <c r="A1754" s="108" t="s">
        <v>2623</v>
      </c>
      <c r="B1754" s="109" t="s">
        <v>92</v>
      </c>
      <c r="C1754" s="109" t="s">
        <v>984</v>
      </c>
      <c r="D1754" s="109" t="s">
        <v>2178</v>
      </c>
      <c r="E1754" s="109" t="s">
        <v>1690</v>
      </c>
      <c r="F1754" s="130">
        <v>1</v>
      </c>
      <c r="G1754" s="110">
        <v>1211</v>
      </c>
      <c r="H1754" s="109">
        <v>38</v>
      </c>
      <c r="I1754" s="110">
        <v>31.15</v>
      </c>
      <c r="J1754" s="110">
        <f>I1754*H1754</f>
        <v>1183.7</v>
      </c>
      <c r="K1754" s="110">
        <f t="shared" si="51"/>
        <v>2394.6999999999998</v>
      </c>
      <c r="L1754" s="111">
        <v>20220630</v>
      </c>
    </row>
    <row r="1755" spans="1:12" x14ac:dyDescent="0.25">
      <c r="A1755" s="89" t="s">
        <v>2622</v>
      </c>
      <c r="B1755" s="90" t="s">
        <v>92</v>
      </c>
      <c r="C1755" s="90" t="s">
        <v>984</v>
      </c>
      <c r="D1755" s="90" t="s">
        <v>2178</v>
      </c>
      <c r="E1755" s="90" t="s">
        <v>955</v>
      </c>
      <c r="F1755" s="127">
        <v>1</v>
      </c>
      <c r="G1755" s="91">
        <v>1211</v>
      </c>
      <c r="H1755" s="90"/>
      <c r="I1755" s="91"/>
      <c r="J1755" s="91"/>
      <c r="K1755" s="91">
        <f t="shared" si="51"/>
        <v>1211</v>
      </c>
      <c r="L1755" s="92">
        <v>20220630</v>
      </c>
    </row>
    <row r="1756" spans="1:12" x14ac:dyDescent="0.25">
      <c r="A1756" s="89" t="s">
        <v>2621</v>
      </c>
      <c r="B1756" s="90" t="s">
        <v>92</v>
      </c>
      <c r="C1756" s="90" t="s">
        <v>984</v>
      </c>
      <c r="D1756" s="90" t="s">
        <v>2178</v>
      </c>
      <c r="E1756" s="90" t="s">
        <v>232</v>
      </c>
      <c r="F1756" s="127">
        <v>1</v>
      </c>
      <c r="G1756" s="91">
        <v>1211</v>
      </c>
      <c r="H1756" s="90"/>
      <c r="I1756" s="91"/>
      <c r="J1756" s="91"/>
      <c r="K1756" s="91">
        <f t="shared" si="51"/>
        <v>1211</v>
      </c>
      <c r="L1756" s="92">
        <v>20220630</v>
      </c>
    </row>
    <row r="1757" spans="1:12" x14ac:dyDescent="0.25">
      <c r="A1757" s="89" t="s">
        <v>2630</v>
      </c>
      <c r="B1757" s="90" t="s">
        <v>92</v>
      </c>
      <c r="C1757" s="90" t="s">
        <v>12</v>
      </c>
      <c r="D1757" s="90" t="s">
        <v>319</v>
      </c>
      <c r="E1757" s="90" t="s">
        <v>2159</v>
      </c>
      <c r="F1757" s="127">
        <v>1</v>
      </c>
      <c r="G1757" s="91">
        <v>1211</v>
      </c>
      <c r="H1757" s="90"/>
      <c r="I1757" s="91"/>
      <c r="J1757" s="91"/>
      <c r="K1757" s="91">
        <f t="shared" si="51"/>
        <v>1211</v>
      </c>
      <c r="L1757" s="92">
        <v>20220630</v>
      </c>
    </row>
    <row r="1758" spans="1:12" x14ac:dyDescent="0.25">
      <c r="A1758" s="89" t="s">
        <v>2629</v>
      </c>
      <c r="B1758" s="90" t="s">
        <v>92</v>
      </c>
      <c r="C1758" s="90" t="s">
        <v>12</v>
      </c>
      <c r="D1758" s="90" t="s">
        <v>319</v>
      </c>
      <c r="E1758" s="90" t="s">
        <v>329</v>
      </c>
      <c r="F1758" s="127">
        <v>1</v>
      </c>
      <c r="G1758" s="91">
        <v>1211</v>
      </c>
      <c r="H1758" s="90"/>
      <c r="I1758" s="91"/>
      <c r="J1758" s="91"/>
      <c r="K1758" s="91">
        <f t="shared" si="51"/>
        <v>1211</v>
      </c>
      <c r="L1758" s="92">
        <v>20220630</v>
      </c>
    </row>
    <row r="1759" spans="1:12" x14ac:dyDescent="0.25">
      <c r="A1759" s="89" t="s">
        <v>2628</v>
      </c>
      <c r="B1759" s="90" t="s">
        <v>92</v>
      </c>
      <c r="C1759" s="90" t="s">
        <v>12</v>
      </c>
      <c r="D1759" s="90" t="s">
        <v>319</v>
      </c>
      <c r="E1759" s="90" t="s">
        <v>327</v>
      </c>
      <c r="F1759" s="127">
        <v>1</v>
      </c>
      <c r="G1759" s="91">
        <v>1211</v>
      </c>
      <c r="H1759" s="90"/>
      <c r="I1759" s="91"/>
      <c r="J1759" s="91"/>
      <c r="K1759" s="91">
        <f t="shared" si="51"/>
        <v>1211</v>
      </c>
      <c r="L1759" s="92">
        <v>20220630</v>
      </c>
    </row>
    <row r="1760" spans="1:12" x14ac:dyDescent="0.25">
      <c r="A1760" s="89" t="s">
        <v>2635</v>
      </c>
      <c r="B1760" s="90" t="s">
        <v>92</v>
      </c>
      <c r="C1760" s="90" t="s">
        <v>2632</v>
      </c>
      <c r="D1760" s="90" t="s">
        <v>2633</v>
      </c>
      <c r="E1760" s="90" t="s">
        <v>2636</v>
      </c>
      <c r="F1760" s="127">
        <v>1</v>
      </c>
      <c r="G1760" s="91">
        <v>1211</v>
      </c>
      <c r="H1760" s="90"/>
      <c r="I1760" s="91"/>
      <c r="J1760" s="91"/>
      <c r="K1760" s="91">
        <f t="shared" si="51"/>
        <v>1211</v>
      </c>
      <c r="L1760" s="92">
        <v>20220630</v>
      </c>
    </row>
    <row r="1761" spans="1:12" ht="15.75" thickBot="1" x14ac:dyDescent="0.3">
      <c r="A1761" s="112" t="s">
        <v>2631</v>
      </c>
      <c r="B1761" s="113" t="s">
        <v>92</v>
      </c>
      <c r="C1761" s="113" t="s">
        <v>2632</v>
      </c>
      <c r="D1761" s="113" t="s">
        <v>2633</v>
      </c>
      <c r="E1761" s="113" t="s">
        <v>2634</v>
      </c>
      <c r="F1761" s="131">
        <v>1</v>
      </c>
      <c r="G1761" s="114">
        <v>1211</v>
      </c>
      <c r="H1761" s="113"/>
      <c r="I1761" s="114"/>
      <c r="J1761" s="114"/>
      <c r="K1761" s="114">
        <f t="shared" si="51"/>
        <v>1211</v>
      </c>
      <c r="L1761" s="115">
        <v>20220630</v>
      </c>
    </row>
    <row r="1765" spans="1:12" ht="15.75" thickBot="1" x14ac:dyDescent="0.3">
      <c r="A1765" s="85" t="s">
        <v>0</v>
      </c>
      <c r="B1765" s="86" t="s">
        <v>1</v>
      </c>
      <c r="C1765" s="86" t="s">
        <v>2</v>
      </c>
      <c r="D1765" s="86" t="s">
        <v>3</v>
      </c>
      <c r="E1765" s="86" t="s">
        <v>4</v>
      </c>
      <c r="F1765" s="122"/>
      <c r="G1765" s="87" t="s">
        <v>6</v>
      </c>
      <c r="H1765" s="86" t="s">
        <v>7</v>
      </c>
      <c r="I1765" s="87" t="s">
        <v>8</v>
      </c>
      <c r="J1765" s="87" t="s">
        <v>9</v>
      </c>
      <c r="K1765" s="87" t="s">
        <v>10</v>
      </c>
      <c r="L1765" s="88" t="s">
        <v>5</v>
      </c>
    </row>
    <row r="1766" spans="1:12" x14ac:dyDescent="0.25">
      <c r="A1766" s="54" t="s">
        <v>2893</v>
      </c>
      <c r="B1766" s="47" t="s">
        <v>11</v>
      </c>
      <c r="C1766" s="47" t="s">
        <v>35</v>
      </c>
      <c r="D1766" s="47" t="s">
        <v>778</v>
      </c>
      <c r="E1766" s="47" t="s">
        <v>779</v>
      </c>
      <c r="F1766" s="123">
        <v>1</v>
      </c>
      <c r="G1766" s="38">
        <v>4455</v>
      </c>
      <c r="H1766" s="47"/>
      <c r="I1766" s="38"/>
      <c r="J1766" s="38"/>
      <c r="K1766" s="38">
        <f>J1766+G1766</f>
        <v>4455</v>
      </c>
      <c r="L1766" s="73">
        <v>20220701</v>
      </c>
    </row>
    <row r="1767" spans="1:12" x14ac:dyDescent="0.25">
      <c r="A1767" s="89" t="s">
        <v>2890</v>
      </c>
      <c r="B1767" s="90" t="s">
        <v>11</v>
      </c>
      <c r="C1767" s="90" t="s">
        <v>1014</v>
      </c>
      <c r="D1767" s="90" t="s">
        <v>93</v>
      </c>
      <c r="E1767" s="90" t="s">
        <v>1015</v>
      </c>
      <c r="F1767" s="127">
        <v>1</v>
      </c>
      <c r="G1767" s="91">
        <v>4455</v>
      </c>
      <c r="H1767" s="90"/>
      <c r="I1767" s="91"/>
      <c r="J1767" s="91"/>
      <c r="K1767" s="91">
        <f t="shared" ref="K1767:K1832" si="52">J1767+G1767</f>
        <v>4455</v>
      </c>
      <c r="L1767" s="92">
        <v>20220704</v>
      </c>
    </row>
    <row r="1768" spans="1:12" x14ac:dyDescent="0.25">
      <c r="A1768" s="89" t="s">
        <v>2887</v>
      </c>
      <c r="B1768" s="90" t="s">
        <v>11</v>
      </c>
      <c r="C1768" s="90" t="s">
        <v>28</v>
      </c>
      <c r="D1768" s="90" t="s">
        <v>2083</v>
      </c>
      <c r="E1768" s="90" t="s">
        <v>2084</v>
      </c>
      <c r="F1768" s="127">
        <v>1</v>
      </c>
      <c r="G1768" s="91">
        <v>4455</v>
      </c>
      <c r="H1768" s="90"/>
      <c r="I1768" s="91"/>
      <c r="J1768" s="91"/>
      <c r="K1768" s="91">
        <f t="shared" si="52"/>
        <v>4455</v>
      </c>
      <c r="L1768" s="92">
        <v>20220705</v>
      </c>
    </row>
    <row r="1769" spans="1:12" x14ac:dyDescent="0.25">
      <c r="A1769" s="89" t="s">
        <v>2888</v>
      </c>
      <c r="B1769" s="90" t="s">
        <v>11</v>
      </c>
      <c r="C1769" s="90" t="s">
        <v>27</v>
      </c>
      <c r="D1769" s="90" t="s">
        <v>1470</v>
      </c>
      <c r="E1769" s="90" t="s">
        <v>1507</v>
      </c>
      <c r="F1769" s="127">
        <v>1</v>
      </c>
      <c r="G1769" s="91">
        <v>4455</v>
      </c>
      <c r="H1769" s="90"/>
      <c r="I1769" s="91"/>
      <c r="J1769" s="91"/>
      <c r="K1769" s="91">
        <f t="shared" si="52"/>
        <v>4455</v>
      </c>
      <c r="L1769" s="92">
        <v>20220705</v>
      </c>
    </row>
    <row r="1770" spans="1:12" x14ac:dyDescent="0.25">
      <c r="A1770" s="89" t="s">
        <v>2889</v>
      </c>
      <c r="B1770" s="90" t="s">
        <v>11</v>
      </c>
      <c r="C1770" s="90" t="s">
        <v>27</v>
      </c>
      <c r="D1770" s="90" t="s">
        <v>1470</v>
      </c>
      <c r="E1770" s="90" t="s">
        <v>1471</v>
      </c>
      <c r="F1770" s="127">
        <v>1</v>
      </c>
      <c r="G1770" s="91">
        <v>4455</v>
      </c>
      <c r="H1770" s="90"/>
      <c r="I1770" s="91"/>
      <c r="J1770" s="91"/>
      <c r="K1770" s="91">
        <f t="shared" si="52"/>
        <v>4455</v>
      </c>
      <c r="L1770" s="92">
        <v>20220705</v>
      </c>
    </row>
    <row r="1771" spans="1:12" x14ac:dyDescent="0.25">
      <c r="A1771" s="89" t="s">
        <v>2882</v>
      </c>
      <c r="B1771" s="90" t="s">
        <v>11</v>
      </c>
      <c r="C1771" s="90" t="s">
        <v>739</v>
      </c>
      <c r="D1771" s="90" t="s">
        <v>834</v>
      </c>
      <c r="E1771" s="90" t="s">
        <v>839</v>
      </c>
      <c r="F1771" s="127">
        <v>1</v>
      </c>
      <c r="G1771" s="91">
        <v>4455</v>
      </c>
      <c r="H1771" s="90"/>
      <c r="I1771" s="91"/>
      <c r="J1771" s="91"/>
      <c r="K1771" s="91">
        <f t="shared" si="52"/>
        <v>4455</v>
      </c>
      <c r="L1771" s="92">
        <v>20220705</v>
      </c>
    </row>
    <row r="1772" spans="1:12" x14ac:dyDescent="0.25">
      <c r="A1772" s="89" t="s">
        <v>2871</v>
      </c>
      <c r="B1772" s="90" t="s">
        <v>11</v>
      </c>
      <c r="C1772" s="90" t="s">
        <v>12</v>
      </c>
      <c r="D1772" s="90" t="s">
        <v>319</v>
      </c>
      <c r="E1772" s="90" t="s">
        <v>327</v>
      </c>
      <c r="F1772" s="127">
        <v>1</v>
      </c>
      <c r="G1772" s="91">
        <v>4455</v>
      </c>
      <c r="H1772" s="90"/>
      <c r="I1772" s="91"/>
      <c r="J1772" s="91"/>
      <c r="K1772" s="91">
        <f t="shared" si="52"/>
        <v>4455</v>
      </c>
      <c r="L1772" s="92">
        <v>20220707</v>
      </c>
    </row>
    <row r="1773" spans="1:12" x14ac:dyDescent="0.25">
      <c r="A1773" s="89" t="s">
        <v>2883</v>
      </c>
      <c r="B1773" s="90" t="s">
        <v>2204</v>
      </c>
      <c r="C1773" s="90" t="s">
        <v>56</v>
      </c>
      <c r="D1773" s="90" t="s">
        <v>57</v>
      </c>
      <c r="E1773" s="90" t="s">
        <v>2733</v>
      </c>
      <c r="F1773" s="127">
        <v>1</v>
      </c>
      <c r="G1773" s="91">
        <v>4455</v>
      </c>
      <c r="H1773" s="90"/>
      <c r="I1773" s="91"/>
      <c r="J1773" s="91"/>
      <c r="K1773" s="91">
        <f t="shared" si="52"/>
        <v>4455</v>
      </c>
      <c r="L1773" s="92">
        <v>20220707</v>
      </c>
    </row>
    <row r="1774" spans="1:12" x14ac:dyDescent="0.25">
      <c r="A1774" s="89" t="s">
        <v>2884</v>
      </c>
      <c r="B1774" s="90" t="s">
        <v>2204</v>
      </c>
      <c r="C1774" s="90" t="s">
        <v>56</v>
      </c>
      <c r="D1774" s="90" t="s">
        <v>57</v>
      </c>
      <c r="E1774" s="90" t="s">
        <v>2735</v>
      </c>
      <c r="F1774" s="127">
        <v>1</v>
      </c>
      <c r="G1774" s="91">
        <v>4455</v>
      </c>
      <c r="H1774" s="90"/>
      <c r="I1774" s="91"/>
      <c r="J1774" s="91"/>
      <c r="K1774" s="91">
        <f t="shared" si="52"/>
        <v>4455</v>
      </c>
      <c r="L1774" s="92">
        <v>20220707</v>
      </c>
    </row>
    <row r="1775" spans="1:12" x14ac:dyDescent="0.25">
      <c r="A1775" s="89" t="s">
        <v>2885</v>
      </c>
      <c r="B1775" s="90" t="s">
        <v>2204</v>
      </c>
      <c r="C1775" s="90" t="s">
        <v>56</v>
      </c>
      <c r="D1775" s="90" t="s">
        <v>57</v>
      </c>
      <c r="E1775" s="90" t="s">
        <v>2731</v>
      </c>
      <c r="F1775" s="127">
        <v>1</v>
      </c>
      <c r="G1775" s="91">
        <v>4455</v>
      </c>
      <c r="H1775" s="90"/>
      <c r="I1775" s="91"/>
      <c r="J1775" s="91"/>
      <c r="K1775" s="91">
        <f t="shared" si="52"/>
        <v>4455</v>
      </c>
      <c r="L1775" s="92">
        <v>20220707</v>
      </c>
    </row>
    <row r="1776" spans="1:12" x14ac:dyDescent="0.25">
      <c r="A1776" s="108" t="s">
        <v>2886</v>
      </c>
      <c r="B1776" s="109" t="s">
        <v>2204</v>
      </c>
      <c r="C1776" s="109" t="s">
        <v>56</v>
      </c>
      <c r="D1776" s="109" t="s">
        <v>57</v>
      </c>
      <c r="E1776" s="109" t="s">
        <v>2737</v>
      </c>
      <c r="F1776" s="130">
        <v>1</v>
      </c>
      <c r="G1776" s="110">
        <v>4455</v>
      </c>
      <c r="H1776" s="109">
        <v>552</v>
      </c>
      <c r="I1776" s="110">
        <v>49.84</v>
      </c>
      <c r="J1776" s="110">
        <f t="shared" ref="J1776:J1830" si="53">I1776*H1776</f>
        <v>27511.68</v>
      </c>
      <c r="K1776" s="110">
        <f t="shared" si="52"/>
        <v>31966.68</v>
      </c>
      <c r="L1776" s="111">
        <v>20220707</v>
      </c>
    </row>
    <row r="1777" spans="1:12" x14ac:dyDescent="0.25">
      <c r="A1777" s="108" t="s">
        <v>2869</v>
      </c>
      <c r="B1777" s="109" t="s">
        <v>11</v>
      </c>
      <c r="C1777" s="109" t="s">
        <v>27</v>
      </c>
      <c r="D1777" s="109" t="s">
        <v>194</v>
      </c>
      <c r="E1777" s="109" t="s">
        <v>439</v>
      </c>
      <c r="F1777" s="130">
        <v>1</v>
      </c>
      <c r="G1777" s="110">
        <v>4455</v>
      </c>
      <c r="H1777" s="109">
        <v>330</v>
      </c>
      <c r="I1777" s="110">
        <v>49.84</v>
      </c>
      <c r="J1777" s="110">
        <f t="shared" si="53"/>
        <v>16447.2</v>
      </c>
      <c r="K1777" s="110">
        <f t="shared" si="52"/>
        <v>20902.2</v>
      </c>
      <c r="L1777" s="111">
        <v>20220712</v>
      </c>
    </row>
    <row r="1778" spans="1:12" x14ac:dyDescent="0.25">
      <c r="A1778" s="89" t="s">
        <v>2868</v>
      </c>
      <c r="B1778" s="90" t="s">
        <v>11</v>
      </c>
      <c r="C1778" s="90" t="s">
        <v>36</v>
      </c>
      <c r="D1778" s="90" t="s">
        <v>37</v>
      </c>
      <c r="E1778" s="90" t="s">
        <v>1773</v>
      </c>
      <c r="F1778" s="127">
        <v>1</v>
      </c>
      <c r="G1778" s="91">
        <v>4455</v>
      </c>
      <c r="H1778" s="90"/>
      <c r="I1778" s="91"/>
      <c r="J1778" s="91"/>
      <c r="K1778" s="91">
        <f t="shared" si="52"/>
        <v>4455</v>
      </c>
      <c r="L1778" s="92">
        <v>20220712</v>
      </c>
    </row>
    <row r="1779" spans="1:12" x14ac:dyDescent="0.25">
      <c r="A1779" s="108" t="s">
        <v>2881</v>
      </c>
      <c r="B1779" s="109" t="s">
        <v>11</v>
      </c>
      <c r="C1779" s="109" t="s">
        <v>36</v>
      </c>
      <c r="D1779" s="109" t="s">
        <v>37</v>
      </c>
      <c r="E1779" s="109" t="s">
        <v>1155</v>
      </c>
      <c r="F1779" s="130">
        <v>1</v>
      </c>
      <c r="G1779" s="110">
        <v>4455</v>
      </c>
      <c r="H1779" s="109">
        <v>286</v>
      </c>
      <c r="I1779" s="110">
        <v>49.84</v>
      </c>
      <c r="J1779" s="110">
        <f t="shared" si="53"/>
        <v>14254.240000000002</v>
      </c>
      <c r="K1779" s="110">
        <f t="shared" si="52"/>
        <v>18709.240000000002</v>
      </c>
      <c r="L1779" s="111">
        <v>20220712</v>
      </c>
    </row>
    <row r="1780" spans="1:12" x14ac:dyDescent="0.25">
      <c r="A1780" s="89" t="s">
        <v>2864</v>
      </c>
      <c r="B1780" s="90" t="s">
        <v>11</v>
      </c>
      <c r="C1780" s="90" t="s">
        <v>2568</v>
      </c>
      <c r="D1780" s="90" t="s">
        <v>26</v>
      </c>
      <c r="E1780" s="90">
        <v>7929871</v>
      </c>
      <c r="F1780" s="127">
        <v>1</v>
      </c>
      <c r="G1780" s="91">
        <v>4455</v>
      </c>
      <c r="H1780" s="90"/>
      <c r="I1780" s="91"/>
      <c r="J1780" s="91"/>
      <c r="K1780" s="91">
        <f t="shared" si="52"/>
        <v>4455</v>
      </c>
      <c r="L1780" s="92">
        <v>20220713</v>
      </c>
    </row>
    <row r="1781" spans="1:12" x14ac:dyDescent="0.25">
      <c r="A1781" s="89" t="s">
        <v>2863</v>
      </c>
      <c r="B1781" s="90" t="s">
        <v>11</v>
      </c>
      <c r="C1781" s="90" t="s">
        <v>560</v>
      </c>
      <c r="D1781" s="90" t="s">
        <v>26</v>
      </c>
      <c r="E1781" s="90" t="s">
        <v>563</v>
      </c>
      <c r="F1781" s="127">
        <v>1</v>
      </c>
      <c r="G1781" s="91">
        <v>4455</v>
      </c>
      <c r="H1781" s="90"/>
      <c r="I1781" s="91"/>
      <c r="J1781" s="91"/>
      <c r="K1781" s="91">
        <f t="shared" si="52"/>
        <v>4455</v>
      </c>
      <c r="L1781" s="92">
        <v>20220713</v>
      </c>
    </row>
    <row r="1782" spans="1:12" x14ac:dyDescent="0.25">
      <c r="A1782" s="108" t="s">
        <v>2865</v>
      </c>
      <c r="B1782" s="109" t="s">
        <v>11</v>
      </c>
      <c r="C1782" s="109" t="s">
        <v>12</v>
      </c>
      <c r="D1782" s="109" t="s">
        <v>39</v>
      </c>
      <c r="E1782" s="109" t="s">
        <v>249</v>
      </c>
      <c r="F1782" s="130">
        <v>1</v>
      </c>
      <c r="G1782" s="110">
        <v>4455</v>
      </c>
      <c r="H1782" s="109">
        <v>212</v>
      </c>
      <c r="I1782" s="110">
        <v>49.84</v>
      </c>
      <c r="J1782" s="110">
        <f t="shared" si="53"/>
        <v>10566.08</v>
      </c>
      <c r="K1782" s="110">
        <f t="shared" si="52"/>
        <v>15021.08</v>
      </c>
      <c r="L1782" s="111">
        <v>20220714</v>
      </c>
    </row>
    <row r="1783" spans="1:12" x14ac:dyDescent="0.25">
      <c r="A1783" s="89" t="s">
        <v>2866</v>
      </c>
      <c r="B1783" s="90" t="s">
        <v>11</v>
      </c>
      <c r="C1783" s="90" t="s">
        <v>12</v>
      </c>
      <c r="D1783" s="90" t="s">
        <v>39</v>
      </c>
      <c r="E1783" s="90" t="s">
        <v>40</v>
      </c>
      <c r="F1783" s="127">
        <v>1</v>
      </c>
      <c r="G1783" s="91">
        <v>4455</v>
      </c>
      <c r="H1783" s="90"/>
      <c r="I1783" s="91"/>
      <c r="J1783" s="91"/>
      <c r="K1783" s="91">
        <f t="shared" si="52"/>
        <v>4455</v>
      </c>
      <c r="L1783" s="92">
        <v>20220714</v>
      </c>
    </row>
    <row r="1784" spans="1:12" x14ac:dyDescent="0.25">
      <c r="A1784" s="89" t="s">
        <v>2859</v>
      </c>
      <c r="B1784" s="90" t="s">
        <v>11</v>
      </c>
      <c r="C1784" s="90" t="s">
        <v>251</v>
      </c>
      <c r="D1784" s="90" t="s">
        <v>91</v>
      </c>
      <c r="E1784" s="90" t="s">
        <v>962</v>
      </c>
      <c r="F1784" s="127">
        <v>1</v>
      </c>
      <c r="G1784" s="91">
        <v>4455</v>
      </c>
      <c r="H1784" s="90"/>
      <c r="I1784" s="91"/>
      <c r="J1784" s="91"/>
      <c r="K1784" s="91">
        <f t="shared" si="52"/>
        <v>4455</v>
      </c>
      <c r="L1784" s="92">
        <v>20220714</v>
      </c>
    </row>
    <row r="1785" spans="1:12" x14ac:dyDescent="0.25">
      <c r="A1785" s="89" t="s">
        <v>2867</v>
      </c>
      <c r="B1785" s="90" t="s">
        <v>11</v>
      </c>
      <c r="C1785" s="90" t="s">
        <v>220</v>
      </c>
      <c r="D1785" s="90" t="s">
        <v>221</v>
      </c>
      <c r="E1785" s="90" t="s">
        <v>376</v>
      </c>
      <c r="F1785" s="127">
        <v>1</v>
      </c>
      <c r="G1785" s="91">
        <v>4455</v>
      </c>
      <c r="H1785" s="90"/>
      <c r="I1785" s="91"/>
      <c r="J1785" s="91"/>
      <c r="K1785" s="91">
        <f t="shared" si="52"/>
        <v>4455</v>
      </c>
      <c r="L1785" s="92">
        <v>20220715</v>
      </c>
    </row>
    <row r="1786" spans="1:12" x14ac:dyDescent="0.25">
      <c r="A1786" s="108" t="s">
        <v>2857</v>
      </c>
      <c r="B1786" s="109" t="s">
        <v>11</v>
      </c>
      <c r="C1786" s="109" t="s">
        <v>274</v>
      </c>
      <c r="D1786" s="109" t="s">
        <v>26</v>
      </c>
      <c r="E1786" s="109" t="s">
        <v>275</v>
      </c>
      <c r="F1786" s="130">
        <v>1</v>
      </c>
      <c r="G1786" s="110">
        <v>4455</v>
      </c>
      <c r="H1786" s="109">
        <v>56</v>
      </c>
      <c r="I1786" s="110">
        <v>49.84</v>
      </c>
      <c r="J1786" s="110">
        <f t="shared" si="53"/>
        <v>2791.04</v>
      </c>
      <c r="K1786" s="110">
        <f t="shared" si="52"/>
        <v>7246.04</v>
      </c>
      <c r="L1786" s="111">
        <v>20220715</v>
      </c>
    </row>
    <row r="1787" spans="1:12" x14ac:dyDescent="0.25">
      <c r="A1787" s="89" t="s">
        <v>2870</v>
      </c>
      <c r="B1787" s="90" t="s">
        <v>2204</v>
      </c>
      <c r="C1787" s="90" t="s">
        <v>12</v>
      </c>
      <c r="D1787" s="90" t="s">
        <v>319</v>
      </c>
      <c r="E1787" s="90" t="s">
        <v>2159</v>
      </c>
      <c r="F1787" s="127">
        <v>1</v>
      </c>
      <c r="G1787" s="91">
        <v>4455</v>
      </c>
      <c r="H1787" s="90"/>
      <c r="I1787" s="91"/>
      <c r="J1787" s="91"/>
      <c r="K1787" s="91">
        <f t="shared" si="52"/>
        <v>4455</v>
      </c>
      <c r="L1787" s="92">
        <v>20220715</v>
      </c>
    </row>
    <row r="1788" spans="1:12" x14ac:dyDescent="0.25">
      <c r="A1788" s="89" t="s">
        <v>2827</v>
      </c>
      <c r="B1788" s="90" t="s">
        <v>11</v>
      </c>
      <c r="C1788" s="90" t="s">
        <v>12</v>
      </c>
      <c r="D1788" s="90" t="s">
        <v>319</v>
      </c>
      <c r="E1788" s="90" t="s">
        <v>329</v>
      </c>
      <c r="F1788" s="127">
        <v>1</v>
      </c>
      <c r="G1788" s="91">
        <v>4455</v>
      </c>
      <c r="H1788" s="90"/>
      <c r="I1788" s="91"/>
      <c r="J1788" s="91"/>
      <c r="K1788" s="91">
        <f t="shared" si="52"/>
        <v>4455</v>
      </c>
      <c r="L1788" s="92">
        <v>20220719</v>
      </c>
    </row>
    <row r="1789" spans="1:12" x14ac:dyDescent="0.25">
      <c r="A1789" s="89" t="s">
        <v>2828</v>
      </c>
      <c r="B1789" s="90" t="s">
        <v>11</v>
      </c>
      <c r="C1789" s="90" t="s">
        <v>12</v>
      </c>
      <c r="D1789" s="90" t="s">
        <v>319</v>
      </c>
      <c r="E1789" s="90" t="s">
        <v>327</v>
      </c>
      <c r="F1789" s="127">
        <v>1</v>
      </c>
      <c r="G1789" s="91">
        <v>4455</v>
      </c>
      <c r="H1789" s="90"/>
      <c r="I1789" s="91"/>
      <c r="J1789" s="91"/>
      <c r="K1789" s="91">
        <f t="shared" si="52"/>
        <v>4455</v>
      </c>
      <c r="L1789" s="92">
        <v>20220719</v>
      </c>
    </row>
    <row r="1790" spans="1:12" x14ac:dyDescent="0.25">
      <c r="A1790" s="108" t="s">
        <v>2824</v>
      </c>
      <c r="B1790" s="109" t="s">
        <v>11</v>
      </c>
      <c r="C1790" s="109" t="s">
        <v>12</v>
      </c>
      <c r="D1790" s="109" t="s">
        <v>128</v>
      </c>
      <c r="E1790" s="109" t="s">
        <v>1023</v>
      </c>
      <c r="F1790" s="130">
        <v>1</v>
      </c>
      <c r="G1790" s="110">
        <v>4455</v>
      </c>
      <c r="H1790" s="109">
        <v>101</v>
      </c>
      <c r="I1790" s="110">
        <v>49.84</v>
      </c>
      <c r="J1790" s="110">
        <f t="shared" si="53"/>
        <v>5033.84</v>
      </c>
      <c r="K1790" s="110">
        <f t="shared" si="52"/>
        <v>9488.84</v>
      </c>
      <c r="L1790" s="111">
        <v>20220719</v>
      </c>
    </row>
    <row r="1791" spans="1:12" x14ac:dyDescent="0.25">
      <c r="A1791" s="89" t="s">
        <v>2858</v>
      </c>
      <c r="B1791" s="90" t="s">
        <v>11</v>
      </c>
      <c r="C1791" s="90" t="s">
        <v>251</v>
      </c>
      <c r="D1791" s="90" t="s">
        <v>91</v>
      </c>
      <c r="E1791" s="90" t="s">
        <v>1206</v>
      </c>
      <c r="F1791" s="127">
        <v>1</v>
      </c>
      <c r="G1791" s="91">
        <v>4455</v>
      </c>
      <c r="H1791" s="90"/>
      <c r="I1791" s="91"/>
      <c r="J1791" s="91"/>
      <c r="K1791" s="91">
        <f t="shared" si="52"/>
        <v>4455</v>
      </c>
      <c r="L1791" s="92">
        <v>20220719</v>
      </c>
    </row>
    <row r="1792" spans="1:12" x14ac:dyDescent="0.25">
      <c r="A1792" s="89" t="s">
        <v>2823</v>
      </c>
      <c r="B1792" s="90" t="s">
        <v>11</v>
      </c>
      <c r="C1792" s="90" t="s">
        <v>12</v>
      </c>
      <c r="D1792" s="90" t="s">
        <v>116</v>
      </c>
      <c r="E1792" s="90" t="s">
        <v>170</v>
      </c>
      <c r="F1792" s="127">
        <v>1</v>
      </c>
      <c r="G1792" s="91">
        <v>4455</v>
      </c>
      <c r="H1792" s="90"/>
      <c r="I1792" s="91"/>
      <c r="J1792" s="91"/>
      <c r="K1792" s="91">
        <f t="shared" si="52"/>
        <v>4455</v>
      </c>
      <c r="L1792" s="92">
        <v>20220720</v>
      </c>
    </row>
    <row r="1793" spans="1:12" x14ac:dyDescent="0.25">
      <c r="A1793" s="108" t="s">
        <v>2821</v>
      </c>
      <c r="B1793" s="109" t="s">
        <v>11</v>
      </c>
      <c r="C1793" s="109" t="s">
        <v>27</v>
      </c>
      <c r="D1793" s="109" t="s">
        <v>99</v>
      </c>
      <c r="E1793" s="109" t="s">
        <v>481</v>
      </c>
      <c r="F1793" s="130">
        <v>1</v>
      </c>
      <c r="G1793" s="110">
        <v>4455</v>
      </c>
      <c r="H1793" s="109">
        <v>118</v>
      </c>
      <c r="I1793" s="110">
        <v>49.84</v>
      </c>
      <c r="J1793" s="110">
        <f t="shared" si="53"/>
        <v>5881.1200000000008</v>
      </c>
      <c r="K1793" s="110">
        <f t="shared" si="52"/>
        <v>10336.120000000001</v>
      </c>
      <c r="L1793" s="111">
        <v>20220721</v>
      </c>
    </row>
    <row r="1794" spans="1:12" x14ac:dyDescent="0.25">
      <c r="A1794" s="89" t="s">
        <v>2822</v>
      </c>
      <c r="B1794" s="90" t="s">
        <v>11</v>
      </c>
      <c r="C1794" s="90" t="s">
        <v>698</v>
      </c>
      <c r="D1794" s="90" t="s">
        <v>26</v>
      </c>
      <c r="E1794" s="90" t="s">
        <v>1047</v>
      </c>
      <c r="F1794" s="127">
        <v>1</v>
      </c>
      <c r="G1794" s="91">
        <v>4455</v>
      </c>
      <c r="H1794" s="90"/>
      <c r="I1794" s="91"/>
      <c r="J1794" s="91"/>
      <c r="K1794" s="91">
        <f t="shared" si="52"/>
        <v>4455</v>
      </c>
      <c r="L1794" s="92">
        <v>20220721</v>
      </c>
    </row>
    <row r="1795" spans="1:12" x14ac:dyDescent="0.25">
      <c r="A1795" s="89" t="s">
        <v>2860</v>
      </c>
      <c r="B1795" s="90" t="s">
        <v>2204</v>
      </c>
      <c r="C1795" s="90" t="s">
        <v>1377</v>
      </c>
      <c r="D1795" s="90" t="s">
        <v>2861</v>
      </c>
      <c r="E1795" s="90" t="s">
        <v>2862</v>
      </c>
      <c r="F1795" s="127">
        <v>1</v>
      </c>
      <c r="G1795" s="91">
        <v>4455</v>
      </c>
      <c r="H1795" s="90"/>
      <c r="I1795" s="91"/>
      <c r="J1795" s="91"/>
      <c r="K1795" s="91">
        <f t="shared" si="52"/>
        <v>4455</v>
      </c>
      <c r="L1795" s="92">
        <v>20220721</v>
      </c>
    </row>
    <row r="1796" spans="1:12" x14ac:dyDescent="0.25">
      <c r="A1796" s="108" t="s">
        <v>2820</v>
      </c>
      <c r="B1796" s="109" t="s">
        <v>11</v>
      </c>
      <c r="C1796" s="109" t="s">
        <v>27</v>
      </c>
      <c r="D1796" s="109" t="s">
        <v>41</v>
      </c>
      <c r="E1796" s="109" t="s">
        <v>42</v>
      </c>
      <c r="F1796" s="130">
        <v>1</v>
      </c>
      <c r="G1796" s="110">
        <v>4455</v>
      </c>
      <c r="H1796" s="109">
        <v>100</v>
      </c>
      <c r="I1796" s="110">
        <v>49.84</v>
      </c>
      <c r="J1796" s="110">
        <f t="shared" si="53"/>
        <v>4984</v>
      </c>
      <c r="K1796" s="110">
        <f t="shared" si="52"/>
        <v>9439</v>
      </c>
      <c r="L1796" s="111">
        <v>20220722</v>
      </c>
    </row>
    <row r="1797" spans="1:12" x14ac:dyDescent="0.25">
      <c r="A1797" s="108" t="s">
        <v>2816</v>
      </c>
      <c r="B1797" s="109" t="s">
        <v>11</v>
      </c>
      <c r="C1797" s="109" t="s">
        <v>27</v>
      </c>
      <c r="D1797" s="109" t="s">
        <v>896</v>
      </c>
      <c r="E1797" s="109" t="s">
        <v>903</v>
      </c>
      <c r="F1797" s="130">
        <v>1</v>
      </c>
      <c r="G1797" s="110">
        <v>4455</v>
      </c>
      <c r="H1797" s="109">
        <v>110</v>
      </c>
      <c r="I1797" s="110">
        <v>49.84</v>
      </c>
      <c r="J1797" s="110">
        <f t="shared" si="53"/>
        <v>5482.4000000000005</v>
      </c>
      <c r="K1797" s="110">
        <f t="shared" si="52"/>
        <v>9937.4000000000015</v>
      </c>
      <c r="L1797" s="111">
        <v>20220725</v>
      </c>
    </row>
    <row r="1798" spans="1:12" x14ac:dyDescent="0.25">
      <c r="A1798" s="108" t="s">
        <v>2825</v>
      </c>
      <c r="B1798" s="109" t="s">
        <v>2204</v>
      </c>
      <c r="C1798" s="109" t="s">
        <v>2818</v>
      </c>
      <c r="D1798" s="109" t="s">
        <v>1674</v>
      </c>
      <c r="E1798" s="109" t="s">
        <v>2826</v>
      </c>
      <c r="F1798" s="130">
        <v>1</v>
      </c>
      <c r="G1798" s="110">
        <v>4455</v>
      </c>
      <c r="H1798" s="109">
        <v>212</v>
      </c>
      <c r="I1798" s="110">
        <v>49.84</v>
      </c>
      <c r="J1798" s="110">
        <f t="shared" si="53"/>
        <v>10566.08</v>
      </c>
      <c r="K1798" s="110">
        <f t="shared" si="52"/>
        <v>15021.08</v>
      </c>
      <c r="L1798" s="111">
        <v>20220725</v>
      </c>
    </row>
    <row r="1799" spans="1:12" x14ac:dyDescent="0.25">
      <c r="A1799" s="89" t="s">
        <v>2891</v>
      </c>
      <c r="B1799" s="90" t="s">
        <v>11</v>
      </c>
      <c r="C1799" s="90" t="s">
        <v>1294</v>
      </c>
      <c r="D1799" s="90" t="s">
        <v>26</v>
      </c>
      <c r="E1799" s="90" t="s">
        <v>1295</v>
      </c>
      <c r="F1799" s="127">
        <v>1</v>
      </c>
      <c r="G1799" s="91">
        <v>4455</v>
      </c>
      <c r="H1799" s="90"/>
      <c r="I1799" s="91"/>
      <c r="J1799" s="91"/>
      <c r="K1799" s="91">
        <f t="shared" si="52"/>
        <v>4455</v>
      </c>
      <c r="L1799" s="92">
        <v>20220726</v>
      </c>
    </row>
    <row r="1800" spans="1:12" x14ac:dyDescent="0.25">
      <c r="A1800" s="108" t="s">
        <v>2806</v>
      </c>
      <c r="B1800" s="109" t="s">
        <v>11</v>
      </c>
      <c r="C1800" s="109" t="s">
        <v>35</v>
      </c>
      <c r="D1800" s="109" t="s">
        <v>702</v>
      </c>
      <c r="E1800" s="109" t="s">
        <v>703</v>
      </c>
      <c r="F1800" s="130">
        <v>1</v>
      </c>
      <c r="G1800" s="110">
        <v>4455</v>
      </c>
      <c r="H1800" s="109">
        <v>100</v>
      </c>
      <c r="I1800" s="110">
        <v>49.84</v>
      </c>
      <c r="J1800" s="110">
        <f t="shared" si="53"/>
        <v>4984</v>
      </c>
      <c r="K1800" s="110">
        <f t="shared" si="52"/>
        <v>9439</v>
      </c>
      <c r="L1800" s="111">
        <v>20220726</v>
      </c>
    </row>
    <row r="1801" spans="1:12" x14ac:dyDescent="0.25">
      <c r="A1801" s="89" t="s">
        <v>2800</v>
      </c>
      <c r="B1801" s="90" t="s">
        <v>11</v>
      </c>
      <c r="C1801" s="90" t="s">
        <v>739</v>
      </c>
      <c r="D1801" s="90" t="s">
        <v>834</v>
      </c>
      <c r="E1801" s="90" t="s">
        <v>839</v>
      </c>
      <c r="F1801" s="127">
        <v>1</v>
      </c>
      <c r="G1801" s="91">
        <v>4455</v>
      </c>
      <c r="H1801" s="90"/>
      <c r="I1801" s="91"/>
      <c r="J1801" s="91"/>
      <c r="K1801" s="91">
        <f t="shared" si="52"/>
        <v>4455</v>
      </c>
      <c r="L1801" s="92">
        <v>20220728</v>
      </c>
    </row>
    <row r="1802" spans="1:12" x14ac:dyDescent="0.25">
      <c r="A1802" s="89" t="s">
        <v>2805</v>
      </c>
      <c r="B1802" s="90" t="s">
        <v>11</v>
      </c>
      <c r="C1802" s="90" t="s">
        <v>12</v>
      </c>
      <c r="D1802" s="90" t="s">
        <v>116</v>
      </c>
      <c r="E1802" s="90" t="s">
        <v>170</v>
      </c>
      <c r="F1802" s="127">
        <v>1</v>
      </c>
      <c r="G1802" s="91">
        <v>4455</v>
      </c>
      <c r="H1802" s="90"/>
      <c r="I1802" s="91"/>
      <c r="J1802" s="91"/>
      <c r="K1802" s="91">
        <f t="shared" si="52"/>
        <v>4455</v>
      </c>
      <c r="L1802" s="92">
        <v>20220728</v>
      </c>
    </row>
    <row r="1803" spans="1:12" x14ac:dyDescent="0.25">
      <c r="A1803" s="89" t="s">
        <v>2804</v>
      </c>
      <c r="B1803" s="90" t="s">
        <v>11</v>
      </c>
      <c r="C1803" s="90" t="s">
        <v>12</v>
      </c>
      <c r="D1803" s="90" t="s">
        <v>475</v>
      </c>
      <c r="E1803" s="90" t="s">
        <v>504</v>
      </c>
      <c r="F1803" s="127">
        <v>1</v>
      </c>
      <c r="G1803" s="91">
        <v>4455</v>
      </c>
      <c r="H1803" s="90"/>
      <c r="I1803" s="91"/>
      <c r="J1803" s="91"/>
      <c r="K1803" s="91">
        <f t="shared" si="52"/>
        <v>4455</v>
      </c>
      <c r="L1803" s="92">
        <v>20220728</v>
      </c>
    </row>
    <row r="1804" spans="1:12" x14ac:dyDescent="0.25">
      <c r="A1804" s="89" t="s">
        <v>2817</v>
      </c>
      <c r="B1804" s="90" t="s">
        <v>2204</v>
      </c>
      <c r="C1804" s="90" t="s">
        <v>2818</v>
      </c>
      <c r="D1804" s="90" t="s">
        <v>239</v>
      </c>
      <c r="E1804" s="90" t="s">
        <v>2819</v>
      </c>
      <c r="F1804" s="127">
        <v>1</v>
      </c>
      <c r="G1804" s="91">
        <v>4455</v>
      </c>
      <c r="H1804" s="90"/>
      <c r="I1804" s="91"/>
      <c r="J1804" s="91"/>
      <c r="K1804" s="91">
        <f t="shared" si="52"/>
        <v>4455</v>
      </c>
      <c r="L1804" s="92">
        <v>20220728</v>
      </c>
    </row>
    <row r="1805" spans="1:12" x14ac:dyDescent="0.25">
      <c r="A1805" s="108" t="s">
        <v>2895</v>
      </c>
      <c r="B1805" s="109" t="s">
        <v>11</v>
      </c>
      <c r="C1805" s="109" t="s">
        <v>95</v>
      </c>
      <c r="D1805" s="109" t="s">
        <v>96</v>
      </c>
      <c r="E1805" s="109" t="s">
        <v>1330</v>
      </c>
      <c r="F1805" s="130">
        <v>1</v>
      </c>
      <c r="G1805" s="110">
        <v>2475</v>
      </c>
      <c r="H1805" s="109">
        <v>195</v>
      </c>
      <c r="I1805" s="110">
        <v>31.15</v>
      </c>
      <c r="J1805" s="110">
        <f t="shared" si="53"/>
        <v>6074.25</v>
      </c>
      <c r="K1805" s="110">
        <f t="shared" si="52"/>
        <v>8549.25</v>
      </c>
      <c r="L1805" s="111">
        <v>20220704</v>
      </c>
    </row>
    <row r="1806" spans="1:12" x14ac:dyDescent="0.25">
      <c r="A1806" s="108" t="s">
        <v>2894</v>
      </c>
      <c r="B1806" s="109" t="s">
        <v>11</v>
      </c>
      <c r="C1806" s="109" t="s">
        <v>222</v>
      </c>
      <c r="D1806" s="109" t="s">
        <v>39</v>
      </c>
      <c r="E1806" s="109" t="s">
        <v>246</v>
      </c>
      <c r="F1806" s="130">
        <v>1</v>
      </c>
      <c r="G1806" s="110">
        <v>2475</v>
      </c>
      <c r="H1806" s="109">
        <v>424</v>
      </c>
      <c r="I1806" s="110">
        <v>31.15</v>
      </c>
      <c r="J1806" s="110">
        <f t="shared" si="53"/>
        <v>13207.599999999999</v>
      </c>
      <c r="K1806" s="110">
        <f t="shared" si="52"/>
        <v>15682.599999999999</v>
      </c>
      <c r="L1806" s="111">
        <v>20220706</v>
      </c>
    </row>
    <row r="1807" spans="1:12" x14ac:dyDescent="0.25">
      <c r="A1807" s="89" t="s">
        <v>2892</v>
      </c>
      <c r="B1807" s="90" t="s">
        <v>11</v>
      </c>
      <c r="C1807" s="90" t="s">
        <v>251</v>
      </c>
      <c r="D1807" s="90" t="s">
        <v>91</v>
      </c>
      <c r="E1807" s="90" t="s">
        <v>1206</v>
      </c>
      <c r="F1807" s="127">
        <v>1</v>
      </c>
      <c r="G1807" s="91">
        <v>2475</v>
      </c>
      <c r="H1807" s="90"/>
      <c r="I1807" s="91"/>
      <c r="J1807" s="91"/>
      <c r="K1807" s="91">
        <f t="shared" si="52"/>
        <v>2475</v>
      </c>
      <c r="L1807" s="92">
        <v>20220711</v>
      </c>
    </row>
    <row r="1808" spans="1:12" ht="15.75" thickBot="1" x14ac:dyDescent="0.3">
      <c r="A1808" s="112" t="s">
        <v>2898</v>
      </c>
      <c r="B1808" s="113" t="s">
        <v>11</v>
      </c>
      <c r="C1808" s="113" t="s">
        <v>28</v>
      </c>
      <c r="D1808" s="113" t="s">
        <v>1980</v>
      </c>
      <c r="E1808" s="113" t="s">
        <v>1981</v>
      </c>
      <c r="F1808" s="131">
        <v>1</v>
      </c>
      <c r="G1808" s="114">
        <v>2475</v>
      </c>
      <c r="H1808" s="113"/>
      <c r="I1808" s="114"/>
      <c r="J1808" s="114"/>
      <c r="K1808" s="114">
        <f t="shared" si="52"/>
        <v>2475</v>
      </c>
      <c r="L1808" s="115">
        <v>20220721</v>
      </c>
    </row>
    <row r="1809" spans="1:12" x14ac:dyDescent="0.25">
      <c r="A1809" s="89"/>
      <c r="B1809" s="90"/>
      <c r="C1809" s="90"/>
      <c r="D1809" s="90"/>
      <c r="E1809" s="90"/>
      <c r="F1809" s="127"/>
      <c r="G1809" s="91"/>
      <c r="H1809" s="90"/>
      <c r="I1809" s="91"/>
      <c r="J1809" s="91"/>
      <c r="K1809" s="91"/>
      <c r="L1809" s="92"/>
    </row>
    <row r="1810" spans="1:12" ht="15.75" thickBot="1" x14ac:dyDescent="0.3">
      <c r="A1810" s="85"/>
      <c r="B1810" s="86"/>
      <c r="C1810" s="86"/>
      <c r="D1810" s="86"/>
      <c r="E1810" s="86"/>
      <c r="F1810" s="122"/>
      <c r="G1810" s="87"/>
      <c r="H1810" s="86"/>
      <c r="I1810" s="87"/>
      <c r="J1810" s="87"/>
      <c r="K1810" s="87"/>
      <c r="L1810" s="88"/>
    </row>
    <row r="1811" spans="1:12" x14ac:dyDescent="0.25">
      <c r="A1811" s="54" t="s">
        <v>2848</v>
      </c>
      <c r="B1811" s="47" t="s">
        <v>92</v>
      </c>
      <c r="C1811" s="47" t="s">
        <v>12</v>
      </c>
      <c r="D1811" s="47" t="s">
        <v>118</v>
      </c>
      <c r="E1811" s="47" t="s">
        <v>1268</v>
      </c>
      <c r="F1811" s="123">
        <v>1</v>
      </c>
      <c r="G1811" s="38">
        <v>2059</v>
      </c>
      <c r="H1811" s="47"/>
      <c r="I1811" s="38"/>
      <c r="J1811" s="38"/>
      <c r="K1811" s="38">
        <f t="shared" si="52"/>
        <v>2059</v>
      </c>
      <c r="L1811" s="73">
        <v>20220705</v>
      </c>
    </row>
    <row r="1812" spans="1:12" x14ac:dyDescent="0.25">
      <c r="A1812" s="89" t="s">
        <v>2849</v>
      </c>
      <c r="B1812" s="90" t="s">
        <v>92</v>
      </c>
      <c r="C1812" s="90" t="s">
        <v>12</v>
      </c>
      <c r="D1812" s="90" t="s">
        <v>118</v>
      </c>
      <c r="E1812" s="90" t="s">
        <v>2477</v>
      </c>
      <c r="F1812" s="127">
        <v>1</v>
      </c>
      <c r="G1812" s="91">
        <v>2059</v>
      </c>
      <c r="H1812" s="90"/>
      <c r="I1812" s="91"/>
      <c r="J1812" s="91"/>
      <c r="K1812" s="91">
        <f t="shared" si="52"/>
        <v>2059</v>
      </c>
      <c r="L1812" s="92">
        <v>20220705</v>
      </c>
    </row>
    <row r="1813" spans="1:12" x14ac:dyDescent="0.25">
      <c r="A1813" s="89" t="s">
        <v>2850</v>
      </c>
      <c r="B1813" s="90" t="s">
        <v>92</v>
      </c>
      <c r="C1813" s="90" t="s">
        <v>12</v>
      </c>
      <c r="D1813" s="90" t="s">
        <v>118</v>
      </c>
      <c r="E1813" s="90" t="s">
        <v>174</v>
      </c>
      <c r="F1813" s="127">
        <v>1</v>
      </c>
      <c r="G1813" s="91">
        <v>2059</v>
      </c>
      <c r="H1813" s="90"/>
      <c r="I1813" s="91"/>
      <c r="J1813" s="91"/>
      <c r="K1813" s="91">
        <f t="shared" si="52"/>
        <v>2059</v>
      </c>
      <c r="L1813" s="92">
        <v>20220705</v>
      </c>
    </row>
    <row r="1814" spans="1:12" x14ac:dyDescent="0.25">
      <c r="A1814" s="89" t="s">
        <v>2851</v>
      </c>
      <c r="B1814" s="90" t="s">
        <v>92</v>
      </c>
      <c r="C1814" s="90" t="s">
        <v>12</v>
      </c>
      <c r="D1814" s="90" t="s">
        <v>118</v>
      </c>
      <c r="E1814" s="90" t="s">
        <v>119</v>
      </c>
      <c r="F1814" s="127">
        <v>1</v>
      </c>
      <c r="G1814" s="91">
        <v>2059</v>
      </c>
      <c r="H1814" s="90"/>
      <c r="I1814" s="91"/>
      <c r="J1814" s="91"/>
      <c r="K1814" s="91">
        <f t="shared" si="52"/>
        <v>2059</v>
      </c>
      <c r="L1814" s="92">
        <v>20220705</v>
      </c>
    </row>
    <row r="1815" spans="1:12" x14ac:dyDescent="0.25">
      <c r="A1815" s="89" t="s">
        <v>2852</v>
      </c>
      <c r="B1815" s="90" t="s">
        <v>92</v>
      </c>
      <c r="C1815" s="90" t="s">
        <v>12</v>
      </c>
      <c r="D1815" s="90" t="s">
        <v>118</v>
      </c>
      <c r="E1815" s="90" t="s">
        <v>1071</v>
      </c>
      <c r="F1815" s="127">
        <v>1</v>
      </c>
      <c r="G1815" s="91">
        <v>2059</v>
      </c>
      <c r="H1815" s="90"/>
      <c r="I1815" s="91"/>
      <c r="J1815" s="91"/>
      <c r="K1815" s="91">
        <f t="shared" si="52"/>
        <v>2059</v>
      </c>
      <c r="L1815" s="92">
        <v>20220705</v>
      </c>
    </row>
    <row r="1816" spans="1:12" x14ac:dyDescent="0.25">
      <c r="A1816" s="89" t="s">
        <v>2853</v>
      </c>
      <c r="B1816" s="90" t="s">
        <v>92</v>
      </c>
      <c r="C1816" s="90" t="s">
        <v>12</v>
      </c>
      <c r="D1816" s="90" t="s">
        <v>118</v>
      </c>
      <c r="E1816" s="90" t="s">
        <v>262</v>
      </c>
      <c r="F1816" s="127">
        <v>1</v>
      </c>
      <c r="G1816" s="91">
        <v>2059</v>
      </c>
      <c r="H1816" s="90"/>
      <c r="I1816" s="91"/>
      <c r="J1816" s="91"/>
      <c r="K1816" s="91">
        <f t="shared" si="52"/>
        <v>2059</v>
      </c>
      <c r="L1816" s="92">
        <v>20220705</v>
      </c>
    </row>
    <row r="1817" spans="1:12" x14ac:dyDescent="0.25">
      <c r="A1817" s="89" t="s">
        <v>2854</v>
      </c>
      <c r="B1817" s="90" t="s">
        <v>92</v>
      </c>
      <c r="C1817" s="90" t="s">
        <v>12</v>
      </c>
      <c r="D1817" s="90" t="s">
        <v>118</v>
      </c>
      <c r="E1817" s="90" t="s">
        <v>167</v>
      </c>
      <c r="F1817" s="127">
        <v>1</v>
      </c>
      <c r="G1817" s="91">
        <v>2059</v>
      </c>
      <c r="H1817" s="90"/>
      <c r="I1817" s="91"/>
      <c r="J1817" s="91"/>
      <c r="K1817" s="91">
        <f t="shared" si="52"/>
        <v>2059</v>
      </c>
      <c r="L1817" s="92">
        <v>20220705</v>
      </c>
    </row>
    <row r="1818" spans="1:12" x14ac:dyDescent="0.25">
      <c r="A1818" s="89" t="s">
        <v>2855</v>
      </c>
      <c r="B1818" s="90" t="s">
        <v>92</v>
      </c>
      <c r="C1818" s="90" t="s">
        <v>12</v>
      </c>
      <c r="D1818" s="90" t="s">
        <v>118</v>
      </c>
      <c r="E1818" s="90" t="s">
        <v>2205</v>
      </c>
      <c r="F1818" s="127">
        <v>1</v>
      </c>
      <c r="G1818" s="91">
        <v>2059</v>
      </c>
      <c r="H1818" s="90"/>
      <c r="I1818" s="91"/>
      <c r="J1818" s="91"/>
      <c r="K1818" s="91">
        <f t="shared" si="52"/>
        <v>2059</v>
      </c>
      <c r="L1818" s="92">
        <v>20220705</v>
      </c>
    </row>
    <row r="1819" spans="1:12" x14ac:dyDescent="0.25">
      <c r="A1819" s="89" t="s">
        <v>2856</v>
      </c>
      <c r="B1819" s="90" t="s">
        <v>92</v>
      </c>
      <c r="C1819" s="90" t="s">
        <v>12</v>
      </c>
      <c r="D1819" s="90" t="s">
        <v>118</v>
      </c>
      <c r="E1819" s="90" t="s">
        <v>2245</v>
      </c>
      <c r="F1819" s="127">
        <v>1</v>
      </c>
      <c r="G1819" s="91">
        <v>2059</v>
      </c>
      <c r="H1819" s="90"/>
      <c r="I1819" s="91"/>
      <c r="J1819" s="91"/>
      <c r="K1819" s="91">
        <f t="shared" si="52"/>
        <v>2059</v>
      </c>
      <c r="L1819" s="92">
        <v>20220705</v>
      </c>
    </row>
    <row r="1820" spans="1:12" x14ac:dyDescent="0.25">
      <c r="A1820" s="89" t="s">
        <v>2839</v>
      </c>
      <c r="B1820" s="90" t="s">
        <v>92</v>
      </c>
      <c r="C1820" s="90" t="s">
        <v>222</v>
      </c>
      <c r="D1820" s="90" t="s">
        <v>26</v>
      </c>
      <c r="E1820" s="90" t="s">
        <v>1102</v>
      </c>
      <c r="F1820" s="127">
        <v>1</v>
      </c>
      <c r="G1820" s="91">
        <v>2059</v>
      </c>
      <c r="H1820" s="90"/>
      <c r="I1820" s="91"/>
      <c r="J1820" s="91"/>
      <c r="K1820" s="91">
        <f t="shared" si="52"/>
        <v>2059</v>
      </c>
      <c r="L1820" s="92">
        <v>20220706</v>
      </c>
    </row>
    <row r="1821" spans="1:12" x14ac:dyDescent="0.25">
      <c r="A1821" s="89" t="s">
        <v>2840</v>
      </c>
      <c r="B1821" s="90" t="s">
        <v>92</v>
      </c>
      <c r="C1821" s="90" t="s">
        <v>222</v>
      </c>
      <c r="D1821" s="90" t="s">
        <v>26</v>
      </c>
      <c r="E1821" s="90" t="s">
        <v>1104</v>
      </c>
      <c r="F1821" s="127">
        <v>1</v>
      </c>
      <c r="G1821" s="91">
        <v>2059</v>
      </c>
      <c r="H1821" s="90"/>
      <c r="I1821" s="91"/>
      <c r="J1821" s="91"/>
      <c r="K1821" s="91">
        <f t="shared" si="52"/>
        <v>2059</v>
      </c>
      <c r="L1821" s="92">
        <v>20220706</v>
      </c>
    </row>
    <row r="1822" spans="1:12" x14ac:dyDescent="0.25">
      <c r="A1822" s="89" t="s">
        <v>2841</v>
      </c>
      <c r="B1822" s="90" t="s">
        <v>92</v>
      </c>
      <c r="C1822" s="90" t="s">
        <v>222</v>
      </c>
      <c r="D1822" s="90" t="s">
        <v>26</v>
      </c>
      <c r="E1822" s="90" t="s">
        <v>1106</v>
      </c>
      <c r="F1822" s="127">
        <v>1</v>
      </c>
      <c r="G1822" s="91">
        <v>2059</v>
      </c>
      <c r="H1822" s="90"/>
      <c r="I1822" s="91"/>
      <c r="J1822" s="91"/>
      <c r="K1822" s="91">
        <f t="shared" si="52"/>
        <v>2059</v>
      </c>
      <c r="L1822" s="92">
        <v>20220706</v>
      </c>
    </row>
    <row r="1823" spans="1:12" x14ac:dyDescent="0.25">
      <c r="A1823" s="89" t="s">
        <v>2842</v>
      </c>
      <c r="B1823" s="90" t="s">
        <v>92</v>
      </c>
      <c r="C1823" s="90" t="s">
        <v>222</v>
      </c>
      <c r="D1823" s="90" t="s">
        <v>26</v>
      </c>
      <c r="E1823" s="90" t="s">
        <v>670</v>
      </c>
      <c r="F1823" s="127">
        <v>1</v>
      </c>
      <c r="G1823" s="91">
        <v>2059</v>
      </c>
      <c r="H1823" s="90"/>
      <c r="I1823" s="91"/>
      <c r="J1823" s="91"/>
      <c r="K1823" s="91">
        <f t="shared" si="52"/>
        <v>2059</v>
      </c>
      <c r="L1823" s="92">
        <v>20220706</v>
      </c>
    </row>
    <row r="1824" spans="1:12" x14ac:dyDescent="0.25">
      <c r="A1824" s="89" t="s">
        <v>2843</v>
      </c>
      <c r="B1824" s="90" t="s">
        <v>92</v>
      </c>
      <c r="C1824" s="90" t="s">
        <v>222</v>
      </c>
      <c r="D1824" s="90" t="s">
        <v>26</v>
      </c>
      <c r="E1824" s="90" t="s">
        <v>1109</v>
      </c>
      <c r="F1824" s="127">
        <v>1</v>
      </c>
      <c r="G1824" s="91">
        <v>2059</v>
      </c>
      <c r="H1824" s="90"/>
      <c r="I1824" s="91"/>
      <c r="J1824" s="91"/>
      <c r="K1824" s="91">
        <f t="shared" si="52"/>
        <v>2059</v>
      </c>
      <c r="L1824" s="92">
        <v>20220706</v>
      </c>
    </row>
    <row r="1825" spans="1:12" x14ac:dyDescent="0.25">
      <c r="A1825" s="89" t="s">
        <v>2832</v>
      </c>
      <c r="B1825" s="90" t="s">
        <v>92</v>
      </c>
      <c r="C1825" s="90" t="s">
        <v>1056</v>
      </c>
      <c r="D1825" s="90" t="s">
        <v>93</v>
      </c>
      <c r="E1825" s="90" t="s">
        <v>1057</v>
      </c>
      <c r="F1825" s="127">
        <v>1</v>
      </c>
      <c r="G1825" s="91">
        <v>2059</v>
      </c>
      <c r="H1825" s="90"/>
      <c r="I1825" s="91"/>
      <c r="J1825" s="91"/>
      <c r="K1825" s="91">
        <f t="shared" si="52"/>
        <v>2059</v>
      </c>
      <c r="L1825" s="92">
        <v>20220707</v>
      </c>
    </row>
    <row r="1826" spans="1:12" x14ac:dyDescent="0.25">
      <c r="A1826" s="89" t="s">
        <v>2844</v>
      </c>
      <c r="B1826" s="90" t="s">
        <v>92</v>
      </c>
      <c r="C1826" s="90" t="s">
        <v>12</v>
      </c>
      <c r="D1826" s="90" t="s">
        <v>116</v>
      </c>
      <c r="E1826" s="90" t="s">
        <v>1148</v>
      </c>
      <c r="F1826" s="127">
        <v>1</v>
      </c>
      <c r="G1826" s="91">
        <v>2059</v>
      </c>
      <c r="H1826" s="90"/>
      <c r="I1826" s="91"/>
      <c r="J1826" s="91"/>
      <c r="K1826" s="91">
        <f t="shared" si="52"/>
        <v>2059</v>
      </c>
      <c r="L1826" s="92">
        <v>20220707</v>
      </c>
    </row>
    <row r="1827" spans="1:12" x14ac:dyDescent="0.25">
      <c r="A1827" s="89" t="s">
        <v>2845</v>
      </c>
      <c r="B1827" s="90" t="s">
        <v>92</v>
      </c>
      <c r="C1827" s="90" t="s">
        <v>12</v>
      </c>
      <c r="D1827" s="90" t="s">
        <v>116</v>
      </c>
      <c r="E1827" s="90" t="s">
        <v>171</v>
      </c>
      <c r="F1827" s="127">
        <v>1</v>
      </c>
      <c r="G1827" s="91">
        <v>2059</v>
      </c>
      <c r="H1827" s="90"/>
      <c r="I1827" s="91"/>
      <c r="J1827" s="91"/>
      <c r="K1827" s="91">
        <f t="shared" si="52"/>
        <v>2059</v>
      </c>
      <c r="L1827" s="92">
        <v>20220707</v>
      </c>
    </row>
    <row r="1828" spans="1:12" x14ac:dyDescent="0.25">
      <c r="A1828" s="89" t="s">
        <v>2846</v>
      </c>
      <c r="B1828" s="90" t="s">
        <v>92</v>
      </c>
      <c r="C1828" s="90" t="s">
        <v>12</v>
      </c>
      <c r="D1828" s="90" t="s">
        <v>116</v>
      </c>
      <c r="E1828" s="90" t="s">
        <v>2369</v>
      </c>
      <c r="F1828" s="127">
        <v>1</v>
      </c>
      <c r="G1828" s="91">
        <v>2059</v>
      </c>
      <c r="H1828" s="90"/>
      <c r="I1828" s="91"/>
      <c r="J1828" s="91"/>
      <c r="K1828" s="91">
        <f t="shared" si="52"/>
        <v>2059</v>
      </c>
      <c r="L1828" s="92">
        <v>20220707</v>
      </c>
    </row>
    <row r="1829" spans="1:12" x14ac:dyDescent="0.25">
      <c r="A1829" s="89" t="s">
        <v>2847</v>
      </c>
      <c r="B1829" s="90" t="s">
        <v>92</v>
      </c>
      <c r="C1829" s="90" t="s">
        <v>12</v>
      </c>
      <c r="D1829" s="90" t="s">
        <v>116</v>
      </c>
      <c r="E1829" s="90" t="s">
        <v>170</v>
      </c>
      <c r="F1829" s="127">
        <v>1</v>
      </c>
      <c r="G1829" s="91">
        <v>2059</v>
      </c>
      <c r="H1829" s="90"/>
      <c r="I1829" s="91"/>
      <c r="J1829" s="91"/>
      <c r="K1829" s="91">
        <f t="shared" si="52"/>
        <v>2059</v>
      </c>
      <c r="L1829" s="92">
        <v>20220707</v>
      </c>
    </row>
    <row r="1830" spans="1:12" x14ac:dyDescent="0.25">
      <c r="A1830" s="108" t="s">
        <v>2833</v>
      </c>
      <c r="B1830" s="109" t="s">
        <v>92</v>
      </c>
      <c r="C1830" s="109" t="s">
        <v>698</v>
      </c>
      <c r="D1830" s="109" t="s">
        <v>26</v>
      </c>
      <c r="E1830" s="109" t="s">
        <v>1043</v>
      </c>
      <c r="F1830" s="130">
        <v>1</v>
      </c>
      <c r="G1830" s="110">
        <v>2059</v>
      </c>
      <c r="H1830" s="109">
        <v>54</v>
      </c>
      <c r="I1830" s="110">
        <v>49.84</v>
      </c>
      <c r="J1830" s="110">
        <f t="shared" si="53"/>
        <v>2691.36</v>
      </c>
      <c r="K1830" s="110">
        <f t="shared" si="52"/>
        <v>4750.3600000000006</v>
      </c>
      <c r="L1830" s="111">
        <v>20220708</v>
      </c>
    </row>
    <row r="1831" spans="1:12" x14ac:dyDescent="0.25">
      <c r="A1831" s="89" t="s">
        <v>2834</v>
      </c>
      <c r="B1831" s="90" t="s">
        <v>92</v>
      </c>
      <c r="C1831" s="90" t="s">
        <v>698</v>
      </c>
      <c r="D1831" s="90" t="s">
        <v>26</v>
      </c>
      <c r="E1831" s="90" t="s">
        <v>1045</v>
      </c>
      <c r="F1831" s="127">
        <v>1</v>
      </c>
      <c r="G1831" s="91">
        <v>2059</v>
      </c>
      <c r="H1831" s="90"/>
      <c r="I1831" s="91"/>
      <c r="J1831" s="91"/>
      <c r="K1831" s="91">
        <f t="shared" si="52"/>
        <v>2059</v>
      </c>
      <c r="L1831" s="92">
        <v>20220708</v>
      </c>
    </row>
    <row r="1832" spans="1:12" x14ac:dyDescent="0.25">
      <c r="A1832" s="89" t="s">
        <v>2835</v>
      </c>
      <c r="B1832" s="90" t="s">
        <v>92</v>
      </c>
      <c r="C1832" s="90" t="s">
        <v>698</v>
      </c>
      <c r="D1832" s="90" t="s">
        <v>26</v>
      </c>
      <c r="E1832" s="90" t="s">
        <v>1047</v>
      </c>
      <c r="F1832" s="127">
        <v>1</v>
      </c>
      <c r="G1832" s="91">
        <v>2059</v>
      </c>
      <c r="H1832" s="90"/>
      <c r="I1832" s="91"/>
      <c r="J1832" s="91"/>
      <c r="K1832" s="91">
        <f t="shared" si="52"/>
        <v>2059</v>
      </c>
      <c r="L1832" s="92">
        <v>20220708</v>
      </c>
    </row>
    <row r="1833" spans="1:12" x14ac:dyDescent="0.25">
      <c r="A1833" s="89" t="s">
        <v>2836</v>
      </c>
      <c r="B1833" s="90" t="s">
        <v>92</v>
      </c>
      <c r="C1833" s="90" t="s">
        <v>698</v>
      </c>
      <c r="D1833" s="90" t="s">
        <v>26</v>
      </c>
      <c r="E1833" s="90" t="s">
        <v>699</v>
      </c>
      <c r="F1833" s="127">
        <v>1</v>
      </c>
      <c r="G1833" s="91">
        <v>2059</v>
      </c>
      <c r="H1833" s="90"/>
      <c r="I1833" s="91"/>
      <c r="J1833" s="91"/>
      <c r="K1833" s="91">
        <f t="shared" ref="K1833:K1877" si="54">J1833+G1833</f>
        <v>2059</v>
      </c>
      <c r="L1833" s="92">
        <v>20220708</v>
      </c>
    </row>
    <row r="1834" spans="1:12" x14ac:dyDescent="0.25">
      <c r="A1834" s="89" t="s">
        <v>2837</v>
      </c>
      <c r="B1834" s="90" t="s">
        <v>92</v>
      </c>
      <c r="C1834" s="90" t="s">
        <v>698</v>
      </c>
      <c r="D1834" s="90" t="s">
        <v>26</v>
      </c>
      <c r="E1834" s="90" t="s">
        <v>1050</v>
      </c>
      <c r="F1834" s="127">
        <v>1</v>
      </c>
      <c r="G1834" s="91">
        <v>2059</v>
      </c>
      <c r="H1834" s="90"/>
      <c r="I1834" s="91"/>
      <c r="J1834" s="91"/>
      <c r="K1834" s="91">
        <f t="shared" si="54"/>
        <v>2059</v>
      </c>
      <c r="L1834" s="92">
        <v>20220708</v>
      </c>
    </row>
    <row r="1835" spans="1:12" x14ac:dyDescent="0.25">
      <c r="A1835" s="89" t="s">
        <v>2838</v>
      </c>
      <c r="B1835" s="90" t="s">
        <v>92</v>
      </c>
      <c r="C1835" s="90" t="s">
        <v>698</v>
      </c>
      <c r="D1835" s="90" t="s">
        <v>26</v>
      </c>
      <c r="E1835" s="90" t="s">
        <v>930</v>
      </c>
      <c r="F1835" s="127">
        <v>1</v>
      </c>
      <c r="G1835" s="91">
        <v>2059</v>
      </c>
      <c r="H1835" s="90"/>
      <c r="I1835" s="91"/>
      <c r="J1835" s="91"/>
      <c r="K1835" s="91">
        <f t="shared" si="54"/>
        <v>2059</v>
      </c>
      <c r="L1835" s="92">
        <v>20220708</v>
      </c>
    </row>
    <row r="1836" spans="1:12" x14ac:dyDescent="0.25">
      <c r="A1836" s="89" t="s">
        <v>2829</v>
      </c>
      <c r="B1836" s="90" t="s">
        <v>92</v>
      </c>
      <c r="C1836" s="90" t="s">
        <v>28</v>
      </c>
      <c r="D1836" s="90" t="s">
        <v>909</v>
      </c>
      <c r="E1836" s="90" t="s">
        <v>2830</v>
      </c>
      <c r="F1836" s="127">
        <v>1</v>
      </c>
      <c r="G1836" s="91">
        <v>2059</v>
      </c>
      <c r="H1836" s="90"/>
      <c r="I1836" s="91"/>
      <c r="J1836" s="91"/>
      <c r="K1836" s="91">
        <f t="shared" si="54"/>
        <v>2059</v>
      </c>
      <c r="L1836" s="92">
        <v>20220715</v>
      </c>
    </row>
    <row r="1837" spans="1:12" x14ac:dyDescent="0.25">
      <c r="A1837" s="89" t="s">
        <v>2831</v>
      </c>
      <c r="B1837" s="90" t="s">
        <v>92</v>
      </c>
      <c r="C1837" s="90" t="s">
        <v>35</v>
      </c>
      <c r="D1837" s="90" t="s">
        <v>778</v>
      </c>
      <c r="E1837" s="90" t="s">
        <v>779</v>
      </c>
      <c r="F1837" s="127">
        <v>1</v>
      </c>
      <c r="G1837" s="91">
        <v>2059</v>
      </c>
      <c r="H1837" s="90"/>
      <c r="I1837" s="91"/>
      <c r="J1837" s="91"/>
      <c r="K1837" s="91">
        <f t="shared" si="54"/>
        <v>2059</v>
      </c>
      <c r="L1837" s="92">
        <v>20220715</v>
      </c>
    </row>
    <row r="1838" spans="1:12" x14ac:dyDescent="0.25">
      <c r="A1838" s="89" t="s">
        <v>2878</v>
      </c>
      <c r="B1838" s="90" t="s">
        <v>92</v>
      </c>
      <c r="C1838" s="90" t="s">
        <v>27</v>
      </c>
      <c r="D1838" s="90" t="s">
        <v>138</v>
      </c>
      <c r="E1838" s="90" t="s">
        <v>265</v>
      </c>
      <c r="F1838" s="127">
        <v>1</v>
      </c>
      <c r="G1838" s="91">
        <v>2059</v>
      </c>
      <c r="H1838" s="90"/>
      <c r="I1838" s="91"/>
      <c r="J1838" s="91"/>
      <c r="K1838" s="91">
        <f t="shared" si="54"/>
        <v>2059</v>
      </c>
      <c r="L1838" s="92">
        <v>20220718</v>
      </c>
    </row>
    <row r="1839" spans="1:12" x14ac:dyDescent="0.25">
      <c r="A1839" s="89" t="s">
        <v>2879</v>
      </c>
      <c r="B1839" s="90" t="s">
        <v>92</v>
      </c>
      <c r="C1839" s="90" t="s">
        <v>27</v>
      </c>
      <c r="D1839" s="90" t="s">
        <v>138</v>
      </c>
      <c r="E1839" s="90" t="s">
        <v>169</v>
      </c>
      <c r="F1839" s="127">
        <v>1</v>
      </c>
      <c r="G1839" s="91">
        <v>2059</v>
      </c>
      <c r="H1839" s="90"/>
      <c r="I1839" s="91"/>
      <c r="J1839" s="91"/>
      <c r="K1839" s="91">
        <f t="shared" si="54"/>
        <v>2059</v>
      </c>
      <c r="L1839" s="92">
        <v>20220718</v>
      </c>
    </row>
    <row r="1840" spans="1:12" x14ac:dyDescent="0.25">
      <c r="A1840" s="89" t="s">
        <v>2880</v>
      </c>
      <c r="B1840" s="90" t="s">
        <v>92</v>
      </c>
      <c r="C1840" s="90" t="s">
        <v>27</v>
      </c>
      <c r="D1840" s="90" t="s">
        <v>138</v>
      </c>
      <c r="E1840" s="90" t="s">
        <v>2143</v>
      </c>
      <c r="F1840" s="127">
        <v>1</v>
      </c>
      <c r="G1840" s="91">
        <v>2059</v>
      </c>
      <c r="H1840" s="90"/>
      <c r="I1840" s="91"/>
      <c r="J1840" s="91"/>
      <c r="K1840" s="91">
        <f t="shared" si="54"/>
        <v>2059</v>
      </c>
      <c r="L1840" s="92">
        <v>20220718</v>
      </c>
    </row>
    <row r="1841" spans="1:12" x14ac:dyDescent="0.25">
      <c r="A1841" s="108" t="s">
        <v>2812</v>
      </c>
      <c r="B1841" s="109" t="s">
        <v>92</v>
      </c>
      <c r="C1841" s="109" t="s">
        <v>12</v>
      </c>
      <c r="D1841" s="109" t="s">
        <v>128</v>
      </c>
      <c r="E1841" s="109" t="s">
        <v>160</v>
      </c>
      <c r="F1841" s="130">
        <v>1</v>
      </c>
      <c r="G1841" s="110">
        <v>2059</v>
      </c>
      <c r="H1841" s="109">
        <v>90</v>
      </c>
      <c r="I1841" s="110">
        <v>49.84</v>
      </c>
      <c r="J1841" s="110">
        <f t="shared" ref="J1841:J1876" si="55">I1841*H1841</f>
        <v>4485.6000000000004</v>
      </c>
      <c r="K1841" s="110">
        <f t="shared" si="54"/>
        <v>6544.6</v>
      </c>
      <c r="L1841" s="111">
        <v>20220718</v>
      </c>
    </row>
    <row r="1842" spans="1:12" x14ac:dyDescent="0.25">
      <c r="A1842" s="89" t="s">
        <v>2813</v>
      </c>
      <c r="B1842" s="90" t="s">
        <v>92</v>
      </c>
      <c r="C1842" s="90" t="s">
        <v>12</v>
      </c>
      <c r="D1842" s="90" t="s">
        <v>128</v>
      </c>
      <c r="E1842" s="90" t="s">
        <v>1020</v>
      </c>
      <c r="F1842" s="127">
        <v>1</v>
      </c>
      <c r="G1842" s="91">
        <v>2059</v>
      </c>
      <c r="H1842" s="90"/>
      <c r="I1842" s="91"/>
      <c r="J1842" s="91"/>
      <c r="K1842" s="91">
        <f t="shared" si="54"/>
        <v>2059</v>
      </c>
      <c r="L1842" s="92">
        <v>20220718</v>
      </c>
    </row>
    <row r="1843" spans="1:12" x14ac:dyDescent="0.25">
      <c r="A1843" s="89" t="s">
        <v>2814</v>
      </c>
      <c r="B1843" s="90" t="s">
        <v>92</v>
      </c>
      <c r="C1843" s="90" t="s">
        <v>12</v>
      </c>
      <c r="D1843" s="90" t="s">
        <v>128</v>
      </c>
      <c r="E1843" s="90" t="s">
        <v>129</v>
      </c>
      <c r="F1843" s="127">
        <v>1</v>
      </c>
      <c r="G1843" s="91">
        <v>2059</v>
      </c>
      <c r="H1843" s="90"/>
      <c r="I1843" s="91"/>
      <c r="J1843" s="91"/>
      <c r="K1843" s="91">
        <f t="shared" si="54"/>
        <v>2059</v>
      </c>
      <c r="L1843" s="92">
        <v>20220718</v>
      </c>
    </row>
    <row r="1844" spans="1:12" x14ac:dyDescent="0.25">
      <c r="A1844" s="89" t="s">
        <v>2815</v>
      </c>
      <c r="B1844" s="90" t="s">
        <v>92</v>
      </c>
      <c r="C1844" s="90" t="s">
        <v>12</v>
      </c>
      <c r="D1844" s="90" t="s">
        <v>128</v>
      </c>
      <c r="E1844" s="90" t="s">
        <v>1023</v>
      </c>
      <c r="F1844" s="127">
        <v>1</v>
      </c>
      <c r="G1844" s="91">
        <v>2059</v>
      </c>
      <c r="H1844" s="90"/>
      <c r="I1844" s="91"/>
      <c r="J1844" s="91"/>
      <c r="K1844" s="91">
        <f t="shared" si="54"/>
        <v>2059</v>
      </c>
      <c r="L1844" s="92">
        <v>20220718</v>
      </c>
    </row>
    <row r="1845" spans="1:12" x14ac:dyDescent="0.25">
      <c r="A1845" s="89" t="s">
        <v>2897</v>
      </c>
      <c r="B1845" s="90" t="s">
        <v>1468</v>
      </c>
      <c r="C1845" s="90" t="s">
        <v>28</v>
      </c>
      <c r="D1845" s="90" t="s">
        <v>1780</v>
      </c>
      <c r="E1845" s="90" t="s">
        <v>2278</v>
      </c>
      <c r="F1845" s="127">
        <v>1</v>
      </c>
      <c r="G1845" s="91">
        <v>2059</v>
      </c>
      <c r="H1845" s="90"/>
      <c r="I1845" s="91"/>
      <c r="J1845" s="91"/>
      <c r="K1845" s="91">
        <f t="shared" si="54"/>
        <v>2059</v>
      </c>
      <c r="L1845" s="92">
        <v>20220719</v>
      </c>
    </row>
    <row r="1846" spans="1:12" x14ac:dyDescent="0.25">
      <c r="A1846" s="108" t="s">
        <v>2875</v>
      </c>
      <c r="B1846" s="109" t="s">
        <v>92</v>
      </c>
      <c r="C1846" s="109" t="s">
        <v>27</v>
      </c>
      <c r="D1846" s="109" t="s">
        <v>183</v>
      </c>
      <c r="E1846" s="109" t="s">
        <v>184</v>
      </c>
      <c r="F1846" s="130">
        <v>1</v>
      </c>
      <c r="G1846" s="110">
        <v>2059</v>
      </c>
      <c r="H1846" s="109">
        <v>220</v>
      </c>
      <c r="I1846" s="110">
        <v>49.84</v>
      </c>
      <c r="J1846" s="110">
        <f t="shared" si="55"/>
        <v>10964.800000000001</v>
      </c>
      <c r="K1846" s="110">
        <f t="shared" si="54"/>
        <v>13023.800000000001</v>
      </c>
      <c r="L1846" s="111">
        <v>20220719</v>
      </c>
    </row>
    <row r="1847" spans="1:12" x14ac:dyDescent="0.25">
      <c r="A1847" s="89" t="s">
        <v>2876</v>
      </c>
      <c r="B1847" s="90" t="s">
        <v>92</v>
      </c>
      <c r="C1847" s="90" t="s">
        <v>27</v>
      </c>
      <c r="D1847" s="90" t="s">
        <v>183</v>
      </c>
      <c r="E1847" s="90" t="s">
        <v>1601</v>
      </c>
      <c r="F1847" s="127">
        <v>1</v>
      </c>
      <c r="G1847" s="91">
        <v>2059</v>
      </c>
      <c r="H1847" s="90"/>
      <c r="I1847" s="91"/>
      <c r="J1847" s="91"/>
      <c r="K1847" s="91">
        <f t="shared" si="54"/>
        <v>2059</v>
      </c>
      <c r="L1847" s="92">
        <v>20220719</v>
      </c>
    </row>
    <row r="1848" spans="1:12" x14ac:dyDescent="0.25">
      <c r="A1848" s="89" t="s">
        <v>2877</v>
      </c>
      <c r="B1848" s="90" t="s">
        <v>92</v>
      </c>
      <c r="C1848" s="90" t="s">
        <v>27</v>
      </c>
      <c r="D1848" s="90" t="s">
        <v>183</v>
      </c>
      <c r="E1848" s="90" t="s">
        <v>2139</v>
      </c>
      <c r="F1848" s="127">
        <v>1</v>
      </c>
      <c r="G1848" s="91">
        <v>2059</v>
      </c>
      <c r="H1848" s="90"/>
      <c r="I1848" s="91"/>
      <c r="J1848" s="91"/>
      <c r="K1848" s="91">
        <f t="shared" si="54"/>
        <v>2059</v>
      </c>
      <c r="L1848" s="92">
        <v>20220719</v>
      </c>
    </row>
    <row r="1849" spans="1:12" x14ac:dyDescent="0.25">
      <c r="A1849" s="89" t="s">
        <v>2896</v>
      </c>
      <c r="B1849" s="90" t="s">
        <v>1468</v>
      </c>
      <c r="C1849" s="90" t="s">
        <v>28</v>
      </c>
      <c r="D1849" s="90" t="s">
        <v>2088</v>
      </c>
      <c r="E1849" s="90" t="s">
        <v>2755</v>
      </c>
      <c r="F1849" s="127">
        <v>1</v>
      </c>
      <c r="G1849" s="91">
        <v>2059</v>
      </c>
      <c r="H1849" s="90"/>
      <c r="I1849" s="91"/>
      <c r="J1849" s="91"/>
      <c r="K1849" s="91">
        <f t="shared" si="54"/>
        <v>2059</v>
      </c>
      <c r="L1849" s="92">
        <v>20220720</v>
      </c>
    </row>
    <row r="1850" spans="1:12" x14ac:dyDescent="0.25">
      <c r="A1850" s="108" t="s">
        <v>2872</v>
      </c>
      <c r="B1850" s="109" t="s">
        <v>92</v>
      </c>
      <c r="C1850" s="109" t="s">
        <v>27</v>
      </c>
      <c r="D1850" s="109" t="s">
        <v>896</v>
      </c>
      <c r="E1850" s="109" t="s">
        <v>899</v>
      </c>
      <c r="F1850" s="130">
        <v>1</v>
      </c>
      <c r="G1850" s="110">
        <v>2059</v>
      </c>
      <c r="H1850" s="109">
        <v>110</v>
      </c>
      <c r="I1850" s="110">
        <v>49.84</v>
      </c>
      <c r="J1850" s="110">
        <f t="shared" si="55"/>
        <v>5482.4000000000005</v>
      </c>
      <c r="K1850" s="110">
        <f t="shared" si="54"/>
        <v>7541.4000000000005</v>
      </c>
      <c r="L1850" s="111">
        <v>20220720</v>
      </c>
    </row>
    <row r="1851" spans="1:12" x14ac:dyDescent="0.25">
      <c r="A1851" s="89" t="s">
        <v>2873</v>
      </c>
      <c r="B1851" s="90" t="s">
        <v>92</v>
      </c>
      <c r="C1851" s="90" t="s">
        <v>27</v>
      </c>
      <c r="D1851" s="90" t="s">
        <v>896</v>
      </c>
      <c r="E1851" s="90" t="s">
        <v>901</v>
      </c>
      <c r="F1851" s="127">
        <v>1</v>
      </c>
      <c r="G1851" s="91">
        <v>2059</v>
      </c>
      <c r="H1851" s="90"/>
      <c r="I1851" s="91"/>
      <c r="J1851" s="91"/>
      <c r="K1851" s="91">
        <f t="shared" si="54"/>
        <v>2059</v>
      </c>
      <c r="L1851" s="92">
        <v>20220720</v>
      </c>
    </row>
    <row r="1852" spans="1:12" x14ac:dyDescent="0.25">
      <c r="A1852" s="89" t="s">
        <v>2874</v>
      </c>
      <c r="B1852" s="90" t="s">
        <v>92</v>
      </c>
      <c r="C1852" s="90" t="s">
        <v>27</v>
      </c>
      <c r="D1852" s="90" t="s">
        <v>896</v>
      </c>
      <c r="E1852" s="90" t="s">
        <v>903</v>
      </c>
      <c r="F1852" s="127">
        <v>1</v>
      </c>
      <c r="G1852" s="91">
        <v>2059</v>
      </c>
      <c r="H1852" s="90"/>
      <c r="I1852" s="91"/>
      <c r="J1852" s="91"/>
      <c r="K1852" s="91">
        <f t="shared" si="54"/>
        <v>2059</v>
      </c>
      <c r="L1852" s="92">
        <v>20220720</v>
      </c>
    </row>
    <row r="1853" spans="1:12" x14ac:dyDescent="0.25">
      <c r="A1853" s="89" t="s">
        <v>2784</v>
      </c>
      <c r="B1853" s="90" t="s">
        <v>92</v>
      </c>
      <c r="C1853" s="90" t="s">
        <v>38</v>
      </c>
      <c r="D1853" s="90" t="s">
        <v>89</v>
      </c>
      <c r="E1853" s="90" t="s">
        <v>309</v>
      </c>
      <c r="F1853" s="127">
        <v>1</v>
      </c>
      <c r="G1853" s="91">
        <v>2059</v>
      </c>
      <c r="H1853" s="90"/>
      <c r="I1853" s="91"/>
      <c r="J1853" s="91"/>
      <c r="K1853" s="91">
        <f t="shared" si="54"/>
        <v>2059</v>
      </c>
      <c r="L1853" s="92">
        <v>20220721</v>
      </c>
    </row>
    <row r="1854" spans="1:12" x14ac:dyDescent="0.25">
      <c r="A1854" s="89" t="s">
        <v>2787</v>
      </c>
      <c r="B1854" s="90" t="s">
        <v>92</v>
      </c>
      <c r="C1854" s="90" t="s">
        <v>38</v>
      </c>
      <c r="D1854" s="90" t="s">
        <v>89</v>
      </c>
      <c r="E1854" s="90" t="s">
        <v>1619</v>
      </c>
      <c r="F1854" s="127">
        <v>1</v>
      </c>
      <c r="G1854" s="91">
        <v>2059</v>
      </c>
      <c r="H1854" s="90"/>
      <c r="I1854" s="91"/>
      <c r="J1854" s="91"/>
      <c r="K1854" s="91">
        <f t="shared" si="54"/>
        <v>2059</v>
      </c>
      <c r="L1854" s="92">
        <v>20220721</v>
      </c>
    </row>
    <row r="1855" spans="1:12" x14ac:dyDescent="0.25">
      <c r="A1855" s="89" t="s">
        <v>2788</v>
      </c>
      <c r="B1855" s="90" t="s">
        <v>92</v>
      </c>
      <c r="C1855" s="90" t="s">
        <v>38</v>
      </c>
      <c r="D1855" s="90" t="s">
        <v>89</v>
      </c>
      <c r="E1855" s="90" t="s">
        <v>1617</v>
      </c>
      <c r="F1855" s="127">
        <v>1</v>
      </c>
      <c r="G1855" s="91">
        <v>2059</v>
      </c>
      <c r="H1855" s="90"/>
      <c r="I1855" s="91"/>
      <c r="J1855" s="91"/>
      <c r="K1855" s="91">
        <f t="shared" si="54"/>
        <v>2059</v>
      </c>
      <c r="L1855" s="92">
        <v>20220721</v>
      </c>
    </row>
    <row r="1856" spans="1:12" x14ac:dyDescent="0.25">
      <c r="A1856" s="108" t="s">
        <v>2789</v>
      </c>
      <c r="B1856" s="109" t="s">
        <v>92</v>
      </c>
      <c r="C1856" s="109" t="s">
        <v>38</v>
      </c>
      <c r="D1856" s="109" t="s">
        <v>89</v>
      </c>
      <c r="E1856" s="109" t="s">
        <v>1621</v>
      </c>
      <c r="F1856" s="130">
        <v>1</v>
      </c>
      <c r="G1856" s="110">
        <v>2059</v>
      </c>
      <c r="H1856" s="109">
        <v>160</v>
      </c>
      <c r="I1856" s="110">
        <v>49.84</v>
      </c>
      <c r="J1856" s="110">
        <f t="shared" si="55"/>
        <v>7974.4000000000005</v>
      </c>
      <c r="K1856" s="110">
        <f t="shared" si="54"/>
        <v>10033.400000000001</v>
      </c>
      <c r="L1856" s="111">
        <v>20220721</v>
      </c>
    </row>
    <row r="1857" spans="1:12" x14ac:dyDescent="0.25">
      <c r="A1857" s="89" t="s">
        <v>2790</v>
      </c>
      <c r="B1857" s="90" t="s">
        <v>92</v>
      </c>
      <c r="C1857" s="90" t="s">
        <v>38</v>
      </c>
      <c r="D1857" s="90" t="s">
        <v>89</v>
      </c>
      <c r="E1857" s="90" t="s">
        <v>1613</v>
      </c>
      <c r="F1857" s="127">
        <v>1</v>
      </c>
      <c r="G1857" s="91">
        <v>2059</v>
      </c>
      <c r="H1857" s="90"/>
      <c r="I1857" s="91"/>
      <c r="J1857" s="91"/>
      <c r="K1857" s="91">
        <f t="shared" si="54"/>
        <v>2059</v>
      </c>
      <c r="L1857" s="92">
        <v>20220721</v>
      </c>
    </row>
    <row r="1858" spans="1:12" x14ac:dyDescent="0.25">
      <c r="A1858" s="89" t="s">
        <v>2791</v>
      </c>
      <c r="B1858" s="90" t="s">
        <v>92</v>
      </c>
      <c r="C1858" s="90" t="s">
        <v>38</v>
      </c>
      <c r="D1858" s="90" t="s">
        <v>89</v>
      </c>
      <c r="E1858" s="90" t="s">
        <v>1615</v>
      </c>
      <c r="F1858" s="127">
        <v>1</v>
      </c>
      <c r="G1858" s="91">
        <v>2059</v>
      </c>
      <c r="H1858" s="90"/>
      <c r="I1858" s="91"/>
      <c r="J1858" s="91"/>
      <c r="K1858" s="91">
        <f t="shared" si="54"/>
        <v>2059</v>
      </c>
      <c r="L1858" s="92">
        <v>20220721</v>
      </c>
    </row>
    <row r="1859" spans="1:12" x14ac:dyDescent="0.25">
      <c r="A1859" s="89" t="s">
        <v>2792</v>
      </c>
      <c r="B1859" s="90" t="s">
        <v>92</v>
      </c>
      <c r="C1859" s="90" t="s">
        <v>38</v>
      </c>
      <c r="D1859" s="90" t="s">
        <v>89</v>
      </c>
      <c r="E1859" s="90" t="s">
        <v>1611</v>
      </c>
      <c r="F1859" s="127">
        <v>1</v>
      </c>
      <c r="G1859" s="91">
        <v>2059</v>
      </c>
      <c r="H1859" s="90"/>
      <c r="I1859" s="91"/>
      <c r="J1859" s="91"/>
      <c r="K1859" s="91">
        <f t="shared" si="54"/>
        <v>2059</v>
      </c>
      <c r="L1859" s="92">
        <v>20220721</v>
      </c>
    </row>
    <row r="1860" spans="1:12" x14ac:dyDescent="0.25">
      <c r="A1860" s="89" t="s">
        <v>2811</v>
      </c>
      <c r="B1860" s="90" t="s">
        <v>92</v>
      </c>
      <c r="C1860" s="90" t="s">
        <v>35</v>
      </c>
      <c r="D1860" s="90" t="s">
        <v>1083</v>
      </c>
      <c r="E1860" s="90" t="s">
        <v>1084</v>
      </c>
      <c r="F1860" s="127">
        <v>1</v>
      </c>
      <c r="G1860" s="91">
        <v>2059</v>
      </c>
      <c r="H1860" s="90"/>
      <c r="I1860" s="91"/>
      <c r="J1860" s="91"/>
      <c r="K1860" s="91">
        <f t="shared" si="54"/>
        <v>2059</v>
      </c>
      <c r="L1860" s="92">
        <v>20220722</v>
      </c>
    </row>
    <row r="1861" spans="1:12" x14ac:dyDescent="0.25">
      <c r="A1861" s="89" t="s">
        <v>2807</v>
      </c>
      <c r="B1861" s="90" t="s">
        <v>92</v>
      </c>
      <c r="C1861" s="90" t="s">
        <v>283</v>
      </c>
      <c r="D1861" s="90" t="s">
        <v>93</v>
      </c>
      <c r="E1861" s="90" t="s">
        <v>284</v>
      </c>
      <c r="F1861" s="127">
        <v>1</v>
      </c>
      <c r="G1861" s="91">
        <v>2059</v>
      </c>
      <c r="H1861" s="90"/>
      <c r="I1861" s="91"/>
      <c r="J1861" s="91"/>
      <c r="K1861" s="91">
        <f t="shared" si="54"/>
        <v>2059</v>
      </c>
      <c r="L1861" s="92">
        <v>20220722</v>
      </c>
    </row>
    <row r="1862" spans="1:12" x14ac:dyDescent="0.25">
      <c r="A1862" s="89" t="s">
        <v>2808</v>
      </c>
      <c r="B1862" s="90" t="s">
        <v>92</v>
      </c>
      <c r="C1862" s="90" t="s">
        <v>283</v>
      </c>
      <c r="D1862" s="90" t="s">
        <v>93</v>
      </c>
      <c r="E1862" s="90" t="s">
        <v>1077</v>
      </c>
      <c r="F1862" s="127">
        <v>1</v>
      </c>
      <c r="G1862" s="91">
        <v>2059</v>
      </c>
      <c r="H1862" s="90"/>
      <c r="I1862" s="91"/>
      <c r="J1862" s="91"/>
      <c r="K1862" s="91">
        <f t="shared" si="54"/>
        <v>2059</v>
      </c>
      <c r="L1862" s="92">
        <v>20220722</v>
      </c>
    </row>
    <row r="1863" spans="1:12" x14ac:dyDescent="0.25">
      <c r="A1863" s="89" t="s">
        <v>2809</v>
      </c>
      <c r="B1863" s="90" t="s">
        <v>92</v>
      </c>
      <c r="C1863" s="90" t="s">
        <v>283</v>
      </c>
      <c r="D1863" s="90" t="s">
        <v>93</v>
      </c>
      <c r="E1863" s="90" t="s">
        <v>1079</v>
      </c>
      <c r="F1863" s="127">
        <v>1</v>
      </c>
      <c r="G1863" s="91">
        <v>2059</v>
      </c>
      <c r="H1863" s="90"/>
      <c r="I1863" s="91"/>
      <c r="J1863" s="91"/>
      <c r="K1863" s="91">
        <f t="shared" si="54"/>
        <v>2059</v>
      </c>
      <c r="L1863" s="92">
        <v>20220722</v>
      </c>
    </row>
    <row r="1864" spans="1:12" x14ac:dyDescent="0.25">
      <c r="A1864" s="89" t="s">
        <v>2810</v>
      </c>
      <c r="B1864" s="90" t="s">
        <v>92</v>
      </c>
      <c r="C1864" s="90" t="s">
        <v>283</v>
      </c>
      <c r="D1864" s="90" t="s">
        <v>93</v>
      </c>
      <c r="E1864" s="90" t="s">
        <v>1081</v>
      </c>
      <c r="F1864" s="127">
        <v>1</v>
      </c>
      <c r="G1864" s="91">
        <v>2059</v>
      </c>
      <c r="H1864" s="90"/>
      <c r="I1864" s="91"/>
      <c r="J1864" s="91"/>
      <c r="K1864" s="91">
        <f t="shared" si="54"/>
        <v>2059</v>
      </c>
      <c r="L1864" s="92">
        <v>20220722</v>
      </c>
    </row>
    <row r="1865" spans="1:12" x14ac:dyDescent="0.25">
      <c r="A1865" s="108" t="s">
        <v>2785</v>
      </c>
      <c r="B1865" s="109" t="s">
        <v>92</v>
      </c>
      <c r="C1865" s="109" t="s">
        <v>303</v>
      </c>
      <c r="D1865" s="109" t="s">
        <v>83</v>
      </c>
      <c r="E1865" s="109" t="s">
        <v>1039</v>
      </c>
      <c r="F1865" s="130">
        <v>1</v>
      </c>
      <c r="G1865" s="110">
        <v>2059</v>
      </c>
      <c r="H1865" s="109">
        <v>300</v>
      </c>
      <c r="I1865" s="110">
        <v>49.84</v>
      </c>
      <c r="J1865" s="110">
        <f t="shared" si="55"/>
        <v>14952.000000000002</v>
      </c>
      <c r="K1865" s="110">
        <f t="shared" si="54"/>
        <v>17011</v>
      </c>
      <c r="L1865" s="111">
        <v>20220725</v>
      </c>
    </row>
    <row r="1866" spans="1:12" x14ac:dyDescent="0.25">
      <c r="A1866" s="89" t="s">
        <v>2786</v>
      </c>
      <c r="B1866" s="90" t="s">
        <v>92</v>
      </c>
      <c r="C1866" s="90" t="s">
        <v>38</v>
      </c>
      <c r="D1866" s="90" t="s">
        <v>217</v>
      </c>
      <c r="E1866" s="90" t="s">
        <v>218</v>
      </c>
      <c r="F1866" s="127">
        <v>1</v>
      </c>
      <c r="G1866" s="91">
        <v>2059</v>
      </c>
      <c r="H1866" s="90"/>
      <c r="I1866" s="91"/>
      <c r="J1866" s="91"/>
      <c r="K1866" s="91">
        <f t="shared" si="54"/>
        <v>2059</v>
      </c>
      <c r="L1866" s="92">
        <v>20220725</v>
      </c>
    </row>
    <row r="1867" spans="1:12" x14ac:dyDescent="0.25">
      <c r="A1867" s="89" t="s">
        <v>2799</v>
      </c>
      <c r="B1867" s="90" t="s">
        <v>92</v>
      </c>
      <c r="C1867" s="90" t="s">
        <v>35</v>
      </c>
      <c r="D1867" s="90" t="s">
        <v>331</v>
      </c>
      <c r="E1867" s="90" t="s">
        <v>332</v>
      </c>
      <c r="F1867" s="127">
        <v>1</v>
      </c>
      <c r="G1867" s="91">
        <v>2059</v>
      </c>
      <c r="H1867" s="90"/>
      <c r="I1867" s="91"/>
      <c r="J1867" s="91"/>
      <c r="K1867" s="91">
        <f t="shared" si="54"/>
        <v>2059</v>
      </c>
      <c r="L1867" s="92">
        <v>20220728</v>
      </c>
    </row>
    <row r="1868" spans="1:12" x14ac:dyDescent="0.25">
      <c r="A1868" s="108" t="s">
        <v>2798</v>
      </c>
      <c r="B1868" s="109" t="s">
        <v>92</v>
      </c>
      <c r="C1868" s="109" t="s">
        <v>222</v>
      </c>
      <c r="D1868" s="109" t="s">
        <v>271</v>
      </c>
      <c r="E1868" s="109" t="s">
        <v>272</v>
      </c>
      <c r="F1868" s="130">
        <v>1</v>
      </c>
      <c r="G1868" s="110">
        <v>2059</v>
      </c>
      <c r="H1868" s="109">
        <v>104</v>
      </c>
      <c r="I1868" s="110">
        <v>49.84</v>
      </c>
      <c r="J1868" s="110">
        <f t="shared" si="55"/>
        <v>5183.3600000000006</v>
      </c>
      <c r="K1868" s="110">
        <f t="shared" si="54"/>
        <v>7242.3600000000006</v>
      </c>
      <c r="L1868" s="111">
        <v>20220728</v>
      </c>
    </row>
    <row r="1869" spans="1:12" x14ac:dyDescent="0.25">
      <c r="A1869" s="89" t="s">
        <v>2801</v>
      </c>
      <c r="B1869" s="90" t="s">
        <v>92</v>
      </c>
      <c r="C1869" s="90" t="s">
        <v>38</v>
      </c>
      <c r="D1869" s="90" t="s">
        <v>2802</v>
      </c>
      <c r="E1869" s="90" t="s">
        <v>2803</v>
      </c>
      <c r="F1869" s="127">
        <v>1</v>
      </c>
      <c r="G1869" s="91">
        <v>2059</v>
      </c>
      <c r="H1869" s="90"/>
      <c r="I1869" s="91"/>
      <c r="J1869" s="91"/>
      <c r="K1869" s="91">
        <f t="shared" si="54"/>
        <v>2059</v>
      </c>
      <c r="L1869" s="92">
        <v>20220728</v>
      </c>
    </row>
    <row r="1870" spans="1:12" x14ac:dyDescent="0.25">
      <c r="A1870" s="89" t="s">
        <v>2796</v>
      </c>
      <c r="B1870" s="90" t="s">
        <v>92</v>
      </c>
      <c r="C1870" s="90" t="s">
        <v>274</v>
      </c>
      <c r="D1870" s="90" t="s">
        <v>26</v>
      </c>
      <c r="E1870" s="90" t="s">
        <v>2014</v>
      </c>
      <c r="F1870" s="127">
        <v>1</v>
      </c>
      <c r="G1870" s="91">
        <v>2059</v>
      </c>
      <c r="H1870" s="90"/>
      <c r="I1870" s="91"/>
      <c r="J1870" s="91"/>
      <c r="K1870" s="91">
        <f t="shared" si="54"/>
        <v>2059</v>
      </c>
      <c r="L1870" s="92">
        <v>20220728</v>
      </c>
    </row>
    <row r="1871" spans="1:12" x14ac:dyDescent="0.25">
      <c r="A1871" s="108" t="s">
        <v>2797</v>
      </c>
      <c r="B1871" s="109" t="s">
        <v>92</v>
      </c>
      <c r="C1871" s="109" t="s">
        <v>274</v>
      </c>
      <c r="D1871" s="109" t="s">
        <v>26</v>
      </c>
      <c r="E1871" s="109" t="s">
        <v>275</v>
      </c>
      <c r="F1871" s="130">
        <v>1</v>
      </c>
      <c r="G1871" s="110">
        <v>2059</v>
      </c>
      <c r="H1871" s="109">
        <v>56</v>
      </c>
      <c r="I1871" s="110">
        <v>49.84</v>
      </c>
      <c r="J1871" s="110">
        <f t="shared" si="55"/>
        <v>2791.04</v>
      </c>
      <c r="K1871" s="110">
        <f t="shared" si="54"/>
        <v>4850.04</v>
      </c>
      <c r="L1871" s="111">
        <v>20220728</v>
      </c>
    </row>
    <row r="1872" spans="1:12" x14ac:dyDescent="0.25">
      <c r="A1872" s="89" t="s">
        <v>2793</v>
      </c>
      <c r="B1872" s="90" t="s">
        <v>92</v>
      </c>
      <c r="C1872" s="90" t="s">
        <v>1014</v>
      </c>
      <c r="D1872" s="90" t="s">
        <v>93</v>
      </c>
      <c r="E1872" s="90" t="s">
        <v>1015</v>
      </c>
      <c r="F1872" s="127">
        <v>1</v>
      </c>
      <c r="G1872" s="91">
        <v>2059</v>
      </c>
      <c r="H1872" s="90"/>
      <c r="I1872" s="91"/>
      <c r="J1872" s="91"/>
      <c r="K1872" s="91">
        <f t="shared" si="54"/>
        <v>2059</v>
      </c>
      <c r="L1872" s="92">
        <v>20220729</v>
      </c>
    </row>
    <row r="1873" spans="1:14" x14ac:dyDescent="0.25">
      <c r="A1873" s="89" t="s">
        <v>2794</v>
      </c>
      <c r="B1873" s="90" t="s">
        <v>92</v>
      </c>
      <c r="C1873" s="90" t="s">
        <v>1014</v>
      </c>
      <c r="D1873" s="90" t="s">
        <v>93</v>
      </c>
      <c r="E1873" s="90" t="s">
        <v>1017</v>
      </c>
      <c r="F1873" s="127">
        <v>1</v>
      </c>
      <c r="G1873" s="91">
        <v>2059</v>
      </c>
      <c r="H1873" s="90"/>
      <c r="I1873" s="91"/>
      <c r="J1873" s="91"/>
      <c r="K1873" s="91">
        <f t="shared" si="54"/>
        <v>2059</v>
      </c>
      <c r="L1873" s="92">
        <v>20220729</v>
      </c>
    </row>
    <row r="1874" spans="1:14" x14ac:dyDescent="0.25">
      <c r="A1874" s="108" t="s">
        <v>2795</v>
      </c>
      <c r="B1874" s="109" t="s">
        <v>92</v>
      </c>
      <c r="C1874" s="109" t="s">
        <v>38</v>
      </c>
      <c r="D1874" s="109" t="s">
        <v>478</v>
      </c>
      <c r="E1874" s="109" t="s">
        <v>1623</v>
      </c>
      <c r="F1874" s="130">
        <v>1</v>
      </c>
      <c r="G1874" s="110">
        <v>2059</v>
      </c>
      <c r="H1874" s="109">
        <v>40</v>
      </c>
      <c r="I1874" s="110">
        <v>49.84</v>
      </c>
      <c r="J1874" s="110">
        <f t="shared" si="55"/>
        <v>1993.6000000000001</v>
      </c>
      <c r="K1874" s="110">
        <f t="shared" si="54"/>
        <v>4052.6000000000004</v>
      </c>
      <c r="L1874" s="111">
        <v>20220729</v>
      </c>
    </row>
    <row r="1875" spans="1:14" x14ac:dyDescent="0.25">
      <c r="A1875" s="89" t="s">
        <v>2781</v>
      </c>
      <c r="B1875" s="90" t="s">
        <v>92</v>
      </c>
      <c r="C1875" s="90" t="s">
        <v>38</v>
      </c>
      <c r="D1875" s="90" t="s">
        <v>215</v>
      </c>
      <c r="E1875" s="90" t="s">
        <v>2094</v>
      </c>
      <c r="F1875" s="127">
        <v>1</v>
      </c>
      <c r="G1875" s="91">
        <v>2059</v>
      </c>
      <c r="H1875" s="90"/>
      <c r="I1875" s="91"/>
      <c r="J1875" s="91"/>
      <c r="K1875" s="91">
        <f t="shared" si="54"/>
        <v>2059</v>
      </c>
      <c r="L1875" s="92">
        <v>20220729</v>
      </c>
    </row>
    <row r="1876" spans="1:14" x14ac:dyDescent="0.25">
      <c r="A1876" s="108" t="s">
        <v>2782</v>
      </c>
      <c r="B1876" s="109" t="s">
        <v>92</v>
      </c>
      <c r="C1876" s="109" t="s">
        <v>38</v>
      </c>
      <c r="D1876" s="109" t="s">
        <v>215</v>
      </c>
      <c r="E1876" s="109" t="s">
        <v>2096</v>
      </c>
      <c r="F1876" s="130">
        <v>1</v>
      </c>
      <c r="G1876" s="110">
        <v>2059</v>
      </c>
      <c r="H1876" s="109">
        <v>220</v>
      </c>
      <c r="I1876" s="110">
        <v>49.84</v>
      </c>
      <c r="J1876" s="110">
        <f t="shared" si="55"/>
        <v>10964.800000000001</v>
      </c>
      <c r="K1876" s="110">
        <f t="shared" si="54"/>
        <v>13023.800000000001</v>
      </c>
      <c r="L1876" s="111">
        <v>20220729</v>
      </c>
    </row>
    <row r="1877" spans="1:14" ht="15.75" thickBot="1" x14ac:dyDescent="0.3">
      <c r="A1877" s="112" t="s">
        <v>2783</v>
      </c>
      <c r="B1877" s="113" t="s">
        <v>92</v>
      </c>
      <c r="C1877" s="113" t="s">
        <v>38</v>
      </c>
      <c r="D1877" s="113" t="s">
        <v>215</v>
      </c>
      <c r="E1877" s="113" t="s">
        <v>1626</v>
      </c>
      <c r="F1877" s="131">
        <v>1</v>
      </c>
      <c r="G1877" s="114">
        <v>2059</v>
      </c>
      <c r="H1877" s="113"/>
      <c r="I1877" s="114"/>
      <c r="J1877" s="114"/>
      <c r="K1877" s="114">
        <f t="shared" si="54"/>
        <v>2059</v>
      </c>
      <c r="L1877" s="115">
        <v>20220729</v>
      </c>
    </row>
    <row r="1881" spans="1:14" ht="15.75" thickBot="1" x14ac:dyDescent="0.3">
      <c r="A1881" s="85" t="s">
        <v>0</v>
      </c>
      <c r="B1881" s="86" t="s">
        <v>1</v>
      </c>
      <c r="C1881" s="86" t="s">
        <v>2</v>
      </c>
      <c r="D1881" s="86" t="s">
        <v>3</v>
      </c>
      <c r="E1881" s="86" t="s">
        <v>4</v>
      </c>
      <c r="F1881" s="122"/>
      <c r="G1881" s="87" t="s">
        <v>6</v>
      </c>
      <c r="H1881" s="86" t="s">
        <v>7</v>
      </c>
      <c r="I1881" s="87" t="s">
        <v>8</v>
      </c>
      <c r="J1881" s="87" t="s">
        <v>9</v>
      </c>
      <c r="K1881" s="87" t="s">
        <v>10</v>
      </c>
      <c r="L1881" s="88" t="s">
        <v>5</v>
      </c>
    </row>
    <row r="1882" spans="1:14" s="39" customFormat="1" x14ac:dyDescent="0.25">
      <c r="A1882" s="54" t="s">
        <v>3037</v>
      </c>
      <c r="B1882" s="47" t="s">
        <v>11</v>
      </c>
      <c r="C1882" s="47" t="s">
        <v>363</v>
      </c>
      <c r="D1882" s="47" t="s">
        <v>364</v>
      </c>
      <c r="E1882" s="47" t="s">
        <v>575</v>
      </c>
      <c r="F1882" s="123">
        <v>1</v>
      </c>
      <c r="G1882" s="38">
        <v>4455</v>
      </c>
      <c r="H1882" s="47"/>
      <c r="I1882" s="38"/>
      <c r="J1882" s="38"/>
      <c r="K1882" s="38">
        <f t="shared" ref="K1882:K1913" si="56">J1882+G1882</f>
        <v>4455</v>
      </c>
      <c r="L1882" s="73">
        <v>20220801</v>
      </c>
      <c r="M1882" s="25"/>
      <c r="N1882" s="25"/>
    </row>
    <row r="1883" spans="1:14" x14ac:dyDescent="0.25">
      <c r="A1883" s="108" t="s">
        <v>3038</v>
      </c>
      <c r="B1883" s="109" t="s">
        <v>11</v>
      </c>
      <c r="C1883" s="109" t="s">
        <v>363</v>
      </c>
      <c r="D1883" s="109" t="s">
        <v>364</v>
      </c>
      <c r="E1883" s="109" t="s">
        <v>573</v>
      </c>
      <c r="F1883" s="130">
        <v>1</v>
      </c>
      <c r="G1883" s="110">
        <v>4455</v>
      </c>
      <c r="H1883" s="109">
        <v>40</v>
      </c>
      <c r="I1883" s="110">
        <v>49.84</v>
      </c>
      <c r="J1883" s="110">
        <f>I1883*H1883</f>
        <v>1993.6000000000001</v>
      </c>
      <c r="K1883" s="110">
        <f t="shared" si="56"/>
        <v>6448.6</v>
      </c>
      <c r="L1883" s="111">
        <v>20220801</v>
      </c>
    </row>
    <row r="1884" spans="1:14" x14ac:dyDescent="0.25">
      <c r="A1884" s="89" t="s">
        <v>3036</v>
      </c>
      <c r="B1884" s="90" t="s">
        <v>11</v>
      </c>
      <c r="C1884" s="90" t="s">
        <v>27</v>
      </c>
      <c r="D1884" s="90" t="s">
        <v>238</v>
      </c>
      <c r="E1884" s="90" t="s">
        <v>282</v>
      </c>
      <c r="F1884" s="127">
        <v>1</v>
      </c>
      <c r="G1884" s="91">
        <v>4455</v>
      </c>
      <c r="H1884" s="90"/>
      <c r="I1884" s="91"/>
      <c r="J1884" s="91"/>
      <c r="K1884" s="91">
        <f t="shared" si="56"/>
        <v>4455</v>
      </c>
      <c r="L1884" s="92">
        <v>20220801</v>
      </c>
    </row>
    <row r="1885" spans="1:14" x14ac:dyDescent="0.25">
      <c r="A1885" s="89" t="s">
        <v>3009</v>
      </c>
      <c r="B1885" s="90" t="s">
        <v>11</v>
      </c>
      <c r="C1885" s="90" t="s">
        <v>35</v>
      </c>
      <c r="D1885" s="90" t="s">
        <v>1114</v>
      </c>
      <c r="E1885" s="90" t="s">
        <v>1115</v>
      </c>
      <c r="F1885" s="127">
        <v>1</v>
      </c>
      <c r="G1885" s="91">
        <v>4455</v>
      </c>
      <c r="H1885" s="90"/>
      <c r="I1885" s="91"/>
      <c r="J1885" s="91"/>
      <c r="K1885" s="91">
        <f t="shared" si="56"/>
        <v>4455</v>
      </c>
      <c r="L1885" s="92">
        <v>20220803</v>
      </c>
    </row>
    <row r="1886" spans="1:14" x14ac:dyDescent="0.25">
      <c r="A1886" s="89" t="s">
        <v>3034</v>
      </c>
      <c r="B1886" s="90" t="s">
        <v>11</v>
      </c>
      <c r="C1886" s="90" t="s">
        <v>27</v>
      </c>
      <c r="D1886" s="90" t="s">
        <v>346</v>
      </c>
      <c r="E1886" s="90" t="s">
        <v>351</v>
      </c>
      <c r="F1886" s="127">
        <v>1</v>
      </c>
      <c r="G1886" s="91">
        <v>4455</v>
      </c>
      <c r="H1886" s="90"/>
      <c r="I1886" s="91"/>
      <c r="J1886" s="91"/>
      <c r="K1886" s="91">
        <f t="shared" si="56"/>
        <v>4455</v>
      </c>
      <c r="L1886" s="92">
        <v>20220803</v>
      </c>
    </row>
    <row r="1887" spans="1:14" x14ac:dyDescent="0.25">
      <c r="A1887" s="89" t="s">
        <v>3035</v>
      </c>
      <c r="B1887" s="90" t="s">
        <v>11</v>
      </c>
      <c r="C1887" s="90" t="s">
        <v>934</v>
      </c>
      <c r="D1887" s="90" t="s">
        <v>1790</v>
      </c>
      <c r="E1887" s="90" t="s">
        <v>1382</v>
      </c>
      <c r="F1887" s="127">
        <v>1</v>
      </c>
      <c r="G1887" s="91">
        <v>4455</v>
      </c>
      <c r="H1887" s="90"/>
      <c r="I1887" s="91"/>
      <c r="J1887" s="91"/>
      <c r="K1887" s="91">
        <f t="shared" si="56"/>
        <v>4455</v>
      </c>
      <c r="L1887" s="92">
        <v>20220803</v>
      </c>
    </row>
    <row r="1888" spans="1:14" x14ac:dyDescent="0.25">
      <c r="A1888" s="89" t="s">
        <v>3008</v>
      </c>
      <c r="B1888" s="90" t="s">
        <v>11</v>
      </c>
      <c r="C1888" s="90" t="s">
        <v>1760</v>
      </c>
      <c r="D1888" s="90" t="s">
        <v>1761</v>
      </c>
      <c r="E1888" s="90" t="s">
        <v>1762</v>
      </c>
      <c r="F1888" s="127">
        <v>1</v>
      </c>
      <c r="G1888" s="91">
        <v>4455</v>
      </c>
      <c r="H1888" s="90"/>
      <c r="I1888" s="91"/>
      <c r="J1888" s="91"/>
      <c r="K1888" s="91">
        <f t="shared" si="56"/>
        <v>4455</v>
      </c>
      <c r="L1888" s="92">
        <v>20220803</v>
      </c>
    </row>
    <row r="1889" spans="1:14" x14ac:dyDescent="0.25">
      <c r="A1889" s="89" t="s">
        <v>3005</v>
      </c>
      <c r="B1889" s="90" t="s">
        <v>11</v>
      </c>
      <c r="C1889" s="90" t="s">
        <v>3006</v>
      </c>
      <c r="D1889" s="90" t="s">
        <v>26</v>
      </c>
      <c r="E1889" s="90" t="s">
        <v>3007</v>
      </c>
      <c r="F1889" s="127">
        <v>1</v>
      </c>
      <c r="G1889" s="91">
        <v>4455</v>
      </c>
      <c r="H1889" s="90"/>
      <c r="I1889" s="91"/>
      <c r="J1889" s="91"/>
      <c r="K1889" s="91">
        <f t="shared" si="56"/>
        <v>4455</v>
      </c>
      <c r="L1889" s="92">
        <v>20220804</v>
      </c>
    </row>
    <row r="1890" spans="1:14" x14ac:dyDescent="0.25">
      <c r="A1890" s="89" t="s">
        <v>3046</v>
      </c>
      <c r="B1890" s="90" t="s">
        <v>11</v>
      </c>
      <c r="C1890" s="90" t="s">
        <v>673</v>
      </c>
      <c r="D1890" s="90" t="s">
        <v>93</v>
      </c>
      <c r="E1890" s="90" t="s">
        <v>674</v>
      </c>
      <c r="F1890" s="127">
        <v>1</v>
      </c>
      <c r="G1890" s="91">
        <v>4455</v>
      </c>
      <c r="H1890" s="90"/>
      <c r="I1890" s="91"/>
      <c r="J1890" s="91"/>
      <c r="K1890" s="91">
        <f t="shared" si="56"/>
        <v>4455</v>
      </c>
      <c r="L1890" s="92">
        <v>20220804</v>
      </c>
    </row>
    <row r="1891" spans="1:14" x14ac:dyDescent="0.25">
      <c r="A1891" s="89" t="s">
        <v>3011</v>
      </c>
      <c r="B1891" s="90" t="s">
        <v>11</v>
      </c>
      <c r="C1891" s="90" t="s">
        <v>2818</v>
      </c>
      <c r="D1891" s="90" t="s">
        <v>239</v>
      </c>
      <c r="E1891" s="90" t="s">
        <v>2819</v>
      </c>
      <c r="F1891" s="127">
        <v>1</v>
      </c>
      <c r="G1891" s="91">
        <v>4455</v>
      </c>
      <c r="H1891" s="90"/>
      <c r="I1891" s="91"/>
      <c r="J1891" s="91"/>
      <c r="K1891" s="91">
        <f t="shared" si="56"/>
        <v>4455</v>
      </c>
      <c r="L1891" s="92">
        <v>20220804</v>
      </c>
    </row>
    <row r="1892" spans="1:14" x14ac:dyDescent="0.25">
      <c r="A1892" s="89" t="s">
        <v>3002</v>
      </c>
      <c r="B1892" s="90" t="s">
        <v>11</v>
      </c>
      <c r="C1892" s="90" t="s">
        <v>27</v>
      </c>
      <c r="D1892" s="90" t="s">
        <v>346</v>
      </c>
      <c r="E1892" s="90" t="s">
        <v>351</v>
      </c>
      <c r="F1892" s="127">
        <v>1</v>
      </c>
      <c r="G1892" s="91">
        <v>4455</v>
      </c>
      <c r="H1892" s="90"/>
      <c r="I1892" s="91"/>
      <c r="J1892" s="91"/>
      <c r="K1892" s="91">
        <f t="shared" si="56"/>
        <v>4455</v>
      </c>
      <c r="L1892" s="92">
        <v>20220805</v>
      </c>
    </row>
    <row r="1893" spans="1:14" x14ac:dyDescent="0.25">
      <c r="A1893" s="144" t="s">
        <v>3052</v>
      </c>
      <c r="B1893" s="145" t="s">
        <v>2204</v>
      </c>
      <c r="C1893" s="145" t="s">
        <v>2818</v>
      </c>
      <c r="D1893" s="145" t="s">
        <v>81</v>
      </c>
      <c r="E1893" s="145" t="s">
        <v>3053</v>
      </c>
      <c r="F1893" s="146">
        <v>1</v>
      </c>
      <c r="G1893" s="147">
        <v>8910</v>
      </c>
      <c r="H1893" s="145"/>
      <c r="I1893" s="147"/>
      <c r="J1893" s="147"/>
      <c r="K1893" s="147">
        <f t="shared" si="56"/>
        <v>8910</v>
      </c>
      <c r="L1893" s="148">
        <v>20220805</v>
      </c>
      <c r="M1893" s="39"/>
      <c r="N1893" s="39"/>
    </row>
    <row r="1894" spans="1:14" x14ac:dyDescent="0.25">
      <c r="A1894" s="89" t="s">
        <v>3003</v>
      </c>
      <c r="B1894" s="90" t="s">
        <v>11</v>
      </c>
      <c r="C1894" s="90" t="s">
        <v>12</v>
      </c>
      <c r="D1894" s="90" t="s">
        <v>116</v>
      </c>
      <c r="E1894" s="90" t="s">
        <v>171</v>
      </c>
      <c r="F1894" s="127">
        <v>1</v>
      </c>
      <c r="G1894" s="91">
        <v>4455</v>
      </c>
      <c r="H1894" s="90"/>
      <c r="I1894" s="91"/>
      <c r="J1894" s="91"/>
      <c r="K1894" s="91">
        <f t="shared" si="56"/>
        <v>4455</v>
      </c>
      <c r="L1894" s="92">
        <v>20220805</v>
      </c>
    </row>
    <row r="1895" spans="1:14" x14ac:dyDescent="0.25">
      <c r="A1895" s="108" t="s">
        <v>3010</v>
      </c>
      <c r="B1895" s="109" t="s">
        <v>296</v>
      </c>
      <c r="C1895" s="109" t="s">
        <v>984</v>
      </c>
      <c r="D1895" s="109" t="s">
        <v>2178</v>
      </c>
      <c r="E1895" s="109" t="s">
        <v>369</v>
      </c>
      <c r="F1895" s="130">
        <v>1</v>
      </c>
      <c r="G1895" s="110">
        <v>4455</v>
      </c>
      <c r="H1895" s="109">
        <v>38</v>
      </c>
      <c r="I1895" s="110">
        <v>49.84</v>
      </c>
      <c r="J1895" s="110">
        <f>I1895*H1895</f>
        <v>1893.92</v>
      </c>
      <c r="K1895" s="110">
        <f t="shared" si="56"/>
        <v>6348.92</v>
      </c>
      <c r="L1895" s="111">
        <v>20220808</v>
      </c>
    </row>
    <row r="1896" spans="1:14" x14ac:dyDescent="0.25">
      <c r="A1896" s="89" t="s">
        <v>2997</v>
      </c>
      <c r="B1896" s="90" t="s">
        <v>11</v>
      </c>
      <c r="C1896" s="90" t="s">
        <v>28</v>
      </c>
      <c r="D1896" s="90" t="s">
        <v>1986</v>
      </c>
      <c r="E1896" s="90" t="s">
        <v>2285</v>
      </c>
      <c r="F1896" s="127">
        <v>1</v>
      </c>
      <c r="G1896" s="91">
        <v>4455</v>
      </c>
      <c r="H1896" s="90"/>
      <c r="I1896" s="91"/>
      <c r="J1896" s="91"/>
      <c r="K1896" s="91">
        <f t="shared" si="56"/>
        <v>4455</v>
      </c>
      <c r="L1896" s="92">
        <v>20220809</v>
      </c>
    </row>
    <row r="1897" spans="1:14" x14ac:dyDescent="0.25">
      <c r="A1897" s="89" t="s">
        <v>2996</v>
      </c>
      <c r="B1897" s="90" t="s">
        <v>11</v>
      </c>
      <c r="C1897" s="90" t="s">
        <v>27</v>
      </c>
      <c r="D1897" s="90" t="s">
        <v>1092</v>
      </c>
      <c r="E1897" s="90" t="s">
        <v>1093</v>
      </c>
      <c r="F1897" s="127">
        <v>1</v>
      </c>
      <c r="G1897" s="91">
        <v>4455</v>
      </c>
      <c r="H1897" s="90"/>
      <c r="I1897" s="91"/>
      <c r="J1897" s="91"/>
      <c r="K1897" s="91">
        <f t="shared" si="56"/>
        <v>4455</v>
      </c>
      <c r="L1897" s="92">
        <v>20220809</v>
      </c>
    </row>
    <row r="1898" spans="1:14" x14ac:dyDescent="0.25">
      <c r="A1898" s="89" t="s">
        <v>3047</v>
      </c>
      <c r="B1898" s="90" t="s">
        <v>2204</v>
      </c>
      <c r="C1898" s="90" t="s">
        <v>2818</v>
      </c>
      <c r="D1898" s="90" t="s">
        <v>3048</v>
      </c>
      <c r="E1898" s="90" t="s">
        <v>3049</v>
      </c>
      <c r="F1898" s="127">
        <v>1</v>
      </c>
      <c r="G1898" s="91">
        <v>4455</v>
      </c>
      <c r="H1898" s="90"/>
      <c r="I1898" s="91"/>
      <c r="J1898" s="91"/>
      <c r="K1898" s="91">
        <f t="shared" si="56"/>
        <v>4455</v>
      </c>
      <c r="L1898" s="92">
        <v>20220809</v>
      </c>
    </row>
    <row r="1899" spans="1:14" x14ac:dyDescent="0.25">
      <c r="A1899" s="108" t="s">
        <v>3045</v>
      </c>
      <c r="B1899" s="109" t="s">
        <v>11</v>
      </c>
      <c r="C1899" s="109" t="s">
        <v>56</v>
      </c>
      <c r="D1899" s="109" t="s">
        <v>57</v>
      </c>
      <c r="E1899" s="109" t="s">
        <v>1237</v>
      </c>
      <c r="F1899" s="130">
        <v>1</v>
      </c>
      <c r="G1899" s="110">
        <v>4455</v>
      </c>
      <c r="H1899" s="109">
        <v>552</v>
      </c>
      <c r="I1899" s="110">
        <v>49.84</v>
      </c>
      <c r="J1899" s="110">
        <f>I1899*H1899</f>
        <v>27511.68</v>
      </c>
      <c r="K1899" s="110">
        <f t="shared" si="56"/>
        <v>31966.68</v>
      </c>
      <c r="L1899" s="111">
        <v>20220810</v>
      </c>
    </row>
    <row r="1900" spans="1:14" x14ac:dyDescent="0.25">
      <c r="A1900" s="108" t="s">
        <v>2991</v>
      </c>
      <c r="B1900" s="109" t="s">
        <v>11</v>
      </c>
      <c r="C1900" s="109" t="s">
        <v>27</v>
      </c>
      <c r="D1900" s="109" t="s">
        <v>99</v>
      </c>
      <c r="E1900" s="109" t="s">
        <v>101</v>
      </c>
      <c r="F1900" s="130">
        <v>1</v>
      </c>
      <c r="G1900" s="110">
        <v>4455</v>
      </c>
      <c r="H1900" s="109">
        <v>118</v>
      </c>
      <c r="I1900" s="110">
        <v>49.84</v>
      </c>
      <c r="J1900" s="110">
        <f>I1900*H1900</f>
        <v>5881.1200000000008</v>
      </c>
      <c r="K1900" s="110">
        <f t="shared" si="56"/>
        <v>10336.120000000001</v>
      </c>
      <c r="L1900" s="111">
        <v>20220811</v>
      </c>
    </row>
    <row r="1901" spans="1:14" x14ac:dyDescent="0.25">
      <c r="A1901" s="89" t="s">
        <v>2992</v>
      </c>
      <c r="B1901" s="90" t="s">
        <v>11</v>
      </c>
      <c r="C1901" s="90" t="s">
        <v>251</v>
      </c>
      <c r="D1901" s="90" t="s">
        <v>91</v>
      </c>
      <c r="E1901" s="90" t="s">
        <v>252</v>
      </c>
      <c r="F1901" s="127">
        <v>1</v>
      </c>
      <c r="G1901" s="91">
        <v>4455</v>
      </c>
      <c r="H1901" s="90"/>
      <c r="I1901" s="91"/>
      <c r="J1901" s="91"/>
      <c r="K1901" s="91">
        <f t="shared" si="56"/>
        <v>4455</v>
      </c>
      <c r="L1901" s="92">
        <v>20220811</v>
      </c>
    </row>
    <row r="1902" spans="1:14" x14ac:dyDescent="0.25">
      <c r="A1902" s="89" t="s">
        <v>2994</v>
      </c>
      <c r="B1902" s="90" t="s">
        <v>11</v>
      </c>
      <c r="C1902" s="90" t="s">
        <v>739</v>
      </c>
      <c r="D1902" s="90" t="s">
        <v>740</v>
      </c>
      <c r="E1902" s="90" t="s">
        <v>743</v>
      </c>
      <c r="F1902" s="127">
        <v>1</v>
      </c>
      <c r="G1902" s="91">
        <v>4455</v>
      </c>
      <c r="H1902" s="90"/>
      <c r="I1902" s="91"/>
      <c r="J1902" s="91"/>
      <c r="K1902" s="91">
        <f t="shared" si="56"/>
        <v>4455</v>
      </c>
      <c r="L1902" s="92">
        <v>20220812</v>
      </c>
    </row>
    <row r="1903" spans="1:14" x14ac:dyDescent="0.25">
      <c r="A1903" s="89" t="s">
        <v>2990</v>
      </c>
      <c r="B1903" s="90" t="s">
        <v>11</v>
      </c>
      <c r="C1903" s="90" t="s">
        <v>851</v>
      </c>
      <c r="D1903" s="90" t="s">
        <v>872</v>
      </c>
      <c r="E1903" s="90" t="s">
        <v>883</v>
      </c>
      <c r="F1903" s="127">
        <v>1</v>
      </c>
      <c r="G1903" s="91">
        <v>4455</v>
      </c>
      <c r="H1903" s="90"/>
      <c r="I1903" s="91"/>
      <c r="J1903" s="91"/>
      <c r="K1903" s="91">
        <f t="shared" si="56"/>
        <v>4455</v>
      </c>
      <c r="L1903" s="92">
        <v>20220812</v>
      </c>
    </row>
    <row r="1904" spans="1:14" x14ac:dyDescent="0.25">
      <c r="A1904" s="89" t="s">
        <v>3000</v>
      </c>
      <c r="B1904" s="90" t="s">
        <v>2204</v>
      </c>
      <c r="C1904" s="90" t="s">
        <v>12</v>
      </c>
      <c r="D1904" s="90" t="s">
        <v>116</v>
      </c>
      <c r="E1904" s="90" t="s">
        <v>3001</v>
      </c>
      <c r="F1904" s="127">
        <v>1</v>
      </c>
      <c r="G1904" s="91">
        <v>4455</v>
      </c>
      <c r="H1904" s="90"/>
      <c r="I1904" s="91"/>
      <c r="J1904" s="91"/>
      <c r="K1904" s="91">
        <f t="shared" si="56"/>
        <v>4455</v>
      </c>
      <c r="L1904" s="92">
        <v>20220812</v>
      </c>
    </row>
    <row r="1905" spans="1:12" x14ac:dyDescent="0.25">
      <c r="A1905" s="89" t="s">
        <v>2989</v>
      </c>
      <c r="B1905" s="90" t="s">
        <v>11</v>
      </c>
      <c r="C1905" s="90" t="s">
        <v>27</v>
      </c>
      <c r="D1905" s="90" t="s">
        <v>41</v>
      </c>
      <c r="E1905" s="90" t="s">
        <v>42</v>
      </c>
      <c r="F1905" s="127">
        <v>1</v>
      </c>
      <c r="G1905" s="91">
        <v>4455</v>
      </c>
      <c r="H1905" s="90"/>
      <c r="I1905" s="91"/>
      <c r="J1905" s="91"/>
      <c r="K1905" s="91">
        <f t="shared" si="56"/>
        <v>4455</v>
      </c>
      <c r="L1905" s="92">
        <v>20220816</v>
      </c>
    </row>
    <row r="1906" spans="1:12" x14ac:dyDescent="0.25">
      <c r="A1906" s="108" t="s">
        <v>2988</v>
      </c>
      <c r="B1906" s="109" t="s">
        <v>11</v>
      </c>
      <c r="C1906" s="109" t="s">
        <v>27</v>
      </c>
      <c r="D1906" s="109" t="s">
        <v>41</v>
      </c>
      <c r="E1906" s="109" t="s">
        <v>789</v>
      </c>
      <c r="F1906" s="130">
        <v>1</v>
      </c>
      <c r="G1906" s="110">
        <v>4455</v>
      </c>
      <c r="H1906" s="109">
        <v>138</v>
      </c>
      <c r="I1906" s="110">
        <v>49.84</v>
      </c>
      <c r="J1906" s="110">
        <f>I1906*H1906</f>
        <v>6877.92</v>
      </c>
      <c r="K1906" s="110">
        <f t="shared" si="56"/>
        <v>11332.92</v>
      </c>
      <c r="L1906" s="111">
        <v>20220816</v>
      </c>
    </row>
    <row r="1907" spans="1:12" x14ac:dyDescent="0.25">
      <c r="A1907" s="108" t="s">
        <v>2987</v>
      </c>
      <c r="B1907" s="109" t="s">
        <v>11</v>
      </c>
      <c r="C1907" s="109" t="s">
        <v>297</v>
      </c>
      <c r="D1907" s="109" t="s">
        <v>93</v>
      </c>
      <c r="E1907" s="109" t="s">
        <v>813</v>
      </c>
      <c r="F1907" s="130">
        <v>1</v>
      </c>
      <c r="G1907" s="110">
        <v>4455</v>
      </c>
      <c r="H1907" s="109">
        <v>56</v>
      </c>
      <c r="I1907" s="110">
        <v>49.84</v>
      </c>
      <c r="J1907" s="110">
        <f>I1907*H1907</f>
        <v>2791.04</v>
      </c>
      <c r="K1907" s="110">
        <f t="shared" si="56"/>
        <v>7246.04</v>
      </c>
      <c r="L1907" s="111">
        <v>20220817</v>
      </c>
    </row>
    <row r="1908" spans="1:12" x14ac:dyDescent="0.25">
      <c r="A1908" s="89" t="s">
        <v>3050</v>
      </c>
      <c r="B1908" s="90" t="s">
        <v>2204</v>
      </c>
      <c r="C1908" s="90" t="s">
        <v>2818</v>
      </c>
      <c r="D1908" s="90" t="s">
        <v>3048</v>
      </c>
      <c r="E1908" s="90" t="s">
        <v>3051</v>
      </c>
      <c r="F1908" s="127">
        <v>1</v>
      </c>
      <c r="G1908" s="91">
        <v>4455</v>
      </c>
      <c r="H1908" s="90"/>
      <c r="I1908" s="91"/>
      <c r="J1908" s="91"/>
      <c r="K1908" s="91">
        <f t="shared" si="56"/>
        <v>4455</v>
      </c>
      <c r="L1908" s="92">
        <v>20220817</v>
      </c>
    </row>
    <row r="1909" spans="1:12" x14ac:dyDescent="0.25">
      <c r="A1909" s="108" t="s">
        <v>3004</v>
      </c>
      <c r="B1909" s="109" t="s">
        <v>11</v>
      </c>
      <c r="C1909" s="109" t="s">
        <v>71</v>
      </c>
      <c r="D1909" s="109" t="s">
        <v>290</v>
      </c>
      <c r="E1909" s="109" t="s">
        <v>291</v>
      </c>
      <c r="F1909" s="130">
        <v>1</v>
      </c>
      <c r="G1909" s="110">
        <v>4455</v>
      </c>
      <c r="H1909" s="109">
        <v>140</v>
      </c>
      <c r="I1909" s="110">
        <v>49.84</v>
      </c>
      <c r="J1909" s="110">
        <f>I1909*H1909</f>
        <v>6977.6</v>
      </c>
      <c r="K1909" s="110">
        <f t="shared" si="56"/>
        <v>11432.6</v>
      </c>
      <c r="L1909" s="111">
        <v>20220818</v>
      </c>
    </row>
    <row r="1910" spans="1:12" x14ac:dyDescent="0.25">
      <c r="A1910" s="89" t="s">
        <v>2995</v>
      </c>
      <c r="B1910" s="90" t="s">
        <v>2204</v>
      </c>
      <c r="C1910" s="90" t="s">
        <v>2818</v>
      </c>
      <c r="D1910" s="90" t="s">
        <v>239</v>
      </c>
      <c r="E1910" s="90" t="s">
        <v>2819</v>
      </c>
      <c r="F1910" s="127">
        <v>1</v>
      </c>
      <c r="G1910" s="91">
        <v>4455</v>
      </c>
      <c r="H1910" s="90"/>
      <c r="I1910" s="91"/>
      <c r="J1910" s="91"/>
      <c r="K1910" s="91">
        <f t="shared" si="56"/>
        <v>4455</v>
      </c>
      <c r="L1910" s="92">
        <v>20220818</v>
      </c>
    </row>
    <row r="1911" spans="1:12" x14ac:dyDescent="0.25">
      <c r="A1911" s="108" t="s">
        <v>2993</v>
      </c>
      <c r="B1911" s="109" t="s">
        <v>11</v>
      </c>
      <c r="C1911" s="109" t="s">
        <v>36</v>
      </c>
      <c r="D1911" s="109" t="s">
        <v>37</v>
      </c>
      <c r="E1911" s="109" t="s">
        <v>1178</v>
      </c>
      <c r="F1911" s="130">
        <v>1</v>
      </c>
      <c r="G1911" s="110">
        <v>4455</v>
      </c>
      <c r="H1911" s="109">
        <v>286</v>
      </c>
      <c r="I1911" s="110">
        <v>49.84</v>
      </c>
      <c r="J1911" s="110">
        <f>I1911*H1911</f>
        <v>14254.240000000002</v>
      </c>
      <c r="K1911" s="110">
        <f t="shared" si="56"/>
        <v>18709.240000000002</v>
      </c>
      <c r="L1911" s="111">
        <v>20220818</v>
      </c>
    </row>
    <row r="1912" spans="1:12" x14ac:dyDescent="0.25">
      <c r="A1912" s="89" t="s">
        <v>2947</v>
      </c>
      <c r="B1912" s="90" t="s">
        <v>11</v>
      </c>
      <c r="C1912" s="90" t="s">
        <v>28</v>
      </c>
      <c r="D1912" s="90" t="s">
        <v>1307</v>
      </c>
      <c r="E1912" s="90" t="s">
        <v>1308</v>
      </c>
      <c r="F1912" s="127">
        <v>1</v>
      </c>
      <c r="G1912" s="91">
        <v>4455</v>
      </c>
      <c r="H1912" s="90"/>
      <c r="I1912" s="91"/>
      <c r="J1912" s="91"/>
      <c r="K1912" s="91">
        <f t="shared" si="56"/>
        <v>4455</v>
      </c>
      <c r="L1912" s="92">
        <v>20220819</v>
      </c>
    </row>
    <row r="1913" spans="1:12" x14ac:dyDescent="0.25">
      <c r="A1913" s="89" t="s">
        <v>2943</v>
      </c>
      <c r="B1913" s="90" t="s">
        <v>11</v>
      </c>
      <c r="C1913" s="90" t="s">
        <v>28</v>
      </c>
      <c r="D1913" s="90" t="s">
        <v>1780</v>
      </c>
      <c r="E1913" s="90" t="s">
        <v>2278</v>
      </c>
      <c r="F1913" s="127">
        <v>1</v>
      </c>
      <c r="G1913" s="91">
        <v>4455</v>
      </c>
      <c r="H1913" s="90"/>
      <c r="I1913" s="91"/>
      <c r="J1913" s="91"/>
      <c r="K1913" s="91">
        <f t="shared" si="56"/>
        <v>4455</v>
      </c>
      <c r="L1913" s="92">
        <v>20220819</v>
      </c>
    </row>
    <row r="1914" spans="1:12" x14ac:dyDescent="0.25">
      <c r="A1914" s="108" t="s">
        <v>2946</v>
      </c>
      <c r="B1914" s="109" t="s">
        <v>11</v>
      </c>
      <c r="C1914" s="109" t="s">
        <v>934</v>
      </c>
      <c r="D1914" s="109" t="s">
        <v>26</v>
      </c>
      <c r="E1914" s="109" t="s">
        <v>941</v>
      </c>
      <c r="F1914" s="130">
        <v>1</v>
      </c>
      <c r="G1914" s="110">
        <v>4455</v>
      </c>
      <c r="H1914" s="109">
        <v>57</v>
      </c>
      <c r="I1914" s="110">
        <v>49.84</v>
      </c>
      <c r="J1914" s="110">
        <f>I1914*H1914</f>
        <v>2840.88</v>
      </c>
      <c r="K1914" s="110">
        <f t="shared" ref="K1914:K1932" si="57">J1914+G1914</f>
        <v>7295.88</v>
      </c>
      <c r="L1914" s="111">
        <v>20220819</v>
      </c>
    </row>
    <row r="1915" spans="1:12" x14ac:dyDescent="0.25">
      <c r="A1915" s="89" t="s">
        <v>2944</v>
      </c>
      <c r="B1915" s="90" t="s">
        <v>11</v>
      </c>
      <c r="C1915" s="90" t="s">
        <v>1760</v>
      </c>
      <c r="D1915" s="90" t="s">
        <v>1761</v>
      </c>
      <c r="E1915" s="90" t="s">
        <v>1764</v>
      </c>
      <c r="F1915" s="127">
        <v>1</v>
      </c>
      <c r="G1915" s="91">
        <v>4455</v>
      </c>
      <c r="H1915" s="90"/>
      <c r="I1915" s="91"/>
      <c r="J1915" s="91"/>
      <c r="K1915" s="91">
        <f t="shared" si="57"/>
        <v>4455</v>
      </c>
      <c r="L1915" s="92">
        <v>20220819</v>
      </c>
    </row>
    <row r="1916" spans="1:12" x14ac:dyDescent="0.25">
      <c r="A1916" s="89" t="s">
        <v>2941</v>
      </c>
      <c r="B1916" s="90" t="s">
        <v>11</v>
      </c>
      <c r="C1916" s="90" t="s">
        <v>12</v>
      </c>
      <c r="D1916" s="90" t="s">
        <v>116</v>
      </c>
      <c r="E1916" s="90" t="s">
        <v>171</v>
      </c>
      <c r="F1916" s="127">
        <v>1</v>
      </c>
      <c r="G1916" s="91">
        <v>4455</v>
      </c>
      <c r="H1916" s="90"/>
      <c r="I1916" s="91"/>
      <c r="J1916" s="91"/>
      <c r="K1916" s="91">
        <f t="shared" si="57"/>
        <v>4455</v>
      </c>
      <c r="L1916" s="92">
        <v>20220822</v>
      </c>
    </row>
    <row r="1917" spans="1:12" x14ac:dyDescent="0.25">
      <c r="A1917" s="108" t="s">
        <v>2942</v>
      </c>
      <c r="B1917" s="109" t="s">
        <v>11</v>
      </c>
      <c r="C1917" s="109" t="s">
        <v>36</v>
      </c>
      <c r="D1917" s="109" t="s">
        <v>37</v>
      </c>
      <c r="E1917" s="109" t="s">
        <v>254</v>
      </c>
      <c r="F1917" s="130">
        <v>1</v>
      </c>
      <c r="G1917" s="110">
        <v>4455</v>
      </c>
      <c r="H1917" s="109">
        <v>286</v>
      </c>
      <c r="I1917" s="110">
        <v>49.84</v>
      </c>
      <c r="J1917" s="110">
        <f>I1917*H1917</f>
        <v>14254.240000000002</v>
      </c>
      <c r="K1917" s="110">
        <f t="shared" si="57"/>
        <v>18709.240000000002</v>
      </c>
      <c r="L1917" s="111">
        <v>20220823</v>
      </c>
    </row>
    <row r="1918" spans="1:12" x14ac:dyDescent="0.25">
      <c r="A1918" s="89" t="s">
        <v>2940</v>
      </c>
      <c r="B1918" s="90" t="s">
        <v>11</v>
      </c>
      <c r="C1918" s="90" t="s">
        <v>35</v>
      </c>
      <c r="D1918" s="90" t="s">
        <v>611</v>
      </c>
      <c r="E1918" s="90" t="s">
        <v>612</v>
      </c>
      <c r="F1918" s="127">
        <v>1</v>
      </c>
      <c r="G1918" s="91">
        <v>4455</v>
      </c>
      <c r="H1918" s="90"/>
      <c r="I1918" s="91"/>
      <c r="J1918" s="91"/>
      <c r="K1918" s="91">
        <f t="shared" si="57"/>
        <v>4455</v>
      </c>
      <c r="L1918" s="92">
        <v>20220824</v>
      </c>
    </row>
    <row r="1919" spans="1:12" x14ac:dyDescent="0.25">
      <c r="A1919" s="108" t="s">
        <v>2938</v>
      </c>
      <c r="B1919" s="109" t="s">
        <v>11</v>
      </c>
      <c r="C1919" s="109" t="s">
        <v>27</v>
      </c>
      <c r="D1919" s="109" t="s">
        <v>41</v>
      </c>
      <c r="E1919" s="109" t="s">
        <v>42</v>
      </c>
      <c r="F1919" s="130">
        <v>1</v>
      </c>
      <c r="G1919" s="110">
        <v>4455</v>
      </c>
      <c r="H1919" s="109">
        <v>100</v>
      </c>
      <c r="I1919" s="110">
        <v>49.84</v>
      </c>
      <c r="J1919" s="110">
        <f>I1919*H1919</f>
        <v>4984</v>
      </c>
      <c r="K1919" s="110">
        <f t="shared" si="57"/>
        <v>9439</v>
      </c>
      <c r="L1919" s="111">
        <v>20220824</v>
      </c>
    </row>
    <row r="1920" spans="1:12" x14ac:dyDescent="0.25">
      <c r="A1920" s="89" t="s">
        <v>3043</v>
      </c>
      <c r="B1920" s="90" t="s">
        <v>2204</v>
      </c>
      <c r="C1920" s="90" t="s">
        <v>363</v>
      </c>
      <c r="D1920" s="90" t="s">
        <v>364</v>
      </c>
      <c r="E1920" s="90" t="s">
        <v>3044</v>
      </c>
      <c r="F1920" s="127">
        <v>1</v>
      </c>
      <c r="G1920" s="91">
        <v>4455</v>
      </c>
      <c r="H1920" s="90"/>
      <c r="I1920" s="91"/>
      <c r="J1920" s="91"/>
      <c r="K1920" s="91">
        <f t="shared" si="57"/>
        <v>4455</v>
      </c>
      <c r="L1920" s="92">
        <v>20220825</v>
      </c>
    </row>
    <row r="1921" spans="1:12" x14ac:dyDescent="0.25">
      <c r="A1921" s="108" t="s">
        <v>3041</v>
      </c>
      <c r="B1921" s="109" t="s">
        <v>2204</v>
      </c>
      <c r="C1921" s="109" t="s">
        <v>363</v>
      </c>
      <c r="D1921" s="109" t="s">
        <v>364</v>
      </c>
      <c r="E1921" s="109" t="s">
        <v>3042</v>
      </c>
      <c r="F1921" s="130">
        <v>1</v>
      </c>
      <c r="G1921" s="110">
        <v>4455</v>
      </c>
      <c r="H1921" s="109">
        <v>32</v>
      </c>
      <c r="I1921" s="110">
        <v>49.84</v>
      </c>
      <c r="J1921" s="110">
        <f>I1921*H1921</f>
        <v>1594.88</v>
      </c>
      <c r="K1921" s="110">
        <f t="shared" si="57"/>
        <v>6049.88</v>
      </c>
      <c r="L1921" s="111">
        <v>20220825</v>
      </c>
    </row>
    <row r="1922" spans="1:12" x14ac:dyDescent="0.25">
      <c r="A1922" s="89" t="s">
        <v>3039</v>
      </c>
      <c r="B1922" s="90" t="s">
        <v>2204</v>
      </c>
      <c r="C1922" s="90" t="s">
        <v>363</v>
      </c>
      <c r="D1922" s="90" t="s">
        <v>364</v>
      </c>
      <c r="E1922" s="90" t="s">
        <v>3040</v>
      </c>
      <c r="F1922" s="127">
        <v>1</v>
      </c>
      <c r="G1922" s="91">
        <v>4455</v>
      </c>
      <c r="H1922" s="90"/>
      <c r="I1922" s="91"/>
      <c r="J1922" s="91"/>
      <c r="K1922" s="91">
        <f t="shared" si="57"/>
        <v>4455</v>
      </c>
      <c r="L1922" s="92">
        <v>20220825</v>
      </c>
    </row>
    <row r="1923" spans="1:12" x14ac:dyDescent="0.25">
      <c r="A1923" s="108" t="s">
        <v>2936</v>
      </c>
      <c r="B1923" s="109" t="s">
        <v>11</v>
      </c>
      <c r="C1923" s="109" t="s">
        <v>104</v>
      </c>
      <c r="D1923" s="109" t="s">
        <v>105</v>
      </c>
      <c r="E1923" s="109" t="s">
        <v>1387</v>
      </c>
      <c r="F1923" s="130">
        <v>1</v>
      </c>
      <c r="G1923" s="110">
        <v>4455</v>
      </c>
      <c r="H1923" s="109">
        <v>93</v>
      </c>
      <c r="I1923" s="110">
        <v>49.84</v>
      </c>
      <c r="J1923" s="110">
        <f>I1923*H1923</f>
        <v>4635.12</v>
      </c>
      <c r="K1923" s="110">
        <f t="shared" si="57"/>
        <v>9090.119999999999</v>
      </c>
      <c r="L1923" s="111">
        <v>20220826</v>
      </c>
    </row>
    <row r="1924" spans="1:12" x14ac:dyDescent="0.25">
      <c r="A1924" s="108" t="s">
        <v>2950</v>
      </c>
      <c r="B1924" s="109" t="s">
        <v>2204</v>
      </c>
      <c r="C1924" s="109" t="s">
        <v>984</v>
      </c>
      <c r="D1924" s="109" t="s">
        <v>2716</v>
      </c>
      <c r="E1924" s="109" t="s">
        <v>2951</v>
      </c>
      <c r="F1924" s="130">
        <v>1</v>
      </c>
      <c r="G1924" s="110">
        <v>4455</v>
      </c>
      <c r="H1924" s="109">
        <v>140</v>
      </c>
      <c r="I1924" s="110">
        <v>49.84</v>
      </c>
      <c r="J1924" s="110">
        <f>I1924*H1924</f>
        <v>6977.6</v>
      </c>
      <c r="K1924" s="110">
        <f t="shared" si="57"/>
        <v>11432.6</v>
      </c>
      <c r="L1924" s="111">
        <v>20220826</v>
      </c>
    </row>
    <row r="1925" spans="1:12" x14ac:dyDescent="0.25">
      <c r="A1925" s="89" t="s">
        <v>2952</v>
      </c>
      <c r="B1925" s="90" t="s">
        <v>2204</v>
      </c>
      <c r="C1925" s="90" t="s">
        <v>984</v>
      </c>
      <c r="D1925" s="90" t="s">
        <v>2953</v>
      </c>
      <c r="E1925" s="90" t="s">
        <v>2954</v>
      </c>
      <c r="F1925" s="127">
        <v>1</v>
      </c>
      <c r="G1925" s="91">
        <v>4455</v>
      </c>
      <c r="H1925" s="90"/>
      <c r="I1925" s="91"/>
      <c r="J1925" s="91"/>
      <c r="K1925" s="91">
        <f t="shared" si="57"/>
        <v>4455</v>
      </c>
      <c r="L1925" s="92">
        <v>20220826</v>
      </c>
    </row>
    <row r="1926" spans="1:12" x14ac:dyDescent="0.25">
      <c r="A1926" s="108" t="s">
        <v>2948</v>
      </c>
      <c r="B1926" s="109" t="s">
        <v>2204</v>
      </c>
      <c r="C1926" s="109" t="s">
        <v>984</v>
      </c>
      <c r="D1926" s="109" t="s">
        <v>2319</v>
      </c>
      <c r="E1926" s="109" t="s">
        <v>2949</v>
      </c>
      <c r="F1926" s="130">
        <v>1</v>
      </c>
      <c r="G1926" s="110">
        <v>4455</v>
      </c>
      <c r="H1926" s="109">
        <v>100</v>
      </c>
      <c r="I1926" s="110">
        <v>49.84</v>
      </c>
      <c r="J1926" s="110">
        <f>I1926*H1926</f>
        <v>4984</v>
      </c>
      <c r="K1926" s="110">
        <f t="shared" si="57"/>
        <v>9439</v>
      </c>
      <c r="L1926" s="111">
        <v>20220826</v>
      </c>
    </row>
    <row r="1927" spans="1:12" x14ac:dyDescent="0.25">
      <c r="A1927" s="89" t="s">
        <v>2945</v>
      </c>
      <c r="B1927" s="90" t="s">
        <v>11</v>
      </c>
      <c r="C1927" s="90" t="s">
        <v>2568</v>
      </c>
      <c r="D1927" s="90" t="s">
        <v>26</v>
      </c>
      <c r="E1927" s="90">
        <v>7929871</v>
      </c>
      <c r="F1927" s="127">
        <v>1</v>
      </c>
      <c r="G1927" s="91">
        <v>4455</v>
      </c>
      <c r="H1927" s="90"/>
      <c r="I1927" s="91"/>
      <c r="J1927" s="91"/>
      <c r="K1927" s="91">
        <f t="shared" si="57"/>
        <v>4455</v>
      </c>
      <c r="L1927" s="92">
        <v>20220826</v>
      </c>
    </row>
    <row r="1928" spans="1:12" x14ac:dyDescent="0.25">
      <c r="A1928" s="89" t="s">
        <v>2939</v>
      </c>
      <c r="B1928" s="90" t="s">
        <v>2204</v>
      </c>
      <c r="C1928" s="90" t="s">
        <v>1294</v>
      </c>
      <c r="D1928" s="90" t="s">
        <v>26</v>
      </c>
      <c r="E1928" s="90" t="s">
        <v>2603</v>
      </c>
      <c r="F1928" s="127">
        <v>1</v>
      </c>
      <c r="G1928" s="91">
        <v>4455</v>
      </c>
      <c r="H1928" s="90"/>
      <c r="I1928" s="91"/>
      <c r="J1928" s="91"/>
      <c r="K1928" s="91">
        <f t="shared" si="57"/>
        <v>4455</v>
      </c>
      <c r="L1928" s="92">
        <v>20220829</v>
      </c>
    </row>
    <row r="1929" spans="1:12" x14ac:dyDescent="0.25">
      <c r="A1929" s="89" t="s">
        <v>2937</v>
      </c>
      <c r="B1929" s="90" t="s">
        <v>11</v>
      </c>
      <c r="C1929" s="90" t="s">
        <v>111</v>
      </c>
      <c r="D1929" s="90" t="s">
        <v>112</v>
      </c>
      <c r="E1929" s="90" t="s">
        <v>1396</v>
      </c>
      <c r="F1929" s="127">
        <v>1</v>
      </c>
      <c r="G1929" s="91">
        <v>4455</v>
      </c>
      <c r="H1929" s="90"/>
      <c r="I1929" s="91"/>
      <c r="J1929" s="91"/>
      <c r="K1929" s="91">
        <f t="shared" si="57"/>
        <v>4455</v>
      </c>
      <c r="L1929" s="92">
        <v>20220829</v>
      </c>
    </row>
    <row r="1930" spans="1:12" x14ac:dyDescent="0.25">
      <c r="A1930" s="89" t="s">
        <v>2908</v>
      </c>
      <c r="B1930" s="90" t="s">
        <v>11</v>
      </c>
      <c r="C1930" s="90" t="s">
        <v>28</v>
      </c>
      <c r="D1930" s="90" t="s">
        <v>1086</v>
      </c>
      <c r="E1930" s="90" t="s">
        <v>1587</v>
      </c>
      <c r="F1930" s="127">
        <v>1</v>
      </c>
      <c r="G1930" s="91">
        <v>4455</v>
      </c>
      <c r="H1930" s="90"/>
      <c r="I1930" s="91"/>
      <c r="J1930" s="91"/>
      <c r="K1930" s="91">
        <f t="shared" si="57"/>
        <v>4455</v>
      </c>
      <c r="L1930" s="92">
        <v>20220830</v>
      </c>
    </row>
    <row r="1931" spans="1:12" x14ac:dyDescent="0.25">
      <c r="A1931" s="89" t="s">
        <v>2909</v>
      </c>
      <c r="B1931" s="90" t="s">
        <v>11</v>
      </c>
      <c r="C1931" s="90" t="s">
        <v>851</v>
      </c>
      <c r="D1931" s="90" t="s">
        <v>872</v>
      </c>
      <c r="E1931" s="90" t="s">
        <v>879</v>
      </c>
      <c r="F1931" s="127">
        <v>1</v>
      </c>
      <c r="G1931" s="91">
        <v>4455</v>
      </c>
      <c r="H1931" s="90"/>
      <c r="I1931" s="91"/>
      <c r="J1931" s="91"/>
      <c r="K1931" s="91">
        <f t="shared" si="57"/>
        <v>4455</v>
      </c>
      <c r="L1931" s="92">
        <v>20220830</v>
      </c>
    </row>
    <row r="1932" spans="1:12" ht="15.75" thickBot="1" x14ac:dyDescent="0.3">
      <c r="A1932" s="116" t="s">
        <v>2929</v>
      </c>
      <c r="B1932" s="117" t="s">
        <v>11</v>
      </c>
      <c r="C1932" s="117" t="s">
        <v>56</v>
      </c>
      <c r="D1932" s="117" t="s">
        <v>57</v>
      </c>
      <c r="E1932" s="117" t="s">
        <v>1872</v>
      </c>
      <c r="F1932" s="132">
        <v>1</v>
      </c>
      <c r="G1932" s="118">
        <v>4455</v>
      </c>
      <c r="H1932" s="117">
        <v>306</v>
      </c>
      <c r="I1932" s="118">
        <v>49.84</v>
      </c>
      <c r="J1932" s="118">
        <f>I1932*H1932</f>
        <v>15251.04</v>
      </c>
      <c r="K1932" s="118">
        <f t="shared" si="57"/>
        <v>19706.04</v>
      </c>
      <c r="L1932" s="119">
        <v>20220830</v>
      </c>
    </row>
    <row r="1933" spans="1:12" x14ac:dyDescent="0.25">
      <c r="A1933" s="89"/>
      <c r="B1933" s="90"/>
      <c r="C1933" s="90"/>
      <c r="D1933" s="90"/>
      <c r="E1933" s="90"/>
      <c r="F1933" s="127"/>
      <c r="G1933" s="91"/>
      <c r="H1933" s="90"/>
      <c r="I1933" s="91"/>
      <c r="J1933" s="91"/>
      <c r="K1933" s="91"/>
      <c r="L1933" s="92"/>
    </row>
    <row r="1934" spans="1:12" ht="15.75" thickBot="1" x14ac:dyDescent="0.3">
      <c r="A1934" s="85"/>
      <c r="B1934" s="86"/>
      <c r="C1934" s="86"/>
      <c r="D1934" s="86"/>
      <c r="E1934" s="86"/>
      <c r="F1934" s="122"/>
      <c r="G1934" s="87"/>
      <c r="H1934" s="86"/>
      <c r="I1934" s="87"/>
      <c r="J1934" s="87"/>
      <c r="K1934" s="87"/>
      <c r="L1934" s="88"/>
    </row>
    <row r="1935" spans="1:12" x14ac:dyDescent="0.25">
      <c r="A1935" s="54" t="s">
        <v>2934</v>
      </c>
      <c r="B1935" s="47" t="s">
        <v>92</v>
      </c>
      <c r="C1935" s="47" t="s">
        <v>222</v>
      </c>
      <c r="D1935" s="47" t="s">
        <v>922</v>
      </c>
      <c r="E1935" s="47" t="s">
        <v>923</v>
      </c>
      <c r="F1935" s="123">
        <v>1</v>
      </c>
      <c r="G1935" s="38">
        <v>2059</v>
      </c>
      <c r="H1935" s="47"/>
      <c r="I1935" s="38"/>
      <c r="J1935" s="38"/>
      <c r="K1935" s="38">
        <f t="shared" ref="K1935:K1966" si="58">J1935+G1935</f>
        <v>2059</v>
      </c>
      <c r="L1935" s="73">
        <v>20220801</v>
      </c>
    </row>
    <row r="1936" spans="1:12" x14ac:dyDescent="0.25">
      <c r="A1936" s="89" t="s">
        <v>2961</v>
      </c>
      <c r="B1936" s="90" t="s">
        <v>92</v>
      </c>
      <c r="C1936" s="90" t="s">
        <v>12</v>
      </c>
      <c r="D1936" s="90" t="s">
        <v>116</v>
      </c>
      <c r="E1936" s="90" t="s">
        <v>2369</v>
      </c>
      <c r="F1936" s="127">
        <v>1</v>
      </c>
      <c r="G1936" s="91">
        <v>2059</v>
      </c>
      <c r="H1936" s="90"/>
      <c r="I1936" s="91"/>
      <c r="J1936" s="91"/>
      <c r="K1936" s="91">
        <f t="shared" si="58"/>
        <v>2059</v>
      </c>
      <c r="L1936" s="92">
        <v>20220801</v>
      </c>
    </row>
    <row r="1937" spans="1:12" x14ac:dyDescent="0.25">
      <c r="A1937" s="89" t="s">
        <v>2960</v>
      </c>
      <c r="B1937" s="90" t="s">
        <v>92</v>
      </c>
      <c r="C1937" s="90" t="s">
        <v>12</v>
      </c>
      <c r="D1937" s="90" t="s">
        <v>116</v>
      </c>
      <c r="E1937" s="90" t="s">
        <v>171</v>
      </c>
      <c r="F1937" s="127">
        <v>1</v>
      </c>
      <c r="G1937" s="91">
        <v>2059</v>
      </c>
      <c r="H1937" s="90"/>
      <c r="I1937" s="91"/>
      <c r="J1937" s="91"/>
      <c r="K1937" s="91">
        <f t="shared" si="58"/>
        <v>2059</v>
      </c>
      <c r="L1937" s="92">
        <v>20220801</v>
      </c>
    </row>
    <row r="1938" spans="1:12" x14ac:dyDescent="0.25">
      <c r="A1938" s="89" t="s">
        <v>2959</v>
      </c>
      <c r="B1938" s="90" t="s">
        <v>92</v>
      </c>
      <c r="C1938" s="90" t="s">
        <v>12</v>
      </c>
      <c r="D1938" s="90" t="s">
        <v>116</v>
      </c>
      <c r="E1938" s="90" t="s">
        <v>1148</v>
      </c>
      <c r="F1938" s="127">
        <v>1</v>
      </c>
      <c r="G1938" s="91">
        <v>2059</v>
      </c>
      <c r="H1938" s="90"/>
      <c r="I1938" s="91"/>
      <c r="J1938" s="91"/>
      <c r="K1938" s="91">
        <f t="shared" si="58"/>
        <v>2059</v>
      </c>
      <c r="L1938" s="92">
        <v>20220801</v>
      </c>
    </row>
    <row r="1939" spans="1:12" x14ac:dyDescent="0.25">
      <c r="A1939" s="89" t="s">
        <v>2999</v>
      </c>
      <c r="B1939" s="90" t="s">
        <v>92</v>
      </c>
      <c r="C1939" s="90" t="s">
        <v>38</v>
      </c>
      <c r="D1939" s="90" t="s">
        <v>1126</v>
      </c>
      <c r="E1939" s="90" t="s">
        <v>1607</v>
      </c>
      <c r="F1939" s="127">
        <v>1</v>
      </c>
      <c r="G1939" s="91">
        <v>2059</v>
      </c>
      <c r="H1939" s="90"/>
      <c r="I1939" s="91"/>
      <c r="J1939" s="91"/>
      <c r="K1939" s="91">
        <f t="shared" si="58"/>
        <v>2059</v>
      </c>
      <c r="L1939" s="92">
        <v>20220801</v>
      </c>
    </row>
    <row r="1940" spans="1:12" x14ac:dyDescent="0.25">
      <c r="A1940" s="108" t="s">
        <v>2998</v>
      </c>
      <c r="B1940" s="109" t="s">
        <v>92</v>
      </c>
      <c r="C1940" s="109" t="s">
        <v>38</v>
      </c>
      <c r="D1940" s="109" t="s">
        <v>1126</v>
      </c>
      <c r="E1940" s="109" t="s">
        <v>1609</v>
      </c>
      <c r="F1940" s="130">
        <v>1</v>
      </c>
      <c r="G1940" s="110">
        <v>2059</v>
      </c>
      <c r="H1940" s="109">
        <v>150</v>
      </c>
      <c r="I1940" s="110">
        <v>49.84</v>
      </c>
      <c r="J1940" s="110">
        <f>I1940*H1940</f>
        <v>7476.0000000000009</v>
      </c>
      <c r="K1940" s="110">
        <f t="shared" si="58"/>
        <v>9535</v>
      </c>
      <c r="L1940" s="111">
        <v>20220801</v>
      </c>
    </row>
    <row r="1941" spans="1:12" x14ac:dyDescent="0.25">
      <c r="A1941" s="89" t="s">
        <v>2969</v>
      </c>
      <c r="B1941" s="90" t="s">
        <v>92</v>
      </c>
      <c r="C1941" s="90" t="s">
        <v>12</v>
      </c>
      <c r="D1941" s="90" t="s">
        <v>118</v>
      </c>
      <c r="E1941" s="90" t="s">
        <v>2205</v>
      </c>
      <c r="F1941" s="127">
        <v>1</v>
      </c>
      <c r="G1941" s="91">
        <v>2059</v>
      </c>
      <c r="H1941" s="90"/>
      <c r="I1941" s="91"/>
      <c r="J1941" s="91"/>
      <c r="K1941" s="91">
        <f t="shared" si="58"/>
        <v>2059</v>
      </c>
      <c r="L1941" s="92">
        <v>20220802</v>
      </c>
    </row>
    <row r="1942" spans="1:12" x14ac:dyDescent="0.25">
      <c r="A1942" s="89" t="s">
        <v>2968</v>
      </c>
      <c r="B1942" s="90" t="s">
        <v>92</v>
      </c>
      <c r="C1942" s="90" t="s">
        <v>12</v>
      </c>
      <c r="D1942" s="90" t="s">
        <v>118</v>
      </c>
      <c r="E1942" s="90" t="s">
        <v>167</v>
      </c>
      <c r="F1942" s="127">
        <v>1</v>
      </c>
      <c r="G1942" s="91">
        <v>2059</v>
      </c>
      <c r="H1942" s="90"/>
      <c r="I1942" s="91"/>
      <c r="J1942" s="91"/>
      <c r="K1942" s="91">
        <f t="shared" si="58"/>
        <v>2059</v>
      </c>
      <c r="L1942" s="92">
        <v>20220802</v>
      </c>
    </row>
    <row r="1943" spans="1:12" x14ac:dyDescent="0.25">
      <c r="A1943" s="89" t="s">
        <v>2967</v>
      </c>
      <c r="B1943" s="90" t="s">
        <v>92</v>
      </c>
      <c r="C1943" s="90" t="s">
        <v>12</v>
      </c>
      <c r="D1943" s="90" t="s">
        <v>118</v>
      </c>
      <c r="E1943" s="90" t="s">
        <v>262</v>
      </c>
      <c r="F1943" s="127">
        <v>1</v>
      </c>
      <c r="G1943" s="91">
        <v>2059</v>
      </c>
      <c r="H1943" s="90"/>
      <c r="I1943" s="91"/>
      <c r="J1943" s="91"/>
      <c r="K1943" s="91">
        <f t="shared" si="58"/>
        <v>2059</v>
      </c>
      <c r="L1943" s="92">
        <v>20220802</v>
      </c>
    </row>
    <row r="1944" spans="1:12" x14ac:dyDescent="0.25">
      <c r="A1944" s="89" t="s">
        <v>2966</v>
      </c>
      <c r="B1944" s="90" t="s">
        <v>92</v>
      </c>
      <c r="C1944" s="90" t="s">
        <v>12</v>
      </c>
      <c r="D1944" s="90" t="s">
        <v>118</v>
      </c>
      <c r="E1944" s="90" t="s">
        <v>1071</v>
      </c>
      <c r="F1944" s="127">
        <v>1</v>
      </c>
      <c r="G1944" s="91">
        <v>2059</v>
      </c>
      <c r="H1944" s="90"/>
      <c r="I1944" s="91"/>
      <c r="J1944" s="91"/>
      <c r="K1944" s="91">
        <f t="shared" si="58"/>
        <v>2059</v>
      </c>
      <c r="L1944" s="92">
        <v>20220802</v>
      </c>
    </row>
    <row r="1945" spans="1:12" x14ac:dyDescent="0.25">
      <c r="A1945" s="89" t="s">
        <v>2965</v>
      </c>
      <c r="B1945" s="90" t="s">
        <v>92</v>
      </c>
      <c r="C1945" s="90" t="s">
        <v>12</v>
      </c>
      <c r="D1945" s="90" t="s">
        <v>118</v>
      </c>
      <c r="E1945" s="90" t="s">
        <v>119</v>
      </c>
      <c r="F1945" s="127">
        <v>1</v>
      </c>
      <c r="G1945" s="91">
        <v>2059</v>
      </c>
      <c r="H1945" s="90"/>
      <c r="I1945" s="91"/>
      <c r="J1945" s="91"/>
      <c r="K1945" s="91">
        <f t="shared" si="58"/>
        <v>2059</v>
      </c>
      <c r="L1945" s="92">
        <v>20220802</v>
      </c>
    </row>
    <row r="1946" spans="1:12" x14ac:dyDescent="0.25">
      <c r="A1946" s="89" t="s">
        <v>2964</v>
      </c>
      <c r="B1946" s="90" t="s">
        <v>92</v>
      </c>
      <c r="C1946" s="90" t="s">
        <v>12</v>
      </c>
      <c r="D1946" s="90" t="s">
        <v>118</v>
      </c>
      <c r="E1946" s="90" t="s">
        <v>174</v>
      </c>
      <c r="F1946" s="127">
        <v>1</v>
      </c>
      <c r="G1946" s="91">
        <v>2059</v>
      </c>
      <c r="H1946" s="90"/>
      <c r="I1946" s="91"/>
      <c r="J1946" s="91"/>
      <c r="K1946" s="91">
        <f t="shared" si="58"/>
        <v>2059</v>
      </c>
      <c r="L1946" s="92">
        <v>20220802</v>
      </c>
    </row>
    <row r="1947" spans="1:12" x14ac:dyDescent="0.25">
      <c r="A1947" s="89" t="s">
        <v>2963</v>
      </c>
      <c r="B1947" s="90" t="s">
        <v>92</v>
      </c>
      <c r="C1947" s="90" t="s">
        <v>12</v>
      </c>
      <c r="D1947" s="90" t="s">
        <v>118</v>
      </c>
      <c r="E1947" s="90" t="s">
        <v>2477</v>
      </c>
      <c r="F1947" s="127">
        <v>1</v>
      </c>
      <c r="G1947" s="91">
        <v>2059</v>
      </c>
      <c r="H1947" s="90"/>
      <c r="I1947" s="91"/>
      <c r="J1947" s="91"/>
      <c r="K1947" s="91">
        <f t="shared" si="58"/>
        <v>2059</v>
      </c>
      <c r="L1947" s="92">
        <v>20220802</v>
      </c>
    </row>
    <row r="1948" spans="1:12" x14ac:dyDescent="0.25">
      <c r="A1948" s="89" t="s">
        <v>2962</v>
      </c>
      <c r="B1948" s="90" t="s">
        <v>92</v>
      </c>
      <c r="C1948" s="90" t="s">
        <v>12</v>
      </c>
      <c r="D1948" s="90" t="s">
        <v>118</v>
      </c>
      <c r="E1948" s="90" t="s">
        <v>1268</v>
      </c>
      <c r="F1948" s="127">
        <v>1</v>
      </c>
      <c r="G1948" s="91">
        <v>2059</v>
      </c>
      <c r="H1948" s="90"/>
      <c r="I1948" s="91"/>
      <c r="J1948" s="91"/>
      <c r="K1948" s="91">
        <f t="shared" si="58"/>
        <v>2059</v>
      </c>
      <c r="L1948" s="92">
        <v>20220802</v>
      </c>
    </row>
    <row r="1949" spans="1:12" x14ac:dyDescent="0.25">
      <c r="A1949" s="89" t="s">
        <v>2978</v>
      </c>
      <c r="B1949" s="90" t="s">
        <v>92</v>
      </c>
      <c r="C1949" s="90" t="s">
        <v>251</v>
      </c>
      <c r="D1949" s="90" t="s">
        <v>91</v>
      </c>
      <c r="E1949" s="90" t="s">
        <v>432</v>
      </c>
      <c r="F1949" s="127">
        <v>1</v>
      </c>
      <c r="G1949" s="91">
        <v>2059</v>
      </c>
      <c r="H1949" s="90"/>
      <c r="I1949" s="91"/>
      <c r="J1949" s="91"/>
      <c r="K1949" s="91">
        <f t="shared" si="58"/>
        <v>2059</v>
      </c>
      <c r="L1949" s="92">
        <v>20220803</v>
      </c>
    </row>
    <row r="1950" spans="1:12" x14ac:dyDescent="0.25">
      <c r="A1950" s="89" t="s">
        <v>2977</v>
      </c>
      <c r="B1950" s="90" t="s">
        <v>92</v>
      </c>
      <c r="C1950" s="90" t="s">
        <v>251</v>
      </c>
      <c r="D1950" s="90" t="s">
        <v>91</v>
      </c>
      <c r="E1950" s="90" t="s">
        <v>1204</v>
      </c>
      <c r="F1950" s="127">
        <v>1</v>
      </c>
      <c r="G1950" s="91">
        <v>2059</v>
      </c>
      <c r="H1950" s="90"/>
      <c r="I1950" s="91"/>
      <c r="J1950" s="91"/>
      <c r="K1950" s="91">
        <f t="shared" si="58"/>
        <v>2059</v>
      </c>
      <c r="L1950" s="92">
        <v>20220803</v>
      </c>
    </row>
    <row r="1951" spans="1:12" x14ac:dyDescent="0.25">
      <c r="A1951" s="89" t="s">
        <v>2976</v>
      </c>
      <c r="B1951" s="90" t="s">
        <v>92</v>
      </c>
      <c r="C1951" s="90" t="s">
        <v>251</v>
      </c>
      <c r="D1951" s="90" t="s">
        <v>91</v>
      </c>
      <c r="E1951" s="90" t="s">
        <v>962</v>
      </c>
      <c r="F1951" s="127">
        <v>1</v>
      </c>
      <c r="G1951" s="91">
        <v>2059</v>
      </c>
      <c r="H1951" s="90"/>
      <c r="I1951" s="91"/>
      <c r="J1951" s="91"/>
      <c r="K1951" s="91">
        <f t="shared" si="58"/>
        <v>2059</v>
      </c>
      <c r="L1951" s="92">
        <v>20220803</v>
      </c>
    </row>
    <row r="1952" spans="1:12" x14ac:dyDescent="0.25">
      <c r="A1952" s="89" t="s">
        <v>2975</v>
      </c>
      <c r="B1952" s="90" t="s">
        <v>92</v>
      </c>
      <c r="C1952" s="90" t="s">
        <v>251</v>
      </c>
      <c r="D1952" s="90" t="s">
        <v>91</v>
      </c>
      <c r="E1952" s="90" t="s">
        <v>1201</v>
      </c>
      <c r="F1952" s="127">
        <v>1</v>
      </c>
      <c r="G1952" s="91">
        <v>2059</v>
      </c>
      <c r="H1952" s="90"/>
      <c r="I1952" s="91"/>
      <c r="J1952" s="91"/>
      <c r="K1952" s="91">
        <f t="shared" si="58"/>
        <v>2059</v>
      </c>
      <c r="L1952" s="92">
        <v>20220803</v>
      </c>
    </row>
    <row r="1953" spans="1:12" x14ac:dyDescent="0.25">
      <c r="A1953" s="89" t="s">
        <v>2974</v>
      </c>
      <c r="B1953" s="90" t="s">
        <v>92</v>
      </c>
      <c r="C1953" s="90" t="s">
        <v>251</v>
      </c>
      <c r="D1953" s="90" t="s">
        <v>91</v>
      </c>
      <c r="E1953" s="90" t="s">
        <v>252</v>
      </c>
      <c r="F1953" s="127">
        <v>1</v>
      </c>
      <c r="G1953" s="91">
        <v>2059</v>
      </c>
      <c r="H1953" s="90"/>
      <c r="I1953" s="91"/>
      <c r="J1953" s="91"/>
      <c r="K1953" s="91">
        <f t="shared" si="58"/>
        <v>2059</v>
      </c>
      <c r="L1953" s="92">
        <v>20220803</v>
      </c>
    </row>
    <row r="1954" spans="1:12" x14ac:dyDescent="0.25">
      <c r="A1954" s="89" t="s">
        <v>2973</v>
      </c>
      <c r="B1954" s="90" t="s">
        <v>92</v>
      </c>
      <c r="C1954" s="90" t="s">
        <v>251</v>
      </c>
      <c r="D1954" s="90" t="s">
        <v>91</v>
      </c>
      <c r="E1954" s="90" t="s">
        <v>1198</v>
      </c>
      <c r="F1954" s="127">
        <v>1</v>
      </c>
      <c r="G1954" s="91">
        <v>2059</v>
      </c>
      <c r="H1954" s="90"/>
      <c r="I1954" s="91"/>
      <c r="J1954" s="91"/>
      <c r="K1954" s="91">
        <f t="shared" si="58"/>
        <v>2059</v>
      </c>
      <c r="L1954" s="92">
        <v>20220803</v>
      </c>
    </row>
    <row r="1955" spans="1:12" x14ac:dyDescent="0.25">
      <c r="A1955" s="89" t="s">
        <v>2972</v>
      </c>
      <c r="B1955" s="90" t="s">
        <v>92</v>
      </c>
      <c r="C1955" s="90" t="s">
        <v>251</v>
      </c>
      <c r="D1955" s="90" t="s">
        <v>91</v>
      </c>
      <c r="E1955" s="90" t="s">
        <v>1196</v>
      </c>
      <c r="F1955" s="127">
        <v>1</v>
      </c>
      <c r="G1955" s="91">
        <v>2059</v>
      </c>
      <c r="H1955" s="90"/>
      <c r="I1955" s="91"/>
      <c r="J1955" s="91"/>
      <c r="K1955" s="91">
        <f t="shared" si="58"/>
        <v>2059</v>
      </c>
      <c r="L1955" s="92">
        <v>20220803</v>
      </c>
    </row>
    <row r="1956" spans="1:12" x14ac:dyDescent="0.25">
      <c r="A1956" s="89" t="s">
        <v>2970</v>
      </c>
      <c r="B1956" s="90" t="s">
        <v>92</v>
      </c>
      <c r="C1956" s="90" t="s">
        <v>251</v>
      </c>
      <c r="D1956" s="90" t="s">
        <v>91</v>
      </c>
      <c r="E1956" s="90" t="s">
        <v>2971</v>
      </c>
      <c r="F1956" s="127">
        <v>1</v>
      </c>
      <c r="G1956" s="91">
        <v>2059</v>
      </c>
      <c r="H1956" s="90"/>
      <c r="I1956" s="91"/>
      <c r="J1956" s="91"/>
      <c r="K1956" s="91">
        <f t="shared" si="58"/>
        <v>2059</v>
      </c>
      <c r="L1956" s="92">
        <v>20220803</v>
      </c>
    </row>
    <row r="1957" spans="1:12" x14ac:dyDescent="0.25">
      <c r="A1957" s="89" t="s">
        <v>2958</v>
      </c>
      <c r="B1957" s="90" t="s">
        <v>92</v>
      </c>
      <c r="C1957" s="90" t="s">
        <v>12</v>
      </c>
      <c r="D1957" s="90" t="s">
        <v>463</v>
      </c>
      <c r="E1957" s="90" t="s">
        <v>466</v>
      </c>
      <c r="F1957" s="127">
        <v>1</v>
      </c>
      <c r="G1957" s="91">
        <v>2059</v>
      </c>
      <c r="H1957" s="90"/>
      <c r="I1957" s="91"/>
      <c r="J1957" s="91"/>
      <c r="K1957" s="91">
        <f t="shared" si="58"/>
        <v>2059</v>
      </c>
      <c r="L1957" s="92">
        <v>20220804</v>
      </c>
    </row>
    <row r="1958" spans="1:12" x14ac:dyDescent="0.25">
      <c r="A1958" s="108" t="s">
        <v>2957</v>
      </c>
      <c r="B1958" s="109" t="s">
        <v>92</v>
      </c>
      <c r="C1958" s="109" t="s">
        <v>12</v>
      </c>
      <c r="D1958" s="109" t="s">
        <v>463</v>
      </c>
      <c r="E1958" s="109" t="s">
        <v>464</v>
      </c>
      <c r="F1958" s="130">
        <v>1</v>
      </c>
      <c r="G1958" s="110">
        <v>2059</v>
      </c>
      <c r="H1958" s="109">
        <v>250</v>
      </c>
      <c r="I1958" s="110">
        <v>49.84</v>
      </c>
      <c r="J1958" s="110">
        <f>I1958*H1958</f>
        <v>12460</v>
      </c>
      <c r="K1958" s="110">
        <f t="shared" si="58"/>
        <v>14519</v>
      </c>
      <c r="L1958" s="111">
        <v>20220804</v>
      </c>
    </row>
    <row r="1959" spans="1:12" x14ac:dyDescent="0.25">
      <c r="A1959" s="108" t="s">
        <v>2956</v>
      </c>
      <c r="B1959" s="109" t="s">
        <v>92</v>
      </c>
      <c r="C1959" s="109" t="s">
        <v>12</v>
      </c>
      <c r="D1959" s="109" t="s">
        <v>260</v>
      </c>
      <c r="E1959" s="109" t="s">
        <v>1281</v>
      </c>
      <c r="F1959" s="130">
        <v>1</v>
      </c>
      <c r="G1959" s="110">
        <v>2059</v>
      </c>
      <c r="H1959" s="109">
        <v>100</v>
      </c>
      <c r="I1959" s="110">
        <v>49.84</v>
      </c>
      <c r="J1959" s="110">
        <f>I1959*H1959</f>
        <v>4984</v>
      </c>
      <c r="K1959" s="110">
        <f t="shared" si="58"/>
        <v>7043</v>
      </c>
      <c r="L1959" s="111">
        <v>20220805</v>
      </c>
    </row>
    <row r="1960" spans="1:12" x14ac:dyDescent="0.25">
      <c r="A1960" s="89" t="s">
        <v>2955</v>
      </c>
      <c r="B1960" s="90" t="s">
        <v>92</v>
      </c>
      <c r="C1960" s="90" t="s">
        <v>12</v>
      </c>
      <c r="D1960" s="90" t="s">
        <v>260</v>
      </c>
      <c r="E1960" s="90" t="s">
        <v>261</v>
      </c>
      <c r="F1960" s="127">
        <v>1</v>
      </c>
      <c r="G1960" s="91">
        <v>2059</v>
      </c>
      <c r="H1960" s="90"/>
      <c r="I1960" s="91"/>
      <c r="J1960" s="91"/>
      <c r="K1960" s="91">
        <f t="shared" si="58"/>
        <v>2059</v>
      </c>
      <c r="L1960" s="92">
        <v>20220805</v>
      </c>
    </row>
    <row r="1961" spans="1:12" x14ac:dyDescent="0.25">
      <c r="A1961" s="89" t="s">
        <v>2928</v>
      </c>
      <c r="B1961" s="90" t="s">
        <v>92</v>
      </c>
      <c r="C1961" s="90" t="s">
        <v>685</v>
      </c>
      <c r="D1961" s="90" t="s">
        <v>686</v>
      </c>
      <c r="E1961" s="90" t="s">
        <v>687</v>
      </c>
      <c r="F1961" s="127">
        <v>1</v>
      </c>
      <c r="G1961" s="91">
        <v>2059</v>
      </c>
      <c r="H1961" s="90"/>
      <c r="I1961" s="91"/>
      <c r="J1961" s="91"/>
      <c r="K1961" s="91">
        <f t="shared" si="58"/>
        <v>2059</v>
      </c>
      <c r="L1961" s="92">
        <v>20220816</v>
      </c>
    </row>
    <row r="1962" spans="1:12" x14ac:dyDescent="0.25">
      <c r="A1962" s="89" t="s">
        <v>2921</v>
      </c>
      <c r="B1962" s="90" t="s">
        <v>92</v>
      </c>
      <c r="C1962" s="90" t="s">
        <v>685</v>
      </c>
      <c r="D1962" s="90" t="s">
        <v>686</v>
      </c>
      <c r="E1962" s="90" t="s">
        <v>2922</v>
      </c>
      <c r="F1962" s="127">
        <v>1</v>
      </c>
      <c r="G1962" s="91">
        <v>2059</v>
      </c>
      <c r="H1962" s="90"/>
      <c r="I1962" s="91"/>
      <c r="J1962" s="91"/>
      <c r="K1962" s="91">
        <f t="shared" si="58"/>
        <v>2059</v>
      </c>
      <c r="L1962" s="92">
        <v>20220816</v>
      </c>
    </row>
    <row r="1963" spans="1:12" x14ac:dyDescent="0.25">
      <c r="A1963" s="89" t="s">
        <v>2927</v>
      </c>
      <c r="B1963" s="90" t="s">
        <v>92</v>
      </c>
      <c r="C1963" s="90" t="s">
        <v>685</v>
      </c>
      <c r="D1963" s="90" t="s">
        <v>1276</v>
      </c>
      <c r="E1963" s="90" t="s">
        <v>1277</v>
      </c>
      <c r="F1963" s="127">
        <v>1</v>
      </c>
      <c r="G1963" s="91">
        <v>2059</v>
      </c>
      <c r="H1963" s="90"/>
      <c r="I1963" s="91"/>
      <c r="J1963" s="91"/>
      <c r="K1963" s="91">
        <f t="shared" si="58"/>
        <v>2059</v>
      </c>
      <c r="L1963" s="92">
        <v>20220816</v>
      </c>
    </row>
    <row r="1964" spans="1:12" x14ac:dyDescent="0.25">
      <c r="A1964" s="89" t="s">
        <v>2925</v>
      </c>
      <c r="B1964" s="90" t="s">
        <v>92</v>
      </c>
      <c r="C1964" s="90" t="s">
        <v>685</v>
      </c>
      <c r="D1964" s="90" t="s">
        <v>1276</v>
      </c>
      <c r="E1964" s="90" t="s">
        <v>2926</v>
      </c>
      <c r="F1964" s="127">
        <v>1</v>
      </c>
      <c r="G1964" s="91">
        <v>2059</v>
      </c>
      <c r="H1964" s="90"/>
      <c r="I1964" s="91"/>
      <c r="J1964" s="91"/>
      <c r="K1964" s="91">
        <f t="shared" si="58"/>
        <v>2059</v>
      </c>
      <c r="L1964" s="92">
        <v>20220816</v>
      </c>
    </row>
    <row r="1965" spans="1:12" x14ac:dyDescent="0.25">
      <c r="A1965" s="89" t="s">
        <v>2923</v>
      </c>
      <c r="B1965" s="90" t="s">
        <v>92</v>
      </c>
      <c r="C1965" s="90" t="s">
        <v>685</v>
      </c>
      <c r="D1965" s="90" t="s">
        <v>1157</v>
      </c>
      <c r="E1965" s="90" t="s">
        <v>2924</v>
      </c>
      <c r="F1965" s="127">
        <v>1</v>
      </c>
      <c r="G1965" s="91">
        <v>2059</v>
      </c>
      <c r="H1965" s="90"/>
      <c r="I1965" s="91"/>
      <c r="J1965" s="91"/>
      <c r="K1965" s="91">
        <f t="shared" si="58"/>
        <v>2059</v>
      </c>
      <c r="L1965" s="92">
        <v>20220816</v>
      </c>
    </row>
    <row r="1966" spans="1:12" x14ac:dyDescent="0.25">
      <c r="A1966" s="89" t="s">
        <v>2920</v>
      </c>
      <c r="B1966" s="90" t="s">
        <v>92</v>
      </c>
      <c r="C1966" s="90" t="s">
        <v>685</v>
      </c>
      <c r="D1966" s="90" t="s">
        <v>1157</v>
      </c>
      <c r="E1966" s="90" t="s">
        <v>1246</v>
      </c>
      <c r="F1966" s="127">
        <v>1</v>
      </c>
      <c r="G1966" s="91">
        <v>2059</v>
      </c>
      <c r="H1966" s="90"/>
      <c r="I1966" s="91"/>
      <c r="J1966" s="91"/>
      <c r="K1966" s="91">
        <f t="shared" si="58"/>
        <v>2059</v>
      </c>
      <c r="L1966" s="92">
        <v>20220816</v>
      </c>
    </row>
    <row r="1967" spans="1:12" x14ac:dyDescent="0.25">
      <c r="A1967" s="89" t="s">
        <v>2919</v>
      </c>
      <c r="B1967" s="90" t="s">
        <v>92</v>
      </c>
      <c r="C1967" s="90" t="s">
        <v>12</v>
      </c>
      <c r="D1967" s="90" t="s">
        <v>455</v>
      </c>
      <c r="E1967" s="90" t="s">
        <v>458</v>
      </c>
      <c r="F1967" s="127">
        <v>1</v>
      </c>
      <c r="G1967" s="91">
        <v>2059</v>
      </c>
      <c r="H1967" s="90"/>
      <c r="I1967" s="91"/>
      <c r="J1967" s="91"/>
      <c r="K1967" s="91">
        <f t="shared" ref="K1967:K1998" si="59">J1967+G1967</f>
        <v>2059</v>
      </c>
      <c r="L1967" s="92">
        <v>20220817</v>
      </c>
    </row>
    <row r="1968" spans="1:12" x14ac:dyDescent="0.25">
      <c r="A1968" s="108" t="s">
        <v>2918</v>
      </c>
      <c r="B1968" s="109" t="s">
        <v>92</v>
      </c>
      <c r="C1968" s="109" t="s">
        <v>12</v>
      </c>
      <c r="D1968" s="109" t="s">
        <v>455</v>
      </c>
      <c r="E1968" s="109" t="s">
        <v>456</v>
      </c>
      <c r="F1968" s="130">
        <v>1</v>
      </c>
      <c r="G1968" s="110">
        <v>2059</v>
      </c>
      <c r="H1968" s="109">
        <v>258</v>
      </c>
      <c r="I1968" s="110">
        <v>49.84</v>
      </c>
      <c r="J1968" s="110">
        <f>I1968*H1968</f>
        <v>12858.720000000001</v>
      </c>
      <c r="K1968" s="110">
        <f t="shared" si="59"/>
        <v>14917.720000000001</v>
      </c>
      <c r="L1968" s="111">
        <v>20220817</v>
      </c>
    </row>
    <row r="1969" spans="1:12" x14ac:dyDescent="0.25">
      <c r="A1969" s="89" t="s">
        <v>2986</v>
      </c>
      <c r="B1969" s="90" t="s">
        <v>92</v>
      </c>
      <c r="C1969" s="90" t="s">
        <v>27</v>
      </c>
      <c r="D1969" s="90" t="s">
        <v>515</v>
      </c>
      <c r="E1969" s="90" t="s">
        <v>522</v>
      </c>
      <c r="F1969" s="127">
        <v>1</v>
      </c>
      <c r="G1969" s="91">
        <v>2059</v>
      </c>
      <c r="H1969" s="90"/>
      <c r="I1969" s="91"/>
      <c r="J1969" s="91"/>
      <c r="K1969" s="91">
        <f t="shared" si="59"/>
        <v>2059</v>
      </c>
      <c r="L1969" s="92">
        <v>20220818</v>
      </c>
    </row>
    <row r="1970" spans="1:12" x14ac:dyDescent="0.25">
      <c r="A1970" s="89" t="s">
        <v>2985</v>
      </c>
      <c r="B1970" s="90" t="s">
        <v>92</v>
      </c>
      <c r="C1970" s="90" t="s">
        <v>27</v>
      </c>
      <c r="D1970" s="90" t="s">
        <v>515</v>
      </c>
      <c r="E1970" s="90" t="s">
        <v>520</v>
      </c>
      <c r="F1970" s="127">
        <v>1</v>
      </c>
      <c r="G1970" s="91">
        <v>2059</v>
      </c>
      <c r="H1970" s="90"/>
      <c r="I1970" s="91"/>
      <c r="J1970" s="91"/>
      <c r="K1970" s="91">
        <f t="shared" si="59"/>
        <v>2059</v>
      </c>
      <c r="L1970" s="92">
        <v>20220818</v>
      </c>
    </row>
    <row r="1971" spans="1:12" x14ac:dyDescent="0.25">
      <c r="A1971" s="89" t="s">
        <v>2984</v>
      </c>
      <c r="B1971" s="90" t="s">
        <v>92</v>
      </c>
      <c r="C1971" s="90" t="s">
        <v>27</v>
      </c>
      <c r="D1971" s="90" t="s">
        <v>515</v>
      </c>
      <c r="E1971" s="90" t="s">
        <v>518</v>
      </c>
      <c r="F1971" s="127">
        <v>1</v>
      </c>
      <c r="G1971" s="91">
        <v>2059</v>
      </c>
      <c r="H1971" s="90"/>
      <c r="I1971" s="91"/>
      <c r="J1971" s="91"/>
      <c r="K1971" s="91">
        <f t="shared" si="59"/>
        <v>2059</v>
      </c>
      <c r="L1971" s="92">
        <v>20220818</v>
      </c>
    </row>
    <row r="1972" spans="1:12" x14ac:dyDescent="0.25">
      <c r="A1972" s="89" t="s">
        <v>2983</v>
      </c>
      <c r="B1972" s="90" t="s">
        <v>92</v>
      </c>
      <c r="C1972" s="90" t="s">
        <v>27</v>
      </c>
      <c r="D1972" s="90" t="s">
        <v>515</v>
      </c>
      <c r="E1972" s="90" t="s">
        <v>516</v>
      </c>
      <c r="F1972" s="127">
        <v>1</v>
      </c>
      <c r="G1972" s="91">
        <v>2059</v>
      </c>
      <c r="H1972" s="90"/>
      <c r="I1972" s="91"/>
      <c r="J1972" s="91"/>
      <c r="K1972" s="91">
        <f t="shared" si="59"/>
        <v>2059</v>
      </c>
      <c r="L1972" s="92">
        <v>20220818</v>
      </c>
    </row>
    <row r="1973" spans="1:12" x14ac:dyDescent="0.25">
      <c r="A1973" s="89" t="s">
        <v>2935</v>
      </c>
      <c r="B1973" s="90" t="s">
        <v>92</v>
      </c>
      <c r="C1973" s="90" t="s">
        <v>36</v>
      </c>
      <c r="D1973" s="90" t="s">
        <v>2521</v>
      </c>
      <c r="E1973" s="90" t="s">
        <v>2522</v>
      </c>
      <c r="F1973" s="127">
        <v>1</v>
      </c>
      <c r="G1973" s="91">
        <v>2059</v>
      </c>
      <c r="H1973" s="90"/>
      <c r="I1973" s="91"/>
      <c r="J1973" s="91"/>
      <c r="K1973" s="91">
        <f t="shared" si="59"/>
        <v>2059</v>
      </c>
      <c r="L1973" s="92">
        <v>20220818</v>
      </c>
    </row>
    <row r="1974" spans="1:12" x14ac:dyDescent="0.25">
      <c r="A1974" s="89" t="s">
        <v>2913</v>
      </c>
      <c r="B1974" s="90" t="s">
        <v>92</v>
      </c>
      <c r="C1974" s="90" t="s">
        <v>36</v>
      </c>
      <c r="D1974" s="90" t="s">
        <v>37</v>
      </c>
      <c r="E1974" s="90" t="s">
        <v>1155</v>
      </c>
      <c r="F1974" s="127">
        <v>1</v>
      </c>
      <c r="G1974" s="91">
        <v>2059</v>
      </c>
      <c r="H1974" s="90"/>
      <c r="I1974" s="91"/>
      <c r="J1974" s="91"/>
      <c r="K1974" s="91">
        <f t="shared" si="59"/>
        <v>2059</v>
      </c>
      <c r="L1974" s="92">
        <v>20220818</v>
      </c>
    </row>
    <row r="1975" spans="1:12" x14ac:dyDescent="0.25">
      <c r="A1975" s="89" t="s">
        <v>2912</v>
      </c>
      <c r="B1975" s="90" t="s">
        <v>92</v>
      </c>
      <c r="C1975" s="90" t="s">
        <v>36</v>
      </c>
      <c r="D1975" s="90" t="s">
        <v>37</v>
      </c>
      <c r="E1975" s="90" t="s">
        <v>1241</v>
      </c>
      <c r="F1975" s="127">
        <v>1</v>
      </c>
      <c r="G1975" s="91">
        <v>2059</v>
      </c>
      <c r="H1975" s="90"/>
      <c r="I1975" s="91"/>
      <c r="J1975" s="91"/>
      <c r="K1975" s="91">
        <f t="shared" si="59"/>
        <v>2059</v>
      </c>
      <c r="L1975" s="92">
        <v>20220818</v>
      </c>
    </row>
    <row r="1976" spans="1:12" x14ac:dyDescent="0.25">
      <c r="A1976" s="89" t="s">
        <v>2911</v>
      </c>
      <c r="B1976" s="90" t="s">
        <v>92</v>
      </c>
      <c r="C1976" s="90" t="s">
        <v>36</v>
      </c>
      <c r="D1976" s="90" t="s">
        <v>37</v>
      </c>
      <c r="E1976" s="90" t="s">
        <v>254</v>
      </c>
      <c r="F1976" s="127">
        <v>1</v>
      </c>
      <c r="G1976" s="91">
        <v>2059</v>
      </c>
      <c r="H1976" s="90"/>
      <c r="I1976" s="91"/>
      <c r="J1976" s="91"/>
      <c r="K1976" s="91">
        <f t="shared" si="59"/>
        <v>2059</v>
      </c>
      <c r="L1976" s="92">
        <v>20220818</v>
      </c>
    </row>
    <row r="1977" spans="1:12" x14ac:dyDescent="0.25">
      <c r="A1977" s="89" t="s">
        <v>2910</v>
      </c>
      <c r="B1977" s="90" t="s">
        <v>92</v>
      </c>
      <c r="C1977" s="90" t="s">
        <v>36</v>
      </c>
      <c r="D1977" s="90" t="s">
        <v>37</v>
      </c>
      <c r="E1977" s="90" t="s">
        <v>1175</v>
      </c>
      <c r="F1977" s="127">
        <v>1</v>
      </c>
      <c r="G1977" s="91">
        <v>2059</v>
      </c>
      <c r="H1977" s="90"/>
      <c r="I1977" s="91"/>
      <c r="J1977" s="91"/>
      <c r="K1977" s="91">
        <f t="shared" si="59"/>
        <v>2059</v>
      </c>
      <c r="L1977" s="92">
        <v>20220818</v>
      </c>
    </row>
    <row r="1978" spans="1:12" x14ac:dyDescent="0.25">
      <c r="A1978" s="89" t="s">
        <v>2917</v>
      </c>
      <c r="B1978" s="90" t="s">
        <v>92</v>
      </c>
      <c r="C1978" s="90" t="s">
        <v>36</v>
      </c>
      <c r="D1978" s="90" t="s">
        <v>37</v>
      </c>
      <c r="E1978" s="90" t="s">
        <v>1171</v>
      </c>
      <c r="F1978" s="127">
        <v>1</v>
      </c>
      <c r="G1978" s="91">
        <v>2059</v>
      </c>
      <c r="H1978" s="90"/>
      <c r="I1978" s="91"/>
      <c r="J1978" s="91"/>
      <c r="K1978" s="91">
        <f t="shared" si="59"/>
        <v>2059</v>
      </c>
      <c r="L1978" s="92">
        <v>20220818</v>
      </c>
    </row>
    <row r="1979" spans="1:12" x14ac:dyDescent="0.25">
      <c r="A1979" s="89" t="s">
        <v>2916</v>
      </c>
      <c r="B1979" s="90" t="s">
        <v>92</v>
      </c>
      <c r="C1979" s="90" t="s">
        <v>36</v>
      </c>
      <c r="D1979" s="90" t="s">
        <v>37</v>
      </c>
      <c r="E1979" s="90" t="s">
        <v>1169</v>
      </c>
      <c r="F1979" s="127">
        <v>1</v>
      </c>
      <c r="G1979" s="91">
        <v>2059</v>
      </c>
      <c r="H1979" s="90"/>
      <c r="I1979" s="91"/>
      <c r="J1979" s="91"/>
      <c r="K1979" s="91">
        <f t="shared" si="59"/>
        <v>2059</v>
      </c>
      <c r="L1979" s="92">
        <v>20220818</v>
      </c>
    </row>
    <row r="1980" spans="1:12" x14ac:dyDescent="0.25">
      <c r="A1980" s="89" t="s">
        <v>2915</v>
      </c>
      <c r="B1980" s="90" t="s">
        <v>92</v>
      </c>
      <c r="C1980" s="90" t="s">
        <v>36</v>
      </c>
      <c r="D1980" s="90" t="s">
        <v>37</v>
      </c>
      <c r="E1980" s="90" t="s">
        <v>1239</v>
      </c>
      <c r="F1980" s="127">
        <v>1</v>
      </c>
      <c r="G1980" s="91">
        <v>2059</v>
      </c>
      <c r="H1980" s="90"/>
      <c r="I1980" s="91"/>
      <c r="J1980" s="91"/>
      <c r="K1980" s="91">
        <f t="shared" si="59"/>
        <v>2059</v>
      </c>
      <c r="L1980" s="92">
        <v>20220818</v>
      </c>
    </row>
    <row r="1981" spans="1:12" x14ac:dyDescent="0.25">
      <c r="A1981" s="89" t="s">
        <v>2914</v>
      </c>
      <c r="B1981" s="90" t="s">
        <v>92</v>
      </c>
      <c r="C1981" s="90" t="s">
        <v>36</v>
      </c>
      <c r="D1981" s="90" t="s">
        <v>37</v>
      </c>
      <c r="E1981" s="90" t="s">
        <v>1167</v>
      </c>
      <c r="F1981" s="127">
        <v>1</v>
      </c>
      <c r="G1981" s="91">
        <v>2059</v>
      </c>
      <c r="H1981" s="90"/>
      <c r="I1981" s="91"/>
      <c r="J1981" s="91"/>
      <c r="K1981" s="91">
        <f t="shared" si="59"/>
        <v>2059</v>
      </c>
      <c r="L1981" s="92">
        <v>20220818</v>
      </c>
    </row>
    <row r="1982" spans="1:12" x14ac:dyDescent="0.25">
      <c r="A1982" s="89" t="s">
        <v>2982</v>
      </c>
      <c r="B1982" s="90" t="s">
        <v>92</v>
      </c>
      <c r="C1982" s="90" t="s">
        <v>27</v>
      </c>
      <c r="D1982" s="90" t="s">
        <v>50</v>
      </c>
      <c r="E1982" s="90" t="s">
        <v>825</v>
      </c>
      <c r="F1982" s="127">
        <v>1</v>
      </c>
      <c r="G1982" s="91">
        <v>2059</v>
      </c>
      <c r="H1982" s="90"/>
      <c r="I1982" s="91"/>
      <c r="J1982" s="91"/>
      <c r="K1982" s="91">
        <f t="shared" si="59"/>
        <v>2059</v>
      </c>
      <c r="L1982" s="92">
        <v>20220819</v>
      </c>
    </row>
    <row r="1983" spans="1:12" x14ac:dyDescent="0.25">
      <c r="A1983" s="89" t="s">
        <v>2981</v>
      </c>
      <c r="B1983" s="90" t="s">
        <v>92</v>
      </c>
      <c r="C1983" s="90" t="s">
        <v>27</v>
      </c>
      <c r="D1983" s="90" t="s">
        <v>50</v>
      </c>
      <c r="E1983" s="90" t="s">
        <v>156</v>
      </c>
      <c r="F1983" s="127">
        <v>1</v>
      </c>
      <c r="G1983" s="91">
        <v>2059</v>
      </c>
      <c r="H1983" s="90"/>
      <c r="I1983" s="91"/>
      <c r="J1983" s="91"/>
      <c r="K1983" s="91">
        <f t="shared" si="59"/>
        <v>2059</v>
      </c>
      <c r="L1983" s="92">
        <v>20220819</v>
      </c>
    </row>
    <row r="1984" spans="1:12" x14ac:dyDescent="0.25">
      <c r="A1984" s="89" t="s">
        <v>2980</v>
      </c>
      <c r="B1984" s="90" t="s">
        <v>92</v>
      </c>
      <c r="C1984" s="90" t="s">
        <v>27</v>
      </c>
      <c r="D1984" s="90" t="s">
        <v>50</v>
      </c>
      <c r="E1984" s="90" t="s">
        <v>51</v>
      </c>
      <c r="F1984" s="127">
        <v>1</v>
      </c>
      <c r="G1984" s="91">
        <v>2059</v>
      </c>
      <c r="H1984" s="90"/>
      <c r="I1984" s="91"/>
      <c r="J1984" s="91"/>
      <c r="K1984" s="91">
        <f t="shared" si="59"/>
        <v>2059</v>
      </c>
      <c r="L1984" s="92">
        <v>20220819</v>
      </c>
    </row>
    <row r="1985" spans="1:12" x14ac:dyDescent="0.25">
      <c r="A1985" s="108" t="s">
        <v>2979</v>
      </c>
      <c r="B1985" s="109" t="s">
        <v>92</v>
      </c>
      <c r="C1985" s="109" t="s">
        <v>27</v>
      </c>
      <c r="D1985" s="109" t="s">
        <v>50</v>
      </c>
      <c r="E1985" s="109" t="s">
        <v>186</v>
      </c>
      <c r="F1985" s="130">
        <v>1</v>
      </c>
      <c r="G1985" s="110">
        <v>2059</v>
      </c>
      <c r="H1985" s="109">
        <v>184</v>
      </c>
      <c r="I1985" s="110">
        <v>49.84</v>
      </c>
      <c r="J1985" s="110">
        <f>I1985*H1985</f>
        <v>9170.5600000000013</v>
      </c>
      <c r="K1985" s="110">
        <f t="shared" si="59"/>
        <v>11229.560000000001</v>
      </c>
      <c r="L1985" s="111">
        <v>20220819</v>
      </c>
    </row>
    <row r="1986" spans="1:12" x14ac:dyDescent="0.25">
      <c r="A1986" s="89" t="s">
        <v>2933</v>
      </c>
      <c r="B1986" s="90" t="s">
        <v>92</v>
      </c>
      <c r="C1986" s="90" t="s">
        <v>36</v>
      </c>
      <c r="D1986" s="90" t="s">
        <v>37</v>
      </c>
      <c r="E1986" s="90" t="s">
        <v>230</v>
      </c>
      <c r="F1986" s="127">
        <v>1</v>
      </c>
      <c r="G1986" s="91">
        <v>2059</v>
      </c>
      <c r="H1986" s="90"/>
      <c r="I1986" s="91"/>
      <c r="J1986" s="91"/>
      <c r="K1986" s="91">
        <f t="shared" si="59"/>
        <v>2059</v>
      </c>
      <c r="L1986" s="92">
        <v>20220823</v>
      </c>
    </row>
    <row r="1987" spans="1:12" x14ac:dyDescent="0.25">
      <c r="A1987" s="89" t="s">
        <v>2932</v>
      </c>
      <c r="B1987" s="90" t="s">
        <v>92</v>
      </c>
      <c r="C1987" s="90" t="s">
        <v>36</v>
      </c>
      <c r="D1987" s="90" t="s">
        <v>37</v>
      </c>
      <c r="E1987" s="90" t="s">
        <v>1211</v>
      </c>
      <c r="F1987" s="127">
        <v>1</v>
      </c>
      <c r="G1987" s="91">
        <v>2059</v>
      </c>
      <c r="H1987" s="90"/>
      <c r="I1987" s="91"/>
      <c r="J1987" s="91"/>
      <c r="K1987" s="91">
        <f t="shared" si="59"/>
        <v>2059</v>
      </c>
      <c r="L1987" s="92">
        <v>20220823</v>
      </c>
    </row>
    <row r="1988" spans="1:12" x14ac:dyDescent="0.25">
      <c r="A1988" s="89" t="s">
        <v>2931</v>
      </c>
      <c r="B1988" s="90" t="s">
        <v>92</v>
      </c>
      <c r="C1988" s="90" t="s">
        <v>36</v>
      </c>
      <c r="D1988" s="90" t="s">
        <v>37</v>
      </c>
      <c r="E1988" s="90" t="s">
        <v>1180</v>
      </c>
      <c r="F1988" s="127">
        <v>1</v>
      </c>
      <c r="G1988" s="91">
        <v>2059</v>
      </c>
      <c r="H1988" s="90"/>
      <c r="I1988" s="91"/>
      <c r="J1988" s="91"/>
      <c r="K1988" s="91">
        <f t="shared" si="59"/>
        <v>2059</v>
      </c>
      <c r="L1988" s="92">
        <v>20220823</v>
      </c>
    </row>
    <row r="1989" spans="1:12" x14ac:dyDescent="0.25">
      <c r="A1989" s="89" t="s">
        <v>2930</v>
      </c>
      <c r="B1989" s="90" t="s">
        <v>92</v>
      </c>
      <c r="C1989" s="90" t="s">
        <v>36</v>
      </c>
      <c r="D1989" s="90" t="s">
        <v>37</v>
      </c>
      <c r="E1989" s="90" t="s">
        <v>269</v>
      </c>
      <c r="F1989" s="127">
        <v>1</v>
      </c>
      <c r="G1989" s="91">
        <v>2059</v>
      </c>
      <c r="H1989" s="90"/>
      <c r="I1989" s="91"/>
      <c r="J1989" s="91"/>
      <c r="K1989" s="91">
        <f t="shared" si="59"/>
        <v>2059</v>
      </c>
      <c r="L1989" s="92">
        <v>20220823</v>
      </c>
    </row>
    <row r="1990" spans="1:12" x14ac:dyDescent="0.25">
      <c r="A1990" s="89" t="s">
        <v>2905</v>
      </c>
      <c r="B1990" s="90" t="s">
        <v>92</v>
      </c>
      <c r="C1990" s="90" t="s">
        <v>12</v>
      </c>
      <c r="D1990" s="90" t="s">
        <v>334</v>
      </c>
      <c r="E1990" s="90" t="s">
        <v>335</v>
      </c>
      <c r="F1990" s="127">
        <v>1</v>
      </c>
      <c r="G1990" s="91">
        <v>2059</v>
      </c>
      <c r="H1990" s="90"/>
      <c r="I1990" s="91"/>
      <c r="J1990" s="91"/>
      <c r="K1990" s="91">
        <f t="shared" si="59"/>
        <v>2059</v>
      </c>
      <c r="L1990" s="92">
        <v>20220825</v>
      </c>
    </row>
    <row r="1991" spans="1:12" x14ac:dyDescent="0.25">
      <c r="A1991" s="89" t="s">
        <v>2907</v>
      </c>
      <c r="B1991" s="90" t="s">
        <v>92</v>
      </c>
      <c r="C1991" s="90" t="s">
        <v>12</v>
      </c>
      <c r="D1991" s="90" t="s">
        <v>319</v>
      </c>
      <c r="E1991" s="90" t="s">
        <v>329</v>
      </c>
      <c r="F1991" s="127">
        <v>1</v>
      </c>
      <c r="G1991" s="91">
        <v>2059</v>
      </c>
      <c r="H1991" s="90"/>
      <c r="I1991" s="91"/>
      <c r="J1991" s="91"/>
      <c r="K1991" s="91">
        <f t="shared" si="59"/>
        <v>2059</v>
      </c>
      <c r="L1991" s="92">
        <v>20220829</v>
      </c>
    </row>
    <row r="1992" spans="1:12" x14ac:dyDescent="0.25">
      <c r="A1992" s="89" t="s">
        <v>2906</v>
      </c>
      <c r="B1992" s="90" t="s">
        <v>92</v>
      </c>
      <c r="C1992" s="90" t="s">
        <v>12</v>
      </c>
      <c r="D1992" s="90" t="s">
        <v>319</v>
      </c>
      <c r="E1992" s="90" t="s">
        <v>327</v>
      </c>
      <c r="F1992" s="127">
        <v>1</v>
      </c>
      <c r="G1992" s="91">
        <v>2059</v>
      </c>
      <c r="H1992" s="90"/>
      <c r="I1992" s="91"/>
      <c r="J1992" s="91"/>
      <c r="K1992" s="91">
        <f t="shared" si="59"/>
        <v>2059</v>
      </c>
      <c r="L1992" s="92">
        <v>20220829</v>
      </c>
    </row>
    <row r="1993" spans="1:12" x14ac:dyDescent="0.25">
      <c r="A1993" s="89" t="s">
        <v>3018</v>
      </c>
      <c r="B1993" s="90" t="s">
        <v>92</v>
      </c>
      <c r="C1993" s="90" t="s">
        <v>220</v>
      </c>
      <c r="D1993" s="90" t="s">
        <v>1761</v>
      </c>
      <c r="E1993" s="90" t="s">
        <v>3019</v>
      </c>
      <c r="F1993" s="127">
        <v>1</v>
      </c>
      <c r="G1993" s="91">
        <v>2059</v>
      </c>
      <c r="H1993" s="90"/>
      <c r="I1993" s="91"/>
      <c r="J1993" s="91"/>
      <c r="K1993" s="91">
        <f t="shared" si="59"/>
        <v>2059</v>
      </c>
      <c r="L1993" s="92">
        <v>20220830</v>
      </c>
    </row>
    <row r="1994" spans="1:12" x14ac:dyDescent="0.25">
      <c r="A1994" s="89" t="s">
        <v>3016</v>
      </c>
      <c r="B1994" s="90" t="s">
        <v>92</v>
      </c>
      <c r="C1994" s="90" t="s">
        <v>220</v>
      </c>
      <c r="D1994" s="90" t="s">
        <v>1761</v>
      </c>
      <c r="E1994" s="90" t="s">
        <v>3017</v>
      </c>
      <c r="F1994" s="127">
        <v>1</v>
      </c>
      <c r="G1994" s="91">
        <v>2059</v>
      </c>
      <c r="H1994" s="90"/>
      <c r="I1994" s="91"/>
      <c r="J1994" s="91"/>
      <c r="K1994" s="91">
        <f t="shared" si="59"/>
        <v>2059</v>
      </c>
      <c r="L1994" s="92">
        <v>20220830</v>
      </c>
    </row>
    <row r="1995" spans="1:12" x14ac:dyDescent="0.25">
      <c r="A1995" s="89" t="s">
        <v>3014</v>
      </c>
      <c r="B1995" s="90" t="s">
        <v>92</v>
      </c>
      <c r="C1995" s="90" t="s">
        <v>220</v>
      </c>
      <c r="D1995" s="90" t="s">
        <v>1761</v>
      </c>
      <c r="E1995" s="90" t="s">
        <v>3015</v>
      </c>
      <c r="F1995" s="127">
        <v>1</v>
      </c>
      <c r="G1995" s="91">
        <v>2059</v>
      </c>
      <c r="H1995" s="90"/>
      <c r="I1995" s="91"/>
      <c r="J1995" s="91"/>
      <c r="K1995" s="91">
        <f t="shared" si="59"/>
        <v>2059</v>
      </c>
      <c r="L1995" s="92">
        <v>20220830</v>
      </c>
    </row>
    <row r="1996" spans="1:12" x14ac:dyDescent="0.25">
      <c r="A1996" s="89" t="s">
        <v>3012</v>
      </c>
      <c r="B1996" s="90" t="s">
        <v>92</v>
      </c>
      <c r="C1996" s="90" t="s">
        <v>220</v>
      </c>
      <c r="D1996" s="90" t="s">
        <v>1761</v>
      </c>
      <c r="E1996" s="90" t="s">
        <v>3013</v>
      </c>
      <c r="F1996" s="127">
        <v>1</v>
      </c>
      <c r="G1996" s="91">
        <v>2059</v>
      </c>
      <c r="H1996" s="90"/>
      <c r="I1996" s="91"/>
      <c r="J1996" s="91"/>
      <c r="K1996" s="91">
        <f t="shared" si="59"/>
        <v>2059</v>
      </c>
      <c r="L1996" s="92">
        <v>20220830</v>
      </c>
    </row>
    <row r="1997" spans="1:12" x14ac:dyDescent="0.25">
      <c r="A1997" s="89" t="s">
        <v>3033</v>
      </c>
      <c r="B1997" s="90" t="s">
        <v>92</v>
      </c>
      <c r="C1997" s="90" t="s">
        <v>220</v>
      </c>
      <c r="D1997" s="90" t="s">
        <v>221</v>
      </c>
      <c r="E1997" s="90" t="s">
        <v>376</v>
      </c>
      <c r="F1997" s="127">
        <v>1</v>
      </c>
      <c r="G1997" s="91">
        <v>2059</v>
      </c>
      <c r="H1997" s="90"/>
      <c r="I1997" s="91"/>
      <c r="J1997" s="91"/>
      <c r="K1997" s="91">
        <f t="shared" si="59"/>
        <v>2059</v>
      </c>
      <c r="L1997" s="92">
        <v>20220831</v>
      </c>
    </row>
    <row r="1998" spans="1:12" x14ac:dyDescent="0.25">
      <c r="A1998" s="89" t="s">
        <v>3032</v>
      </c>
      <c r="B1998" s="90" t="s">
        <v>92</v>
      </c>
      <c r="C1998" s="90" t="s">
        <v>220</v>
      </c>
      <c r="D1998" s="90" t="s">
        <v>221</v>
      </c>
      <c r="E1998" s="90" t="s">
        <v>912</v>
      </c>
      <c r="F1998" s="127">
        <v>1</v>
      </c>
      <c r="G1998" s="91">
        <v>2059</v>
      </c>
      <c r="H1998" s="90"/>
      <c r="I1998" s="91"/>
      <c r="J1998" s="91"/>
      <c r="K1998" s="91">
        <f t="shared" si="59"/>
        <v>2059</v>
      </c>
      <c r="L1998" s="92">
        <v>20220831</v>
      </c>
    </row>
    <row r="1999" spans="1:12" x14ac:dyDescent="0.25">
      <c r="A1999" s="89" t="s">
        <v>3031</v>
      </c>
      <c r="B1999" s="90" t="s">
        <v>92</v>
      </c>
      <c r="C1999" s="90" t="s">
        <v>220</v>
      </c>
      <c r="D1999" s="90" t="s">
        <v>221</v>
      </c>
      <c r="E1999" s="90" t="s">
        <v>2357</v>
      </c>
      <c r="F1999" s="127">
        <v>1</v>
      </c>
      <c r="G1999" s="91">
        <v>2059</v>
      </c>
      <c r="H1999" s="90"/>
      <c r="I1999" s="91"/>
      <c r="J1999" s="91"/>
      <c r="K1999" s="91">
        <f t="shared" ref="K1999:K2010" si="60">J1999+G1999</f>
        <v>2059</v>
      </c>
      <c r="L1999" s="92">
        <v>20220831</v>
      </c>
    </row>
    <row r="2000" spans="1:12" x14ac:dyDescent="0.25">
      <c r="A2000" s="89" t="s">
        <v>3030</v>
      </c>
      <c r="B2000" s="90" t="s">
        <v>92</v>
      </c>
      <c r="C2000" s="90" t="s">
        <v>220</v>
      </c>
      <c r="D2000" s="90" t="s">
        <v>221</v>
      </c>
      <c r="E2000" s="90" t="s">
        <v>485</v>
      </c>
      <c r="F2000" s="127">
        <v>1</v>
      </c>
      <c r="G2000" s="91">
        <v>2059</v>
      </c>
      <c r="H2000" s="90"/>
      <c r="I2000" s="91"/>
      <c r="J2000" s="91"/>
      <c r="K2000" s="91">
        <f t="shared" si="60"/>
        <v>2059</v>
      </c>
      <c r="L2000" s="92">
        <v>20220831</v>
      </c>
    </row>
    <row r="2001" spans="1:12" x14ac:dyDescent="0.25">
      <c r="A2001" s="89" t="s">
        <v>3029</v>
      </c>
      <c r="B2001" s="90" t="s">
        <v>92</v>
      </c>
      <c r="C2001" s="90" t="s">
        <v>220</v>
      </c>
      <c r="D2001" s="90" t="s">
        <v>221</v>
      </c>
      <c r="E2001" s="90" t="s">
        <v>1228</v>
      </c>
      <c r="F2001" s="127">
        <v>1</v>
      </c>
      <c r="G2001" s="91">
        <v>2059</v>
      </c>
      <c r="H2001" s="90"/>
      <c r="I2001" s="91"/>
      <c r="J2001" s="91"/>
      <c r="K2001" s="91">
        <f t="shared" si="60"/>
        <v>2059</v>
      </c>
      <c r="L2001" s="92">
        <v>20220831</v>
      </c>
    </row>
    <row r="2002" spans="1:12" x14ac:dyDescent="0.25">
      <c r="A2002" s="89" t="s">
        <v>3028</v>
      </c>
      <c r="B2002" s="90" t="s">
        <v>92</v>
      </c>
      <c r="C2002" s="90" t="s">
        <v>220</v>
      </c>
      <c r="D2002" s="90" t="s">
        <v>221</v>
      </c>
      <c r="E2002" s="90" t="s">
        <v>2355</v>
      </c>
      <c r="F2002" s="127">
        <v>1</v>
      </c>
      <c r="G2002" s="91">
        <v>2059</v>
      </c>
      <c r="H2002" s="90"/>
      <c r="I2002" s="91"/>
      <c r="J2002" s="91"/>
      <c r="K2002" s="91">
        <f t="shared" si="60"/>
        <v>2059</v>
      </c>
      <c r="L2002" s="92">
        <v>20220831</v>
      </c>
    </row>
    <row r="2003" spans="1:12" x14ac:dyDescent="0.25">
      <c r="A2003" s="89" t="s">
        <v>3027</v>
      </c>
      <c r="B2003" s="90" t="s">
        <v>92</v>
      </c>
      <c r="C2003" s="90" t="s">
        <v>220</v>
      </c>
      <c r="D2003" s="90" t="s">
        <v>221</v>
      </c>
      <c r="E2003" s="90" t="s">
        <v>223</v>
      </c>
      <c r="F2003" s="127">
        <v>1</v>
      </c>
      <c r="G2003" s="91">
        <v>2059</v>
      </c>
      <c r="H2003" s="90"/>
      <c r="I2003" s="91"/>
      <c r="J2003" s="91"/>
      <c r="K2003" s="91">
        <f t="shared" si="60"/>
        <v>2059</v>
      </c>
      <c r="L2003" s="92">
        <v>20220831</v>
      </c>
    </row>
    <row r="2004" spans="1:12" x14ac:dyDescent="0.25">
      <c r="A2004" s="89" t="s">
        <v>3026</v>
      </c>
      <c r="B2004" s="90" t="s">
        <v>92</v>
      </c>
      <c r="C2004" s="90" t="s">
        <v>220</v>
      </c>
      <c r="D2004" s="90" t="s">
        <v>221</v>
      </c>
      <c r="E2004" s="90" t="s">
        <v>1225</v>
      </c>
      <c r="F2004" s="127">
        <v>1</v>
      </c>
      <c r="G2004" s="91">
        <v>2059</v>
      </c>
      <c r="H2004" s="90"/>
      <c r="I2004" s="91"/>
      <c r="J2004" s="91"/>
      <c r="K2004" s="91">
        <f t="shared" si="60"/>
        <v>2059</v>
      </c>
      <c r="L2004" s="92">
        <v>20220831</v>
      </c>
    </row>
    <row r="2005" spans="1:12" x14ac:dyDescent="0.25">
      <c r="A2005" s="89" t="s">
        <v>3025</v>
      </c>
      <c r="B2005" s="90" t="s">
        <v>92</v>
      </c>
      <c r="C2005" s="90" t="s">
        <v>220</v>
      </c>
      <c r="D2005" s="90" t="s">
        <v>221</v>
      </c>
      <c r="E2005" s="90" t="s">
        <v>2169</v>
      </c>
      <c r="F2005" s="127">
        <v>1</v>
      </c>
      <c r="G2005" s="91">
        <v>2059</v>
      </c>
      <c r="H2005" s="90"/>
      <c r="I2005" s="91"/>
      <c r="J2005" s="91"/>
      <c r="K2005" s="91">
        <f t="shared" si="60"/>
        <v>2059</v>
      </c>
      <c r="L2005" s="92">
        <v>20220831</v>
      </c>
    </row>
    <row r="2006" spans="1:12" x14ac:dyDescent="0.25">
      <c r="A2006" s="89" t="s">
        <v>3024</v>
      </c>
      <c r="B2006" s="90" t="s">
        <v>92</v>
      </c>
      <c r="C2006" s="90" t="s">
        <v>220</v>
      </c>
      <c r="D2006" s="90" t="s">
        <v>221</v>
      </c>
      <c r="E2006" s="90" t="s">
        <v>1223</v>
      </c>
      <c r="F2006" s="127">
        <v>1</v>
      </c>
      <c r="G2006" s="91">
        <v>2059</v>
      </c>
      <c r="H2006" s="90"/>
      <c r="I2006" s="91"/>
      <c r="J2006" s="91"/>
      <c r="K2006" s="91">
        <f t="shared" si="60"/>
        <v>2059</v>
      </c>
      <c r="L2006" s="92">
        <v>20220831</v>
      </c>
    </row>
    <row r="2007" spans="1:12" x14ac:dyDescent="0.25">
      <c r="A2007" s="89" t="s">
        <v>3023</v>
      </c>
      <c r="B2007" s="90" t="s">
        <v>92</v>
      </c>
      <c r="C2007" s="90" t="s">
        <v>220</v>
      </c>
      <c r="D2007" s="90" t="s">
        <v>221</v>
      </c>
      <c r="E2007" s="90" t="s">
        <v>250</v>
      </c>
      <c r="F2007" s="127">
        <v>1</v>
      </c>
      <c r="G2007" s="91">
        <v>2059</v>
      </c>
      <c r="H2007" s="90"/>
      <c r="I2007" s="91"/>
      <c r="J2007" s="91"/>
      <c r="K2007" s="91">
        <f t="shared" si="60"/>
        <v>2059</v>
      </c>
      <c r="L2007" s="92">
        <v>20220831</v>
      </c>
    </row>
    <row r="2008" spans="1:12" x14ac:dyDescent="0.25">
      <c r="A2008" s="89" t="s">
        <v>3022</v>
      </c>
      <c r="B2008" s="90" t="s">
        <v>92</v>
      </c>
      <c r="C2008" s="90" t="s">
        <v>220</v>
      </c>
      <c r="D2008" s="90" t="s">
        <v>221</v>
      </c>
      <c r="E2008" s="90" t="s">
        <v>1220</v>
      </c>
      <c r="F2008" s="127">
        <v>1</v>
      </c>
      <c r="G2008" s="91">
        <v>2059</v>
      </c>
      <c r="H2008" s="90"/>
      <c r="I2008" s="91"/>
      <c r="J2008" s="91"/>
      <c r="K2008" s="91">
        <f t="shared" si="60"/>
        <v>2059</v>
      </c>
      <c r="L2008" s="92">
        <v>20220831</v>
      </c>
    </row>
    <row r="2009" spans="1:12" x14ac:dyDescent="0.25">
      <c r="A2009" s="89" t="s">
        <v>3021</v>
      </c>
      <c r="B2009" s="90" t="s">
        <v>92</v>
      </c>
      <c r="C2009" s="90" t="s">
        <v>220</v>
      </c>
      <c r="D2009" s="90" t="s">
        <v>221</v>
      </c>
      <c r="E2009" s="90" t="s">
        <v>1218</v>
      </c>
      <c r="F2009" s="127">
        <v>1</v>
      </c>
      <c r="G2009" s="91">
        <v>2059</v>
      </c>
      <c r="H2009" s="90"/>
      <c r="I2009" s="91"/>
      <c r="J2009" s="91"/>
      <c r="K2009" s="91">
        <f t="shared" si="60"/>
        <v>2059</v>
      </c>
      <c r="L2009" s="92">
        <v>20220831</v>
      </c>
    </row>
    <row r="2010" spans="1:12" ht="15.75" thickBot="1" x14ac:dyDescent="0.3">
      <c r="A2010" s="112" t="s">
        <v>3020</v>
      </c>
      <c r="B2010" s="113" t="s">
        <v>92</v>
      </c>
      <c r="C2010" s="113" t="s">
        <v>220</v>
      </c>
      <c r="D2010" s="113" t="s">
        <v>221</v>
      </c>
      <c r="E2010" s="113" t="s">
        <v>1216</v>
      </c>
      <c r="F2010" s="131">
        <v>1</v>
      </c>
      <c r="G2010" s="114">
        <v>2059</v>
      </c>
      <c r="H2010" s="113"/>
      <c r="I2010" s="114"/>
      <c r="J2010" s="114"/>
      <c r="K2010" s="114">
        <f t="shared" si="60"/>
        <v>2059</v>
      </c>
      <c r="L2010" s="115">
        <v>20220831</v>
      </c>
    </row>
    <row r="2013" spans="1:12" x14ac:dyDescent="0.25">
      <c r="L2013" s="231" t="s">
        <v>5</v>
      </c>
    </row>
    <row r="2014" spans="1:12" ht="15.75" thickBot="1" x14ac:dyDescent="0.3">
      <c r="A2014" s="85" t="s">
        <v>0</v>
      </c>
      <c r="B2014" s="86" t="s">
        <v>1</v>
      </c>
      <c r="C2014" s="86" t="s">
        <v>2</v>
      </c>
      <c r="D2014" s="86" t="s">
        <v>3</v>
      </c>
      <c r="E2014" s="86" t="s">
        <v>4</v>
      </c>
      <c r="F2014" s="122"/>
      <c r="G2014" s="87" t="s">
        <v>6</v>
      </c>
      <c r="H2014" s="86" t="s">
        <v>7</v>
      </c>
      <c r="I2014" s="87" t="s">
        <v>8</v>
      </c>
      <c r="J2014" s="87" t="s">
        <v>9</v>
      </c>
      <c r="K2014" s="87" t="s">
        <v>10</v>
      </c>
      <c r="L2014" s="25"/>
    </row>
    <row r="2015" spans="1:12" ht="15.75" thickBot="1" x14ac:dyDescent="0.3">
      <c r="A2015" s="232" t="s">
        <v>3184</v>
      </c>
      <c r="B2015" s="233" t="s">
        <v>31</v>
      </c>
      <c r="C2015" s="233" t="s">
        <v>28</v>
      </c>
      <c r="D2015" s="233" t="s">
        <v>1089</v>
      </c>
      <c r="E2015" s="233" t="s">
        <v>2282</v>
      </c>
      <c r="F2015" s="234">
        <v>1</v>
      </c>
      <c r="G2015" s="235">
        <v>5520</v>
      </c>
      <c r="H2015" s="233"/>
      <c r="I2015" s="235"/>
      <c r="J2015" s="235"/>
      <c r="K2015" s="235">
        <f>J2015+G2015</f>
        <v>5520</v>
      </c>
      <c r="L2015" s="236">
        <v>20220903</v>
      </c>
    </row>
    <row r="2016" spans="1:12" ht="15.75" thickBot="1" x14ac:dyDescent="0.3">
      <c r="A2016" s="85"/>
      <c r="B2016" s="86"/>
      <c r="C2016" s="86"/>
      <c r="D2016" s="86"/>
      <c r="E2016" s="86"/>
      <c r="F2016" s="122"/>
      <c r="G2016" s="87"/>
      <c r="H2016" s="86"/>
      <c r="I2016" s="87"/>
      <c r="J2016" s="87"/>
      <c r="K2016" s="87"/>
      <c r="L2016" s="88"/>
    </row>
    <row r="2017" spans="1:12" x14ac:dyDescent="0.25">
      <c r="A2017" s="168" t="s">
        <v>3188</v>
      </c>
      <c r="B2017" s="169" t="s">
        <v>11</v>
      </c>
      <c r="C2017" s="169" t="s">
        <v>27</v>
      </c>
      <c r="D2017" s="169" t="s">
        <v>896</v>
      </c>
      <c r="E2017" s="169" t="s">
        <v>899</v>
      </c>
      <c r="F2017" s="170">
        <v>1</v>
      </c>
      <c r="G2017" s="171">
        <v>4455</v>
      </c>
      <c r="H2017" s="169">
        <v>110</v>
      </c>
      <c r="I2017" s="171">
        <v>49.84</v>
      </c>
      <c r="J2017" s="171">
        <f>I2017*H2017</f>
        <v>5482.4000000000005</v>
      </c>
      <c r="K2017" s="171">
        <f t="shared" ref="K2017:K2048" si="61">J2017+G2017</f>
        <v>9937.4000000000015</v>
      </c>
      <c r="L2017" s="172">
        <v>20220901</v>
      </c>
    </row>
    <row r="2018" spans="1:12" x14ac:dyDescent="0.25">
      <c r="A2018" s="89" t="s">
        <v>3182</v>
      </c>
      <c r="B2018" s="90" t="s">
        <v>11</v>
      </c>
      <c r="C2018" s="90" t="s">
        <v>28</v>
      </c>
      <c r="D2018" s="90" t="s">
        <v>2054</v>
      </c>
      <c r="E2018" s="90" t="s">
        <v>2057</v>
      </c>
      <c r="F2018" s="127">
        <v>1</v>
      </c>
      <c r="G2018" s="91">
        <v>4455</v>
      </c>
      <c r="H2018" s="90"/>
      <c r="I2018" s="91"/>
      <c r="J2018" s="91"/>
      <c r="K2018" s="91">
        <f t="shared" si="61"/>
        <v>4455</v>
      </c>
      <c r="L2018" s="92">
        <v>20220905</v>
      </c>
    </row>
    <row r="2019" spans="1:12" x14ac:dyDescent="0.25">
      <c r="A2019" s="108" t="s">
        <v>3181</v>
      </c>
      <c r="B2019" s="109" t="s">
        <v>11</v>
      </c>
      <c r="C2019" s="109" t="s">
        <v>56</v>
      </c>
      <c r="D2019" s="109" t="s">
        <v>57</v>
      </c>
      <c r="E2019" s="109" t="s">
        <v>1872</v>
      </c>
      <c r="F2019" s="130">
        <v>1</v>
      </c>
      <c r="G2019" s="110">
        <v>4455</v>
      </c>
      <c r="H2019" s="109">
        <v>276</v>
      </c>
      <c r="I2019" s="110">
        <v>49.84</v>
      </c>
      <c r="J2019" s="110">
        <f>I2019*H2019</f>
        <v>13755.84</v>
      </c>
      <c r="K2019" s="110">
        <f t="shared" si="61"/>
        <v>18210.84</v>
      </c>
      <c r="L2019" s="111">
        <v>20220907</v>
      </c>
    </row>
    <row r="2020" spans="1:12" x14ac:dyDescent="0.25">
      <c r="A2020" s="89" t="s">
        <v>3179</v>
      </c>
      <c r="B2020" s="90" t="s">
        <v>11</v>
      </c>
      <c r="C2020" s="90" t="s">
        <v>251</v>
      </c>
      <c r="D2020" s="90" t="s">
        <v>91</v>
      </c>
      <c r="E2020" s="90" t="s">
        <v>432</v>
      </c>
      <c r="F2020" s="127">
        <v>1</v>
      </c>
      <c r="G2020" s="91">
        <v>4455</v>
      </c>
      <c r="H2020" s="90"/>
      <c r="I2020" s="91"/>
      <c r="J2020" s="91"/>
      <c r="K2020" s="91">
        <f t="shared" si="61"/>
        <v>4455</v>
      </c>
      <c r="L2020" s="92">
        <v>20220907</v>
      </c>
    </row>
    <row r="2021" spans="1:12" x14ac:dyDescent="0.25">
      <c r="A2021" s="108" t="s">
        <v>3178</v>
      </c>
      <c r="B2021" s="109" t="s">
        <v>11</v>
      </c>
      <c r="C2021" s="109" t="s">
        <v>28</v>
      </c>
      <c r="D2021" s="109" t="s">
        <v>134</v>
      </c>
      <c r="E2021" s="109" t="s">
        <v>2287</v>
      </c>
      <c r="F2021" s="130">
        <v>1</v>
      </c>
      <c r="G2021" s="110">
        <v>4455</v>
      </c>
      <c r="H2021" s="109">
        <v>90</v>
      </c>
      <c r="I2021" s="110">
        <v>49.84</v>
      </c>
      <c r="J2021" s="110">
        <f>I2021*H2021</f>
        <v>4485.6000000000004</v>
      </c>
      <c r="K2021" s="110">
        <f t="shared" si="61"/>
        <v>8940.6</v>
      </c>
      <c r="L2021" s="111">
        <v>20220908</v>
      </c>
    </row>
    <row r="2022" spans="1:12" x14ac:dyDescent="0.25">
      <c r="A2022" s="89" t="s">
        <v>3180</v>
      </c>
      <c r="B2022" s="90" t="s">
        <v>11</v>
      </c>
      <c r="C2022" s="90" t="s">
        <v>1294</v>
      </c>
      <c r="D2022" s="90" t="s">
        <v>2200</v>
      </c>
      <c r="E2022" s="90" t="s">
        <v>2201</v>
      </c>
      <c r="F2022" s="127">
        <v>1</v>
      </c>
      <c r="G2022" s="91">
        <v>4455</v>
      </c>
      <c r="H2022" s="90"/>
      <c r="I2022" s="91"/>
      <c r="J2022" s="91"/>
      <c r="K2022" s="91">
        <f t="shared" si="61"/>
        <v>4455</v>
      </c>
      <c r="L2022" s="92">
        <v>20220908</v>
      </c>
    </row>
    <row r="2023" spans="1:12" x14ac:dyDescent="0.25">
      <c r="A2023" s="89" t="s">
        <v>3175</v>
      </c>
      <c r="B2023" s="90" t="s">
        <v>11</v>
      </c>
      <c r="C2023" s="90" t="s">
        <v>851</v>
      </c>
      <c r="D2023" s="90" t="s">
        <v>855</v>
      </c>
      <c r="E2023" s="90" t="s">
        <v>862</v>
      </c>
      <c r="F2023" s="127">
        <v>1</v>
      </c>
      <c r="G2023" s="91">
        <v>4455</v>
      </c>
      <c r="H2023" s="90"/>
      <c r="I2023" s="91"/>
      <c r="J2023" s="91"/>
      <c r="K2023" s="91">
        <f t="shared" si="61"/>
        <v>4455</v>
      </c>
      <c r="L2023" s="92">
        <v>20220908</v>
      </c>
    </row>
    <row r="2024" spans="1:12" x14ac:dyDescent="0.25">
      <c r="A2024" s="89" t="s">
        <v>3176</v>
      </c>
      <c r="B2024" s="90" t="s">
        <v>11</v>
      </c>
      <c r="C2024" s="90" t="s">
        <v>2818</v>
      </c>
      <c r="D2024" s="90" t="s">
        <v>3048</v>
      </c>
      <c r="E2024" s="90" t="s">
        <v>3051</v>
      </c>
      <c r="F2024" s="127">
        <v>1</v>
      </c>
      <c r="G2024" s="91">
        <v>4455</v>
      </c>
      <c r="H2024" s="90"/>
      <c r="I2024" s="91"/>
      <c r="J2024" s="91"/>
      <c r="K2024" s="91">
        <f t="shared" si="61"/>
        <v>4455</v>
      </c>
      <c r="L2024" s="92">
        <v>20220908</v>
      </c>
    </row>
    <row r="2025" spans="1:12" x14ac:dyDescent="0.25">
      <c r="A2025" s="89" t="s">
        <v>3174</v>
      </c>
      <c r="B2025" s="90" t="s">
        <v>11</v>
      </c>
      <c r="C2025" s="90" t="s">
        <v>35</v>
      </c>
      <c r="D2025" s="90" t="s">
        <v>757</v>
      </c>
      <c r="E2025" s="90" t="s">
        <v>758</v>
      </c>
      <c r="F2025" s="127">
        <v>1</v>
      </c>
      <c r="G2025" s="91">
        <v>4455</v>
      </c>
      <c r="H2025" s="90"/>
      <c r="I2025" s="91"/>
      <c r="J2025" s="91"/>
      <c r="K2025" s="91">
        <f t="shared" si="61"/>
        <v>4455</v>
      </c>
      <c r="L2025" s="92">
        <v>20220909</v>
      </c>
    </row>
    <row r="2026" spans="1:12" x14ac:dyDescent="0.25">
      <c r="A2026" s="89" t="s">
        <v>3183</v>
      </c>
      <c r="B2026" s="90" t="s">
        <v>11</v>
      </c>
      <c r="C2026" s="90" t="s">
        <v>1760</v>
      </c>
      <c r="D2026" s="90" t="s">
        <v>1761</v>
      </c>
      <c r="E2026" s="90" t="s">
        <v>1764</v>
      </c>
      <c r="F2026" s="127">
        <v>1</v>
      </c>
      <c r="G2026" s="91">
        <v>4455</v>
      </c>
      <c r="H2026" s="90"/>
      <c r="I2026" s="91"/>
      <c r="J2026" s="91"/>
      <c r="K2026" s="91">
        <f t="shared" si="61"/>
        <v>4455</v>
      </c>
      <c r="L2026" s="92">
        <v>20220912</v>
      </c>
    </row>
    <row r="2027" spans="1:12" x14ac:dyDescent="0.25">
      <c r="A2027" s="89" t="s">
        <v>3161</v>
      </c>
      <c r="B2027" s="90" t="s">
        <v>11</v>
      </c>
      <c r="C2027" s="90" t="s">
        <v>35</v>
      </c>
      <c r="D2027" s="90" t="s">
        <v>592</v>
      </c>
      <c r="E2027" s="90" t="s">
        <v>595</v>
      </c>
      <c r="F2027" s="127">
        <v>1</v>
      </c>
      <c r="G2027" s="91">
        <v>4455</v>
      </c>
      <c r="H2027" s="90"/>
      <c r="I2027" s="91"/>
      <c r="J2027" s="91"/>
      <c r="K2027" s="91">
        <f t="shared" si="61"/>
        <v>4455</v>
      </c>
      <c r="L2027" s="92">
        <v>20220913</v>
      </c>
    </row>
    <row r="2028" spans="1:12" x14ac:dyDescent="0.25">
      <c r="A2028" s="108" t="s">
        <v>3160</v>
      </c>
      <c r="B2028" s="109" t="s">
        <v>11</v>
      </c>
      <c r="C2028" s="109" t="s">
        <v>27</v>
      </c>
      <c r="D2028" s="109" t="s">
        <v>41</v>
      </c>
      <c r="E2028" s="109" t="s">
        <v>42</v>
      </c>
      <c r="F2028" s="130">
        <v>1</v>
      </c>
      <c r="G2028" s="110">
        <v>4455</v>
      </c>
      <c r="H2028" s="109">
        <v>100</v>
      </c>
      <c r="I2028" s="110">
        <v>49.84</v>
      </c>
      <c r="J2028" s="110">
        <f>I2028*H2028</f>
        <v>4984</v>
      </c>
      <c r="K2028" s="110">
        <f t="shared" si="61"/>
        <v>9439</v>
      </c>
      <c r="L2028" s="111">
        <v>20220913</v>
      </c>
    </row>
    <row r="2029" spans="1:12" x14ac:dyDescent="0.25">
      <c r="A2029" s="108" t="s">
        <v>3158</v>
      </c>
      <c r="B2029" s="109" t="s">
        <v>11</v>
      </c>
      <c r="C2029" s="109" t="s">
        <v>27</v>
      </c>
      <c r="D2029" s="109" t="s">
        <v>534</v>
      </c>
      <c r="E2029" s="109" t="s">
        <v>539</v>
      </c>
      <c r="F2029" s="130">
        <v>1</v>
      </c>
      <c r="G2029" s="110">
        <v>4455</v>
      </c>
      <c r="H2029" s="109">
        <v>140</v>
      </c>
      <c r="I2029" s="110">
        <v>49.84</v>
      </c>
      <c r="J2029" s="110">
        <f>I2029*H2029</f>
        <v>6977.6</v>
      </c>
      <c r="K2029" s="110">
        <f t="shared" si="61"/>
        <v>11432.6</v>
      </c>
      <c r="L2029" s="111">
        <v>20220914</v>
      </c>
    </row>
    <row r="2030" spans="1:12" x14ac:dyDescent="0.25">
      <c r="A2030" s="89" t="s">
        <v>3185</v>
      </c>
      <c r="B2030" s="90" t="s">
        <v>11</v>
      </c>
      <c r="C2030" s="90" t="s">
        <v>56</v>
      </c>
      <c r="D2030" s="90" t="s">
        <v>1844</v>
      </c>
      <c r="E2030" s="90" t="s">
        <v>1845</v>
      </c>
      <c r="F2030" s="127">
        <v>1</v>
      </c>
      <c r="G2030" s="91">
        <v>4455</v>
      </c>
      <c r="H2030" s="90"/>
      <c r="I2030" s="91"/>
      <c r="J2030" s="91"/>
      <c r="K2030" s="91">
        <f t="shared" si="61"/>
        <v>4455</v>
      </c>
      <c r="L2030" s="92">
        <v>20220914</v>
      </c>
    </row>
    <row r="2031" spans="1:12" x14ac:dyDescent="0.25">
      <c r="A2031" s="89" t="s">
        <v>3187</v>
      </c>
      <c r="B2031" s="90" t="s">
        <v>11</v>
      </c>
      <c r="C2031" s="90" t="s">
        <v>12</v>
      </c>
      <c r="D2031" s="90" t="s">
        <v>39</v>
      </c>
      <c r="E2031" s="90" t="s">
        <v>40</v>
      </c>
      <c r="F2031" s="127">
        <v>1</v>
      </c>
      <c r="G2031" s="91">
        <v>4455</v>
      </c>
      <c r="H2031" s="90"/>
      <c r="I2031" s="91"/>
      <c r="J2031" s="91"/>
      <c r="K2031" s="91">
        <f t="shared" si="61"/>
        <v>4455</v>
      </c>
      <c r="L2031" s="92">
        <v>20220914</v>
      </c>
    </row>
    <row r="2032" spans="1:12" x14ac:dyDescent="0.25">
      <c r="A2032" s="108" t="s">
        <v>3177</v>
      </c>
      <c r="B2032" s="109" t="s">
        <v>11</v>
      </c>
      <c r="C2032" s="109" t="s">
        <v>56</v>
      </c>
      <c r="D2032" s="109" t="s">
        <v>57</v>
      </c>
      <c r="E2032" s="109" t="s">
        <v>1872</v>
      </c>
      <c r="F2032" s="130">
        <v>1</v>
      </c>
      <c r="G2032" s="110">
        <v>4455</v>
      </c>
      <c r="H2032" s="109">
        <v>276</v>
      </c>
      <c r="I2032" s="110">
        <v>49.84</v>
      </c>
      <c r="J2032" s="110">
        <f>I2032*H2032</f>
        <v>13755.84</v>
      </c>
      <c r="K2032" s="110">
        <f t="shared" si="61"/>
        <v>18210.84</v>
      </c>
      <c r="L2032" s="111">
        <v>20220915</v>
      </c>
    </row>
    <row r="2033" spans="1:12" x14ac:dyDescent="0.25">
      <c r="A2033" s="89" t="s">
        <v>3146</v>
      </c>
      <c r="B2033" s="90" t="s">
        <v>11</v>
      </c>
      <c r="C2033" s="90" t="s">
        <v>220</v>
      </c>
      <c r="D2033" s="90" t="s">
        <v>221</v>
      </c>
      <c r="E2033" s="90" t="s">
        <v>223</v>
      </c>
      <c r="F2033" s="127">
        <v>1</v>
      </c>
      <c r="G2033" s="91">
        <v>4455</v>
      </c>
      <c r="H2033" s="90"/>
      <c r="I2033" s="91"/>
      <c r="J2033" s="91"/>
      <c r="K2033" s="91">
        <f t="shared" si="61"/>
        <v>4455</v>
      </c>
      <c r="L2033" s="92">
        <v>20220916</v>
      </c>
    </row>
    <row r="2034" spans="1:12" x14ac:dyDescent="0.25">
      <c r="A2034" s="89" t="s">
        <v>3186</v>
      </c>
      <c r="B2034" s="90" t="s">
        <v>11</v>
      </c>
      <c r="C2034" s="90" t="s">
        <v>220</v>
      </c>
      <c r="D2034" s="90" t="s">
        <v>221</v>
      </c>
      <c r="E2034" s="90" t="s">
        <v>250</v>
      </c>
      <c r="F2034" s="127">
        <v>1</v>
      </c>
      <c r="G2034" s="91">
        <v>4455</v>
      </c>
      <c r="H2034" s="90"/>
      <c r="I2034" s="91"/>
      <c r="J2034" s="91"/>
      <c r="K2034" s="91">
        <f t="shared" si="61"/>
        <v>4455</v>
      </c>
      <c r="L2034" s="92">
        <v>20220916</v>
      </c>
    </row>
    <row r="2035" spans="1:12" x14ac:dyDescent="0.25">
      <c r="A2035" s="89" t="s">
        <v>3151</v>
      </c>
      <c r="B2035" s="90" t="s">
        <v>11</v>
      </c>
      <c r="C2035" s="90" t="s">
        <v>27</v>
      </c>
      <c r="D2035" s="90" t="s">
        <v>421</v>
      </c>
      <c r="E2035" s="90" t="s">
        <v>424</v>
      </c>
      <c r="F2035" s="127">
        <v>1</v>
      </c>
      <c r="G2035" s="91">
        <v>4455</v>
      </c>
      <c r="H2035" s="90"/>
      <c r="I2035" s="91"/>
      <c r="J2035" s="91"/>
      <c r="K2035" s="91">
        <f t="shared" si="61"/>
        <v>4455</v>
      </c>
      <c r="L2035" s="92">
        <v>20220916</v>
      </c>
    </row>
    <row r="2036" spans="1:12" x14ac:dyDescent="0.25">
      <c r="A2036" s="108" t="s">
        <v>3155</v>
      </c>
      <c r="B2036" s="109" t="s">
        <v>11</v>
      </c>
      <c r="C2036" s="109" t="s">
        <v>36</v>
      </c>
      <c r="D2036" s="109" t="s">
        <v>37</v>
      </c>
      <c r="E2036" s="109" t="s">
        <v>1180</v>
      </c>
      <c r="F2036" s="130">
        <v>1</v>
      </c>
      <c r="G2036" s="110">
        <v>4455</v>
      </c>
      <c r="H2036" s="109">
        <v>286</v>
      </c>
      <c r="I2036" s="110">
        <v>49.84</v>
      </c>
      <c r="J2036" s="110">
        <f>I2036*H2036</f>
        <v>14254.240000000002</v>
      </c>
      <c r="K2036" s="110">
        <f t="shared" si="61"/>
        <v>18709.240000000002</v>
      </c>
      <c r="L2036" s="111">
        <v>20220916</v>
      </c>
    </row>
    <row r="2037" spans="1:12" x14ac:dyDescent="0.25">
      <c r="A2037" s="89" t="s">
        <v>3154</v>
      </c>
      <c r="B2037" s="90" t="s">
        <v>11</v>
      </c>
      <c r="C2037" s="90" t="s">
        <v>36</v>
      </c>
      <c r="D2037" s="90" t="s">
        <v>37</v>
      </c>
      <c r="E2037" s="90" t="s">
        <v>102</v>
      </c>
      <c r="F2037" s="127">
        <v>1</v>
      </c>
      <c r="G2037" s="91">
        <v>4455</v>
      </c>
      <c r="H2037" s="90"/>
      <c r="I2037" s="91"/>
      <c r="J2037" s="91"/>
      <c r="K2037" s="91">
        <f t="shared" si="61"/>
        <v>4455</v>
      </c>
      <c r="L2037" s="92">
        <v>20220916</v>
      </c>
    </row>
    <row r="2038" spans="1:12" x14ac:dyDescent="0.25">
      <c r="A2038" s="89" t="s">
        <v>3147</v>
      </c>
      <c r="B2038" s="90" t="s">
        <v>11</v>
      </c>
      <c r="C2038" s="90" t="s">
        <v>27</v>
      </c>
      <c r="D2038" s="90" t="s">
        <v>346</v>
      </c>
      <c r="E2038" s="90" t="s">
        <v>351</v>
      </c>
      <c r="F2038" s="127">
        <v>1</v>
      </c>
      <c r="G2038" s="91">
        <v>4455</v>
      </c>
      <c r="H2038" s="90"/>
      <c r="I2038" s="91"/>
      <c r="J2038" s="91"/>
      <c r="K2038" s="91">
        <f t="shared" si="61"/>
        <v>4455</v>
      </c>
      <c r="L2038" s="92">
        <v>20220919</v>
      </c>
    </row>
    <row r="2039" spans="1:12" x14ac:dyDescent="0.25">
      <c r="A2039" s="89" t="s">
        <v>3150</v>
      </c>
      <c r="B2039" s="90" t="s">
        <v>11</v>
      </c>
      <c r="C2039" s="90" t="s">
        <v>12</v>
      </c>
      <c r="D2039" s="90" t="s">
        <v>118</v>
      </c>
      <c r="E2039" s="90" t="s">
        <v>2205</v>
      </c>
      <c r="F2039" s="127">
        <v>1</v>
      </c>
      <c r="G2039" s="91">
        <v>4455</v>
      </c>
      <c r="H2039" s="90"/>
      <c r="I2039" s="91"/>
      <c r="J2039" s="91"/>
      <c r="K2039" s="91">
        <f t="shared" si="61"/>
        <v>4455</v>
      </c>
      <c r="L2039" s="92">
        <v>20220919</v>
      </c>
    </row>
    <row r="2040" spans="1:12" x14ac:dyDescent="0.25">
      <c r="A2040" s="89" t="s">
        <v>3170</v>
      </c>
      <c r="B2040" s="90" t="s">
        <v>2204</v>
      </c>
      <c r="C2040" s="90" t="s">
        <v>12</v>
      </c>
      <c r="D2040" s="90" t="s">
        <v>118</v>
      </c>
      <c r="E2040" s="90" t="s">
        <v>3171</v>
      </c>
      <c r="F2040" s="127">
        <v>1</v>
      </c>
      <c r="G2040" s="91">
        <v>4455</v>
      </c>
      <c r="H2040" s="90"/>
      <c r="I2040" s="91"/>
      <c r="J2040" s="91"/>
      <c r="K2040" s="91">
        <f t="shared" si="61"/>
        <v>4455</v>
      </c>
      <c r="L2040" s="92">
        <v>20220919</v>
      </c>
    </row>
    <row r="2041" spans="1:12" x14ac:dyDescent="0.25">
      <c r="A2041" s="89" t="s">
        <v>3144</v>
      </c>
      <c r="B2041" s="90" t="s">
        <v>11</v>
      </c>
      <c r="C2041" s="90" t="s">
        <v>222</v>
      </c>
      <c r="D2041" s="90" t="s">
        <v>26</v>
      </c>
      <c r="E2041" s="90" t="s">
        <v>1109</v>
      </c>
      <c r="F2041" s="127">
        <v>1</v>
      </c>
      <c r="G2041" s="91">
        <v>4455</v>
      </c>
      <c r="H2041" s="90"/>
      <c r="I2041" s="91"/>
      <c r="J2041" s="91"/>
      <c r="K2041" s="91">
        <f t="shared" si="61"/>
        <v>4455</v>
      </c>
      <c r="L2041" s="92">
        <v>20220920</v>
      </c>
    </row>
    <row r="2042" spans="1:12" x14ac:dyDescent="0.25">
      <c r="A2042" s="108" t="s">
        <v>3159</v>
      </c>
      <c r="B2042" s="109" t="s">
        <v>11</v>
      </c>
      <c r="C2042" s="109" t="s">
        <v>27</v>
      </c>
      <c r="D2042" s="109" t="s">
        <v>534</v>
      </c>
      <c r="E2042" s="109" t="s">
        <v>537</v>
      </c>
      <c r="F2042" s="130">
        <v>1</v>
      </c>
      <c r="G2042" s="110">
        <v>4455</v>
      </c>
      <c r="H2042" s="109">
        <v>140</v>
      </c>
      <c r="I2042" s="110">
        <v>49.84</v>
      </c>
      <c r="J2042" s="110">
        <f>I2042*H2042</f>
        <v>6977.6</v>
      </c>
      <c r="K2042" s="110">
        <f t="shared" si="61"/>
        <v>11432.6</v>
      </c>
      <c r="L2042" s="111">
        <v>20220921</v>
      </c>
    </row>
    <row r="2043" spans="1:12" x14ac:dyDescent="0.25">
      <c r="A2043" s="89" t="s">
        <v>3148</v>
      </c>
      <c r="B2043" s="90" t="s">
        <v>11</v>
      </c>
      <c r="C2043" s="90" t="s">
        <v>56</v>
      </c>
      <c r="D2043" s="90" t="s">
        <v>57</v>
      </c>
      <c r="E2043" s="90" t="s">
        <v>58</v>
      </c>
      <c r="F2043" s="127">
        <v>1</v>
      </c>
      <c r="G2043" s="91">
        <v>4455</v>
      </c>
      <c r="H2043" s="90"/>
      <c r="I2043" s="91"/>
      <c r="J2043" s="91"/>
      <c r="K2043" s="91">
        <f t="shared" si="61"/>
        <v>4455</v>
      </c>
      <c r="L2043" s="92">
        <v>20220921</v>
      </c>
    </row>
    <row r="2044" spans="1:12" x14ac:dyDescent="0.25">
      <c r="A2044" s="108" t="s">
        <v>3140</v>
      </c>
      <c r="B2044" s="109" t="s">
        <v>11</v>
      </c>
      <c r="C2044" s="109" t="s">
        <v>56</v>
      </c>
      <c r="D2044" s="109" t="s">
        <v>57</v>
      </c>
      <c r="E2044" s="109" t="s">
        <v>1872</v>
      </c>
      <c r="F2044" s="130">
        <v>1</v>
      </c>
      <c r="G2044" s="110">
        <v>4455</v>
      </c>
      <c r="H2044" s="109">
        <v>276</v>
      </c>
      <c r="I2044" s="110">
        <v>49.84</v>
      </c>
      <c r="J2044" s="110">
        <f>I2044*H2044</f>
        <v>13755.84</v>
      </c>
      <c r="K2044" s="110">
        <f t="shared" si="61"/>
        <v>18210.84</v>
      </c>
      <c r="L2044" s="111">
        <v>20220921</v>
      </c>
    </row>
    <row r="2045" spans="1:12" x14ac:dyDescent="0.25">
      <c r="A2045" s="89" t="s">
        <v>3149</v>
      </c>
      <c r="B2045" s="90" t="s">
        <v>296</v>
      </c>
      <c r="C2045" s="90" t="s">
        <v>56</v>
      </c>
      <c r="D2045" s="90" t="s">
        <v>1844</v>
      </c>
      <c r="E2045" s="90" t="s">
        <v>1885</v>
      </c>
      <c r="F2045" s="127">
        <v>1</v>
      </c>
      <c r="G2045" s="91">
        <v>4455</v>
      </c>
      <c r="H2045" s="90"/>
      <c r="I2045" s="91"/>
      <c r="J2045" s="91"/>
      <c r="K2045" s="91">
        <f t="shared" si="61"/>
        <v>4455</v>
      </c>
      <c r="L2045" s="92">
        <v>20220921</v>
      </c>
    </row>
    <row r="2046" spans="1:12" x14ac:dyDescent="0.25">
      <c r="A2046" s="89" t="s">
        <v>3139</v>
      </c>
      <c r="B2046" s="90" t="s">
        <v>11</v>
      </c>
      <c r="C2046" s="90" t="s">
        <v>35</v>
      </c>
      <c r="D2046" s="90" t="s">
        <v>611</v>
      </c>
      <c r="E2046" s="90" t="s">
        <v>612</v>
      </c>
      <c r="F2046" s="127">
        <v>1</v>
      </c>
      <c r="G2046" s="91">
        <v>4455</v>
      </c>
      <c r="H2046" s="90"/>
      <c r="I2046" s="91"/>
      <c r="J2046" s="91"/>
      <c r="K2046" s="91">
        <f t="shared" si="61"/>
        <v>4455</v>
      </c>
      <c r="L2046" s="92">
        <v>20220922</v>
      </c>
    </row>
    <row r="2047" spans="1:12" x14ac:dyDescent="0.25">
      <c r="A2047" s="89" t="s">
        <v>3142</v>
      </c>
      <c r="B2047" s="90" t="s">
        <v>11</v>
      </c>
      <c r="C2047" s="90" t="s">
        <v>27</v>
      </c>
      <c r="D2047" s="90" t="s">
        <v>238</v>
      </c>
      <c r="E2047" s="90" t="s">
        <v>282</v>
      </c>
      <c r="F2047" s="127">
        <v>1</v>
      </c>
      <c r="G2047" s="91">
        <v>4455</v>
      </c>
      <c r="H2047" s="90"/>
      <c r="I2047" s="91"/>
      <c r="J2047" s="91"/>
      <c r="K2047" s="91">
        <f t="shared" si="61"/>
        <v>4455</v>
      </c>
      <c r="L2047" s="92">
        <v>20220922</v>
      </c>
    </row>
    <row r="2048" spans="1:12" x14ac:dyDescent="0.25">
      <c r="A2048" s="108" t="s">
        <v>3143</v>
      </c>
      <c r="B2048" s="109" t="s">
        <v>11</v>
      </c>
      <c r="C2048" s="109" t="s">
        <v>698</v>
      </c>
      <c r="D2048" s="109" t="s">
        <v>26</v>
      </c>
      <c r="E2048" s="109" t="s">
        <v>1045</v>
      </c>
      <c r="F2048" s="130">
        <v>1</v>
      </c>
      <c r="G2048" s="110">
        <v>4455</v>
      </c>
      <c r="H2048" s="109">
        <v>41</v>
      </c>
      <c r="I2048" s="110">
        <v>49.84</v>
      </c>
      <c r="J2048" s="110">
        <f>I2048*H2048</f>
        <v>2043.44</v>
      </c>
      <c r="K2048" s="110">
        <f t="shared" si="61"/>
        <v>6498.4400000000005</v>
      </c>
      <c r="L2048" s="111">
        <v>20220922</v>
      </c>
    </row>
    <row r="2049" spans="1:12" x14ac:dyDescent="0.25">
      <c r="A2049" s="108" t="s">
        <v>3141</v>
      </c>
      <c r="B2049" s="109" t="s">
        <v>11</v>
      </c>
      <c r="C2049" s="109" t="s">
        <v>984</v>
      </c>
      <c r="D2049" s="109" t="s">
        <v>2178</v>
      </c>
      <c r="E2049" s="109" t="s">
        <v>955</v>
      </c>
      <c r="F2049" s="130">
        <v>1</v>
      </c>
      <c r="G2049" s="110">
        <v>4455</v>
      </c>
      <c r="H2049" s="109">
        <v>38</v>
      </c>
      <c r="I2049" s="110">
        <v>49.84</v>
      </c>
      <c r="J2049" s="110">
        <f>I2049*H2049</f>
        <v>1893.92</v>
      </c>
      <c r="K2049" s="110">
        <f t="shared" ref="K2049:K2065" si="62">J2049+G2049</f>
        <v>6348.92</v>
      </c>
      <c r="L2049" s="111">
        <v>20220922</v>
      </c>
    </row>
    <row r="2050" spans="1:12" x14ac:dyDescent="0.25">
      <c r="A2050" s="89" t="s">
        <v>3189</v>
      </c>
      <c r="B2050" s="90" t="s">
        <v>2204</v>
      </c>
      <c r="C2050" s="90" t="s">
        <v>984</v>
      </c>
      <c r="D2050" s="90" t="s">
        <v>2178</v>
      </c>
      <c r="E2050" s="90" t="s">
        <v>3190</v>
      </c>
      <c r="F2050" s="127">
        <v>1</v>
      </c>
      <c r="G2050" s="91">
        <v>4455</v>
      </c>
      <c r="H2050" s="90"/>
      <c r="I2050" s="91"/>
      <c r="J2050" s="91"/>
      <c r="K2050" s="91">
        <f t="shared" si="62"/>
        <v>4455</v>
      </c>
      <c r="L2050" s="92">
        <v>20220922</v>
      </c>
    </row>
    <row r="2051" spans="1:12" x14ac:dyDescent="0.25">
      <c r="A2051" s="89" t="s">
        <v>3135</v>
      </c>
      <c r="B2051" s="90" t="s">
        <v>11</v>
      </c>
      <c r="C2051" s="90" t="s">
        <v>28</v>
      </c>
      <c r="D2051" s="90" t="s">
        <v>1441</v>
      </c>
      <c r="E2051" s="90" t="s">
        <v>2050</v>
      </c>
      <c r="F2051" s="127">
        <v>1</v>
      </c>
      <c r="G2051" s="91">
        <v>4455</v>
      </c>
      <c r="H2051" s="90"/>
      <c r="I2051" s="91"/>
      <c r="J2051" s="91"/>
      <c r="K2051" s="91">
        <f t="shared" si="62"/>
        <v>4455</v>
      </c>
      <c r="L2051" s="92">
        <v>20220923</v>
      </c>
    </row>
    <row r="2052" spans="1:12" x14ac:dyDescent="0.25">
      <c r="A2052" s="89" t="s">
        <v>3138</v>
      </c>
      <c r="B2052" s="90" t="s">
        <v>11</v>
      </c>
      <c r="C2052" s="90" t="s">
        <v>35</v>
      </c>
      <c r="D2052" s="90" t="s">
        <v>592</v>
      </c>
      <c r="E2052" s="90" t="s">
        <v>593</v>
      </c>
      <c r="F2052" s="127">
        <v>1</v>
      </c>
      <c r="G2052" s="91">
        <v>4455</v>
      </c>
      <c r="H2052" s="90"/>
      <c r="I2052" s="91"/>
      <c r="J2052" s="91"/>
      <c r="K2052" s="91">
        <f t="shared" si="62"/>
        <v>4455</v>
      </c>
      <c r="L2052" s="92">
        <v>20220923</v>
      </c>
    </row>
    <row r="2053" spans="1:12" x14ac:dyDescent="0.25">
      <c r="A2053" s="89" t="s">
        <v>3125</v>
      </c>
      <c r="B2053" s="90" t="s">
        <v>11</v>
      </c>
      <c r="C2053" s="90" t="s">
        <v>2818</v>
      </c>
      <c r="D2053" s="90" t="s">
        <v>3048</v>
      </c>
      <c r="E2053" s="90" t="s">
        <v>3049</v>
      </c>
      <c r="F2053" s="127">
        <v>1</v>
      </c>
      <c r="G2053" s="91">
        <v>4455</v>
      </c>
      <c r="H2053" s="90"/>
      <c r="I2053" s="91"/>
      <c r="J2053" s="91"/>
      <c r="K2053" s="91">
        <f t="shared" si="62"/>
        <v>4455</v>
      </c>
      <c r="L2053" s="92">
        <v>20220926</v>
      </c>
    </row>
    <row r="2054" spans="1:12" x14ac:dyDescent="0.25">
      <c r="A2054" s="89" t="s">
        <v>3124</v>
      </c>
      <c r="B2054" s="90" t="s">
        <v>11</v>
      </c>
      <c r="C2054" s="90" t="s">
        <v>2818</v>
      </c>
      <c r="D2054" s="90" t="s">
        <v>3048</v>
      </c>
      <c r="E2054" s="90" t="s">
        <v>3051</v>
      </c>
      <c r="F2054" s="127">
        <v>1</v>
      </c>
      <c r="G2054" s="91">
        <v>4455</v>
      </c>
      <c r="H2054" s="90"/>
      <c r="I2054" s="91"/>
      <c r="J2054" s="91"/>
      <c r="K2054" s="91">
        <f t="shared" si="62"/>
        <v>4455</v>
      </c>
      <c r="L2054" s="92">
        <v>20220926</v>
      </c>
    </row>
    <row r="2055" spans="1:12" x14ac:dyDescent="0.25">
      <c r="A2055" s="108" t="s">
        <v>3172</v>
      </c>
      <c r="B2055" s="109" t="s">
        <v>2204</v>
      </c>
      <c r="C2055" s="109" t="s">
        <v>12</v>
      </c>
      <c r="D2055" s="109" t="s">
        <v>128</v>
      </c>
      <c r="E2055" s="109" t="s">
        <v>3173</v>
      </c>
      <c r="F2055" s="130">
        <v>1</v>
      </c>
      <c r="G2055" s="110">
        <v>4455</v>
      </c>
      <c r="H2055" s="109">
        <v>90</v>
      </c>
      <c r="I2055" s="110">
        <v>49.84</v>
      </c>
      <c r="J2055" s="110">
        <f>I2055*H2055</f>
        <v>4485.6000000000004</v>
      </c>
      <c r="K2055" s="110">
        <f t="shared" si="62"/>
        <v>8940.6</v>
      </c>
      <c r="L2055" s="111">
        <v>20220926</v>
      </c>
    </row>
    <row r="2056" spans="1:12" x14ac:dyDescent="0.25">
      <c r="A2056" s="89" t="s">
        <v>3126</v>
      </c>
      <c r="B2056" s="90" t="s">
        <v>11</v>
      </c>
      <c r="C2056" s="90" t="s">
        <v>28</v>
      </c>
      <c r="D2056" s="90" t="s">
        <v>1089</v>
      </c>
      <c r="E2056" s="90" t="s">
        <v>2282</v>
      </c>
      <c r="F2056" s="127">
        <v>1</v>
      </c>
      <c r="G2056" s="91">
        <v>4455</v>
      </c>
      <c r="H2056" s="90"/>
      <c r="I2056" s="91"/>
      <c r="J2056" s="91"/>
      <c r="K2056" s="91">
        <f t="shared" si="62"/>
        <v>4455</v>
      </c>
      <c r="L2056" s="92">
        <v>20220927</v>
      </c>
    </row>
    <row r="2057" spans="1:12" x14ac:dyDescent="0.25">
      <c r="A2057" s="108" t="s">
        <v>3152</v>
      </c>
      <c r="B2057" s="109" t="s">
        <v>11</v>
      </c>
      <c r="C2057" s="109" t="s">
        <v>36</v>
      </c>
      <c r="D2057" s="109" t="s">
        <v>37</v>
      </c>
      <c r="E2057" s="109" t="s">
        <v>3153</v>
      </c>
      <c r="F2057" s="130">
        <v>1</v>
      </c>
      <c r="G2057" s="110">
        <v>4455</v>
      </c>
      <c r="H2057" s="109">
        <v>286</v>
      </c>
      <c r="I2057" s="110">
        <v>49.84</v>
      </c>
      <c r="J2057" s="110">
        <f>I2057*H2057</f>
        <v>14254.240000000002</v>
      </c>
      <c r="K2057" s="110">
        <f t="shared" si="62"/>
        <v>18709.240000000002</v>
      </c>
      <c r="L2057" s="111">
        <v>20220927</v>
      </c>
    </row>
    <row r="2058" spans="1:12" x14ac:dyDescent="0.25">
      <c r="A2058" s="89" t="s">
        <v>3122</v>
      </c>
      <c r="B2058" s="90" t="s">
        <v>11</v>
      </c>
      <c r="C2058" s="90" t="s">
        <v>28</v>
      </c>
      <c r="D2058" s="90" t="s">
        <v>1307</v>
      </c>
      <c r="E2058" s="90" t="s">
        <v>1308</v>
      </c>
      <c r="F2058" s="127">
        <v>1</v>
      </c>
      <c r="G2058" s="91">
        <v>4455</v>
      </c>
      <c r="H2058" s="90"/>
      <c r="I2058" s="91"/>
      <c r="J2058" s="91"/>
      <c r="K2058" s="91">
        <f t="shared" si="62"/>
        <v>4455</v>
      </c>
      <c r="L2058" s="92">
        <v>20220929</v>
      </c>
    </row>
    <row r="2059" spans="1:12" x14ac:dyDescent="0.25">
      <c r="A2059" s="89" t="s">
        <v>3123</v>
      </c>
      <c r="B2059" s="90" t="s">
        <v>11</v>
      </c>
      <c r="C2059" s="90" t="s">
        <v>222</v>
      </c>
      <c r="D2059" s="90" t="s">
        <v>26</v>
      </c>
      <c r="E2059" s="90" t="s">
        <v>1109</v>
      </c>
      <c r="F2059" s="127">
        <v>1</v>
      </c>
      <c r="G2059" s="91">
        <v>4455</v>
      </c>
      <c r="H2059" s="90"/>
      <c r="I2059" s="91"/>
      <c r="J2059" s="91"/>
      <c r="K2059" s="91">
        <f t="shared" si="62"/>
        <v>4455</v>
      </c>
      <c r="L2059" s="92">
        <v>20220929</v>
      </c>
    </row>
    <row r="2060" spans="1:12" x14ac:dyDescent="0.25">
      <c r="A2060" s="89" t="s">
        <v>3134</v>
      </c>
      <c r="B2060" s="90" t="s">
        <v>11</v>
      </c>
      <c r="C2060" s="90" t="s">
        <v>56</v>
      </c>
      <c r="D2060" s="90" t="s">
        <v>57</v>
      </c>
      <c r="E2060" s="90" t="s">
        <v>58</v>
      </c>
      <c r="F2060" s="127">
        <v>1</v>
      </c>
      <c r="G2060" s="91">
        <v>4455</v>
      </c>
      <c r="H2060" s="90"/>
      <c r="I2060" s="91"/>
      <c r="J2060" s="91"/>
      <c r="K2060" s="91">
        <f t="shared" si="62"/>
        <v>4455</v>
      </c>
      <c r="L2060" s="92">
        <v>20220929</v>
      </c>
    </row>
    <row r="2061" spans="1:12" x14ac:dyDescent="0.25">
      <c r="A2061" s="108" t="s">
        <v>3136</v>
      </c>
      <c r="B2061" s="109" t="s">
        <v>2204</v>
      </c>
      <c r="C2061" s="109" t="s">
        <v>56</v>
      </c>
      <c r="D2061" s="109" t="s">
        <v>57</v>
      </c>
      <c r="E2061" s="109" t="s">
        <v>3137</v>
      </c>
      <c r="F2061" s="130">
        <v>1</v>
      </c>
      <c r="G2061" s="110">
        <v>4455</v>
      </c>
      <c r="H2061" s="109">
        <v>276</v>
      </c>
      <c r="I2061" s="110">
        <v>49.84</v>
      </c>
      <c r="J2061" s="110">
        <f>I2061*H2061</f>
        <v>13755.84</v>
      </c>
      <c r="K2061" s="110">
        <f t="shared" si="62"/>
        <v>18210.84</v>
      </c>
      <c r="L2061" s="111">
        <v>20220929</v>
      </c>
    </row>
    <row r="2062" spans="1:12" x14ac:dyDescent="0.25">
      <c r="A2062" s="89" t="s">
        <v>3145</v>
      </c>
      <c r="B2062" s="90" t="s">
        <v>11</v>
      </c>
      <c r="C2062" s="90" t="s">
        <v>12</v>
      </c>
      <c r="D2062" s="90" t="s">
        <v>118</v>
      </c>
      <c r="E2062" s="90" t="s">
        <v>2205</v>
      </c>
      <c r="F2062" s="127">
        <v>1</v>
      </c>
      <c r="G2062" s="91">
        <v>4455</v>
      </c>
      <c r="H2062" s="90"/>
      <c r="I2062" s="91"/>
      <c r="J2062" s="91"/>
      <c r="K2062" s="91">
        <f t="shared" si="62"/>
        <v>4455</v>
      </c>
      <c r="L2062" s="92">
        <v>20220930</v>
      </c>
    </row>
    <row r="2063" spans="1:12" x14ac:dyDescent="0.25">
      <c r="A2063" s="89" t="s">
        <v>3103</v>
      </c>
      <c r="B2063" s="90" t="s">
        <v>11</v>
      </c>
      <c r="C2063" s="90" t="s">
        <v>251</v>
      </c>
      <c r="D2063" s="90" t="s">
        <v>91</v>
      </c>
      <c r="E2063" s="90" t="s">
        <v>1204</v>
      </c>
      <c r="F2063" s="127">
        <v>1</v>
      </c>
      <c r="G2063" s="91">
        <v>4455</v>
      </c>
      <c r="H2063" s="90"/>
      <c r="I2063" s="91"/>
      <c r="J2063" s="91"/>
      <c r="K2063" s="91">
        <f t="shared" si="62"/>
        <v>4455</v>
      </c>
      <c r="L2063" s="92">
        <v>20220930</v>
      </c>
    </row>
    <row r="2064" spans="1:12" x14ac:dyDescent="0.25">
      <c r="A2064" s="108" t="s">
        <v>3130</v>
      </c>
      <c r="B2064" s="109" t="s">
        <v>2204</v>
      </c>
      <c r="C2064" s="109" t="s">
        <v>274</v>
      </c>
      <c r="D2064" s="109" t="s">
        <v>26</v>
      </c>
      <c r="E2064" s="109" t="s">
        <v>3131</v>
      </c>
      <c r="F2064" s="130">
        <v>1</v>
      </c>
      <c r="G2064" s="110">
        <v>4455</v>
      </c>
      <c r="H2064" s="109">
        <v>56</v>
      </c>
      <c r="I2064" s="110">
        <v>49.84</v>
      </c>
      <c r="J2064" s="110">
        <f>I2064*H2064</f>
        <v>2791.04</v>
      </c>
      <c r="K2064" s="110">
        <f t="shared" si="62"/>
        <v>7246.04</v>
      </c>
      <c r="L2064" s="111">
        <v>20220930</v>
      </c>
    </row>
    <row r="2065" spans="1:12" ht="15.75" thickBot="1" x14ac:dyDescent="0.3">
      <c r="A2065" s="112" t="s">
        <v>3132</v>
      </c>
      <c r="B2065" s="113" t="s">
        <v>2204</v>
      </c>
      <c r="C2065" s="113" t="s">
        <v>274</v>
      </c>
      <c r="D2065" s="113" t="s">
        <v>26</v>
      </c>
      <c r="E2065" s="113" t="s">
        <v>3133</v>
      </c>
      <c r="F2065" s="131">
        <v>1</v>
      </c>
      <c r="G2065" s="114">
        <v>4455</v>
      </c>
      <c r="H2065" s="113"/>
      <c r="I2065" s="114"/>
      <c r="J2065" s="114"/>
      <c r="K2065" s="114">
        <f t="shared" si="62"/>
        <v>4455</v>
      </c>
      <c r="L2065" s="115">
        <v>20220930</v>
      </c>
    </row>
    <row r="2066" spans="1:12" x14ac:dyDescent="0.25">
      <c r="A2066" s="89"/>
      <c r="B2066" s="90"/>
      <c r="C2066" s="90"/>
      <c r="D2066" s="90"/>
      <c r="E2066" s="90"/>
      <c r="F2066" s="127"/>
      <c r="G2066" s="91"/>
      <c r="H2066" s="90"/>
      <c r="I2066" s="91"/>
      <c r="J2066" s="91"/>
      <c r="K2066" s="91"/>
      <c r="L2066" s="92"/>
    </row>
    <row r="2067" spans="1:12" ht="15.75" thickBot="1" x14ac:dyDescent="0.3">
      <c r="A2067" s="85"/>
      <c r="B2067" s="86"/>
      <c r="C2067" s="86"/>
      <c r="D2067" s="86"/>
      <c r="E2067" s="86"/>
      <c r="F2067" s="122"/>
      <c r="G2067" s="87"/>
      <c r="H2067" s="86"/>
      <c r="I2067" s="87"/>
      <c r="J2067" s="87"/>
      <c r="K2067" s="87"/>
      <c r="L2067" s="88"/>
    </row>
    <row r="2068" spans="1:12" x14ac:dyDescent="0.25">
      <c r="A2068" s="54" t="s">
        <v>3169</v>
      </c>
      <c r="B2068" s="47" t="s">
        <v>92</v>
      </c>
      <c r="C2068" s="47" t="s">
        <v>12</v>
      </c>
      <c r="D2068" s="47" t="s">
        <v>118</v>
      </c>
      <c r="E2068" s="47" t="s">
        <v>2205</v>
      </c>
      <c r="F2068" s="123">
        <v>1</v>
      </c>
      <c r="G2068" s="38">
        <v>2059</v>
      </c>
      <c r="H2068" s="47"/>
      <c r="I2068" s="38"/>
      <c r="J2068" s="38"/>
      <c r="K2068" s="38">
        <f t="shared" ref="K2068:K2099" si="63">J2068+G2068</f>
        <v>2059</v>
      </c>
      <c r="L2068" s="73">
        <v>20220909</v>
      </c>
    </row>
    <row r="2069" spans="1:12" x14ac:dyDescent="0.25">
      <c r="A2069" s="89" t="s">
        <v>3168</v>
      </c>
      <c r="B2069" s="90" t="s">
        <v>92</v>
      </c>
      <c r="C2069" s="90" t="s">
        <v>12</v>
      </c>
      <c r="D2069" s="90" t="s">
        <v>118</v>
      </c>
      <c r="E2069" s="90" t="s">
        <v>167</v>
      </c>
      <c r="F2069" s="127">
        <v>1</v>
      </c>
      <c r="G2069" s="91">
        <v>2059</v>
      </c>
      <c r="H2069" s="90"/>
      <c r="I2069" s="91"/>
      <c r="J2069" s="91"/>
      <c r="K2069" s="91">
        <f t="shared" si="63"/>
        <v>2059</v>
      </c>
      <c r="L2069" s="92">
        <v>20220909</v>
      </c>
    </row>
    <row r="2070" spans="1:12" x14ac:dyDescent="0.25">
      <c r="A2070" s="89" t="s">
        <v>3167</v>
      </c>
      <c r="B2070" s="90" t="s">
        <v>92</v>
      </c>
      <c r="C2070" s="90" t="s">
        <v>12</v>
      </c>
      <c r="D2070" s="90" t="s">
        <v>118</v>
      </c>
      <c r="E2070" s="90" t="s">
        <v>262</v>
      </c>
      <c r="F2070" s="127">
        <v>1</v>
      </c>
      <c r="G2070" s="91">
        <v>2059</v>
      </c>
      <c r="H2070" s="90"/>
      <c r="I2070" s="91"/>
      <c r="J2070" s="91"/>
      <c r="K2070" s="91">
        <f t="shared" si="63"/>
        <v>2059</v>
      </c>
      <c r="L2070" s="92">
        <v>20220909</v>
      </c>
    </row>
    <row r="2071" spans="1:12" x14ac:dyDescent="0.25">
      <c r="A2071" s="89" t="s">
        <v>3166</v>
      </c>
      <c r="B2071" s="90" t="s">
        <v>92</v>
      </c>
      <c r="C2071" s="90" t="s">
        <v>12</v>
      </c>
      <c r="D2071" s="90" t="s">
        <v>118</v>
      </c>
      <c r="E2071" s="90" t="s">
        <v>1071</v>
      </c>
      <c r="F2071" s="127">
        <v>1</v>
      </c>
      <c r="G2071" s="91">
        <v>2059</v>
      </c>
      <c r="H2071" s="90"/>
      <c r="I2071" s="91"/>
      <c r="J2071" s="91"/>
      <c r="K2071" s="91">
        <f t="shared" si="63"/>
        <v>2059</v>
      </c>
      <c r="L2071" s="92">
        <v>20220909</v>
      </c>
    </row>
    <row r="2072" spans="1:12" x14ac:dyDescent="0.25">
      <c r="A2072" s="89" t="s">
        <v>3165</v>
      </c>
      <c r="B2072" s="90" t="s">
        <v>92</v>
      </c>
      <c r="C2072" s="90" t="s">
        <v>12</v>
      </c>
      <c r="D2072" s="90" t="s">
        <v>118</v>
      </c>
      <c r="E2072" s="90" t="s">
        <v>119</v>
      </c>
      <c r="F2072" s="127">
        <v>1</v>
      </c>
      <c r="G2072" s="91">
        <v>2059</v>
      </c>
      <c r="H2072" s="90"/>
      <c r="I2072" s="91"/>
      <c r="J2072" s="91"/>
      <c r="K2072" s="91">
        <f t="shared" si="63"/>
        <v>2059</v>
      </c>
      <c r="L2072" s="92">
        <v>20220909</v>
      </c>
    </row>
    <row r="2073" spans="1:12" x14ac:dyDescent="0.25">
      <c r="A2073" s="89" t="s">
        <v>3164</v>
      </c>
      <c r="B2073" s="90" t="s">
        <v>92</v>
      </c>
      <c r="C2073" s="90" t="s">
        <v>12</v>
      </c>
      <c r="D2073" s="90" t="s">
        <v>118</v>
      </c>
      <c r="E2073" s="90" t="s">
        <v>174</v>
      </c>
      <c r="F2073" s="127">
        <v>1</v>
      </c>
      <c r="G2073" s="91">
        <v>2059</v>
      </c>
      <c r="H2073" s="90"/>
      <c r="I2073" s="91"/>
      <c r="J2073" s="91"/>
      <c r="K2073" s="91">
        <f t="shared" si="63"/>
        <v>2059</v>
      </c>
      <c r="L2073" s="92">
        <v>20220909</v>
      </c>
    </row>
    <row r="2074" spans="1:12" x14ac:dyDescent="0.25">
      <c r="A2074" s="89" t="s">
        <v>3163</v>
      </c>
      <c r="B2074" s="90" t="s">
        <v>92</v>
      </c>
      <c r="C2074" s="90" t="s">
        <v>12</v>
      </c>
      <c r="D2074" s="90" t="s">
        <v>118</v>
      </c>
      <c r="E2074" s="90" t="s">
        <v>2477</v>
      </c>
      <c r="F2074" s="127">
        <v>1</v>
      </c>
      <c r="G2074" s="91">
        <v>2059</v>
      </c>
      <c r="H2074" s="90"/>
      <c r="I2074" s="91"/>
      <c r="J2074" s="91"/>
      <c r="K2074" s="91">
        <f t="shared" si="63"/>
        <v>2059</v>
      </c>
      <c r="L2074" s="92">
        <v>20220909</v>
      </c>
    </row>
    <row r="2075" spans="1:12" x14ac:dyDescent="0.25">
      <c r="A2075" s="89" t="s">
        <v>3162</v>
      </c>
      <c r="B2075" s="90" t="s">
        <v>92</v>
      </c>
      <c r="C2075" s="90" t="s">
        <v>12</v>
      </c>
      <c r="D2075" s="90" t="s">
        <v>118</v>
      </c>
      <c r="E2075" s="90" t="s">
        <v>1268</v>
      </c>
      <c r="F2075" s="127">
        <v>1</v>
      </c>
      <c r="G2075" s="91">
        <v>2059</v>
      </c>
      <c r="H2075" s="90"/>
      <c r="I2075" s="91"/>
      <c r="J2075" s="91"/>
      <c r="K2075" s="91">
        <f t="shared" si="63"/>
        <v>2059</v>
      </c>
      <c r="L2075" s="92">
        <v>20220909</v>
      </c>
    </row>
    <row r="2076" spans="1:12" x14ac:dyDescent="0.25">
      <c r="A2076" s="89" t="s">
        <v>3157</v>
      </c>
      <c r="B2076" s="90" t="s">
        <v>92</v>
      </c>
      <c r="C2076" s="90" t="s">
        <v>793</v>
      </c>
      <c r="D2076" s="90" t="s">
        <v>794</v>
      </c>
      <c r="E2076" s="90" t="s">
        <v>795</v>
      </c>
      <c r="F2076" s="127">
        <v>1</v>
      </c>
      <c r="G2076" s="91">
        <v>2059</v>
      </c>
      <c r="H2076" s="90"/>
      <c r="I2076" s="91"/>
      <c r="J2076" s="91"/>
      <c r="K2076" s="91">
        <f t="shared" si="63"/>
        <v>2059</v>
      </c>
      <c r="L2076" s="92">
        <v>20220912</v>
      </c>
    </row>
    <row r="2077" spans="1:12" x14ac:dyDescent="0.25">
      <c r="A2077" s="89" t="s">
        <v>3156</v>
      </c>
      <c r="B2077" s="90" t="s">
        <v>92</v>
      </c>
      <c r="C2077" s="90" t="s">
        <v>793</v>
      </c>
      <c r="D2077" s="90" t="s">
        <v>794</v>
      </c>
      <c r="E2077" s="90" t="s">
        <v>1143</v>
      </c>
      <c r="F2077" s="127">
        <v>1</v>
      </c>
      <c r="G2077" s="91">
        <v>2059</v>
      </c>
      <c r="H2077" s="90"/>
      <c r="I2077" s="91"/>
      <c r="J2077" s="91"/>
      <c r="K2077" s="91">
        <f t="shared" si="63"/>
        <v>2059</v>
      </c>
      <c r="L2077" s="92">
        <v>20220912</v>
      </c>
    </row>
    <row r="2078" spans="1:12" x14ac:dyDescent="0.25">
      <c r="A2078" s="89" t="s">
        <v>3129</v>
      </c>
      <c r="B2078" s="90" t="s">
        <v>92</v>
      </c>
      <c r="C2078" s="90" t="s">
        <v>27</v>
      </c>
      <c r="D2078" s="90" t="s">
        <v>914</v>
      </c>
      <c r="E2078" s="90" t="s">
        <v>1259</v>
      </c>
      <c r="F2078" s="127">
        <v>1</v>
      </c>
      <c r="G2078" s="91">
        <v>2059</v>
      </c>
      <c r="H2078" s="90"/>
      <c r="I2078" s="91"/>
      <c r="J2078" s="91"/>
      <c r="K2078" s="91">
        <f t="shared" si="63"/>
        <v>2059</v>
      </c>
      <c r="L2078" s="92">
        <v>20220922</v>
      </c>
    </row>
    <row r="2079" spans="1:12" x14ac:dyDescent="0.25">
      <c r="A2079" s="89" t="s">
        <v>3128</v>
      </c>
      <c r="B2079" s="90" t="s">
        <v>92</v>
      </c>
      <c r="C2079" s="90" t="s">
        <v>27</v>
      </c>
      <c r="D2079" s="90" t="s">
        <v>914</v>
      </c>
      <c r="E2079" s="90" t="s">
        <v>1255</v>
      </c>
      <c r="F2079" s="127">
        <v>1</v>
      </c>
      <c r="G2079" s="91">
        <v>2059</v>
      </c>
      <c r="H2079" s="90"/>
      <c r="I2079" s="91"/>
      <c r="J2079" s="91"/>
      <c r="K2079" s="91">
        <f t="shared" si="63"/>
        <v>2059</v>
      </c>
      <c r="L2079" s="92">
        <v>20220922</v>
      </c>
    </row>
    <row r="2080" spans="1:12" x14ac:dyDescent="0.25">
      <c r="A2080" s="89" t="s">
        <v>3127</v>
      </c>
      <c r="B2080" s="90" t="s">
        <v>92</v>
      </c>
      <c r="C2080" s="90" t="s">
        <v>27</v>
      </c>
      <c r="D2080" s="90" t="s">
        <v>914</v>
      </c>
      <c r="E2080" s="90" t="s">
        <v>1253</v>
      </c>
      <c r="F2080" s="127">
        <v>1</v>
      </c>
      <c r="G2080" s="91">
        <v>2059</v>
      </c>
      <c r="H2080" s="90"/>
      <c r="I2080" s="91"/>
      <c r="J2080" s="91"/>
      <c r="K2080" s="91">
        <f t="shared" si="63"/>
        <v>2059</v>
      </c>
      <c r="L2080" s="92">
        <v>20220922</v>
      </c>
    </row>
    <row r="2081" spans="1:12" x14ac:dyDescent="0.25">
      <c r="A2081" s="89" t="s">
        <v>3121</v>
      </c>
      <c r="B2081" s="90" t="s">
        <v>92</v>
      </c>
      <c r="C2081" s="90" t="s">
        <v>27</v>
      </c>
      <c r="D2081" s="90" t="s">
        <v>914</v>
      </c>
      <c r="E2081" s="90" t="s">
        <v>915</v>
      </c>
      <c r="F2081" s="127">
        <v>1</v>
      </c>
      <c r="G2081" s="91">
        <v>2059</v>
      </c>
      <c r="H2081" s="90"/>
      <c r="I2081" s="91"/>
      <c r="J2081" s="91"/>
      <c r="K2081" s="91">
        <f t="shared" si="63"/>
        <v>2059</v>
      </c>
      <c r="L2081" s="92">
        <v>20220923</v>
      </c>
    </row>
    <row r="2082" spans="1:12" x14ac:dyDescent="0.25">
      <c r="A2082" s="89" t="s">
        <v>3120</v>
      </c>
      <c r="B2082" s="90" t="s">
        <v>92</v>
      </c>
      <c r="C2082" s="90" t="s">
        <v>27</v>
      </c>
      <c r="D2082" s="90" t="s">
        <v>914</v>
      </c>
      <c r="E2082" s="90" t="s">
        <v>1053</v>
      </c>
      <c r="F2082" s="127">
        <v>1</v>
      </c>
      <c r="G2082" s="91">
        <v>2059</v>
      </c>
      <c r="H2082" s="90"/>
      <c r="I2082" s="91"/>
      <c r="J2082" s="91"/>
      <c r="K2082" s="91">
        <f t="shared" si="63"/>
        <v>2059</v>
      </c>
      <c r="L2082" s="92">
        <v>20220923</v>
      </c>
    </row>
    <row r="2083" spans="1:12" x14ac:dyDescent="0.25">
      <c r="A2083" s="89" t="s">
        <v>3119</v>
      </c>
      <c r="B2083" s="90" t="s">
        <v>92</v>
      </c>
      <c r="C2083" s="90" t="s">
        <v>27</v>
      </c>
      <c r="D2083" s="90" t="s">
        <v>914</v>
      </c>
      <c r="E2083" s="90" t="s">
        <v>1251</v>
      </c>
      <c r="F2083" s="127">
        <v>1</v>
      </c>
      <c r="G2083" s="91">
        <v>2059</v>
      </c>
      <c r="H2083" s="90"/>
      <c r="I2083" s="91"/>
      <c r="J2083" s="91"/>
      <c r="K2083" s="91">
        <f t="shared" si="63"/>
        <v>2059</v>
      </c>
      <c r="L2083" s="92">
        <v>20220923</v>
      </c>
    </row>
    <row r="2084" spans="1:12" x14ac:dyDescent="0.25">
      <c r="A2084" s="89" t="s">
        <v>3118</v>
      </c>
      <c r="B2084" s="90" t="s">
        <v>92</v>
      </c>
      <c r="C2084" s="90" t="s">
        <v>27</v>
      </c>
      <c r="D2084" s="90" t="s">
        <v>914</v>
      </c>
      <c r="E2084" s="90" t="s">
        <v>1249</v>
      </c>
      <c r="F2084" s="127">
        <v>1</v>
      </c>
      <c r="G2084" s="91">
        <v>2059</v>
      </c>
      <c r="H2084" s="90"/>
      <c r="I2084" s="91"/>
      <c r="J2084" s="91"/>
      <c r="K2084" s="91">
        <f t="shared" si="63"/>
        <v>2059</v>
      </c>
      <c r="L2084" s="92">
        <v>20220923</v>
      </c>
    </row>
    <row r="2085" spans="1:12" x14ac:dyDescent="0.25">
      <c r="A2085" s="89" t="s">
        <v>3117</v>
      </c>
      <c r="B2085" s="90" t="s">
        <v>92</v>
      </c>
      <c r="C2085" s="90" t="s">
        <v>27</v>
      </c>
      <c r="D2085" s="90" t="s">
        <v>597</v>
      </c>
      <c r="E2085" s="90" t="s">
        <v>608</v>
      </c>
      <c r="F2085" s="127">
        <v>1</v>
      </c>
      <c r="G2085" s="91">
        <v>2059</v>
      </c>
      <c r="H2085" s="90"/>
      <c r="I2085" s="91"/>
      <c r="J2085" s="91"/>
      <c r="K2085" s="91">
        <f t="shared" si="63"/>
        <v>2059</v>
      </c>
      <c r="L2085" s="92">
        <v>20220923</v>
      </c>
    </row>
    <row r="2086" spans="1:12" x14ac:dyDescent="0.25">
      <c r="A2086" s="89" t="s">
        <v>3116</v>
      </c>
      <c r="B2086" s="90" t="s">
        <v>92</v>
      </c>
      <c r="C2086" s="90" t="s">
        <v>27</v>
      </c>
      <c r="D2086" s="90" t="s">
        <v>597</v>
      </c>
      <c r="E2086" s="90" t="s">
        <v>606</v>
      </c>
      <c r="F2086" s="127">
        <v>1</v>
      </c>
      <c r="G2086" s="91">
        <v>2059</v>
      </c>
      <c r="H2086" s="90"/>
      <c r="I2086" s="91"/>
      <c r="J2086" s="91"/>
      <c r="K2086" s="91">
        <f t="shared" si="63"/>
        <v>2059</v>
      </c>
      <c r="L2086" s="92">
        <v>20220923</v>
      </c>
    </row>
    <row r="2087" spans="1:12" x14ac:dyDescent="0.25">
      <c r="A2087" s="89" t="s">
        <v>3115</v>
      </c>
      <c r="B2087" s="90" t="s">
        <v>92</v>
      </c>
      <c r="C2087" s="90" t="s">
        <v>27</v>
      </c>
      <c r="D2087" s="90" t="s">
        <v>597</v>
      </c>
      <c r="E2087" s="90" t="s">
        <v>604</v>
      </c>
      <c r="F2087" s="127">
        <v>1</v>
      </c>
      <c r="G2087" s="91">
        <v>2059</v>
      </c>
      <c r="H2087" s="90"/>
      <c r="I2087" s="91"/>
      <c r="J2087" s="91"/>
      <c r="K2087" s="91">
        <f t="shared" si="63"/>
        <v>2059</v>
      </c>
      <c r="L2087" s="92">
        <v>20220923</v>
      </c>
    </row>
    <row r="2088" spans="1:12" x14ac:dyDescent="0.25">
      <c r="A2088" s="89" t="s">
        <v>3114</v>
      </c>
      <c r="B2088" s="90" t="s">
        <v>92</v>
      </c>
      <c r="C2088" s="90" t="s">
        <v>27</v>
      </c>
      <c r="D2088" s="90" t="s">
        <v>597</v>
      </c>
      <c r="E2088" s="90" t="s">
        <v>602</v>
      </c>
      <c r="F2088" s="127">
        <v>1</v>
      </c>
      <c r="G2088" s="91">
        <v>2059</v>
      </c>
      <c r="H2088" s="90"/>
      <c r="I2088" s="91"/>
      <c r="J2088" s="91"/>
      <c r="K2088" s="91">
        <f t="shared" si="63"/>
        <v>2059</v>
      </c>
      <c r="L2088" s="92">
        <v>20220923</v>
      </c>
    </row>
    <row r="2089" spans="1:12" x14ac:dyDescent="0.25">
      <c r="A2089" s="89" t="s">
        <v>3113</v>
      </c>
      <c r="B2089" s="90" t="s">
        <v>92</v>
      </c>
      <c r="C2089" s="90" t="s">
        <v>27</v>
      </c>
      <c r="D2089" s="90" t="s">
        <v>597</v>
      </c>
      <c r="E2089" s="90" t="s">
        <v>600</v>
      </c>
      <c r="F2089" s="127">
        <v>1</v>
      </c>
      <c r="G2089" s="91">
        <v>2059</v>
      </c>
      <c r="H2089" s="90"/>
      <c r="I2089" s="91"/>
      <c r="J2089" s="91"/>
      <c r="K2089" s="91">
        <f t="shared" si="63"/>
        <v>2059</v>
      </c>
      <c r="L2089" s="92">
        <v>20220923</v>
      </c>
    </row>
    <row r="2090" spans="1:12" x14ac:dyDescent="0.25">
      <c r="A2090" s="89" t="s">
        <v>3111</v>
      </c>
      <c r="B2090" s="90" t="s">
        <v>92</v>
      </c>
      <c r="C2090" s="90" t="s">
        <v>27</v>
      </c>
      <c r="D2090" s="90" t="s">
        <v>597</v>
      </c>
      <c r="E2090" s="90" t="s">
        <v>3112</v>
      </c>
      <c r="F2090" s="127">
        <v>1</v>
      </c>
      <c r="G2090" s="91">
        <v>2059</v>
      </c>
      <c r="H2090" s="90"/>
      <c r="I2090" s="91"/>
      <c r="J2090" s="91"/>
      <c r="K2090" s="91">
        <f t="shared" si="63"/>
        <v>2059</v>
      </c>
      <c r="L2090" s="92">
        <v>20220923</v>
      </c>
    </row>
    <row r="2091" spans="1:12" x14ac:dyDescent="0.25">
      <c r="A2091" s="89" t="s">
        <v>3110</v>
      </c>
      <c r="B2091" s="90" t="s">
        <v>92</v>
      </c>
      <c r="C2091" s="90" t="s">
        <v>363</v>
      </c>
      <c r="D2091" s="90" t="s">
        <v>364</v>
      </c>
      <c r="E2091" s="90" t="s">
        <v>575</v>
      </c>
      <c r="F2091" s="127">
        <v>1</v>
      </c>
      <c r="G2091" s="91">
        <v>2059</v>
      </c>
      <c r="H2091" s="90"/>
      <c r="I2091" s="91"/>
      <c r="J2091" s="91"/>
      <c r="K2091" s="91">
        <f t="shared" si="63"/>
        <v>2059</v>
      </c>
      <c r="L2091" s="92">
        <v>20220926</v>
      </c>
    </row>
    <row r="2092" spans="1:12" x14ac:dyDescent="0.25">
      <c r="A2092" s="89" t="s">
        <v>3109</v>
      </c>
      <c r="B2092" s="90" t="s">
        <v>92</v>
      </c>
      <c r="C2092" s="90" t="s">
        <v>363</v>
      </c>
      <c r="D2092" s="90" t="s">
        <v>364</v>
      </c>
      <c r="E2092" s="90" t="s">
        <v>573</v>
      </c>
      <c r="F2092" s="127">
        <v>1</v>
      </c>
      <c r="G2092" s="91">
        <v>2059</v>
      </c>
      <c r="H2092" s="90"/>
      <c r="I2092" s="91"/>
      <c r="J2092" s="91"/>
      <c r="K2092" s="91">
        <f t="shared" si="63"/>
        <v>2059</v>
      </c>
      <c r="L2092" s="92">
        <v>20220926</v>
      </c>
    </row>
    <row r="2093" spans="1:12" x14ac:dyDescent="0.25">
      <c r="A2093" s="89" t="s">
        <v>3108</v>
      </c>
      <c r="B2093" s="90" t="s">
        <v>92</v>
      </c>
      <c r="C2093" s="90" t="s">
        <v>363</v>
      </c>
      <c r="D2093" s="90" t="s">
        <v>364</v>
      </c>
      <c r="E2093" s="90" t="s">
        <v>571</v>
      </c>
      <c r="F2093" s="127">
        <v>1</v>
      </c>
      <c r="G2093" s="91">
        <v>2059</v>
      </c>
      <c r="H2093" s="90"/>
      <c r="I2093" s="91"/>
      <c r="J2093" s="91"/>
      <c r="K2093" s="91">
        <f t="shared" si="63"/>
        <v>2059</v>
      </c>
      <c r="L2093" s="92">
        <v>20220926</v>
      </c>
    </row>
    <row r="2094" spans="1:12" x14ac:dyDescent="0.25">
      <c r="A2094" s="89" t="s">
        <v>3107</v>
      </c>
      <c r="B2094" s="90" t="s">
        <v>92</v>
      </c>
      <c r="C2094" s="90" t="s">
        <v>363</v>
      </c>
      <c r="D2094" s="90" t="s">
        <v>364</v>
      </c>
      <c r="E2094" s="90" t="s">
        <v>371</v>
      </c>
      <c r="F2094" s="127">
        <v>1</v>
      </c>
      <c r="G2094" s="91">
        <v>2059</v>
      </c>
      <c r="H2094" s="90"/>
      <c r="I2094" s="91"/>
      <c r="J2094" s="91"/>
      <c r="K2094" s="91">
        <f t="shared" si="63"/>
        <v>2059</v>
      </c>
      <c r="L2094" s="92">
        <v>20220926</v>
      </c>
    </row>
    <row r="2095" spans="1:12" x14ac:dyDescent="0.25">
      <c r="A2095" s="108" t="s">
        <v>3106</v>
      </c>
      <c r="B2095" s="109" t="s">
        <v>92</v>
      </c>
      <c r="C2095" s="109" t="s">
        <v>363</v>
      </c>
      <c r="D2095" s="109" t="s">
        <v>364</v>
      </c>
      <c r="E2095" s="109" t="s">
        <v>365</v>
      </c>
      <c r="F2095" s="130">
        <v>1</v>
      </c>
      <c r="G2095" s="110">
        <v>2059</v>
      </c>
      <c r="H2095" s="109">
        <v>32</v>
      </c>
      <c r="I2095" s="110">
        <v>49.84</v>
      </c>
      <c r="J2095" s="110">
        <f>I2095*H2095</f>
        <v>1594.88</v>
      </c>
      <c r="K2095" s="110">
        <f t="shared" si="63"/>
        <v>3653.88</v>
      </c>
      <c r="L2095" s="111">
        <v>20220926</v>
      </c>
    </row>
    <row r="2096" spans="1:12" x14ac:dyDescent="0.25">
      <c r="A2096" s="89" t="s">
        <v>3105</v>
      </c>
      <c r="B2096" s="90" t="s">
        <v>92</v>
      </c>
      <c r="C2096" s="90" t="s">
        <v>363</v>
      </c>
      <c r="D2096" s="90" t="s">
        <v>364</v>
      </c>
      <c r="E2096" s="90" t="s">
        <v>565</v>
      </c>
      <c r="F2096" s="127">
        <v>1</v>
      </c>
      <c r="G2096" s="91">
        <v>2059</v>
      </c>
      <c r="H2096" s="90"/>
      <c r="I2096" s="91"/>
      <c r="J2096" s="91"/>
      <c r="K2096" s="91">
        <f t="shared" si="63"/>
        <v>2059</v>
      </c>
      <c r="L2096" s="92">
        <v>20220926</v>
      </c>
    </row>
    <row r="2097" spans="1:12" x14ac:dyDescent="0.25">
      <c r="A2097" s="89" t="s">
        <v>3081</v>
      </c>
      <c r="B2097" s="90" t="s">
        <v>92</v>
      </c>
      <c r="C2097" s="90" t="s">
        <v>95</v>
      </c>
      <c r="D2097" s="90" t="s">
        <v>1161</v>
      </c>
      <c r="E2097" s="90" t="s">
        <v>1232</v>
      </c>
      <c r="F2097" s="127">
        <v>1</v>
      </c>
      <c r="G2097" s="91">
        <v>2059</v>
      </c>
      <c r="H2097" s="90"/>
      <c r="I2097" s="91"/>
      <c r="J2097" s="91"/>
      <c r="K2097" s="91">
        <f t="shared" si="63"/>
        <v>2059</v>
      </c>
      <c r="L2097" s="92">
        <v>20220926</v>
      </c>
    </row>
    <row r="2098" spans="1:12" x14ac:dyDescent="0.25">
      <c r="A2098" s="89" t="s">
        <v>3080</v>
      </c>
      <c r="B2098" s="90" t="s">
        <v>92</v>
      </c>
      <c r="C2098" s="90" t="s">
        <v>95</v>
      </c>
      <c r="D2098" s="90" t="s">
        <v>1161</v>
      </c>
      <c r="E2098" s="90" t="s">
        <v>1164</v>
      </c>
      <c r="F2098" s="127">
        <v>1</v>
      </c>
      <c r="G2098" s="91">
        <v>2059</v>
      </c>
      <c r="H2098" s="90"/>
      <c r="I2098" s="91"/>
      <c r="J2098" s="91"/>
      <c r="K2098" s="91">
        <f t="shared" si="63"/>
        <v>2059</v>
      </c>
      <c r="L2098" s="92">
        <v>20220926</v>
      </c>
    </row>
    <row r="2099" spans="1:12" x14ac:dyDescent="0.25">
      <c r="A2099" s="89" t="s">
        <v>3079</v>
      </c>
      <c r="B2099" s="90" t="s">
        <v>92</v>
      </c>
      <c r="C2099" s="90" t="s">
        <v>95</v>
      </c>
      <c r="D2099" s="90" t="s">
        <v>1161</v>
      </c>
      <c r="E2099" s="90" t="s">
        <v>2333</v>
      </c>
      <c r="F2099" s="127">
        <v>1</v>
      </c>
      <c r="G2099" s="91">
        <v>2059</v>
      </c>
      <c r="H2099" s="90"/>
      <c r="I2099" s="91"/>
      <c r="J2099" s="91"/>
      <c r="K2099" s="91">
        <f t="shared" si="63"/>
        <v>2059</v>
      </c>
      <c r="L2099" s="92">
        <v>20220926</v>
      </c>
    </row>
    <row r="2100" spans="1:12" x14ac:dyDescent="0.25">
      <c r="A2100" s="89" t="s">
        <v>3104</v>
      </c>
      <c r="B2100" s="90" t="s">
        <v>92</v>
      </c>
      <c r="C2100" s="90" t="s">
        <v>12</v>
      </c>
      <c r="D2100" s="90" t="s">
        <v>116</v>
      </c>
      <c r="E2100" s="90" t="s">
        <v>171</v>
      </c>
      <c r="F2100" s="127">
        <v>1</v>
      </c>
      <c r="G2100" s="91">
        <v>2059</v>
      </c>
      <c r="H2100" s="90"/>
      <c r="I2100" s="91"/>
      <c r="J2100" s="91"/>
      <c r="K2100" s="91">
        <f t="shared" ref="K2100:K2131" si="64">J2100+G2100</f>
        <v>2059</v>
      </c>
      <c r="L2100" s="92">
        <v>20220927</v>
      </c>
    </row>
    <row r="2101" spans="1:12" x14ac:dyDescent="0.25">
      <c r="A2101" s="89" t="s">
        <v>3102</v>
      </c>
      <c r="B2101" s="90" t="s">
        <v>92</v>
      </c>
      <c r="C2101" s="90" t="s">
        <v>36</v>
      </c>
      <c r="D2101" s="90" t="s">
        <v>37</v>
      </c>
      <c r="E2101" s="90" t="s">
        <v>2353</v>
      </c>
      <c r="F2101" s="127">
        <v>1</v>
      </c>
      <c r="G2101" s="91">
        <v>2059</v>
      </c>
      <c r="H2101" s="90"/>
      <c r="I2101" s="91"/>
      <c r="J2101" s="91"/>
      <c r="K2101" s="91">
        <f t="shared" si="64"/>
        <v>2059</v>
      </c>
      <c r="L2101" s="92">
        <v>20220927</v>
      </c>
    </row>
    <row r="2102" spans="1:12" x14ac:dyDescent="0.25">
      <c r="A2102" s="89" t="s">
        <v>3101</v>
      </c>
      <c r="B2102" s="90" t="s">
        <v>92</v>
      </c>
      <c r="C2102" s="90" t="s">
        <v>36</v>
      </c>
      <c r="D2102" s="90" t="s">
        <v>37</v>
      </c>
      <c r="E2102" s="90" t="s">
        <v>1305</v>
      </c>
      <c r="F2102" s="127">
        <v>1</v>
      </c>
      <c r="G2102" s="91">
        <v>2059</v>
      </c>
      <c r="H2102" s="90"/>
      <c r="I2102" s="91"/>
      <c r="J2102" s="91"/>
      <c r="K2102" s="91">
        <f t="shared" si="64"/>
        <v>2059</v>
      </c>
      <c r="L2102" s="92">
        <v>20220927</v>
      </c>
    </row>
    <row r="2103" spans="1:12" x14ac:dyDescent="0.25">
      <c r="A2103" s="89" t="s">
        <v>3100</v>
      </c>
      <c r="B2103" s="90" t="s">
        <v>92</v>
      </c>
      <c r="C2103" s="90" t="s">
        <v>36</v>
      </c>
      <c r="D2103" s="90" t="s">
        <v>37</v>
      </c>
      <c r="E2103" s="90" t="s">
        <v>2348</v>
      </c>
      <c r="F2103" s="127">
        <v>1</v>
      </c>
      <c r="G2103" s="91">
        <v>2059</v>
      </c>
      <c r="H2103" s="90"/>
      <c r="I2103" s="91"/>
      <c r="J2103" s="91"/>
      <c r="K2103" s="91">
        <f t="shared" si="64"/>
        <v>2059</v>
      </c>
      <c r="L2103" s="92">
        <v>20220927</v>
      </c>
    </row>
    <row r="2104" spans="1:12" x14ac:dyDescent="0.25">
      <c r="A2104" s="89" t="s">
        <v>3099</v>
      </c>
      <c r="B2104" s="90" t="s">
        <v>92</v>
      </c>
      <c r="C2104" s="90" t="s">
        <v>36</v>
      </c>
      <c r="D2104" s="90" t="s">
        <v>37</v>
      </c>
      <c r="E2104" s="90" t="s">
        <v>1299</v>
      </c>
      <c r="F2104" s="127">
        <v>1</v>
      </c>
      <c r="G2104" s="91">
        <v>2059</v>
      </c>
      <c r="H2104" s="90"/>
      <c r="I2104" s="91"/>
      <c r="J2104" s="91"/>
      <c r="K2104" s="91">
        <f t="shared" si="64"/>
        <v>2059</v>
      </c>
      <c r="L2104" s="92">
        <v>20220927</v>
      </c>
    </row>
    <row r="2105" spans="1:12" x14ac:dyDescent="0.25">
      <c r="A2105" s="89" t="s">
        <v>3098</v>
      </c>
      <c r="B2105" s="90" t="s">
        <v>92</v>
      </c>
      <c r="C2105" s="90" t="s">
        <v>278</v>
      </c>
      <c r="D2105" s="90" t="s">
        <v>279</v>
      </c>
      <c r="E2105" s="90" t="s">
        <v>1415</v>
      </c>
      <c r="F2105" s="127">
        <v>1</v>
      </c>
      <c r="G2105" s="91">
        <v>2059</v>
      </c>
      <c r="H2105" s="90"/>
      <c r="I2105" s="91"/>
      <c r="J2105" s="91"/>
      <c r="K2105" s="91">
        <f t="shared" si="64"/>
        <v>2059</v>
      </c>
      <c r="L2105" s="92">
        <v>20220928</v>
      </c>
    </row>
    <row r="2106" spans="1:12" x14ac:dyDescent="0.25">
      <c r="A2106" s="108" t="s">
        <v>3096</v>
      </c>
      <c r="B2106" s="109" t="s">
        <v>92</v>
      </c>
      <c r="C2106" s="109" t="s">
        <v>278</v>
      </c>
      <c r="D2106" s="109" t="s">
        <v>279</v>
      </c>
      <c r="E2106" s="109" t="s">
        <v>3097</v>
      </c>
      <c r="F2106" s="130">
        <v>1</v>
      </c>
      <c r="G2106" s="110">
        <v>2059</v>
      </c>
      <c r="H2106" s="109">
        <v>40</v>
      </c>
      <c r="I2106" s="110">
        <v>49.84</v>
      </c>
      <c r="J2106" s="110">
        <f>I2106*H2106</f>
        <v>1993.6000000000001</v>
      </c>
      <c r="K2106" s="110">
        <f t="shared" si="64"/>
        <v>4052.6000000000004</v>
      </c>
      <c r="L2106" s="111">
        <v>20220928</v>
      </c>
    </row>
    <row r="2107" spans="1:12" x14ac:dyDescent="0.25">
      <c r="A2107" s="89" t="s">
        <v>3078</v>
      </c>
      <c r="B2107" s="90" t="s">
        <v>92</v>
      </c>
      <c r="C2107" s="90" t="s">
        <v>95</v>
      </c>
      <c r="D2107" s="90" t="s">
        <v>1318</v>
      </c>
      <c r="E2107" s="90" t="s">
        <v>1346</v>
      </c>
      <c r="F2107" s="127">
        <v>1</v>
      </c>
      <c r="G2107" s="91">
        <v>2059</v>
      </c>
      <c r="H2107" s="90"/>
      <c r="I2107" s="91"/>
      <c r="J2107" s="91"/>
      <c r="K2107" s="91">
        <f t="shared" si="64"/>
        <v>2059</v>
      </c>
      <c r="L2107" s="92">
        <v>20220928</v>
      </c>
    </row>
    <row r="2108" spans="1:12" x14ac:dyDescent="0.25">
      <c r="A2108" s="89" t="s">
        <v>3077</v>
      </c>
      <c r="B2108" s="90" t="s">
        <v>92</v>
      </c>
      <c r="C2108" s="90" t="s">
        <v>95</v>
      </c>
      <c r="D2108" s="90" t="s">
        <v>1318</v>
      </c>
      <c r="E2108" s="90" t="s">
        <v>1344</v>
      </c>
      <c r="F2108" s="127">
        <v>1</v>
      </c>
      <c r="G2108" s="91">
        <v>2059</v>
      </c>
      <c r="H2108" s="90"/>
      <c r="I2108" s="91"/>
      <c r="J2108" s="91"/>
      <c r="K2108" s="91">
        <f t="shared" si="64"/>
        <v>2059</v>
      </c>
      <c r="L2108" s="92">
        <v>20220928</v>
      </c>
    </row>
    <row r="2109" spans="1:12" x14ac:dyDescent="0.25">
      <c r="A2109" s="89" t="s">
        <v>3076</v>
      </c>
      <c r="B2109" s="90" t="s">
        <v>92</v>
      </c>
      <c r="C2109" s="90" t="s">
        <v>95</v>
      </c>
      <c r="D2109" s="90" t="s">
        <v>1318</v>
      </c>
      <c r="E2109" s="90" t="s">
        <v>1342</v>
      </c>
      <c r="F2109" s="127">
        <v>1</v>
      </c>
      <c r="G2109" s="91">
        <v>2059</v>
      </c>
      <c r="H2109" s="90"/>
      <c r="I2109" s="91"/>
      <c r="J2109" s="91"/>
      <c r="K2109" s="91">
        <f t="shared" si="64"/>
        <v>2059</v>
      </c>
      <c r="L2109" s="92">
        <v>20220928</v>
      </c>
    </row>
    <row r="2110" spans="1:12" x14ac:dyDescent="0.25">
      <c r="A2110" s="89" t="s">
        <v>3075</v>
      </c>
      <c r="B2110" s="90" t="s">
        <v>92</v>
      </c>
      <c r="C2110" s="90" t="s">
        <v>95</v>
      </c>
      <c r="D2110" s="90" t="s">
        <v>1318</v>
      </c>
      <c r="E2110" s="90" t="s">
        <v>1340</v>
      </c>
      <c r="F2110" s="127">
        <v>1</v>
      </c>
      <c r="G2110" s="91">
        <v>2059</v>
      </c>
      <c r="H2110" s="90"/>
      <c r="I2110" s="91"/>
      <c r="J2110" s="91"/>
      <c r="K2110" s="91">
        <f t="shared" si="64"/>
        <v>2059</v>
      </c>
      <c r="L2110" s="92">
        <v>20220928</v>
      </c>
    </row>
    <row r="2111" spans="1:12" x14ac:dyDescent="0.25">
      <c r="A2111" s="89" t="s">
        <v>3074</v>
      </c>
      <c r="B2111" s="90" t="s">
        <v>92</v>
      </c>
      <c r="C2111" s="90" t="s">
        <v>95</v>
      </c>
      <c r="D2111" s="90" t="s">
        <v>1318</v>
      </c>
      <c r="E2111" s="90" t="s">
        <v>1338</v>
      </c>
      <c r="F2111" s="127">
        <v>1</v>
      </c>
      <c r="G2111" s="91">
        <v>2059</v>
      </c>
      <c r="H2111" s="90"/>
      <c r="I2111" s="91"/>
      <c r="J2111" s="91"/>
      <c r="K2111" s="91">
        <f t="shared" si="64"/>
        <v>2059</v>
      </c>
      <c r="L2111" s="92">
        <v>20220928</v>
      </c>
    </row>
    <row r="2112" spans="1:12" x14ac:dyDescent="0.25">
      <c r="A2112" s="89" t="s">
        <v>3073</v>
      </c>
      <c r="B2112" s="90" t="s">
        <v>92</v>
      </c>
      <c r="C2112" s="90" t="s">
        <v>95</v>
      </c>
      <c r="D2112" s="90" t="s">
        <v>1318</v>
      </c>
      <c r="E2112" s="90" t="s">
        <v>1334</v>
      </c>
      <c r="F2112" s="127">
        <v>1</v>
      </c>
      <c r="G2112" s="91">
        <v>2059</v>
      </c>
      <c r="H2112" s="90"/>
      <c r="I2112" s="91"/>
      <c r="J2112" s="91"/>
      <c r="K2112" s="91">
        <f t="shared" si="64"/>
        <v>2059</v>
      </c>
      <c r="L2112" s="92">
        <v>20220928</v>
      </c>
    </row>
    <row r="2113" spans="1:12" x14ac:dyDescent="0.25">
      <c r="A2113" s="89" t="s">
        <v>3072</v>
      </c>
      <c r="B2113" s="90" t="s">
        <v>92</v>
      </c>
      <c r="C2113" s="90" t="s">
        <v>95</v>
      </c>
      <c r="D2113" s="90" t="s">
        <v>1318</v>
      </c>
      <c r="E2113" s="90" t="s">
        <v>1332</v>
      </c>
      <c r="F2113" s="127">
        <v>1</v>
      </c>
      <c r="G2113" s="91">
        <v>2059</v>
      </c>
      <c r="H2113" s="90"/>
      <c r="I2113" s="91"/>
      <c r="J2113" s="91"/>
      <c r="K2113" s="91">
        <f t="shared" si="64"/>
        <v>2059</v>
      </c>
      <c r="L2113" s="92">
        <v>20220928</v>
      </c>
    </row>
    <row r="2114" spans="1:12" x14ac:dyDescent="0.25">
      <c r="A2114" s="89" t="s">
        <v>3095</v>
      </c>
      <c r="B2114" s="90" t="s">
        <v>92</v>
      </c>
      <c r="C2114" s="90" t="s">
        <v>12</v>
      </c>
      <c r="D2114" s="90" t="s">
        <v>116</v>
      </c>
      <c r="E2114" s="90" t="s">
        <v>2369</v>
      </c>
      <c r="F2114" s="127">
        <v>1</v>
      </c>
      <c r="G2114" s="91">
        <v>2059</v>
      </c>
      <c r="H2114" s="90"/>
      <c r="I2114" s="91"/>
      <c r="J2114" s="91"/>
      <c r="K2114" s="91">
        <f t="shared" si="64"/>
        <v>2059</v>
      </c>
      <c r="L2114" s="92">
        <v>20220928</v>
      </c>
    </row>
    <row r="2115" spans="1:12" x14ac:dyDescent="0.25">
      <c r="A2115" s="89" t="s">
        <v>3094</v>
      </c>
      <c r="B2115" s="90" t="s">
        <v>92</v>
      </c>
      <c r="C2115" s="90" t="s">
        <v>12</v>
      </c>
      <c r="D2115" s="90" t="s">
        <v>116</v>
      </c>
      <c r="E2115" s="90" t="s">
        <v>1148</v>
      </c>
      <c r="F2115" s="127">
        <v>1</v>
      </c>
      <c r="G2115" s="91">
        <v>2059</v>
      </c>
      <c r="H2115" s="90"/>
      <c r="I2115" s="91"/>
      <c r="J2115" s="91"/>
      <c r="K2115" s="91">
        <f t="shared" si="64"/>
        <v>2059</v>
      </c>
      <c r="L2115" s="92">
        <v>20220928</v>
      </c>
    </row>
    <row r="2116" spans="1:12" x14ac:dyDescent="0.25">
      <c r="A2116" s="89" t="s">
        <v>3093</v>
      </c>
      <c r="B2116" s="90" t="s">
        <v>92</v>
      </c>
      <c r="C2116" s="90" t="s">
        <v>12</v>
      </c>
      <c r="D2116" s="90" t="s">
        <v>116</v>
      </c>
      <c r="E2116" s="90" t="s">
        <v>3001</v>
      </c>
      <c r="F2116" s="127">
        <v>1</v>
      </c>
      <c r="G2116" s="91">
        <v>2059</v>
      </c>
      <c r="H2116" s="90"/>
      <c r="I2116" s="91"/>
      <c r="J2116" s="91"/>
      <c r="K2116" s="91">
        <f t="shared" si="64"/>
        <v>2059</v>
      </c>
      <c r="L2116" s="92">
        <v>20220928</v>
      </c>
    </row>
    <row r="2117" spans="1:12" x14ac:dyDescent="0.25">
      <c r="A2117" s="89" t="s">
        <v>3063</v>
      </c>
      <c r="B2117" s="90" t="s">
        <v>92</v>
      </c>
      <c r="C2117" s="90" t="s">
        <v>95</v>
      </c>
      <c r="D2117" s="90" t="s">
        <v>1318</v>
      </c>
      <c r="E2117" s="90" t="s">
        <v>1336</v>
      </c>
      <c r="F2117" s="127">
        <v>1</v>
      </c>
      <c r="G2117" s="91">
        <v>2059</v>
      </c>
      <c r="H2117" s="90"/>
      <c r="I2117" s="91"/>
      <c r="J2117" s="91"/>
      <c r="K2117" s="91">
        <f t="shared" si="64"/>
        <v>2059</v>
      </c>
      <c r="L2117" s="92">
        <v>20220929</v>
      </c>
    </row>
    <row r="2118" spans="1:12" x14ac:dyDescent="0.25">
      <c r="A2118" s="89" t="s">
        <v>3087</v>
      </c>
      <c r="B2118" s="90" t="s">
        <v>92</v>
      </c>
      <c r="C2118" s="90" t="s">
        <v>12</v>
      </c>
      <c r="D2118" s="90" t="s">
        <v>322</v>
      </c>
      <c r="E2118" s="90" t="s">
        <v>2155</v>
      </c>
      <c r="F2118" s="127">
        <v>1</v>
      </c>
      <c r="G2118" s="91">
        <v>2059</v>
      </c>
      <c r="H2118" s="90"/>
      <c r="I2118" s="91"/>
      <c r="J2118" s="91"/>
      <c r="K2118" s="91">
        <f t="shared" si="64"/>
        <v>2059</v>
      </c>
      <c r="L2118" s="92">
        <v>20220929</v>
      </c>
    </row>
    <row r="2119" spans="1:12" x14ac:dyDescent="0.25">
      <c r="A2119" s="89" t="s">
        <v>3086</v>
      </c>
      <c r="B2119" s="90" t="s">
        <v>92</v>
      </c>
      <c r="C2119" s="90" t="s">
        <v>12</v>
      </c>
      <c r="D2119" s="90" t="s">
        <v>322</v>
      </c>
      <c r="E2119" s="90" t="s">
        <v>323</v>
      </c>
      <c r="F2119" s="127">
        <v>1</v>
      </c>
      <c r="G2119" s="91">
        <v>2059</v>
      </c>
      <c r="H2119" s="90"/>
      <c r="I2119" s="91"/>
      <c r="J2119" s="91"/>
      <c r="K2119" s="91">
        <f t="shared" si="64"/>
        <v>2059</v>
      </c>
      <c r="L2119" s="92">
        <v>20220929</v>
      </c>
    </row>
    <row r="2120" spans="1:12" x14ac:dyDescent="0.25">
      <c r="A2120" s="89" t="s">
        <v>3085</v>
      </c>
      <c r="B2120" s="90" t="s">
        <v>92</v>
      </c>
      <c r="C2120" s="90" t="s">
        <v>934</v>
      </c>
      <c r="D2120" s="90" t="s">
        <v>1790</v>
      </c>
      <c r="E2120" s="90" t="s">
        <v>2215</v>
      </c>
      <c r="F2120" s="127">
        <v>1</v>
      </c>
      <c r="G2120" s="91">
        <v>2059</v>
      </c>
      <c r="H2120" s="90"/>
      <c r="I2120" s="91"/>
      <c r="J2120" s="91"/>
      <c r="K2120" s="91">
        <f t="shared" si="64"/>
        <v>2059</v>
      </c>
      <c r="L2120" s="92">
        <v>20220929</v>
      </c>
    </row>
    <row r="2121" spans="1:12" x14ac:dyDescent="0.25">
      <c r="A2121" s="89" t="s">
        <v>3084</v>
      </c>
      <c r="B2121" s="90" t="s">
        <v>92</v>
      </c>
      <c r="C2121" s="90" t="s">
        <v>934</v>
      </c>
      <c r="D2121" s="90" t="s">
        <v>1790</v>
      </c>
      <c r="E2121" s="90" t="s">
        <v>1382</v>
      </c>
      <c r="F2121" s="127">
        <v>1</v>
      </c>
      <c r="G2121" s="91">
        <v>2059</v>
      </c>
      <c r="H2121" s="90"/>
      <c r="I2121" s="91"/>
      <c r="J2121" s="91"/>
      <c r="K2121" s="91">
        <f t="shared" si="64"/>
        <v>2059</v>
      </c>
      <c r="L2121" s="92">
        <v>20220929</v>
      </c>
    </row>
    <row r="2122" spans="1:12" x14ac:dyDescent="0.25">
      <c r="A2122" s="89" t="s">
        <v>3083</v>
      </c>
      <c r="B2122" s="90" t="s">
        <v>92</v>
      </c>
      <c r="C2122" s="90" t="s">
        <v>934</v>
      </c>
      <c r="D2122" s="90" t="s">
        <v>1790</v>
      </c>
      <c r="E2122" s="90" t="s">
        <v>1815</v>
      </c>
      <c r="F2122" s="127">
        <v>1</v>
      </c>
      <c r="G2122" s="91">
        <v>2059</v>
      </c>
      <c r="H2122" s="90"/>
      <c r="I2122" s="91"/>
      <c r="J2122" s="91"/>
      <c r="K2122" s="91">
        <f t="shared" si="64"/>
        <v>2059</v>
      </c>
      <c r="L2122" s="92">
        <v>20220929</v>
      </c>
    </row>
    <row r="2123" spans="1:12" x14ac:dyDescent="0.25">
      <c r="A2123" s="89" t="s">
        <v>3082</v>
      </c>
      <c r="B2123" s="90" t="s">
        <v>92</v>
      </c>
      <c r="C2123" s="90" t="s">
        <v>934</v>
      </c>
      <c r="D2123" s="90" t="s">
        <v>1790</v>
      </c>
      <c r="E2123" s="90" t="s">
        <v>1813</v>
      </c>
      <c r="F2123" s="127">
        <v>1</v>
      </c>
      <c r="G2123" s="91">
        <v>2059</v>
      </c>
      <c r="H2123" s="90"/>
      <c r="I2123" s="91"/>
      <c r="J2123" s="91"/>
      <c r="K2123" s="91">
        <f t="shared" si="64"/>
        <v>2059</v>
      </c>
      <c r="L2123" s="92">
        <v>20220929</v>
      </c>
    </row>
    <row r="2124" spans="1:12" x14ac:dyDescent="0.25">
      <c r="A2124" s="89" t="s">
        <v>3071</v>
      </c>
      <c r="B2124" s="90" t="s">
        <v>92</v>
      </c>
      <c r="C2124" s="90" t="s">
        <v>95</v>
      </c>
      <c r="D2124" s="90" t="s">
        <v>96</v>
      </c>
      <c r="E2124" s="90" t="s">
        <v>1330</v>
      </c>
      <c r="F2124" s="127">
        <v>1</v>
      </c>
      <c r="G2124" s="91">
        <v>2059</v>
      </c>
      <c r="H2124" s="90"/>
      <c r="I2124" s="91"/>
      <c r="J2124" s="91"/>
      <c r="K2124" s="91">
        <f t="shared" si="64"/>
        <v>2059</v>
      </c>
      <c r="L2124" s="92">
        <v>20220930</v>
      </c>
    </row>
    <row r="2125" spans="1:12" x14ac:dyDescent="0.25">
      <c r="A2125" s="108" t="s">
        <v>3070</v>
      </c>
      <c r="B2125" s="109" t="s">
        <v>92</v>
      </c>
      <c r="C2125" s="109" t="s">
        <v>95</v>
      </c>
      <c r="D2125" s="109" t="s">
        <v>96</v>
      </c>
      <c r="E2125" s="109" t="s">
        <v>972</v>
      </c>
      <c r="F2125" s="130">
        <v>1</v>
      </c>
      <c r="G2125" s="110">
        <v>2059</v>
      </c>
      <c r="H2125" s="109">
        <v>195</v>
      </c>
      <c r="I2125" s="110">
        <v>49.84</v>
      </c>
      <c r="J2125" s="110">
        <f>I2125*H2125</f>
        <v>9718.8000000000011</v>
      </c>
      <c r="K2125" s="110">
        <f t="shared" si="64"/>
        <v>11777.800000000001</v>
      </c>
      <c r="L2125" s="111">
        <v>20220930</v>
      </c>
    </row>
    <row r="2126" spans="1:12" x14ac:dyDescent="0.25">
      <c r="A2126" s="89" t="s">
        <v>3069</v>
      </c>
      <c r="B2126" s="90" t="s">
        <v>92</v>
      </c>
      <c r="C2126" s="90" t="s">
        <v>95</v>
      </c>
      <c r="D2126" s="90" t="s">
        <v>96</v>
      </c>
      <c r="E2126" s="90" t="s">
        <v>1323</v>
      </c>
      <c r="F2126" s="127">
        <v>1</v>
      </c>
      <c r="G2126" s="91">
        <v>2059</v>
      </c>
      <c r="H2126" s="90"/>
      <c r="I2126" s="91"/>
      <c r="J2126" s="91"/>
      <c r="K2126" s="91">
        <f t="shared" si="64"/>
        <v>2059</v>
      </c>
      <c r="L2126" s="92">
        <v>20220930</v>
      </c>
    </row>
    <row r="2127" spans="1:12" x14ac:dyDescent="0.25">
      <c r="A2127" s="89" t="s">
        <v>3068</v>
      </c>
      <c r="B2127" s="90" t="s">
        <v>92</v>
      </c>
      <c r="C2127" s="90" t="s">
        <v>95</v>
      </c>
      <c r="D2127" s="90" t="s">
        <v>96</v>
      </c>
      <c r="E2127" s="90" t="s">
        <v>1328</v>
      </c>
      <c r="F2127" s="127">
        <v>1</v>
      </c>
      <c r="G2127" s="91">
        <v>2059</v>
      </c>
      <c r="H2127" s="90"/>
      <c r="I2127" s="91"/>
      <c r="J2127" s="91"/>
      <c r="K2127" s="91">
        <f t="shared" si="64"/>
        <v>2059</v>
      </c>
      <c r="L2127" s="92">
        <v>20220930</v>
      </c>
    </row>
    <row r="2128" spans="1:12" x14ac:dyDescent="0.25">
      <c r="A2128" s="89" t="s">
        <v>3067</v>
      </c>
      <c r="B2128" s="90" t="s">
        <v>92</v>
      </c>
      <c r="C2128" s="90" t="s">
        <v>95</v>
      </c>
      <c r="D2128" s="90" t="s">
        <v>96</v>
      </c>
      <c r="E2128" s="90" t="s">
        <v>97</v>
      </c>
      <c r="F2128" s="127">
        <v>1</v>
      </c>
      <c r="G2128" s="91">
        <v>2059</v>
      </c>
      <c r="H2128" s="90"/>
      <c r="I2128" s="91"/>
      <c r="J2128" s="91"/>
      <c r="K2128" s="91">
        <f t="shared" si="64"/>
        <v>2059</v>
      </c>
      <c r="L2128" s="92">
        <v>20220930</v>
      </c>
    </row>
    <row r="2129" spans="1:12" x14ac:dyDescent="0.25">
      <c r="A2129" s="89" t="s">
        <v>3061</v>
      </c>
      <c r="B2129" s="90" t="s">
        <v>92</v>
      </c>
      <c r="C2129" s="90" t="s">
        <v>95</v>
      </c>
      <c r="D2129" s="90" t="s">
        <v>96</v>
      </c>
      <c r="E2129" s="90" t="s">
        <v>3062</v>
      </c>
      <c r="F2129" s="127">
        <v>1</v>
      </c>
      <c r="G2129" s="91">
        <v>2059</v>
      </c>
      <c r="H2129" s="90"/>
      <c r="I2129" s="91"/>
      <c r="J2129" s="91"/>
      <c r="K2129" s="91">
        <f t="shared" si="64"/>
        <v>2059</v>
      </c>
      <c r="L2129" s="92">
        <v>20220930</v>
      </c>
    </row>
    <row r="2130" spans="1:12" x14ac:dyDescent="0.25">
      <c r="A2130" s="89" t="s">
        <v>3066</v>
      </c>
      <c r="B2130" s="90" t="s">
        <v>92</v>
      </c>
      <c r="C2130" s="90" t="s">
        <v>95</v>
      </c>
      <c r="D2130" s="90" t="s">
        <v>96</v>
      </c>
      <c r="E2130" s="90" t="s">
        <v>1321</v>
      </c>
      <c r="F2130" s="127">
        <v>1</v>
      </c>
      <c r="G2130" s="91">
        <v>2059</v>
      </c>
      <c r="H2130" s="90"/>
      <c r="I2130" s="91"/>
      <c r="J2130" s="91"/>
      <c r="K2130" s="91">
        <f t="shared" si="64"/>
        <v>2059</v>
      </c>
      <c r="L2130" s="92">
        <v>20220930</v>
      </c>
    </row>
    <row r="2131" spans="1:12" x14ac:dyDescent="0.25">
      <c r="A2131" s="89" t="s">
        <v>3065</v>
      </c>
      <c r="B2131" s="90" t="s">
        <v>92</v>
      </c>
      <c r="C2131" s="90" t="s">
        <v>95</v>
      </c>
      <c r="D2131" s="90" t="s">
        <v>96</v>
      </c>
      <c r="E2131" s="90" t="s">
        <v>141</v>
      </c>
      <c r="F2131" s="127">
        <v>1</v>
      </c>
      <c r="G2131" s="91">
        <v>2059</v>
      </c>
      <c r="H2131" s="90"/>
      <c r="I2131" s="91"/>
      <c r="J2131" s="91"/>
      <c r="K2131" s="91">
        <f t="shared" si="64"/>
        <v>2059</v>
      </c>
      <c r="L2131" s="92">
        <v>20220930</v>
      </c>
    </row>
    <row r="2132" spans="1:12" x14ac:dyDescent="0.25">
      <c r="A2132" s="89" t="s">
        <v>3064</v>
      </c>
      <c r="B2132" s="90" t="s">
        <v>92</v>
      </c>
      <c r="C2132" s="90" t="s">
        <v>95</v>
      </c>
      <c r="D2132" s="90" t="s">
        <v>96</v>
      </c>
      <c r="E2132" s="90" t="s">
        <v>1325</v>
      </c>
      <c r="F2132" s="127">
        <v>1</v>
      </c>
      <c r="G2132" s="91">
        <v>2059</v>
      </c>
      <c r="H2132" s="90"/>
      <c r="I2132" s="91"/>
      <c r="J2132" s="91"/>
      <c r="K2132" s="91">
        <f t="shared" ref="K2132:K2136" si="65">J2132+G2132</f>
        <v>2059</v>
      </c>
      <c r="L2132" s="92">
        <v>20220930</v>
      </c>
    </row>
    <row r="2133" spans="1:12" x14ac:dyDescent="0.25">
      <c r="A2133" s="108" t="s">
        <v>3091</v>
      </c>
      <c r="B2133" s="109" t="s">
        <v>92</v>
      </c>
      <c r="C2133" s="109" t="s">
        <v>934</v>
      </c>
      <c r="D2133" s="109" t="s">
        <v>26</v>
      </c>
      <c r="E2133" s="109" t="s">
        <v>941</v>
      </c>
      <c r="F2133" s="130">
        <v>1</v>
      </c>
      <c r="G2133" s="110">
        <v>2059</v>
      </c>
      <c r="H2133" s="109">
        <v>55</v>
      </c>
      <c r="I2133" s="110">
        <v>49.84</v>
      </c>
      <c r="J2133" s="110">
        <f>I2133*H2133</f>
        <v>2741.2000000000003</v>
      </c>
      <c r="K2133" s="110">
        <f t="shared" si="65"/>
        <v>4800.2000000000007</v>
      </c>
      <c r="L2133" s="111">
        <v>20220930</v>
      </c>
    </row>
    <row r="2134" spans="1:12" x14ac:dyDescent="0.25">
      <c r="A2134" s="89" t="s">
        <v>3088</v>
      </c>
      <c r="B2134" s="90" t="s">
        <v>92</v>
      </c>
      <c r="C2134" s="90" t="s">
        <v>934</v>
      </c>
      <c r="D2134" s="90" t="s">
        <v>26</v>
      </c>
      <c r="E2134" s="90" t="s">
        <v>1643</v>
      </c>
      <c r="F2134" s="127">
        <v>1</v>
      </c>
      <c r="G2134" s="91">
        <v>2059</v>
      </c>
      <c r="H2134" s="90"/>
      <c r="I2134" s="91"/>
      <c r="J2134" s="91"/>
      <c r="K2134" s="91">
        <f t="shared" si="65"/>
        <v>2059</v>
      </c>
      <c r="L2134" s="92">
        <v>20220930</v>
      </c>
    </row>
    <row r="2135" spans="1:12" x14ac:dyDescent="0.25">
      <c r="A2135" s="89" t="s">
        <v>3092</v>
      </c>
      <c r="B2135" s="90" t="s">
        <v>92</v>
      </c>
      <c r="C2135" s="90" t="s">
        <v>934</v>
      </c>
      <c r="D2135" s="90" t="s">
        <v>3090</v>
      </c>
      <c r="E2135" s="90" t="s">
        <v>939</v>
      </c>
      <c r="F2135" s="127">
        <v>1</v>
      </c>
      <c r="G2135" s="91">
        <v>2059</v>
      </c>
      <c r="H2135" s="90"/>
      <c r="I2135" s="91"/>
      <c r="J2135" s="91"/>
      <c r="K2135" s="91">
        <f t="shared" si="65"/>
        <v>2059</v>
      </c>
      <c r="L2135" s="92">
        <v>20220930</v>
      </c>
    </row>
    <row r="2136" spans="1:12" ht="15.75" thickBot="1" x14ac:dyDescent="0.3">
      <c r="A2136" s="112" t="s">
        <v>3089</v>
      </c>
      <c r="B2136" s="113" t="s">
        <v>92</v>
      </c>
      <c r="C2136" s="113" t="s">
        <v>934</v>
      </c>
      <c r="D2136" s="113" t="s">
        <v>3090</v>
      </c>
      <c r="E2136" s="113" t="s">
        <v>935</v>
      </c>
      <c r="F2136" s="131">
        <v>1</v>
      </c>
      <c r="G2136" s="114">
        <v>2059</v>
      </c>
      <c r="H2136" s="113"/>
      <c r="I2136" s="114"/>
      <c r="J2136" s="114"/>
      <c r="K2136" s="114">
        <f t="shared" si="65"/>
        <v>2059</v>
      </c>
      <c r="L2136" s="115">
        <v>20220930</v>
      </c>
    </row>
    <row r="2137" spans="1:12" x14ac:dyDescent="0.25">
      <c r="L2137" s="92"/>
    </row>
    <row r="2140" spans="1:12" s="102" customFormat="1" ht="15.75" thickBot="1" x14ac:dyDescent="0.3">
      <c r="A2140" s="237" t="s">
        <v>0</v>
      </c>
      <c r="B2140" s="238" t="s">
        <v>1</v>
      </c>
      <c r="C2140" s="238" t="s">
        <v>2</v>
      </c>
      <c r="D2140" s="238" t="s">
        <v>3</v>
      </c>
      <c r="E2140" s="238" t="s">
        <v>4</v>
      </c>
      <c r="F2140" s="239"/>
      <c r="G2140" s="240" t="s">
        <v>6</v>
      </c>
      <c r="H2140" s="238" t="s">
        <v>7</v>
      </c>
      <c r="I2140" s="240" t="s">
        <v>8</v>
      </c>
      <c r="J2140" s="240" t="s">
        <v>9</v>
      </c>
      <c r="K2140" s="240" t="s">
        <v>10</v>
      </c>
      <c r="L2140" s="241" t="s">
        <v>5</v>
      </c>
    </row>
    <row r="2141" spans="1:12" x14ac:dyDescent="0.25">
      <c r="A2141" s="54" t="s">
        <v>3252</v>
      </c>
      <c r="B2141" s="47" t="s">
        <v>11</v>
      </c>
      <c r="C2141" s="47" t="s">
        <v>28</v>
      </c>
      <c r="D2141" s="47" t="s">
        <v>1307</v>
      </c>
      <c r="E2141" s="47" t="s">
        <v>1308</v>
      </c>
      <c r="F2141" s="123">
        <v>1</v>
      </c>
      <c r="G2141" s="38">
        <v>4455</v>
      </c>
      <c r="H2141" s="47"/>
      <c r="I2141" s="38"/>
      <c r="J2141" s="38"/>
      <c r="K2141" s="38">
        <f t="shared" ref="K2141:K2188" si="66">J2141+G2141</f>
        <v>4455</v>
      </c>
      <c r="L2141" s="73">
        <v>20221003</v>
      </c>
    </row>
    <row r="2142" spans="1:12" x14ac:dyDescent="0.25">
      <c r="A2142" s="108" t="s">
        <v>3266</v>
      </c>
      <c r="B2142" s="109" t="s">
        <v>2204</v>
      </c>
      <c r="C2142" s="109" t="s">
        <v>934</v>
      </c>
      <c r="D2142" s="109" t="s">
        <v>3267</v>
      </c>
      <c r="E2142" s="109" t="s">
        <v>3268</v>
      </c>
      <c r="F2142" s="130">
        <v>1</v>
      </c>
      <c r="G2142" s="110">
        <v>4455</v>
      </c>
      <c r="H2142" s="109">
        <v>110</v>
      </c>
      <c r="I2142" s="110">
        <v>49.84</v>
      </c>
      <c r="J2142" s="110">
        <f>I2142*H2142</f>
        <v>5482.4000000000005</v>
      </c>
      <c r="K2142" s="110">
        <f t="shared" si="66"/>
        <v>9937.4000000000015</v>
      </c>
      <c r="L2142" s="111">
        <v>20221003</v>
      </c>
    </row>
    <row r="2143" spans="1:12" x14ac:dyDescent="0.25">
      <c r="A2143" s="89" t="s">
        <v>3251</v>
      </c>
      <c r="B2143" s="90" t="s">
        <v>11</v>
      </c>
      <c r="C2143" s="90" t="s">
        <v>698</v>
      </c>
      <c r="D2143" s="90" t="s">
        <v>26</v>
      </c>
      <c r="E2143" s="90" t="s">
        <v>1047</v>
      </c>
      <c r="F2143" s="127">
        <v>1</v>
      </c>
      <c r="G2143" s="91">
        <v>4455</v>
      </c>
      <c r="H2143" s="90"/>
      <c r="I2143" s="91"/>
      <c r="J2143" s="91"/>
      <c r="K2143" s="91">
        <f t="shared" si="66"/>
        <v>4455</v>
      </c>
      <c r="L2143" s="92">
        <v>20221004</v>
      </c>
    </row>
    <row r="2144" spans="1:12" x14ac:dyDescent="0.25">
      <c r="A2144" s="89" t="s">
        <v>3256</v>
      </c>
      <c r="B2144" s="90" t="s">
        <v>11</v>
      </c>
      <c r="C2144" s="90" t="s">
        <v>2818</v>
      </c>
      <c r="D2144" s="90" t="s">
        <v>3048</v>
      </c>
      <c r="E2144" s="90" t="s">
        <v>3051</v>
      </c>
      <c r="F2144" s="127">
        <v>1</v>
      </c>
      <c r="G2144" s="91">
        <v>4455</v>
      </c>
      <c r="H2144" s="90"/>
      <c r="I2144" s="91"/>
      <c r="J2144" s="91"/>
      <c r="K2144" s="91">
        <f t="shared" si="66"/>
        <v>4455</v>
      </c>
      <c r="L2144" s="92">
        <v>20221004</v>
      </c>
    </row>
    <row r="2145" spans="1:12" x14ac:dyDescent="0.25">
      <c r="A2145" s="108" t="s">
        <v>3253</v>
      </c>
      <c r="B2145" s="109" t="s">
        <v>2204</v>
      </c>
      <c r="C2145" s="109" t="s">
        <v>1014</v>
      </c>
      <c r="D2145" s="109" t="s">
        <v>93</v>
      </c>
      <c r="E2145" s="109" t="s">
        <v>3254</v>
      </c>
      <c r="F2145" s="130">
        <v>1</v>
      </c>
      <c r="G2145" s="110">
        <v>4455</v>
      </c>
      <c r="H2145" s="109">
        <v>38</v>
      </c>
      <c r="I2145" s="110">
        <v>49.84</v>
      </c>
      <c r="J2145" s="110">
        <f>I2145*H2145</f>
        <v>1893.92</v>
      </c>
      <c r="K2145" s="110">
        <f t="shared" si="66"/>
        <v>6348.92</v>
      </c>
      <c r="L2145" s="111">
        <v>20221004</v>
      </c>
    </row>
    <row r="2146" spans="1:12" x14ac:dyDescent="0.25">
      <c r="A2146" s="89" t="s">
        <v>3259</v>
      </c>
      <c r="B2146" s="90" t="s">
        <v>2204</v>
      </c>
      <c r="C2146" s="90" t="s">
        <v>3260</v>
      </c>
      <c r="D2146" s="90" t="s">
        <v>3261</v>
      </c>
      <c r="E2146" s="90" t="s">
        <v>3262</v>
      </c>
      <c r="F2146" s="127">
        <v>1</v>
      </c>
      <c r="G2146" s="91">
        <v>4455</v>
      </c>
      <c r="H2146" s="90"/>
      <c r="I2146" s="91"/>
      <c r="J2146" s="91"/>
      <c r="K2146" s="91">
        <f t="shared" si="66"/>
        <v>4455</v>
      </c>
      <c r="L2146" s="92">
        <v>20221004</v>
      </c>
    </row>
    <row r="2147" spans="1:12" x14ac:dyDescent="0.25">
      <c r="A2147" s="89" t="s">
        <v>3249</v>
      </c>
      <c r="B2147" s="90" t="s">
        <v>11</v>
      </c>
      <c r="C2147" s="90" t="s">
        <v>363</v>
      </c>
      <c r="D2147" s="90" t="s">
        <v>364</v>
      </c>
      <c r="E2147" s="90" t="s">
        <v>371</v>
      </c>
      <c r="F2147" s="127">
        <v>1</v>
      </c>
      <c r="G2147" s="91">
        <v>4455</v>
      </c>
      <c r="H2147" s="90"/>
      <c r="I2147" s="91"/>
      <c r="J2147" s="91"/>
      <c r="K2147" s="91">
        <f t="shared" si="66"/>
        <v>4455</v>
      </c>
      <c r="L2147" s="92">
        <v>20221006</v>
      </c>
    </row>
    <row r="2148" spans="1:12" x14ac:dyDescent="0.25">
      <c r="A2148" s="89" t="s">
        <v>3257</v>
      </c>
      <c r="B2148" s="90" t="s">
        <v>11</v>
      </c>
      <c r="C2148" s="90" t="s">
        <v>27</v>
      </c>
      <c r="D2148" s="90" t="s">
        <v>346</v>
      </c>
      <c r="E2148" s="90" t="s">
        <v>351</v>
      </c>
      <c r="F2148" s="127">
        <v>1</v>
      </c>
      <c r="G2148" s="91">
        <v>4455</v>
      </c>
      <c r="H2148" s="90"/>
      <c r="I2148" s="91"/>
      <c r="J2148" s="91"/>
      <c r="K2148" s="91">
        <f t="shared" si="66"/>
        <v>4455</v>
      </c>
      <c r="L2148" s="92">
        <v>20221006</v>
      </c>
    </row>
    <row r="2149" spans="1:12" x14ac:dyDescent="0.25">
      <c r="A2149" s="108" t="s">
        <v>3255</v>
      </c>
      <c r="B2149" s="109" t="s">
        <v>11</v>
      </c>
      <c r="C2149" s="109" t="s">
        <v>706</v>
      </c>
      <c r="D2149" s="109" t="s">
        <v>707</v>
      </c>
      <c r="E2149" s="109" t="s">
        <v>714</v>
      </c>
      <c r="F2149" s="130">
        <v>1</v>
      </c>
      <c r="G2149" s="110">
        <v>4455</v>
      </c>
      <c r="H2149" s="109">
        <v>74</v>
      </c>
      <c r="I2149" s="110">
        <v>49.84</v>
      </c>
      <c r="J2149" s="110">
        <f>I2149*H2149</f>
        <v>3688.1600000000003</v>
      </c>
      <c r="K2149" s="110">
        <f t="shared" si="66"/>
        <v>8143.16</v>
      </c>
      <c r="L2149" s="111">
        <v>20221006</v>
      </c>
    </row>
    <row r="2150" spans="1:12" x14ac:dyDescent="0.25">
      <c r="A2150" s="89" t="s">
        <v>3258</v>
      </c>
      <c r="B2150" s="90" t="s">
        <v>11</v>
      </c>
      <c r="C2150" s="90" t="s">
        <v>297</v>
      </c>
      <c r="D2150" s="90" t="s">
        <v>93</v>
      </c>
      <c r="E2150" s="90" t="s">
        <v>813</v>
      </c>
      <c r="F2150" s="127">
        <v>1</v>
      </c>
      <c r="G2150" s="91">
        <v>4455</v>
      </c>
      <c r="H2150" s="90"/>
      <c r="I2150" s="91"/>
      <c r="J2150" s="91"/>
      <c r="K2150" s="91">
        <f t="shared" si="66"/>
        <v>4455</v>
      </c>
      <c r="L2150" s="92">
        <v>20221006</v>
      </c>
    </row>
    <row r="2151" spans="1:12" x14ac:dyDescent="0.25">
      <c r="A2151" s="89" t="s">
        <v>3269</v>
      </c>
      <c r="B2151" s="90" t="s">
        <v>2204</v>
      </c>
      <c r="C2151" s="90" t="s">
        <v>488</v>
      </c>
      <c r="D2151" s="90" t="s">
        <v>3270</v>
      </c>
      <c r="E2151" s="90" t="s">
        <v>3271</v>
      </c>
      <c r="F2151" s="127">
        <v>1</v>
      </c>
      <c r="G2151" s="91">
        <v>4455</v>
      </c>
      <c r="H2151" s="90"/>
      <c r="I2151" s="91"/>
      <c r="J2151" s="91"/>
      <c r="K2151" s="91">
        <f t="shared" si="66"/>
        <v>4455</v>
      </c>
      <c r="L2151" s="92">
        <v>20221006</v>
      </c>
    </row>
    <row r="2152" spans="1:12" x14ac:dyDescent="0.25">
      <c r="A2152" s="89" t="s">
        <v>3248</v>
      </c>
      <c r="B2152" s="90" t="s">
        <v>11</v>
      </c>
      <c r="C2152" s="90" t="s">
        <v>35</v>
      </c>
      <c r="D2152" s="90" t="s">
        <v>611</v>
      </c>
      <c r="E2152" s="90" t="s">
        <v>612</v>
      </c>
      <c r="F2152" s="127">
        <v>1</v>
      </c>
      <c r="G2152" s="91">
        <v>4455</v>
      </c>
      <c r="H2152" s="90"/>
      <c r="I2152" s="91"/>
      <c r="J2152" s="91"/>
      <c r="K2152" s="91">
        <f t="shared" si="66"/>
        <v>4455</v>
      </c>
      <c r="L2152" s="92">
        <v>20221012</v>
      </c>
    </row>
    <row r="2153" spans="1:12" x14ac:dyDescent="0.25">
      <c r="A2153" s="89" t="s">
        <v>3247</v>
      </c>
      <c r="B2153" s="90" t="s">
        <v>11</v>
      </c>
      <c r="C2153" s="90" t="s">
        <v>2818</v>
      </c>
      <c r="D2153" s="90" t="s">
        <v>3048</v>
      </c>
      <c r="E2153" s="90" t="s">
        <v>3051</v>
      </c>
      <c r="F2153" s="127">
        <v>1</v>
      </c>
      <c r="G2153" s="91">
        <v>4455</v>
      </c>
      <c r="H2153" s="90"/>
      <c r="I2153" s="91"/>
      <c r="J2153" s="91"/>
      <c r="K2153" s="91">
        <f t="shared" si="66"/>
        <v>4455</v>
      </c>
      <c r="L2153" s="92">
        <v>20221012</v>
      </c>
    </row>
    <row r="2154" spans="1:12" x14ac:dyDescent="0.25">
      <c r="A2154" s="108" t="s">
        <v>3250</v>
      </c>
      <c r="B2154" s="109" t="s">
        <v>11</v>
      </c>
      <c r="C2154" s="109" t="s">
        <v>56</v>
      </c>
      <c r="D2154" s="109" t="s">
        <v>57</v>
      </c>
      <c r="E2154" s="109" t="s">
        <v>58</v>
      </c>
      <c r="F2154" s="130">
        <v>1</v>
      </c>
      <c r="G2154" s="110">
        <v>4455</v>
      </c>
      <c r="H2154" s="109">
        <v>276</v>
      </c>
      <c r="I2154" s="110">
        <v>49.84</v>
      </c>
      <c r="J2154" s="110">
        <f>I2154*H2154</f>
        <v>13755.84</v>
      </c>
      <c r="K2154" s="110">
        <f t="shared" si="66"/>
        <v>18210.84</v>
      </c>
      <c r="L2154" s="111">
        <v>20221013</v>
      </c>
    </row>
    <row r="2155" spans="1:12" x14ac:dyDescent="0.25">
      <c r="A2155" s="108" t="s">
        <v>3263</v>
      </c>
      <c r="B2155" s="109" t="s">
        <v>2204</v>
      </c>
      <c r="C2155" s="109" t="s">
        <v>934</v>
      </c>
      <c r="D2155" s="109" t="s">
        <v>3264</v>
      </c>
      <c r="E2155" s="109" t="s">
        <v>3265</v>
      </c>
      <c r="F2155" s="130">
        <v>1</v>
      </c>
      <c r="G2155" s="110">
        <v>4455</v>
      </c>
      <c r="H2155" s="109">
        <v>93</v>
      </c>
      <c r="I2155" s="110">
        <v>49.84</v>
      </c>
      <c r="J2155" s="110">
        <f>I2155*H2155</f>
        <v>4635.12</v>
      </c>
      <c r="K2155" s="110">
        <f t="shared" si="66"/>
        <v>9090.119999999999</v>
      </c>
      <c r="L2155" s="111">
        <v>20221017</v>
      </c>
    </row>
    <row r="2156" spans="1:12" x14ac:dyDescent="0.25">
      <c r="A2156" s="89" t="s">
        <v>3232</v>
      </c>
      <c r="B2156" s="90" t="s">
        <v>11</v>
      </c>
      <c r="C2156" s="90" t="s">
        <v>12</v>
      </c>
      <c r="D2156" s="90" t="s">
        <v>118</v>
      </c>
      <c r="E2156" s="90" t="s">
        <v>262</v>
      </c>
      <c r="F2156" s="127">
        <v>1</v>
      </c>
      <c r="G2156" s="91">
        <v>4455</v>
      </c>
      <c r="H2156" s="90"/>
      <c r="I2156" s="91"/>
      <c r="J2156" s="91"/>
      <c r="K2156" s="91">
        <f t="shared" si="66"/>
        <v>4455</v>
      </c>
      <c r="L2156" s="92">
        <v>20221018</v>
      </c>
    </row>
    <row r="2157" spans="1:12" x14ac:dyDescent="0.25">
      <c r="A2157" s="108" t="s">
        <v>3237</v>
      </c>
      <c r="B2157" s="109" t="s">
        <v>11</v>
      </c>
      <c r="C2157" s="109" t="s">
        <v>36</v>
      </c>
      <c r="D2157" s="109" t="s">
        <v>37</v>
      </c>
      <c r="E2157" s="109" t="s">
        <v>2466</v>
      </c>
      <c r="F2157" s="130">
        <v>1</v>
      </c>
      <c r="G2157" s="110">
        <v>4455</v>
      </c>
      <c r="H2157" s="109">
        <v>286</v>
      </c>
      <c r="I2157" s="110">
        <v>49.84</v>
      </c>
      <c r="J2157" s="110">
        <f>I2157*H2157</f>
        <v>14254.240000000002</v>
      </c>
      <c r="K2157" s="110">
        <f t="shared" si="66"/>
        <v>18709.240000000002</v>
      </c>
      <c r="L2157" s="111">
        <v>20221018</v>
      </c>
    </row>
    <row r="2158" spans="1:12" x14ac:dyDescent="0.25">
      <c r="A2158" s="89" t="s">
        <v>3235</v>
      </c>
      <c r="B2158" s="90" t="s">
        <v>11</v>
      </c>
      <c r="C2158" s="90" t="s">
        <v>111</v>
      </c>
      <c r="D2158" s="90" t="s">
        <v>112</v>
      </c>
      <c r="E2158" s="90" t="s">
        <v>113</v>
      </c>
      <c r="F2158" s="127">
        <v>1</v>
      </c>
      <c r="G2158" s="91">
        <v>4455</v>
      </c>
      <c r="H2158" s="90"/>
      <c r="I2158" s="91"/>
      <c r="J2158" s="91"/>
      <c r="K2158" s="91">
        <f t="shared" si="66"/>
        <v>4455</v>
      </c>
      <c r="L2158" s="92">
        <v>20221019</v>
      </c>
    </row>
    <row r="2159" spans="1:12" x14ac:dyDescent="0.25">
      <c r="A2159" s="89" t="s">
        <v>3234</v>
      </c>
      <c r="B2159" s="90" t="s">
        <v>11</v>
      </c>
      <c r="C2159" s="90" t="s">
        <v>35</v>
      </c>
      <c r="D2159" s="90" t="s">
        <v>611</v>
      </c>
      <c r="E2159" s="90" t="s">
        <v>612</v>
      </c>
      <c r="F2159" s="127">
        <v>1</v>
      </c>
      <c r="G2159" s="91">
        <v>4455</v>
      </c>
      <c r="H2159" s="90"/>
      <c r="I2159" s="91"/>
      <c r="J2159" s="91"/>
      <c r="K2159" s="91">
        <f t="shared" si="66"/>
        <v>4455</v>
      </c>
      <c r="L2159" s="92">
        <v>20221019</v>
      </c>
    </row>
    <row r="2160" spans="1:12" x14ac:dyDescent="0.25">
      <c r="A2160" s="108" t="s">
        <v>3233</v>
      </c>
      <c r="B2160" s="109" t="s">
        <v>11</v>
      </c>
      <c r="C2160" s="109" t="s">
        <v>698</v>
      </c>
      <c r="D2160" s="109" t="s">
        <v>26</v>
      </c>
      <c r="E2160" s="109" t="s">
        <v>1047</v>
      </c>
      <c r="F2160" s="130">
        <v>1</v>
      </c>
      <c r="G2160" s="110">
        <v>4455</v>
      </c>
      <c r="H2160" s="109">
        <v>54</v>
      </c>
      <c r="I2160" s="110">
        <v>49.84</v>
      </c>
      <c r="J2160" s="110">
        <f>I2160*H2160</f>
        <v>2691.36</v>
      </c>
      <c r="K2160" s="110">
        <f t="shared" si="66"/>
        <v>7146.3600000000006</v>
      </c>
      <c r="L2160" s="111">
        <v>20221019</v>
      </c>
    </row>
    <row r="2161" spans="1:12" x14ac:dyDescent="0.25">
      <c r="A2161" s="108" t="s">
        <v>3246</v>
      </c>
      <c r="B2161" s="109" t="s">
        <v>11</v>
      </c>
      <c r="C2161" s="109" t="s">
        <v>56</v>
      </c>
      <c r="D2161" s="109" t="s">
        <v>57</v>
      </c>
      <c r="E2161" s="109" t="s">
        <v>1916</v>
      </c>
      <c r="F2161" s="130">
        <v>1</v>
      </c>
      <c r="G2161" s="110">
        <v>4455</v>
      </c>
      <c r="H2161" s="109">
        <v>276</v>
      </c>
      <c r="I2161" s="110">
        <v>49.84</v>
      </c>
      <c r="J2161" s="110">
        <f>I2161*H2161</f>
        <v>13755.84</v>
      </c>
      <c r="K2161" s="110">
        <f t="shared" si="66"/>
        <v>18210.84</v>
      </c>
      <c r="L2161" s="111">
        <v>20221019</v>
      </c>
    </row>
    <row r="2162" spans="1:12" x14ac:dyDescent="0.25">
      <c r="A2162" s="108" t="s">
        <v>3231</v>
      </c>
      <c r="B2162" s="109" t="s">
        <v>11</v>
      </c>
      <c r="C2162" s="109" t="s">
        <v>255</v>
      </c>
      <c r="D2162" s="109" t="s">
        <v>256</v>
      </c>
      <c r="E2162" s="109" t="s">
        <v>257</v>
      </c>
      <c r="F2162" s="130">
        <v>1</v>
      </c>
      <c r="G2162" s="110">
        <v>4455</v>
      </c>
      <c r="H2162" s="109">
        <v>40</v>
      </c>
      <c r="I2162" s="110">
        <v>49.84</v>
      </c>
      <c r="J2162" s="110">
        <f>I2162*H2162</f>
        <v>1993.6000000000001</v>
      </c>
      <c r="K2162" s="110">
        <f t="shared" si="66"/>
        <v>6448.6</v>
      </c>
      <c r="L2162" s="111">
        <v>20221019</v>
      </c>
    </row>
    <row r="2163" spans="1:12" x14ac:dyDescent="0.25">
      <c r="A2163" s="89" t="s">
        <v>3230</v>
      </c>
      <c r="B2163" s="90" t="s">
        <v>11</v>
      </c>
      <c r="C2163" s="90" t="s">
        <v>28</v>
      </c>
      <c r="D2163" s="90" t="s">
        <v>2024</v>
      </c>
      <c r="E2163" s="90" t="s">
        <v>2025</v>
      </c>
      <c r="F2163" s="127">
        <v>1</v>
      </c>
      <c r="G2163" s="91">
        <v>4455</v>
      </c>
      <c r="H2163" s="90"/>
      <c r="I2163" s="91"/>
      <c r="J2163" s="91"/>
      <c r="K2163" s="91">
        <f t="shared" si="66"/>
        <v>4455</v>
      </c>
      <c r="L2163" s="92">
        <v>20221020</v>
      </c>
    </row>
    <row r="2164" spans="1:12" x14ac:dyDescent="0.25">
      <c r="A2164" s="89" t="s">
        <v>3224</v>
      </c>
      <c r="B2164" s="90" t="s">
        <v>11</v>
      </c>
      <c r="C2164" s="90" t="s">
        <v>27</v>
      </c>
      <c r="D2164" s="90" t="s">
        <v>238</v>
      </c>
      <c r="E2164" s="90" t="s">
        <v>419</v>
      </c>
      <c r="F2164" s="127">
        <v>1</v>
      </c>
      <c r="G2164" s="91">
        <v>4455</v>
      </c>
      <c r="H2164" s="90"/>
      <c r="I2164" s="91"/>
      <c r="J2164" s="91"/>
      <c r="K2164" s="91">
        <f t="shared" si="66"/>
        <v>4455</v>
      </c>
      <c r="L2164" s="92">
        <v>20221020</v>
      </c>
    </row>
    <row r="2165" spans="1:12" x14ac:dyDescent="0.25">
      <c r="A2165" s="89" t="s">
        <v>3225</v>
      </c>
      <c r="B2165" s="90" t="s">
        <v>11</v>
      </c>
      <c r="C2165" s="90" t="s">
        <v>27</v>
      </c>
      <c r="D2165" s="90" t="s">
        <v>238</v>
      </c>
      <c r="E2165" s="90" t="s">
        <v>282</v>
      </c>
      <c r="F2165" s="127">
        <v>1</v>
      </c>
      <c r="G2165" s="91">
        <v>4455</v>
      </c>
      <c r="H2165" s="90"/>
      <c r="I2165" s="91"/>
      <c r="J2165" s="91"/>
      <c r="K2165" s="91">
        <f t="shared" si="66"/>
        <v>4455</v>
      </c>
      <c r="L2165" s="92">
        <v>20221020</v>
      </c>
    </row>
    <row r="2166" spans="1:12" x14ac:dyDescent="0.25">
      <c r="A2166" s="108" t="s">
        <v>3227</v>
      </c>
      <c r="B2166" s="109" t="s">
        <v>11</v>
      </c>
      <c r="C2166" s="109" t="s">
        <v>984</v>
      </c>
      <c r="D2166" s="109" t="s">
        <v>2319</v>
      </c>
      <c r="E2166" s="109" t="s">
        <v>1310</v>
      </c>
      <c r="F2166" s="130">
        <v>1</v>
      </c>
      <c r="G2166" s="110">
        <v>4455</v>
      </c>
      <c r="H2166" s="109">
        <v>100</v>
      </c>
      <c r="I2166" s="110">
        <v>49.84</v>
      </c>
      <c r="J2166" s="110">
        <f>I2166*H2166</f>
        <v>4984</v>
      </c>
      <c r="K2166" s="110">
        <f t="shared" si="66"/>
        <v>9439</v>
      </c>
      <c r="L2166" s="111">
        <v>20221020</v>
      </c>
    </row>
    <row r="2167" spans="1:12" x14ac:dyDescent="0.25">
      <c r="A2167" s="108" t="s">
        <v>3236</v>
      </c>
      <c r="B2167" s="109" t="s">
        <v>11</v>
      </c>
      <c r="C2167" s="109" t="s">
        <v>934</v>
      </c>
      <c r="D2167" s="109" t="s">
        <v>2226</v>
      </c>
      <c r="E2167" s="109" t="s">
        <v>2229</v>
      </c>
      <c r="F2167" s="130">
        <v>1</v>
      </c>
      <c r="G2167" s="110">
        <v>4455</v>
      </c>
      <c r="H2167" s="109">
        <v>120</v>
      </c>
      <c r="I2167" s="110">
        <v>49.84</v>
      </c>
      <c r="J2167" s="110">
        <f>I2167*H2167</f>
        <v>5980.8</v>
      </c>
      <c r="K2167" s="110">
        <f t="shared" si="66"/>
        <v>10435.799999999999</v>
      </c>
      <c r="L2167" s="111">
        <v>20221020</v>
      </c>
    </row>
    <row r="2168" spans="1:12" x14ac:dyDescent="0.25">
      <c r="A2168" s="89" t="s">
        <v>3222</v>
      </c>
      <c r="B2168" s="90" t="s">
        <v>11</v>
      </c>
      <c r="C2168" s="90" t="s">
        <v>28</v>
      </c>
      <c r="D2168" s="90" t="s">
        <v>2083</v>
      </c>
      <c r="E2168" s="90" t="s">
        <v>2084</v>
      </c>
      <c r="F2168" s="127">
        <v>1</v>
      </c>
      <c r="G2168" s="91">
        <v>4455</v>
      </c>
      <c r="H2168" s="90"/>
      <c r="I2168" s="91"/>
      <c r="J2168" s="91"/>
      <c r="K2168" s="91">
        <f t="shared" si="66"/>
        <v>4455</v>
      </c>
      <c r="L2168" s="92">
        <v>20221021</v>
      </c>
    </row>
    <row r="2169" spans="1:12" x14ac:dyDescent="0.25">
      <c r="A2169" s="89" t="s">
        <v>3221</v>
      </c>
      <c r="B2169" s="90" t="s">
        <v>11</v>
      </c>
      <c r="C2169" s="90" t="s">
        <v>27</v>
      </c>
      <c r="D2169" s="90" t="s">
        <v>346</v>
      </c>
      <c r="E2169" s="90" t="s">
        <v>349</v>
      </c>
      <c r="F2169" s="127">
        <v>1</v>
      </c>
      <c r="G2169" s="91">
        <v>4455</v>
      </c>
      <c r="H2169" s="90"/>
      <c r="I2169" s="91"/>
      <c r="J2169" s="91"/>
      <c r="K2169" s="91">
        <f t="shared" si="66"/>
        <v>4455</v>
      </c>
      <c r="L2169" s="92">
        <v>20221021</v>
      </c>
    </row>
    <row r="2170" spans="1:12" x14ac:dyDescent="0.25">
      <c r="A2170" s="108" t="s">
        <v>3228</v>
      </c>
      <c r="B2170" s="109" t="s">
        <v>11</v>
      </c>
      <c r="C2170" s="109" t="s">
        <v>297</v>
      </c>
      <c r="D2170" s="109" t="s">
        <v>93</v>
      </c>
      <c r="E2170" s="109" t="s">
        <v>797</v>
      </c>
      <c r="F2170" s="130">
        <v>1</v>
      </c>
      <c r="G2170" s="110">
        <v>4455</v>
      </c>
      <c r="H2170" s="109">
        <v>50</v>
      </c>
      <c r="I2170" s="110">
        <v>49.84</v>
      </c>
      <c r="J2170" s="110">
        <f>I2170*H2170</f>
        <v>2492</v>
      </c>
      <c r="K2170" s="110">
        <f t="shared" si="66"/>
        <v>6947</v>
      </c>
      <c r="L2170" s="111">
        <v>20221021</v>
      </c>
    </row>
    <row r="2171" spans="1:12" x14ac:dyDescent="0.25">
      <c r="A2171" s="89" t="s">
        <v>3229</v>
      </c>
      <c r="B2171" s="90" t="s">
        <v>11</v>
      </c>
      <c r="C2171" s="90" t="s">
        <v>297</v>
      </c>
      <c r="D2171" s="90" t="s">
        <v>93</v>
      </c>
      <c r="E2171" s="90" t="s">
        <v>799</v>
      </c>
      <c r="F2171" s="127">
        <v>1</v>
      </c>
      <c r="G2171" s="91">
        <v>4455</v>
      </c>
      <c r="H2171" s="90"/>
      <c r="I2171" s="91"/>
      <c r="J2171" s="91"/>
      <c r="K2171" s="91">
        <f t="shared" si="66"/>
        <v>4455</v>
      </c>
      <c r="L2171" s="92">
        <v>20221021</v>
      </c>
    </row>
    <row r="2172" spans="1:12" x14ac:dyDescent="0.25">
      <c r="A2172" s="89" t="s">
        <v>3223</v>
      </c>
      <c r="B2172" s="90" t="s">
        <v>11</v>
      </c>
      <c r="C2172" s="90" t="s">
        <v>293</v>
      </c>
      <c r="D2172" s="90" t="s">
        <v>379</v>
      </c>
      <c r="E2172" s="90" t="s">
        <v>1031</v>
      </c>
      <c r="F2172" s="127">
        <v>1</v>
      </c>
      <c r="G2172" s="91">
        <v>4455</v>
      </c>
      <c r="H2172" s="90"/>
      <c r="I2172" s="91"/>
      <c r="J2172" s="91"/>
      <c r="K2172" s="91">
        <f t="shared" si="66"/>
        <v>4455</v>
      </c>
      <c r="L2172" s="92">
        <v>20221021</v>
      </c>
    </row>
    <row r="2173" spans="1:12" x14ac:dyDescent="0.25">
      <c r="A2173" s="108" t="s">
        <v>3220</v>
      </c>
      <c r="B2173" s="109" t="s">
        <v>11</v>
      </c>
      <c r="C2173" s="109" t="s">
        <v>27</v>
      </c>
      <c r="D2173" s="109" t="s">
        <v>50</v>
      </c>
      <c r="E2173" s="109" t="s">
        <v>825</v>
      </c>
      <c r="F2173" s="130">
        <v>1</v>
      </c>
      <c r="G2173" s="110">
        <v>4455</v>
      </c>
      <c r="H2173" s="109">
        <v>184</v>
      </c>
      <c r="I2173" s="110">
        <v>49.84</v>
      </c>
      <c r="J2173" s="110">
        <f>I2173*H2173</f>
        <v>9170.5600000000013</v>
      </c>
      <c r="K2173" s="110">
        <f t="shared" si="66"/>
        <v>13625.560000000001</v>
      </c>
      <c r="L2173" s="111">
        <v>20221024</v>
      </c>
    </row>
    <row r="2174" spans="1:12" x14ac:dyDescent="0.25">
      <c r="A2174" s="108" t="s">
        <v>3217</v>
      </c>
      <c r="B2174" s="109" t="s">
        <v>11</v>
      </c>
      <c r="C2174" s="109" t="s">
        <v>28</v>
      </c>
      <c r="D2174" s="109" t="s">
        <v>2088</v>
      </c>
      <c r="E2174" s="109" t="s">
        <v>2755</v>
      </c>
      <c r="F2174" s="130">
        <v>1</v>
      </c>
      <c r="G2174" s="110">
        <v>4455</v>
      </c>
      <c r="H2174" s="109">
        <v>98</v>
      </c>
      <c r="I2174" s="110">
        <v>49.84</v>
      </c>
      <c r="J2174" s="110">
        <f>I2174*H2174</f>
        <v>4884.3200000000006</v>
      </c>
      <c r="K2174" s="110">
        <f t="shared" si="66"/>
        <v>9339.32</v>
      </c>
      <c r="L2174" s="111">
        <v>20221025</v>
      </c>
    </row>
    <row r="2175" spans="1:12" x14ac:dyDescent="0.25">
      <c r="A2175" s="89" t="s">
        <v>3226</v>
      </c>
      <c r="B2175" s="90" t="s">
        <v>11</v>
      </c>
      <c r="C2175" s="90" t="s">
        <v>706</v>
      </c>
      <c r="D2175" s="90" t="s">
        <v>707</v>
      </c>
      <c r="E2175" s="90" t="s">
        <v>714</v>
      </c>
      <c r="F2175" s="127">
        <v>1</v>
      </c>
      <c r="G2175" s="91">
        <v>4455</v>
      </c>
      <c r="H2175" s="90"/>
      <c r="I2175" s="91"/>
      <c r="J2175" s="91"/>
      <c r="K2175" s="91">
        <f t="shared" si="66"/>
        <v>4455</v>
      </c>
      <c r="L2175" s="92">
        <v>20221025</v>
      </c>
    </row>
    <row r="2176" spans="1:12" x14ac:dyDescent="0.25">
      <c r="A2176" s="89" t="s">
        <v>3214</v>
      </c>
      <c r="B2176" s="90" t="s">
        <v>11</v>
      </c>
      <c r="C2176" s="90" t="s">
        <v>297</v>
      </c>
      <c r="D2176" s="90" t="s">
        <v>93</v>
      </c>
      <c r="E2176" s="90" t="s">
        <v>799</v>
      </c>
      <c r="F2176" s="127">
        <v>1</v>
      </c>
      <c r="G2176" s="91">
        <v>4455</v>
      </c>
      <c r="H2176" s="90"/>
      <c r="I2176" s="91"/>
      <c r="J2176" s="91"/>
      <c r="K2176" s="91">
        <f t="shared" si="66"/>
        <v>4455</v>
      </c>
      <c r="L2176" s="92">
        <v>20221025</v>
      </c>
    </row>
    <row r="2177" spans="1:12" x14ac:dyDescent="0.25">
      <c r="A2177" s="108" t="s">
        <v>3215</v>
      </c>
      <c r="B2177" s="109" t="s">
        <v>11</v>
      </c>
      <c r="C2177" s="109" t="s">
        <v>984</v>
      </c>
      <c r="D2177" s="109" t="s">
        <v>2953</v>
      </c>
      <c r="E2177" s="109" t="s">
        <v>2954</v>
      </c>
      <c r="F2177" s="130">
        <v>1</v>
      </c>
      <c r="G2177" s="110">
        <v>4455</v>
      </c>
      <c r="H2177" s="109">
        <v>40</v>
      </c>
      <c r="I2177" s="110">
        <v>49.84</v>
      </c>
      <c r="J2177" s="110">
        <f>I2177*H2177</f>
        <v>1993.6000000000001</v>
      </c>
      <c r="K2177" s="110">
        <f t="shared" si="66"/>
        <v>6448.6</v>
      </c>
      <c r="L2177" s="111">
        <v>20221025</v>
      </c>
    </row>
    <row r="2178" spans="1:12" x14ac:dyDescent="0.25">
      <c r="A2178" s="89" t="s">
        <v>3209</v>
      </c>
      <c r="B2178" s="90" t="s">
        <v>11</v>
      </c>
      <c r="C2178" s="90" t="s">
        <v>27</v>
      </c>
      <c r="D2178" s="90" t="s">
        <v>162</v>
      </c>
      <c r="E2178" s="90" t="s">
        <v>647</v>
      </c>
      <c r="F2178" s="127">
        <v>1</v>
      </c>
      <c r="G2178" s="91">
        <v>4455</v>
      </c>
      <c r="H2178" s="90"/>
      <c r="I2178" s="91"/>
      <c r="J2178" s="91"/>
      <c r="K2178" s="91">
        <f t="shared" si="66"/>
        <v>4455</v>
      </c>
      <c r="L2178" s="92">
        <v>20221026</v>
      </c>
    </row>
    <row r="2179" spans="1:12" x14ac:dyDescent="0.25">
      <c r="A2179" s="108" t="s">
        <v>3216</v>
      </c>
      <c r="B2179" s="109" t="s">
        <v>11</v>
      </c>
      <c r="C2179" s="109" t="s">
        <v>27</v>
      </c>
      <c r="D2179" s="109" t="s">
        <v>162</v>
      </c>
      <c r="E2179" s="109" t="s">
        <v>649</v>
      </c>
      <c r="F2179" s="130">
        <v>1</v>
      </c>
      <c r="G2179" s="110">
        <v>4455</v>
      </c>
      <c r="H2179" s="109">
        <v>258</v>
      </c>
      <c r="I2179" s="110">
        <v>49.84</v>
      </c>
      <c r="J2179" s="110">
        <f>I2179*H2179</f>
        <v>12858.720000000001</v>
      </c>
      <c r="K2179" s="110">
        <f t="shared" si="66"/>
        <v>17313.72</v>
      </c>
      <c r="L2179" s="111">
        <v>20221026</v>
      </c>
    </row>
    <row r="2180" spans="1:12" x14ac:dyDescent="0.25">
      <c r="A2180" s="89" t="s">
        <v>3218</v>
      </c>
      <c r="B2180" s="90" t="s">
        <v>11</v>
      </c>
      <c r="C2180" s="90" t="s">
        <v>27</v>
      </c>
      <c r="D2180" s="90" t="s">
        <v>188</v>
      </c>
      <c r="E2180" s="90" t="s">
        <v>761</v>
      </c>
      <c r="F2180" s="127">
        <v>1</v>
      </c>
      <c r="G2180" s="91">
        <v>4455</v>
      </c>
      <c r="H2180" s="90"/>
      <c r="I2180" s="91"/>
      <c r="J2180" s="91"/>
      <c r="K2180" s="91">
        <f t="shared" si="66"/>
        <v>4455</v>
      </c>
      <c r="L2180" s="92">
        <v>20221026</v>
      </c>
    </row>
    <row r="2181" spans="1:12" x14ac:dyDescent="0.25">
      <c r="A2181" s="108" t="s">
        <v>3219</v>
      </c>
      <c r="B2181" s="109" t="s">
        <v>11</v>
      </c>
      <c r="C2181" s="109" t="s">
        <v>27</v>
      </c>
      <c r="D2181" s="109" t="s">
        <v>188</v>
      </c>
      <c r="E2181" s="109" t="s">
        <v>737</v>
      </c>
      <c r="F2181" s="130">
        <v>1</v>
      </c>
      <c r="G2181" s="110">
        <v>4455</v>
      </c>
      <c r="H2181" s="109">
        <v>173</v>
      </c>
      <c r="I2181" s="110">
        <v>49.84</v>
      </c>
      <c r="J2181" s="110">
        <f>I2181*H2181</f>
        <v>8622.32</v>
      </c>
      <c r="K2181" s="110">
        <f t="shared" si="66"/>
        <v>13077.32</v>
      </c>
      <c r="L2181" s="111">
        <v>20221026</v>
      </c>
    </row>
    <row r="2182" spans="1:12" x14ac:dyDescent="0.25">
      <c r="A2182" s="89" t="s">
        <v>3210</v>
      </c>
      <c r="B2182" s="90" t="s">
        <v>11</v>
      </c>
      <c r="C2182" s="90" t="s">
        <v>35</v>
      </c>
      <c r="D2182" s="90" t="s">
        <v>1114</v>
      </c>
      <c r="E2182" s="90" t="s">
        <v>1115</v>
      </c>
      <c r="F2182" s="127">
        <v>1</v>
      </c>
      <c r="G2182" s="91">
        <v>4455</v>
      </c>
      <c r="H2182" s="90"/>
      <c r="I2182" s="91"/>
      <c r="J2182" s="91"/>
      <c r="K2182" s="91">
        <f t="shared" si="66"/>
        <v>4455</v>
      </c>
      <c r="L2182" s="92">
        <v>20221027</v>
      </c>
    </row>
    <row r="2183" spans="1:12" x14ac:dyDescent="0.25">
      <c r="A2183" s="89" t="s">
        <v>3211</v>
      </c>
      <c r="B2183" s="90" t="s">
        <v>11</v>
      </c>
      <c r="C2183" s="90" t="s">
        <v>27</v>
      </c>
      <c r="D2183" s="90" t="s">
        <v>515</v>
      </c>
      <c r="E2183" s="90" t="s">
        <v>522</v>
      </c>
      <c r="F2183" s="127">
        <v>1</v>
      </c>
      <c r="G2183" s="91">
        <v>4455</v>
      </c>
      <c r="H2183" s="90"/>
      <c r="I2183" s="91"/>
      <c r="J2183" s="91"/>
      <c r="K2183" s="91">
        <f t="shared" si="66"/>
        <v>4455</v>
      </c>
      <c r="L2183" s="92">
        <v>20221027</v>
      </c>
    </row>
    <row r="2184" spans="1:12" x14ac:dyDescent="0.25">
      <c r="A2184" s="89" t="s">
        <v>3212</v>
      </c>
      <c r="B2184" s="90" t="s">
        <v>11</v>
      </c>
      <c r="C2184" s="90" t="s">
        <v>27</v>
      </c>
      <c r="D2184" s="90" t="s">
        <v>515</v>
      </c>
      <c r="E2184" s="90" t="s">
        <v>520</v>
      </c>
      <c r="F2184" s="127">
        <v>1</v>
      </c>
      <c r="G2184" s="91">
        <v>4455</v>
      </c>
      <c r="H2184" s="90"/>
      <c r="I2184" s="91"/>
      <c r="J2184" s="91"/>
      <c r="K2184" s="91">
        <f t="shared" si="66"/>
        <v>4455</v>
      </c>
      <c r="L2184" s="92">
        <v>20221027</v>
      </c>
    </row>
    <row r="2185" spans="1:12" x14ac:dyDescent="0.25">
      <c r="A2185" s="89" t="s">
        <v>3213</v>
      </c>
      <c r="B2185" s="90" t="s">
        <v>11</v>
      </c>
      <c r="C2185" s="90" t="s">
        <v>27</v>
      </c>
      <c r="D2185" s="90" t="s">
        <v>515</v>
      </c>
      <c r="E2185" s="90" t="s">
        <v>518</v>
      </c>
      <c r="F2185" s="127">
        <v>1</v>
      </c>
      <c r="G2185" s="91">
        <v>4455</v>
      </c>
      <c r="H2185" s="90"/>
      <c r="I2185" s="91"/>
      <c r="J2185" s="91"/>
      <c r="K2185" s="91">
        <f t="shared" si="66"/>
        <v>4455</v>
      </c>
      <c r="L2185" s="92">
        <v>20221027</v>
      </c>
    </row>
    <row r="2186" spans="1:12" x14ac:dyDescent="0.25">
      <c r="A2186" s="89" t="s">
        <v>3203</v>
      </c>
      <c r="B2186" s="90" t="s">
        <v>11</v>
      </c>
      <c r="C2186" s="90" t="s">
        <v>293</v>
      </c>
      <c r="D2186" s="90" t="s">
        <v>379</v>
      </c>
      <c r="E2186" s="90" t="s">
        <v>1031</v>
      </c>
      <c r="F2186" s="127">
        <v>1</v>
      </c>
      <c r="G2186" s="91">
        <v>4455</v>
      </c>
      <c r="H2186" s="90"/>
      <c r="I2186" s="91"/>
      <c r="J2186" s="91"/>
      <c r="K2186" s="91">
        <f t="shared" si="66"/>
        <v>4455</v>
      </c>
      <c r="L2186" s="92">
        <v>20221027</v>
      </c>
    </row>
    <row r="2187" spans="1:12" x14ac:dyDescent="0.25">
      <c r="A2187" s="89" t="s">
        <v>3200</v>
      </c>
      <c r="B2187" s="90" t="s">
        <v>11</v>
      </c>
      <c r="C2187" s="90" t="s">
        <v>27</v>
      </c>
      <c r="D2187" s="90" t="s">
        <v>337</v>
      </c>
      <c r="E2187" s="90" t="s">
        <v>342</v>
      </c>
      <c r="F2187" s="127">
        <v>1</v>
      </c>
      <c r="G2187" s="91">
        <v>4455</v>
      </c>
      <c r="H2187" s="90"/>
      <c r="I2187" s="91"/>
      <c r="J2187" s="91"/>
      <c r="K2187" s="91">
        <f t="shared" si="66"/>
        <v>4455</v>
      </c>
      <c r="L2187" s="92">
        <v>20221031</v>
      </c>
    </row>
    <row r="2188" spans="1:12" ht="15.75" thickBot="1" x14ac:dyDescent="0.3">
      <c r="A2188" s="112" t="s">
        <v>3201</v>
      </c>
      <c r="B2188" s="113" t="s">
        <v>11</v>
      </c>
      <c r="C2188" s="113" t="s">
        <v>27</v>
      </c>
      <c r="D2188" s="113" t="s">
        <v>337</v>
      </c>
      <c r="E2188" s="113" t="s">
        <v>344</v>
      </c>
      <c r="F2188" s="131">
        <v>1</v>
      </c>
      <c r="G2188" s="114">
        <v>4455</v>
      </c>
      <c r="H2188" s="113"/>
      <c r="I2188" s="114"/>
      <c r="J2188" s="114"/>
      <c r="K2188" s="114">
        <f t="shared" si="66"/>
        <v>4455</v>
      </c>
      <c r="L2188" s="115">
        <v>20221031</v>
      </c>
    </row>
    <row r="2189" spans="1:12" x14ac:dyDescent="0.25">
      <c r="A2189" s="89"/>
      <c r="B2189" s="90"/>
      <c r="C2189" s="90"/>
      <c r="D2189" s="90"/>
      <c r="E2189" s="90"/>
      <c r="F2189" s="127"/>
      <c r="G2189" s="91"/>
      <c r="H2189" s="90"/>
      <c r="I2189" s="91"/>
      <c r="J2189" s="91"/>
      <c r="K2189" s="91"/>
      <c r="L2189" s="92"/>
    </row>
    <row r="2190" spans="1:12" ht="15.75" thickBot="1" x14ac:dyDescent="0.3">
      <c r="A2190" s="85"/>
      <c r="B2190" s="86"/>
      <c r="C2190" s="86"/>
      <c r="D2190" s="86"/>
      <c r="E2190" s="86"/>
      <c r="F2190" s="122"/>
      <c r="G2190" s="87"/>
      <c r="H2190" s="86"/>
      <c r="I2190" s="87"/>
      <c r="J2190" s="87"/>
      <c r="K2190" s="87"/>
      <c r="L2190" s="88"/>
    </row>
    <row r="2191" spans="1:12" x14ac:dyDescent="0.25">
      <c r="A2191" s="54" t="s">
        <v>3244</v>
      </c>
      <c r="B2191" s="47" t="s">
        <v>92</v>
      </c>
      <c r="C2191" s="47" t="s">
        <v>12</v>
      </c>
      <c r="D2191" s="47" t="s">
        <v>118</v>
      </c>
      <c r="E2191" s="47" t="s">
        <v>1071</v>
      </c>
      <c r="F2191" s="123">
        <v>1</v>
      </c>
      <c r="G2191" s="38">
        <v>2059</v>
      </c>
      <c r="H2191" s="47"/>
      <c r="I2191" s="38"/>
      <c r="J2191" s="38"/>
      <c r="K2191" s="38">
        <f t="shared" ref="K2191:K2212" si="67">J2191+G2191</f>
        <v>2059</v>
      </c>
      <c r="L2191" s="73">
        <v>20221005</v>
      </c>
    </row>
    <row r="2192" spans="1:12" x14ac:dyDescent="0.25">
      <c r="A2192" s="89" t="s">
        <v>3245</v>
      </c>
      <c r="B2192" s="90" t="s">
        <v>92</v>
      </c>
      <c r="C2192" s="90" t="s">
        <v>12</v>
      </c>
      <c r="D2192" s="90" t="s">
        <v>118</v>
      </c>
      <c r="E2192" s="90" t="s">
        <v>167</v>
      </c>
      <c r="F2192" s="127">
        <v>1</v>
      </c>
      <c r="G2192" s="91">
        <v>2059</v>
      </c>
      <c r="H2192" s="90"/>
      <c r="I2192" s="91"/>
      <c r="J2192" s="91"/>
      <c r="K2192" s="91">
        <f t="shared" si="67"/>
        <v>2059</v>
      </c>
      <c r="L2192" s="92">
        <v>20221005</v>
      </c>
    </row>
    <row r="2193" spans="1:12" x14ac:dyDescent="0.25">
      <c r="A2193" s="89" t="s">
        <v>3238</v>
      </c>
      <c r="B2193" s="90" t="s">
        <v>92</v>
      </c>
      <c r="C2193" s="90" t="s">
        <v>12</v>
      </c>
      <c r="D2193" s="90" t="s">
        <v>118</v>
      </c>
      <c r="E2193" s="90" t="s">
        <v>3171</v>
      </c>
      <c r="F2193" s="127">
        <v>1</v>
      </c>
      <c r="G2193" s="91">
        <v>2059</v>
      </c>
      <c r="H2193" s="90"/>
      <c r="I2193" s="91"/>
      <c r="J2193" s="91"/>
      <c r="K2193" s="91">
        <f t="shared" si="67"/>
        <v>2059</v>
      </c>
      <c r="L2193" s="92">
        <v>20221011</v>
      </c>
    </row>
    <row r="2194" spans="1:12" x14ac:dyDescent="0.25">
      <c r="A2194" s="89" t="s">
        <v>3239</v>
      </c>
      <c r="B2194" s="90" t="s">
        <v>92</v>
      </c>
      <c r="C2194" s="90" t="s">
        <v>12</v>
      </c>
      <c r="D2194" s="90" t="s">
        <v>118</v>
      </c>
      <c r="E2194" s="90" t="s">
        <v>2477</v>
      </c>
      <c r="F2194" s="127">
        <v>1</v>
      </c>
      <c r="G2194" s="91">
        <v>2059</v>
      </c>
      <c r="H2194" s="90"/>
      <c r="I2194" s="91"/>
      <c r="J2194" s="91"/>
      <c r="K2194" s="91">
        <f t="shared" si="67"/>
        <v>2059</v>
      </c>
      <c r="L2194" s="92">
        <v>20221011</v>
      </c>
    </row>
    <row r="2195" spans="1:12" x14ac:dyDescent="0.25">
      <c r="A2195" s="89" t="s">
        <v>3240</v>
      </c>
      <c r="B2195" s="90" t="s">
        <v>92</v>
      </c>
      <c r="C2195" s="90" t="s">
        <v>12</v>
      </c>
      <c r="D2195" s="90" t="s">
        <v>118</v>
      </c>
      <c r="E2195" s="90" t="s">
        <v>174</v>
      </c>
      <c r="F2195" s="127">
        <v>1</v>
      </c>
      <c r="G2195" s="91">
        <v>2059</v>
      </c>
      <c r="H2195" s="90"/>
      <c r="I2195" s="91"/>
      <c r="J2195" s="91"/>
      <c r="K2195" s="91">
        <f t="shared" si="67"/>
        <v>2059</v>
      </c>
      <c r="L2195" s="92">
        <v>20221011</v>
      </c>
    </row>
    <row r="2196" spans="1:12" x14ac:dyDescent="0.25">
      <c r="A2196" s="89" t="s">
        <v>3241</v>
      </c>
      <c r="B2196" s="90" t="s">
        <v>92</v>
      </c>
      <c r="C2196" s="90" t="s">
        <v>12</v>
      </c>
      <c r="D2196" s="90" t="s">
        <v>118</v>
      </c>
      <c r="E2196" s="90" t="s">
        <v>119</v>
      </c>
      <c r="F2196" s="127">
        <v>1</v>
      </c>
      <c r="G2196" s="91">
        <v>2059</v>
      </c>
      <c r="H2196" s="90"/>
      <c r="I2196" s="91"/>
      <c r="J2196" s="91"/>
      <c r="K2196" s="91">
        <f t="shared" si="67"/>
        <v>2059</v>
      </c>
      <c r="L2196" s="92">
        <v>20221011</v>
      </c>
    </row>
    <row r="2197" spans="1:12" x14ac:dyDescent="0.25">
      <c r="A2197" s="89" t="s">
        <v>3242</v>
      </c>
      <c r="B2197" s="90" t="s">
        <v>92</v>
      </c>
      <c r="C2197" s="90" t="s">
        <v>12</v>
      </c>
      <c r="D2197" s="90" t="s">
        <v>118</v>
      </c>
      <c r="E2197" s="90" t="s">
        <v>262</v>
      </c>
      <c r="F2197" s="127">
        <v>1</v>
      </c>
      <c r="G2197" s="91">
        <v>2059</v>
      </c>
      <c r="H2197" s="90"/>
      <c r="I2197" s="91"/>
      <c r="J2197" s="91"/>
      <c r="K2197" s="91">
        <f t="shared" si="67"/>
        <v>2059</v>
      </c>
      <c r="L2197" s="92">
        <v>20221011</v>
      </c>
    </row>
    <row r="2198" spans="1:12" x14ac:dyDescent="0.25">
      <c r="A2198" s="89" t="s">
        <v>3243</v>
      </c>
      <c r="B2198" s="90" t="s">
        <v>92</v>
      </c>
      <c r="C2198" s="90" t="s">
        <v>12</v>
      </c>
      <c r="D2198" s="90" t="s">
        <v>118</v>
      </c>
      <c r="E2198" s="90" t="s">
        <v>2205</v>
      </c>
      <c r="F2198" s="127">
        <v>1</v>
      </c>
      <c r="G2198" s="91">
        <v>2059</v>
      </c>
      <c r="H2198" s="90"/>
      <c r="I2198" s="91"/>
      <c r="J2198" s="91"/>
      <c r="K2198" s="91">
        <f t="shared" si="67"/>
        <v>2059</v>
      </c>
      <c r="L2198" s="92">
        <v>20221011</v>
      </c>
    </row>
    <row r="2199" spans="1:12" x14ac:dyDescent="0.25">
      <c r="A2199" s="89" t="s">
        <v>3205</v>
      </c>
      <c r="B2199" s="90" t="s">
        <v>92</v>
      </c>
      <c r="C2199" s="90" t="s">
        <v>12</v>
      </c>
      <c r="D2199" s="90" t="s">
        <v>116</v>
      </c>
      <c r="E2199" s="90" t="s">
        <v>3001</v>
      </c>
      <c r="F2199" s="127">
        <v>1</v>
      </c>
      <c r="G2199" s="91">
        <v>2059</v>
      </c>
      <c r="H2199" s="90"/>
      <c r="I2199" s="91"/>
      <c r="J2199" s="91"/>
      <c r="K2199" s="91">
        <f t="shared" si="67"/>
        <v>2059</v>
      </c>
      <c r="L2199" s="92">
        <v>20221025</v>
      </c>
    </row>
    <row r="2200" spans="1:12" x14ac:dyDescent="0.25">
      <c r="A2200" s="89" t="s">
        <v>3206</v>
      </c>
      <c r="B2200" s="90" t="s">
        <v>92</v>
      </c>
      <c r="C2200" s="90" t="s">
        <v>12</v>
      </c>
      <c r="D2200" s="90" t="s">
        <v>116</v>
      </c>
      <c r="E2200" s="90" t="s">
        <v>1148</v>
      </c>
      <c r="F2200" s="127">
        <v>1</v>
      </c>
      <c r="G2200" s="91">
        <v>2059</v>
      </c>
      <c r="H2200" s="90"/>
      <c r="I2200" s="91"/>
      <c r="J2200" s="91"/>
      <c r="K2200" s="91">
        <f t="shared" si="67"/>
        <v>2059</v>
      </c>
      <c r="L2200" s="92">
        <v>20221025</v>
      </c>
    </row>
    <row r="2201" spans="1:12" x14ac:dyDescent="0.25">
      <c r="A2201" s="89" t="s">
        <v>3207</v>
      </c>
      <c r="B2201" s="90" t="s">
        <v>92</v>
      </c>
      <c r="C2201" s="90" t="s">
        <v>12</v>
      </c>
      <c r="D2201" s="90" t="s">
        <v>116</v>
      </c>
      <c r="E2201" s="90" t="s">
        <v>171</v>
      </c>
      <c r="F2201" s="127">
        <v>1</v>
      </c>
      <c r="G2201" s="91">
        <v>2059</v>
      </c>
      <c r="H2201" s="90"/>
      <c r="I2201" s="91"/>
      <c r="J2201" s="91"/>
      <c r="K2201" s="91">
        <f t="shared" si="67"/>
        <v>2059</v>
      </c>
      <c r="L2201" s="92">
        <v>20221025</v>
      </c>
    </row>
    <row r="2202" spans="1:12" x14ac:dyDescent="0.25">
      <c r="A2202" s="89" t="s">
        <v>3208</v>
      </c>
      <c r="B2202" s="90" t="s">
        <v>92</v>
      </c>
      <c r="C2202" s="90" t="s">
        <v>12</v>
      </c>
      <c r="D2202" s="90" t="s">
        <v>116</v>
      </c>
      <c r="E2202" s="90" t="s">
        <v>2369</v>
      </c>
      <c r="F2202" s="127">
        <v>1</v>
      </c>
      <c r="G2202" s="91">
        <v>2059</v>
      </c>
      <c r="H2202" s="90"/>
      <c r="I2202" s="91"/>
      <c r="J2202" s="91"/>
      <c r="K2202" s="91">
        <f t="shared" si="67"/>
        <v>2059</v>
      </c>
      <c r="L2202" s="92">
        <v>20221025</v>
      </c>
    </row>
    <row r="2203" spans="1:12" x14ac:dyDescent="0.25">
      <c r="A2203" s="108" t="s">
        <v>3202</v>
      </c>
      <c r="B2203" s="109" t="s">
        <v>92</v>
      </c>
      <c r="C2203" s="109" t="s">
        <v>255</v>
      </c>
      <c r="D2203" s="109" t="s">
        <v>256</v>
      </c>
      <c r="E2203" s="109" t="s">
        <v>257</v>
      </c>
      <c r="F2203" s="130">
        <v>1</v>
      </c>
      <c r="G2203" s="110">
        <v>2059</v>
      </c>
      <c r="H2203" s="109">
        <v>40</v>
      </c>
      <c r="I2203" s="110">
        <v>49.84</v>
      </c>
      <c r="J2203" s="110">
        <f>I2203*H2203</f>
        <v>1993.6000000000001</v>
      </c>
      <c r="K2203" s="110">
        <f t="shared" si="67"/>
        <v>4052.6000000000004</v>
      </c>
      <c r="L2203" s="111">
        <v>20221025</v>
      </c>
    </row>
    <row r="2204" spans="1:12" x14ac:dyDescent="0.25">
      <c r="A2204" s="89" t="s">
        <v>3204</v>
      </c>
      <c r="B2204" s="90" t="s">
        <v>92</v>
      </c>
      <c r="C2204" s="90" t="s">
        <v>255</v>
      </c>
      <c r="D2204" s="90" t="s">
        <v>256</v>
      </c>
      <c r="E2204" s="90" t="s">
        <v>727</v>
      </c>
      <c r="F2204" s="127">
        <v>1</v>
      </c>
      <c r="G2204" s="91">
        <v>2059</v>
      </c>
      <c r="H2204" s="90"/>
      <c r="I2204" s="91"/>
      <c r="J2204" s="91"/>
      <c r="K2204" s="91">
        <f t="shared" si="67"/>
        <v>2059</v>
      </c>
      <c r="L2204" s="92">
        <v>20221025</v>
      </c>
    </row>
    <row r="2205" spans="1:12" x14ac:dyDescent="0.25">
      <c r="A2205" s="89" t="s">
        <v>3199</v>
      </c>
      <c r="B2205" s="90" t="s">
        <v>92</v>
      </c>
      <c r="C2205" s="90" t="s">
        <v>27</v>
      </c>
      <c r="D2205" s="90" t="s">
        <v>162</v>
      </c>
      <c r="E2205" s="90" t="s">
        <v>643</v>
      </c>
      <c r="F2205" s="127">
        <v>1</v>
      </c>
      <c r="G2205" s="91">
        <v>2059</v>
      </c>
      <c r="H2205" s="90"/>
      <c r="I2205" s="91"/>
      <c r="J2205" s="91"/>
      <c r="K2205" s="91">
        <f t="shared" si="67"/>
        <v>2059</v>
      </c>
      <c r="L2205" s="92">
        <v>20221026</v>
      </c>
    </row>
    <row r="2206" spans="1:12" x14ac:dyDescent="0.25">
      <c r="A2206" s="89" t="s">
        <v>3195</v>
      </c>
      <c r="B2206" s="90" t="s">
        <v>92</v>
      </c>
      <c r="C2206" s="90" t="s">
        <v>27</v>
      </c>
      <c r="D2206" s="90" t="s">
        <v>1092</v>
      </c>
      <c r="E2206" s="90" t="s">
        <v>3196</v>
      </c>
      <c r="F2206" s="127">
        <v>1</v>
      </c>
      <c r="G2206" s="91">
        <v>2059</v>
      </c>
      <c r="H2206" s="90"/>
      <c r="I2206" s="91"/>
      <c r="J2206" s="91"/>
      <c r="K2206" s="91">
        <f t="shared" si="67"/>
        <v>2059</v>
      </c>
      <c r="L2206" s="92">
        <v>20221027</v>
      </c>
    </row>
    <row r="2207" spans="1:12" x14ac:dyDescent="0.25">
      <c r="A2207" s="89" t="s">
        <v>3197</v>
      </c>
      <c r="B2207" s="90" t="s">
        <v>92</v>
      </c>
      <c r="C2207" s="90" t="s">
        <v>27</v>
      </c>
      <c r="D2207" s="90" t="s">
        <v>1092</v>
      </c>
      <c r="E2207" s="90" t="s">
        <v>1093</v>
      </c>
      <c r="F2207" s="127">
        <v>1</v>
      </c>
      <c r="G2207" s="91">
        <v>2059</v>
      </c>
      <c r="H2207" s="90"/>
      <c r="I2207" s="91"/>
      <c r="J2207" s="91"/>
      <c r="K2207" s="91">
        <f t="shared" si="67"/>
        <v>2059</v>
      </c>
      <c r="L2207" s="92">
        <v>20221027</v>
      </c>
    </row>
    <row r="2208" spans="1:12" x14ac:dyDescent="0.25">
      <c r="A2208" s="89" t="s">
        <v>3198</v>
      </c>
      <c r="B2208" s="90" t="s">
        <v>92</v>
      </c>
      <c r="C2208" s="90" t="s">
        <v>27</v>
      </c>
      <c r="D2208" s="90" t="s">
        <v>1092</v>
      </c>
      <c r="E2208" s="90" t="s">
        <v>1120</v>
      </c>
      <c r="F2208" s="127">
        <v>1</v>
      </c>
      <c r="G2208" s="91">
        <v>2059</v>
      </c>
      <c r="H2208" s="90"/>
      <c r="I2208" s="91"/>
      <c r="J2208" s="91"/>
      <c r="K2208" s="91">
        <f t="shared" si="67"/>
        <v>2059</v>
      </c>
      <c r="L2208" s="92">
        <v>20221027</v>
      </c>
    </row>
    <row r="2209" spans="1:14" x14ac:dyDescent="0.25">
      <c r="A2209" s="89" t="s">
        <v>3191</v>
      </c>
      <c r="B2209" s="90" t="s">
        <v>92</v>
      </c>
      <c r="C2209" s="90" t="s">
        <v>222</v>
      </c>
      <c r="D2209" s="90" t="s">
        <v>26</v>
      </c>
      <c r="E2209" s="90" t="s">
        <v>1102</v>
      </c>
      <c r="F2209" s="127">
        <v>1</v>
      </c>
      <c r="G2209" s="91">
        <v>2059</v>
      </c>
      <c r="H2209" s="90"/>
      <c r="I2209" s="91"/>
      <c r="J2209" s="91"/>
      <c r="K2209" s="91">
        <f t="shared" si="67"/>
        <v>2059</v>
      </c>
      <c r="L2209" s="92">
        <v>20221028</v>
      </c>
    </row>
    <row r="2210" spans="1:14" x14ac:dyDescent="0.25">
      <c r="A2210" s="89" t="s">
        <v>3192</v>
      </c>
      <c r="B2210" s="90" t="s">
        <v>92</v>
      </c>
      <c r="C2210" s="90" t="s">
        <v>222</v>
      </c>
      <c r="D2210" s="90" t="s">
        <v>26</v>
      </c>
      <c r="E2210" s="90" t="s">
        <v>1106</v>
      </c>
      <c r="F2210" s="127">
        <v>1</v>
      </c>
      <c r="G2210" s="91">
        <v>2059</v>
      </c>
      <c r="H2210" s="90"/>
      <c r="I2210" s="91"/>
      <c r="J2210" s="91"/>
      <c r="K2210" s="91">
        <f t="shared" si="67"/>
        <v>2059</v>
      </c>
      <c r="L2210" s="92">
        <v>20221028</v>
      </c>
    </row>
    <row r="2211" spans="1:14" x14ac:dyDescent="0.25">
      <c r="A2211" s="89" t="s">
        <v>3193</v>
      </c>
      <c r="B2211" s="90" t="s">
        <v>92</v>
      </c>
      <c r="C2211" s="90" t="s">
        <v>222</v>
      </c>
      <c r="D2211" s="90" t="s">
        <v>26</v>
      </c>
      <c r="E2211" s="90" t="s">
        <v>670</v>
      </c>
      <c r="F2211" s="127">
        <v>1</v>
      </c>
      <c r="G2211" s="91">
        <v>2059</v>
      </c>
      <c r="H2211" s="90"/>
      <c r="I2211" s="91"/>
      <c r="J2211" s="91"/>
      <c r="K2211" s="91">
        <f t="shared" si="67"/>
        <v>2059</v>
      </c>
      <c r="L2211" s="92">
        <v>20221028</v>
      </c>
    </row>
    <row r="2212" spans="1:14" ht="15.75" thickBot="1" x14ac:dyDescent="0.3">
      <c r="A2212" s="112" t="s">
        <v>3194</v>
      </c>
      <c r="B2212" s="113" t="s">
        <v>92</v>
      </c>
      <c r="C2212" s="113" t="s">
        <v>222</v>
      </c>
      <c r="D2212" s="113" t="s">
        <v>26</v>
      </c>
      <c r="E2212" s="113" t="s">
        <v>1109</v>
      </c>
      <c r="F2212" s="131">
        <v>1</v>
      </c>
      <c r="G2212" s="114">
        <v>2059</v>
      </c>
      <c r="H2212" s="113"/>
      <c r="I2212" s="114"/>
      <c r="J2212" s="114"/>
      <c r="K2212" s="114">
        <f t="shared" si="67"/>
        <v>2059</v>
      </c>
      <c r="L2212" s="115">
        <v>20221028</v>
      </c>
    </row>
    <row r="2217" spans="1:14" ht="15.75" thickBot="1" x14ac:dyDescent="0.3">
      <c r="A2217" s="85" t="s">
        <v>0</v>
      </c>
      <c r="B2217" s="86" t="s">
        <v>1</v>
      </c>
      <c r="C2217" s="86" t="s">
        <v>2</v>
      </c>
      <c r="D2217" s="86" t="s">
        <v>3</v>
      </c>
      <c r="E2217" s="86" t="s">
        <v>4</v>
      </c>
      <c r="F2217" s="122"/>
      <c r="G2217" s="87" t="s">
        <v>6</v>
      </c>
      <c r="H2217" s="86" t="s">
        <v>7</v>
      </c>
      <c r="I2217" s="87" t="s">
        <v>8</v>
      </c>
      <c r="J2217" s="87" t="s">
        <v>9</v>
      </c>
      <c r="K2217" s="87" t="s">
        <v>10</v>
      </c>
      <c r="L2217" s="88" t="s">
        <v>5</v>
      </c>
    </row>
    <row r="2218" spans="1:14" s="39" customFormat="1" x14ac:dyDescent="0.25">
      <c r="A2218" s="54" t="s">
        <v>3370</v>
      </c>
      <c r="B2218" s="47" t="s">
        <v>11</v>
      </c>
      <c r="C2218" s="47" t="s">
        <v>28</v>
      </c>
      <c r="D2218" s="47" t="s">
        <v>1086</v>
      </c>
      <c r="E2218" s="47" t="s">
        <v>1587</v>
      </c>
      <c r="F2218" s="123">
        <v>1</v>
      </c>
      <c r="G2218" s="38">
        <v>5437</v>
      </c>
      <c r="H2218" s="47"/>
      <c r="I2218" s="38"/>
      <c r="J2218" s="38"/>
      <c r="K2218" s="38">
        <f t="shared" ref="K2218:K2249" si="68">J2218+G2218</f>
        <v>5437</v>
      </c>
      <c r="L2218" s="73">
        <v>20221101</v>
      </c>
      <c r="M2218" s="25"/>
      <c r="N2218" s="25"/>
    </row>
    <row r="2219" spans="1:14" x14ac:dyDescent="0.25">
      <c r="A2219" s="108" t="s">
        <v>3375</v>
      </c>
      <c r="B2219" s="109" t="s">
        <v>2204</v>
      </c>
      <c r="C2219" s="109" t="s">
        <v>698</v>
      </c>
      <c r="D2219" s="109" t="s">
        <v>26</v>
      </c>
      <c r="E2219" s="109" t="s">
        <v>1047</v>
      </c>
      <c r="F2219" s="130">
        <v>1</v>
      </c>
      <c r="G2219" s="110">
        <v>5437</v>
      </c>
      <c r="H2219" s="109">
        <v>54</v>
      </c>
      <c r="I2219" s="110">
        <v>60.83</v>
      </c>
      <c r="J2219" s="110">
        <f>I2219*H2219</f>
        <v>3284.8199999999997</v>
      </c>
      <c r="K2219" s="110">
        <f t="shared" si="68"/>
        <v>8721.82</v>
      </c>
      <c r="L2219" s="111">
        <v>20221101</v>
      </c>
    </row>
    <row r="2220" spans="1:14" x14ac:dyDescent="0.25">
      <c r="A2220" s="144" t="s">
        <v>3372</v>
      </c>
      <c r="B2220" s="145" t="s">
        <v>11</v>
      </c>
      <c r="C2220" s="145" t="s">
        <v>12</v>
      </c>
      <c r="D2220" s="145" t="s">
        <v>319</v>
      </c>
      <c r="E2220" s="145" t="s">
        <v>327</v>
      </c>
      <c r="F2220" s="146">
        <v>1</v>
      </c>
      <c r="G2220" s="147">
        <v>4455</v>
      </c>
      <c r="H2220" s="145"/>
      <c r="I2220" s="147"/>
      <c r="J2220" s="147"/>
      <c r="K2220" s="147">
        <f t="shared" si="68"/>
        <v>4455</v>
      </c>
      <c r="L2220" s="148">
        <v>20221102</v>
      </c>
      <c r="M2220" s="39"/>
      <c r="N2220" s="39"/>
    </row>
    <row r="2221" spans="1:14" x14ac:dyDescent="0.25">
      <c r="A2221" s="108" t="s">
        <v>3374</v>
      </c>
      <c r="B2221" s="109" t="s">
        <v>11</v>
      </c>
      <c r="C2221" s="109" t="s">
        <v>36</v>
      </c>
      <c r="D2221" s="109" t="s">
        <v>37</v>
      </c>
      <c r="E2221" s="109" t="s">
        <v>1173</v>
      </c>
      <c r="F2221" s="130">
        <v>1</v>
      </c>
      <c r="G2221" s="110">
        <v>5437</v>
      </c>
      <c r="H2221" s="109">
        <v>286</v>
      </c>
      <c r="I2221" s="110">
        <v>60.83</v>
      </c>
      <c r="J2221" s="110">
        <f>I2221*H2221</f>
        <v>17397.38</v>
      </c>
      <c r="K2221" s="110">
        <f t="shared" si="68"/>
        <v>22834.38</v>
      </c>
      <c r="L2221" s="111">
        <v>20221103</v>
      </c>
    </row>
    <row r="2222" spans="1:14" x14ac:dyDescent="0.25">
      <c r="A2222" s="89" t="s">
        <v>3366</v>
      </c>
      <c r="B2222" s="90" t="s">
        <v>11</v>
      </c>
      <c r="C2222" s="90" t="s">
        <v>251</v>
      </c>
      <c r="D2222" s="90" t="s">
        <v>91</v>
      </c>
      <c r="E2222" s="90" t="s">
        <v>1201</v>
      </c>
      <c r="F2222" s="127">
        <v>1</v>
      </c>
      <c r="G2222" s="91">
        <v>5437</v>
      </c>
      <c r="H2222" s="90"/>
      <c r="I2222" s="91"/>
      <c r="J2222" s="91"/>
      <c r="K2222" s="91">
        <f t="shared" si="68"/>
        <v>5437</v>
      </c>
      <c r="L2222" s="92">
        <v>20221103</v>
      </c>
    </row>
    <row r="2223" spans="1:14" x14ac:dyDescent="0.25">
      <c r="A2223" s="144" t="s">
        <v>3369</v>
      </c>
      <c r="B2223" s="145" t="s">
        <v>1468</v>
      </c>
      <c r="C2223" s="145" t="s">
        <v>35</v>
      </c>
      <c r="D2223" s="145" t="s">
        <v>1114</v>
      </c>
      <c r="E2223" s="145" t="s">
        <v>1115</v>
      </c>
      <c r="F2223" s="146">
        <v>1</v>
      </c>
      <c r="G2223" s="147">
        <v>2513</v>
      </c>
      <c r="H2223" s="145"/>
      <c r="I2223" s="147"/>
      <c r="J2223" s="147"/>
      <c r="K2223" s="147">
        <f t="shared" si="68"/>
        <v>2513</v>
      </c>
      <c r="L2223" s="148">
        <v>20221103</v>
      </c>
      <c r="M2223" s="39"/>
      <c r="N2223" s="39"/>
    </row>
    <row r="2224" spans="1:14" x14ac:dyDescent="0.25">
      <c r="A2224" s="89" t="s">
        <v>3363</v>
      </c>
      <c r="B2224" s="90" t="s">
        <v>11</v>
      </c>
      <c r="C2224" s="90" t="s">
        <v>28</v>
      </c>
      <c r="D2224" s="90" t="s">
        <v>2024</v>
      </c>
      <c r="E2224" s="90" t="s">
        <v>2025</v>
      </c>
      <c r="F2224" s="127">
        <v>1</v>
      </c>
      <c r="G2224" s="91">
        <v>5437</v>
      </c>
      <c r="H2224" s="90"/>
      <c r="I2224" s="91"/>
      <c r="J2224" s="91"/>
      <c r="K2224" s="91">
        <f t="shared" si="68"/>
        <v>5437</v>
      </c>
      <c r="L2224" s="92">
        <v>20221104</v>
      </c>
    </row>
    <row r="2225" spans="1:14" x14ac:dyDescent="0.25">
      <c r="A2225" s="89" t="s">
        <v>3361</v>
      </c>
      <c r="B2225" s="90" t="s">
        <v>11</v>
      </c>
      <c r="C2225" s="90" t="s">
        <v>12</v>
      </c>
      <c r="D2225" s="90" t="s">
        <v>118</v>
      </c>
      <c r="E2225" s="90" t="s">
        <v>2205</v>
      </c>
      <c r="F2225" s="127">
        <v>1</v>
      </c>
      <c r="G2225" s="91">
        <v>5437</v>
      </c>
      <c r="H2225" s="90"/>
      <c r="I2225" s="91"/>
      <c r="J2225" s="91"/>
      <c r="K2225" s="91">
        <f t="shared" si="68"/>
        <v>5437</v>
      </c>
      <c r="L2225" s="92">
        <v>20221104</v>
      </c>
    </row>
    <row r="2226" spans="1:14" x14ac:dyDescent="0.25">
      <c r="A2226" s="154" t="s">
        <v>3376</v>
      </c>
      <c r="B2226" s="155" t="s">
        <v>2204</v>
      </c>
      <c r="C2226" s="155" t="s">
        <v>278</v>
      </c>
      <c r="D2226" s="155" t="s">
        <v>279</v>
      </c>
      <c r="E2226" s="155" t="s">
        <v>1413</v>
      </c>
      <c r="F2226" s="156">
        <v>1</v>
      </c>
      <c r="G2226" s="157">
        <v>4455</v>
      </c>
      <c r="H2226" s="155">
        <v>40</v>
      </c>
      <c r="I2226" s="157">
        <v>49.84</v>
      </c>
      <c r="J2226" s="157">
        <f>I2226*H2226</f>
        <v>1993.6000000000001</v>
      </c>
      <c r="K2226" s="157">
        <f t="shared" si="68"/>
        <v>6448.6</v>
      </c>
      <c r="L2226" s="158">
        <v>20221104</v>
      </c>
      <c r="M2226" s="39"/>
      <c r="N2226" s="39"/>
    </row>
    <row r="2227" spans="1:14" x14ac:dyDescent="0.25">
      <c r="A2227" s="108" t="s">
        <v>3358</v>
      </c>
      <c r="B2227" s="109" t="s">
        <v>11</v>
      </c>
      <c r="C2227" s="109" t="s">
        <v>984</v>
      </c>
      <c r="D2227" s="109" t="s">
        <v>2178</v>
      </c>
      <c r="E2227" s="109" t="s">
        <v>122</v>
      </c>
      <c r="F2227" s="130">
        <v>1</v>
      </c>
      <c r="G2227" s="110">
        <v>5437</v>
      </c>
      <c r="H2227" s="109">
        <v>38</v>
      </c>
      <c r="I2227" s="110">
        <v>60.83</v>
      </c>
      <c r="J2227" s="110">
        <f>I2227*H2227</f>
        <v>2311.54</v>
      </c>
      <c r="K2227" s="110">
        <f t="shared" si="68"/>
        <v>7748.54</v>
      </c>
      <c r="L2227" s="111">
        <v>20221107</v>
      </c>
    </row>
    <row r="2228" spans="1:14" x14ac:dyDescent="0.25">
      <c r="A2228" s="89" t="s">
        <v>3364</v>
      </c>
      <c r="B2228" s="90" t="s">
        <v>11</v>
      </c>
      <c r="C2228" s="90" t="s">
        <v>984</v>
      </c>
      <c r="D2228" s="90" t="s">
        <v>2178</v>
      </c>
      <c r="E2228" s="90" t="s">
        <v>209</v>
      </c>
      <c r="F2228" s="127">
        <v>1</v>
      </c>
      <c r="G2228" s="91">
        <v>5437</v>
      </c>
      <c r="H2228" s="90"/>
      <c r="I2228" s="91"/>
      <c r="J2228" s="91"/>
      <c r="K2228" s="91">
        <f t="shared" si="68"/>
        <v>5437</v>
      </c>
      <c r="L2228" s="92">
        <v>20221107</v>
      </c>
    </row>
    <row r="2229" spans="1:14" x14ac:dyDescent="0.25">
      <c r="A2229" s="108" t="s">
        <v>3368</v>
      </c>
      <c r="B2229" s="109" t="s">
        <v>11</v>
      </c>
      <c r="C2229" s="109" t="s">
        <v>56</v>
      </c>
      <c r="D2229" s="109" t="s">
        <v>57</v>
      </c>
      <c r="E2229" s="109" t="s">
        <v>60</v>
      </c>
      <c r="F2229" s="130">
        <v>1</v>
      </c>
      <c r="G2229" s="110">
        <v>5437</v>
      </c>
      <c r="H2229" s="109">
        <v>276</v>
      </c>
      <c r="I2229" s="110">
        <v>60.83</v>
      </c>
      <c r="J2229" s="110">
        <f>I2229*H2229</f>
        <v>16789.079999999998</v>
      </c>
      <c r="K2229" s="110">
        <f t="shared" si="68"/>
        <v>22226.079999999998</v>
      </c>
      <c r="L2229" s="111">
        <v>20221107</v>
      </c>
    </row>
    <row r="2230" spans="1:14" x14ac:dyDescent="0.25">
      <c r="A2230" s="144" t="s">
        <v>3377</v>
      </c>
      <c r="B2230" s="145" t="s">
        <v>11</v>
      </c>
      <c r="C2230" s="145" t="s">
        <v>28</v>
      </c>
      <c r="D2230" s="145" t="s">
        <v>1307</v>
      </c>
      <c r="E2230" s="145" t="s">
        <v>1308</v>
      </c>
      <c r="F2230" s="146">
        <v>1</v>
      </c>
      <c r="G2230" s="147">
        <v>4455</v>
      </c>
      <c r="H2230" s="145"/>
      <c r="I2230" s="147"/>
      <c r="J2230" s="147"/>
      <c r="K2230" s="147">
        <f t="shared" si="68"/>
        <v>4455</v>
      </c>
      <c r="L2230" s="148">
        <v>20221108</v>
      </c>
      <c r="M2230" s="39"/>
      <c r="N2230" s="39"/>
    </row>
    <row r="2231" spans="1:14" x14ac:dyDescent="0.25">
      <c r="A2231" s="108" t="s">
        <v>3360</v>
      </c>
      <c r="B2231" s="109" t="s">
        <v>11</v>
      </c>
      <c r="C2231" s="109" t="s">
        <v>35</v>
      </c>
      <c r="D2231" s="109" t="s">
        <v>702</v>
      </c>
      <c r="E2231" s="109" t="s">
        <v>703</v>
      </c>
      <c r="F2231" s="130">
        <v>1</v>
      </c>
      <c r="G2231" s="110">
        <v>5437</v>
      </c>
      <c r="H2231" s="109">
        <v>100</v>
      </c>
      <c r="I2231" s="110">
        <v>60.83</v>
      </c>
      <c r="J2231" s="110">
        <f>I2231*H2231</f>
        <v>6083</v>
      </c>
      <c r="K2231" s="110">
        <f t="shared" si="68"/>
        <v>11520</v>
      </c>
      <c r="L2231" s="111">
        <v>20221108</v>
      </c>
    </row>
    <row r="2232" spans="1:14" x14ac:dyDescent="0.25">
      <c r="A2232" s="89" t="s">
        <v>3350</v>
      </c>
      <c r="B2232" s="90" t="s">
        <v>11</v>
      </c>
      <c r="C2232" s="90" t="s">
        <v>698</v>
      </c>
      <c r="D2232" s="90" t="s">
        <v>26</v>
      </c>
      <c r="E2232" s="90" t="s">
        <v>1045</v>
      </c>
      <c r="F2232" s="127">
        <v>1</v>
      </c>
      <c r="G2232" s="91">
        <v>5437</v>
      </c>
      <c r="H2232" s="90"/>
      <c r="I2232" s="91"/>
      <c r="J2232" s="91"/>
      <c r="K2232" s="91">
        <f t="shared" si="68"/>
        <v>5437</v>
      </c>
      <c r="L2232" s="92">
        <v>20221109</v>
      </c>
    </row>
    <row r="2233" spans="1:14" x14ac:dyDescent="0.25">
      <c r="A2233" s="89" t="s">
        <v>3359</v>
      </c>
      <c r="B2233" s="90" t="s">
        <v>11</v>
      </c>
      <c r="C2233" s="90" t="s">
        <v>673</v>
      </c>
      <c r="D2233" s="90" t="s">
        <v>81</v>
      </c>
      <c r="E2233" s="90" t="s">
        <v>979</v>
      </c>
      <c r="F2233" s="127">
        <v>1</v>
      </c>
      <c r="G2233" s="91">
        <v>5437</v>
      </c>
      <c r="H2233" s="90"/>
      <c r="I2233" s="91"/>
      <c r="J2233" s="91"/>
      <c r="K2233" s="91">
        <f t="shared" si="68"/>
        <v>5437</v>
      </c>
      <c r="L2233" s="92">
        <v>20221109</v>
      </c>
    </row>
    <row r="2234" spans="1:14" x14ac:dyDescent="0.25">
      <c r="A2234" s="108" t="s">
        <v>3365</v>
      </c>
      <c r="B2234" s="109" t="s">
        <v>11</v>
      </c>
      <c r="C2234" s="109" t="s">
        <v>2818</v>
      </c>
      <c r="D2234" s="109" t="s">
        <v>3048</v>
      </c>
      <c r="E2234" s="109" t="s">
        <v>3049</v>
      </c>
      <c r="F2234" s="130">
        <v>1</v>
      </c>
      <c r="G2234" s="110">
        <v>5437</v>
      </c>
      <c r="H2234" s="109">
        <v>71</v>
      </c>
      <c r="I2234" s="110">
        <v>60.83</v>
      </c>
      <c r="J2234" s="110">
        <f>I2234*H2234</f>
        <v>4318.93</v>
      </c>
      <c r="K2234" s="110">
        <f t="shared" si="68"/>
        <v>9755.93</v>
      </c>
      <c r="L2234" s="111">
        <v>20221109</v>
      </c>
    </row>
    <row r="2235" spans="1:14" x14ac:dyDescent="0.25">
      <c r="A2235" s="89" t="s">
        <v>3373</v>
      </c>
      <c r="B2235" s="90" t="s">
        <v>11</v>
      </c>
      <c r="C2235" s="90" t="s">
        <v>255</v>
      </c>
      <c r="D2235" s="90" t="s">
        <v>256</v>
      </c>
      <c r="E2235" s="90" t="s">
        <v>257</v>
      </c>
      <c r="F2235" s="127">
        <v>1</v>
      </c>
      <c r="G2235" s="91">
        <v>5437</v>
      </c>
      <c r="H2235" s="90"/>
      <c r="I2235" s="91"/>
      <c r="J2235" s="91"/>
      <c r="K2235" s="91">
        <f t="shared" si="68"/>
        <v>5437</v>
      </c>
      <c r="L2235" s="92">
        <v>20221109</v>
      </c>
    </row>
    <row r="2236" spans="1:14" x14ac:dyDescent="0.25">
      <c r="A2236" s="89" t="s">
        <v>3357</v>
      </c>
      <c r="B2236" s="90" t="s">
        <v>11</v>
      </c>
      <c r="C2236" s="90" t="s">
        <v>220</v>
      </c>
      <c r="D2236" s="90" t="s">
        <v>221</v>
      </c>
      <c r="E2236" s="90" t="s">
        <v>1216</v>
      </c>
      <c r="F2236" s="127">
        <v>1</v>
      </c>
      <c r="G2236" s="91">
        <v>5437</v>
      </c>
      <c r="H2236" s="90"/>
      <c r="I2236" s="91"/>
      <c r="J2236" s="91"/>
      <c r="K2236" s="91">
        <f t="shared" si="68"/>
        <v>5437</v>
      </c>
      <c r="L2236" s="92">
        <v>20221110</v>
      </c>
    </row>
    <row r="2237" spans="1:14" x14ac:dyDescent="0.25">
      <c r="A2237" s="108" t="s">
        <v>3351</v>
      </c>
      <c r="B2237" s="109" t="s">
        <v>11</v>
      </c>
      <c r="C2237" s="109" t="s">
        <v>698</v>
      </c>
      <c r="D2237" s="109" t="s">
        <v>26</v>
      </c>
      <c r="E2237" s="109" t="s">
        <v>1050</v>
      </c>
      <c r="F2237" s="130">
        <v>1</v>
      </c>
      <c r="G2237" s="110">
        <v>5437</v>
      </c>
      <c r="H2237" s="109">
        <v>54</v>
      </c>
      <c r="I2237" s="110">
        <v>60.83</v>
      </c>
      <c r="J2237" s="110">
        <f>I2237*H2237</f>
        <v>3284.8199999999997</v>
      </c>
      <c r="K2237" s="110">
        <f t="shared" si="68"/>
        <v>8721.82</v>
      </c>
      <c r="L2237" s="111">
        <v>20221110</v>
      </c>
    </row>
    <row r="2238" spans="1:14" x14ac:dyDescent="0.25">
      <c r="A2238" s="89" t="s">
        <v>3378</v>
      </c>
      <c r="B2238" s="90" t="s">
        <v>11</v>
      </c>
      <c r="C2238" s="90" t="s">
        <v>28</v>
      </c>
      <c r="D2238" s="90" t="s">
        <v>1986</v>
      </c>
      <c r="E2238" s="90" t="s">
        <v>2285</v>
      </c>
      <c r="F2238" s="127">
        <v>1</v>
      </c>
      <c r="G2238" s="91">
        <v>5437</v>
      </c>
      <c r="H2238" s="90"/>
      <c r="I2238" s="91"/>
      <c r="J2238" s="91"/>
      <c r="K2238" s="91">
        <f t="shared" si="68"/>
        <v>5437</v>
      </c>
      <c r="L2238" s="92">
        <v>20221111</v>
      </c>
    </row>
    <row r="2239" spans="1:14" x14ac:dyDescent="0.25">
      <c r="A2239" s="154" t="s">
        <v>3371</v>
      </c>
      <c r="B2239" s="155" t="s">
        <v>11</v>
      </c>
      <c r="C2239" s="155" t="s">
        <v>984</v>
      </c>
      <c r="D2239" s="155" t="s">
        <v>2953</v>
      </c>
      <c r="E2239" s="155" t="s">
        <v>2954</v>
      </c>
      <c r="F2239" s="156">
        <v>1</v>
      </c>
      <c r="G2239" s="157">
        <v>4455</v>
      </c>
      <c r="H2239" s="155">
        <v>80</v>
      </c>
      <c r="I2239" s="157">
        <v>49.84</v>
      </c>
      <c r="J2239" s="157">
        <f>I2239*H2239</f>
        <v>3987.2000000000003</v>
      </c>
      <c r="K2239" s="157">
        <f t="shared" si="68"/>
        <v>8442.2000000000007</v>
      </c>
      <c r="L2239" s="158">
        <v>20221111</v>
      </c>
      <c r="M2239" s="39"/>
      <c r="N2239" s="39"/>
    </row>
    <row r="2240" spans="1:14" x14ac:dyDescent="0.25">
      <c r="A2240" s="89" t="s">
        <v>3349</v>
      </c>
      <c r="B2240" s="90" t="s">
        <v>11</v>
      </c>
      <c r="C2240" s="90" t="s">
        <v>56</v>
      </c>
      <c r="D2240" s="90" t="s">
        <v>57</v>
      </c>
      <c r="E2240" s="90" t="s">
        <v>2735</v>
      </c>
      <c r="F2240" s="127">
        <v>1</v>
      </c>
      <c r="G2240" s="91">
        <v>5437</v>
      </c>
      <c r="H2240" s="90"/>
      <c r="I2240" s="91"/>
      <c r="J2240" s="91"/>
      <c r="K2240" s="91">
        <f t="shared" si="68"/>
        <v>5437</v>
      </c>
      <c r="L2240" s="92">
        <v>20221114</v>
      </c>
    </row>
    <row r="2241" spans="1:14" x14ac:dyDescent="0.25">
      <c r="A2241" s="108" t="s">
        <v>3367</v>
      </c>
      <c r="B2241" s="109" t="s">
        <v>11</v>
      </c>
      <c r="C2241" s="109" t="s">
        <v>56</v>
      </c>
      <c r="D2241" s="109" t="s">
        <v>57</v>
      </c>
      <c r="E2241" s="109" t="s">
        <v>1237</v>
      </c>
      <c r="F2241" s="130">
        <v>1</v>
      </c>
      <c r="G2241" s="110">
        <v>5437</v>
      </c>
      <c r="H2241" s="109">
        <v>276</v>
      </c>
      <c r="I2241" s="110">
        <v>60.83</v>
      </c>
      <c r="J2241" s="110">
        <f>I2241*H2241</f>
        <v>16789.079999999998</v>
      </c>
      <c r="K2241" s="110">
        <f t="shared" si="68"/>
        <v>22226.079999999998</v>
      </c>
      <c r="L2241" s="111">
        <v>20221114</v>
      </c>
    </row>
    <row r="2242" spans="1:14" x14ac:dyDescent="0.25">
      <c r="A2242" s="89" t="s">
        <v>3352</v>
      </c>
      <c r="B2242" s="90" t="s">
        <v>11</v>
      </c>
      <c r="C2242" s="90" t="s">
        <v>56</v>
      </c>
      <c r="D2242" s="90" t="s">
        <v>57</v>
      </c>
      <c r="E2242" s="90" t="s">
        <v>60</v>
      </c>
      <c r="F2242" s="127">
        <v>1</v>
      </c>
      <c r="G2242" s="91">
        <v>5437</v>
      </c>
      <c r="H2242" s="90"/>
      <c r="I2242" s="91"/>
      <c r="J2242" s="91"/>
      <c r="K2242" s="91">
        <f t="shared" si="68"/>
        <v>5437</v>
      </c>
      <c r="L2242" s="92">
        <v>20221114</v>
      </c>
    </row>
    <row r="2243" spans="1:14" x14ac:dyDescent="0.25">
      <c r="A2243" s="89" t="s">
        <v>3362</v>
      </c>
      <c r="B2243" s="90" t="s">
        <v>11</v>
      </c>
      <c r="C2243" s="90" t="s">
        <v>56</v>
      </c>
      <c r="D2243" s="90" t="s">
        <v>57</v>
      </c>
      <c r="E2243" s="90" t="s">
        <v>1916</v>
      </c>
      <c r="F2243" s="127">
        <v>1</v>
      </c>
      <c r="G2243" s="91">
        <v>5437</v>
      </c>
      <c r="H2243" s="90"/>
      <c r="I2243" s="91"/>
      <c r="J2243" s="91"/>
      <c r="K2243" s="91">
        <f t="shared" si="68"/>
        <v>5437</v>
      </c>
      <c r="L2243" s="92">
        <v>20221114</v>
      </c>
    </row>
    <row r="2244" spans="1:14" x14ac:dyDescent="0.25">
      <c r="A2244" s="108" t="s">
        <v>3345</v>
      </c>
      <c r="B2244" s="109" t="s">
        <v>11</v>
      </c>
      <c r="C2244" s="109" t="s">
        <v>28</v>
      </c>
      <c r="D2244" s="109" t="s">
        <v>134</v>
      </c>
      <c r="E2244" s="109" t="s">
        <v>2287</v>
      </c>
      <c r="F2244" s="130">
        <v>1</v>
      </c>
      <c r="G2244" s="110">
        <v>5437</v>
      </c>
      <c r="H2244" s="109">
        <v>109</v>
      </c>
      <c r="I2244" s="110">
        <v>60.83</v>
      </c>
      <c r="J2244" s="110">
        <f>I2244*H2244</f>
        <v>6630.47</v>
      </c>
      <c r="K2244" s="110">
        <f t="shared" si="68"/>
        <v>12067.470000000001</v>
      </c>
      <c r="L2244" s="111">
        <v>20221115</v>
      </c>
    </row>
    <row r="2245" spans="1:14" x14ac:dyDescent="0.25">
      <c r="A2245" s="108" t="s">
        <v>3343</v>
      </c>
      <c r="B2245" s="109" t="s">
        <v>11</v>
      </c>
      <c r="C2245" s="109" t="s">
        <v>27</v>
      </c>
      <c r="D2245" s="109" t="s">
        <v>190</v>
      </c>
      <c r="E2245" s="109" t="s">
        <v>3344</v>
      </c>
      <c r="F2245" s="130">
        <v>1</v>
      </c>
      <c r="G2245" s="110">
        <v>5437</v>
      </c>
      <c r="H2245" s="109">
        <v>210</v>
      </c>
      <c r="I2245" s="110">
        <v>60.83</v>
      </c>
      <c r="J2245" s="110">
        <f>I2245*H2245</f>
        <v>12774.3</v>
      </c>
      <c r="K2245" s="110">
        <f t="shared" si="68"/>
        <v>18211.3</v>
      </c>
      <c r="L2245" s="111">
        <v>20221115</v>
      </c>
    </row>
    <row r="2246" spans="1:14" x14ac:dyDescent="0.25">
      <c r="A2246" s="89" t="s">
        <v>3346</v>
      </c>
      <c r="B2246" s="90" t="s">
        <v>11</v>
      </c>
      <c r="C2246" s="90" t="s">
        <v>56</v>
      </c>
      <c r="D2246" s="90" t="s">
        <v>57</v>
      </c>
      <c r="E2246" s="90" t="s">
        <v>1840</v>
      </c>
      <c r="F2246" s="127">
        <v>1</v>
      </c>
      <c r="G2246" s="91">
        <v>5437</v>
      </c>
      <c r="H2246" s="90"/>
      <c r="I2246" s="91"/>
      <c r="J2246" s="91"/>
      <c r="K2246" s="91">
        <f t="shared" si="68"/>
        <v>5437</v>
      </c>
      <c r="L2246" s="92">
        <v>20221115</v>
      </c>
    </row>
    <row r="2247" spans="1:14" x14ac:dyDescent="0.25">
      <c r="A2247" s="89" t="s">
        <v>3342</v>
      </c>
      <c r="B2247" s="90" t="s">
        <v>11</v>
      </c>
      <c r="C2247" s="90" t="s">
        <v>274</v>
      </c>
      <c r="D2247" s="90" t="s">
        <v>26</v>
      </c>
      <c r="E2247" s="90" t="s">
        <v>3133</v>
      </c>
      <c r="F2247" s="127">
        <v>1</v>
      </c>
      <c r="G2247" s="91">
        <v>5437</v>
      </c>
      <c r="H2247" s="90"/>
      <c r="I2247" s="91"/>
      <c r="J2247" s="91"/>
      <c r="K2247" s="91">
        <f t="shared" si="68"/>
        <v>5437</v>
      </c>
      <c r="L2247" s="92">
        <v>20221115</v>
      </c>
    </row>
    <row r="2248" spans="1:14" x14ac:dyDescent="0.25">
      <c r="A2248" s="108" t="s">
        <v>3337</v>
      </c>
      <c r="B2248" s="109" t="s">
        <v>11</v>
      </c>
      <c r="C2248" s="109" t="s">
        <v>698</v>
      </c>
      <c r="D2248" s="109" t="s">
        <v>26</v>
      </c>
      <c r="E2248" s="109" t="s">
        <v>3338</v>
      </c>
      <c r="F2248" s="130">
        <v>1</v>
      </c>
      <c r="G2248" s="110">
        <v>5437</v>
      </c>
      <c r="H2248" s="109">
        <v>66</v>
      </c>
      <c r="I2248" s="110">
        <v>60.83</v>
      </c>
      <c r="J2248" s="110">
        <f>I2248*H2248</f>
        <v>4014.7799999999997</v>
      </c>
      <c r="K2248" s="110">
        <f t="shared" si="68"/>
        <v>9451.7799999999988</v>
      </c>
      <c r="L2248" s="111">
        <v>20221116</v>
      </c>
    </row>
    <row r="2249" spans="1:14" x14ac:dyDescent="0.25">
      <c r="A2249" s="89" t="s">
        <v>3339</v>
      </c>
      <c r="B2249" s="90" t="s">
        <v>11</v>
      </c>
      <c r="C2249" s="90" t="s">
        <v>673</v>
      </c>
      <c r="D2249" s="90" t="s">
        <v>239</v>
      </c>
      <c r="E2249" s="90" t="s">
        <v>2101</v>
      </c>
      <c r="F2249" s="127">
        <v>1</v>
      </c>
      <c r="G2249" s="91">
        <v>5437</v>
      </c>
      <c r="H2249" s="90"/>
      <c r="I2249" s="91"/>
      <c r="J2249" s="91"/>
      <c r="K2249" s="91">
        <f t="shared" si="68"/>
        <v>5437</v>
      </c>
      <c r="L2249" s="92">
        <v>20221116</v>
      </c>
    </row>
    <row r="2250" spans="1:14" x14ac:dyDescent="0.25">
      <c r="A2250" s="89" t="s">
        <v>3340</v>
      </c>
      <c r="B2250" s="90" t="s">
        <v>11</v>
      </c>
      <c r="C2250" s="90" t="s">
        <v>2818</v>
      </c>
      <c r="D2250" s="90" t="s">
        <v>239</v>
      </c>
      <c r="E2250" s="90" t="s">
        <v>3341</v>
      </c>
      <c r="F2250" s="127">
        <v>1</v>
      </c>
      <c r="G2250" s="91">
        <v>5437</v>
      </c>
      <c r="H2250" s="90"/>
      <c r="I2250" s="91"/>
      <c r="J2250" s="91"/>
      <c r="K2250" s="91">
        <f t="shared" ref="K2250:K2271" si="69">J2250+G2250</f>
        <v>5437</v>
      </c>
      <c r="L2250" s="92">
        <v>20221116</v>
      </c>
    </row>
    <row r="2251" spans="1:14" x14ac:dyDescent="0.25">
      <c r="A2251" s="89" t="s">
        <v>3334</v>
      </c>
      <c r="B2251" s="90" t="s">
        <v>11</v>
      </c>
      <c r="C2251" s="90" t="s">
        <v>12</v>
      </c>
      <c r="D2251" s="90" t="s">
        <v>322</v>
      </c>
      <c r="E2251" s="90" t="s">
        <v>2155</v>
      </c>
      <c r="F2251" s="127">
        <v>1</v>
      </c>
      <c r="G2251" s="91">
        <v>5437</v>
      </c>
      <c r="H2251" s="90"/>
      <c r="I2251" s="91"/>
      <c r="J2251" s="91"/>
      <c r="K2251" s="91">
        <f t="shared" si="69"/>
        <v>5437</v>
      </c>
      <c r="L2251" s="92">
        <v>20221116</v>
      </c>
    </row>
    <row r="2252" spans="1:14" x14ac:dyDescent="0.25">
      <c r="A2252" s="108" t="s">
        <v>3332</v>
      </c>
      <c r="B2252" s="109" t="s">
        <v>11</v>
      </c>
      <c r="C2252" s="109" t="s">
        <v>27</v>
      </c>
      <c r="D2252" s="109" t="s">
        <v>41</v>
      </c>
      <c r="E2252" s="109" t="s">
        <v>3333</v>
      </c>
      <c r="F2252" s="130">
        <v>1</v>
      </c>
      <c r="G2252" s="110">
        <v>5437</v>
      </c>
      <c r="H2252" s="109">
        <v>100</v>
      </c>
      <c r="I2252" s="110">
        <v>60.83</v>
      </c>
      <c r="J2252" s="110">
        <f>I2252*H2252</f>
        <v>6083</v>
      </c>
      <c r="K2252" s="110">
        <f t="shared" si="69"/>
        <v>11520</v>
      </c>
      <c r="L2252" s="111">
        <v>20221117</v>
      </c>
    </row>
    <row r="2253" spans="1:14" x14ac:dyDescent="0.25">
      <c r="A2253" s="144" t="s">
        <v>3380</v>
      </c>
      <c r="B2253" s="145" t="s">
        <v>11</v>
      </c>
      <c r="C2253" s="145" t="s">
        <v>27</v>
      </c>
      <c r="D2253" s="145" t="s">
        <v>41</v>
      </c>
      <c r="E2253" s="145" t="s">
        <v>42</v>
      </c>
      <c r="F2253" s="146">
        <v>1</v>
      </c>
      <c r="G2253" s="147">
        <v>4455</v>
      </c>
      <c r="H2253" s="145"/>
      <c r="I2253" s="147"/>
      <c r="J2253" s="147"/>
      <c r="K2253" s="147">
        <f t="shared" si="69"/>
        <v>4455</v>
      </c>
      <c r="L2253" s="148">
        <v>20221117</v>
      </c>
      <c r="M2253" s="39"/>
      <c r="N2253" s="39"/>
    </row>
    <row r="2254" spans="1:14" x14ac:dyDescent="0.25">
      <c r="A2254" s="89" t="s">
        <v>3331</v>
      </c>
      <c r="B2254" s="90" t="s">
        <v>11</v>
      </c>
      <c r="C2254" s="90" t="s">
        <v>428</v>
      </c>
      <c r="D2254" s="90" t="s">
        <v>429</v>
      </c>
      <c r="E2254" s="90" t="s">
        <v>430</v>
      </c>
      <c r="F2254" s="127">
        <v>1</v>
      </c>
      <c r="G2254" s="91">
        <v>5437</v>
      </c>
      <c r="H2254" s="90"/>
      <c r="I2254" s="91"/>
      <c r="J2254" s="91"/>
      <c r="K2254" s="91">
        <f t="shared" si="69"/>
        <v>5437</v>
      </c>
      <c r="L2254" s="92">
        <v>20221118</v>
      </c>
    </row>
    <row r="2255" spans="1:14" x14ac:dyDescent="0.25">
      <c r="A2255" s="89" t="s">
        <v>3313</v>
      </c>
      <c r="B2255" s="90" t="s">
        <v>11</v>
      </c>
      <c r="C2255" s="90" t="s">
        <v>251</v>
      </c>
      <c r="D2255" s="90" t="s">
        <v>91</v>
      </c>
      <c r="E2255" s="90" t="s">
        <v>962</v>
      </c>
      <c r="F2255" s="127">
        <v>1</v>
      </c>
      <c r="G2255" s="91">
        <v>5437</v>
      </c>
      <c r="H2255" s="90"/>
      <c r="I2255" s="91"/>
      <c r="J2255" s="91"/>
      <c r="K2255" s="91">
        <f t="shared" si="69"/>
        <v>5437</v>
      </c>
      <c r="L2255" s="92">
        <v>20221122</v>
      </c>
    </row>
    <row r="2256" spans="1:14" x14ac:dyDescent="0.25">
      <c r="A2256" s="89" t="s">
        <v>3311</v>
      </c>
      <c r="B2256" s="90" t="s">
        <v>11</v>
      </c>
      <c r="C2256" s="90" t="s">
        <v>35</v>
      </c>
      <c r="D2256" s="90" t="s">
        <v>614</v>
      </c>
      <c r="E2256" s="90" t="s">
        <v>615</v>
      </c>
      <c r="F2256" s="127">
        <v>1</v>
      </c>
      <c r="G2256" s="91">
        <v>5437</v>
      </c>
      <c r="H2256" s="90"/>
      <c r="I2256" s="91"/>
      <c r="J2256" s="91"/>
      <c r="K2256" s="91">
        <f t="shared" si="69"/>
        <v>5437</v>
      </c>
      <c r="L2256" s="92">
        <v>20221123</v>
      </c>
    </row>
    <row r="2257" spans="1:14" x14ac:dyDescent="0.25">
      <c r="A2257" s="89" t="s">
        <v>3310</v>
      </c>
      <c r="B2257" s="90" t="s">
        <v>11</v>
      </c>
      <c r="C2257" s="90" t="s">
        <v>685</v>
      </c>
      <c r="D2257" s="90" t="s">
        <v>686</v>
      </c>
      <c r="E2257" s="90" t="s">
        <v>687</v>
      </c>
      <c r="F2257" s="127">
        <v>1</v>
      </c>
      <c r="G2257" s="91">
        <v>5437</v>
      </c>
      <c r="H2257" s="90"/>
      <c r="I2257" s="91"/>
      <c r="J2257" s="91"/>
      <c r="K2257" s="91">
        <f t="shared" si="69"/>
        <v>5437</v>
      </c>
      <c r="L2257" s="92">
        <v>20221123</v>
      </c>
    </row>
    <row r="2258" spans="1:14" x14ac:dyDescent="0.25">
      <c r="A2258" s="89" t="s">
        <v>3314</v>
      </c>
      <c r="B2258" s="90" t="s">
        <v>11</v>
      </c>
      <c r="C2258" s="90" t="s">
        <v>2818</v>
      </c>
      <c r="D2258" s="90" t="s">
        <v>1674</v>
      </c>
      <c r="E2258" s="90" t="s">
        <v>2826</v>
      </c>
      <c r="F2258" s="127">
        <v>1</v>
      </c>
      <c r="G2258" s="91">
        <v>5437</v>
      </c>
      <c r="H2258" s="90"/>
      <c r="I2258" s="91"/>
      <c r="J2258" s="91"/>
      <c r="K2258" s="91">
        <f t="shared" si="69"/>
        <v>5437</v>
      </c>
      <c r="L2258" s="92">
        <v>20221123</v>
      </c>
    </row>
    <row r="2259" spans="1:14" x14ac:dyDescent="0.25">
      <c r="A2259" s="89" t="s">
        <v>3329</v>
      </c>
      <c r="B2259" s="90" t="s">
        <v>296</v>
      </c>
      <c r="C2259" s="90" t="s">
        <v>2818</v>
      </c>
      <c r="D2259" s="90" t="s">
        <v>3048</v>
      </c>
      <c r="E2259" s="90" t="s">
        <v>3049</v>
      </c>
      <c r="F2259" s="127">
        <v>1</v>
      </c>
      <c r="G2259" s="91">
        <v>5437</v>
      </c>
      <c r="H2259" s="90"/>
      <c r="I2259" s="91"/>
      <c r="J2259" s="91"/>
      <c r="K2259" s="91">
        <f t="shared" si="69"/>
        <v>5437</v>
      </c>
      <c r="L2259" s="92">
        <v>20221123</v>
      </c>
    </row>
    <row r="2260" spans="1:14" x14ac:dyDescent="0.25">
      <c r="A2260" s="89" t="s">
        <v>3330</v>
      </c>
      <c r="B2260" s="90" t="s">
        <v>296</v>
      </c>
      <c r="C2260" s="90" t="s">
        <v>2818</v>
      </c>
      <c r="D2260" s="90" t="s">
        <v>3048</v>
      </c>
      <c r="E2260" s="90" t="s">
        <v>3051</v>
      </c>
      <c r="F2260" s="127">
        <v>1</v>
      </c>
      <c r="G2260" s="91">
        <v>5437</v>
      </c>
      <c r="H2260" s="90"/>
      <c r="I2260" s="91"/>
      <c r="J2260" s="91"/>
      <c r="K2260" s="91">
        <f t="shared" si="69"/>
        <v>5437</v>
      </c>
      <c r="L2260" s="92">
        <v>20221123</v>
      </c>
    </row>
    <row r="2261" spans="1:14" x14ac:dyDescent="0.25">
      <c r="A2261" s="144" t="s">
        <v>3379</v>
      </c>
      <c r="B2261" s="145" t="s">
        <v>11</v>
      </c>
      <c r="C2261" s="145" t="s">
        <v>12</v>
      </c>
      <c r="D2261" s="145" t="s">
        <v>118</v>
      </c>
      <c r="E2261" s="145" t="s">
        <v>1268</v>
      </c>
      <c r="F2261" s="146">
        <v>1</v>
      </c>
      <c r="G2261" s="147">
        <v>4455</v>
      </c>
      <c r="H2261" s="145"/>
      <c r="I2261" s="147"/>
      <c r="J2261" s="147"/>
      <c r="K2261" s="147">
        <f t="shared" si="69"/>
        <v>4455</v>
      </c>
      <c r="L2261" s="148">
        <v>20221124</v>
      </c>
      <c r="M2261" s="39"/>
      <c r="N2261" s="39"/>
    </row>
    <row r="2262" spans="1:14" x14ac:dyDescent="0.25">
      <c r="A2262" s="108" t="s">
        <v>3309</v>
      </c>
      <c r="B2262" s="109" t="s">
        <v>11</v>
      </c>
      <c r="C2262" s="109" t="s">
        <v>36</v>
      </c>
      <c r="D2262" s="109" t="s">
        <v>37</v>
      </c>
      <c r="E2262" s="109" t="s">
        <v>2466</v>
      </c>
      <c r="F2262" s="130">
        <v>1</v>
      </c>
      <c r="G2262" s="110">
        <v>5437</v>
      </c>
      <c r="H2262" s="109">
        <v>286</v>
      </c>
      <c r="I2262" s="110">
        <v>60.83</v>
      </c>
      <c r="J2262" s="110">
        <f>I2262*H2262</f>
        <v>17397.38</v>
      </c>
      <c r="K2262" s="110">
        <f t="shared" si="69"/>
        <v>22834.38</v>
      </c>
      <c r="L2262" s="111">
        <v>20221124</v>
      </c>
    </row>
    <row r="2263" spans="1:14" x14ac:dyDescent="0.25">
      <c r="A2263" s="89" t="s">
        <v>3336</v>
      </c>
      <c r="B2263" s="90" t="s">
        <v>11</v>
      </c>
      <c r="C2263" s="90" t="s">
        <v>36</v>
      </c>
      <c r="D2263" s="90" t="s">
        <v>37</v>
      </c>
      <c r="E2263" s="90" t="s">
        <v>1241</v>
      </c>
      <c r="F2263" s="127">
        <v>1</v>
      </c>
      <c r="G2263" s="91">
        <v>5437</v>
      </c>
      <c r="H2263" s="90"/>
      <c r="I2263" s="91"/>
      <c r="J2263" s="91"/>
      <c r="K2263" s="91">
        <f t="shared" si="69"/>
        <v>5437</v>
      </c>
      <c r="L2263" s="92">
        <v>20221124</v>
      </c>
    </row>
    <row r="2264" spans="1:14" x14ac:dyDescent="0.25">
      <c r="A2264" s="89" t="s">
        <v>3312</v>
      </c>
      <c r="B2264" s="90" t="s">
        <v>11</v>
      </c>
      <c r="C2264" s="90" t="s">
        <v>925</v>
      </c>
      <c r="D2264" s="90" t="s">
        <v>26</v>
      </c>
      <c r="E2264" s="90" t="s">
        <v>926</v>
      </c>
      <c r="F2264" s="127">
        <v>1</v>
      </c>
      <c r="G2264" s="91">
        <v>5437</v>
      </c>
      <c r="H2264" s="90"/>
      <c r="I2264" s="91"/>
      <c r="J2264" s="91"/>
      <c r="K2264" s="91">
        <f t="shared" si="69"/>
        <v>5437</v>
      </c>
      <c r="L2264" s="92">
        <v>20221125</v>
      </c>
    </row>
    <row r="2265" spans="1:14" s="39" customFormat="1" x14ac:dyDescent="0.25">
      <c r="A2265" s="89" t="s">
        <v>3306</v>
      </c>
      <c r="B2265" s="90" t="s">
        <v>11</v>
      </c>
      <c r="C2265" s="90" t="s">
        <v>934</v>
      </c>
      <c r="D2265" s="90" t="s">
        <v>3090</v>
      </c>
      <c r="E2265" s="90" t="s">
        <v>939</v>
      </c>
      <c r="F2265" s="127">
        <v>1</v>
      </c>
      <c r="G2265" s="91">
        <v>5437</v>
      </c>
      <c r="H2265" s="90"/>
      <c r="I2265" s="91"/>
      <c r="J2265" s="91"/>
      <c r="K2265" s="91">
        <f t="shared" si="69"/>
        <v>5437</v>
      </c>
      <c r="L2265" s="92">
        <v>20221125</v>
      </c>
      <c r="M2265" s="25"/>
      <c r="N2265" s="25"/>
    </row>
    <row r="2266" spans="1:14" s="39" customFormat="1" x14ac:dyDescent="0.25">
      <c r="A2266" s="108" t="s">
        <v>3335</v>
      </c>
      <c r="B2266" s="109" t="s">
        <v>11</v>
      </c>
      <c r="C2266" s="109" t="s">
        <v>56</v>
      </c>
      <c r="D2266" s="109" t="s">
        <v>57</v>
      </c>
      <c r="E2266" s="109" t="s">
        <v>60</v>
      </c>
      <c r="F2266" s="130">
        <v>1</v>
      </c>
      <c r="G2266" s="110">
        <v>5437</v>
      </c>
      <c r="H2266" s="109">
        <v>276</v>
      </c>
      <c r="I2266" s="110">
        <v>60.83</v>
      </c>
      <c r="J2266" s="110">
        <f>I2266*H2266</f>
        <v>16789.079999999998</v>
      </c>
      <c r="K2266" s="110">
        <f t="shared" si="69"/>
        <v>22226.079999999998</v>
      </c>
      <c r="L2266" s="111">
        <v>20221128</v>
      </c>
      <c r="M2266" s="25"/>
      <c r="N2266" s="25"/>
    </row>
    <row r="2267" spans="1:14" s="39" customFormat="1" x14ac:dyDescent="0.25">
      <c r="A2267" s="89" t="s">
        <v>3295</v>
      </c>
      <c r="B2267" s="90" t="s">
        <v>296</v>
      </c>
      <c r="C2267" s="90" t="s">
        <v>1435</v>
      </c>
      <c r="D2267" s="90" t="s">
        <v>1436</v>
      </c>
      <c r="E2267" s="90" t="s">
        <v>3296</v>
      </c>
      <c r="F2267" s="127">
        <v>1</v>
      </c>
      <c r="G2267" s="91">
        <v>5437</v>
      </c>
      <c r="H2267" s="90"/>
      <c r="I2267" s="91"/>
      <c r="J2267" s="91"/>
      <c r="K2267" s="91">
        <f t="shared" si="69"/>
        <v>5437</v>
      </c>
      <c r="L2267" s="92">
        <v>20221128</v>
      </c>
      <c r="M2267" s="25"/>
      <c r="N2267" s="25"/>
    </row>
    <row r="2268" spans="1:14" s="39" customFormat="1" x14ac:dyDescent="0.25">
      <c r="A2268" s="89" t="s">
        <v>3297</v>
      </c>
      <c r="B2268" s="90" t="s">
        <v>11</v>
      </c>
      <c r="C2268" s="90" t="s">
        <v>12</v>
      </c>
      <c r="D2268" s="90" t="s">
        <v>118</v>
      </c>
      <c r="E2268" s="90" t="s">
        <v>2205</v>
      </c>
      <c r="F2268" s="127">
        <v>1</v>
      </c>
      <c r="G2268" s="91">
        <v>5437</v>
      </c>
      <c r="H2268" s="90"/>
      <c r="I2268" s="91"/>
      <c r="J2268" s="91"/>
      <c r="K2268" s="91">
        <f t="shared" si="69"/>
        <v>5437</v>
      </c>
      <c r="L2268" s="92">
        <v>20221129</v>
      </c>
      <c r="M2268" s="25"/>
      <c r="N2268" s="25"/>
    </row>
    <row r="2269" spans="1:14" s="39" customFormat="1" x14ac:dyDescent="0.25">
      <c r="A2269" s="89" t="s">
        <v>3294</v>
      </c>
      <c r="B2269" s="90" t="s">
        <v>11</v>
      </c>
      <c r="C2269" s="90" t="s">
        <v>12</v>
      </c>
      <c r="D2269" s="90" t="s">
        <v>118</v>
      </c>
      <c r="E2269" s="90" t="s">
        <v>167</v>
      </c>
      <c r="F2269" s="127">
        <v>1</v>
      </c>
      <c r="G2269" s="91">
        <v>5437</v>
      </c>
      <c r="H2269" s="90"/>
      <c r="I2269" s="91"/>
      <c r="J2269" s="91"/>
      <c r="K2269" s="91">
        <f t="shared" si="69"/>
        <v>5437</v>
      </c>
      <c r="L2269" s="92">
        <v>20221129</v>
      </c>
      <c r="M2269" s="25"/>
      <c r="N2269" s="25"/>
    </row>
    <row r="2270" spans="1:14" s="39" customFormat="1" x14ac:dyDescent="0.25">
      <c r="A2270" s="108" t="s">
        <v>3279</v>
      </c>
      <c r="B2270" s="109" t="s">
        <v>11</v>
      </c>
      <c r="C2270" s="109" t="s">
        <v>27</v>
      </c>
      <c r="D2270" s="109" t="s">
        <v>41</v>
      </c>
      <c r="E2270" s="109" t="s">
        <v>789</v>
      </c>
      <c r="F2270" s="130">
        <v>1</v>
      </c>
      <c r="G2270" s="110">
        <v>5437</v>
      </c>
      <c r="H2270" s="109">
        <v>100</v>
      </c>
      <c r="I2270" s="110">
        <v>60.83</v>
      </c>
      <c r="J2270" s="110">
        <f>I2270*H2270</f>
        <v>6083</v>
      </c>
      <c r="K2270" s="110">
        <f t="shared" si="69"/>
        <v>11520</v>
      </c>
      <c r="L2270" s="111">
        <v>20221130</v>
      </c>
      <c r="M2270" s="25"/>
      <c r="N2270" s="25"/>
    </row>
    <row r="2271" spans="1:14" s="39" customFormat="1" ht="15.75" thickBot="1" x14ac:dyDescent="0.3">
      <c r="A2271" s="193" t="s">
        <v>3305</v>
      </c>
      <c r="B2271" s="194" t="s">
        <v>296</v>
      </c>
      <c r="C2271" s="194" t="s">
        <v>2818</v>
      </c>
      <c r="D2271" s="194" t="s">
        <v>1674</v>
      </c>
      <c r="E2271" s="194" t="s">
        <v>2826</v>
      </c>
      <c r="F2271" s="195">
        <v>1</v>
      </c>
      <c r="G2271" s="196">
        <v>10874</v>
      </c>
      <c r="H2271" s="194"/>
      <c r="I2271" s="196"/>
      <c r="J2271" s="196"/>
      <c r="K2271" s="196">
        <f t="shared" si="69"/>
        <v>10874</v>
      </c>
      <c r="L2271" s="197">
        <v>20221130</v>
      </c>
    </row>
    <row r="2272" spans="1:14" ht="15.75" thickBot="1" x14ac:dyDescent="0.3">
      <c r="A2272" s="85"/>
      <c r="B2272" s="86"/>
      <c r="C2272" s="86"/>
      <c r="D2272" s="86"/>
      <c r="E2272" s="86"/>
      <c r="F2272" s="122"/>
      <c r="G2272" s="87"/>
      <c r="H2272" s="86"/>
      <c r="I2272" s="87"/>
      <c r="J2272" s="87"/>
      <c r="K2272" s="87"/>
      <c r="L2272" s="88"/>
    </row>
    <row r="2273" spans="1:12" x14ac:dyDescent="0.25">
      <c r="A2273" s="54" t="s">
        <v>3356</v>
      </c>
      <c r="B2273" s="47" t="s">
        <v>92</v>
      </c>
      <c r="C2273" s="47" t="s">
        <v>36</v>
      </c>
      <c r="D2273" s="47" t="s">
        <v>37</v>
      </c>
      <c r="E2273" s="47" t="s">
        <v>2466</v>
      </c>
      <c r="F2273" s="123">
        <v>1</v>
      </c>
      <c r="G2273" s="38">
        <v>2513</v>
      </c>
      <c r="H2273" s="47"/>
      <c r="I2273" s="38"/>
      <c r="J2273" s="38"/>
      <c r="K2273" s="38">
        <f t="shared" ref="K2273:K2318" si="70">J2273+G2273</f>
        <v>2513</v>
      </c>
      <c r="L2273" s="73">
        <v>20221102</v>
      </c>
    </row>
    <row r="2274" spans="1:12" x14ac:dyDescent="0.25">
      <c r="A2274" s="89" t="s">
        <v>3355</v>
      </c>
      <c r="B2274" s="90" t="s">
        <v>92</v>
      </c>
      <c r="C2274" s="90" t="s">
        <v>36</v>
      </c>
      <c r="D2274" s="90" t="s">
        <v>37</v>
      </c>
      <c r="E2274" s="90" t="s">
        <v>2350</v>
      </c>
      <c r="F2274" s="127">
        <v>1</v>
      </c>
      <c r="G2274" s="91">
        <v>2513</v>
      </c>
      <c r="H2274" s="90"/>
      <c r="I2274" s="91"/>
      <c r="J2274" s="91"/>
      <c r="K2274" s="91">
        <f t="shared" si="70"/>
        <v>2513</v>
      </c>
      <c r="L2274" s="92">
        <v>20221102</v>
      </c>
    </row>
    <row r="2275" spans="1:12" x14ac:dyDescent="0.25">
      <c r="A2275" s="89" t="s">
        <v>3354</v>
      </c>
      <c r="B2275" s="90" t="s">
        <v>92</v>
      </c>
      <c r="C2275" s="90" t="s">
        <v>36</v>
      </c>
      <c r="D2275" s="90" t="s">
        <v>37</v>
      </c>
      <c r="E2275" s="90" t="s">
        <v>1178</v>
      </c>
      <c r="F2275" s="127">
        <v>1</v>
      </c>
      <c r="G2275" s="91">
        <v>2513</v>
      </c>
      <c r="H2275" s="90"/>
      <c r="I2275" s="91"/>
      <c r="J2275" s="91"/>
      <c r="K2275" s="91">
        <f t="shared" si="70"/>
        <v>2513</v>
      </c>
      <c r="L2275" s="92">
        <v>20221102</v>
      </c>
    </row>
    <row r="2276" spans="1:12" x14ac:dyDescent="0.25">
      <c r="A2276" s="89" t="s">
        <v>3353</v>
      </c>
      <c r="B2276" s="90" t="s">
        <v>92</v>
      </c>
      <c r="C2276" s="90" t="s">
        <v>36</v>
      </c>
      <c r="D2276" s="90" t="s">
        <v>37</v>
      </c>
      <c r="E2276" s="90" t="s">
        <v>2372</v>
      </c>
      <c r="F2276" s="127">
        <v>1</v>
      </c>
      <c r="G2276" s="91">
        <v>2513</v>
      </c>
      <c r="H2276" s="90"/>
      <c r="I2276" s="91"/>
      <c r="J2276" s="91"/>
      <c r="K2276" s="91">
        <f t="shared" si="70"/>
        <v>2513</v>
      </c>
      <c r="L2276" s="92">
        <v>20221102</v>
      </c>
    </row>
    <row r="2277" spans="1:12" x14ac:dyDescent="0.25">
      <c r="A2277" s="89" t="s">
        <v>3274</v>
      </c>
      <c r="B2277" s="90" t="s">
        <v>92</v>
      </c>
      <c r="C2277" s="90" t="s">
        <v>12</v>
      </c>
      <c r="D2277" s="90" t="s">
        <v>118</v>
      </c>
      <c r="E2277" s="90" t="s">
        <v>2205</v>
      </c>
      <c r="F2277" s="127">
        <v>1</v>
      </c>
      <c r="G2277" s="91">
        <v>2513</v>
      </c>
      <c r="H2277" s="90"/>
      <c r="I2277" s="91"/>
      <c r="J2277" s="91"/>
      <c r="K2277" s="91">
        <f t="shared" si="70"/>
        <v>2513</v>
      </c>
      <c r="L2277" s="92">
        <v>20221108</v>
      </c>
    </row>
    <row r="2278" spans="1:12" x14ac:dyDescent="0.25">
      <c r="A2278" s="89" t="s">
        <v>3302</v>
      </c>
      <c r="B2278" s="90" t="s">
        <v>92</v>
      </c>
      <c r="C2278" s="90" t="s">
        <v>12</v>
      </c>
      <c r="D2278" s="90" t="s">
        <v>118</v>
      </c>
      <c r="E2278" s="90" t="s">
        <v>167</v>
      </c>
      <c r="F2278" s="127">
        <v>1</v>
      </c>
      <c r="G2278" s="91">
        <v>2513</v>
      </c>
      <c r="H2278" s="90"/>
      <c r="I2278" s="91"/>
      <c r="J2278" s="91"/>
      <c r="K2278" s="91">
        <f t="shared" si="70"/>
        <v>2513</v>
      </c>
      <c r="L2278" s="92">
        <v>20221108</v>
      </c>
    </row>
    <row r="2279" spans="1:12" x14ac:dyDescent="0.25">
      <c r="A2279" s="89" t="s">
        <v>3301</v>
      </c>
      <c r="B2279" s="90" t="s">
        <v>92</v>
      </c>
      <c r="C2279" s="90" t="s">
        <v>12</v>
      </c>
      <c r="D2279" s="90" t="s">
        <v>118</v>
      </c>
      <c r="E2279" s="90" t="s">
        <v>262</v>
      </c>
      <c r="F2279" s="127">
        <v>1</v>
      </c>
      <c r="G2279" s="91">
        <v>2513</v>
      </c>
      <c r="H2279" s="90"/>
      <c r="I2279" s="91"/>
      <c r="J2279" s="91"/>
      <c r="K2279" s="91">
        <f t="shared" si="70"/>
        <v>2513</v>
      </c>
      <c r="L2279" s="92">
        <v>20221108</v>
      </c>
    </row>
    <row r="2280" spans="1:12" x14ac:dyDescent="0.25">
      <c r="A2280" s="89" t="s">
        <v>3298</v>
      </c>
      <c r="B2280" s="90" t="s">
        <v>92</v>
      </c>
      <c r="C2280" s="90" t="s">
        <v>12</v>
      </c>
      <c r="D2280" s="90" t="s">
        <v>118</v>
      </c>
      <c r="E2280" s="90" t="s">
        <v>676</v>
      </c>
      <c r="F2280" s="127">
        <v>1</v>
      </c>
      <c r="G2280" s="91">
        <v>2513</v>
      </c>
      <c r="H2280" s="90"/>
      <c r="I2280" s="91"/>
      <c r="J2280" s="91"/>
      <c r="K2280" s="91">
        <f t="shared" si="70"/>
        <v>2513</v>
      </c>
      <c r="L2280" s="92">
        <v>20221108</v>
      </c>
    </row>
    <row r="2281" spans="1:12" x14ac:dyDescent="0.25">
      <c r="A2281" s="89" t="s">
        <v>3300</v>
      </c>
      <c r="B2281" s="90" t="s">
        <v>92</v>
      </c>
      <c r="C2281" s="90" t="s">
        <v>12</v>
      </c>
      <c r="D2281" s="90" t="s">
        <v>118</v>
      </c>
      <c r="E2281" s="90" t="s">
        <v>1071</v>
      </c>
      <c r="F2281" s="127">
        <v>1</v>
      </c>
      <c r="G2281" s="91">
        <v>2513</v>
      </c>
      <c r="H2281" s="90"/>
      <c r="I2281" s="91"/>
      <c r="J2281" s="91"/>
      <c r="K2281" s="91">
        <f t="shared" si="70"/>
        <v>2513</v>
      </c>
      <c r="L2281" s="92">
        <v>20221108</v>
      </c>
    </row>
    <row r="2282" spans="1:12" x14ac:dyDescent="0.25">
      <c r="A2282" s="89" t="s">
        <v>3299</v>
      </c>
      <c r="B2282" s="90" t="s">
        <v>92</v>
      </c>
      <c r="C2282" s="90" t="s">
        <v>12</v>
      </c>
      <c r="D2282" s="90" t="s">
        <v>118</v>
      </c>
      <c r="E2282" s="90" t="s">
        <v>119</v>
      </c>
      <c r="F2282" s="127">
        <v>1</v>
      </c>
      <c r="G2282" s="91">
        <v>2513</v>
      </c>
      <c r="H2282" s="90"/>
      <c r="I2282" s="91"/>
      <c r="J2282" s="91"/>
      <c r="K2282" s="91">
        <f t="shared" si="70"/>
        <v>2513</v>
      </c>
      <c r="L2282" s="92">
        <v>20221108</v>
      </c>
    </row>
    <row r="2283" spans="1:12" x14ac:dyDescent="0.25">
      <c r="A2283" s="89" t="s">
        <v>3304</v>
      </c>
      <c r="B2283" s="90" t="s">
        <v>92</v>
      </c>
      <c r="C2283" s="90" t="s">
        <v>12</v>
      </c>
      <c r="D2283" s="90" t="s">
        <v>118</v>
      </c>
      <c r="E2283" s="90" t="s">
        <v>174</v>
      </c>
      <c r="F2283" s="127">
        <v>1</v>
      </c>
      <c r="G2283" s="91">
        <v>2513</v>
      </c>
      <c r="H2283" s="90"/>
      <c r="I2283" s="91"/>
      <c r="J2283" s="91"/>
      <c r="K2283" s="91">
        <f t="shared" si="70"/>
        <v>2513</v>
      </c>
      <c r="L2283" s="92">
        <v>20221108</v>
      </c>
    </row>
    <row r="2284" spans="1:12" x14ac:dyDescent="0.25">
      <c r="A2284" s="89" t="s">
        <v>3303</v>
      </c>
      <c r="B2284" s="90" t="s">
        <v>92</v>
      </c>
      <c r="C2284" s="90" t="s">
        <v>12</v>
      </c>
      <c r="D2284" s="90" t="s">
        <v>118</v>
      </c>
      <c r="E2284" s="90" t="s">
        <v>2477</v>
      </c>
      <c r="F2284" s="127">
        <v>1</v>
      </c>
      <c r="G2284" s="91">
        <v>2513</v>
      </c>
      <c r="H2284" s="90"/>
      <c r="I2284" s="91"/>
      <c r="J2284" s="91"/>
      <c r="K2284" s="91">
        <f t="shared" si="70"/>
        <v>2513</v>
      </c>
      <c r="L2284" s="92">
        <v>20221108</v>
      </c>
    </row>
    <row r="2285" spans="1:12" x14ac:dyDescent="0.25">
      <c r="A2285" s="89" t="s">
        <v>3316</v>
      </c>
      <c r="B2285" s="90" t="s">
        <v>92</v>
      </c>
      <c r="C2285" s="90" t="s">
        <v>560</v>
      </c>
      <c r="D2285" s="90" t="s">
        <v>26</v>
      </c>
      <c r="E2285" s="90" t="s">
        <v>563</v>
      </c>
      <c r="F2285" s="127">
        <v>1</v>
      </c>
      <c r="G2285" s="91">
        <v>2513</v>
      </c>
      <c r="H2285" s="90"/>
      <c r="I2285" s="91"/>
      <c r="J2285" s="91"/>
      <c r="K2285" s="91">
        <f t="shared" si="70"/>
        <v>2513</v>
      </c>
      <c r="L2285" s="92">
        <v>20221109</v>
      </c>
    </row>
    <row r="2286" spans="1:12" x14ac:dyDescent="0.25">
      <c r="A2286" s="89" t="s">
        <v>3315</v>
      </c>
      <c r="B2286" s="90" t="s">
        <v>92</v>
      </c>
      <c r="C2286" s="90" t="s">
        <v>560</v>
      </c>
      <c r="D2286" s="90" t="s">
        <v>26</v>
      </c>
      <c r="E2286" s="90" t="s">
        <v>561</v>
      </c>
      <c r="F2286" s="127">
        <v>1</v>
      </c>
      <c r="G2286" s="91">
        <v>2513</v>
      </c>
      <c r="H2286" s="90"/>
      <c r="I2286" s="91"/>
      <c r="J2286" s="91"/>
      <c r="K2286" s="91">
        <f t="shared" si="70"/>
        <v>2513</v>
      </c>
      <c r="L2286" s="92">
        <v>20221109</v>
      </c>
    </row>
    <row r="2287" spans="1:12" x14ac:dyDescent="0.25">
      <c r="A2287" s="89" t="s">
        <v>3308</v>
      </c>
      <c r="B2287" s="90" t="s">
        <v>92</v>
      </c>
      <c r="C2287" s="90" t="s">
        <v>12</v>
      </c>
      <c r="D2287" s="90" t="s">
        <v>475</v>
      </c>
      <c r="E2287" s="90" t="s">
        <v>504</v>
      </c>
      <c r="F2287" s="127">
        <v>1</v>
      </c>
      <c r="G2287" s="91">
        <v>2513</v>
      </c>
      <c r="H2287" s="90"/>
      <c r="I2287" s="91"/>
      <c r="J2287" s="91"/>
      <c r="K2287" s="91">
        <f t="shared" si="70"/>
        <v>2513</v>
      </c>
      <c r="L2287" s="92">
        <v>20221111</v>
      </c>
    </row>
    <row r="2288" spans="1:12" x14ac:dyDescent="0.25">
      <c r="A2288" s="89" t="s">
        <v>3307</v>
      </c>
      <c r="B2288" s="90" t="s">
        <v>92</v>
      </c>
      <c r="C2288" s="90" t="s">
        <v>12</v>
      </c>
      <c r="D2288" s="90" t="s">
        <v>475</v>
      </c>
      <c r="E2288" s="90" t="s">
        <v>476</v>
      </c>
      <c r="F2288" s="127">
        <v>1</v>
      </c>
      <c r="G2288" s="91">
        <v>2513</v>
      </c>
      <c r="H2288" s="90"/>
      <c r="I2288" s="91"/>
      <c r="J2288" s="91"/>
      <c r="K2288" s="91">
        <f t="shared" si="70"/>
        <v>2513</v>
      </c>
      <c r="L2288" s="92">
        <v>20221111</v>
      </c>
    </row>
    <row r="2289" spans="1:12" x14ac:dyDescent="0.25">
      <c r="A2289" s="89" t="s">
        <v>3328</v>
      </c>
      <c r="B2289" s="90" t="s">
        <v>92</v>
      </c>
      <c r="C2289" s="90" t="s">
        <v>698</v>
      </c>
      <c r="D2289" s="90" t="s">
        <v>26</v>
      </c>
      <c r="E2289" s="90" t="s">
        <v>930</v>
      </c>
      <c r="F2289" s="127">
        <v>1</v>
      </c>
      <c r="G2289" s="91">
        <v>2513</v>
      </c>
      <c r="H2289" s="90"/>
      <c r="I2289" s="91"/>
      <c r="J2289" s="91"/>
      <c r="K2289" s="91">
        <f t="shared" si="70"/>
        <v>2513</v>
      </c>
      <c r="L2289" s="92">
        <v>20221115</v>
      </c>
    </row>
    <row r="2290" spans="1:12" x14ac:dyDescent="0.25">
      <c r="A2290" s="89" t="s">
        <v>3327</v>
      </c>
      <c r="B2290" s="90" t="s">
        <v>92</v>
      </c>
      <c r="C2290" s="90" t="s">
        <v>698</v>
      </c>
      <c r="D2290" s="90" t="s">
        <v>26</v>
      </c>
      <c r="E2290" s="90" t="s">
        <v>1050</v>
      </c>
      <c r="F2290" s="127">
        <v>1</v>
      </c>
      <c r="G2290" s="91">
        <v>2513</v>
      </c>
      <c r="H2290" s="90"/>
      <c r="I2290" s="91"/>
      <c r="J2290" s="91"/>
      <c r="K2290" s="91">
        <f t="shared" si="70"/>
        <v>2513</v>
      </c>
      <c r="L2290" s="92">
        <v>20221115</v>
      </c>
    </row>
    <row r="2291" spans="1:12" x14ac:dyDescent="0.25">
      <c r="A2291" s="89" t="s">
        <v>3326</v>
      </c>
      <c r="B2291" s="90" t="s">
        <v>92</v>
      </c>
      <c r="C2291" s="90" t="s">
        <v>698</v>
      </c>
      <c r="D2291" s="90" t="s">
        <v>26</v>
      </c>
      <c r="E2291" s="90" t="s">
        <v>699</v>
      </c>
      <c r="F2291" s="127">
        <v>1</v>
      </c>
      <c r="G2291" s="91">
        <v>2513</v>
      </c>
      <c r="H2291" s="90"/>
      <c r="I2291" s="91"/>
      <c r="J2291" s="91"/>
      <c r="K2291" s="91">
        <f t="shared" si="70"/>
        <v>2513</v>
      </c>
      <c r="L2291" s="92">
        <v>20221115</v>
      </c>
    </row>
    <row r="2292" spans="1:12" x14ac:dyDescent="0.25">
      <c r="A2292" s="89" t="s">
        <v>3325</v>
      </c>
      <c r="B2292" s="90" t="s">
        <v>92</v>
      </c>
      <c r="C2292" s="90" t="s">
        <v>698</v>
      </c>
      <c r="D2292" s="90" t="s">
        <v>26</v>
      </c>
      <c r="E2292" s="90" t="s">
        <v>1045</v>
      </c>
      <c r="F2292" s="127">
        <v>1</v>
      </c>
      <c r="G2292" s="91">
        <v>2513</v>
      </c>
      <c r="H2292" s="90"/>
      <c r="I2292" s="91"/>
      <c r="J2292" s="91"/>
      <c r="K2292" s="91">
        <f t="shared" si="70"/>
        <v>2513</v>
      </c>
      <c r="L2292" s="92">
        <v>20221115</v>
      </c>
    </row>
    <row r="2293" spans="1:12" x14ac:dyDescent="0.25">
      <c r="A2293" s="108" t="s">
        <v>3324</v>
      </c>
      <c r="B2293" s="109" t="s">
        <v>92</v>
      </c>
      <c r="C2293" s="109" t="s">
        <v>698</v>
      </c>
      <c r="D2293" s="109" t="s">
        <v>26</v>
      </c>
      <c r="E2293" s="109" t="s">
        <v>1043</v>
      </c>
      <c r="F2293" s="130">
        <v>1</v>
      </c>
      <c r="G2293" s="110">
        <v>2513</v>
      </c>
      <c r="H2293" s="109">
        <v>54</v>
      </c>
      <c r="I2293" s="110">
        <v>60.83</v>
      </c>
      <c r="J2293" s="110">
        <f>I2293*H2293</f>
        <v>3284.8199999999997</v>
      </c>
      <c r="K2293" s="110">
        <f t="shared" si="70"/>
        <v>5797.82</v>
      </c>
      <c r="L2293" s="111">
        <v>20221115</v>
      </c>
    </row>
    <row r="2294" spans="1:12" x14ac:dyDescent="0.25">
      <c r="A2294" s="89" t="s">
        <v>3317</v>
      </c>
      <c r="B2294" s="90" t="s">
        <v>92</v>
      </c>
      <c r="C2294" s="90" t="s">
        <v>222</v>
      </c>
      <c r="D2294" s="90" t="s">
        <v>128</v>
      </c>
      <c r="E2294" s="90" t="s">
        <v>244</v>
      </c>
      <c r="F2294" s="127">
        <v>1</v>
      </c>
      <c r="G2294" s="91">
        <v>2513</v>
      </c>
      <c r="H2294" s="90"/>
      <c r="I2294" s="91"/>
      <c r="J2294" s="91"/>
      <c r="K2294" s="91">
        <f t="shared" si="70"/>
        <v>2513</v>
      </c>
      <c r="L2294" s="92">
        <v>20221115</v>
      </c>
    </row>
    <row r="2295" spans="1:12" x14ac:dyDescent="0.25">
      <c r="A2295" s="108" t="s">
        <v>3323</v>
      </c>
      <c r="B2295" s="109" t="s">
        <v>92</v>
      </c>
      <c r="C2295" s="109" t="s">
        <v>706</v>
      </c>
      <c r="D2295" s="109" t="s">
        <v>707</v>
      </c>
      <c r="E2295" s="109" t="s">
        <v>712</v>
      </c>
      <c r="F2295" s="130">
        <v>1</v>
      </c>
      <c r="G2295" s="110">
        <v>2513</v>
      </c>
      <c r="H2295" s="109">
        <v>54</v>
      </c>
      <c r="I2295" s="110">
        <v>60.83</v>
      </c>
      <c r="J2295" s="110">
        <f>I2295*H2295</f>
        <v>3284.8199999999997</v>
      </c>
      <c r="K2295" s="110">
        <f t="shared" si="70"/>
        <v>5797.82</v>
      </c>
      <c r="L2295" s="111">
        <v>20221116</v>
      </c>
    </row>
    <row r="2296" spans="1:12" x14ac:dyDescent="0.25">
      <c r="A2296" s="89" t="s">
        <v>3322</v>
      </c>
      <c r="B2296" s="90" t="s">
        <v>92</v>
      </c>
      <c r="C2296" s="90" t="s">
        <v>706</v>
      </c>
      <c r="D2296" s="90" t="s">
        <v>707</v>
      </c>
      <c r="E2296" s="90" t="s">
        <v>716</v>
      </c>
      <c r="F2296" s="127">
        <v>1</v>
      </c>
      <c r="G2296" s="91">
        <v>2513</v>
      </c>
      <c r="H2296" s="90"/>
      <c r="I2296" s="91"/>
      <c r="J2296" s="91"/>
      <c r="K2296" s="91">
        <f t="shared" si="70"/>
        <v>2513</v>
      </c>
      <c r="L2296" s="92">
        <v>20221116</v>
      </c>
    </row>
    <row r="2297" spans="1:12" x14ac:dyDescent="0.25">
      <c r="A2297" s="89" t="s">
        <v>3321</v>
      </c>
      <c r="B2297" s="90" t="s">
        <v>92</v>
      </c>
      <c r="C2297" s="90" t="s">
        <v>706</v>
      </c>
      <c r="D2297" s="90" t="s">
        <v>707</v>
      </c>
      <c r="E2297" s="90" t="s">
        <v>714</v>
      </c>
      <c r="F2297" s="127">
        <v>1</v>
      </c>
      <c r="G2297" s="91">
        <v>2513</v>
      </c>
      <c r="H2297" s="90"/>
      <c r="I2297" s="91"/>
      <c r="J2297" s="91"/>
      <c r="K2297" s="91">
        <f t="shared" si="70"/>
        <v>2513</v>
      </c>
      <c r="L2297" s="92">
        <v>20221116</v>
      </c>
    </row>
    <row r="2298" spans="1:12" x14ac:dyDescent="0.25">
      <c r="A2298" s="89" t="s">
        <v>3320</v>
      </c>
      <c r="B2298" s="90" t="s">
        <v>92</v>
      </c>
      <c r="C2298" s="90" t="s">
        <v>706</v>
      </c>
      <c r="D2298" s="90" t="s">
        <v>707</v>
      </c>
      <c r="E2298" s="90" t="s">
        <v>920</v>
      </c>
      <c r="F2298" s="127">
        <v>1</v>
      </c>
      <c r="G2298" s="91">
        <v>2513</v>
      </c>
      <c r="H2298" s="90"/>
      <c r="I2298" s="91"/>
      <c r="J2298" s="91"/>
      <c r="K2298" s="91">
        <f t="shared" si="70"/>
        <v>2513</v>
      </c>
      <c r="L2298" s="92">
        <v>20221116</v>
      </c>
    </row>
    <row r="2299" spans="1:12" x14ac:dyDescent="0.25">
      <c r="A2299" s="89" t="s">
        <v>3319</v>
      </c>
      <c r="B2299" s="90" t="s">
        <v>92</v>
      </c>
      <c r="C2299" s="90" t="s">
        <v>706</v>
      </c>
      <c r="D2299" s="90" t="s">
        <v>707</v>
      </c>
      <c r="E2299" s="90" t="s">
        <v>718</v>
      </c>
      <c r="F2299" s="127">
        <v>1</v>
      </c>
      <c r="G2299" s="91">
        <v>2513</v>
      </c>
      <c r="H2299" s="90"/>
      <c r="I2299" s="91"/>
      <c r="J2299" s="91"/>
      <c r="K2299" s="91">
        <f t="shared" si="70"/>
        <v>2513</v>
      </c>
      <c r="L2299" s="92">
        <v>20221116</v>
      </c>
    </row>
    <row r="2300" spans="1:12" x14ac:dyDescent="0.25">
      <c r="A2300" s="89" t="s">
        <v>3318</v>
      </c>
      <c r="B2300" s="90" t="s">
        <v>92</v>
      </c>
      <c r="C2300" s="90" t="s">
        <v>706</v>
      </c>
      <c r="D2300" s="90" t="s">
        <v>707</v>
      </c>
      <c r="E2300" s="90" t="s">
        <v>708</v>
      </c>
      <c r="F2300" s="127">
        <v>1</v>
      </c>
      <c r="G2300" s="91">
        <v>2513</v>
      </c>
      <c r="H2300" s="90"/>
      <c r="I2300" s="91"/>
      <c r="J2300" s="91"/>
      <c r="K2300" s="91">
        <f t="shared" si="70"/>
        <v>2513</v>
      </c>
      <c r="L2300" s="92">
        <v>20221116</v>
      </c>
    </row>
    <row r="2301" spans="1:12" x14ac:dyDescent="0.25">
      <c r="A2301" s="89" t="s">
        <v>3348</v>
      </c>
      <c r="B2301" s="90" t="s">
        <v>92</v>
      </c>
      <c r="C2301" s="90" t="s">
        <v>27</v>
      </c>
      <c r="D2301" s="90" t="s">
        <v>41</v>
      </c>
      <c r="E2301" s="90" t="s">
        <v>789</v>
      </c>
      <c r="F2301" s="127">
        <v>1</v>
      </c>
      <c r="G2301" s="91">
        <v>2513</v>
      </c>
      <c r="H2301" s="90"/>
      <c r="I2301" s="91"/>
      <c r="J2301" s="91"/>
      <c r="K2301" s="91">
        <f t="shared" si="70"/>
        <v>2513</v>
      </c>
      <c r="L2301" s="92">
        <v>20221117</v>
      </c>
    </row>
    <row r="2302" spans="1:12" x14ac:dyDescent="0.25">
      <c r="A2302" s="89" t="s">
        <v>3347</v>
      </c>
      <c r="B2302" s="90" t="s">
        <v>92</v>
      </c>
      <c r="C2302" s="90" t="s">
        <v>27</v>
      </c>
      <c r="D2302" s="90" t="s">
        <v>41</v>
      </c>
      <c r="E2302" s="90" t="s">
        <v>201</v>
      </c>
      <c r="F2302" s="127">
        <v>1</v>
      </c>
      <c r="G2302" s="91">
        <v>2513</v>
      </c>
      <c r="H2302" s="90"/>
      <c r="I2302" s="91"/>
      <c r="J2302" s="91"/>
      <c r="K2302" s="91">
        <f t="shared" si="70"/>
        <v>2513</v>
      </c>
      <c r="L2302" s="92">
        <v>20221117</v>
      </c>
    </row>
    <row r="2303" spans="1:12" x14ac:dyDescent="0.25">
      <c r="A2303" s="89" t="s">
        <v>3291</v>
      </c>
      <c r="B2303" s="90" t="s">
        <v>92</v>
      </c>
      <c r="C2303" s="90" t="s">
        <v>12</v>
      </c>
      <c r="D2303" s="90" t="s">
        <v>116</v>
      </c>
      <c r="E2303" s="90" t="s">
        <v>2369</v>
      </c>
      <c r="F2303" s="127">
        <v>1</v>
      </c>
      <c r="G2303" s="91">
        <v>2513</v>
      </c>
      <c r="H2303" s="90"/>
      <c r="I2303" s="91"/>
      <c r="J2303" s="91"/>
      <c r="K2303" s="91">
        <f t="shared" si="70"/>
        <v>2513</v>
      </c>
      <c r="L2303" s="92">
        <v>20221118</v>
      </c>
    </row>
    <row r="2304" spans="1:12" x14ac:dyDescent="0.25">
      <c r="A2304" s="89" t="s">
        <v>3290</v>
      </c>
      <c r="B2304" s="90" t="s">
        <v>92</v>
      </c>
      <c r="C2304" s="90" t="s">
        <v>12</v>
      </c>
      <c r="D2304" s="90" t="s">
        <v>116</v>
      </c>
      <c r="E2304" s="90" t="s">
        <v>171</v>
      </c>
      <c r="F2304" s="127">
        <v>1</v>
      </c>
      <c r="G2304" s="91">
        <v>2513</v>
      </c>
      <c r="H2304" s="90"/>
      <c r="I2304" s="91"/>
      <c r="J2304" s="91"/>
      <c r="K2304" s="91">
        <f t="shared" si="70"/>
        <v>2513</v>
      </c>
      <c r="L2304" s="92">
        <v>20221118</v>
      </c>
    </row>
    <row r="2305" spans="1:12" x14ac:dyDescent="0.25">
      <c r="A2305" s="89" t="s">
        <v>3293</v>
      </c>
      <c r="B2305" s="90" t="s">
        <v>92</v>
      </c>
      <c r="C2305" s="90" t="s">
        <v>12</v>
      </c>
      <c r="D2305" s="90" t="s">
        <v>116</v>
      </c>
      <c r="E2305" s="90" t="s">
        <v>1148</v>
      </c>
      <c r="F2305" s="127">
        <v>1</v>
      </c>
      <c r="G2305" s="91">
        <v>2513</v>
      </c>
      <c r="H2305" s="90"/>
      <c r="I2305" s="91"/>
      <c r="J2305" s="91"/>
      <c r="K2305" s="91">
        <f t="shared" si="70"/>
        <v>2513</v>
      </c>
      <c r="L2305" s="92">
        <v>20221118</v>
      </c>
    </row>
    <row r="2306" spans="1:12" x14ac:dyDescent="0.25">
      <c r="A2306" s="89" t="s">
        <v>3292</v>
      </c>
      <c r="B2306" s="90" t="s">
        <v>92</v>
      </c>
      <c r="C2306" s="90" t="s">
        <v>12</v>
      </c>
      <c r="D2306" s="90" t="s">
        <v>116</v>
      </c>
      <c r="E2306" s="90" t="s">
        <v>3001</v>
      </c>
      <c r="F2306" s="127">
        <v>1</v>
      </c>
      <c r="G2306" s="91">
        <v>2513</v>
      </c>
      <c r="H2306" s="90"/>
      <c r="I2306" s="91"/>
      <c r="J2306" s="91"/>
      <c r="K2306" s="91">
        <f t="shared" si="70"/>
        <v>2513</v>
      </c>
      <c r="L2306" s="92">
        <v>20221118</v>
      </c>
    </row>
    <row r="2307" spans="1:12" x14ac:dyDescent="0.25">
      <c r="A2307" s="89" t="s">
        <v>3282</v>
      </c>
      <c r="B2307" s="90" t="s">
        <v>92</v>
      </c>
      <c r="C2307" s="90" t="s">
        <v>27</v>
      </c>
      <c r="D2307" s="90" t="s">
        <v>1465</v>
      </c>
      <c r="E2307" s="90" t="s">
        <v>1466</v>
      </c>
      <c r="F2307" s="127">
        <v>1</v>
      </c>
      <c r="G2307" s="91">
        <v>2513</v>
      </c>
      <c r="H2307" s="90"/>
      <c r="I2307" s="91"/>
      <c r="J2307" s="91"/>
      <c r="K2307" s="91">
        <f t="shared" si="70"/>
        <v>2513</v>
      </c>
      <c r="L2307" s="92">
        <v>20221122</v>
      </c>
    </row>
    <row r="2308" spans="1:12" x14ac:dyDescent="0.25">
      <c r="A2308" s="89" t="s">
        <v>3280</v>
      </c>
      <c r="B2308" s="90" t="s">
        <v>92</v>
      </c>
      <c r="C2308" s="90" t="s">
        <v>27</v>
      </c>
      <c r="D2308" s="90" t="s">
        <v>1465</v>
      </c>
      <c r="E2308" s="90" t="s">
        <v>3281</v>
      </c>
      <c r="F2308" s="127">
        <v>1</v>
      </c>
      <c r="G2308" s="91">
        <v>2513</v>
      </c>
      <c r="H2308" s="90"/>
      <c r="I2308" s="91"/>
      <c r="J2308" s="91"/>
      <c r="K2308" s="91">
        <f t="shared" si="70"/>
        <v>2513</v>
      </c>
      <c r="L2308" s="92">
        <v>20221122</v>
      </c>
    </row>
    <row r="2309" spans="1:12" x14ac:dyDescent="0.25">
      <c r="A2309" s="89" t="s">
        <v>3289</v>
      </c>
      <c r="B2309" s="90" t="s">
        <v>92</v>
      </c>
      <c r="C2309" s="90" t="s">
        <v>36</v>
      </c>
      <c r="D2309" s="90" t="s">
        <v>37</v>
      </c>
      <c r="E2309" s="90" t="s">
        <v>2468</v>
      </c>
      <c r="F2309" s="127">
        <v>1</v>
      </c>
      <c r="G2309" s="91">
        <v>2513</v>
      </c>
      <c r="H2309" s="90"/>
      <c r="I2309" s="91"/>
      <c r="J2309" s="91"/>
      <c r="K2309" s="91">
        <f t="shared" si="70"/>
        <v>2513</v>
      </c>
      <c r="L2309" s="92">
        <v>20221124</v>
      </c>
    </row>
    <row r="2310" spans="1:12" x14ac:dyDescent="0.25">
      <c r="A2310" s="89" t="s">
        <v>3283</v>
      </c>
      <c r="B2310" s="90" t="s">
        <v>92</v>
      </c>
      <c r="C2310" s="90" t="s">
        <v>36</v>
      </c>
      <c r="D2310" s="90" t="s">
        <v>37</v>
      </c>
      <c r="E2310" s="90" t="s">
        <v>1362</v>
      </c>
      <c r="F2310" s="127">
        <v>1</v>
      </c>
      <c r="G2310" s="91">
        <v>2513</v>
      </c>
      <c r="H2310" s="90"/>
      <c r="I2310" s="91"/>
      <c r="J2310" s="91"/>
      <c r="K2310" s="91">
        <f t="shared" si="70"/>
        <v>2513</v>
      </c>
      <c r="L2310" s="92">
        <v>20221124</v>
      </c>
    </row>
    <row r="2311" spans="1:12" x14ac:dyDescent="0.25">
      <c r="A2311" s="89" t="s">
        <v>3288</v>
      </c>
      <c r="B2311" s="90" t="s">
        <v>92</v>
      </c>
      <c r="C2311" s="90" t="s">
        <v>36</v>
      </c>
      <c r="D2311" s="90" t="s">
        <v>37</v>
      </c>
      <c r="E2311" s="90" t="s">
        <v>2443</v>
      </c>
      <c r="F2311" s="127">
        <v>1</v>
      </c>
      <c r="G2311" s="91">
        <v>2513</v>
      </c>
      <c r="H2311" s="90"/>
      <c r="I2311" s="91"/>
      <c r="J2311" s="91"/>
      <c r="K2311" s="91">
        <f t="shared" si="70"/>
        <v>2513</v>
      </c>
      <c r="L2311" s="92">
        <v>20221124</v>
      </c>
    </row>
    <row r="2312" spans="1:12" x14ac:dyDescent="0.25">
      <c r="A2312" s="89" t="s">
        <v>3287</v>
      </c>
      <c r="B2312" s="90" t="s">
        <v>92</v>
      </c>
      <c r="C2312" s="90" t="s">
        <v>36</v>
      </c>
      <c r="D2312" s="90" t="s">
        <v>37</v>
      </c>
      <c r="E2312" s="90" t="s">
        <v>1301</v>
      </c>
      <c r="F2312" s="127">
        <v>1</v>
      </c>
      <c r="G2312" s="91">
        <v>2513</v>
      </c>
      <c r="H2312" s="90"/>
      <c r="I2312" s="91"/>
      <c r="J2312" s="91"/>
      <c r="K2312" s="91">
        <f t="shared" si="70"/>
        <v>2513</v>
      </c>
      <c r="L2312" s="92">
        <v>20221124</v>
      </c>
    </row>
    <row r="2313" spans="1:12" x14ac:dyDescent="0.25">
      <c r="A2313" s="89" t="s">
        <v>3285</v>
      </c>
      <c r="B2313" s="90" t="s">
        <v>92</v>
      </c>
      <c r="C2313" s="90" t="s">
        <v>36</v>
      </c>
      <c r="D2313" s="90" t="s">
        <v>37</v>
      </c>
      <c r="E2313" s="90" t="s">
        <v>3286</v>
      </c>
      <c r="F2313" s="127">
        <v>1</v>
      </c>
      <c r="G2313" s="91">
        <v>2513</v>
      </c>
      <c r="H2313" s="90"/>
      <c r="I2313" s="91"/>
      <c r="J2313" s="91"/>
      <c r="K2313" s="91">
        <f t="shared" si="70"/>
        <v>2513</v>
      </c>
      <c r="L2313" s="92">
        <v>20221124</v>
      </c>
    </row>
    <row r="2314" spans="1:12" x14ac:dyDescent="0.25">
      <c r="A2314" s="89" t="s">
        <v>3284</v>
      </c>
      <c r="B2314" s="90" t="s">
        <v>92</v>
      </c>
      <c r="C2314" s="90" t="s">
        <v>36</v>
      </c>
      <c r="D2314" s="90" t="s">
        <v>37</v>
      </c>
      <c r="E2314" s="90" t="s">
        <v>1358</v>
      </c>
      <c r="F2314" s="127">
        <v>1</v>
      </c>
      <c r="G2314" s="91">
        <v>2513</v>
      </c>
      <c r="H2314" s="90"/>
      <c r="I2314" s="91"/>
      <c r="J2314" s="91"/>
      <c r="K2314" s="91">
        <f t="shared" si="70"/>
        <v>2513</v>
      </c>
      <c r="L2314" s="92">
        <v>20221124</v>
      </c>
    </row>
    <row r="2315" spans="1:12" x14ac:dyDescent="0.25">
      <c r="A2315" s="89" t="s">
        <v>3277</v>
      </c>
      <c r="B2315" s="90" t="s">
        <v>92</v>
      </c>
      <c r="C2315" s="90" t="s">
        <v>27</v>
      </c>
      <c r="D2315" s="90" t="s">
        <v>769</v>
      </c>
      <c r="E2315" s="90" t="s">
        <v>776</v>
      </c>
      <c r="F2315" s="127">
        <v>1</v>
      </c>
      <c r="G2315" s="91">
        <v>2513</v>
      </c>
      <c r="H2315" s="90"/>
      <c r="I2315" s="91"/>
      <c r="J2315" s="91"/>
      <c r="K2315" s="91">
        <f t="shared" si="70"/>
        <v>2513</v>
      </c>
      <c r="L2315" s="92">
        <v>20221128</v>
      </c>
    </row>
    <row r="2316" spans="1:12" x14ac:dyDescent="0.25">
      <c r="A2316" s="89" t="s">
        <v>3276</v>
      </c>
      <c r="B2316" s="90" t="s">
        <v>92</v>
      </c>
      <c r="C2316" s="90" t="s">
        <v>27</v>
      </c>
      <c r="D2316" s="90" t="s">
        <v>769</v>
      </c>
      <c r="E2316" s="90" t="s">
        <v>774</v>
      </c>
      <c r="F2316" s="127">
        <v>1</v>
      </c>
      <c r="G2316" s="91">
        <v>2513</v>
      </c>
      <c r="H2316" s="90"/>
      <c r="I2316" s="91"/>
      <c r="J2316" s="91"/>
      <c r="K2316" s="91">
        <f t="shared" si="70"/>
        <v>2513</v>
      </c>
      <c r="L2316" s="92">
        <v>20221128</v>
      </c>
    </row>
    <row r="2317" spans="1:12" x14ac:dyDescent="0.25">
      <c r="A2317" s="89" t="s">
        <v>3278</v>
      </c>
      <c r="B2317" s="90" t="s">
        <v>92</v>
      </c>
      <c r="C2317" s="90" t="s">
        <v>27</v>
      </c>
      <c r="D2317" s="90" t="s">
        <v>769</v>
      </c>
      <c r="E2317" s="90" t="s">
        <v>772</v>
      </c>
      <c r="F2317" s="127">
        <v>1</v>
      </c>
      <c r="G2317" s="91">
        <v>2513</v>
      </c>
      <c r="H2317" s="90"/>
      <c r="I2317" s="91"/>
      <c r="J2317" s="91"/>
      <c r="K2317" s="91">
        <f t="shared" si="70"/>
        <v>2513</v>
      </c>
      <c r="L2317" s="92">
        <v>20221128</v>
      </c>
    </row>
    <row r="2318" spans="1:12" ht="15.75" thickBot="1" x14ac:dyDescent="0.3">
      <c r="A2318" s="112" t="s">
        <v>3275</v>
      </c>
      <c r="B2318" s="113" t="s">
        <v>92</v>
      </c>
      <c r="C2318" s="113" t="s">
        <v>12</v>
      </c>
      <c r="D2318" s="113" t="s">
        <v>118</v>
      </c>
      <c r="E2318" s="113" t="s">
        <v>3171</v>
      </c>
      <c r="F2318" s="131">
        <v>1</v>
      </c>
      <c r="G2318" s="114">
        <v>2513</v>
      </c>
      <c r="H2318" s="113"/>
      <c r="I2318" s="114"/>
      <c r="J2318" s="114"/>
      <c r="K2318" s="114">
        <f t="shared" si="70"/>
        <v>2513</v>
      </c>
      <c r="L2318" s="115">
        <v>20221129</v>
      </c>
    </row>
    <row r="2319" spans="1:12" ht="15.75" thickBot="1" x14ac:dyDescent="0.3"/>
    <row r="2320" spans="1:12" x14ac:dyDescent="0.25">
      <c r="A2320" s="168" t="s">
        <v>3453</v>
      </c>
      <c r="B2320" s="169" t="s">
        <v>11</v>
      </c>
      <c r="C2320" s="169" t="s">
        <v>27</v>
      </c>
      <c r="D2320" s="169" t="s">
        <v>138</v>
      </c>
      <c r="E2320" s="169" t="s">
        <v>169</v>
      </c>
      <c r="F2320" s="170">
        <v>1</v>
      </c>
      <c r="G2320" s="171">
        <v>5437</v>
      </c>
      <c r="H2320" s="169">
        <v>90</v>
      </c>
      <c r="I2320" s="171">
        <v>60.83</v>
      </c>
      <c r="J2320" s="171">
        <f>I2320*H2320</f>
        <v>5474.7</v>
      </c>
      <c r="K2320" s="171">
        <f t="shared" ref="K2320:K2356" si="71">J2320+G2320</f>
        <v>10911.7</v>
      </c>
      <c r="L2320" s="172">
        <v>20221201</v>
      </c>
    </row>
    <row r="2321" spans="1:12" x14ac:dyDescent="0.25">
      <c r="A2321" s="89" t="s">
        <v>3463</v>
      </c>
      <c r="B2321" s="90" t="s">
        <v>11</v>
      </c>
      <c r="C2321" s="90" t="s">
        <v>12</v>
      </c>
      <c r="D2321" s="90" t="s">
        <v>118</v>
      </c>
      <c r="E2321" s="90" t="s">
        <v>167</v>
      </c>
      <c r="F2321" s="127">
        <v>1</v>
      </c>
      <c r="G2321" s="91">
        <v>5437</v>
      </c>
      <c r="H2321" s="90"/>
      <c r="I2321" s="91"/>
      <c r="J2321" s="91"/>
      <c r="K2321" s="91">
        <f t="shared" si="71"/>
        <v>5437</v>
      </c>
      <c r="L2321" s="92">
        <v>20221201</v>
      </c>
    </row>
    <row r="2322" spans="1:12" x14ac:dyDescent="0.25">
      <c r="A2322" s="89" t="s">
        <v>3465</v>
      </c>
      <c r="B2322" s="90" t="s">
        <v>11</v>
      </c>
      <c r="C2322" s="90" t="s">
        <v>12</v>
      </c>
      <c r="D2322" s="90" t="s">
        <v>39</v>
      </c>
      <c r="E2322" s="90" t="s">
        <v>249</v>
      </c>
      <c r="F2322" s="127">
        <v>1</v>
      </c>
      <c r="G2322" s="91">
        <v>5437</v>
      </c>
      <c r="H2322" s="90"/>
      <c r="I2322" s="91"/>
      <c r="J2322" s="91"/>
      <c r="K2322" s="91">
        <f t="shared" si="71"/>
        <v>5437</v>
      </c>
      <c r="L2322" s="92">
        <v>20221201</v>
      </c>
    </row>
    <row r="2323" spans="1:12" x14ac:dyDescent="0.25">
      <c r="A2323" s="108" t="s">
        <v>3459</v>
      </c>
      <c r="B2323" s="109" t="s">
        <v>11</v>
      </c>
      <c r="C2323" s="109" t="s">
        <v>28</v>
      </c>
      <c r="D2323" s="109" t="s">
        <v>134</v>
      </c>
      <c r="E2323" s="109" t="s">
        <v>2287</v>
      </c>
      <c r="F2323" s="130">
        <v>1</v>
      </c>
      <c r="G2323" s="110">
        <v>5437</v>
      </c>
      <c r="H2323" s="109">
        <v>90</v>
      </c>
      <c r="I2323" s="110">
        <v>60.83</v>
      </c>
      <c r="J2323" s="110">
        <f>I2323*H2323</f>
        <v>5474.7</v>
      </c>
      <c r="K2323" s="110">
        <f t="shared" si="71"/>
        <v>10911.7</v>
      </c>
      <c r="L2323" s="111">
        <v>20221202</v>
      </c>
    </row>
    <row r="2324" spans="1:12" x14ac:dyDescent="0.25">
      <c r="A2324" s="89" t="s">
        <v>3460</v>
      </c>
      <c r="B2324" s="90" t="s">
        <v>11</v>
      </c>
      <c r="C2324" s="90" t="s">
        <v>35</v>
      </c>
      <c r="D2324" s="90" t="s">
        <v>757</v>
      </c>
      <c r="E2324" s="90" t="s">
        <v>758</v>
      </c>
      <c r="F2324" s="127">
        <v>1</v>
      </c>
      <c r="G2324" s="91">
        <v>5437</v>
      </c>
      <c r="H2324" s="90"/>
      <c r="I2324" s="91"/>
      <c r="J2324" s="91"/>
      <c r="K2324" s="91">
        <f t="shared" si="71"/>
        <v>5437</v>
      </c>
      <c r="L2324" s="92">
        <v>20221202</v>
      </c>
    </row>
    <row r="2325" spans="1:12" x14ac:dyDescent="0.25">
      <c r="A2325" s="89" t="s">
        <v>3457</v>
      </c>
      <c r="B2325" s="90" t="s">
        <v>11</v>
      </c>
      <c r="C2325" s="90" t="s">
        <v>673</v>
      </c>
      <c r="D2325" s="90" t="s">
        <v>81</v>
      </c>
      <c r="E2325" s="90" t="s">
        <v>977</v>
      </c>
      <c r="F2325" s="127">
        <v>1</v>
      </c>
      <c r="G2325" s="91">
        <v>5437</v>
      </c>
      <c r="H2325" s="90"/>
      <c r="I2325" s="91"/>
      <c r="J2325" s="91"/>
      <c r="K2325" s="91">
        <f t="shared" si="71"/>
        <v>5437</v>
      </c>
      <c r="L2325" s="92">
        <v>20221206</v>
      </c>
    </row>
    <row r="2326" spans="1:12" x14ac:dyDescent="0.25">
      <c r="A2326" s="89" t="s">
        <v>3455</v>
      </c>
      <c r="B2326" s="90" t="s">
        <v>11</v>
      </c>
      <c r="C2326" s="90" t="s">
        <v>12</v>
      </c>
      <c r="D2326" s="90" t="s">
        <v>118</v>
      </c>
      <c r="E2326" s="90" t="s">
        <v>2205</v>
      </c>
      <c r="F2326" s="127">
        <v>1</v>
      </c>
      <c r="G2326" s="91">
        <v>5437</v>
      </c>
      <c r="H2326" s="90"/>
      <c r="I2326" s="91"/>
      <c r="J2326" s="91"/>
      <c r="K2326" s="91">
        <f t="shared" si="71"/>
        <v>5437</v>
      </c>
      <c r="L2326" s="92">
        <v>20221206</v>
      </c>
    </row>
    <row r="2327" spans="1:12" x14ac:dyDescent="0.25">
      <c r="A2327" s="89" t="s">
        <v>3456</v>
      </c>
      <c r="B2327" s="90" t="s">
        <v>11</v>
      </c>
      <c r="C2327" s="90" t="s">
        <v>1760</v>
      </c>
      <c r="D2327" s="90" t="s">
        <v>1761</v>
      </c>
      <c r="E2327" s="90" t="s">
        <v>1762</v>
      </c>
      <c r="F2327" s="127">
        <v>1</v>
      </c>
      <c r="G2327" s="91">
        <v>5437</v>
      </c>
      <c r="H2327" s="90"/>
      <c r="I2327" s="91"/>
      <c r="J2327" s="91"/>
      <c r="K2327" s="91">
        <f t="shared" si="71"/>
        <v>5437</v>
      </c>
      <c r="L2327" s="92">
        <v>20221206</v>
      </c>
    </row>
    <row r="2328" spans="1:12" x14ac:dyDescent="0.25">
      <c r="A2328" s="89" t="s">
        <v>3466</v>
      </c>
      <c r="B2328" s="90" t="s">
        <v>11</v>
      </c>
      <c r="C2328" s="90" t="s">
        <v>222</v>
      </c>
      <c r="D2328" s="90" t="s">
        <v>39</v>
      </c>
      <c r="E2328" s="90" t="s">
        <v>246</v>
      </c>
      <c r="F2328" s="127">
        <v>1</v>
      </c>
      <c r="G2328" s="91">
        <v>5437</v>
      </c>
      <c r="H2328" s="90"/>
      <c r="I2328" s="91"/>
      <c r="J2328" s="91"/>
      <c r="K2328" s="91">
        <f t="shared" si="71"/>
        <v>5437</v>
      </c>
      <c r="L2328" s="92">
        <v>20221207</v>
      </c>
    </row>
    <row r="2329" spans="1:12" x14ac:dyDescent="0.25">
      <c r="A2329" s="108" t="s">
        <v>3464</v>
      </c>
      <c r="B2329" s="109" t="s">
        <v>11</v>
      </c>
      <c r="C2329" s="109" t="s">
        <v>56</v>
      </c>
      <c r="D2329" s="109" t="s">
        <v>57</v>
      </c>
      <c r="E2329" s="109" t="s">
        <v>1840</v>
      </c>
      <c r="F2329" s="130">
        <v>1</v>
      </c>
      <c r="G2329" s="110">
        <v>5437</v>
      </c>
      <c r="H2329" s="109">
        <v>276</v>
      </c>
      <c r="I2329" s="110">
        <v>60.83</v>
      </c>
      <c r="J2329" s="110">
        <f>I2329*H2329</f>
        <v>16789.079999999998</v>
      </c>
      <c r="K2329" s="110">
        <f t="shared" si="71"/>
        <v>22226.079999999998</v>
      </c>
      <c r="L2329" s="111">
        <v>20221212</v>
      </c>
    </row>
    <row r="2330" spans="1:12" x14ac:dyDescent="0.25">
      <c r="A2330" s="108" t="s">
        <v>3458</v>
      </c>
      <c r="B2330" s="109" t="s">
        <v>11</v>
      </c>
      <c r="C2330" s="109" t="s">
        <v>38</v>
      </c>
      <c r="D2330" s="109" t="s">
        <v>215</v>
      </c>
      <c r="E2330" s="109" t="s">
        <v>2096</v>
      </c>
      <c r="F2330" s="130">
        <v>1</v>
      </c>
      <c r="G2330" s="110">
        <v>5437</v>
      </c>
      <c r="H2330" s="109">
        <v>220</v>
      </c>
      <c r="I2330" s="110">
        <v>60.83</v>
      </c>
      <c r="J2330" s="110">
        <f>I2330*H2330</f>
        <v>13382.6</v>
      </c>
      <c r="K2330" s="110">
        <f t="shared" si="71"/>
        <v>18819.599999999999</v>
      </c>
      <c r="L2330" s="111">
        <v>20221212</v>
      </c>
    </row>
    <row r="2331" spans="1:12" x14ac:dyDescent="0.25">
      <c r="A2331" s="89" t="s">
        <v>3452</v>
      </c>
      <c r="B2331" s="90" t="s">
        <v>11</v>
      </c>
      <c r="C2331" s="90" t="s">
        <v>220</v>
      </c>
      <c r="D2331" s="90" t="s">
        <v>221</v>
      </c>
      <c r="E2331" s="90" t="s">
        <v>912</v>
      </c>
      <c r="F2331" s="127">
        <v>1</v>
      </c>
      <c r="G2331" s="91">
        <v>5437</v>
      </c>
      <c r="H2331" s="90"/>
      <c r="I2331" s="91"/>
      <c r="J2331" s="91"/>
      <c r="K2331" s="91">
        <f t="shared" si="71"/>
        <v>5437</v>
      </c>
      <c r="L2331" s="92">
        <v>20221213</v>
      </c>
    </row>
    <row r="2332" spans="1:12" x14ac:dyDescent="0.25">
      <c r="A2332" s="108" t="s">
        <v>3451</v>
      </c>
      <c r="B2332" s="109" t="s">
        <v>11</v>
      </c>
      <c r="C2332" s="109" t="s">
        <v>27</v>
      </c>
      <c r="D2332" s="109" t="s">
        <v>99</v>
      </c>
      <c r="E2332" s="109" t="s">
        <v>820</v>
      </c>
      <c r="F2332" s="130">
        <v>1</v>
      </c>
      <c r="G2332" s="110">
        <v>5437</v>
      </c>
      <c r="H2332" s="109">
        <v>104</v>
      </c>
      <c r="I2332" s="110">
        <v>60.83</v>
      </c>
      <c r="J2332" s="110">
        <f>I2332*H2332</f>
        <v>6326.32</v>
      </c>
      <c r="K2332" s="110">
        <f t="shared" si="71"/>
        <v>11763.32</v>
      </c>
      <c r="L2332" s="111">
        <v>20221214</v>
      </c>
    </row>
    <row r="2333" spans="1:12" x14ac:dyDescent="0.25">
      <c r="A2333" s="89" t="s">
        <v>3447</v>
      </c>
      <c r="B2333" s="90" t="s">
        <v>11</v>
      </c>
      <c r="C2333" s="90" t="s">
        <v>739</v>
      </c>
      <c r="D2333" s="90" t="s">
        <v>834</v>
      </c>
      <c r="E2333" s="90" t="s">
        <v>839</v>
      </c>
      <c r="F2333" s="127">
        <v>1</v>
      </c>
      <c r="G2333" s="91">
        <v>5437</v>
      </c>
      <c r="H2333" s="90"/>
      <c r="I2333" s="91"/>
      <c r="J2333" s="91"/>
      <c r="K2333" s="91">
        <f t="shared" si="71"/>
        <v>5437</v>
      </c>
      <c r="L2333" s="92">
        <v>20221214</v>
      </c>
    </row>
    <row r="2334" spans="1:12" x14ac:dyDescent="0.25">
      <c r="A2334" s="89" t="s">
        <v>3449</v>
      </c>
      <c r="B2334" s="90" t="s">
        <v>11</v>
      </c>
      <c r="C2334" s="90" t="s">
        <v>12</v>
      </c>
      <c r="D2334" s="90" t="s">
        <v>39</v>
      </c>
      <c r="E2334" s="90" t="s">
        <v>249</v>
      </c>
      <c r="F2334" s="127">
        <v>1</v>
      </c>
      <c r="G2334" s="91">
        <v>5437</v>
      </c>
      <c r="H2334" s="90"/>
      <c r="I2334" s="91"/>
      <c r="J2334" s="91"/>
      <c r="K2334" s="91">
        <f t="shared" si="71"/>
        <v>5437</v>
      </c>
      <c r="L2334" s="92">
        <v>20221214</v>
      </c>
    </row>
    <row r="2335" spans="1:12" x14ac:dyDescent="0.25">
      <c r="A2335" s="89" t="s">
        <v>3443</v>
      </c>
      <c r="B2335" s="90" t="s">
        <v>11</v>
      </c>
      <c r="C2335" s="90" t="s">
        <v>28</v>
      </c>
      <c r="D2335" s="90" t="s">
        <v>1086</v>
      </c>
      <c r="E2335" s="90" t="s">
        <v>1587</v>
      </c>
      <c r="F2335" s="127">
        <v>1</v>
      </c>
      <c r="G2335" s="91">
        <v>5437</v>
      </c>
      <c r="H2335" s="90"/>
      <c r="I2335" s="91"/>
      <c r="J2335" s="91"/>
      <c r="K2335" s="91">
        <f t="shared" si="71"/>
        <v>5437</v>
      </c>
      <c r="L2335" s="92">
        <v>20221216</v>
      </c>
    </row>
    <row r="2336" spans="1:12" x14ac:dyDescent="0.25">
      <c r="A2336" s="89" t="s">
        <v>3448</v>
      </c>
      <c r="B2336" s="90" t="s">
        <v>11</v>
      </c>
      <c r="C2336" s="90" t="s">
        <v>222</v>
      </c>
      <c r="D2336" s="90" t="s">
        <v>39</v>
      </c>
      <c r="E2336" s="90" t="s">
        <v>246</v>
      </c>
      <c r="F2336" s="127">
        <v>1</v>
      </c>
      <c r="G2336" s="91">
        <v>5437</v>
      </c>
      <c r="H2336" s="90"/>
      <c r="I2336" s="91"/>
      <c r="J2336" s="91"/>
      <c r="K2336" s="91">
        <f t="shared" si="71"/>
        <v>5437</v>
      </c>
      <c r="L2336" s="92">
        <v>20221216</v>
      </c>
    </row>
    <row r="2337" spans="1:12" x14ac:dyDescent="0.25">
      <c r="A2337" s="89" t="s">
        <v>3437</v>
      </c>
      <c r="B2337" s="90" t="s">
        <v>11</v>
      </c>
      <c r="C2337" s="90" t="s">
        <v>851</v>
      </c>
      <c r="D2337" s="90" t="s">
        <v>852</v>
      </c>
      <c r="E2337" s="90" t="s">
        <v>853</v>
      </c>
      <c r="F2337" s="127">
        <v>1</v>
      </c>
      <c r="G2337" s="91">
        <v>5437</v>
      </c>
      <c r="H2337" s="90"/>
      <c r="I2337" s="91"/>
      <c r="J2337" s="91"/>
      <c r="K2337" s="91">
        <f t="shared" si="71"/>
        <v>5437</v>
      </c>
      <c r="L2337" s="92">
        <v>20221219</v>
      </c>
    </row>
    <row r="2338" spans="1:12" x14ac:dyDescent="0.25">
      <c r="A2338" s="89" t="s">
        <v>3438</v>
      </c>
      <c r="B2338" s="90" t="s">
        <v>11</v>
      </c>
      <c r="C2338" s="90" t="s">
        <v>1760</v>
      </c>
      <c r="D2338" s="90" t="s">
        <v>1761</v>
      </c>
      <c r="E2338" s="90" t="s">
        <v>1764</v>
      </c>
      <c r="F2338" s="127">
        <v>1</v>
      </c>
      <c r="G2338" s="91">
        <v>5437</v>
      </c>
      <c r="H2338" s="90"/>
      <c r="I2338" s="91"/>
      <c r="J2338" s="91"/>
      <c r="K2338" s="91">
        <f t="shared" si="71"/>
        <v>5437</v>
      </c>
      <c r="L2338" s="92">
        <v>20221219</v>
      </c>
    </row>
    <row r="2339" spans="1:12" x14ac:dyDescent="0.25">
      <c r="A2339" s="89" t="s">
        <v>3439</v>
      </c>
      <c r="B2339" s="90" t="s">
        <v>11</v>
      </c>
      <c r="C2339" s="90" t="s">
        <v>251</v>
      </c>
      <c r="D2339" s="90" t="s">
        <v>91</v>
      </c>
      <c r="E2339" s="90" t="s">
        <v>2971</v>
      </c>
      <c r="F2339" s="127">
        <v>1</v>
      </c>
      <c r="G2339" s="91">
        <v>5437</v>
      </c>
      <c r="H2339" s="90"/>
      <c r="I2339" s="91"/>
      <c r="J2339" s="91"/>
      <c r="K2339" s="91">
        <f t="shared" si="71"/>
        <v>5437</v>
      </c>
      <c r="L2339" s="92">
        <v>20221219</v>
      </c>
    </row>
    <row r="2340" spans="1:12" x14ac:dyDescent="0.25">
      <c r="A2340" s="89" t="s">
        <v>3441</v>
      </c>
      <c r="B2340" s="90" t="s">
        <v>296</v>
      </c>
      <c r="C2340" s="90" t="s">
        <v>1661</v>
      </c>
      <c r="D2340" s="90" t="s">
        <v>2416</v>
      </c>
      <c r="E2340" s="90" t="s">
        <v>2417</v>
      </c>
      <c r="F2340" s="127">
        <v>1</v>
      </c>
      <c r="G2340" s="91">
        <v>5437</v>
      </c>
      <c r="H2340" s="90"/>
      <c r="I2340" s="91"/>
      <c r="J2340" s="91"/>
      <c r="K2340" s="91">
        <f t="shared" si="71"/>
        <v>5437</v>
      </c>
      <c r="L2340" s="92">
        <v>20221219</v>
      </c>
    </row>
    <row r="2341" spans="1:12" x14ac:dyDescent="0.25">
      <c r="A2341" s="89" t="s">
        <v>3440</v>
      </c>
      <c r="B2341" s="90" t="s">
        <v>296</v>
      </c>
      <c r="C2341" s="90" t="s">
        <v>1661</v>
      </c>
      <c r="D2341" s="90" t="s">
        <v>2416</v>
      </c>
      <c r="E2341" s="90" t="s">
        <v>2419</v>
      </c>
      <c r="F2341" s="127">
        <v>1</v>
      </c>
      <c r="G2341" s="91">
        <v>5437</v>
      </c>
      <c r="H2341" s="90"/>
      <c r="I2341" s="91"/>
      <c r="J2341" s="91"/>
      <c r="K2341" s="91">
        <f t="shared" si="71"/>
        <v>5437</v>
      </c>
      <c r="L2341" s="92">
        <v>20221219</v>
      </c>
    </row>
    <row r="2342" spans="1:12" x14ac:dyDescent="0.25">
      <c r="A2342" s="89" t="s">
        <v>3445</v>
      </c>
      <c r="B2342" s="90" t="s">
        <v>11</v>
      </c>
      <c r="C2342" s="90" t="s">
        <v>12</v>
      </c>
      <c r="D2342" s="90" t="s">
        <v>118</v>
      </c>
      <c r="E2342" s="90" t="s">
        <v>1071</v>
      </c>
      <c r="F2342" s="127">
        <v>1</v>
      </c>
      <c r="G2342" s="91">
        <v>5437</v>
      </c>
      <c r="H2342" s="90"/>
      <c r="I2342" s="91"/>
      <c r="J2342" s="91"/>
      <c r="K2342" s="91">
        <f t="shared" si="71"/>
        <v>5437</v>
      </c>
      <c r="L2342" s="92">
        <v>20221220</v>
      </c>
    </row>
    <row r="2343" spans="1:12" x14ac:dyDescent="0.25">
      <c r="A2343" s="144" t="s">
        <v>3461</v>
      </c>
      <c r="B2343" s="145" t="s">
        <v>2204</v>
      </c>
      <c r="C2343" s="145" t="s">
        <v>1435</v>
      </c>
      <c r="D2343" s="145" t="s">
        <v>1436</v>
      </c>
      <c r="E2343" s="145" t="s">
        <v>3462</v>
      </c>
      <c r="F2343" s="146">
        <v>1</v>
      </c>
      <c r="G2343" s="147">
        <v>10874</v>
      </c>
      <c r="H2343" s="145"/>
      <c r="I2343" s="147"/>
      <c r="J2343" s="147"/>
      <c r="K2343" s="147">
        <f t="shared" si="71"/>
        <v>10874</v>
      </c>
      <c r="L2343" s="148">
        <v>20221221</v>
      </c>
    </row>
    <row r="2344" spans="1:12" x14ac:dyDescent="0.25">
      <c r="A2344" s="89" t="s">
        <v>3454</v>
      </c>
      <c r="B2344" s="90" t="s">
        <v>11</v>
      </c>
      <c r="C2344" s="90" t="s">
        <v>222</v>
      </c>
      <c r="D2344" s="90" t="s">
        <v>26</v>
      </c>
      <c r="E2344" s="90" t="s">
        <v>1104</v>
      </c>
      <c r="F2344" s="127">
        <v>1</v>
      </c>
      <c r="G2344" s="91">
        <v>5437</v>
      </c>
      <c r="H2344" s="90"/>
      <c r="I2344" s="91"/>
      <c r="J2344" s="91"/>
      <c r="K2344" s="91">
        <f t="shared" si="71"/>
        <v>5437</v>
      </c>
      <c r="L2344" s="92">
        <v>20221222</v>
      </c>
    </row>
    <row r="2345" spans="1:12" x14ac:dyDescent="0.25">
      <c r="A2345" s="89" t="s">
        <v>3433</v>
      </c>
      <c r="B2345" s="90" t="s">
        <v>11</v>
      </c>
      <c r="C2345" s="90" t="s">
        <v>673</v>
      </c>
      <c r="D2345" s="90" t="s">
        <v>81</v>
      </c>
      <c r="E2345" s="90" t="s">
        <v>977</v>
      </c>
      <c r="F2345" s="127">
        <v>1</v>
      </c>
      <c r="G2345" s="91">
        <v>5437</v>
      </c>
      <c r="H2345" s="90"/>
      <c r="I2345" s="91"/>
      <c r="J2345" s="91"/>
      <c r="K2345" s="91">
        <f t="shared" si="71"/>
        <v>5437</v>
      </c>
      <c r="L2345" s="92">
        <v>20221223</v>
      </c>
    </row>
    <row r="2346" spans="1:12" x14ac:dyDescent="0.25">
      <c r="A2346" s="108" t="s">
        <v>3442</v>
      </c>
      <c r="B2346" s="109" t="s">
        <v>11</v>
      </c>
      <c r="C2346" s="109" t="s">
        <v>984</v>
      </c>
      <c r="D2346" s="109" t="s">
        <v>2178</v>
      </c>
      <c r="E2346" s="109" t="s">
        <v>122</v>
      </c>
      <c r="F2346" s="130">
        <v>1</v>
      </c>
      <c r="G2346" s="110">
        <v>5437</v>
      </c>
      <c r="H2346" s="109">
        <v>76</v>
      </c>
      <c r="I2346" s="110">
        <v>60.83</v>
      </c>
      <c r="J2346" s="110">
        <f>I2346*H2346</f>
        <v>4623.08</v>
      </c>
      <c r="K2346" s="110">
        <f t="shared" si="71"/>
        <v>10060.08</v>
      </c>
      <c r="L2346" s="111">
        <v>20221223</v>
      </c>
    </row>
    <row r="2347" spans="1:12" x14ac:dyDescent="0.25">
      <c r="A2347" s="89" t="s">
        <v>3446</v>
      </c>
      <c r="B2347" s="90" t="s">
        <v>11</v>
      </c>
      <c r="C2347" s="90" t="s">
        <v>56</v>
      </c>
      <c r="D2347" s="90" t="s">
        <v>57</v>
      </c>
      <c r="E2347" s="90" t="s">
        <v>60</v>
      </c>
      <c r="F2347" s="127">
        <v>1</v>
      </c>
      <c r="G2347" s="91">
        <v>5437</v>
      </c>
      <c r="H2347" s="90"/>
      <c r="I2347" s="91"/>
      <c r="J2347" s="91"/>
      <c r="K2347" s="91">
        <f t="shared" si="71"/>
        <v>5437</v>
      </c>
      <c r="L2347" s="92">
        <v>20221227</v>
      </c>
    </row>
    <row r="2348" spans="1:12" x14ac:dyDescent="0.25">
      <c r="A2348" s="108" t="s">
        <v>3403</v>
      </c>
      <c r="B2348" s="109" t="s">
        <v>11</v>
      </c>
      <c r="C2348" s="109" t="s">
        <v>56</v>
      </c>
      <c r="D2348" s="109" t="s">
        <v>57</v>
      </c>
      <c r="E2348" s="109" t="s">
        <v>66</v>
      </c>
      <c r="F2348" s="130">
        <v>1</v>
      </c>
      <c r="G2348" s="110">
        <v>5437</v>
      </c>
      <c r="H2348" s="109">
        <v>276</v>
      </c>
      <c r="I2348" s="110">
        <v>60.83</v>
      </c>
      <c r="J2348" s="110">
        <f>I2348*H2348</f>
        <v>16789.079999999998</v>
      </c>
      <c r="K2348" s="110">
        <f t="shared" si="71"/>
        <v>22226.079999999998</v>
      </c>
      <c r="L2348" s="111">
        <v>20221227</v>
      </c>
    </row>
    <row r="2349" spans="1:12" x14ac:dyDescent="0.25">
      <c r="A2349" s="89" t="s">
        <v>3408</v>
      </c>
      <c r="B2349" s="90" t="s">
        <v>11</v>
      </c>
      <c r="C2349" s="90" t="s">
        <v>12</v>
      </c>
      <c r="D2349" s="90" t="s">
        <v>455</v>
      </c>
      <c r="E2349" s="90" t="s">
        <v>456</v>
      </c>
      <c r="F2349" s="127">
        <v>1</v>
      </c>
      <c r="G2349" s="91">
        <v>5437</v>
      </c>
      <c r="H2349" s="90"/>
      <c r="I2349" s="91"/>
      <c r="J2349" s="91"/>
      <c r="K2349" s="91">
        <f t="shared" si="71"/>
        <v>5437</v>
      </c>
      <c r="L2349" s="92">
        <v>20221227</v>
      </c>
    </row>
    <row r="2350" spans="1:12" x14ac:dyDescent="0.25">
      <c r="A2350" s="89" t="s">
        <v>3434</v>
      </c>
      <c r="B2350" s="90" t="s">
        <v>2204</v>
      </c>
      <c r="C2350" s="90" t="s">
        <v>1377</v>
      </c>
      <c r="D2350" s="90" t="s">
        <v>3435</v>
      </c>
      <c r="E2350" s="90" t="s">
        <v>3436</v>
      </c>
      <c r="F2350" s="127">
        <v>1</v>
      </c>
      <c r="G2350" s="91">
        <v>5437</v>
      </c>
      <c r="H2350" s="90"/>
      <c r="I2350" s="91"/>
      <c r="J2350" s="91"/>
      <c r="K2350" s="91">
        <f t="shared" si="71"/>
        <v>5437</v>
      </c>
      <c r="L2350" s="92">
        <v>20221227</v>
      </c>
    </row>
    <row r="2351" spans="1:12" x14ac:dyDescent="0.25">
      <c r="A2351" s="108" t="s">
        <v>3393</v>
      </c>
      <c r="B2351" s="109" t="s">
        <v>11</v>
      </c>
      <c r="C2351" s="109" t="s">
        <v>363</v>
      </c>
      <c r="D2351" s="109" t="s">
        <v>364</v>
      </c>
      <c r="E2351" s="109" t="s">
        <v>573</v>
      </c>
      <c r="F2351" s="130">
        <v>1</v>
      </c>
      <c r="G2351" s="110">
        <v>5437</v>
      </c>
      <c r="H2351" s="109">
        <v>32</v>
      </c>
      <c r="I2351" s="110">
        <v>60.83</v>
      </c>
      <c r="J2351" s="110">
        <f>I2351*H2351</f>
        <v>1946.56</v>
      </c>
      <c r="K2351" s="110">
        <f t="shared" si="71"/>
        <v>7383.5599999999995</v>
      </c>
      <c r="L2351" s="111">
        <v>20221228</v>
      </c>
    </row>
    <row r="2352" spans="1:12" x14ac:dyDescent="0.25">
      <c r="A2352" s="89" t="s">
        <v>3402</v>
      </c>
      <c r="B2352" s="90" t="s">
        <v>11</v>
      </c>
      <c r="C2352" s="90" t="s">
        <v>222</v>
      </c>
      <c r="D2352" s="90" t="s">
        <v>26</v>
      </c>
      <c r="E2352" s="90" t="s">
        <v>1102</v>
      </c>
      <c r="F2352" s="127">
        <v>1</v>
      </c>
      <c r="G2352" s="91">
        <v>5437</v>
      </c>
      <c r="H2352" s="90"/>
      <c r="I2352" s="91"/>
      <c r="J2352" s="91"/>
      <c r="K2352" s="91">
        <f t="shared" si="71"/>
        <v>5437</v>
      </c>
      <c r="L2352" s="92">
        <v>20221228</v>
      </c>
    </row>
    <row r="2353" spans="1:12" x14ac:dyDescent="0.25">
      <c r="A2353" s="89" t="s">
        <v>3405</v>
      </c>
      <c r="B2353" s="90" t="s">
        <v>11</v>
      </c>
      <c r="C2353" s="90" t="s">
        <v>220</v>
      </c>
      <c r="D2353" s="90" t="s">
        <v>221</v>
      </c>
      <c r="E2353" s="90" t="s">
        <v>485</v>
      </c>
      <c r="F2353" s="127">
        <v>1</v>
      </c>
      <c r="G2353" s="91">
        <v>5437</v>
      </c>
      <c r="H2353" s="90"/>
      <c r="I2353" s="91"/>
      <c r="J2353" s="91"/>
      <c r="K2353" s="91">
        <f t="shared" si="71"/>
        <v>5437</v>
      </c>
      <c r="L2353" s="92">
        <v>20221229</v>
      </c>
    </row>
    <row r="2354" spans="1:12" x14ac:dyDescent="0.25">
      <c r="A2354" s="89" t="s">
        <v>3407</v>
      </c>
      <c r="B2354" s="90" t="s">
        <v>11</v>
      </c>
      <c r="C2354" s="90" t="s">
        <v>220</v>
      </c>
      <c r="D2354" s="90" t="s">
        <v>221</v>
      </c>
      <c r="E2354" s="90" t="s">
        <v>223</v>
      </c>
      <c r="F2354" s="127">
        <v>1</v>
      </c>
      <c r="G2354" s="91">
        <v>5437</v>
      </c>
      <c r="H2354" s="90"/>
      <c r="I2354" s="91"/>
      <c r="J2354" s="91"/>
      <c r="K2354" s="91">
        <f t="shared" si="71"/>
        <v>5437</v>
      </c>
      <c r="L2354" s="92">
        <v>20221229</v>
      </c>
    </row>
    <row r="2355" spans="1:12" x14ac:dyDescent="0.25">
      <c r="A2355" s="89" t="s">
        <v>3406</v>
      </c>
      <c r="B2355" s="90" t="s">
        <v>11</v>
      </c>
      <c r="C2355" s="90" t="s">
        <v>220</v>
      </c>
      <c r="D2355" s="90" t="s">
        <v>221</v>
      </c>
      <c r="E2355" s="90" t="s">
        <v>250</v>
      </c>
      <c r="F2355" s="127">
        <v>1</v>
      </c>
      <c r="G2355" s="91">
        <v>5437</v>
      </c>
      <c r="H2355" s="90"/>
      <c r="I2355" s="91"/>
      <c r="J2355" s="91"/>
      <c r="K2355" s="91">
        <f t="shared" si="71"/>
        <v>5437</v>
      </c>
      <c r="L2355" s="92">
        <v>20221229</v>
      </c>
    </row>
    <row r="2356" spans="1:12" ht="15.75" thickBot="1" x14ac:dyDescent="0.3">
      <c r="A2356" s="116" t="s">
        <v>3404</v>
      </c>
      <c r="B2356" s="117" t="s">
        <v>11</v>
      </c>
      <c r="C2356" s="117" t="s">
        <v>303</v>
      </c>
      <c r="D2356" s="117" t="s">
        <v>83</v>
      </c>
      <c r="E2356" s="117" t="s">
        <v>1630</v>
      </c>
      <c r="F2356" s="132">
        <v>1</v>
      </c>
      <c r="G2356" s="118">
        <v>5437</v>
      </c>
      <c r="H2356" s="117">
        <v>136</v>
      </c>
      <c r="I2356" s="118">
        <v>60.83</v>
      </c>
      <c r="J2356" s="118">
        <f>I2356*H2356</f>
        <v>8272.8799999999992</v>
      </c>
      <c r="K2356" s="118">
        <f t="shared" si="71"/>
        <v>13709.88</v>
      </c>
      <c r="L2356" s="119">
        <v>20221230</v>
      </c>
    </row>
    <row r="2357" spans="1:12" x14ac:dyDescent="0.25">
      <c r="A2357" s="89" t="s">
        <v>0</v>
      </c>
      <c r="B2357" s="90" t="s">
        <v>1</v>
      </c>
      <c r="C2357" s="90" t="s">
        <v>2</v>
      </c>
      <c r="D2357" s="90" t="s">
        <v>3</v>
      </c>
      <c r="E2357" s="90" t="s">
        <v>4</v>
      </c>
      <c r="F2357" s="127"/>
      <c r="G2357" s="91" t="s">
        <v>6</v>
      </c>
      <c r="H2357" s="90" t="s">
        <v>7</v>
      </c>
      <c r="I2357" s="91" t="s">
        <v>8</v>
      </c>
      <c r="J2357" s="91" t="s">
        <v>9</v>
      </c>
      <c r="K2357" s="91" t="s">
        <v>10</v>
      </c>
      <c r="L2357" s="92" t="s">
        <v>5</v>
      </c>
    </row>
    <row r="2358" spans="1:12" x14ac:dyDescent="0.25">
      <c r="A2358" s="89"/>
      <c r="B2358" s="90"/>
      <c r="C2358" s="90"/>
      <c r="D2358" s="90"/>
      <c r="E2358" s="90"/>
      <c r="F2358" s="127"/>
      <c r="G2358" s="91"/>
      <c r="H2358" s="90"/>
      <c r="I2358" s="91"/>
      <c r="J2358" s="91"/>
      <c r="K2358" s="91"/>
      <c r="L2358" s="92"/>
    </row>
    <row r="2359" spans="1:12" ht="15.75" thickBot="1" x14ac:dyDescent="0.3">
      <c r="A2359" s="85"/>
      <c r="B2359" s="86"/>
      <c r="C2359" s="86"/>
      <c r="D2359" s="86"/>
      <c r="E2359" s="86"/>
      <c r="F2359" s="122"/>
      <c r="G2359" s="87"/>
      <c r="H2359" s="86"/>
      <c r="I2359" s="87"/>
      <c r="J2359" s="87"/>
      <c r="K2359" s="87"/>
      <c r="L2359" s="88"/>
    </row>
    <row r="2360" spans="1:12" x14ac:dyDescent="0.25">
      <c r="A2360" s="54" t="s">
        <v>3478</v>
      </c>
      <c r="B2360" s="47" t="s">
        <v>92</v>
      </c>
      <c r="C2360" s="47" t="s">
        <v>27</v>
      </c>
      <c r="D2360" s="47" t="s">
        <v>138</v>
      </c>
      <c r="E2360" s="47" t="s">
        <v>2143</v>
      </c>
      <c r="F2360" s="123">
        <v>1</v>
      </c>
      <c r="G2360" s="38">
        <v>2513</v>
      </c>
      <c r="H2360" s="47"/>
      <c r="I2360" s="38"/>
      <c r="J2360" s="38"/>
      <c r="K2360" s="38">
        <f t="shared" ref="K2360:K2391" si="72">J2360+G2360</f>
        <v>2513</v>
      </c>
      <c r="L2360" s="73">
        <v>20221201</v>
      </c>
    </row>
    <row r="2361" spans="1:12" x14ac:dyDescent="0.25">
      <c r="A2361" s="89" t="s">
        <v>3477</v>
      </c>
      <c r="B2361" s="90" t="s">
        <v>92</v>
      </c>
      <c r="C2361" s="90" t="s">
        <v>27</v>
      </c>
      <c r="D2361" s="90" t="s">
        <v>138</v>
      </c>
      <c r="E2361" s="90" t="s">
        <v>169</v>
      </c>
      <c r="F2361" s="127">
        <v>1</v>
      </c>
      <c r="G2361" s="91">
        <v>2513</v>
      </c>
      <c r="H2361" s="90"/>
      <c r="I2361" s="91"/>
      <c r="J2361" s="91"/>
      <c r="K2361" s="91">
        <f t="shared" si="72"/>
        <v>2513</v>
      </c>
      <c r="L2361" s="92">
        <v>20221201</v>
      </c>
    </row>
    <row r="2362" spans="1:12" x14ac:dyDescent="0.25">
      <c r="A2362" s="108" t="s">
        <v>3476</v>
      </c>
      <c r="B2362" s="109" t="s">
        <v>92</v>
      </c>
      <c r="C2362" s="109" t="s">
        <v>27</v>
      </c>
      <c r="D2362" s="109" t="s">
        <v>138</v>
      </c>
      <c r="E2362" s="109" t="s">
        <v>265</v>
      </c>
      <c r="F2362" s="130">
        <v>1</v>
      </c>
      <c r="G2362" s="110">
        <v>2513</v>
      </c>
      <c r="H2362" s="109">
        <v>90</v>
      </c>
      <c r="I2362" s="110">
        <v>60.83</v>
      </c>
      <c r="J2362" s="110">
        <f>I2362*H2362</f>
        <v>5474.7</v>
      </c>
      <c r="K2362" s="110">
        <f t="shared" si="72"/>
        <v>7987.7</v>
      </c>
      <c r="L2362" s="111">
        <v>20221201</v>
      </c>
    </row>
    <row r="2363" spans="1:12" x14ac:dyDescent="0.25">
      <c r="A2363" s="89" t="s">
        <v>3474</v>
      </c>
      <c r="B2363" s="90" t="s">
        <v>92</v>
      </c>
      <c r="C2363" s="90" t="s">
        <v>27</v>
      </c>
      <c r="D2363" s="90" t="s">
        <v>138</v>
      </c>
      <c r="E2363" s="90" t="s">
        <v>3475</v>
      </c>
      <c r="F2363" s="127">
        <v>1</v>
      </c>
      <c r="G2363" s="91">
        <v>2513</v>
      </c>
      <c r="H2363" s="90"/>
      <c r="I2363" s="91"/>
      <c r="J2363" s="91"/>
      <c r="K2363" s="91">
        <f t="shared" si="72"/>
        <v>2513</v>
      </c>
      <c r="L2363" s="92">
        <v>20221201</v>
      </c>
    </row>
    <row r="2364" spans="1:12" x14ac:dyDescent="0.25">
      <c r="A2364" s="108" t="s">
        <v>3470</v>
      </c>
      <c r="B2364" s="109" t="s">
        <v>92</v>
      </c>
      <c r="C2364" s="109" t="s">
        <v>27</v>
      </c>
      <c r="D2364" s="109" t="s">
        <v>896</v>
      </c>
      <c r="E2364" s="109" t="s">
        <v>903</v>
      </c>
      <c r="F2364" s="130">
        <v>1</v>
      </c>
      <c r="G2364" s="110">
        <v>2513</v>
      </c>
      <c r="H2364" s="109">
        <v>110</v>
      </c>
      <c r="I2364" s="110">
        <v>60.83</v>
      </c>
      <c r="J2364" s="110">
        <f>I2364*H2364</f>
        <v>6691.3</v>
      </c>
      <c r="K2364" s="110">
        <f t="shared" si="72"/>
        <v>9204.2999999999993</v>
      </c>
      <c r="L2364" s="111">
        <v>20221205</v>
      </c>
    </row>
    <row r="2365" spans="1:12" x14ac:dyDescent="0.25">
      <c r="A2365" s="89" t="s">
        <v>3469</v>
      </c>
      <c r="B2365" s="90" t="s">
        <v>92</v>
      </c>
      <c r="C2365" s="90" t="s">
        <v>27</v>
      </c>
      <c r="D2365" s="90" t="s">
        <v>896</v>
      </c>
      <c r="E2365" s="90" t="s">
        <v>901</v>
      </c>
      <c r="F2365" s="127">
        <v>1</v>
      </c>
      <c r="G2365" s="91">
        <v>2513</v>
      </c>
      <c r="H2365" s="90"/>
      <c r="I2365" s="91"/>
      <c r="J2365" s="91"/>
      <c r="K2365" s="91">
        <f t="shared" si="72"/>
        <v>2513</v>
      </c>
      <c r="L2365" s="92">
        <v>20221205</v>
      </c>
    </row>
    <row r="2366" spans="1:12" x14ac:dyDescent="0.25">
      <c r="A2366" s="89" t="s">
        <v>3468</v>
      </c>
      <c r="B2366" s="90" t="s">
        <v>92</v>
      </c>
      <c r="C2366" s="90" t="s">
        <v>27</v>
      </c>
      <c r="D2366" s="90" t="s">
        <v>896</v>
      </c>
      <c r="E2366" s="90" t="s">
        <v>899</v>
      </c>
      <c r="F2366" s="127">
        <v>1</v>
      </c>
      <c r="G2366" s="91">
        <v>2513</v>
      </c>
      <c r="H2366" s="90"/>
      <c r="I2366" s="91"/>
      <c r="J2366" s="91"/>
      <c r="K2366" s="91">
        <f t="shared" si="72"/>
        <v>2513</v>
      </c>
      <c r="L2366" s="92">
        <v>20221205</v>
      </c>
    </row>
    <row r="2367" spans="1:12" x14ac:dyDescent="0.25">
      <c r="A2367" s="89" t="s">
        <v>3467</v>
      </c>
      <c r="B2367" s="90" t="s">
        <v>92</v>
      </c>
      <c r="C2367" s="90" t="s">
        <v>27</v>
      </c>
      <c r="D2367" s="90" t="s">
        <v>896</v>
      </c>
      <c r="E2367" s="90" t="s">
        <v>897</v>
      </c>
      <c r="F2367" s="127">
        <v>1</v>
      </c>
      <c r="G2367" s="91">
        <v>2513</v>
      </c>
      <c r="H2367" s="90"/>
      <c r="I2367" s="91"/>
      <c r="J2367" s="91"/>
      <c r="K2367" s="91">
        <f t="shared" si="72"/>
        <v>2513</v>
      </c>
      <c r="L2367" s="92">
        <v>20221205</v>
      </c>
    </row>
    <row r="2368" spans="1:12" x14ac:dyDescent="0.25">
      <c r="A2368" s="89" t="s">
        <v>3473</v>
      </c>
      <c r="B2368" s="90" t="s">
        <v>92</v>
      </c>
      <c r="C2368" s="90" t="s">
        <v>27</v>
      </c>
      <c r="D2368" s="90" t="s">
        <v>183</v>
      </c>
      <c r="E2368" s="90" t="s">
        <v>2139</v>
      </c>
      <c r="F2368" s="127">
        <v>1</v>
      </c>
      <c r="G2368" s="91">
        <v>2513</v>
      </c>
      <c r="H2368" s="90"/>
      <c r="I2368" s="91"/>
      <c r="J2368" s="91"/>
      <c r="K2368" s="91">
        <f t="shared" si="72"/>
        <v>2513</v>
      </c>
      <c r="L2368" s="92">
        <v>20221206</v>
      </c>
    </row>
    <row r="2369" spans="1:12" x14ac:dyDescent="0.25">
      <c r="A2369" s="108" t="s">
        <v>3472</v>
      </c>
      <c r="B2369" s="109" t="s">
        <v>92</v>
      </c>
      <c r="C2369" s="109" t="s">
        <v>27</v>
      </c>
      <c r="D2369" s="109" t="s">
        <v>183</v>
      </c>
      <c r="E2369" s="109" t="s">
        <v>1601</v>
      </c>
      <c r="F2369" s="130">
        <v>1</v>
      </c>
      <c r="G2369" s="110">
        <v>2513</v>
      </c>
      <c r="H2369" s="109">
        <v>220</v>
      </c>
      <c r="I2369" s="110">
        <v>60.83</v>
      </c>
      <c r="J2369" s="110">
        <f>I2369*H2369</f>
        <v>13382.6</v>
      </c>
      <c r="K2369" s="110">
        <f t="shared" si="72"/>
        <v>15895.6</v>
      </c>
      <c r="L2369" s="111">
        <v>20221206</v>
      </c>
    </row>
    <row r="2370" spans="1:12" x14ac:dyDescent="0.25">
      <c r="A2370" s="89" t="s">
        <v>3471</v>
      </c>
      <c r="B2370" s="90" t="s">
        <v>92</v>
      </c>
      <c r="C2370" s="90" t="s">
        <v>27</v>
      </c>
      <c r="D2370" s="90" t="s">
        <v>183</v>
      </c>
      <c r="E2370" s="90" t="s">
        <v>184</v>
      </c>
      <c r="F2370" s="127">
        <v>1</v>
      </c>
      <c r="G2370" s="91">
        <v>2513</v>
      </c>
      <c r="H2370" s="90"/>
      <c r="I2370" s="91"/>
      <c r="J2370" s="91"/>
      <c r="K2370" s="91">
        <f t="shared" si="72"/>
        <v>2513</v>
      </c>
      <c r="L2370" s="92">
        <v>20221206</v>
      </c>
    </row>
    <row r="2371" spans="1:12" x14ac:dyDescent="0.25">
      <c r="A2371" s="89" t="s">
        <v>3481</v>
      </c>
      <c r="B2371" s="90" t="s">
        <v>92</v>
      </c>
      <c r="C2371" s="90" t="s">
        <v>27</v>
      </c>
      <c r="D2371" s="90" t="s">
        <v>99</v>
      </c>
      <c r="E2371" s="90" t="s">
        <v>820</v>
      </c>
      <c r="F2371" s="127">
        <v>1</v>
      </c>
      <c r="G2371" s="91">
        <v>2513</v>
      </c>
      <c r="H2371" s="90"/>
      <c r="I2371" s="91"/>
      <c r="J2371" s="91"/>
      <c r="K2371" s="91">
        <f t="shared" si="72"/>
        <v>2513</v>
      </c>
      <c r="L2371" s="92">
        <v>20221207</v>
      </c>
    </row>
    <row r="2372" spans="1:12" x14ac:dyDescent="0.25">
      <c r="A2372" s="108" t="s">
        <v>3480</v>
      </c>
      <c r="B2372" s="109" t="s">
        <v>92</v>
      </c>
      <c r="C2372" s="109" t="s">
        <v>27</v>
      </c>
      <c r="D2372" s="109" t="s">
        <v>99</v>
      </c>
      <c r="E2372" s="109" t="s">
        <v>481</v>
      </c>
      <c r="F2372" s="130">
        <v>1</v>
      </c>
      <c r="G2372" s="110">
        <v>2513</v>
      </c>
      <c r="H2372" s="109">
        <v>104</v>
      </c>
      <c r="I2372" s="110">
        <v>60.83</v>
      </c>
      <c r="J2372" s="110">
        <f>I2372*H2372</f>
        <v>6326.32</v>
      </c>
      <c r="K2372" s="110">
        <f t="shared" si="72"/>
        <v>8839.32</v>
      </c>
      <c r="L2372" s="111">
        <v>20221207</v>
      </c>
    </row>
    <row r="2373" spans="1:12" x14ac:dyDescent="0.25">
      <c r="A2373" s="89" t="s">
        <v>3479</v>
      </c>
      <c r="B2373" s="90" t="s">
        <v>92</v>
      </c>
      <c r="C2373" s="90" t="s">
        <v>27</v>
      </c>
      <c r="D2373" s="90" t="s">
        <v>99</v>
      </c>
      <c r="E2373" s="90" t="s">
        <v>101</v>
      </c>
      <c r="F2373" s="127">
        <v>1</v>
      </c>
      <c r="G2373" s="91">
        <v>2513</v>
      </c>
      <c r="H2373" s="90"/>
      <c r="I2373" s="91"/>
      <c r="J2373" s="91"/>
      <c r="K2373" s="91">
        <f t="shared" si="72"/>
        <v>2513</v>
      </c>
      <c r="L2373" s="92">
        <v>20221207</v>
      </c>
    </row>
    <row r="2374" spans="1:12" x14ac:dyDescent="0.25">
      <c r="A2374" s="89" t="s">
        <v>3450</v>
      </c>
      <c r="B2374" s="90" t="s">
        <v>92</v>
      </c>
      <c r="C2374" s="90" t="s">
        <v>12</v>
      </c>
      <c r="D2374" s="90" t="s">
        <v>236</v>
      </c>
      <c r="E2374" s="90" t="s">
        <v>2099</v>
      </c>
      <c r="F2374" s="127">
        <v>1</v>
      </c>
      <c r="G2374" s="91">
        <v>2513</v>
      </c>
      <c r="H2374" s="90"/>
      <c r="I2374" s="91"/>
      <c r="J2374" s="91"/>
      <c r="K2374" s="91">
        <f t="shared" si="72"/>
        <v>2513</v>
      </c>
      <c r="L2374" s="92">
        <v>20221212</v>
      </c>
    </row>
    <row r="2375" spans="1:12" x14ac:dyDescent="0.25">
      <c r="A2375" s="89" t="s">
        <v>3444</v>
      </c>
      <c r="B2375" s="90" t="s">
        <v>92</v>
      </c>
      <c r="C2375" s="90" t="s">
        <v>222</v>
      </c>
      <c r="D2375" s="90" t="s">
        <v>271</v>
      </c>
      <c r="E2375" s="90" t="s">
        <v>272</v>
      </c>
      <c r="F2375" s="127">
        <v>1</v>
      </c>
      <c r="G2375" s="91">
        <v>2513</v>
      </c>
      <c r="H2375" s="90"/>
      <c r="I2375" s="91"/>
      <c r="J2375" s="91"/>
      <c r="K2375" s="91">
        <f t="shared" si="72"/>
        <v>2513</v>
      </c>
      <c r="L2375" s="92">
        <v>20221214</v>
      </c>
    </row>
    <row r="2376" spans="1:12" x14ac:dyDescent="0.25">
      <c r="A2376" s="89" t="s">
        <v>3432</v>
      </c>
      <c r="B2376" s="90" t="s">
        <v>92</v>
      </c>
      <c r="C2376" s="90" t="s">
        <v>12</v>
      </c>
      <c r="D2376" s="90" t="s">
        <v>116</v>
      </c>
      <c r="E2376" s="90" t="s">
        <v>2369</v>
      </c>
      <c r="F2376" s="127">
        <v>1</v>
      </c>
      <c r="G2376" s="91">
        <v>2513</v>
      </c>
      <c r="H2376" s="90"/>
      <c r="I2376" s="91"/>
      <c r="J2376" s="91"/>
      <c r="K2376" s="91">
        <f t="shared" si="72"/>
        <v>2513</v>
      </c>
      <c r="L2376" s="92">
        <v>20221215</v>
      </c>
    </row>
    <row r="2377" spans="1:12" x14ac:dyDescent="0.25">
      <c r="A2377" s="89" t="s">
        <v>3431</v>
      </c>
      <c r="B2377" s="90" t="s">
        <v>92</v>
      </c>
      <c r="C2377" s="90" t="s">
        <v>12</v>
      </c>
      <c r="D2377" s="90" t="s">
        <v>116</v>
      </c>
      <c r="E2377" s="90" t="s">
        <v>171</v>
      </c>
      <c r="F2377" s="127">
        <v>1</v>
      </c>
      <c r="G2377" s="91">
        <v>2513</v>
      </c>
      <c r="H2377" s="90"/>
      <c r="I2377" s="91"/>
      <c r="J2377" s="91"/>
      <c r="K2377" s="91">
        <f t="shared" si="72"/>
        <v>2513</v>
      </c>
      <c r="L2377" s="92">
        <v>20221215</v>
      </c>
    </row>
    <row r="2378" spans="1:12" x14ac:dyDescent="0.25">
      <c r="A2378" s="89" t="s">
        <v>3430</v>
      </c>
      <c r="B2378" s="90" t="s">
        <v>92</v>
      </c>
      <c r="C2378" s="90" t="s">
        <v>12</v>
      </c>
      <c r="D2378" s="90" t="s">
        <v>116</v>
      </c>
      <c r="E2378" s="90" t="s">
        <v>1148</v>
      </c>
      <c r="F2378" s="127">
        <v>1</v>
      </c>
      <c r="G2378" s="91">
        <v>2513</v>
      </c>
      <c r="H2378" s="90"/>
      <c r="I2378" s="91"/>
      <c r="J2378" s="91"/>
      <c r="K2378" s="91">
        <f t="shared" si="72"/>
        <v>2513</v>
      </c>
      <c r="L2378" s="92">
        <v>20221215</v>
      </c>
    </row>
    <row r="2379" spans="1:12" x14ac:dyDescent="0.25">
      <c r="A2379" s="89" t="s">
        <v>3429</v>
      </c>
      <c r="B2379" s="90" t="s">
        <v>92</v>
      </c>
      <c r="C2379" s="90" t="s">
        <v>12</v>
      </c>
      <c r="D2379" s="90" t="s">
        <v>116</v>
      </c>
      <c r="E2379" s="90" t="s">
        <v>3001</v>
      </c>
      <c r="F2379" s="127">
        <v>1</v>
      </c>
      <c r="G2379" s="91">
        <v>2513</v>
      </c>
      <c r="H2379" s="90"/>
      <c r="I2379" s="91"/>
      <c r="J2379" s="91"/>
      <c r="K2379" s="91">
        <f t="shared" si="72"/>
        <v>2513</v>
      </c>
      <c r="L2379" s="92">
        <v>20221215</v>
      </c>
    </row>
    <row r="2380" spans="1:12" x14ac:dyDescent="0.25">
      <c r="A2380" s="89" t="s">
        <v>3428</v>
      </c>
      <c r="B2380" s="90" t="s">
        <v>92</v>
      </c>
      <c r="C2380" s="90" t="s">
        <v>12</v>
      </c>
      <c r="D2380" s="90" t="s">
        <v>118</v>
      </c>
      <c r="E2380" s="90" t="s">
        <v>2205</v>
      </c>
      <c r="F2380" s="127">
        <v>1</v>
      </c>
      <c r="G2380" s="91">
        <v>2513</v>
      </c>
      <c r="H2380" s="90"/>
      <c r="I2380" s="91"/>
      <c r="J2380" s="91"/>
      <c r="K2380" s="91">
        <f t="shared" si="72"/>
        <v>2513</v>
      </c>
      <c r="L2380" s="92">
        <v>20221220</v>
      </c>
    </row>
    <row r="2381" spans="1:12" x14ac:dyDescent="0.25">
      <c r="A2381" s="89" t="s">
        <v>3427</v>
      </c>
      <c r="B2381" s="90" t="s">
        <v>92</v>
      </c>
      <c r="C2381" s="90" t="s">
        <v>12</v>
      </c>
      <c r="D2381" s="90" t="s">
        <v>118</v>
      </c>
      <c r="E2381" s="90" t="s">
        <v>167</v>
      </c>
      <c r="F2381" s="127">
        <v>1</v>
      </c>
      <c r="G2381" s="91">
        <v>2513</v>
      </c>
      <c r="H2381" s="90"/>
      <c r="I2381" s="91"/>
      <c r="J2381" s="91"/>
      <c r="K2381" s="91">
        <f t="shared" si="72"/>
        <v>2513</v>
      </c>
      <c r="L2381" s="92">
        <v>20221220</v>
      </c>
    </row>
    <row r="2382" spans="1:12" x14ac:dyDescent="0.25">
      <c r="A2382" s="89" t="s">
        <v>3426</v>
      </c>
      <c r="B2382" s="90" t="s">
        <v>92</v>
      </c>
      <c r="C2382" s="90" t="s">
        <v>12</v>
      </c>
      <c r="D2382" s="90" t="s">
        <v>118</v>
      </c>
      <c r="E2382" s="90" t="s">
        <v>262</v>
      </c>
      <c r="F2382" s="127">
        <v>1</v>
      </c>
      <c r="G2382" s="91">
        <v>2513</v>
      </c>
      <c r="H2382" s="90"/>
      <c r="I2382" s="91"/>
      <c r="J2382" s="91"/>
      <c r="K2382" s="91">
        <f t="shared" si="72"/>
        <v>2513</v>
      </c>
      <c r="L2382" s="92">
        <v>20221220</v>
      </c>
    </row>
    <row r="2383" spans="1:12" x14ac:dyDescent="0.25">
      <c r="A2383" s="89" t="s">
        <v>3425</v>
      </c>
      <c r="B2383" s="90" t="s">
        <v>92</v>
      </c>
      <c r="C2383" s="90" t="s">
        <v>12</v>
      </c>
      <c r="D2383" s="90" t="s">
        <v>118</v>
      </c>
      <c r="E2383" s="90" t="s">
        <v>676</v>
      </c>
      <c r="F2383" s="127">
        <v>1</v>
      </c>
      <c r="G2383" s="91">
        <v>2513</v>
      </c>
      <c r="H2383" s="90"/>
      <c r="I2383" s="91"/>
      <c r="J2383" s="91"/>
      <c r="K2383" s="91">
        <f t="shared" si="72"/>
        <v>2513</v>
      </c>
      <c r="L2383" s="92">
        <v>20221220</v>
      </c>
    </row>
    <row r="2384" spans="1:12" x14ac:dyDescent="0.25">
      <c r="A2384" s="89" t="s">
        <v>3424</v>
      </c>
      <c r="B2384" s="90" t="s">
        <v>92</v>
      </c>
      <c r="C2384" s="90" t="s">
        <v>12</v>
      </c>
      <c r="D2384" s="90" t="s">
        <v>118</v>
      </c>
      <c r="E2384" s="90" t="s">
        <v>119</v>
      </c>
      <c r="F2384" s="127">
        <v>1</v>
      </c>
      <c r="G2384" s="91">
        <v>2513</v>
      </c>
      <c r="H2384" s="90"/>
      <c r="I2384" s="91"/>
      <c r="J2384" s="91"/>
      <c r="K2384" s="91">
        <f t="shared" si="72"/>
        <v>2513</v>
      </c>
      <c r="L2384" s="92">
        <v>20221220</v>
      </c>
    </row>
    <row r="2385" spans="1:12" x14ac:dyDescent="0.25">
      <c r="A2385" s="89" t="s">
        <v>3423</v>
      </c>
      <c r="B2385" s="90" t="s">
        <v>92</v>
      </c>
      <c r="C2385" s="90" t="s">
        <v>12</v>
      </c>
      <c r="D2385" s="90" t="s">
        <v>118</v>
      </c>
      <c r="E2385" s="90" t="s">
        <v>174</v>
      </c>
      <c r="F2385" s="127">
        <v>1</v>
      </c>
      <c r="G2385" s="91">
        <v>2513</v>
      </c>
      <c r="H2385" s="90"/>
      <c r="I2385" s="91"/>
      <c r="J2385" s="91"/>
      <c r="K2385" s="91">
        <f t="shared" si="72"/>
        <v>2513</v>
      </c>
      <c r="L2385" s="92">
        <v>20221220</v>
      </c>
    </row>
    <row r="2386" spans="1:12" x14ac:dyDescent="0.25">
      <c r="A2386" s="89" t="s">
        <v>3422</v>
      </c>
      <c r="B2386" s="90" t="s">
        <v>92</v>
      </c>
      <c r="C2386" s="90" t="s">
        <v>12</v>
      </c>
      <c r="D2386" s="90" t="s">
        <v>118</v>
      </c>
      <c r="E2386" s="90" t="s">
        <v>3171</v>
      </c>
      <c r="F2386" s="127">
        <v>1</v>
      </c>
      <c r="G2386" s="91">
        <v>2513</v>
      </c>
      <c r="H2386" s="90"/>
      <c r="I2386" s="91"/>
      <c r="J2386" s="91"/>
      <c r="K2386" s="91">
        <f t="shared" si="72"/>
        <v>2513</v>
      </c>
      <c r="L2386" s="92">
        <v>20221220</v>
      </c>
    </row>
    <row r="2387" spans="1:12" x14ac:dyDescent="0.25">
      <c r="A2387" s="89" t="s">
        <v>3418</v>
      </c>
      <c r="B2387" s="90" t="s">
        <v>92</v>
      </c>
      <c r="C2387" s="90" t="s">
        <v>297</v>
      </c>
      <c r="D2387" s="90" t="s">
        <v>93</v>
      </c>
      <c r="E2387" s="90" t="s">
        <v>816</v>
      </c>
      <c r="F2387" s="127">
        <v>1</v>
      </c>
      <c r="G2387" s="91">
        <v>2513</v>
      </c>
      <c r="H2387" s="90"/>
      <c r="I2387" s="91"/>
      <c r="J2387" s="91"/>
      <c r="K2387" s="91">
        <f t="shared" si="72"/>
        <v>2513</v>
      </c>
      <c r="L2387" s="92">
        <v>20221221</v>
      </c>
    </row>
    <row r="2388" spans="1:12" x14ac:dyDescent="0.25">
      <c r="A2388" s="89" t="s">
        <v>3417</v>
      </c>
      <c r="B2388" s="90" t="s">
        <v>92</v>
      </c>
      <c r="C2388" s="90" t="s">
        <v>297</v>
      </c>
      <c r="D2388" s="90" t="s">
        <v>93</v>
      </c>
      <c r="E2388" s="90" t="s">
        <v>367</v>
      </c>
      <c r="F2388" s="127">
        <v>1</v>
      </c>
      <c r="G2388" s="91">
        <v>2513</v>
      </c>
      <c r="H2388" s="90"/>
      <c r="I2388" s="91"/>
      <c r="J2388" s="91"/>
      <c r="K2388" s="91">
        <f t="shared" si="72"/>
        <v>2513</v>
      </c>
      <c r="L2388" s="92">
        <v>20221221</v>
      </c>
    </row>
    <row r="2389" spans="1:12" x14ac:dyDescent="0.25">
      <c r="A2389" s="89" t="s">
        <v>3416</v>
      </c>
      <c r="B2389" s="90" t="s">
        <v>92</v>
      </c>
      <c r="C2389" s="90" t="s">
        <v>297</v>
      </c>
      <c r="D2389" s="90" t="s">
        <v>93</v>
      </c>
      <c r="E2389" s="90" t="s">
        <v>811</v>
      </c>
      <c r="F2389" s="127">
        <v>1</v>
      </c>
      <c r="G2389" s="91">
        <v>2513</v>
      </c>
      <c r="H2389" s="90"/>
      <c r="I2389" s="91"/>
      <c r="J2389" s="91"/>
      <c r="K2389" s="91">
        <f t="shared" si="72"/>
        <v>2513</v>
      </c>
      <c r="L2389" s="92">
        <v>20221221</v>
      </c>
    </row>
    <row r="2390" spans="1:12" x14ac:dyDescent="0.25">
      <c r="A2390" s="89" t="s">
        <v>3415</v>
      </c>
      <c r="B2390" s="90" t="s">
        <v>92</v>
      </c>
      <c r="C2390" s="90" t="s">
        <v>297</v>
      </c>
      <c r="D2390" s="90" t="s">
        <v>93</v>
      </c>
      <c r="E2390" s="90" t="s">
        <v>809</v>
      </c>
      <c r="F2390" s="127">
        <v>1</v>
      </c>
      <c r="G2390" s="91">
        <v>2513</v>
      </c>
      <c r="H2390" s="90"/>
      <c r="I2390" s="91"/>
      <c r="J2390" s="91"/>
      <c r="K2390" s="91">
        <f t="shared" si="72"/>
        <v>2513</v>
      </c>
      <c r="L2390" s="92">
        <v>20221221</v>
      </c>
    </row>
    <row r="2391" spans="1:12" x14ac:dyDescent="0.25">
      <c r="A2391" s="89" t="s">
        <v>3414</v>
      </c>
      <c r="B2391" s="90" t="s">
        <v>92</v>
      </c>
      <c r="C2391" s="90" t="s">
        <v>297</v>
      </c>
      <c r="D2391" s="90" t="s">
        <v>93</v>
      </c>
      <c r="E2391" s="90" t="s">
        <v>807</v>
      </c>
      <c r="F2391" s="127">
        <v>1</v>
      </c>
      <c r="G2391" s="91">
        <v>2513</v>
      </c>
      <c r="H2391" s="90"/>
      <c r="I2391" s="91"/>
      <c r="J2391" s="91"/>
      <c r="K2391" s="91">
        <f t="shared" si="72"/>
        <v>2513</v>
      </c>
      <c r="L2391" s="92">
        <v>20221221</v>
      </c>
    </row>
    <row r="2392" spans="1:12" x14ac:dyDescent="0.25">
      <c r="A2392" s="89" t="s">
        <v>3413</v>
      </c>
      <c r="B2392" s="90" t="s">
        <v>92</v>
      </c>
      <c r="C2392" s="90" t="s">
        <v>297</v>
      </c>
      <c r="D2392" s="90" t="s">
        <v>93</v>
      </c>
      <c r="E2392" s="90" t="s">
        <v>805</v>
      </c>
      <c r="F2392" s="127">
        <v>1</v>
      </c>
      <c r="G2392" s="91">
        <v>2513</v>
      </c>
      <c r="H2392" s="90"/>
      <c r="I2392" s="91"/>
      <c r="J2392" s="91"/>
      <c r="K2392" s="91">
        <f t="shared" ref="K2392:K2415" si="73">J2392+G2392</f>
        <v>2513</v>
      </c>
      <c r="L2392" s="92">
        <v>20221221</v>
      </c>
    </row>
    <row r="2393" spans="1:12" x14ac:dyDescent="0.25">
      <c r="A2393" s="89" t="s">
        <v>3412</v>
      </c>
      <c r="B2393" s="90" t="s">
        <v>92</v>
      </c>
      <c r="C2393" s="90" t="s">
        <v>297</v>
      </c>
      <c r="D2393" s="90" t="s">
        <v>93</v>
      </c>
      <c r="E2393" s="90" t="s">
        <v>803</v>
      </c>
      <c r="F2393" s="127">
        <v>1</v>
      </c>
      <c r="G2393" s="91">
        <v>2513</v>
      </c>
      <c r="H2393" s="90"/>
      <c r="I2393" s="91"/>
      <c r="J2393" s="91"/>
      <c r="K2393" s="91">
        <f t="shared" si="73"/>
        <v>2513</v>
      </c>
      <c r="L2393" s="92">
        <v>20221221</v>
      </c>
    </row>
    <row r="2394" spans="1:12" x14ac:dyDescent="0.25">
      <c r="A2394" s="89" t="s">
        <v>3411</v>
      </c>
      <c r="B2394" s="90" t="s">
        <v>92</v>
      </c>
      <c r="C2394" s="90" t="s">
        <v>297</v>
      </c>
      <c r="D2394" s="90" t="s">
        <v>93</v>
      </c>
      <c r="E2394" s="90" t="s">
        <v>801</v>
      </c>
      <c r="F2394" s="127">
        <v>1</v>
      </c>
      <c r="G2394" s="91">
        <v>2513</v>
      </c>
      <c r="H2394" s="90"/>
      <c r="I2394" s="91"/>
      <c r="J2394" s="91"/>
      <c r="K2394" s="91">
        <f t="shared" si="73"/>
        <v>2513</v>
      </c>
      <c r="L2394" s="92">
        <v>20221221</v>
      </c>
    </row>
    <row r="2395" spans="1:12" x14ac:dyDescent="0.25">
      <c r="A2395" s="108" t="s">
        <v>3410</v>
      </c>
      <c r="B2395" s="109" t="s">
        <v>92</v>
      </c>
      <c r="C2395" s="109" t="s">
        <v>297</v>
      </c>
      <c r="D2395" s="109" t="s">
        <v>93</v>
      </c>
      <c r="E2395" s="109" t="s">
        <v>799</v>
      </c>
      <c r="F2395" s="130">
        <v>1</v>
      </c>
      <c r="G2395" s="110">
        <v>2513</v>
      </c>
      <c r="H2395" s="109">
        <v>50</v>
      </c>
      <c r="I2395" s="110">
        <v>60.83</v>
      </c>
      <c r="J2395" s="110">
        <f>I2395*H2395</f>
        <v>3041.5</v>
      </c>
      <c r="K2395" s="110">
        <f t="shared" si="73"/>
        <v>5554.5</v>
      </c>
      <c r="L2395" s="111">
        <v>20221221</v>
      </c>
    </row>
    <row r="2396" spans="1:12" x14ac:dyDescent="0.25">
      <c r="A2396" s="89" t="s">
        <v>3409</v>
      </c>
      <c r="B2396" s="90" t="s">
        <v>92</v>
      </c>
      <c r="C2396" s="90" t="s">
        <v>297</v>
      </c>
      <c r="D2396" s="90" t="s">
        <v>93</v>
      </c>
      <c r="E2396" s="90" t="s">
        <v>797</v>
      </c>
      <c r="F2396" s="127">
        <v>1</v>
      </c>
      <c r="G2396" s="91">
        <v>2513</v>
      </c>
      <c r="H2396" s="90"/>
      <c r="I2396" s="91"/>
      <c r="J2396" s="91"/>
      <c r="K2396" s="91">
        <f t="shared" si="73"/>
        <v>2513</v>
      </c>
      <c r="L2396" s="92">
        <v>20221221</v>
      </c>
    </row>
    <row r="2397" spans="1:12" x14ac:dyDescent="0.25">
      <c r="A2397" s="89" t="s">
        <v>3421</v>
      </c>
      <c r="B2397" s="90" t="s">
        <v>92</v>
      </c>
      <c r="C2397" s="90" t="s">
        <v>739</v>
      </c>
      <c r="D2397" s="90" t="s">
        <v>781</v>
      </c>
      <c r="E2397" s="90" t="s">
        <v>782</v>
      </c>
      <c r="F2397" s="127">
        <v>1</v>
      </c>
      <c r="G2397" s="91">
        <v>2513</v>
      </c>
      <c r="H2397" s="90"/>
      <c r="I2397" s="91"/>
      <c r="J2397" s="91"/>
      <c r="K2397" s="91">
        <f t="shared" si="73"/>
        <v>2513</v>
      </c>
      <c r="L2397" s="92">
        <v>20221221</v>
      </c>
    </row>
    <row r="2398" spans="1:12" x14ac:dyDescent="0.25">
      <c r="A2398" s="89" t="s">
        <v>3420</v>
      </c>
      <c r="B2398" s="90" t="s">
        <v>92</v>
      </c>
      <c r="C2398" s="90" t="s">
        <v>739</v>
      </c>
      <c r="D2398" s="90" t="s">
        <v>834</v>
      </c>
      <c r="E2398" s="90" t="s">
        <v>837</v>
      </c>
      <c r="F2398" s="127">
        <v>1</v>
      </c>
      <c r="G2398" s="91">
        <v>2513</v>
      </c>
      <c r="H2398" s="90"/>
      <c r="I2398" s="91"/>
      <c r="J2398" s="91"/>
      <c r="K2398" s="91">
        <f t="shared" si="73"/>
        <v>2513</v>
      </c>
      <c r="L2398" s="92">
        <v>20221221</v>
      </c>
    </row>
    <row r="2399" spans="1:12" x14ac:dyDescent="0.25">
      <c r="A2399" s="89" t="s">
        <v>3419</v>
      </c>
      <c r="B2399" s="90" t="s">
        <v>92</v>
      </c>
      <c r="C2399" s="90" t="s">
        <v>739</v>
      </c>
      <c r="D2399" s="90" t="s">
        <v>834</v>
      </c>
      <c r="E2399" s="90" t="s">
        <v>835</v>
      </c>
      <c r="F2399" s="127">
        <v>1</v>
      </c>
      <c r="G2399" s="91">
        <v>2513</v>
      </c>
      <c r="H2399" s="90"/>
      <c r="I2399" s="91"/>
      <c r="J2399" s="91"/>
      <c r="K2399" s="91">
        <f t="shared" si="73"/>
        <v>2513</v>
      </c>
      <c r="L2399" s="92">
        <v>20221221</v>
      </c>
    </row>
    <row r="2400" spans="1:12" x14ac:dyDescent="0.25">
      <c r="A2400" s="89" t="s">
        <v>3401</v>
      </c>
      <c r="B2400" s="90" t="s">
        <v>92</v>
      </c>
      <c r="C2400" s="90" t="s">
        <v>851</v>
      </c>
      <c r="D2400" s="90" t="s">
        <v>872</v>
      </c>
      <c r="E2400" s="90" t="s">
        <v>887</v>
      </c>
      <c r="F2400" s="127">
        <v>1</v>
      </c>
      <c r="G2400" s="91">
        <v>2513</v>
      </c>
      <c r="H2400" s="90"/>
      <c r="I2400" s="91"/>
      <c r="J2400" s="91"/>
      <c r="K2400" s="91">
        <f t="shared" si="73"/>
        <v>2513</v>
      </c>
      <c r="L2400" s="92">
        <v>20221226</v>
      </c>
    </row>
    <row r="2401" spans="1:12" x14ac:dyDescent="0.25">
      <c r="A2401" s="89" t="s">
        <v>3400</v>
      </c>
      <c r="B2401" s="90" t="s">
        <v>92</v>
      </c>
      <c r="C2401" s="90" t="s">
        <v>851</v>
      </c>
      <c r="D2401" s="90" t="s">
        <v>872</v>
      </c>
      <c r="E2401" s="90" t="s">
        <v>885</v>
      </c>
      <c r="F2401" s="127">
        <v>1</v>
      </c>
      <c r="G2401" s="91">
        <v>2513</v>
      </c>
      <c r="H2401" s="90"/>
      <c r="I2401" s="91"/>
      <c r="J2401" s="91"/>
      <c r="K2401" s="91">
        <f t="shared" si="73"/>
        <v>2513</v>
      </c>
      <c r="L2401" s="92">
        <v>20221226</v>
      </c>
    </row>
    <row r="2402" spans="1:12" x14ac:dyDescent="0.25">
      <c r="A2402" s="89" t="s">
        <v>3399</v>
      </c>
      <c r="B2402" s="90" t="s">
        <v>92</v>
      </c>
      <c r="C2402" s="90" t="s">
        <v>851</v>
      </c>
      <c r="D2402" s="90" t="s">
        <v>872</v>
      </c>
      <c r="E2402" s="90" t="s">
        <v>883</v>
      </c>
      <c r="F2402" s="127">
        <v>1</v>
      </c>
      <c r="G2402" s="91">
        <v>2513</v>
      </c>
      <c r="H2402" s="90"/>
      <c r="I2402" s="91"/>
      <c r="J2402" s="91"/>
      <c r="K2402" s="91">
        <f t="shared" si="73"/>
        <v>2513</v>
      </c>
      <c r="L2402" s="92">
        <v>20221226</v>
      </c>
    </row>
    <row r="2403" spans="1:12" x14ac:dyDescent="0.25">
      <c r="A2403" s="89" t="s">
        <v>3398</v>
      </c>
      <c r="B2403" s="90" t="s">
        <v>92</v>
      </c>
      <c r="C2403" s="90" t="s">
        <v>851</v>
      </c>
      <c r="D2403" s="90" t="s">
        <v>872</v>
      </c>
      <c r="E2403" s="90" t="s">
        <v>881</v>
      </c>
      <c r="F2403" s="127">
        <v>1</v>
      </c>
      <c r="G2403" s="91">
        <v>2513</v>
      </c>
      <c r="H2403" s="90"/>
      <c r="I2403" s="91"/>
      <c r="J2403" s="91"/>
      <c r="K2403" s="91">
        <f t="shared" si="73"/>
        <v>2513</v>
      </c>
      <c r="L2403" s="92">
        <v>20221226</v>
      </c>
    </row>
    <row r="2404" spans="1:12" x14ac:dyDescent="0.25">
      <c r="A2404" s="89" t="s">
        <v>3397</v>
      </c>
      <c r="B2404" s="90" t="s">
        <v>92</v>
      </c>
      <c r="C2404" s="90" t="s">
        <v>851</v>
      </c>
      <c r="D2404" s="90" t="s">
        <v>872</v>
      </c>
      <c r="E2404" s="90" t="s">
        <v>879</v>
      </c>
      <c r="F2404" s="127">
        <v>1</v>
      </c>
      <c r="G2404" s="91">
        <v>2513</v>
      </c>
      <c r="H2404" s="90"/>
      <c r="I2404" s="91"/>
      <c r="J2404" s="91"/>
      <c r="K2404" s="91">
        <f t="shared" si="73"/>
        <v>2513</v>
      </c>
      <c r="L2404" s="92">
        <v>20221226</v>
      </c>
    </row>
    <row r="2405" spans="1:12" x14ac:dyDescent="0.25">
      <c r="A2405" s="89" t="s">
        <v>3396</v>
      </c>
      <c r="B2405" s="90" t="s">
        <v>92</v>
      </c>
      <c r="C2405" s="90" t="s">
        <v>851</v>
      </c>
      <c r="D2405" s="90" t="s">
        <v>872</v>
      </c>
      <c r="E2405" s="90" t="s">
        <v>877</v>
      </c>
      <c r="F2405" s="127">
        <v>1</v>
      </c>
      <c r="G2405" s="91">
        <v>2513</v>
      </c>
      <c r="H2405" s="90"/>
      <c r="I2405" s="91"/>
      <c r="J2405" s="91"/>
      <c r="K2405" s="91">
        <f t="shared" si="73"/>
        <v>2513</v>
      </c>
      <c r="L2405" s="92">
        <v>20221226</v>
      </c>
    </row>
    <row r="2406" spans="1:12" x14ac:dyDescent="0.25">
      <c r="A2406" s="89" t="s">
        <v>3395</v>
      </c>
      <c r="B2406" s="90" t="s">
        <v>92</v>
      </c>
      <c r="C2406" s="90" t="s">
        <v>851</v>
      </c>
      <c r="D2406" s="90" t="s">
        <v>872</v>
      </c>
      <c r="E2406" s="90" t="s">
        <v>875</v>
      </c>
      <c r="F2406" s="127">
        <v>1</v>
      </c>
      <c r="G2406" s="91">
        <v>2513</v>
      </c>
      <c r="H2406" s="90"/>
      <c r="I2406" s="91"/>
      <c r="J2406" s="91"/>
      <c r="K2406" s="91">
        <f t="shared" si="73"/>
        <v>2513</v>
      </c>
      <c r="L2406" s="92">
        <v>20221226</v>
      </c>
    </row>
    <row r="2407" spans="1:12" x14ac:dyDescent="0.25">
      <c r="A2407" s="89" t="s">
        <v>3394</v>
      </c>
      <c r="B2407" s="90" t="s">
        <v>92</v>
      </c>
      <c r="C2407" s="90" t="s">
        <v>851</v>
      </c>
      <c r="D2407" s="90" t="s">
        <v>872</v>
      </c>
      <c r="E2407" s="90" t="s">
        <v>873</v>
      </c>
      <c r="F2407" s="127">
        <v>1</v>
      </c>
      <c r="G2407" s="91">
        <v>2513</v>
      </c>
      <c r="H2407" s="90"/>
      <c r="I2407" s="91"/>
      <c r="J2407" s="91"/>
      <c r="K2407" s="91">
        <f t="shared" si="73"/>
        <v>2513</v>
      </c>
      <c r="L2407" s="92">
        <v>20221226</v>
      </c>
    </row>
    <row r="2408" spans="1:12" x14ac:dyDescent="0.25">
      <c r="A2408" s="89" t="s">
        <v>3392</v>
      </c>
      <c r="B2408" s="90" t="s">
        <v>92</v>
      </c>
      <c r="C2408" s="90" t="s">
        <v>851</v>
      </c>
      <c r="D2408" s="90" t="s">
        <v>852</v>
      </c>
      <c r="E2408" s="90" t="s">
        <v>853</v>
      </c>
      <c r="F2408" s="127">
        <v>1</v>
      </c>
      <c r="G2408" s="91">
        <v>2513</v>
      </c>
      <c r="H2408" s="90"/>
      <c r="I2408" s="91"/>
      <c r="J2408" s="91"/>
      <c r="K2408" s="91">
        <f t="shared" si="73"/>
        <v>2513</v>
      </c>
      <c r="L2408" s="92">
        <v>20221228</v>
      </c>
    </row>
    <row r="2409" spans="1:12" x14ac:dyDescent="0.25">
      <c r="A2409" s="89" t="s">
        <v>3391</v>
      </c>
      <c r="B2409" s="90" t="s">
        <v>92</v>
      </c>
      <c r="C2409" s="90" t="s">
        <v>851</v>
      </c>
      <c r="D2409" s="90" t="s">
        <v>855</v>
      </c>
      <c r="E2409" s="90" t="s">
        <v>868</v>
      </c>
      <c r="F2409" s="127">
        <v>1</v>
      </c>
      <c r="G2409" s="91">
        <v>2513</v>
      </c>
      <c r="H2409" s="90"/>
      <c r="I2409" s="91"/>
      <c r="J2409" s="91"/>
      <c r="K2409" s="91">
        <f t="shared" si="73"/>
        <v>2513</v>
      </c>
      <c r="L2409" s="92">
        <v>20221228</v>
      </c>
    </row>
    <row r="2410" spans="1:12" x14ac:dyDescent="0.25">
      <c r="A2410" s="89" t="s">
        <v>3390</v>
      </c>
      <c r="B2410" s="90" t="s">
        <v>92</v>
      </c>
      <c r="C2410" s="90" t="s">
        <v>851</v>
      </c>
      <c r="D2410" s="90" t="s">
        <v>855</v>
      </c>
      <c r="E2410" s="90" t="s">
        <v>866</v>
      </c>
      <c r="F2410" s="127">
        <v>1</v>
      </c>
      <c r="G2410" s="91">
        <v>2513</v>
      </c>
      <c r="H2410" s="90"/>
      <c r="I2410" s="91"/>
      <c r="J2410" s="91"/>
      <c r="K2410" s="91">
        <f t="shared" si="73"/>
        <v>2513</v>
      </c>
      <c r="L2410" s="92">
        <v>20221228</v>
      </c>
    </row>
    <row r="2411" spans="1:12" x14ac:dyDescent="0.25">
      <c r="A2411" s="89" t="s">
        <v>3389</v>
      </c>
      <c r="B2411" s="90" t="s">
        <v>92</v>
      </c>
      <c r="C2411" s="90" t="s">
        <v>851</v>
      </c>
      <c r="D2411" s="90" t="s">
        <v>855</v>
      </c>
      <c r="E2411" s="90" t="s">
        <v>864</v>
      </c>
      <c r="F2411" s="127">
        <v>1</v>
      </c>
      <c r="G2411" s="91">
        <v>2513</v>
      </c>
      <c r="H2411" s="90"/>
      <c r="I2411" s="91"/>
      <c r="J2411" s="91"/>
      <c r="K2411" s="91">
        <f t="shared" si="73"/>
        <v>2513</v>
      </c>
      <c r="L2411" s="92">
        <v>20221228</v>
      </c>
    </row>
    <row r="2412" spans="1:12" x14ac:dyDescent="0.25">
      <c r="A2412" s="89" t="s">
        <v>3388</v>
      </c>
      <c r="B2412" s="90" t="s">
        <v>92</v>
      </c>
      <c r="C2412" s="90" t="s">
        <v>851</v>
      </c>
      <c r="D2412" s="90" t="s">
        <v>855</v>
      </c>
      <c r="E2412" s="90" t="s">
        <v>862</v>
      </c>
      <c r="F2412" s="127">
        <v>1</v>
      </c>
      <c r="G2412" s="91">
        <v>2513</v>
      </c>
      <c r="H2412" s="90"/>
      <c r="I2412" s="91"/>
      <c r="J2412" s="91"/>
      <c r="K2412" s="91">
        <f t="shared" si="73"/>
        <v>2513</v>
      </c>
      <c r="L2412" s="92">
        <v>20221228</v>
      </c>
    </row>
    <row r="2413" spans="1:12" x14ac:dyDescent="0.25">
      <c r="A2413" s="89" t="s">
        <v>3387</v>
      </c>
      <c r="B2413" s="90" t="s">
        <v>92</v>
      </c>
      <c r="C2413" s="90" t="s">
        <v>851</v>
      </c>
      <c r="D2413" s="90" t="s">
        <v>855</v>
      </c>
      <c r="E2413" s="90" t="s">
        <v>860</v>
      </c>
      <c r="F2413" s="127">
        <v>1</v>
      </c>
      <c r="G2413" s="91">
        <v>2513</v>
      </c>
      <c r="H2413" s="90"/>
      <c r="I2413" s="91"/>
      <c r="J2413" s="91"/>
      <c r="K2413" s="91">
        <f t="shared" si="73"/>
        <v>2513</v>
      </c>
      <c r="L2413" s="92">
        <v>20221228</v>
      </c>
    </row>
    <row r="2414" spans="1:12" x14ac:dyDescent="0.25">
      <c r="A2414" s="89" t="s">
        <v>3386</v>
      </c>
      <c r="B2414" s="90" t="s">
        <v>92</v>
      </c>
      <c r="C2414" s="90" t="s">
        <v>851</v>
      </c>
      <c r="D2414" s="90" t="s">
        <v>855</v>
      </c>
      <c r="E2414" s="90" t="s">
        <v>858</v>
      </c>
      <c r="F2414" s="127">
        <v>1</v>
      </c>
      <c r="G2414" s="91">
        <v>2513</v>
      </c>
      <c r="H2414" s="90"/>
      <c r="I2414" s="91"/>
      <c r="J2414" s="91"/>
      <c r="K2414" s="91">
        <f t="shared" si="73"/>
        <v>2513</v>
      </c>
      <c r="L2414" s="92">
        <v>20221228</v>
      </c>
    </row>
    <row r="2415" spans="1:12" ht="15.75" thickBot="1" x14ac:dyDescent="0.3">
      <c r="A2415" s="112" t="s">
        <v>3385</v>
      </c>
      <c r="B2415" s="113" t="s">
        <v>92</v>
      </c>
      <c r="C2415" s="113" t="s">
        <v>851</v>
      </c>
      <c r="D2415" s="113" t="s">
        <v>855</v>
      </c>
      <c r="E2415" s="113" t="s">
        <v>856</v>
      </c>
      <c r="F2415" s="131">
        <v>1</v>
      </c>
      <c r="G2415" s="114">
        <v>2513</v>
      </c>
      <c r="H2415" s="113"/>
      <c r="I2415" s="114"/>
      <c r="J2415" s="114"/>
      <c r="K2415" s="114">
        <f t="shared" si="73"/>
        <v>2513</v>
      </c>
      <c r="L2415" s="115">
        <v>20221228</v>
      </c>
    </row>
    <row r="2418" spans="1:12" x14ac:dyDescent="0.25">
      <c r="A2418" s="89" t="s">
        <v>3482</v>
      </c>
      <c r="B2418" s="90" t="s">
        <v>11</v>
      </c>
      <c r="C2418" s="90" t="s">
        <v>27</v>
      </c>
      <c r="D2418" s="90" t="s">
        <v>138</v>
      </c>
      <c r="E2418" s="90" t="s">
        <v>2143</v>
      </c>
      <c r="F2418" s="127">
        <v>1</v>
      </c>
      <c r="G2418" s="91">
        <v>5437</v>
      </c>
      <c r="H2418" s="90">
        <v>90</v>
      </c>
      <c r="I2418" s="91">
        <v>60.83</v>
      </c>
      <c r="J2418" s="91">
        <v>5474.7</v>
      </c>
      <c r="K2418" s="91">
        <v>10911.7</v>
      </c>
      <c r="L2418" s="92">
        <v>20221230</v>
      </c>
    </row>
    <row r="2420" spans="1:12" ht="15.75" thickBot="1" x14ac:dyDescent="0.3">
      <c r="A2420" s="85" t="s">
        <v>0</v>
      </c>
      <c r="B2420" s="86" t="s">
        <v>1</v>
      </c>
      <c r="C2420" s="86" t="s">
        <v>2</v>
      </c>
      <c r="D2420" s="86" t="s">
        <v>3</v>
      </c>
      <c r="E2420" s="86" t="s">
        <v>4</v>
      </c>
      <c r="F2420" s="122"/>
      <c r="G2420" s="87" t="s">
        <v>6</v>
      </c>
      <c r="H2420" s="86" t="s">
        <v>7</v>
      </c>
      <c r="I2420" s="87" t="s">
        <v>8</v>
      </c>
      <c r="J2420" s="87" t="s">
        <v>9</v>
      </c>
      <c r="K2420" s="87" t="s">
        <v>10</v>
      </c>
      <c r="L2420" s="88" t="s">
        <v>5</v>
      </c>
    </row>
    <row r="2421" spans="1:12" x14ac:dyDescent="0.25">
      <c r="A2421" s="54" t="s">
        <v>3589</v>
      </c>
      <c r="B2421" s="47" t="s">
        <v>11</v>
      </c>
      <c r="C2421" s="47" t="s">
        <v>685</v>
      </c>
      <c r="D2421" s="47" t="s">
        <v>1276</v>
      </c>
      <c r="E2421" s="47" t="s">
        <v>1277</v>
      </c>
      <c r="F2421" s="123">
        <v>1</v>
      </c>
      <c r="G2421" s="38">
        <v>5437</v>
      </c>
      <c r="H2421" s="47"/>
      <c r="I2421" s="38"/>
      <c r="J2421" s="38"/>
      <c r="K2421" s="38">
        <f t="shared" ref="K2421:K2457" si="74">J2421+G2421</f>
        <v>5437</v>
      </c>
      <c r="L2421" s="73">
        <v>20230102</v>
      </c>
    </row>
    <row r="2422" spans="1:12" x14ac:dyDescent="0.25">
      <c r="A2422" s="89" t="s">
        <v>3590</v>
      </c>
      <c r="B2422" s="90" t="s">
        <v>11</v>
      </c>
      <c r="C2422" s="90" t="s">
        <v>12</v>
      </c>
      <c r="D2422" s="90" t="s">
        <v>322</v>
      </c>
      <c r="E2422" s="90" t="s">
        <v>2155</v>
      </c>
      <c r="F2422" s="127">
        <v>1</v>
      </c>
      <c r="G2422" s="91">
        <v>5437</v>
      </c>
      <c r="H2422" s="90"/>
      <c r="I2422" s="91"/>
      <c r="J2422" s="91"/>
      <c r="K2422" s="91">
        <f t="shared" si="74"/>
        <v>5437</v>
      </c>
      <c r="L2422" s="92">
        <v>20230102</v>
      </c>
    </row>
    <row r="2423" spans="1:12" x14ac:dyDescent="0.25">
      <c r="A2423" s="89" t="s">
        <v>3586</v>
      </c>
      <c r="B2423" s="90" t="s">
        <v>11</v>
      </c>
      <c r="C2423" s="90" t="s">
        <v>222</v>
      </c>
      <c r="D2423" s="90" t="s">
        <v>26</v>
      </c>
      <c r="E2423" s="90" t="s">
        <v>3566</v>
      </c>
      <c r="F2423" s="127">
        <v>1</v>
      </c>
      <c r="G2423" s="91">
        <v>5437</v>
      </c>
      <c r="H2423" s="90"/>
      <c r="I2423" s="91"/>
      <c r="J2423" s="91"/>
      <c r="K2423" s="91">
        <f t="shared" si="74"/>
        <v>5437</v>
      </c>
      <c r="L2423" s="92">
        <v>20230103</v>
      </c>
    </row>
    <row r="2424" spans="1:12" x14ac:dyDescent="0.25">
      <c r="A2424" s="89" t="s">
        <v>3587</v>
      </c>
      <c r="B2424" s="90" t="s">
        <v>11</v>
      </c>
      <c r="C2424" s="90" t="s">
        <v>12</v>
      </c>
      <c r="D2424" s="90" t="s">
        <v>319</v>
      </c>
      <c r="E2424" s="90" t="s">
        <v>3588</v>
      </c>
      <c r="F2424" s="127">
        <v>1</v>
      </c>
      <c r="G2424" s="91">
        <v>5437</v>
      </c>
      <c r="H2424" s="90"/>
      <c r="I2424" s="91"/>
      <c r="J2424" s="91"/>
      <c r="K2424" s="91">
        <f t="shared" si="74"/>
        <v>5437</v>
      </c>
      <c r="L2424" s="92">
        <v>20230103</v>
      </c>
    </row>
    <row r="2425" spans="1:12" x14ac:dyDescent="0.25">
      <c r="A2425" s="89" t="s">
        <v>3585</v>
      </c>
      <c r="B2425" s="90" t="s">
        <v>11</v>
      </c>
      <c r="C2425" s="90" t="s">
        <v>12</v>
      </c>
      <c r="D2425" s="90" t="s">
        <v>118</v>
      </c>
      <c r="E2425" s="90" t="s">
        <v>119</v>
      </c>
      <c r="F2425" s="127">
        <v>1</v>
      </c>
      <c r="G2425" s="91">
        <v>5437</v>
      </c>
      <c r="H2425" s="90"/>
      <c r="I2425" s="91"/>
      <c r="J2425" s="91"/>
      <c r="K2425" s="91">
        <f t="shared" si="74"/>
        <v>5437</v>
      </c>
      <c r="L2425" s="92">
        <v>20230104</v>
      </c>
    </row>
    <row r="2426" spans="1:12" x14ac:dyDescent="0.25">
      <c r="A2426" s="89" t="s">
        <v>3591</v>
      </c>
      <c r="B2426" s="90" t="s">
        <v>2204</v>
      </c>
      <c r="C2426" s="90" t="s">
        <v>1056</v>
      </c>
      <c r="D2426" s="90" t="s">
        <v>93</v>
      </c>
      <c r="E2426" s="90" t="s">
        <v>1057</v>
      </c>
      <c r="F2426" s="127">
        <v>1</v>
      </c>
      <c r="G2426" s="91">
        <v>5437</v>
      </c>
      <c r="H2426" s="90"/>
      <c r="I2426" s="91"/>
      <c r="J2426" s="91"/>
      <c r="K2426" s="91">
        <f t="shared" si="74"/>
        <v>5437</v>
      </c>
      <c r="L2426" s="92">
        <v>20230104</v>
      </c>
    </row>
    <row r="2427" spans="1:12" x14ac:dyDescent="0.25">
      <c r="A2427" s="108" t="s">
        <v>3584</v>
      </c>
      <c r="B2427" s="109" t="s">
        <v>11</v>
      </c>
      <c r="C2427" s="109" t="s">
        <v>255</v>
      </c>
      <c r="D2427" s="109" t="s">
        <v>256</v>
      </c>
      <c r="E2427" s="109" t="s">
        <v>727</v>
      </c>
      <c r="F2427" s="130">
        <v>1</v>
      </c>
      <c r="G2427" s="110">
        <v>5437</v>
      </c>
      <c r="H2427" s="109">
        <v>40</v>
      </c>
      <c r="I2427" s="110">
        <v>60.83</v>
      </c>
      <c r="J2427" s="110">
        <f>I2427*H2427</f>
        <v>2433.1999999999998</v>
      </c>
      <c r="K2427" s="110">
        <f t="shared" si="74"/>
        <v>7870.2</v>
      </c>
      <c r="L2427" s="111">
        <v>20230105</v>
      </c>
    </row>
    <row r="2428" spans="1:12" x14ac:dyDescent="0.25">
      <c r="A2428" s="89" t="s">
        <v>3572</v>
      </c>
      <c r="B2428" s="90" t="s">
        <v>11</v>
      </c>
      <c r="C2428" s="90" t="s">
        <v>28</v>
      </c>
      <c r="D2428" s="90" t="s">
        <v>2054</v>
      </c>
      <c r="E2428" s="90" t="s">
        <v>2057</v>
      </c>
      <c r="F2428" s="127">
        <v>1</v>
      </c>
      <c r="G2428" s="91">
        <v>5437</v>
      </c>
      <c r="H2428" s="90"/>
      <c r="I2428" s="91"/>
      <c r="J2428" s="91"/>
      <c r="K2428" s="91">
        <f t="shared" si="74"/>
        <v>5437</v>
      </c>
      <c r="L2428" s="92">
        <v>20230106</v>
      </c>
    </row>
    <row r="2429" spans="1:12" x14ac:dyDescent="0.25">
      <c r="A2429" s="89" t="s">
        <v>3574</v>
      </c>
      <c r="B2429" s="90" t="s">
        <v>11</v>
      </c>
      <c r="C2429" s="90" t="s">
        <v>12</v>
      </c>
      <c r="D2429" s="90" t="s">
        <v>118</v>
      </c>
      <c r="E2429" s="90" t="s">
        <v>2205</v>
      </c>
      <c r="F2429" s="127">
        <v>1</v>
      </c>
      <c r="G2429" s="91">
        <v>5437</v>
      </c>
      <c r="H2429" s="90"/>
      <c r="I2429" s="91"/>
      <c r="J2429" s="91"/>
      <c r="K2429" s="91">
        <f t="shared" si="74"/>
        <v>5437</v>
      </c>
      <c r="L2429" s="92">
        <v>20230106</v>
      </c>
    </row>
    <row r="2430" spans="1:12" x14ac:dyDescent="0.25">
      <c r="A2430" s="89" t="s">
        <v>3570</v>
      </c>
      <c r="B2430" s="90" t="s">
        <v>11</v>
      </c>
      <c r="C2430" s="90" t="s">
        <v>12</v>
      </c>
      <c r="D2430" s="90" t="s">
        <v>118</v>
      </c>
      <c r="E2430" s="90" t="s">
        <v>119</v>
      </c>
      <c r="F2430" s="127">
        <v>1</v>
      </c>
      <c r="G2430" s="91">
        <v>5437</v>
      </c>
      <c r="H2430" s="90"/>
      <c r="I2430" s="91"/>
      <c r="J2430" s="91"/>
      <c r="K2430" s="91">
        <f t="shared" si="74"/>
        <v>5437</v>
      </c>
      <c r="L2430" s="92">
        <v>20230109</v>
      </c>
    </row>
    <row r="2431" spans="1:12" x14ac:dyDescent="0.25">
      <c r="A2431" s="89" t="s">
        <v>3571</v>
      </c>
      <c r="B2431" s="90" t="s">
        <v>11</v>
      </c>
      <c r="C2431" s="90" t="s">
        <v>12</v>
      </c>
      <c r="D2431" s="90" t="s">
        <v>118</v>
      </c>
      <c r="E2431" s="90" t="s">
        <v>262</v>
      </c>
      <c r="F2431" s="127">
        <v>1</v>
      </c>
      <c r="G2431" s="91">
        <v>5437</v>
      </c>
      <c r="H2431" s="90"/>
      <c r="I2431" s="91"/>
      <c r="J2431" s="91"/>
      <c r="K2431" s="91">
        <f t="shared" si="74"/>
        <v>5437</v>
      </c>
      <c r="L2431" s="92">
        <v>20230109</v>
      </c>
    </row>
    <row r="2432" spans="1:12" x14ac:dyDescent="0.25">
      <c r="A2432" s="108" t="s">
        <v>3583</v>
      </c>
      <c r="B2432" s="109" t="s">
        <v>11</v>
      </c>
      <c r="C2432" s="109" t="s">
        <v>56</v>
      </c>
      <c r="D2432" s="109" t="s">
        <v>57</v>
      </c>
      <c r="E2432" s="109" t="s">
        <v>58</v>
      </c>
      <c r="F2432" s="130">
        <v>1</v>
      </c>
      <c r="G2432" s="110">
        <v>5437</v>
      </c>
      <c r="H2432" s="109">
        <v>276</v>
      </c>
      <c r="I2432" s="110">
        <v>60.83</v>
      </c>
      <c r="J2432" s="110">
        <f>I2432*H2432</f>
        <v>16789.079999999998</v>
      </c>
      <c r="K2432" s="110">
        <f t="shared" si="74"/>
        <v>22226.079999999998</v>
      </c>
      <c r="L2432" s="111">
        <v>20230110</v>
      </c>
    </row>
    <row r="2433" spans="1:12" x14ac:dyDescent="0.25">
      <c r="A2433" s="108" t="s">
        <v>3573</v>
      </c>
      <c r="B2433" s="109" t="s">
        <v>11</v>
      </c>
      <c r="C2433" s="109" t="s">
        <v>363</v>
      </c>
      <c r="D2433" s="109" t="s">
        <v>364</v>
      </c>
      <c r="E2433" s="109" t="s">
        <v>575</v>
      </c>
      <c r="F2433" s="130">
        <v>1</v>
      </c>
      <c r="G2433" s="110">
        <v>5437</v>
      </c>
      <c r="H2433" s="109">
        <v>32</v>
      </c>
      <c r="I2433" s="110">
        <v>60.83</v>
      </c>
      <c r="J2433" s="110">
        <f>I2433*H2433</f>
        <v>1946.56</v>
      </c>
      <c r="K2433" s="110">
        <f t="shared" si="74"/>
        <v>7383.5599999999995</v>
      </c>
      <c r="L2433" s="111">
        <v>20230111</v>
      </c>
    </row>
    <row r="2434" spans="1:12" x14ac:dyDescent="0.25">
      <c r="A2434" s="89" t="s">
        <v>3565</v>
      </c>
      <c r="B2434" s="90" t="s">
        <v>11</v>
      </c>
      <c r="C2434" s="90" t="s">
        <v>222</v>
      </c>
      <c r="D2434" s="90" t="s">
        <v>26</v>
      </c>
      <c r="E2434" s="90" t="s">
        <v>3566</v>
      </c>
      <c r="F2434" s="127">
        <v>1</v>
      </c>
      <c r="G2434" s="91">
        <v>5437</v>
      </c>
      <c r="H2434" s="90"/>
      <c r="I2434" s="91"/>
      <c r="J2434" s="91"/>
      <c r="K2434" s="91">
        <f t="shared" si="74"/>
        <v>5437</v>
      </c>
      <c r="L2434" s="92">
        <v>20230112</v>
      </c>
    </row>
    <row r="2435" spans="1:12" x14ac:dyDescent="0.25">
      <c r="A2435" s="108" t="s">
        <v>3564</v>
      </c>
      <c r="B2435" s="109" t="s">
        <v>11</v>
      </c>
      <c r="C2435" s="109" t="s">
        <v>984</v>
      </c>
      <c r="D2435" s="109" t="s">
        <v>2178</v>
      </c>
      <c r="E2435" s="109" t="s">
        <v>993</v>
      </c>
      <c r="F2435" s="130">
        <v>1</v>
      </c>
      <c r="G2435" s="110">
        <v>5437</v>
      </c>
      <c r="H2435" s="109">
        <v>38</v>
      </c>
      <c r="I2435" s="110">
        <v>60.83</v>
      </c>
      <c r="J2435" s="110">
        <f>I2435*H2435</f>
        <v>2311.54</v>
      </c>
      <c r="K2435" s="110">
        <f t="shared" si="74"/>
        <v>7748.54</v>
      </c>
      <c r="L2435" s="111">
        <v>20230112</v>
      </c>
    </row>
    <row r="2436" spans="1:12" x14ac:dyDescent="0.25">
      <c r="A2436" s="89" t="s">
        <v>3559</v>
      </c>
      <c r="B2436" s="90" t="s">
        <v>11</v>
      </c>
      <c r="C2436" s="90" t="s">
        <v>28</v>
      </c>
      <c r="D2436" s="90" t="s">
        <v>2024</v>
      </c>
      <c r="E2436" s="90" t="s">
        <v>2025</v>
      </c>
      <c r="F2436" s="127">
        <v>1</v>
      </c>
      <c r="G2436" s="91">
        <v>5437</v>
      </c>
      <c r="H2436" s="90"/>
      <c r="I2436" s="91"/>
      <c r="J2436" s="91"/>
      <c r="K2436" s="91">
        <f t="shared" si="74"/>
        <v>5437</v>
      </c>
      <c r="L2436" s="92">
        <v>20230116</v>
      </c>
    </row>
    <row r="2437" spans="1:12" x14ac:dyDescent="0.25">
      <c r="A2437" s="108" t="s">
        <v>3553</v>
      </c>
      <c r="B2437" s="109" t="s">
        <v>11</v>
      </c>
      <c r="C2437" s="109" t="s">
        <v>698</v>
      </c>
      <c r="D2437" s="109" t="s">
        <v>26</v>
      </c>
      <c r="E2437" s="109" t="s">
        <v>3338</v>
      </c>
      <c r="F2437" s="130">
        <v>1</v>
      </c>
      <c r="G2437" s="110">
        <v>5437</v>
      </c>
      <c r="H2437" s="109">
        <v>54</v>
      </c>
      <c r="I2437" s="110">
        <v>60.83</v>
      </c>
      <c r="J2437" s="110">
        <f>I2437*H2437</f>
        <v>3284.8199999999997</v>
      </c>
      <c r="K2437" s="110">
        <f t="shared" si="74"/>
        <v>8721.82</v>
      </c>
      <c r="L2437" s="111">
        <v>20230116</v>
      </c>
    </row>
    <row r="2438" spans="1:12" x14ac:dyDescent="0.25">
      <c r="A2438" s="89" t="s">
        <v>3554</v>
      </c>
      <c r="B2438" s="90" t="s">
        <v>11</v>
      </c>
      <c r="C2438" s="90" t="s">
        <v>28</v>
      </c>
      <c r="D2438" s="90" t="s">
        <v>511</v>
      </c>
      <c r="E2438" s="90" t="s">
        <v>2280</v>
      </c>
      <c r="F2438" s="127">
        <v>1</v>
      </c>
      <c r="G2438" s="91">
        <v>5437</v>
      </c>
      <c r="H2438" s="90"/>
      <c r="I2438" s="91"/>
      <c r="J2438" s="91"/>
      <c r="K2438" s="91">
        <f t="shared" si="74"/>
        <v>5437</v>
      </c>
      <c r="L2438" s="92">
        <v>20230117</v>
      </c>
    </row>
    <row r="2439" spans="1:12" x14ac:dyDescent="0.25">
      <c r="A2439" s="89" t="s">
        <v>3550</v>
      </c>
      <c r="B2439" s="90" t="s">
        <v>11</v>
      </c>
      <c r="C2439" s="90" t="s">
        <v>1294</v>
      </c>
      <c r="D2439" s="90" t="s">
        <v>26</v>
      </c>
      <c r="E2439" s="90" t="s">
        <v>1295</v>
      </c>
      <c r="F2439" s="127">
        <v>1</v>
      </c>
      <c r="G2439" s="91">
        <v>5437</v>
      </c>
      <c r="H2439" s="90"/>
      <c r="I2439" s="91"/>
      <c r="J2439" s="91"/>
      <c r="K2439" s="91">
        <f t="shared" si="74"/>
        <v>5437</v>
      </c>
      <c r="L2439" s="92">
        <v>20230117</v>
      </c>
    </row>
    <row r="2440" spans="1:12" x14ac:dyDescent="0.25">
      <c r="A2440" s="89" t="s">
        <v>3567</v>
      </c>
      <c r="B2440" s="90" t="s">
        <v>11</v>
      </c>
      <c r="C2440" s="90" t="s">
        <v>706</v>
      </c>
      <c r="D2440" s="90" t="s">
        <v>707</v>
      </c>
      <c r="E2440" s="90" t="s">
        <v>716</v>
      </c>
      <c r="F2440" s="127">
        <v>1</v>
      </c>
      <c r="G2440" s="91">
        <v>5437</v>
      </c>
      <c r="H2440" s="90"/>
      <c r="I2440" s="91"/>
      <c r="J2440" s="91"/>
      <c r="K2440" s="91">
        <f t="shared" si="74"/>
        <v>5437</v>
      </c>
      <c r="L2440" s="92">
        <v>20230118</v>
      </c>
    </row>
    <row r="2441" spans="1:12" x14ac:dyDescent="0.25">
      <c r="A2441" s="89" t="s">
        <v>3530</v>
      </c>
      <c r="B2441" s="90" t="s">
        <v>11</v>
      </c>
      <c r="C2441" s="90" t="s">
        <v>984</v>
      </c>
      <c r="D2441" s="90" t="s">
        <v>2178</v>
      </c>
      <c r="E2441" s="90" t="s">
        <v>932</v>
      </c>
      <c r="F2441" s="127">
        <v>1</v>
      </c>
      <c r="G2441" s="91">
        <v>5437</v>
      </c>
      <c r="H2441" s="90"/>
      <c r="I2441" s="91"/>
      <c r="J2441" s="91"/>
      <c r="K2441" s="91">
        <f t="shared" si="74"/>
        <v>5437</v>
      </c>
      <c r="L2441" s="92">
        <v>20230118</v>
      </c>
    </row>
    <row r="2442" spans="1:12" x14ac:dyDescent="0.25">
      <c r="A2442" s="108" t="s">
        <v>3549</v>
      </c>
      <c r="B2442" s="109" t="s">
        <v>11</v>
      </c>
      <c r="C2442" s="109" t="s">
        <v>984</v>
      </c>
      <c r="D2442" s="109" t="s">
        <v>2178</v>
      </c>
      <c r="E2442" s="109" t="s">
        <v>2413</v>
      </c>
      <c r="F2442" s="130">
        <v>1</v>
      </c>
      <c r="G2442" s="110">
        <v>5437</v>
      </c>
      <c r="H2442" s="109">
        <v>38</v>
      </c>
      <c r="I2442" s="110">
        <v>60.83</v>
      </c>
      <c r="J2442" s="110">
        <f>I2442*H2442</f>
        <v>2311.54</v>
      </c>
      <c r="K2442" s="110">
        <f t="shared" si="74"/>
        <v>7748.54</v>
      </c>
      <c r="L2442" s="111">
        <v>20230118</v>
      </c>
    </row>
    <row r="2443" spans="1:12" x14ac:dyDescent="0.25">
      <c r="A2443" s="108" t="s">
        <v>3551</v>
      </c>
      <c r="B2443" s="109" t="s">
        <v>11</v>
      </c>
      <c r="C2443" s="109" t="s">
        <v>934</v>
      </c>
      <c r="D2443" s="109" t="s">
        <v>3552</v>
      </c>
      <c r="E2443" s="109" t="s">
        <v>2748</v>
      </c>
      <c r="F2443" s="130">
        <v>1</v>
      </c>
      <c r="G2443" s="110">
        <v>5437</v>
      </c>
      <c r="H2443" s="109">
        <v>75</v>
      </c>
      <c r="I2443" s="110">
        <v>60.83</v>
      </c>
      <c r="J2443" s="110">
        <f>I2443*H2443</f>
        <v>4562.25</v>
      </c>
      <c r="K2443" s="110">
        <f t="shared" si="74"/>
        <v>9999.25</v>
      </c>
      <c r="L2443" s="111">
        <v>20230118</v>
      </c>
    </row>
    <row r="2444" spans="1:12" x14ac:dyDescent="0.25">
      <c r="A2444" s="89" t="s">
        <v>3568</v>
      </c>
      <c r="B2444" s="90" t="s">
        <v>11</v>
      </c>
      <c r="C2444" s="90" t="s">
        <v>12</v>
      </c>
      <c r="D2444" s="90" t="s">
        <v>39</v>
      </c>
      <c r="E2444" s="90" t="s">
        <v>3569</v>
      </c>
      <c r="F2444" s="127">
        <v>1</v>
      </c>
      <c r="G2444" s="91">
        <v>5437</v>
      </c>
      <c r="H2444" s="90"/>
      <c r="I2444" s="91"/>
      <c r="J2444" s="91"/>
      <c r="K2444" s="91">
        <f t="shared" si="74"/>
        <v>5437</v>
      </c>
      <c r="L2444" s="92">
        <v>20230119</v>
      </c>
    </row>
    <row r="2445" spans="1:12" x14ac:dyDescent="0.25">
      <c r="A2445" s="89" t="s">
        <v>3522</v>
      </c>
      <c r="B2445" s="90" t="s">
        <v>11</v>
      </c>
      <c r="C2445" s="90" t="s">
        <v>220</v>
      </c>
      <c r="D2445" s="90" t="s">
        <v>221</v>
      </c>
      <c r="E2445" s="90" t="s">
        <v>1220</v>
      </c>
      <c r="F2445" s="127">
        <v>1</v>
      </c>
      <c r="G2445" s="91">
        <v>5437</v>
      </c>
      <c r="H2445" s="90"/>
      <c r="I2445" s="91"/>
      <c r="J2445" s="91"/>
      <c r="K2445" s="91">
        <f t="shared" si="74"/>
        <v>5437</v>
      </c>
      <c r="L2445" s="92">
        <v>20230120</v>
      </c>
    </row>
    <row r="2446" spans="1:12" x14ac:dyDescent="0.25">
      <c r="A2446" s="89" t="s">
        <v>3547</v>
      </c>
      <c r="B2446" s="90" t="s">
        <v>11</v>
      </c>
      <c r="C2446" s="90" t="s">
        <v>220</v>
      </c>
      <c r="D2446" s="90" t="s">
        <v>221</v>
      </c>
      <c r="E2446" s="90" t="s">
        <v>250</v>
      </c>
      <c r="F2446" s="127">
        <v>1</v>
      </c>
      <c r="G2446" s="91">
        <v>5437</v>
      </c>
      <c r="H2446" s="90"/>
      <c r="I2446" s="91"/>
      <c r="J2446" s="91"/>
      <c r="K2446" s="91">
        <f t="shared" si="74"/>
        <v>5437</v>
      </c>
      <c r="L2446" s="92">
        <v>20230120</v>
      </c>
    </row>
    <row r="2447" spans="1:12" x14ac:dyDescent="0.25">
      <c r="A2447" s="89" t="s">
        <v>3548</v>
      </c>
      <c r="B2447" s="90" t="s">
        <v>11</v>
      </c>
      <c r="C2447" s="90" t="s">
        <v>220</v>
      </c>
      <c r="D2447" s="90" t="s">
        <v>221</v>
      </c>
      <c r="E2447" s="90" t="s">
        <v>485</v>
      </c>
      <c r="F2447" s="127">
        <v>1</v>
      </c>
      <c r="G2447" s="91">
        <v>5437</v>
      </c>
      <c r="H2447" s="90"/>
      <c r="I2447" s="91"/>
      <c r="J2447" s="91"/>
      <c r="K2447" s="91">
        <f t="shared" si="74"/>
        <v>5437</v>
      </c>
      <c r="L2447" s="92">
        <v>20230120</v>
      </c>
    </row>
    <row r="2448" spans="1:12" x14ac:dyDescent="0.25">
      <c r="A2448" s="108" t="s">
        <v>3520</v>
      </c>
      <c r="B2448" s="109" t="s">
        <v>11</v>
      </c>
      <c r="C2448" s="109" t="s">
        <v>278</v>
      </c>
      <c r="D2448" s="109" t="s">
        <v>279</v>
      </c>
      <c r="E2448" s="109" t="s">
        <v>1415</v>
      </c>
      <c r="F2448" s="130">
        <v>1</v>
      </c>
      <c r="G2448" s="110">
        <v>5437</v>
      </c>
      <c r="H2448" s="109">
        <v>56</v>
      </c>
      <c r="I2448" s="110">
        <v>60.83</v>
      </c>
      <c r="J2448" s="110">
        <f>I2448*H2448</f>
        <v>3406.48</v>
      </c>
      <c r="K2448" s="110">
        <f t="shared" si="74"/>
        <v>8843.48</v>
      </c>
      <c r="L2448" s="111">
        <v>20230123</v>
      </c>
    </row>
    <row r="2449" spans="1:12" x14ac:dyDescent="0.25">
      <c r="A2449" s="89" t="s">
        <v>3521</v>
      </c>
      <c r="B2449" s="90" t="s">
        <v>11</v>
      </c>
      <c r="C2449" s="90" t="s">
        <v>251</v>
      </c>
      <c r="D2449" s="90" t="s">
        <v>91</v>
      </c>
      <c r="E2449" s="90" t="s">
        <v>1204</v>
      </c>
      <c r="F2449" s="127">
        <v>1</v>
      </c>
      <c r="G2449" s="91">
        <v>5437</v>
      </c>
      <c r="H2449" s="90"/>
      <c r="I2449" s="91"/>
      <c r="J2449" s="91"/>
      <c r="K2449" s="91">
        <f t="shared" si="74"/>
        <v>5437</v>
      </c>
      <c r="L2449" s="92">
        <v>20230123</v>
      </c>
    </row>
    <row r="2450" spans="1:12" x14ac:dyDescent="0.25">
      <c r="A2450" s="108" t="s">
        <v>3525</v>
      </c>
      <c r="B2450" s="109" t="s">
        <v>11</v>
      </c>
      <c r="C2450" s="109" t="s">
        <v>56</v>
      </c>
      <c r="D2450" s="109" t="s">
        <v>57</v>
      </c>
      <c r="E2450" s="109" t="s">
        <v>1872</v>
      </c>
      <c r="F2450" s="130">
        <v>1</v>
      </c>
      <c r="G2450" s="110">
        <v>5437</v>
      </c>
      <c r="H2450" s="109">
        <v>276</v>
      </c>
      <c r="I2450" s="110">
        <v>60.83</v>
      </c>
      <c r="J2450" s="110">
        <f>I2450*H2450</f>
        <v>16789.079999999998</v>
      </c>
      <c r="K2450" s="110">
        <f t="shared" si="74"/>
        <v>22226.079999999998</v>
      </c>
      <c r="L2450" s="111">
        <v>20230124</v>
      </c>
    </row>
    <row r="2451" spans="1:12" x14ac:dyDescent="0.25">
      <c r="A2451" s="108" t="s">
        <v>3519</v>
      </c>
      <c r="B2451" s="109" t="s">
        <v>11</v>
      </c>
      <c r="C2451" s="109" t="s">
        <v>35</v>
      </c>
      <c r="D2451" s="109" t="s">
        <v>702</v>
      </c>
      <c r="E2451" s="109" t="s">
        <v>703</v>
      </c>
      <c r="F2451" s="130">
        <v>1</v>
      </c>
      <c r="G2451" s="110">
        <v>5437</v>
      </c>
      <c r="H2451" s="109">
        <v>149</v>
      </c>
      <c r="I2451" s="110">
        <v>60.83</v>
      </c>
      <c r="J2451" s="110">
        <f>I2451*H2451</f>
        <v>9063.67</v>
      </c>
      <c r="K2451" s="110">
        <f t="shared" si="74"/>
        <v>14500.67</v>
      </c>
      <c r="L2451" s="111">
        <v>20230126</v>
      </c>
    </row>
    <row r="2452" spans="1:12" x14ac:dyDescent="0.25">
      <c r="A2452" s="89" t="s">
        <v>3523</v>
      </c>
      <c r="B2452" s="90" t="s">
        <v>2204</v>
      </c>
      <c r="C2452" s="90" t="s">
        <v>1294</v>
      </c>
      <c r="D2452" s="90" t="s">
        <v>26</v>
      </c>
      <c r="E2452" s="90" t="s">
        <v>3524</v>
      </c>
      <c r="F2452" s="127">
        <v>1</v>
      </c>
      <c r="G2452" s="91">
        <v>5437</v>
      </c>
      <c r="H2452" s="90"/>
      <c r="I2452" s="91"/>
      <c r="J2452" s="91"/>
      <c r="K2452" s="91">
        <f t="shared" si="74"/>
        <v>5437</v>
      </c>
      <c r="L2452" s="92">
        <v>20230126</v>
      </c>
    </row>
    <row r="2453" spans="1:12" x14ac:dyDescent="0.25">
      <c r="A2453" s="89" t="s">
        <v>3517</v>
      </c>
      <c r="B2453" s="90" t="s">
        <v>11</v>
      </c>
      <c r="C2453" s="90" t="s">
        <v>35</v>
      </c>
      <c r="D2453" s="90" t="s">
        <v>592</v>
      </c>
      <c r="E2453" s="90" t="s">
        <v>595</v>
      </c>
      <c r="F2453" s="127">
        <v>1</v>
      </c>
      <c r="G2453" s="91">
        <v>5437</v>
      </c>
      <c r="H2453" s="90"/>
      <c r="I2453" s="91"/>
      <c r="J2453" s="91"/>
      <c r="K2453" s="91">
        <f t="shared" si="74"/>
        <v>5437</v>
      </c>
      <c r="L2453" s="92">
        <v>20230127</v>
      </c>
    </row>
    <row r="2454" spans="1:12" x14ac:dyDescent="0.25">
      <c r="A2454" s="89" t="s">
        <v>3491</v>
      </c>
      <c r="B2454" s="90" t="s">
        <v>11</v>
      </c>
      <c r="C2454" s="90" t="s">
        <v>698</v>
      </c>
      <c r="D2454" s="90" t="s">
        <v>26</v>
      </c>
      <c r="E2454" s="90" t="s">
        <v>699</v>
      </c>
      <c r="F2454" s="127">
        <v>1</v>
      </c>
      <c r="G2454" s="91">
        <v>5437</v>
      </c>
      <c r="H2454" s="90"/>
      <c r="I2454" s="91"/>
      <c r="J2454" s="91"/>
      <c r="K2454" s="91">
        <f t="shared" si="74"/>
        <v>5437</v>
      </c>
      <c r="L2454" s="92">
        <v>20230127</v>
      </c>
    </row>
    <row r="2455" spans="1:12" x14ac:dyDescent="0.25">
      <c r="A2455" s="108" t="s">
        <v>3518</v>
      </c>
      <c r="B2455" s="109" t="s">
        <v>11</v>
      </c>
      <c r="C2455" s="109" t="s">
        <v>698</v>
      </c>
      <c r="D2455" s="109" t="s">
        <v>26</v>
      </c>
      <c r="E2455" s="109" t="s">
        <v>930</v>
      </c>
      <c r="F2455" s="130">
        <v>1</v>
      </c>
      <c r="G2455" s="110">
        <v>5437</v>
      </c>
      <c r="H2455" s="109">
        <v>54</v>
      </c>
      <c r="I2455" s="110">
        <v>60.83</v>
      </c>
      <c r="J2455" s="110">
        <f>I2455*H2455</f>
        <v>3284.8199999999997</v>
      </c>
      <c r="K2455" s="110">
        <f t="shared" si="74"/>
        <v>8721.82</v>
      </c>
      <c r="L2455" s="111">
        <v>20230127</v>
      </c>
    </row>
    <row r="2456" spans="1:12" x14ac:dyDescent="0.25">
      <c r="A2456" s="89" t="s">
        <v>3486</v>
      </c>
      <c r="B2456" s="90" t="s">
        <v>11</v>
      </c>
      <c r="C2456" s="90" t="s">
        <v>27</v>
      </c>
      <c r="D2456" s="90" t="s">
        <v>99</v>
      </c>
      <c r="E2456" s="90" t="s">
        <v>481</v>
      </c>
      <c r="F2456" s="127">
        <v>1</v>
      </c>
      <c r="G2456" s="91">
        <v>5437</v>
      </c>
      <c r="H2456" s="90"/>
      <c r="I2456" s="91"/>
      <c r="J2456" s="91"/>
      <c r="K2456" s="91">
        <f t="shared" si="74"/>
        <v>5437</v>
      </c>
      <c r="L2456" s="92">
        <v>20230131</v>
      </c>
    </row>
    <row r="2457" spans="1:12" ht="15.75" thickBot="1" x14ac:dyDescent="0.3">
      <c r="A2457" s="116" t="s">
        <v>3485</v>
      </c>
      <c r="B2457" s="117" t="s">
        <v>11</v>
      </c>
      <c r="C2457" s="117" t="s">
        <v>274</v>
      </c>
      <c r="D2457" s="117" t="s">
        <v>26</v>
      </c>
      <c r="E2457" s="117" t="s">
        <v>3131</v>
      </c>
      <c r="F2457" s="132">
        <v>1</v>
      </c>
      <c r="G2457" s="118">
        <v>5437</v>
      </c>
      <c r="H2457" s="117">
        <v>144</v>
      </c>
      <c r="I2457" s="118">
        <v>60.83</v>
      </c>
      <c r="J2457" s="118">
        <f>I2457*H2457</f>
        <v>8759.52</v>
      </c>
      <c r="K2457" s="118">
        <f t="shared" si="74"/>
        <v>14196.52</v>
      </c>
      <c r="L2457" s="119">
        <v>20230131</v>
      </c>
    </row>
    <row r="2458" spans="1:12" ht="15.75" thickBot="1" x14ac:dyDescent="0.3">
      <c r="A2458" s="85"/>
      <c r="B2458" s="86"/>
      <c r="C2458" s="86"/>
      <c r="D2458" s="86"/>
      <c r="E2458" s="86"/>
      <c r="F2458" s="122"/>
      <c r="G2458" s="87"/>
      <c r="H2458" s="86"/>
      <c r="I2458" s="87"/>
      <c r="J2458" s="87"/>
      <c r="K2458" s="87"/>
      <c r="L2458" s="88"/>
    </row>
    <row r="2459" spans="1:12" x14ac:dyDescent="0.25">
      <c r="A2459" s="54" t="s">
        <v>3575</v>
      </c>
      <c r="B2459" s="47" t="s">
        <v>92</v>
      </c>
      <c r="C2459" s="47" t="s">
        <v>222</v>
      </c>
      <c r="D2459" s="47" t="s">
        <v>26</v>
      </c>
      <c r="E2459" s="47" t="s">
        <v>1102</v>
      </c>
      <c r="F2459" s="123">
        <v>1</v>
      </c>
      <c r="G2459" s="38">
        <v>2513</v>
      </c>
      <c r="H2459" s="47"/>
      <c r="I2459" s="38"/>
      <c r="J2459" s="38"/>
      <c r="K2459" s="38">
        <f t="shared" ref="K2459:K2490" si="75">J2459+G2459</f>
        <v>2513</v>
      </c>
      <c r="L2459" s="73">
        <v>20230103</v>
      </c>
    </row>
    <row r="2460" spans="1:12" x14ac:dyDescent="0.25">
      <c r="A2460" s="89" t="s">
        <v>3576</v>
      </c>
      <c r="B2460" s="90" t="s">
        <v>92</v>
      </c>
      <c r="C2460" s="90" t="s">
        <v>222</v>
      </c>
      <c r="D2460" s="90" t="s">
        <v>26</v>
      </c>
      <c r="E2460" s="90" t="s">
        <v>1106</v>
      </c>
      <c r="F2460" s="127">
        <v>1</v>
      </c>
      <c r="G2460" s="91">
        <v>2513</v>
      </c>
      <c r="H2460" s="90"/>
      <c r="I2460" s="91"/>
      <c r="J2460" s="91"/>
      <c r="K2460" s="91">
        <f t="shared" si="75"/>
        <v>2513</v>
      </c>
      <c r="L2460" s="92">
        <v>20230103</v>
      </c>
    </row>
    <row r="2461" spans="1:12" x14ac:dyDescent="0.25">
      <c r="A2461" s="89" t="s">
        <v>3577</v>
      </c>
      <c r="B2461" s="90" t="s">
        <v>92</v>
      </c>
      <c r="C2461" s="90" t="s">
        <v>222</v>
      </c>
      <c r="D2461" s="90" t="s">
        <v>26</v>
      </c>
      <c r="E2461" s="90" t="s">
        <v>670</v>
      </c>
      <c r="F2461" s="127">
        <v>1</v>
      </c>
      <c r="G2461" s="91">
        <v>2513</v>
      </c>
      <c r="H2461" s="90"/>
      <c r="I2461" s="91"/>
      <c r="J2461" s="91"/>
      <c r="K2461" s="91">
        <f t="shared" si="75"/>
        <v>2513</v>
      </c>
      <c r="L2461" s="92">
        <v>20230103</v>
      </c>
    </row>
    <row r="2462" spans="1:12" x14ac:dyDescent="0.25">
      <c r="A2462" s="89" t="s">
        <v>3578</v>
      </c>
      <c r="B2462" s="90" t="s">
        <v>92</v>
      </c>
      <c r="C2462" s="90" t="s">
        <v>222</v>
      </c>
      <c r="D2462" s="90" t="s">
        <v>26</v>
      </c>
      <c r="E2462" s="90" t="s">
        <v>1109</v>
      </c>
      <c r="F2462" s="127">
        <v>1</v>
      </c>
      <c r="G2462" s="91">
        <v>2513</v>
      </c>
      <c r="H2462" s="90"/>
      <c r="I2462" s="91"/>
      <c r="J2462" s="91"/>
      <c r="K2462" s="91">
        <f t="shared" si="75"/>
        <v>2513</v>
      </c>
      <c r="L2462" s="92">
        <v>20230103</v>
      </c>
    </row>
    <row r="2463" spans="1:12" x14ac:dyDescent="0.25">
      <c r="A2463" s="89" t="s">
        <v>3526</v>
      </c>
      <c r="B2463" s="90" t="s">
        <v>92</v>
      </c>
      <c r="C2463" s="90" t="s">
        <v>12</v>
      </c>
      <c r="D2463" s="90" t="s">
        <v>118</v>
      </c>
      <c r="E2463" s="90" t="s">
        <v>2477</v>
      </c>
      <c r="F2463" s="127">
        <v>1</v>
      </c>
      <c r="G2463" s="91">
        <v>2513</v>
      </c>
      <c r="H2463" s="90"/>
      <c r="I2463" s="91"/>
      <c r="J2463" s="91"/>
      <c r="K2463" s="91">
        <f t="shared" si="75"/>
        <v>2513</v>
      </c>
      <c r="L2463" s="92">
        <v>20230104</v>
      </c>
    </row>
    <row r="2464" spans="1:12" x14ac:dyDescent="0.25">
      <c r="A2464" s="89" t="s">
        <v>3527</v>
      </c>
      <c r="B2464" s="90" t="s">
        <v>92</v>
      </c>
      <c r="C2464" s="90" t="s">
        <v>12</v>
      </c>
      <c r="D2464" s="90" t="s">
        <v>118</v>
      </c>
      <c r="E2464" s="90" t="s">
        <v>174</v>
      </c>
      <c r="F2464" s="127">
        <v>1</v>
      </c>
      <c r="G2464" s="91">
        <v>2513</v>
      </c>
      <c r="H2464" s="90"/>
      <c r="I2464" s="91"/>
      <c r="J2464" s="91"/>
      <c r="K2464" s="91">
        <f t="shared" si="75"/>
        <v>2513</v>
      </c>
      <c r="L2464" s="92">
        <v>20230104</v>
      </c>
    </row>
    <row r="2465" spans="1:12" x14ac:dyDescent="0.25">
      <c r="A2465" s="89" t="s">
        <v>3528</v>
      </c>
      <c r="B2465" s="90" t="s">
        <v>92</v>
      </c>
      <c r="C2465" s="90" t="s">
        <v>12</v>
      </c>
      <c r="D2465" s="90" t="s">
        <v>118</v>
      </c>
      <c r="E2465" s="90" t="s">
        <v>262</v>
      </c>
      <c r="F2465" s="127">
        <v>1</v>
      </c>
      <c r="G2465" s="91">
        <v>2513</v>
      </c>
      <c r="H2465" s="90"/>
      <c r="I2465" s="91"/>
      <c r="J2465" s="91"/>
      <c r="K2465" s="91">
        <f t="shared" si="75"/>
        <v>2513</v>
      </c>
      <c r="L2465" s="92">
        <v>20230104</v>
      </c>
    </row>
    <row r="2466" spans="1:12" x14ac:dyDescent="0.25">
      <c r="A2466" s="89" t="s">
        <v>3529</v>
      </c>
      <c r="B2466" s="90" t="s">
        <v>92</v>
      </c>
      <c r="C2466" s="90" t="s">
        <v>12</v>
      </c>
      <c r="D2466" s="90" t="s">
        <v>118</v>
      </c>
      <c r="E2466" s="90" t="s">
        <v>2205</v>
      </c>
      <c r="F2466" s="127">
        <v>1</v>
      </c>
      <c r="G2466" s="91">
        <v>2513</v>
      </c>
      <c r="H2466" s="90"/>
      <c r="I2466" s="91"/>
      <c r="J2466" s="91"/>
      <c r="K2466" s="91">
        <f t="shared" si="75"/>
        <v>2513</v>
      </c>
      <c r="L2466" s="92">
        <v>20230104</v>
      </c>
    </row>
    <row r="2467" spans="1:12" x14ac:dyDescent="0.25">
      <c r="A2467" s="89" t="s">
        <v>3579</v>
      </c>
      <c r="B2467" s="90" t="s">
        <v>92</v>
      </c>
      <c r="C2467" s="90" t="s">
        <v>12</v>
      </c>
      <c r="D2467" s="90" t="s">
        <v>118</v>
      </c>
      <c r="E2467" s="90" t="s">
        <v>3171</v>
      </c>
      <c r="F2467" s="127">
        <v>1</v>
      </c>
      <c r="G2467" s="91">
        <v>2513</v>
      </c>
      <c r="H2467" s="90"/>
      <c r="I2467" s="91"/>
      <c r="J2467" s="91"/>
      <c r="K2467" s="91">
        <f t="shared" si="75"/>
        <v>2513</v>
      </c>
      <c r="L2467" s="92">
        <v>20230104</v>
      </c>
    </row>
    <row r="2468" spans="1:12" x14ac:dyDescent="0.25">
      <c r="A2468" s="89" t="s">
        <v>3580</v>
      </c>
      <c r="B2468" s="90" t="s">
        <v>92</v>
      </c>
      <c r="C2468" s="90" t="s">
        <v>12</v>
      </c>
      <c r="D2468" s="90" t="s">
        <v>118</v>
      </c>
      <c r="E2468" s="90" t="s">
        <v>1071</v>
      </c>
      <c r="F2468" s="127">
        <v>1</v>
      </c>
      <c r="G2468" s="91">
        <v>2513</v>
      </c>
      <c r="H2468" s="90"/>
      <c r="I2468" s="91"/>
      <c r="J2468" s="91"/>
      <c r="K2468" s="91">
        <f t="shared" si="75"/>
        <v>2513</v>
      </c>
      <c r="L2468" s="92">
        <v>20230104</v>
      </c>
    </row>
    <row r="2469" spans="1:12" x14ac:dyDescent="0.25">
      <c r="A2469" s="89" t="s">
        <v>3581</v>
      </c>
      <c r="B2469" s="90" t="s">
        <v>92</v>
      </c>
      <c r="C2469" s="90" t="s">
        <v>12</v>
      </c>
      <c r="D2469" s="90" t="s">
        <v>118</v>
      </c>
      <c r="E2469" s="90" t="s">
        <v>676</v>
      </c>
      <c r="F2469" s="127">
        <v>1</v>
      </c>
      <c r="G2469" s="91">
        <v>2513</v>
      </c>
      <c r="H2469" s="90"/>
      <c r="I2469" s="91"/>
      <c r="J2469" s="91"/>
      <c r="K2469" s="91">
        <f t="shared" si="75"/>
        <v>2513</v>
      </c>
      <c r="L2469" s="92">
        <v>20230104</v>
      </c>
    </row>
    <row r="2470" spans="1:12" x14ac:dyDescent="0.25">
      <c r="A2470" s="89" t="s">
        <v>3582</v>
      </c>
      <c r="B2470" s="90" t="s">
        <v>92</v>
      </c>
      <c r="C2470" s="90" t="s">
        <v>12</v>
      </c>
      <c r="D2470" s="90" t="s">
        <v>118</v>
      </c>
      <c r="E2470" s="90" t="s">
        <v>167</v>
      </c>
      <c r="F2470" s="127">
        <v>1</v>
      </c>
      <c r="G2470" s="91">
        <v>2513</v>
      </c>
      <c r="H2470" s="90"/>
      <c r="I2470" s="91"/>
      <c r="J2470" s="91"/>
      <c r="K2470" s="91">
        <f t="shared" si="75"/>
        <v>2513</v>
      </c>
      <c r="L2470" s="92">
        <v>20230104</v>
      </c>
    </row>
    <row r="2471" spans="1:12" x14ac:dyDescent="0.25">
      <c r="A2471" s="89" t="s">
        <v>3542</v>
      </c>
      <c r="B2471" s="90" t="s">
        <v>92</v>
      </c>
      <c r="C2471" s="90" t="s">
        <v>363</v>
      </c>
      <c r="D2471" s="90" t="s">
        <v>364</v>
      </c>
      <c r="E2471" s="90" t="s">
        <v>3044</v>
      </c>
      <c r="F2471" s="127">
        <v>1</v>
      </c>
      <c r="G2471" s="91">
        <v>2513</v>
      </c>
      <c r="H2471" s="90"/>
      <c r="I2471" s="91"/>
      <c r="J2471" s="91"/>
      <c r="K2471" s="91">
        <f t="shared" si="75"/>
        <v>2513</v>
      </c>
      <c r="L2471" s="92">
        <v>20230105</v>
      </c>
    </row>
    <row r="2472" spans="1:12" x14ac:dyDescent="0.25">
      <c r="A2472" s="89" t="s">
        <v>3543</v>
      </c>
      <c r="B2472" s="90" t="s">
        <v>92</v>
      </c>
      <c r="C2472" s="90" t="s">
        <v>363</v>
      </c>
      <c r="D2472" s="90" t="s">
        <v>364</v>
      </c>
      <c r="E2472" s="90" t="s">
        <v>565</v>
      </c>
      <c r="F2472" s="127">
        <v>1</v>
      </c>
      <c r="G2472" s="91">
        <v>2513</v>
      </c>
      <c r="H2472" s="90"/>
      <c r="I2472" s="91"/>
      <c r="J2472" s="91"/>
      <c r="K2472" s="91">
        <f t="shared" si="75"/>
        <v>2513</v>
      </c>
      <c r="L2472" s="92">
        <v>20230105</v>
      </c>
    </row>
    <row r="2473" spans="1:12" x14ac:dyDescent="0.25">
      <c r="A2473" s="89" t="s">
        <v>3544</v>
      </c>
      <c r="B2473" s="90" t="s">
        <v>92</v>
      </c>
      <c r="C2473" s="90" t="s">
        <v>363</v>
      </c>
      <c r="D2473" s="90" t="s">
        <v>364</v>
      </c>
      <c r="E2473" s="90" t="s">
        <v>365</v>
      </c>
      <c r="F2473" s="127">
        <v>1</v>
      </c>
      <c r="G2473" s="91">
        <v>2513</v>
      </c>
      <c r="H2473" s="90"/>
      <c r="I2473" s="91"/>
      <c r="J2473" s="91"/>
      <c r="K2473" s="91">
        <f t="shared" si="75"/>
        <v>2513</v>
      </c>
      <c r="L2473" s="92">
        <v>20230105</v>
      </c>
    </row>
    <row r="2474" spans="1:12" x14ac:dyDescent="0.25">
      <c r="A2474" s="89" t="s">
        <v>3545</v>
      </c>
      <c r="B2474" s="90" t="s">
        <v>92</v>
      </c>
      <c r="C2474" s="90" t="s">
        <v>363</v>
      </c>
      <c r="D2474" s="90" t="s">
        <v>364</v>
      </c>
      <c r="E2474" s="90" t="s">
        <v>571</v>
      </c>
      <c r="F2474" s="127">
        <v>1</v>
      </c>
      <c r="G2474" s="91">
        <v>2513</v>
      </c>
      <c r="H2474" s="90"/>
      <c r="I2474" s="91"/>
      <c r="J2474" s="91"/>
      <c r="K2474" s="91">
        <f t="shared" si="75"/>
        <v>2513</v>
      </c>
      <c r="L2474" s="92">
        <v>20230105</v>
      </c>
    </row>
    <row r="2475" spans="1:12" x14ac:dyDescent="0.25">
      <c r="A2475" s="89" t="s">
        <v>3546</v>
      </c>
      <c r="B2475" s="90" t="s">
        <v>92</v>
      </c>
      <c r="C2475" s="90" t="s">
        <v>363</v>
      </c>
      <c r="D2475" s="90" t="s">
        <v>364</v>
      </c>
      <c r="E2475" s="90" t="s">
        <v>575</v>
      </c>
      <c r="F2475" s="127">
        <v>1</v>
      </c>
      <c r="G2475" s="91">
        <v>2513</v>
      </c>
      <c r="H2475" s="90"/>
      <c r="I2475" s="91"/>
      <c r="J2475" s="91"/>
      <c r="K2475" s="91">
        <f t="shared" si="75"/>
        <v>2513</v>
      </c>
      <c r="L2475" s="92">
        <v>20230105</v>
      </c>
    </row>
    <row r="2476" spans="1:12" x14ac:dyDescent="0.25">
      <c r="A2476" s="89" t="s">
        <v>3560</v>
      </c>
      <c r="B2476" s="90" t="s">
        <v>92</v>
      </c>
      <c r="C2476" s="90" t="s">
        <v>363</v>
      </c>
      <c r="D2476" s="90" t="s">
        <v>364</v>
      </c>
      <c r="E2476" s="90" t="s">
        <v>3040</v>
      </c>
      <c r="F2476" s="127">
        <v>1</v>
      </c>
      <c r="G2476" s="91">
        <v>2513</v>
      </c>
      <c r="H2476" s="90"/>
      <c r="I2476" s="91"/>
      <c r="J2476" s="91"/>
      <c r="K2476" s="91">
        <f t="shared" si="75"/>
        <v>2513</v>
      </c>
      <c r="L2476" s="92">
        <v>20230105</v>
      </c>
    </row>
    <row r="2477" spans="1:12" x14ac:dyDescent="0.25">
      <c r="A2477" s="89" t="s">
        <v>3561</v>
      </c>
      <c r="B2477" s="90" t="s">
        <v>92</v>
      </c>
      <c r="C2477" s="90" t="s">
        <v>363</v>
      </c>
      <c r="D2477" s="90" t="s">
        <v>364</v>
      </c>
      <c r="E2477" s="90" t="s">
        <v>3042</v>
      </c>
      <c r="F2477" s="127">
        <v>1</v>
      </c>
      <c r="G2477" s="91">
        <v>2513</v>
      </c>
      <c r="H2477" s="90"/>
      <c r="I2477" s="91"/>
      <c r="J2477" s="91"/>
      <c r="K2477" s="91">
        <f t="shared" si="75"/>
        <v>2513</v>
      </c>
      <c r="L2477" s="92">
        <v>20230105</v>
      </c>
    </row>
    <row r="2478" spans="1:12" x14ac:dyDescent="0.25">
      <c r="A2478" s="89" t="s">
        <v>3562</v>
      </c>
      <c r="B2478" s="90" t="s">
        <v>92</v>
      </c>
      <c r="C2478" s="90" t="s">
        <v>363</v>
      </c>
      <c r="D2478" s="90" t="s">
        <v>364</v>
      </c>
      <c r="E2478" s="90" t="s">
        <v>371</v>
      </c>
      <c r="F2478" s="127">
        <v>1</v>
      </c>
      <c r="G2478" s="91">
        <v>2513</v>
      </c>
      <c r="H2478" s="90"/>
      <c r="I2478" s="91"/>
      <c r="J2478" s="91"/>
      <c r="K2478" s="91">
        <f t="shared" si="75"/>
        <v>2513</v>
      </c>
      <c r="L2478" s="92">
        <v>20230105</v>
      </c>
    </row>
    <row r="2479" spans="1:12" x14ac:dyDescent="0.25">
      <c r="A2479" s="89" t="s">
        <v>3563</v>
      </c>
      <c r="B2479" s="90" t="s">
        <v>92</v>
      </c>
      <c r="C2479" s="90" t="s">
        <v>363</v>
      </c>
      <c r="D2479" s="90" t="s">
        <v>364</v>
      </c>
      <c r="E2479" s="90" t="s">
        <v>573</v>
      </c>
      <c r="F2479" s="127">
        <v>1</v>
      </c>
      <c r="G2479" s="91">
        <v>2513</v>
      </c>
      <c r="H2479" s="90"/>
      <c r="I2479" s="91"/>
      <c r="J2479" s="91"/>
      <c r="K2479" s="91">
        <f t="shared" si="75"/>
        <v>2513</v>
      </c>
      <c r="L2479" s="92">
        <v>20230105</v>
      </c>
    </row>
    <row r="2480" spans="1:12" x14ac:dyDescent="0.25">
      <c r="A2480" s="89" t="s">
        <v>3535</v>
      </c>
      <c r="B2480" s="90" t="s">
        <v>92</v>
      </c>
      <c r="C2480" s="90" t="s">
        <v>251</v>
      </c>
      <c r="D2480" s="90" t="s">
        <v>91</v>
      </c>
      <c r="E2480" s="90" t="s">
        <v>2971</v>
      </c>
      <c r="F2480" s="127">
        <v>1</v>
      </c>
      <c r="G2480" s="91">
        <v>2513</v>
      </c>
      <c r="H2480" s="90"/>
      <c r="I2480" s="91"/>
      <c r="J2480" s="91"/>
      <c r="K2480" s="91">
        <f t="shared" si="75"/>
        <v>2513</v>
      </c>
      <c r="L2480" s="92">
        <v>20230109</v>
      </c>
    </row>
    <row r="2481" spans="1:12" x14ac:dyDescent="0.25">
      <c r="A2481" s="89" t="s">
        <v>3536</v>
      </c>
      <c r="B2481" s="90" t="s">
        <v>92</v>
      </c>
      <c r="C2481" s="90" t="s">
        <v>251</v>
      </c>
      <c r="D2481" s="90" t="s">
        <v>91</v>
      </c>
      <c r="E2481" s="90" t="s">
        <v>1196</v>
      </c>
      <c r="F2481" s="127">
        <v>1</v>
      </c>
      <c r="G2481" s="91">
        <v>2513</v>
      </c>
      <c r="H2481" s="90"/>
      <c r="I2481" s="91"/>
      <c r="J2481" s="91"/>
      <c r="K2481" s="91">
        <f t="shared" si="75"/>
        <v>2513</v>
      </c>
      <c r="L2481" s="92">
        <v>20230109</v>
      </c>
    </row>
    <row r="2482" spans="1:12" x14ac:dyDescent="0.25">
      <c r="A2482" s="89" t="s">
        <v>3537</v>
      </c>
      <c r="B2482" s="90" t="s">
        <v>92</v>
      </c>
      <c r="C2482" s="90" t="s">
        <v>251</v>
      </c>
      <c r="D2482" s="90" t="s">
        <v>91</v>
      </c>
      <c r="E2482" s="90" t="s">
        <v>1198</v>
      </c>
      <c r="F2482" s="127">
        <v>1</v>
      </c>
      <c r="G2482" s="91">
        <v>2513</v>
      </c>
      <c r="H2482" s="90"/>
      <c r="I2482" s="91"/>
      <c r="J2482" s="91"/>
      <c r="K2482" s="91">
        <f t="shared" si="75"/>
        <v>2513</v>
      </c>
      <c r="L2482" s="92">
        <v>20230109</v>
      </c>
    </row>
    <row r="2483" spans="1:12" x14ac:dyDescent="0.25">
      <c r="A2483" s="89" t="s">
        <v>3538</v>
      </c>
      <c r="B2483" s="90" t="s">
        <v>92</v>
      </c>
      <c r="C2483" s="90" t="s">
        <v>251</v>
      </c>
      <c r="D2483" s="90" t="s">
        <v>91</v>
      </c>
      <c r="E2483" s="90" t="s">
        <v>3539</v>
      </c>
      <c r="F2483" s="127">
        <v>1</v>
      </c>
      <c r="G2483" s="91">
        <v>2513</v>
      </c>
      <c r="H2483" s="90"/>
      <c r="I2483" s="91"/>
      <c r="J2483" s="91"/>
      <c r="K2483" s="91">
        <f t="shared" si="75"/>
        <v>2513</v>
      </c>
      <c r="L2483" s="92">
        <v>20230109</v>
      </c>
    </row>
    <row r="2484" spans="1:12" x14ac:dyDescent="0.25">
      <c r="A2484" s="89" t="s">
        <v>3540</v>
      </c>
      <c r="B2484" s="90" t="s">
        <v>92</v>
      </c>
      <c r="C2484" s="90" t="s">
        <v>251</v>
      </c>
      <c r="D2484" s="90" t="s">
        <v>91</v>
      </c>
      <c r="E2484" s="90" t="s">
        <v>252</v>
      </c>
      <c r="F2484" s="127">
        <v>1</v>
      </c>
      <c r="G2484" s="91">
        <v>2513</v>
      </c>
      <c r="H2484" s="90"/>
      <c r="I2484" s="91"/>
      <c r="J2484" s="91"/>
      <c r="K2484" s="91">
        <f t="shared" si="75"/>
        <v>2513</v>
      </c>
      <c r="L2484" s="92">
        <v>20230109</v>
      </c>
    </row>
    <row r="2485" spans="1:12" x14ac:dyDescent="0.25">
      <c r="A2485" s="89" t="s">
        <v>3541</v>
      </c>
      <c r="B2485" s="90" t="s">
        <v>92</v>
      </c>
      <c r="C2485" s="90" t="s">
        <v>251</v>
      </c>
      <c r="D2485" s="90" t="s">
        <v>91</v>
      </c>
      <c r="E2485" s="90" t="s">
        <v>1201</v>
      </c>
      <c r="F2485" s="127">
        <v>1</v>
      </c>
      <c r="G2485" s="91">
        <v>2513</v>
      </c>
      <c r="H2485" s="90"/>
      <c r="I2485" s="91"/>
      <c r="J2485" s="91"/>
      <c r="K2485" s="91">
        <f t="shared" si="75"/>
        <v>2513</v>
      </c>
      <c r="L2485" s="92">
        <v>20230109</v>
      </c>
    </row>
    <row r="2486" spans="1:12" x14ac:dyDescent="0.25">
      <c r="A2486" s="89" t="s">
        <v>3496</v>
      </c>
      <c r="B2486" s="90" t="s">
        <v>92</v>
      </c>
      <c r="C2486" s="90" t="s">
        <v>984</v>
      </c>
      <c r="D2486" s="90" t="s">
        <v>985</v>
      </c>
      <c r="E2486" s="90" t="s">
        <v>2366</v>
      </c>
      <c r="F2486" s="127">
        <v>1</v>
      </c>
      <c r="G2486" s="91">
        <v>2513</v>
      </c>
      <c r="H2486" s="90"/>
      <c r="I2486" s="91"/>
      <c r="J2486" s="91"/>
      <c r="K2486" s="91">
        <f t="shared" si="75"/>
        <v>2513</v>
      </c>
      <c r="L2486" s="92">
        <v>20230112</v>
      </c>
    </row>
    <row r="2487" spans="1:12" x14ac:dyDescent="0.25">
      <c r="A2487" s="89" t="s">
        <v>3492</v>
      </c>
      <c r="B2487" s="90" t="s">
        <v>92</v>
      </c>
      <c r="C2487" s="90" t="s">
        <v>984</v>
      </c>
      <c r="D2487" s="90" t="s">
        <v>2178</v>
      </c>
      <c r="E2487" s="90" t="s">
        <v>267</v>
      </c>
      <c r="F2487" s="127">
        <v>1</v>
      </c>
      <c r="G2487" s="91">
        <v>2513</v>
      </c>
      <c r="H2487" s="90"/>
      <c r="I2487" s="91"/>
      <c r="J2487" s="91"/>
      <c r="K2487" s="91">
        <f t="shared" si="75"/>
        <v>2513</v>
      </c>
      <c r="L2487" s="92">
        <v>20230112</v>
      </c>
    </row>
    <row r="2488" spans="1:12" x14ac:dyDescent="0.25">
      <c r="A2488" s="108" t="s">
        <v>3493</v>
      </c>
      <c r="B2488" s="109" t="s">
        <v>92</v>
      </c>
      <c r="C2488" s="109" t="s">
        <v>984</v>
      </c>
      <c r="D2488" s="109" t="s">
        <v>2178</v>
      </c>
      <c r="E2488" s="109" t="s">
        <v>209</v>
      </c>
      <c r="F2488" s="130">
        <v>1</v>
      </c>
      <c r="G2488" s="110">
        <v>2513</v>
      </c>
      <c r="H2488" s="109">
        <v>38</v>
      </c>
      <c r="I2488" s="110">
        <v>60.83</v>
      </c>
      <c r="J2488" s="110">
        <f>I2488*H2488</f>
        <v>2311.54</v>
      </c>
      <c r="K2488" s="110">
        <f t="shared" si="75"/>
        <v>4824.54</v>
      </c>
      <c r="L2488" s="111">
        <v>20230112</v>
      </c>
    </row>
    <row r="2489" spans="1:12" x14ac:dyDescent="0.25">
      <c r="A2489" s="89" t="s">
        <v>3494</v>
      </c>
      <c r="B2489" s="90" t="s">
        <v>92</v>
      </c>
      <c r="C2489" s="90" t="s">
        <v>984</v>
      </c>
      <c r="D2489" s="90" t="s">
        <v>2178</v>
      </c>
      <c r="E2489" s="90" t="s">
        <v>955</v>
      </c>
      <c r="F2489" s="127">
        <v>1</v>
      </c>
      <c r="G2489" s="91">
        <v>2513</v>
      </c>
      <c r="H2489" s="90"/>
      <c r="I2489" s="91"/>
      <c r="J2489" s="91"/>
      <c r="K2489" s="91">
        <f t="shared" si="75"/>
        <v>2513</v>
      </c>
      <c r="L2489" s="92">
        <v>20230112</v>
      </c>
    </row>
    <row r="2490" spans="1:12" x14ac:dyDescent="0.25">
      <c r="A2490" s="89" t="s">
        <v>3495</v>
      </c>
      <c r="B2490" s="90" t="s">
        <v>92</v>
      </c>
      <c r="C2490" s="90" t="s">
        <v>984</v>
      </c>
      <c r="D2490" s="90" t="s">
        <v>2178</v>
      </c>
      <c r="E2490" s="90" t="s">
        <v>1690</v>
      </c>
      <c r="F2490" s="127">
        <v>1</v>
      </c>
      <c r="G2490" s="91">
        <v>2513</v>
      </c>
      <c r="H2490" s="90"/>
      <c r="I2490" s="91"/>
      <c r="J2490" s="91"/>
      <c r="K2490" s="91">
        <f t="shared" si="75"/>
        <v>2513</v>
      </c>
      <c r="L2490" s="92">
        <v>20230112</v>
      </c>
    </row>
    <row r="2491" spans="1:12" x14ac:dyDescent="0.25">
      <c r="A2491" s="89" t="s">
        <v>3497</v>
      </c>
      <c r="B2491" s="90" t="s">
        <v>92</v>
      </c>
      <c r="C2491" s="90" t="s">
        <v>984</v>
      </c>
      <c r="D2491" s="90" t="s">
        <v>2178</v>
      </c>
      <c r="E2491" s="90" t="s">
        <v>990</v>
      </c>
      <c r="F2491" s="127">
        <v>1</v>
      </c>
      <c r="G2491" s="91">
        <v>2513</v>
      </c>
      <c r="H2491" s="90"/>
      <c r="I2491" s="91"/>
      <c r="J2491" s="91"/>
      <c r="K2491" s="91">
        <f t="shared" ref="K2491:K2522" si="76">J2491+G2491</f>
        <v>2513</v>
      </c>
      <c r="L2491" s="92">
        <v>20230112</v>
      </c>
    </row>
    <row r="2492" spans="1:12" x14ac:dyDescent="0.25">
      <c r="A2492" s="89" t="s">
        <v>3498</v>
      </c>
      <c r="B2492" s="90" t="s">
        <v>92</v>
      </c>
      <c r="C2492" s="90" t="s">
        <v>984</v>
      </c>
      <c r="D2492" s="90" t="s">
        <v>2178</v>
      </c>
      <c r="E2492" s="90" t="s">
        <v>2711</v>
      </c>
      <c r="F2492" s="127">
        <v>1</v>
      </c>
      <c r="G2492" s="91">
        <v>2513</v>
      </c>
      <c r="H2492" s="90"/>
      <c r="I2492" s="91"/>
      <c r="J2492" s="91"/>
      <c r="K2492" s="91">
        <f t="shared" si="76"/>
        <v>2513</v>
      </c>
      <c r="L2492" s="92">
        <v>20230112</v>
      </c>
    </row>
    <row r="2493" spans="1:12" x14ac:dyDescent="0.25">
      <c r="A2493" s="89" t="s">
        <v>3499</v>
      </c>
      <c r="B2493" s="90" t="s">
        <v>92</v>
      </c>
      <c r="C2493" s="90" t="s">
        <v>984</v>
      </c>
      <c r="D2493" s="90" t="s">
        <v>2178</v>
      </c>
      <c r="E2493" s="90" t="s">
        <v>2411</v>
      </c>
      <c r="F2493" s="127">
        <v>1</v>
      </c>
      <c r="G2493" s="91">
        <v>2513</v>
      </c>
      <c r="H2493" s="90"/>
      <c r="I2493" s="91"/>
      <c r="J2493" s="91"/>
      <c r="K2493" s="91">
        <f t="shared" si="76"/>
        <v>2513</v>
      </c>
      <c r="L2493" s="92">
        <v>20230112</v>
      </c>
    </row>
    <row r="2494" spans="1:12" x14ac:dyDescent="0.25">
      <c r="A2494" s="108" t="s">
        <v>3505</v>
      </c>
      <c r="B2494" s="109" t="s">
        <v>92</v>
      </c>
      <c r="C2494" s="109" t="s">
        <v>984</v>
      </c>
      <c r="D2494" s="109" t="s">
        <v>985</v>
      </c>
      <c r="E2494" s="109" t="s">
        <v>986</v>
      </c>
      <c r="F2494" s="130">
        <v>1</v>
      </c>
      <c r="G2494" s="110">
        <v>2513</v>
      </c>
      <c r="H2494" s="109">
        <v>38</v>
      </c>
      <c r="I2494" s="110">
        <v>60.83</v>
      </c>
      <c r="J2494" s="110">
        <f>I2494*H2494</f>
        <v>2311.54</v>
      </c>
      <c r="K2494" s="110">
        <f t="shared" si="76"/>
        <v>4824.54</v>
      </c>
      <c r="L2494" s="111">
        <v>20230113</v>
      </c>
    </row>
    <row r="2495" spans="1:12" x14ac:dyDescent="0.25">
      <c r="A2495" s="89" t="s">
        <v>3500</v>
      </c>
      <c r="B2495" s="90" t="s">
        <v>92</v>
      </c>
      <c r="C2495" s="90" t="s">
        <v>984</v>
      </c>
      <c r="D2495" s="90" t="s">
        <v>2178</v>
      </c>
      <c r="E2495" s="90" t="s">
        <v>232</v>
      </c>
      <c r="F2495" s="127">
        <v>1</v>
      </c>
      <c r="G2495" s="91">
        <v>2513</v>
      </c>
      <c r="H2495" s="90"/>
      <c r="I2495" s="91"/>
      <c r="J2495" s="91"/>
      <c r="K2495" s="91">
        <f t="shared" si="76"/>
        <v>2513</v>
      </c>
      <c r="L2495" s="92">
        <v>20230113</v>
      </c>
    </row>
    <row r="2496" spans="1:12" x14ac:dyDescent="0.25">
      <c r="A2496" s="89" t="s">
        <v>3501</v>
      </c>
      <c r="B2496" s="90" t="s">
        <v>92</v>
      </c>
      <c r="C2496" s="90" t="s">
        <v>984</v>
      </c>
      <c r="D2496" s="90" t="s">
        <v>2178</v>
      </c>
      <c r="E2496" s="90" t="s">
        <v>999</v>
      </c>
      <c r="F2496" s="127">
        <v>1</v>
      </c>
      <c r="G2496" s="91">
        <v>2513</v>
      </c>
      <c r="H2496" s="90"/>
      <c r="I2496" s="91"/>
      <c r="J2496" s="91"/>
      <c r="K2496" s="91">
        <f t="shared" si="76"/>
        <v>2513</v>
      </c>
      <c r="L2496" s="92">
        <v>20230113</v>
      </c>
    </row>
    <row r="2497" spans="1:12" x14ac:dyDescent="0.25">
      <c r="A2497" s="89" t="s">
        <v>3502</v>
      </c>
      <c r="B2497" s="90" t="s">
        <v>92</v>
      </c>
      <c r="C2497" s="90" t="s">
        <v>984</v>
      </c>
      <c r="D2497" s="90" t="s">
        <v>2178</v>
      </c>
      <c r="E2497" s="90" t="s">
        <v>2413</v>
      </c>
      <c r="F2497" s="127">
        <v>1</v>
      </c>
      <c r="G2497" s="91">
        <v>2513</v>
      </c>
      <c r="H2497" s="90"/>
      <c r="I2497" s="91"/>
      <c r="J2497" s="91"/>
      <c r="K2497" s="91">
        <f t="shared" si="76"/>
        <v>2513</v>
      </c>
      <c r="L2497" s="92">
        <v>20230113</v>
      </c>
    </row>
    <row r="2498" spans="1:12" x14ac:dyDescent="0.25">
      <c r="A2498" s="89" t="s">
        <v>3503</v>
      </c>
      <c r="B2498" s="90" t="s">
        <v>92</v>
      </c>
      <c r="C2498" s="90" t="s">
        <v>984</v>
      </c>
      <c r="D2498" s="90" t="s">
        <v>2178</v>
      </c>
      <c r="E2498" s="90" t="s">
        <v>2409</v>
      </c>
      <c r="F2498" s="127">
        <v>1</v>
      </c>
      <c r="G2498" s="91">
        <v>2513</v>
      </c>
      <c r="H2498" s="90"/>
      <c r="I2498" s="91"/>
      <c r="J2498" s="91"/>
      <c r="K2498" s="91">
        <f t="shared" si="76"/>
        <v>2513</v>
      </c>
      <c r="L2498" s="92">
        <v>20230113</v>
      </c>
    </row>
    <row r="2499" spans="1:12" x14ac:dyDescent="0.25">
      <c r="A2499" s="89" t="s">
        <v>3504</v>
      </c>
      <c r="B2499" s="90" t="s">
        <v>92</v>
      </c>
      <c r="C2499" s="90" t="s">
        <v>984</v>
      </c>
      <c r="D2499" s="90" t="s">
        <v>2178</v>
      </c>
      <c r="E2499" s="90" t="s">
        <v>1002</v>
      </c>
      <c r="F2499" s="127">
        <v>1</v>
      </c>
      <c r="G2499" s="91">
        <v>2513</v>
      </c>
      <c r="H2499" s="90"/>
      <c r="I2499" s="91"/>
      <c r="J2499" s="91"/>
      <c r="K2499" s="91">
        <f t="shared" si="76"/>
        <v>2513</v>
      </c>
      <c r="L2499" s="92">
        <v>20230113</v>
      </c>
    </row>
    <row r="2500" spans="1:12" x14ac:dyDescent="0.25">
      <c r="A2500" s="89" t="s">
        <v>3506</v>
      </c>
      <c r="B2500" s="90" t="s">
        <v>92</v>
      </c>
      <c r="C2500" s="90" t="s">
        <v>984</v>
      </c>
      <c r="D2500" s="90" t="s">
        <v>2178</v>
      </c>
      <c r="E2500" s="90" t="s">
        <v>932</v>
      </c>
      <c r="F2500" s="127">
        <v>1</v>
      </c>
      <c r="G2500" s="91">
        <v>2513</v>
      </c>
      <c r="H2500" s="90"/>
      <c r="I2500" s="91"/>
      <c r="J2500" s="91"/>
      <c r="K2500" s="91">
        <f t="shared" si="76"/>
        <v>2513</v>
      </c>
      <c r="L2500" s="92">
        <v>20230113</v>
      </c>
    </row>
    <row r="2501" spans="1:12" x14ac:dyDescent="0.25">
      <c r="A2501" s="89" t="s">
        <v>3507</v>
      </c>
      <c r="B2501" s="90" t="s">
        <v>92</v>
      </c>
      <c r="C2501" s="90" t="s">
        <v>984</v>
      </c>
      <c r="D2501" s="90" t="s">
        <v>2178</v>
      </c>
      <c r="E2501" s="90" t="s">
        <v>3190</v>
      </c>
      <c r="F2501" s="127">
        <v>1</v>
      </c>
      <c r="G2501" s="91">
        <v>2513</v>
      </c>
      <c r="H2501" s="90"/>
      <c r="I2501" s="91"/>
      <c r="J2501" s="91"/>
      <c r="K2501" s="91">
        <f t="shared" si="76"/>
        <v>2513</v>
      </c>
      <c r="L2501" s="92">
        <v>20230113</v>
      </c>
    </row>
    <row r="2502" spans="1:12" x14ac:dyDescent="0.25">
      <c r="A2502" s="89" t="s">
        <v>3508</v>
      </c>
      <c r="B2502" s="90" t="s">
        <v>92</v>
      </c>
      <c r="C2502" s="90" t="s">
        <v>984</v>
      </c>
      <c r="D2502" s="90" t="s">
        <v>2178</v>
      </c>
      <c r="E2502" s="90" t="s">
        <v>122</v>
      </c>
      <c r="F2502" s="127">
        <v>1</v>
      </c>
      <c r="G2502" s="91">
        <v>2513</v>
      </c>
      <c r="H2502" s="90"/>
      <c r="I2502" s="91"/>
      <c r="J2502" s="91"/>
      <c r="K2502" s="91">
        <f t="shared" si="76"/>
        <v>2513</v>
      </c>
      <c r="L2502" s="92">
        <v>20230113</v>
      </c>
    </row>
    <row r="2503" spans="1:12" x14ac:dyDescent="0.25">
      <c r="A2503" s="89" t="s">
        <v>3555</v>
      </c>
      <c r="B2503" s="90" t="s">
        <v>92</v>
      </c>
      <c r="C2503" s="90" t="s">
        <v>12</v>
      </c>
      <c r="D2503" s="90" t="s">
        <v>116</v>
      </c>
      <c r="E2503" s="90" t="s">
        <v>3001</v>
      </c>
      <c r="F2503" s="127">
        <v>1</v>
      </c>
      <c r="G2503" s="91">
        <v>2513</v>
      </c>
      <c r="H2503" s="90"/>
      <c r="I2503" s="91"/>
      <c r="J2503" s="91"/>
      <c r="K2503" s="91">
        <f t="shared" si="76"/>
        <v>2513</v>
      </c>
      <c r="L2503" s="92">
        <v>20230113</v>
      </c>
    </row>
    <row r="2504" spans="1:12" x14ac:dyDescent="0.25">
      <c r="A2504" s="89" t="s">
        <v>3556</v>
      </c>
      <c r="B2504" s="90" t="s">
        <v>92</v>
      </c>
      <c r="C2504" s="90" t="s">
        <v>12</v>
      </c>
      <c r="D2504" s="90" t="s">
        <v>116</v>
      </c>
      <c r="E2504" s="90" t="s">
        <v>1148</v>
      </c>
      <c r="F2504" s="127">
        <v>1</v>
      </c>
      <c r="G2504" s="91">
        <v>2513</v>
      </c>
      <c r="H2504" s="90"/>
      <c r="I2504" s="91"/>
      <c r="J2504" s="91"/>
      <c r="K2504" s="91">
        <f t="shared" si="76"/>
        <v>2513</v>
      </c>
      <c r="L2504" s="92">
        <v>20230113</v>
      </c>
    </row>
    <row r="2505" spans="1:12" x14ac:dyDescent="0.25">
      <c r="A2505" s="89" t="s">
        <v>3557</v>
      </c>
      <c r="B2505" s="90" t="s">
        <v>92</v>
      </c>
      <c r="C2505" s="90" t="s">
        <v>12</v>
      </c>
      <c r="D2505" s="90" t="s">
        <v>116</v>
      </c>
      <c r="E2505" s="90" t="s">
        <v>171</v>
      </c>
      <c r="F2505" s="127">
        <v>1</v>
      </c>
      <c r="G2505" s="91">
        <v>2513</v>
      </c>
      <c r="H2505" s="90"/>
      <c r="I2505" s="91"/>
      <c r="J2505" s="91"/>
      <c r="K2505" s="91">
        <f t="shared" si="76"/>
        <v>2513</v>
      </c>
      <c r="L2505" s="92">
        <v>20230113</v>
      </c>
    </row>
    <row r="2506" spans="1:12" x14ac:dyDescent="0.25">
      <c r="A2506" s="89" t="s">
        <v>3558</v>
      </c>
      <c r="B2506" s="90" t="s">
        <v>92</v>
      </c>
      <c r="C2506" s="90" t="s">
        <v>12</v>
      </c>
      <c r="D2506" s="90" t="s">
        <v>116</v>
      </c>
      <c r="E2506" s="90" t="s">
        <v>2369</v>
      </c>
      <c r="F2506" s="127">
        <v>1</v>
      </c>
      <c r="G2506" s="91">
        <v>2513</v>
      </c>
      <c r="H2506" s="90"/>
      <c r="I2506" s="91"/>
      <c r="J2506" s="91"/>
      <c r="K2506" s="91">
        <f t="shared" si="76"/>
        <v>2513</v>
      </c>
      <c r="L2506" s="92">
        <v>20230113</v>
      </c>
    </row>
    <row r="2507" spans="1:12" x14ac:dyDescent="0.25">
      <c r="A2507" s="89" t="s">
        <v>3531</v>
      </c>
      <c r="B2507" s="90" t="s">
        <v>92</v>
      </c>
      <c r="C2507" s="90" t="s">
        <v>222</v>
      </c>
      <c r="D2507" s="90" t="s">
        <v>319</v>
      </c>
      <c r="E2507" s="90" t="s">
        <v>748</v>
      </c>
      <c r="F2507" s="127">
        <v>1</v>
      </c>
      <c r="G2507" s="91">
        <v>2513</v>
      </c>
      <c r="H2507" s="90"/>
      <c r="I2507" s="91"/>
      <c r="J2507" s="91"/>
      <c r="K2507" s="91">
        <f t="shared" si="76"/>
        <v>2513</v>
      </c>
      <c r="L2507" s="92">
        <v>20230116</v>
      </c>
    </row>
    <row r="2508" spans="1:12" x14ac:dyDescent="0.25">
      <c r="A2508" s="89" t="s">
        <v>3533</v>
      </c>
      <c r="B2508" s="90" t="s">
        <v>92</v>
      </c>
      <c r="C2508" s="90" t="s">
        <v>739</v>
      </c>
      <c r="D2508" s="90" t="s">
        <v>740</v>
      </c>
      <c r="E2508" s="90" t="s">
        <v>741</v>
      </c>
      <c r="F2508" s="127">
        <v>1</v>
      </c>
      <c r="G2508" s="91">
        <v>2513</v>
      </c>
      <c r="H2508" s="90"/>
      <c r="I2508" s="91"/>
      <c r="J2508" s="91"/>
      <c r="K2508" s="91">
        <f t="shared" si="76"/>
        <v>2513</v>
      </c>
      <c r="L2508" s="92">
        <v>20230116</v>
      </c>
    </row>
    <row r="2509" spans="1:12" x14ac:dyDescent="0.25">
      <c r="A2509" s="89" t="s">
        <v>3534</v>
      </c>
      <c r="B2509" s="90" t="s">
        <v>92</v>
      </c>
      <c r="C2509" s="90" t="s">
        <v>739</v>
      </c>
      <c r="D2509" s="90" t="s">
        <v>740</v>
      </c>
      <c r="E2509" s="90" t="s">
        <v>743</v>
      </c>
      <c r="F2509" s="127">
        <v>1</v>
      </c>
      <c r="G2509" s="91">
        <v>2513</v>
      </c>
      <c r="H2509" s="90"/>
      <c r="I2509" s="91"/>
      <c r="J2509" s="91"/>
      <c r="K2509" s="91">
        <f t="shared" si="76"/>
        <v>2513</v>
      </c>
      <c r="L2509" s="92">
        <v>20230116</v>
      </c>
    </row>
    <row r="2510" spans="1:12" x14ac:dyDescent="0.25">
      <c r="A2510" s="89" t="s">
        <v>3532</v>
      </c>
      <c r="B2510" s="90" t="s">
        <v>92</v>
      </c>
      <c r="C2510" s="90" t="s">
        <v>2818</v>
      </c>
      <c r="D2510" s="90" t="s">
        <v>81</v>
      </c>
      <c r="E2510" s="90" t="s">
        <v>3053</v>
      </c>
      <c r="F2510" s="127">
        <v>1</v>
      </c>
      <c r="G2510" s="91">
        <v>2513</v>
      </c>
      <c r="H2510" s="90"/>
      <c r="I2510" s="91"/>
      <c r="J2510" s="91"/>
      <c r="K2510" s="91">
        <f t="shared" si="76"/>
        <v>2513</v>
      </c>
      <c r="L2510" s="92">
        <v>20230116</v>
      </c>
    </row>
    <row r="2511" spans="1:12" x14ac:dyDescent="0.25">
      <c r="A2511" s="108" t="s">
        <v>3509</v>
      </c>
      <c r="B2511" s="109" t="s">
        <v>92</v>
      </c>
      <c r="C2511" s="109" t="s">
        <v>984</v>
      </c>
      <c r="D2511" s="109" t="s">
        <v>2319</v>
      </c>
      <c r="E2511" s="109" t="s">
        <v>1310</v>
      </c>
      <c r="F2511" s="130">
        <v>1</v>
      </c>
      <c r="G2511" s="110">
        <v>2513</v>
      </c>
      <c r="H2511" s="109">
        <v>100</v>
      </c>
      <c r="I2511" s="110">
        <v>60.83</v>
      </c>
      <c r="J2511" s="110">
        <f>I2511*H2511</f>
        <v>6083</v>
      </c>
      <c r="K2511" s="110">
        <f t="shared" si="76"/>
        <v>8596</v>
      </c>
      <c r="L2511" s="111">
        <v>20230118</v>
      </c>
    </row>
    <row r="2512" spans="1:12" x14ac:dyDescent="0.25">
      <c r="A2512" s="89" t="s">
        <v>3510</v>
      </c>
      <c r="B2512" s="90" t="s">
        <v>92</v>
      </c>
      <c r="C2512" s="90" t="s">
        <v>984</v>
      </c>
      <c r="D2512" s="90" t="s">
        <v>2319</v>
      </c>
      <c r="E2512" s="90" t="s">
        <v>2949</v>
      </c>
      <c r="F2512" s="127">
        <v>1</v>
      </c>
      <c r="G2512" s="91">
        <v>2513</v>
      </c>
      <c r="H2512" s="90"/>
      <c r="I2512" s="91"/>
      <c r="J2512" s="91"/>
      <c r="K2512" s="91">
        <f t="shared" si="76"/>
        <v>2513</v>
      </c>
      <c r="L2512" s="92">
        <v>20230118</v>
      </c>
    </row>
    <row r="2513" spans="1:12" x14ac:dyDescent="0.25">
      <c r="A2513" s="89" t="s">
        <v>3511</v>
      </c>
      <c r="B2513" s="90" t="s">
        <v>92</v>
      </c>
      <c r="C2513" s="90" t="s">
        <v>984</v>
      </c>
      <c r="D2513" s="90" t="s">
        <v>2319</v>
      </c>
      <c r="E2513" s="90" t="s">
        <v>1829</v>
      </c>
      <c r="F2513" s="127">
        <v>1</v>
      </c>
      <c r="G2513" s="91">
        <v>2513</v>
      </c>
      <c r="H2513" s="90"/>
      <c r="I2513" s="91"/>
      <c r="J2513" s="91"/>
      <c r="K2513" s="91">
        <f t="shared" si="76"/>
        <v>2513</v>
      </c>
      <c r="L2513" s="92">
        <v>20230118</v>
      </c>
    </row>
    <row r="2514" spans="1:12" x14ac:dyDescent="0.25">
      <c r="A2514" s="89" t="s">
        <v>3512</v>
      </c>
      <c r="B2514" s="90" t="s">
        <v>92</v>
      </c>
      <c r="C2514" s="90" t="s">
        <v>251</v>
      </c>
      <c r="D2514" s="90" t="s">
        <v>91</v>
      </c>
      <c r="E2514" s="90" t="s">
        <v>3513</v>
      </c>
      <c r="F2514" s="127">
        <v>1</v>
      </c>
      <c r="G2514" s="91">
        <v>2513</v>
      </c>
      <c r="H2514" s="90"/>
      <c r="I2514" s="91"/>
      <c r="J2514" s="91"/>
      <c r="K2514" s="91">
        <f t="shared" si="76"/>
        <v>2513</v>
      </c>
      <c r="L2514" s="92">
        <v>20230118</v>
      </c>
    </row>
    <row r="2515" spans="1:12" x14ac:dyDescent="0.25">
      <c r="A2515" s="89" t="s">
        <v>3514</v>
      </c>
      <c r="B2515" s="90" t="s">
        <v>92</v>
      </c>
      <c r="C2515" s="90" t="s">
        <v>251</v>
      </c>
      <c r="D2515" s="90" t="s">
        <v>91</v>
      </c>
      <c r="E2515" s="90" t="s">
        <v>962</v>
      </c>
      <c r="F2515" s="127">
        <v>1</v>
      </c>
      <c r="G2515" s="91">
        <v>2513</v>
      </c>
      <c r="H2515" s="90"/>
      <c r="I2515" s="91"/>
      <c r="J2515" s="91"/>
      <c r="K2515" s="91">
        <f t="shared" si="76"/>
        <v>2513</v>
      </c>
      <c r="L2515" s="92">
        <v>20230118</v>
      </c>
    </row>
    <row r="2516" spans="1:12" x14ac:dyDescent="0.25">
      <c r="A2516" s="89" t="s">
        <v>3515</v>
      </c>
      <c r="B2516" s="90" t="s">
        <v>92</v>
      </c>
      <c r="C2516" s="90" t="s">
        <v>251</v>
      </c>
      <c r="D2516" s="90" t="s">
        <v>91</v>
      </c>
      <c r="E2516" s="90" t="s">
        <v>1204</v>
      </c>
      <c r="F2516" s="127">
        <v>1</v>
      </c>
      <c r="G2516" s="91">
        <v>2513</v>
      </c>
      <c r="H2516" s="90"/>
      <c r="I2516" s="91"/>
      <c r="J2516" s="91"/>
      <c r="K2516" s="91">
        <f t="shared" si="76"/>
        <v>2513</v>
      </c>
      <c r="L2516" s="92">
        <v>20230118</v>
      </c>
    </row>
    <row r="2517" spans="1:12" x14ac:dyDescent="0.25">
      <c r="A2517" s="89" t="s">
        <v>3516</v>
      </c>
      <c r="B2517" s="90" t="s">
        <v>92</v>
      </c>
      <c r="C2517" s="90" t="s">
        <v>251</v>
      </c>
      <c r="D2517" s="90" t="s">
        <v>91</v>
      </c>
      <c r="E2517" s="90" t="s">
        <v>432</v>
      </c>
      <c r="F2517" s="127">
        <v>1</v>
      </c>
      <c r="G2517" s="91">
        <v>2513</v>
      </c>
      <c r="H2517" s="90"/>
      <c r="I2517" s="91"/>
      <c r="J2517" s="91"/>
      <c r="K2517" s="91">
        <f t="shared" si="76"/>
        <v>2513</v>
      </c>
      <c r="L2517" s="92">
        <v>20230118</v>
      </c>
    </row>
    <row r="2518" spans="1:12" x14ac:dyDescent="0.25">
      <c r="A2518" s="89" t="s">
        <v>3487</v>
      </c>
      <c r="B2518" s="90" t="s">
        <v>92</v>
      </c>
      <c r="C2518" s="90" t="s">
        <v>283</v>
      </c>
      <c r="D2518" s="90" t="s">
        <v>93</v>
      </c>
      <c r="E2518" s="90" t="s">
        <v>284</v>
      </c>
      <c r="F2518" s="127">
        <v>1</v>
      </c>
      <c r="G2518" s="91">
        <v>2513</v>
      </c>
      <c r="H2518" s="90"/>
      <c r="I2518" s="91"/>
      <c r="J2518" s="91"/>
      <c r="K2518" s="91">
        <f t="shared" si="76"/>
        <v>2513</v>
      </c>
      <c r="L2518" s="92">
        <v>20230125</v>
      </c>
    </row>
    <row r="2519" spans="1:12" x14ac:dyDescent="0.25">
      <c r="A2519" s="89" t="s">
        <v>3488</v>
      </c>
      <c r="B2519" s="90" t="s">
        <v>92</v>
      </c>
      <c r="C2519" s="90" t="s">
        <v>283</v>
      </c>
      <c r="D2519" s="90" t="s">
        <v>93</v>
      </c>
      <c r="E2519" s="90" t="s">
        <v>1077</v>
      </c>
      <c r="F2519" s="127">
        <v>1</v>
      </c>
      <c r="G2519" s="91">
        <v>2513</v>
      </c>
      <c r="H2519" s="90"/>
      <c r="I2519" s="91"/>
      <c r="J2519" s="91"/>
      <c r="K2519" s="91">
        <f t="shared" si="76"/>
        <v>2513</v>
      </c>
      <c r="L2519" s="92">
        <v>20230125</v>
      </c>
    </row>
    <row r="2520" spans="1:12" x14ac:dyDescent="0.25">
      <c r="A2520" s="89" t="s">
        <v>3489</v>
      </c>
      <c r="B2520" s="90" t="s">
        <v>92</v>
      </c>
      <c r="C2520" s="90" t="s">
        <v>283</v>
      </c>
      <c r="D2520" s="90" t="s">
        <v>93</v>
      </c>
      <c r="E2520" s="90" t="s">
        <v>1079</v>
      </c>
      <c r="F2520" s="127">
        <v>1</v>
      </c>
      <c r="G2520" s="91">
        <v>2513</v>
      </c>
      <c r="H2520" s="90"/>
      <c r="I2520" s="91"/>
      <c r="J2520" s="91"/>
      <c r="K2520" s="91">
        <f t="shared" si="76"/>
        <v>2513</v>
      </c>
      <c r="L2520" s="92">
        <v>20230125</v>
      </c>
    </row>
    <row r="2521" spans="1:12" x14ac:dyDescent="0.25">
      <c r="A2521" s="89" t="s">
        <v>3490</v>
      </c>
      <c r="B2521" s="90" t="s">
        <v>92</v>
      </c>
      <c r="C2521" s="90" t="s">
        <v>283</v>
      </c>
      <c r="D2521" s="90" t="s">
        <v>93</v>
      </c>
      <c r="E2521" s="90" t="s">
        <v>1081</v>
      </c>
      <c r="F2521" s="127">
        <v>1</v>
      </c>
      <c r="G2521" s="91">
        <v>2513</v>
      </c>
      <c r="H2521" s="90"/>
      <c r="I2521" s="91"/>
      <c r="J2521" s="91"/>
      <c r="K2521" s="91">
        <f t="shared" si="76"/>
        <v>2513</v>
      </c>
      <c r="L2521" s="92">
        <v>20230125</v>
      </c>
    </row>
    <row r="2522" spans="1:12" x14ac:dyDescent="0.25">
      <c r="A2522" s="89" t="s">
        <v>3483</v>
      </c>
      <c r="B2522" s="90" t="s">
        <v>92</v>
      </c>
      <c r="C2522" s="90" t="s">
        <v>2818</v>
      </c>
      <c r="D2522" s="90" t="s">
        <v>3048</v>
      </c>
      <c r="E2522" s="90" t="s">
        <v>3051</v>
      </c>
      <c r="F2522" s="127">
        <v>1</v>
      </c>
      <c r="G2522" s="91">
        <v>2513</v>
      </c>
      <c r="H2522" s="90"/>
      <c r="I2522" s="91"/>
      <c r="J2522" s="91"/>
      <c r="K2522" s="91">
        <f t="shared" si="76"/>
        <v>2513</v>
      </c>
      <c r="L2522" s="92">
        <v>20230130</v>
      </c>
    </row>
    <row r="2523" spans="1:12" ht="15.75" thickBot="1" x14ac:dyDescent="0.3">
      <c r="A2523" s="112" t="s">
        <v>3484</v>
      </c>
      <c r="B2523" s="113" t="s">
        <v>92</v>
      </c>
      <c r="C2523" s="113" t="s">
        <v>2818</v>
      </c>
      <c r="D2523" s="113" t="s">
        <v>3048</v>
      </c>
      <c r="E2523" s="113" t="s">
        <v>3049</v>
      </c>
      <c r="F2523" s="131">
        <v>1</v>
      </c>
      <c r="G2523" s="114">
        <v>2513</v>
      </c>
      <c r="H2523" s="113"/>
      <c r="I2523" s="114"/>
      <c r="J2523" s="114"/>
      <c r="K2523" s="114">
        <f t="shared" ref="K2523" si="77">J2523+G2523</f>
        <v>2513</v>
      </c>
      <c r="L2523" s="115">
        <v>20230130</v>
      </c>
    </row>
    <row r="2526" spans="1:12" ht="15.75" thickBot="1" x14ac:dyDescent="0.3">
      <c r="A2526" s="85" t="s">
        <v>0</v>
      </c>
      <c r="B2526" s="86" t="s">
        <v>1</v>
      </c>
      <c r="C2526" s="86" t="s">
        <v>2</v>
      </c>
      <c r="D2526" s="86" t="s">
        <v>3</v>
      </c>
      <c r="E2526" s="86" t="s">
        <v>4</v>
      </c>
      <c r="F2526" s="122"/>
      <c r="G2526" s="87" t="s">
        <v>6</v>
      </c>
      <c r="H2526" s="86" t="s">
        <v>7</v>
      </c>
      <c r="I2526" s="87" t="s">
        <v>8</v>
      </c>
      <c r="J2526" s="87" t="s">
        <v>9</v>
      </c>
      <c r="K2526" s="87" t="s">
        <v>10</v>
      </c>
      <c r="L2526" s="88" t="s">
        <v>5</v>
      </c>
    </row>
    <row r="2527" spans="1:12" x14ac:dyDescent="0.25">
      <c r="A2527" s="54" t="s">
        <v>3625</v>
      </c>
      <c r="B2527" s="47" t="s">
        <v>2204</v>
      </c>
      <c r="C2527" s="47" t="s">
        <v>1435</v>
      </c>
      <c r="D2527" s="47" t="s">
        <v>3626</v>
      </c>
      <c r="E2527" s="47" t="s">
        <v>3627</v>
      </c>
      <c r="F2527" s="123">
        <v>1</v>
      </c>
      <c r="G2527" s="38">
        <v>20272.84</v>
      </c>
      <c r="H2527" s="47"/>
      <c r="I2527" s="38"/>
      <c r="J2527" s="38"/>
      <c r="K2527" s="38">
        <f>J2527+G2527</f>
        <v>20272.84</v>
      </c>
      <c r="L2527" s="73">
        <v>20230223</v>
      </c>
    </row>
    <row r="2528" spans="1:12" x14ac:dyDescent="0.25">
      <c r="A2528" s="89" t="s">
        <v>3630</v>
      </c>
      <c r="B2528" s="90" t="s">
        <v>2204</v>
      </c>
      <c r="C2528" s="90" t="s">
        <v>1435</v>
      </c>
      <c r="D2528" s="90" t="s">
        <v>3626</v>
      </c>
      <c r="E2528" s="90" t="s">
        <v>3631</v>
      </c>
      <c r="F2528" s="127">
        <v>1</v>
      </c>
      <c r="G2528" s="91">
        <v>20272.84</v>
      </c>
      <c r="H2528" s="90"/>
      <c r="I2528" s="91"/>
      <c r="J2528" s="91"/>
      <c r="K2528" s="91">
        <f t="shared" ref="K2528:K2593" si="78">J2528+G2528</f>
        <v>20272.84</v>
      </c>
      <c r="L2528" s="92">
        <v>20230223</v>
      </c>
    </row>
    <row r="2529" spans="1:12" x14ac:dyDescent="0.25">
      <c r="A2529" s="89" t="s">
        <v>3628</v>
      </c>
      <c r="B2529" s="90" t="s">
        <v>2204</v>
      </c>
      <c r="C2529" s="90" t="s">
        <v>1435</v>
      </c>
      <c r="D2529" s="90" t="s">
        <v>3626</v>
      </c>
      <c r="E2529" s="90" t="s">
        <v>3629</v>
      </c>
      <c r="F2529" s="127">
        <v>1</v>
      </c>
      <c r="G2529" s="91">
        <v>20272.84</v>
      </c>
      <c r="H2529" s="90"/>
      <c r="I2529" s="91"/>
      <c r="J2529" s="91"/>
      <c r="K2529" s="91">
        <f t="shared" si="78"/>
        <v>20272.84</v>
      </c>
      <c r="L2529" s="92">
        <v>20230223</v>
      </c>
    </row>
    <row r="2530" spans="1:12" x14ac:dyDescent="0.25">
      <c r="A2530" s="108" t="s">
        <v>3693</v>
      </c>
      <c r="B2530" s="109" t="s">
        <v>11</v>
      </c>
      <c r="C2530" s="109" t="s">
        <v>36</v>
      </c>
      <c r="D2530" s="109" t="s">
        <v>37</v>
      </c>
      <c r="E2530" s="109" t="s">
        <v>1155</v>
      </c>
      <c r="F2530" s="130">
        <v>1</v>
      </c>
      <c r="G2530" s="110">
        <v>5437</v>
      </c>
      <c r="H2530" s="109">
        <v>286</v>
      </c>
      <c r="I2530" s="110">
        <v>60.83</v>
      </c>
      <c r="J2530" s="110">
        <f t="shared" ref="J2530:J2572" si="79">I2530*H2530</f>
        <v>17397.38</v>
      </c>
      <c r="K2530" s="110">
        <f t="shared" si="78"/>
        <v>22834.38</v>
      </c>
      <c r="L2530" s="111">
        <v>20230201</v>
      </c>
    </row>
    <row r="2531" spans="1:12" x14ac:dyDescent="0.25">
      <c r="A2531" s="89" t="s">
        <v>3695</v>
      </c>
      <c r="B2531" s="90" t="s">
        <v>2204</v>
      </c>
      <c r="C2531" s="90" t="s">
        <v>1294</v>
      </c>
      <c r="D2531" s="90" t="s">
        <v>26</v>
      </c>
      <c r="E2531" s="90" t="s">
        <v>2603</v>
      </c>
      <c r="F2531" s="127">
        <v>1</v>
      </c>
      <c r="G2531" s="91">
        <v>5437</v>
      </c>
      <c r="H2531" s="90"/>
      <c r="I2531" s="91"/>
      <c r="J2531" s="91"/>
      <c r="K2531" s="91">
        <f t="shared" si="78"/>
        <v>5437</v>
      </c>
      <c r="L2531" s="92">
        <v>20230201</v>
      </c>
    </row>
    <row r="2532" spans="1:12" x14ac:dyDescent="0.25">
      <c r="A2532" s="89" t="s">
        <v>3691</v>
      </c>
      <c r="B2532" s="90" t="s">
        <v>11</v>
      </c>
      <c r="C2532" s="90" t="s">
        <v>220</v>
      </c>
      <c r="D2532" s="90" t="s">
        <v>221</v>
      </c>
      <c r="E2532" s="90" t="s">
        <v>1220</v>
      </c>
      <c r="F2532" s="127">
        <v>1</v>
      </c>
      <c r="G2532" s="91">
        <v>5437</v>
      </c>
      <c r="H2532" s="90"/>
      <c r="I2532" s="91"/>
      <c r="J2532" s="91"/>
      <c r="K2532" s="91">
        <f t="shared" si="78"/>
        <v>5437</v>
      </c>
      <c r="L2532" s="92">
        <v>20230202</v>
      </c>
    </row>
    <row r="2533" spans="1:12" x14ac:dyDescent="0.25">
      <c r="A2533" s="89" t="s">
        <v>3692</v>
      </c>
      <c r="B2533" s="90" t="s">
        <v>11</v>
      </c>
      <c r="C2533" s="90" t="s">
        <v>12</v>
      </c>
      <c r="D2533" s="90" t="s">
        <v>118</v>
      </c>
      <c r="E2533" s="90" t="s">
        <v>167</v>
      </c>
      <c r="F2533" s="127">
        <v>1</v>
      </c>
      <c r="G2533" s="91">
        <v>5437</v>
      </c>
      <c r="H2533" s="90"/>
      <c r="I2533" s="91"/>
      <c r="J2533" s="91"/>
      <c r="K2533" s="91">
        <f t="shared" si="78"/>
        <v>5437</v>
      </c>
      <c r="L2533" s="92">
        <v>20230202</v>
      </c>
    </row>
    <row r="2534" spans="1:12" x14ac:dyDescent="0.25">
      <c r="A2534" s="89" t="s">
        <v>3682</v>
      </c>
      <c r="B2534" s="90" t="s">
        <v>11</v>
      </c>
      <c r="C2534" s="90" t="s">
        <v>35</v>
      </c>
      <c r="D2534" s="90" t="s">
        <v>757</v>
      </c>
      <c r="E2534" s="90" t="s">
        <v>758</v>
      </c>
      <c r="F2534" s="127">
        <v>1</v>
      </c>
      <c r="G2534" s="91">
        <v>5437</v>
      </c>
      <c r="H2534" s="90"/>
      <c r="I2534" s="91"/>
      <c r="J2534" s="91"/>
      <c r="K2534" s="91">
        <f t="shared" si="78"/>
        <v>5437</v>
      </c>
      <c r="L2534" s="92">
        <v>20230203</v>
      </c>
    </row>
    <row r="2535" spans="1:12" x14ac:dyDescent="0.25">
      <c r="A2535" s="89" t="s">
        <v>3690</v>
      </c>
      <c r="B2535" s="90" t="s">
        <v>11</v>
      </c>
      <c r="C2535" s="90" t="s">
        <v>12</v>
      </c>
      <c r="D2535" s="90" t="s">
        <v>260</v>
      </c>
      <c r="E2535" s="90" t="s">
        <v>1281</v>
      </c>
      <c r="F2535" s="127">
        <v>1</v>
      </c>
      <c r="G2535" s="91">
        <v>5437</v>
      </c>
      <c r="H2535" s="90"/>
      <c r="I2535" s="91"/>
      <c r="J2535" s="91"/>
      <c r="K2535" s="91">
        <f t="shared" si="78"/>
        <v>5437</v>
      </c>
      <c r="L2535" s="92">
        <v>20230203</v>
      </c>
    </row>
    <row r="2536" spans="1:12" x14ac:dyDescent="0.25">
      <c r="A2536" s="108" t="s">
        <v>3689</v>
      </c>
      <c r="B2536" s="109" t="s">
        <v>11</v>
      </c>
      <c r="C2536" s="109" t="s">
        <v>12</v>
      </c>
      <c r="D2536" s="109" t="s">
        <v>260</v>
      </c>
      <c r="E2536" s="109" t="s">
        <v>261</v>
      </c>
      <c r="F2536" s="130">
        <v>1</v>
      </c>
      <c r="G2536" s="110">
        <v>5437</v>
      </c>
      <c r="H2536" s="109">
        <v>100</v>
      </c>
      <c r="I2536" s="110">
        <v>60.83</v>
      </c>
      <c r="J2536" s="110">
        <f t="shared" si="79"/>
        <v>6083</v>
      </c>
      <c r="K2536" s="110">
        <f t="shared" si="78"/>
        <v>11520</v>
      </c>
      <c r="L2536" s="111">
        <v>20230203</v>
      </c>
    </row>
    <row r="2537" spans="1:12" x14ac:dyDescent="0.25">
      <c r="A2537" s="89" t="s">
        <v>3677</v>
      </c>
      <c r="B2537" s="90" t="s">
        <v>11</v>
      </c>
      <c r="C2537" s="90" t="s">
        <v>251</v>
      </c>
      <c r="D2537" s="90" t="s">
        <v>91</v>
      </c>
      <c r="E2537" s="90" t="s">
        <v>252</v>
      </c>
      <c r="F2537" s="127">
        <v>1</v>
      </c>
      <c r="G2537" s="91">
        <v>5437</v>
      </c>
      <c r="H2537" s="90"/>
      <c r="I2537" s="91"/>
      <c r="J2537" s="91"/>
      <c r="K2537" s="91">
        <f t="shared" si="78"/>
        <v>5437</v>
      </c>
      <c r="L2537" s="92">
        <v>20230203</v>
      </c>
    </row>
    <row r="2538" spans="1:12" x14ac:dyDescent="0.25">
      <c r="A2538" s="89" t="s">
        <v>3678</v>
      </c>
      <c r="B2538" s="90" t="s">
        <v>11</v>
      </c>
      <c r="C2538" s="90" t="s">
        <v>3679</v>
      </c>
      <c r="D2538" s="90" t="s">
        <v>3680</v>
      </c>
      <c r="E2538" s="90" t="s">
        <v>3681</v>
      </c>
      <c r="F2538" s="127">
        <v>1</v>
      </c>
      <c r="G2538" s="91">
        <v>5437</v>
      </c>
      <c r="H2538" s="90"/>
      <c r="I2538" s="91"/>
      <c r="J2538" s="91"/>
      <c r="K2538" s="91">
        <f t="shared" si="78"/>
        <v>5437</v>
      </c>
      <c r="L2538" s="92">
        <v>20230206</v>
      </c>
    </row>
    <row r="2539" spans="1:12" x14ac:dyDescent="0.25">
      <c r="A2539" s="89" t="s">
        <v>3651</v>
      </c>
      <c r="B2539" s="90" t="s">
        <v>11</v>
      </c>
      <c r="C2539" s="90" t="s">
        <v>251</v>
      </c>
      <c r="D2539" s="90" t="s">
        <v>91</v>
      </c>
      <c r="E2539" s="90" t="s">
        <v>1201</v>
      </c>
      <c r="F2539" s="127">
        <v>1</v>
      </c>
      <c r="G2539" s="91">
        <v>5437</v>
      </c>
      <c r="H2539" s="90"/>
      <c r="I2539" s="91"/>
      <c r="J2539" s="91"/>
      <c r="K2539" s="91">
        <f t="shared" si="78"/>
        <v>5437</v>
      </c>
      <c r="L2539" s="92">
        <v>20230206</v>
      </c>
    </row>
    <row r="2540" spans="1:12" x14ac:dyDescent="0.25">
      <c r="A2540" s="89" t="s">
        <v>3686</v>
      </c>
      <c r="B2540" s="90" t="s">
        <v>2204</v>
      </c>
      <c r="C2540" s="90" t="s">
        <v>934</v>
      </c>
      <c r="D2540" s="90" t="s">
        <v>3687</v>
      </c>
      <c r="E2540" s="90" t="s">
        <v>3688</v>
      </c>
      <c r="F2540" s="127">
        <v>1</v>
      </c>
      <c r="G2540" s="91">
        <v>5437</v>
      </c>
      <c r="H2540" s="90"/>
      <c r="I2540" s="91"/>
      <c r="J2540" s="91"/>
      <c r="K2540" s="91">
        <f t="shared" si="78"/>
        <v>5437</v>
      </c>
      <c r="L2540" s="92">
        <v>20230206</v>
      </c>
    </row>
    <row r="2541" spans="1:12" x14ac:dyDescent="0.25">
      <c r="A2541" s="108" t="s">
        <v>3649</v>
      </c>
      <c r="B2541" s="109" t="s">
        <v>11</v>
      </c>
      <c r="C2541" s="109" t="s">
        <v>28</v>
      </c>
      <c r="D2541" s="109" t="s">
        <v>134</v>
      </c>
      <c r="E2541" s="109" t="s">
        <v>2287</v>
      </c>
      <c r="F2541" s="130">
        <v>1</v>
      </c>
      <c r="G2541" s="110">
        <v>5437</v>
      </c>
      <c r="H2541" s="109">
        <v>90</v>
      </c>
      <c r="I2541" s="110">
        <v>60.83</v>
      </c>
      <c r="J2541" s="110">
        <f t="shared" si="79"/>
        <v>5474.7</v>
      </c>
      <c r="K2541" s="110">
        <f t="shared" si="78"/>
        <v>10911.7</v>
      </c>
      <c r="L2541" s="111">
        <v>20230207</v>
      </c>
    </row>
    <row r="2542" spans="1:12" x14ac:dyDescent="0.25">
      <c r="A2542" s="89" t="s">
        <v>3648</v>
      </c>
      <c r="B2542" s="90" t="s">
        <v>11</v>
      </c>
      <c r="C2542" s="90" t="s">
        <v>35</v>
      </c>
      <c r="D2542" s="90" t="s">
        <v>1114</v>
      </c>
      <c r="E2542" s="90" t="s">
        <v>1115</v>
      </c>
      <c r="F2542" s="127">
        <v>1</v>
      </c>
      <c r="G2542" s="91">
        <v>5437</v>
      </c>
      <c r="H2542" s="90"/>
      <c r="I2542" s="91"/>
      <c r="J2542" s="91"/>
      <c r="K2542" s="91">
        <f t="shared" si="78"/>
        <v>5437</v>
      </c>
      <c r="L2542" s="92">
        <v>20230207</v>
      </c>
    </row>
    <row r="2543" spans="1:12" x14ac:dyDescent="0.25">
      <c r="A2543" s="89" t="s">
        <v>3647</v>
      </c>
      <c r="B2543" s="90" t="s">
        <v>11</v>
      </c>
      <c r="C2543" s="90" t="s">
        <v>35</v>
      </c>
      <c r="D2543" s="90" t="s">
        <v>614</v>
      </c>
      <c r="E2543" s="90" t="s">
        <v>615</v>
      </c>
      <c r="F2543" s="127">
        <v>1</v>
      </c>
      <c r="G2543" s="91">
        <v>5437</v>
      </c>
      <c r="H2543" s="90"/>
      <c r="I2543" s="91"/>
      <c r="J2543" s="91"/>
      <c r="K2543" s="91">
        <f t="shared" si="78"/>
        <v>5437</v>
      </c>
      <c r="L2543" s="92">
        <v>20230208</v>
      </c>
    </row>
    <row r="2544" spans="1:12" x14ac:dyDescent="0.25">
      <c r="A2544" s="89" t="s">
        <v>3646</v>
      </c>
      <c r="B2544" s="90" t="s">
        <v>11</v>
      </c>
      <c r="C2544" s="90" t="s">
        <v>35</v>
      </c>
      <c r="D2544" s="90" t="s">
        <v>784</v>
      </c>
      <c r="E2544" s="90" t="s">
        <v>785</v>
      </c>
      <c r="F2544" s="127">
        <v>1</v>
      </c>
      <c r="G2544" s="91">
        <v>5437</v>
      </c>
      <c r="H2544" s="90"/>
      <c r="I2544" s="91"/>
      <c r="J2544" s="91"/>
      <c r="K2544" s="91">
        <f t="shared" si="78"/>
        <v>5437</v>
      </c>
      <c r="L2544" s="92">
        <v>20230208</v>
      </c>
    </row>
    <row r="2545" spans="1:12" x14ac:dyDescent="0.25">
      <c r="A2545" s="89" t="s">
        <v>3645</v>
      </c>
      <c r="B2545" s="90" t="s">
        <v>11</v>
      </c>
      <c r="C2545" s="90" t="s">
        <v>685</v>
      </c>
      <c r="D2545" s="90" t="s">
        <v>686</v>
      </c>
      <c r="E2545" s="90" t="s">
        <v>687</v>
      </c>
      <c r="F2545" s="127">
        <v>1</v>
      </c>
      <c r="G2545" s="91">
        <v>5437</v>
      </c>
      <c r="H2545" s="90"/>
      <c r="I2545" s="91"/>
      <c r="J2545" s="91"/>
      <c r="K2545" s="91">
        <f t="shared" si="78"/>
        <v>5437</v>
      </c>
      <c r="L2545" s="92">
        <v>20230208</v>
      </c>
    </row>
    <row r="2546" spans="1:12" x14ac:dyDescent="0.25">
      <c r="A2546" s="108" t="s">
        <v>3650</v>
      </c>
      <c r="B2546" s="109" t="s">
        <v>11</v>
      </c>
      <c r="C2546" s="109" t="s">
        <v>984</v>
      </c>
      <c r="D2546" s="109" t="s">
        <v>2178</v>
      </c>
      <c r="E2546" s="109" t="s">
        <v>122</v>
      </c>
      <c r="F2546" s="130">
        <v>1</v>
      </c>
      <c r="G2546" s="110">
        <v>5437</v>
      </c>
      <c r="H2546" s="109">
        <v>38</v>
      </c>
      <c r="I2546" s="110">
        <v>60.83</v>
      </c>
      <c r="J2546" s="110">
        <f t="shared" si="79"/>
        <v>2311.54</v>
      </c>
      <c r="K2546" s="110">
        <f t="shared" si="78"/>
        <v>7748.54</v>
      </c>
      <c r="L2546" s="111">
        <v>20230209</v>
      </c>
    </row>
    <row r="2547" spans="1:12" x14ac:dyDescent="0.25">
      <c r="A2547" s="108" t="s">
        <v>3684</v>
      </c>
      <c r="B2547" s="109" t="s">
        <v>2204</v>
      </c>
      <c r="C2547" s="109" t="s">
        <v>698</v>
      </c>
      <c r="D2547" s="109" t="s">
        <v>26</v>
      </c>
      <c r="E2547" s="109" t="s">
        <v>3685</v>
      </c>
      <c r="F2547" s="130">
        <v>1</v>
      </c>
      <c r="G2547" s="110">
        <v>5437</v>
      </c>
      <c r="H2547" s="109">
        <v>54</v>
      </c>
      <c r="I2547" s="110">
        <v>60.83</v>
      </c>
      <c r="J2547" s="110">
        <f t="shared" si="79"/>
        <v>3284.8199999999997</v>
      </c>
      <c r="K2547" s="110">
        <f t="shared" si="78"/>
        <v>8721.82</v>
      </c>
      <c r="L2547" s="111">
        <v>20230209</v>
      </c>
    </row>
    <row r="2548" spans="1:12" x14ac:dyDescent="0.25">
      <c r="A2548" s="108" t="s">
        <v>3643</v>
      </c>
      <c r="B2548" s="109" t="s">
        <v>11</v>
      </c>
      <c r="C2548" s="109" t="s">
        <v>222</v>
      </c>
      <c r="D2548" s="109" t="s">
        <v>271</v>
      </c>
      <c r="E2548" s="109" t="s">
        <v>272</v>
      </c>
      <c r="F2548" s="130">
        <v>1</v>
      </c>
      <c r="G2548" s="110">
        <v>5437</v>
      </c>
      <c r="H2548" s="109">
        <v>104</v>
      </c>
      <c r="I2548" s="110">
        <v>60.83</v>
      </c>
      <c r="J2548" s="110">
        <f t="shared" si="79"/>
        <v>6326.32</v>
      </c>
      <c r="K2548" s="110">
        <f t="shared" si="78"/>
        <v>11763.32</v>
      </c>
      <c r="L2548" s="111">
        <v>20230210</v>
      </c>
    </row>
    <row r="2549" spans="1:12" x14ac:dyDescent="0.25">
      <c r="A2549" s="89" t="s">
        <v>3641</v>
      </c>
      <c r="B2549" s="90" t="s">
        <v>11</v>
      </c>
      <c r="C2549" s="90" t="s">
        <v>297</v>
      </c>
      <c r="D2549" s="90" t="s">
        <v>93</v>
      </c>
      <c r="E2549" s="90" t="s">
        <v>799</v>
      </c>
      <c r="F2549" s="127">
        <v>1</v>
      </c>
      <c r="G2549" s="91">
        <v>5437</v>
      </c>
      <c r="H2549" s="90"/>
      <c r="I2549" s="91"/>
      <c r="J2549" s="91"/>
      <c r="K2549" s="91">
        <f t="shared" si="78"/>
        <v>5437</v>
      </c>
      <c r="L2549" s="92">
        <v>20230210</v>
      </c>
    </row>
    <row r="2550" spans="1:12" x14ac:dyDescent="0.25">
      <c r="A2550" s="108" t="s">
        <v>3642</v>
      </c>
      <c r="B2550" s="109" t="s">
        <v>11</v>
      </c>
      <c r="C2550" s="109" t="s">
        <v>721</v>
      </c>
      <c r="D2550" s="109" t="s">
        <v>722</v>
      </c>
      <c r="E2550" s="109" t="s">
        <v>723</v>
      </c>
      <c r="F2550" s="130">
        <v>1</v>
      </c>
      <c r="G2550" s="110">
        <v>5437</v>
      </c>
      <c r="H2550" s="109">
        <v>55</v>
      </c>
      <c r="I2550" s="110">
        <v>60.83</v>
      </c>
      <c r="J2550" s="110">
        <f t="shared" si="79"/>
        <v>3345.65</v>
      </c>
      <c r="K2550" s="110">
        <f t="shared" si="78"/>
        <v>8782.65</v>
      </c>
      <c r="L2550" s="111">
        <v>20230210</v>
      </c>
    </row>
    <row r="2551" spans="1:12" x14ac:dyDescent="0.25">
      <c r="A2551" s="89" t="s">
        <v>3644</v>
      </c>
      <c r="B2551" s="90" t="s">
        <v>11</v>
      </c>
      <c r="C2551" s="90" t="s">
        <v>12</v>
      </c>
      <c r="D2551" s="90" t="s">
        <v>118</v>
      </c>
      <c r="E2551" s="90" t="s">
        <v>262</v>
      </c>
      <c r="F2551" s="127">
        <v>1</v>
      </c>
      <c r="G2551" s="91">
        <v>5437</v>
      </c>
      <c r="H2551" s="90"/>
      <c r="I2551" s="91"/>
      <c r="J2551" s="91"/>
      <c r="K2551" s="91">
        <f t="shared" si="78"/>
        <v>5437</v>
      </c>
      <c r="L2551" s="92">
        <v>20230210</v>
      </c>
    </row>
    <row r="2552" spans="1:12" x14ac:dyDescent="0.25">
      <c r="A2552" s="89" t="s">
        <v>3675</v>
      </c>
      <c r="B2552" s="90" t="s">
        <v>2204</v>
      </c>
      <c r="C2552" s="90" t="s">
        <v>220</v>
      </c>
      <c r="D2552" s="90" t="s">
        <v>221</v>
      </c>
      <c r="E2552" s="90" t="s">
        <v>3676</v>
      </c>
      <c r="F2552" s="127">
        <v>1</v>
      </c>
      <c r="G2552" s="91">
        <v>5437</v>
      </c>
      <c r="H2552" s="90"/>
      <c r="I2552" s="91"/>
      <c r="J2552" s="91"/>
      <c r="K2552" s="91">
        <f t="shared" si="78"/>
        <v>5437</v>
      </c>
      <c r="L2552" s="92">
        <v>20230213</v>
      </c>
    </row>
    <row r="2553" spans="1:12" x14ac:dyDescent="0.25">
      <c r="A2553" s="89" t="s">
        <v>3667</v>
      </c>
      <c r="B2553" s="90" t="s">
        <v>2204</v>
      </c>
      <c r="C2553" s="90" t="s">
        <v>220</v>
      </c>
      <c r="D2553" s="90" t="s">
        <v>221</v>
      </c>
      <c r="E2553" s="90" t="s">
        <v>3668</v>
      </c>
      <c r="F2553" s="127">
        <v>1</v>
      </c>
      <c r="G2553" s="91">
        <v>5437</v>
      </c>
      <c r="H2553" s="90"/>
      <c r="I2553" s="91"/>
      <c r="J2553" s="91"/>
      <c r="K2553" s="91">
        <f t="shared" si="78"/>
        <v>5437</v>
      </c>
      <c r="L2553" s="92">
        <v>20230213</v>
      </c>
    </row>
    <row r="2554" spans="1:12" x14ac:dyDescent="0.25">
      <c r="A2554" s="89" t="s">
        <v>3671</v>
      </c>
      <c r="B2554" s="90" t="s">
        <v>2204</v>
      </c>
      <c r="C2554" s="90" t="s">
        <v>220</v>
      </c>
      <c r="D2554" s="90" t="s">
        <v>221</v>
      </c>
      <c r="E2554" s="90" t="s">
        <v>3672</v>
      </c>
      <c r="F2554" s="127">
        <v>1</v>
      </c>
      <c r="G2554" s="91">
        <v>5437</v>
      </c>
      <c r="H2554" s="90"/>
      <c r="I2554" s="91"/>
      <c r="J2554" s="91"/>
      <c r="K2554" s="91">
        <f t="shared" si="78"/>
        <v>5437</v>
      </c>
      <c r="L2554" s="92">
        <v>20230213</v>
      </c>
    </row>
    <row r="2555" spans="1:12" x14ac:dyDescent="0.25">
      <c r="A2555" s="89" t="s">
        <v>3639</v>
      </c>
      <c r="B2555" s="90" t="s">
        <v>11</v>
      </c>
      <c r="C2555" s="90" t="s">
        <v>793</v>
      </c>
      <c r="D2555" s="90" t="s">
        <v>794</v>
      </c>
      <c r="E2555" s="90" t="s">
        <v>1143</v>
      </c>
      <c r="F2555" s="127">
        <v>1</v>
      </c>
      <c r="G2555" s="91">
        <v>5437</v>
      </c>
      <c r="H2555" s="90"/>
      <c r="I2555" s="91"/>
      <c r="J2555" s="91"/>
      <c r="K2555" s="91">
        <f t="shared" si="78"/>
        <v>5437</v>
      </c>
      <c r="L2555" s="92">
        <v>20230214</v>
      </c>
    </row>
    <row r="2556" spans="1:12" x14ac:dyDescent="0.25">
      <c r="A2556" s="89" t="s">
        <v>3673</v>
      </c>
      <c r="B2556" s="90" t="s">
        <v>2204</v>
      </c>
      <c r="C2556" s="90" t="s">
        <v>220</v>
      </c>
      <c r="D2556" s="90" t="s">
        <v>221</v>
      </c>
      <c r="E2556" s="90" t="s">
        <v>3674</v>
      </c>
      <c r="F2556" s="127">
        <v>1</v>
      </c>
      <c r="G2556" s="91">
        <v>5437</v>
      </c>
      <c r="H2556" s="90"/>
      <c r="I2556" s="91"/>
      <c r="J2556" s="91"/>
      <c r="K2556" s="91">
        <f t="shared" si="78"/>
        <v>5437</v>
      </c>
      <c r="L2556" s="92">
        <v>20230214</v>
      </c>
    </row>
    <row r="2557" spans="1:12" x14ac:dyDescent="0.25">
      <c r="A2557" s="89" t="s">
        <v>3669</v>
      </c>
      <c r="B2557" s="90" t="s">
        <v>2204</v>
      </c>
      <c r="C2557" s="90" t="s">
        <v>220</v>
      </c>
      <c r="D2557" s="90" t="s">
        <v>221</v>
      </c>
      <c r="E2557" s="90" t="s">
        <v>3670</v>
      </c>
      <c r="F2557" s="127">
        <v>1</v>
      </c>
      <c r="G2557" s="91">
        <v>5437</v>
      </c>
      <c r="H2557" s="90"/>
      <c r="I2557" s="91"/>
      <c r="J2557" s="91"/>
      <c r="K2557" s="91">
        <f t="shared" si="78"/>
        <v>5437</v>
      </c>
      <c r="L2557" s="92">
        <v>20230214</v>
      </c>
    </row>
    <row r="2558" spans="1:12" x14ac:dyDescent="0.25">
      <c r="A2558" s="89" t="s">
        <v>3636</v>
      </c>
      <c r="B2558" s="90" t="s">
        <v>11</v>
      </c>
      <c r="C2558" s="90" t="s">
        <v>251</v>
      </c>
      <c r="D2558" s="90" t="s">
        <v>91</v>
      </c>
      <c r="E2558" s="90" t="s">
        <v>432</v>
      </c>
      <c r="F2558" s="127">
        <v>1</v>
      </c>
      <c r="G2558" s="91">
        <v>5437</v>
      </c>
      <c r="H2558" s="90"/>
      <c r="I2558" s="91"/>
      <c r="J2558" s="91"/>
      <c r="K2558" s="91">
        <f t="shared" si="78"/>
        <v>5437</v>
      </c>
      <c r="L2558" s="92">
        <v>20230215</v>
      </c>
    </row>
    <row r="2559" spans="1:12" x14ac:dyDescent="0.25">
      <c r="A2559" s="108" t="s">
        <v>3694</v>
      </c>
      <c r="B2559" s="109" t="s">
        <v>11</v>
      </c>
      <c r="C2559" s="109" t="s">
        <v>297</v>
      </c>
      <c r="D2559" s="109" t="s">
        <v>93</v>
      </c>
      <c r="E2559" s="109" t="s">
        <v>813</v>
      </c>
      <c r="F2559" s="130">
        <v>1</v>
      </c>
      <c r="G2559" s="110">
        <v>5437</v>
      </c>
      <c r="H2559" s="109">
        <v>50</v>
      </c>
      <c r="I2559" s="110">
        <v>60.83</v>
      </c>
      <c r="J2559" s="110">
        <f t="shared" si="79"/>
        <v>3041.5</v>
      </c>
      <c r="K2559" s="110">
        <f t="shared" si="78"/>
        <v>8478.5</v>
      </c>
      <c r="L2559" s="111">
        <v>20230216</v>
      </c>
    </row>
    <row r="2560" spans="1:12" x14ac:dyDescent="0.25">
      <c r="A2560" s="89" t="s">
        <v>3663</v>
      </c>
      <c r="B2560" s="90" t="s">
        <v>2204</v>
      </c>
      <c r="C2560" s="90" t="s">
        <v>220</v>
      </c>
      <c r="D2560" s="90" t="s">
        <v>221</v>
      </c>
      <c r="E2560" s="90" t="s">
        <v>3664</v>
      </c>
      <c r="F2560" s="127">
        <v>1</v>
      </c>
      <c r="G2560" s="91">
        <v>5437</v>
      </c>
      <c r="H2560" s="90"/>
      <c r="I2560" s="91"/>
      <c r="J2560" s="91"/>
      <c r="K2560" s="91">
        <f t="shared" si="78"/>
        <v>5437</v>
      </c>
      <c r="L2560" s="92">
        <v>20230216</v>
      </c>
    </row>
    <row r="2561" spans="1:12" x14ac:dyDescent="0.25">
      <c r="A2561" s="89" t="s">
        <v>3659</v>
      </c>
      <c r="B2561" s="90" t="s">
        <v>2204</v>
      </c>
      <c r="C2561" s="90" t="s">
        <v>220</v>
      </c>
      <c r="D2561" s="90" t="s">
        <v>221</v>
      </c>
      <c r="E2561" s="90" t="s">
        <v>3660</v>
      </c>
      <c r="F2561" s="127">
        <v>1</v>
      </c>
      <c r="G2561" s="91">
        <v>5437</v>
      </c>
      <c r="H2561" s="90"/>
      <c r="I2561" s="91"/>
      <c r="J2561" s="91"/>
      <c r="K2561" s="91">
        <f t="shared" si="78"/>
        <v>5437</v>
      </c>
      <c r="L2561" s="92">
        <v>20230216</v>
      </c>
    </row>
    <row r="2562" spans="1:12" x14ac:dyDescent="0.25">
      <c r="A2562" s="89" t="s">
        <v>3665</v>
      </c>
      <c r="B2562" s="90" t="s">
        <v>2204</v>
      </c>
      <c r="C2562" s="90" t="s">
        <v>220</v>
      </c>
      <c r="D2562" s="90" t="s">
        <v>221</v>
      </c>
      <c r="E2562" s="90" t="s">
        <v>3666</v>
      </c>
      <c r="F2562" s="127">
        <v>1</v>
      </c>
      <c r="G2562" s="91">
        <v>5437</v>
      </c>
      <c r="H2562" s="90"/>
      <c r="I2562" s="91"/>
      <c r="J2562" s="91"/>
      <c r="K2562" s="91">
        <f t="shared" si="78"/>
        <v>5437</v>
      </c>
      <c r="L2562" s="92">
        <v>20230216</v>
      </c>
    </row>
    <row r="2563" spans="1:12" x14ac:dyDescent="0.25">
      <c r="A2563" s="89" t="s">
        <v>3657</v>
      </c>
      <c r="B2563" s="90" t="s">
        <v>2204</v>
      </c>
      <c r="C2563" s="90" t="s">
        <v>220</v>
      </c>
      <c r="D2563" s="90" t="s">
        <v>221</v>
      </c>
      <c r="E2563" s="90" t="s">
        <v>3658</v>
      </c>
      <c r="F2563" s="127">
        <v>1</v>
      </c>
      <c r="G2563" s="91">
        <v>5437</v>
      </c>
      <c r="H2563" s="90"/>
      <c r="I2563" s="91"/>
      <c r="J2563" s="91"/>
      <c r="K2563" s="91">
        <f t="shared" si="78"/>
        <v>5437</v>
      </c>
      <c r="L2563" s="92">
        <v>20230216</v>
      </c>
    </row>
    <row r="2564" spans="1:12" x14ac:dyDescent="0.25">
      <c r="A2564" s="89" t="s">
        <v>3661</v>
      </c>
      <c r="B2564" s="90" t="s">
        <v>2204</v>
      </c>
      <c r="C2564" s="90" t="s">
        <v>220</v>
      </c>
      <c r="D2564" s="90" t="s">
        <v>221</v>
      </c>
      <c r="E2564" s="90" t="s">
        <v>3662</v>
      </c>
      <c r="F2564" s="127">
        <v>1</v>
      </c>
      <c r="G2564" s="91">
        <v>5437</v>
      </c>
      <c r="H2564" s="90"/>
      <c r="I2564" s="91"/>
      <c r="J2564" s="91"/>
      <c r="K2564" s="91">
        <f t="shared" si="78"/>
        <v>5437</v>
      </c>
      <c r="L2564" s="92">
        <v>20230216</v>
      </c>
    </row>
    <row r="2565" spans="1:12" x14ac:dyDescent="0.25">
      <c r="A2565" s="108" t="s">
        <v>3683</v>
      </c>
      <c r="B2565" s="109" t="s">
        <v>11</v>
      </c>
      <c r="C2565" s="109" t="s">
        <v>35</v>
      </c>
      <c r="D2565" s="109" t="s">
        <v>702</v>
      </c>
      <c r="E2565" s="109" t="s">
        <v>703</v>
      </c>
      <c r="F2565" s="130">
        <v>1</v>
      </c>
      <c r="G2565" s="110">
        <v>5437</v>
      </c>
      <c r="H2565" s="109">
        <v>200</v>
      </c>
      <c r="I2565" s="110">
        <v>60.83</v>
      </c>
      <c r="J2565" s="110">
        <f t="shared" si="79"/>
        <v>12166</v>
      </c>
      <c r="K2565" s="110">
        <f t="shared" si="78"/>
        <v>17603</v>
      </c>
      <c r="L2565" s="111">
        <v>20230217</v>
      </c>
    </row>
    <row r="2566" spans="1:12" x14ac:dyDescent="0.25">
      <c r="A2566" s="89" t="s">
        <v>3634</v>
      </c>
      <c r="B2566" s="90" t="s">
        <v>11</v>
      </c>
      <c r="C2566" s="90" t="s">
        <v>1760</v>
      </c>
      <c r="D2566" s="90" t="s">
        <v>1761</v>
      </c>
      <c r="E2566" s="90" t="s">
        <v>1762</v>
      </c>
      <c r="F2566" s="127">
        <v>1</v>
      </c>
      <c r="G2566" s="91">
        <v>5437</v>
      </c>
      <c r="H2566" s="90"/>
      <c r="I2566" s="91"/>
      <c r="J2566" s="91"/>
      <c r="K2566" s="91">
        <f t="shared" si="78"/>
        <v>5437</v>
      </c>
      <c r="L2566" s="92">
        <v>20230217</v>
      </c>
    </row>
    <row r="2567" spans="1:12" x14ac:dyDescent="0.25">
      <c r="A2567" s="89" t="s">
        <v>3632</v>
      </c>
      <c r="B2567" s="90" t="s">
        <v>11</v>
      </c>
      <c r="C2567" s="90" t="s">
        <v>28</v>
      </c>
      <c r="D2567" s="90" t="s">
        <v>2054</v>
      </c>
      <c r="E2567" s="90" t="s">
        <v>2057</v>
      </c>
      <c r="F2567" s="127">
        <v>1</v>
      </c>
      <c r="G2567" s="91">
        <v>5437</v>
      </c>
      <c r="H2567" s="90"/>
      <c r="I2567" s="91"/>
      <c r="J2567" s="91"/>
      <c r="K2567" s="91">
        <f t="shared" si="78"/>
        <v>5437</v>
      </c>
      <c r="L2567" s="92">
        <v>20230222</v>
      </c>
    </row>
    <row r="2568" spans="1:12" x14ac:dyDescent="0.25">
      <c r="A2568" s="89" t="s">
        <v>3633</v>
      </c>
      <c r="B2568" s="90" t="s">
        <v>11</v>
      </c>
      <c r="C2568" s="90" t="s">
        <v>739</v>
      </c>
      <c r="D2568" s="90" t="s">
        <v>834</v>
      </c>
      <c r="E2568" s="90" t="s">
        <v>839</v>
      </c>
      <c r="F2568" s="127">
        <v>1</v>
      </c>
      <c r="G2568" s="91">
        <v>5437</v>
      </c>
      <c r="H2568" s="90"/>
      <c r="I2568" s="91"/>
      <c r="J2568" s="91"/>
      <c r="K2568" s="91">
        <f t="shared" si="78"/>
        <v>5437</v>
      </c>
      <c r="L2568" s="92">
        <v>20230222</v>
      </c>
    </row>
    <row r="2569" spans="1:12" x14ac:dyDescent="0.25">
      <c r="A2569" s="108" t="s">
        <v>3635</v>
      </c>
      <c r="B2569" s="109" t="s">
        <v>11</v>
      </c>
      <c r="C2569" s="109" t="s">
        <v>12</v>
      </c>
      <c r="D2569" s="109" t="s">
        <v>236</v>
      </c>
      <c r="E2569" s="109" t="s">
        <v>2099</v>
      </c>
      <c r="F2569" s="130">
        <v>1</v>
      </c>
      <c r="G2569" s="110">
        <v>5437</v>
      </c>
      <c r="H2569" s="109">
        <v>220</v>
      </c>
      <c r="I2569" s="110">
        <v>60.83</v>
      </c>
      <c r="J2569" s="110">
        <f t="shared" si="79"/>
        <v>13382.6</v>
      </c>
      <c r="K2569" s="110">
        <f t="shared" si="78"/>
        <v>18819.599999999999</v>
      </c>
      <c r="L2569" s="111">
        <v>20230223</v>
      </c>
    </row>
    <row r="2570" spans="1:12" x14ac:dyDescent="0.25">
      <c r="A2570" s="89" t="s">
        <v>3624</v>
      </c>
      <c r="B2570" s="90" t="s">
        <v>11</v>
      </c>
      <c r="C2570" s="90" t="s">
        <v>35</v>
      </c>
      <c r="D2570" s="90" t="s">
        <v>745</v>
      </c>
      <c r="E2570" s="90" t="s">
        <v>746</v>
      </c>
      <c r="F2570" s="127">
        <v>1</v>
      </c>
      <c r="G2570" s="91">
        <v>5437</v>
      </c>
      <c r="H2570" s="90"/>
      <c r="I2570" s="91"/>
      <c r="J2570" s="91"/>
      <c r="K2570" s="91">
        <f t="shared" si="78"/>
        <v>5437</v>
      </c>
      <c r="L2570" s="92">
        <v>20230227</v>
      </c>
    </row>
    <row r="2571" spans="1:12" x14ac:dyDescent="0.25">
      <c r="A2571" s="108" t="s">
        <v>3640</v>
      </c>
      <c r="B2571" s="109" t="s">
        <v>11</v>
      </c>
      <c r="C2571" s="109" t="s">
        <v>12</v>
      </c>
      <c r="D2571" s="109" t="s">
        <v>260</v>
      </c>
      <c r="E2571" s="109" t="s">
        <v>1281</v>
      </c>
      <c r="F2571" s="130">
        <v>1</v>
      </c>
      <c r="G2571" s="110">
        <v>5437</v>
      </c>
      <c r="H2571" s="109">
        <v>100</v>
      </c>
      <c r="I2571" s="110">
        <v>60.83</v>
      </c>
      <c r="J2571" s="110">
        <f t="shared" si="79"/>
        <v>6083</v>
      </c>
      <c r="K2571" s="110">
        <f t="shared" si="78"/>
        <v>11520</v>
      </c>
      <c r="L2571" s="111">
        <v>20230227</v>
      </c>
    </row>
    <row r="2572" spans="1:12" ht="15.75" thickBot="1" x14ac:dyDescent="0.3">
      <c r="A2572" s="116" t="s">
        <v>3614</v>
      </c>
      <c r="B2572" s="117" t="s">
        <v>11</v>
      </c>
      <c r="C2572" s="117" t="s">
        <v>56</v>
      </c>
      <c r="D2572" s="117" t="s">
        <v>1844</v>
      </c>
      <c r="E2572" s="117" t="s">
        <v>1845</v>
      </c>
      <c r="F2572" s="132">
        <v>1</v>
      </c>
      <c r="G2572" s="118">
        <v>5437</v>
      </c>
      <c r="H2572" s="117">
        <v>276</v>
      </c>
      <c r="I2572" s="118">
        <v>60.83</v>
      </c>
      <c r="J2572" s="118">
        <f t="shared" si="79"/>
        <v>16789.079999999998</v>
      </c>
      <c r="K2572" s="118">
        <f t="shared" si="78"/>
        <v>22226.079999999998</v>
      </c>
      <c r="L2572" s="119">
        <v>20230228</v>
      </c>
    </row>
    <row r="2573" spans="1:12" x14ac:dyDescent="0.25">
      <c r="A2573" s="89"/>
      <c r="B2573" s="90"/>
      <c r="C2573" s="90"/>
      <c r="D2573" s="90"/>
      <c r="E2573" s="90"/>
      <c r="F2573" s="127"/>
      <c r="G2573" s="91"/>
      <c r="H2573" s="90"/>
      <c r="I2573" s="91"/>
      <c r="J2573" s="91"/>
      <c r="K2573" s="91"/>
      <c r="L2573" s="92"/>
    </row>
    <row r="2574" spans="1:12" ht="15.75" thickBot="1" x14ac:dyDescent="0.3">
      <c r="A2574" s="85"/>
      <c r="B2574" s="86"/>
      <c r="C2574" s="86"/>
      <c r="D2574" s="86"/>
      <c r="E2574" s="86"/>
      <c r="F2574" s="122"/>
      <c r="G2574" s="87"/>
      <c r="H2574" s="86"/>
      <c r="I2574" s="87"/>
      <c r="J2574" s="87"/>
      <c r="K2574" s="87"/>
      <c r="L2574" s="88"/>
    </row>
    <row r="2575" spans="1:12" x14ac:dyDescent="0.25">
      <c r="A2575" s="54" t="s">
        <v>3653</v>
      </c>
      <c r="B2575" s="47" t="s">
        <v>92</v>
      </c>
      <c r="C2575" s="47" t="s">
        <v>12</v>
      </c>
      <c r="D2575" s="47" t="s">
        <v>118</v>
      </c>
      <c r="E2575" s="47" t="s">
        <v>676</v>
      </c>
      <c r="F2575" s="123">
        <v>1</v>
      </c>
      <c r="G2575" s="38">
        <v>2513</v>
      </c>
      <c r="H2575" s="47"/>
      <c r="I2575" s="38"/>
      <c r="J2575" s="38"/>
      <c r="K2575" s="38">
        <f t="shared" si="78"/>
        <v>2513</v>
      </c>
      <c r="L2575" s="73">
        <v>20230202</v>
      </c>
    </row>
    <row r="2576" spans="1:12" x14ac:dyDescent="0.25">
      <c r="A2576" s="89" t="s">
        <v>3652</v>
      </c>
      <c r="B2576" s="90" t="s">
        <v>92</v>
      </c>
      <c r="C2576" s="90" t="s">
        <v>12</v>
      </c>
      <c r="D2576" s="90" t="s">
        <v>118</v>
      </c>
      <c r="E2576" s="90" t="s">
        <v>1071</v>
      </c>
      <c r="F2576" s="127">
        <v>1</v>
      </c>
      <c r="G2576" s="91">
        <v>2513</v>
      </c>
      <c r="H2576" s="90"/>
      <c r="I2576" s="91"/>
      <c r="J2576" s="91"/>
      <c r="K2576" s="91">
        <f t="shared" si="78"/>
        <v>2513</v>
      </c>
      <c r="L2576" s="92">
        <v>20230202</v>
      </c>
    </row>
    <row r="2577" spans="1:12" x14ac:dyDescent="0.25">
      <c r="A2577" s="89" t="s">
        <v>3656</v>
      </c>
      <c r="B2577" s="90" t="s">
        <v>92</v>
      </c>
      <c r="C2577" s="90" t="s">
        <v>36</v>
      </c>
      <c r="D2577" s="90" t="s">
        <v>37</v>
      </c>
      <c r="E2577" s="90" t="s">
        <v>3153</v>
      </c>
      <c r="F2577" s="127">
        <v>1</v>
      </c>
      <c r="G2577" s="91">
        <v>2513</v>
      </c>
      <c r="H2577" s="90"/>
      <c r="I2577" s="91"/>
      <c r="J2577" s="91"/>
      <c r="K2577" s="91">
        <f t="shared" si="78"/>
        <v>2513</v>
      </c>
      <c r="L2577" s="92">
        <v>20230202</v>
      </c>
    </row>
    <row r="2578" spans="1:12" x14ac:dyDescent="0.25">
      <c r="A2578" s="89" t="s">
        <v>3655</v>
      </c>
      <c r="B2578" s="90" t="s">
        <v>92</v>
      </c>
      <c r="C2578" s="90" t="s">
        <v>36</v>
      </c>
      <c r="D2578" s="90" t="s">
        <v>37</v>
      </c>
      <c r="E2578" s="90" t="s">
        <v>230</v>
      </c>
      <c r="F2578" s="127">
        <v>1</v>
      </c>
      <c r="G2578" s="91">
        <v>2513</v>
      </c>
      <c r="H2578" s="90"/>
      <c r="I2578" s="91"/>
      <c r="J2578" s="91"/>
      <c r="K2578" s="91">
        <f t="shared" si="78"/>
        <v>2513</v>
      </c>
      <c r="L2578" s="92">
        <v>20230202</v>
      </c>
    </row>
    <row r="2579" spans="1:12" x14ac:dyDescent="0.25">
      <c r="A2579" s="89" t="s">
        <v>3654</v>
      </c>
      <c r="B2579" s="90" t="s">
        <v>92</v>
      </c>
      <c r="C2579" s="90" t="s">
        <v>36</v>
      </c>
      <c r="D2579" s="90" t="s">
        <v>37</v>
      </c>
      <c r="E2579" s="90" t="s">
        <v>1241</v>
      </c>
      <c r="F2579" s="127">
        <v>1</v>
      </c>
      <c r="G2579" s="91">
        <v>2513</v>
      </c>
      <c r="H2579" s="90"/>
      <c r="I2579" s="91"/>
      <c r="J2579" s="91"/>
      <c r="K2579" s="91">
        <f t="shared" si="78"/>
        <v>2513</v>
      </c>
      <c r="L2579" s="92">
        <v>20230202</v>
      </c>
    </row>
    <row r="2580" spans="1:12" x14ac:dyDescent="0.25">
      <c r="A2580" s="89" t="s">
        <v>3638</v>
      </c>
      <c r="B2580" s="90" t="s">
        <v>92</v>
      </c>
      <c r="C2580" s="90" t="s">
        <v>12</v>
      </c>
      <c r="D2580" s="90" t="s">
        <v>118</v>
      </c>
      <c r="E2580" s="90" t="s">
        <v>2205</v>
      </c>
      <c r="F2580" s="127">
        <v>1</v>
      </c>
      <c r="G2580" s="91">
        <v>2513</v>
      </c>
      <c r="H2580" s="90"/>
      <c r="I2580" s="91"/>
      <c r="J2580" s="91"/>
      <c r="K2580" s="91">
        <f t="shared" si="78"/>
        <v>2513</v>
      </c>
      <c r="L2580" s="92">
        <v>20230210</v>
      </c>
    </row>
    <row r="2581" spans="1:12" x14ac:dyDescent="0.25">
      <c r="A2581" s="89" t="s">
        <v>3637</v>
      </c>
      <c r="B2581" s="90" t="s">
        <v>92</v>
      </c>
      <c r="C2581" s="90" t="s">
        <v>12</v>
      </c>
      <c r="D2581" s="90" t="s">
        <v>118</v>
      </c>
      <c r="E2581" s="90" t="s">
        <v>3171</v>
      </c>
      <c r="F2581" s="127">
        <v>1</v>
      </c>
      <c r="G2581" s="91">
        <v>2513</v>
      </c>
      <c r="H2581" s="90"/>
      <c r="I2581" s="91"/>
      <c r="J2581" s="91"/>
      <c r="K2581" s="91">
        <f t="shared" si="78"/>
        <v>2513</v>
      </c>
      <c r="L2581" s="92">
        <v>20230210</v>
      </c>
    </row>
    <row r="2582" spans="1:12" x14ac:dyDescent="0.25">
      <c r="A2582" s="89" t="s">
        <v>3623</v>
      </c>
      <c r="B2582" s="90" t="s">
        <v>92</v>
      </c>
      <c r="C2582" s="90" t="s">
        <v>12</v>
      </c>
      <c r="D2582" s="90" t="s">
        <v>116</v>
      </c>
      <c r="E2582" s="90" t="s">
        <v>2369</v>
      </c>
      <c r="F2582" s="127">
        <v>1</v>
      </c>
      <c r="G2582" s="91">
        <v>2513</v>
      </c>
      <c r="H2582" s="90"/>
      <c r="I2582" s="91"/>
      <c r="J2582" s="91"/>
      <c r="K2582" s="91">
        <f t="shared" si="78"/>
        <v>2513</v>
      </c>
      <c r="L2582" s="92">
        <v>20230223</v>
      </c>
    </row>
    <row r="2583" spans="1:12" x14ac:dyDescent="0.25">
      <c r="A2583" s="89" t="s">
        <v>3622</v>
      </c>
      <c r="B2583" s="90" t="s">
        <v>92</v>
      </c>
      <c r="C2583" s="90" t="s">
        <v>12</v>
      </c>
      <c r="D2583" s="90" t="s">
        <v>116</v>
      </c>
      <c r="E2583" s="90" t="s">
        <v>171</v>
      </c>
      <c r="F2583" s="127">
        <v>1</v>
      </c>
      <c r="G2583" s="91">
        <v>2513</v>
      </c>
      <c r="H2583" s="90"/>
      <c r="I2583" s="91"/>
      <c r="J2583" s="91"/>
      <c r="K2583" s="91">
        <f t="shared" si="78"/>
        <v>2513</v>
      </c>
      <c r="L2583" s="92">
        <v>20230223</v>
      </c>
    </row>
    <row r="2584" spans="1:12" x14ac:dyDescent="0.25">
      <c r="A2584" s="89" t="s">
        <v>3621</v>
      </c>
      <c r="B2584" s="90" t="s">
        <v>92</v>
      </c>
      <c r="C2584" s="90" t="s">
        <v>12</v>
      </c>
      <c r="D2584" s="90" t="s">
        <v>116</v>
      </c>
      <c r="E2584" s="90" t="s">
        <v>1148</v>
      </c>
      <c r="F2584" s="127">
        <v>1</v>
      </c>
      <c r="G2584" s="91">
        <v>2513</v>
      </c>
      <c r="H2584" s="90"/>
      <c r="I2584" s="91"/>
      <c r="J2584" s="91"/>
      <c r="K2584" s="91">
        <f t="shared" si="78"/>
        <v>2513</v>
      </c>
      <c r="L2584" s="92">
        <v>20230223</v>
      </c>
    </row>
    <row r="2585" spans="1:12" x14ac:dyDescent="0.25">
      <c r="A2585" s="89" t="s">
        <v>3620</v>
      </c>
      <c r="B2585" s="90" t="s">
        <v>92</v>
      </c>
      <c r="C2585" s="90" t="s">
        <v>12</v>
      </c>
      <c r="D2585" s="90" t="s">
        <v>116</v>
      </c>
      <c r="E2585" s="90" t="s">
        <v>3001</v>
      </c>
      <c r="F2585" s="127">
        <v>1</v>
      </c>
      <c r="G2585" s="91">
        <v>2513</v>
      </c>
      <c r="H2585" s="90"/>
      <c r="I2585" s="91"/>
      <c r="J2585" s="91"/>
      <c r="K2585" s="91">
        <f t="shared" si="78"/>
        <v>2513</v>
      </c>
      <c r="L2585" s="92">
        <v>20230223</v>
      </c>
    </row>
    <row r="2586" spans="1:12" x14ac:dyDescent="0.25">
      <c r="A2586" s="89" t="s">
        <v>3619</v>
      </c>
      <c r="B2586" s="90" t="s">
        <v>92</v>
      </c>
      <c r="C2586" s="90" t="s">
        <v>12</v>
      </c>
      <c r="D2586" s="90" t="s">
        <v>118</v>
      </c>
      <c r="E2586" s="90" t="s">
        <v>167</v>
      </c>
      <c r="F2586" s="127">
        <v>1</v>
      </c>
      <c r="G2586" s="91">
        <v>2513</v>
      </c>
      <c r="H2586" s="90"/>
      <c r="I2586" s="91"/>
      <c r="J2586" s="91"/>
      <c r="K2586" s="91">
        <f t="shared" si="78"/>
        <v>2513</v>
      </c>
      <c r="L2586" s="92">
        <v>20230223</v>
      </c>
    </row>
    <row r="2587" spans="1:12" x14ac:dyDescent="0.25">
      <c r="A2587" s="89" t="s">
        <v>3618</v>
      </c>
      <c r="B2587" s="90" t="s">
        <v>92</v>
      </c>
      <c r="C2587" s="90" t="s">
        <v>12</v>
      </c>
      <c r="D2587" s="90" t="s">
        <v>118</v>
      </c>
      <c r="E2587" s="90" t="s">
        <v>262</v>
      </c>
      <c r="F2587" s="127">
        <v>1</v>
      </c>
      <c r="G2587" s="91">
        <v>2513</v>
      </c>
      <c r="H2587" s="90"/>
      <c r="I2587" s="91"/>
      <c r="J2587" s="91"/>
      <c r="K2587" s="91">
        <f t="shared" si="78"/>
        <v>2513</v>
      </c>
      <c r="L2587" s="92">
        <v>20230223</v>
      </c>
    </row>
    <row r="2588" spans="1:12" x14ac:dyDescent="0.25">
      <c r="A2588" s="89" t="s">
        <v>3617</v>
      </c>
      <c r="B2588" s="90" t="s">
        <v>92</v>
      </c>
      <c r="C2588" s="90" t="s">
        <v>12</v>
      </c>
      <c r="D2588" s="90" t="s">
        <v>118</v>
      </c>
      <c r="E2588" s="90" t="s">
        <v>119</v>
      </c>
      <c r="F2588" s="127">
        <v>1</v>
      </c>
      <c r="G2588" s="91">
        <v>2513</v>
      </c>
      <c r="H2588" s="90"/>
      <c r="I2588" s="91"/>
      <c r="J2588" s="91"/>
      <c r="K2588" s="91">
        <f t="shared" si="78"/>
        <v>2513</v>
      </c>
      <c r="L2588" s="92">
        <v>20230223</v>
      </c>
    </row>
    <row r="2589" spans="1:12" x14ac:dyDescent="0.25">
      <c r="A2589" s="89" t="s">
        <v>3616</v>
      </c>
      <c r="B2589" s="90" t="s">
        <v>92</v>
      </c>
      <c r="C2589" s="90" t="s">
        <v>12</v>
      </c>
      <c r="D2589" s="90" t="s">
        <v>118</v>
      </c>
      <c r="E2589" s="90" t="s">
        <v>174</v>
      </c>
      <c r="F2589" s="127">
        <v>1</v>
      </c>
      <c r="G2589" s="91">
        <v>2513</v>
      </c>
      <c r="H2589" s="90"/>
      <c r="I2589" s="91"/>
      <c r="J2589" s="91"/>
      <c r="K2589" s="91">
        <f t="shared" si="78"/>
        <v>2513</v>
      </c>
      <c r="L2589" s="92">
        <v>20230223</v>
      </c>
    </row>
    <row r="2590" spans="1:12" x14ac:dyDescent="0.25">
      <c r="A2590" s="89" t="s">
        <v>3615</v>
      </c>
      <c r="B2590" s="90" t="s">
        <v>92</v>
      </c>
      <c r="C2590" s="90" t="s">
        <v>12</v>
      </c>
      <c r="D2590" s="90" t="s">
        <v>118</v>
      </c>
      <c r="E2590" s="90" t="s">
        <v>2477</v>
      </c>
      <c r="F2590" s="127">
        <v>1</v>
      </c>
      <c r="G2590" s="91">
        <v>2513</v>
      </c>
      <c r="H2590" s="90"/>
      <c r="I2590" s="91"/>
      <c r="J2590" s="91"/>
      <c r="K2590" s="91">
        <f t="shared" si="78"/>
        <v>2513</v>
      </c>
      <c r="L2590" s="92">
        <v>20230223</v>
      </c>
    </row>
    <row r="2591" spans="1:12" x14ac:dyDescent="0.25">
      <c r="A2591" s="89" t="s">
        <v>3607</v>
      </c>
      <c r="B2591" s="90" t="s">
        <v>92</v>
      </c>
      <c r="C2591" s="90" t="s">
        <v>28</v>
      </c>
      <c r="D2591" s="90" t="s">
        <v>2083</v>
      </c>
      <c r="E2591" s="90" t="s">
        <v>2084</v>
      </c>
      <c r="F2591" s="127">
        <v>1</v>
      </c>
      <c r="G2591" s="91">
        <v>2513</v>
      </c>
      <c r="H2591" s="90"/>
      <c r="I2591" s="91"/>
      <c r="J2591" s="91"/>
      <c r="K2591" s="91">
        <f t="shared" si="78"/>
        <v>2513</v>
      </c>
      <c r="L2591" s="92">
        <v>20230224</v>
      </c>
    </row>
    <row r="2592" spans="1:12" x14ac:dyDescent="0.25">
      <c r="A2592" s="89" t="s">
        <v>3606</v>
      </c>
      <c r="B2592" s="90" t="s">
        <v>92</v>
      </c>
      <c r="C2592" s="90" t="s">
        <v>28</v>
      </c>
      <c r="D2592" s="90" t="s">
        <v>511</v>
      </c>
      <c r="E2592" s="90" t="s">
        <v>2280</v>
      </c>
      <c r="F2592" s="127">
        <v>1</v>
      </c>
      <c r="G2592" s="91">
        <v>2513</v>
      </c>
      <c r="H2592" s="90"/>
      <c r="I2592" s="91"/>
      <c r="J2592" s="91"/>
      <c r="K2592" s="91">
        <f t="shared" si="78"/>
        <v>2513</v>
      </c>
      <c r="L2592" s="92">
        <v>20230224</v>
      </c>
    </row>
    <row r="2593" spans="1:12" x14ac:dyDescent="0.25">
      <c r="A2593" s="89" t="s">
        <v>3605</v>
      </c>
      <c r="B2593" s="90" t="s">
        <v>92</v>
      </c>
      <c r="C2593" s="90" t="s">
        <v>28</v>
      </c>
      <c r="D2593" s="90" t="s">
        <v>131</v>
      </c>
      <c r="E2593" s="90" t="s">
        <v>132</v>
      </c>
      <c r="F2593" s="127">
        <v>1</v>
      </c>
      <c r="G2593" s="91">
        <v>2513</v>
      </c>
      <c r="H2593" s="90"/>
      <c r="I2593" s="91"/>
      <c r="J2593" s="91"/>
      <c r="K2593" s="91">
        <f t="shared" si="78"/>
        <v>2513</v>
      </c>
      <c r="L2593" s="92">
        <v>20230224</v>
      </c>
    </row>
    <row r="2594" spans="1:12" x14ac:dyDescent="0.25">
      <c r="A2594" s="89" t="s">
        <v>3604</v>
      </c>
      <c r="B2594" s="90" t="s">
        <v>92</v>
      </c>
      <c r="C2594" s="90" t="s">
        <v>28</v>
      </c>
      <c r="D2594" s="90" t="s">
        <v>2024</v>
      </c>
      <c r="E2594" s="90" t="s">
        <v>2025</v>
      </c>
      <c r="F2594" s="127">
        <v>1</v>
      </c>
      <c r="G2594" s="91">
        <v>2513</v>
      </c>
      <c r="H2594" s="90"/>
      <c r="I2594" s="91"/>
      <c r="J2594" s="91"/>
      <c r="K2594" s="91">
        <f t="shared" ref="K2594:K2607" si="80">J2594+G2594</f>
        <v>2513</v>
      </c>
      <c r="L2594" s="92">
        <v>20230224</v>
      </c>
    </row>
    <row r="2595" spans="1:12" x14ac:dyDescent="0.25">
      <c r="A2595" s="89" t="s">
        <v>3613</v>
      </c>
      <c r="B2595" s="90" t="s">
        <v>92</v>
      </c>
      <c r="C2595" s="90" t="s">
        <v>685</v>
      </c>
      <c r="D2595" s="90" t="s">
        <v>686</v>
      </c>
      <c r="E2595" s="90" t="s">
        <v>687</v>
      </c>
      <c r="F2595" s="127">
        <v>1</v>
      </c>
      <c r="G2595" s="91">
        <v>2513</v>
      </c>
      <c r="H2595" s="90"/>
      <c r="I2595" s="91"/>
      <c r="J2595" s="91"/>
      <c r="K2595" s="91">
        <f t="shared" si="80"/>
        <v>2513</v>
      </c>
      <c r="L2595" s="92">
        <v>20230224</v>
      </c>
    </row>
    <row r="2596" spans="1:12" x14ac:dyDescent="0.25">
      <c r="A2596" s="89" t="s">
        <v>3611</v>
      </c>
      <c r="B2596" s="90" t="s">
        <v>92</v>
      </c>
      <c r="C2596" s="90" t="s">
        <v>685</v>
      </c>
      <c r="D2596" s="90" t="s">
        <v>686</v>
      </c>
      <c r="E2596" s="90" t="s">
        <v>2922</v>
      </c>
      <c r="F2596" s="127">
        <v>1</v>
      </c>
      <c r="G2596" s="91">
        <v>2513</v>
      </c>
      <c r="H2596" s="90"/>
      <c r="I2596" s="91"/>
      <c r="J2596" s="91"/>
      <c r="K2596" s="91">
        <f t="shared" si="80"/>
        <v>2513</v>
      </c>
      <c r="L2596" s="92">
        <v>20230224</v>
      </c>
    </row>
    <row r="2597" spans="1:12" x14ac:dyDescent="0.25">
      <c r="A2597" s="89" t="s">
        <v>3612</v>
      </c>
      <c r="B2597" s="90" t="s">
        <v>92</v>
      </c>
      <c r="C2597" s="90" t="s">
        <v>685</v>
      </c>
      <c r="D2597" s="90" t="s">
        <v>1157</v>
      </c>
      <c r="E2597" s="90" t="s">
        <v>2924</v>
      </c>
      <c r="F2597" s="127">
        <v>1</v>
      </c>
      <c r="G2597" s="91">
        <v>2513</v>
      </c>
      <c r="H2597" s="90"/>
      <c r="I2597" s="91"/>
      <c r="J2597" s="91"/>
      <c r="K2597" s="91">
        <f t="shared" si="80"/>
        <v>2513</v>
      </c>
      <c r="L2597" s="92">
        <v>20230224</v>
      </c>
    </row>
    <row r="2598" spans="1:12" x14ac:dyDescent="0.25">
      <c r="A2598" s="89" t="s">
        <v>3610</v>
      </c>
      <c r="B2598" s="90" t="s">
        <v>92</v>
      </c>
      <c r="C2598" s="90" t="s">
        <v>685</v>
      </c>
      <c r="D2598" s="90" t="s">
        <v>1157</v>
      </c>
      <c r="E2598" s="90" t="s">
        <v>1246</v>
      </c>
      <c r="F2598" s="127">
        <v>1</v>
      </c>
      <c r="G2598" s="91">
        <v>2513</v>
      </c>
      <c r="H2598" s="90"/>
      <c r="I2598" s="91"/>
      <c r="J2598" s="91"/>
      <c r="K2598" s="91">
        <f t="shared" si="80"/>
        <v>2513</v>
      </c>
      <c r="L2598" s="92">
        <v>20230224</v>
      </c>
    </row>
    <row r="2599" spans="1:12" x14ac:dyDescent="0.25">
      <c r="A2599" s="89" t="s">
        <v>3603</v>
      </c>
      <c r="B2599" s="90" t="s">
        <v>92</v>
      </c>
      <c r="C2599" s="90" t="s">
        <v>28</v>
      </c>
      <c r="D2599" s="90" t="s">
        <v>1011</v>
      </c>
      <c r="E2599" s="90" t="s">
        <v>1012</v>
      </c>
      <c r="F2599" s="127">
        <v>1</v>
      </c>
      <c r="G2599" s="91">
        <v>2513</v>
      </c>
      <c r="H2599" s="90"/>
      <c r="I2599" s="91"/>
      <c r="J2599" s="91"/>
      <c r="K2599" s="91">
        <f t="shared" si="80"/>
        <v>2513</v>
      </c>
      <c r="L2599" s="92">
        <v>20230227</v>
      </c>
    </row>
    <row r="2600" spans="1:12" x14ac:dyDescent="0.25">
      <c r="A2600" s="89" t="s">
        <v>3602</v>
      </c>
      <c r="B2600" s="90" t="s">
        <v>92</v>
      </c>
      <c r="C2600" s="90" t="s">
        <v>28</v>
      </c>
      <c r="D2600" s="90" t="s">
        <v>1086</v>
      </c>
      <c r="E2600" s="90" t="s">
        <v>1587</v>
      </c>
      <c r="F2600" s="127">
        <v>1</v>
      </c>
      <c r="G2600" s="91">
        <v>2513</v>
      </c>
      <c r="H2600" s="90"/>
      <c r="I2600" s="91"/>
      <c r="J2600" s="91"/>
      <c r="K2600" s="91">
        <f t="shared" si="80"/>
        <v>2513</v>
      </c>
      <c r="L2600" s="92">
        <v>20230227</v>
      </c>
    </row>
    <row r="2601" spans="1:12" x14ac:dyDescent="0.25">
      <c r="A2601" s="89" t="s">
        <v>3601</v>
      </c>
      <c r="B2601" s="90" t="s">
        <v>92</v>
      </c>
      <c r="C2601" s="90" t="s">
        <v>35</v>
      </c>
      <c r="D2601" s="90" t="s">
        <v>757</v>
      </c>
      <c r="E2601" s="90" t="s">
        <v>758</v>
      </c>
      <c r="F2601" s="127">
        <v>1</v>
      </c>
      <c r="G2601" s="91">
        <v>2513</v>
      </c>
      <c r="H2601" s="90"/>
      <c r="I2601" s="91"/>
      <c r="J2601" s="91"/>
      <c r="K2601" s="91">
        <f t="shared" si="80"/>
        <v>2513</v>
      </c>
      <c r="L2601" s="92">
        <v>20230227</v>
      </c>
    </row>
    <row r="2602" spans="1:12" x14ac:dyDescent="0.25">
      <c r="A2602" s="89" t="s">
        <v>3609</v>
      </c>
      <c r="B2602" s="90" t="s">
        <v>92</v>
      </c>
      <c r="C2602" s="90" t="s">
        <v>685</v>
      </c>
      <c r="D2602" s="90" t="s">
        <v>1276</v>
      </c>
      <c r="E2602" s="90" t="s">
        <v>1277</v>
      </c>
      <c r="F2602" s="127">
        <v>1</v>
      </c>
      <c r="G2602" s="91">
        <v>2513</v>
      </c>
      <c r="H2602" s="90"/>
      <c r="I2602" s="91"/>
      <c r="J2602" s="91"/>
      <c r="K2602" s="91">
        <f t="shared" si="80"/>
        <v>2513</v>
      </c>
      <c r="L2602" s="92">
        <v>20230227</v>
      </c>
    </row>
    <row r="2603" spans="1:12" x14ac:dyDescent="0.25">
      <c r="A2603" s="89" t="s">
        <v>3608</v>
      </c>
      <c r="B2603" s="90" t="s">
        <v>92</v>
      </c>
      <c r="C2603" s="90" t="s">
        <v>685</v>
      </c>
      <c r="D2603" s="90" t="s">
        <v>1276</v>
      </c>
      <c r="E2603" s="90" t="s">
        <v>2926</v>
      </c>
      <c r="F2603" s="127">
        <v>1</v>
      </c>
      <c r="G2603" s="91">
        <v>2513</v>
      </c>
      <c r="H2603" s="90"/>
      <c r="I2603" s="91"/>
      <c r="J2603" s="91"/>
      <c r="K2603" s="91">
        <f t="shared" si="80"/>
        <v>2513</v>
      </c>
      <c r="L2603" s="92">
        <v>20230227</v>
      </c>
    </row>
    <row r="2604" spans="1:12" x14ac:dyDescent="0.25">
      <c r="A2604" s="108" t="s">
        <v>3598</v>
      </c>
      <c r="B2604" s="109" t="s">
        <v>92</v>
      </c>
      <c r="C2604" s="109" t="s">
        <v>28</v>
      </c>
      <c r="D2604" s="109" t="s">
        <v>1980</v>
      </c>
      <c r="E2604" s="109" t="s">
        <v>3599</v>
      </c>
      <c r="F2604" s="130">
        <v>1</v>
      </c>
      <c r="G2604" s="110">
        <v>2513</v>
      </c>
      <c r="H2604" s="109">
        <v>67</v>
      </c>
      <c r="I2604" s="110">
        <v>60.83</v>
      </c>
      <c r="J2604" s="110">
        <f t="shared" ref="J2604" si="81">I2604*H2604</f>
        <v>4075.6099999999997</v>
      </c>
      <c r="K2604" s="110">
        <f t="shared" si="80"/>
        <v>6588.61</v>
      </c>
      <c r="L2604" s="111">
        <v>20230228</v>
      </c>
    </row>
    <row r="2605" spans="1:12" x14ac:dyDescent="0.25">
      <c r="A2605" s="89" t="s">
        <v>3596</v>
      </c>
      <c r="B2605" s="90" t="s">
        <v>92</v>
      </c>
      <c r="C2605" s="90" t="s">
        <v>28</v>
      </c>
      <c r="D2605" s="90" t="s">
        <v>1005</v>
      </c>
      <c r="E2605" s="90" t="s">
        <v>1006</v>
      </c>
      <c r="F2605" s="127">
        <v>1</v>
      </c>
      <c r="G2605" s="91">
        <v>2513</v>
      </c>
      <c r="H2605" s="90"/>
      <c r="I2605" s="91"/>
      <c r="J2605" s="91"/>
      <c r="K2605" s="91">
        <f t="shared" si="80"/>
        <v>2513</v>
      </c>
      <c r="L2605" s="92">
        <v>20230228</v>
      </c>
    </row>
    <row r="2606" spans="1:12" x14ac:dyDescent="0.25">
      <c r="A2606" s="89" t="s">
        <v>3597</v>
      </c>
      <c r="B2606" s="90" t="s">
        <v>92</v>
      </c>
      <c r="C2606" s="90" t="s">
        <v>28</v>
      </c>
      <c r="D2606" s="90" t="s">
        <v>1008</v>
      </c>
      <c r="E2606" s="90" t="s">
        <v>1009</v>
      </c>
      <c r="F2606" s="127">
        <v>1</v>
      </c>
      <c r="G2606" s="91">
        <v>2513</v>
      </c>
      <c r="H2606" s="90"/>
      <c r="I2606" s="91"/>
      <c r="J2606" s="91"/>
      <c r="K2606" s="91">
        <f t="shared" si="80"/>
        <v>2513</v>
      </c>
      <c r="L2606" s="92">
        <v>20230228</v>
      </c>
    </row>
    <row r="2607" spans="1:12" ht="15.75" thickBot="1" x14ac:dyDescent="0.3">
      <c r="A2607" s="112" t="s">
        <v>3600</v>
      </c>
      <c r="B2607" s="113" t="s">
        <v>92</v>
      </c>
      <c r="C2607" s="113" t="s">
        <v>36</v>
      </c>
      <c r="D2607" s="113" t="s">
        <v>2521</v>
      </c>
      <c r="E2607" s="113" t="s">
        <v>2522</v>
      </c>
      <c r="F2607" s="131">
        <v>1</v>
      </c>
      <c r="G2607" s="114">
        <v>2513</v>
      </c>
      <c r="H2607" s="113"/>
      <c r="I2607" s="114"/>
      <c r="J2607" s="114"/>
      <c r="K2607" s="114">
        <f t="shared" si="80"/>
        <v>2513</v>
      </c>
      <c r="L2607" s="115">
        <v>20230228</v>
      </c>
    </row>
    <row r="2610" spans="1:12" ht="15.75" thickBot="1" x14ac:dyDescent="0.3">
      <c r="A2610" s="85" t="s">
        <v>0</v>
      </c>
      <c r="B2610" s="86" t="s">
        <v>1</v>
      </c>
      <c r="C2610" s="86" t="s">
        <v>2</v>
      </c>
      <c r="D2610" s="86" t="s">
        <v>3</v>
      </c>
      <c r="E2610" s="86" t="s">
        <v>4</v>
      </c>
      <c r="F2610" s="122"/>
      <c r="G2610" s="87" t="s">
        <v>6</v>
      </c>
      <c r="H2610" s="86" t="s">
        <v>7</v>
      </c>
      <c r="I2610" s="87" t="s">
        <v>8</v>
      </c>
      <c r="J2610" s="87" t="s">
        <v>9</v>
      </c>
      <c r="K2610" s="87" t="s">
        <v>10</v>
      </c>
      <c r="L2610" s="88" t="s">
        <v>5</v>
      </c>
    </row>
    <row r="2611" spans="1:12" x14ac:dyDescent="0.25">
      <c r="A2611" s="168" t="s">
        <v>4339</v>
      </c>
      <c r="B2611" s="169" t="s">
        <v>11</v>
      </c>
      <c r="C2611" s="169" t="s">
        <v>28</v>
      </c>
      <c r="D2611" s="169" t="s">
        <v>1089</v>
      </c>
      <c r="E2611" s="169" t="s">
        <v>2282</v>
      </c>
      <c r="F2611" s="170">
        <v>1</v>
      </c>
      <c r="G2611" s="171">
        <v>5437</v>
      </c>
      <c r="H2611" s="169">
        <v>70</v>
      </c>
      <c r="I2611" s="171">
        <v>60.83</v>
      </c>
      <c r="J2611" s="171">
        <f>I2611*H2611</f>
        <v>4258.0999999999995</v>
      </c>
      <c r="K2611" s="171">
        <f t="shared" ref="K2611:K2642" si="82">J2611+G2611</f>
        <v>9695.0999999999985</v>
      </c>
      <c r="L2611" s="172">
        <v>20230301</v>
      </c>
    </row>
    <row r="2612" spans="1:12" x14ac:dyDescent="0.25">
      <c r="A2612" s="89" t="s">
        <v>4336</v>
      </c>
      <c r="B2612" s="90" t="s">
        <v>11</v>
      </c>
      <c r="C2612" s="90" t="s">
        <v>363</v>
      </c>
      <c r="D2612" s="90" t="s">
        <v>364</v>
      </c>
      <c r="E2612" s="90" t="s">
        <v>371</v>
      </c>
      <c r="F2612" s="127">
        <v>1</v>
      </c>
      <c r="G2612" s="91">
        <v>5437</v>
      </c>
      <c r="H2612" s="90"/>
      <c r="I2612" s="91"/>
      <c r="J2612" s="91"/>
      <c r="K2612" s="91">
        <f t="shared" si="82"/>
        <v>5437</v>
      </c>
      <c r="L2612" s="92">
        <v>20230301</v>
      </c>
    </row>
    <row r="2613" spans="1:12" x14ac:dyDescent="0.25">
      <c r="A2613" s="89" t="s">
        <v>4337</v>
      </c>
      <c r="B2613" s="90" t="s">
        <v>11</v>
      </c>
      <c r="C2613" s="90" t="s">
        <v>698</v>
      </c>
      <c r="D2613" s="90" t="s">
        <v>26</v>
      </c>
      <c r="E2613" s="90" t="s">
        <v>930</v>
      </c>
      <c r="F2613" s="127">
        <v>1</v>
      </c>
      <c r="G2613" s="91">
        <v>5437</v>
      </c>
      <c r="H2613" s="90"/>
      <c r="I2613" s="91"/>
      <c r="J2613" s="91"/>
      <c r="K2613" s="91">
        <f t="shared" si="82"/>
        <v>5437</v>
      </c>
      <c r="L2613" s="92">
        <v>20230301</v>
      </c>
    </row>
    <row r="2614" spans="1:12" x14ac:dyDescent="0.25">
      <c r="A2614" s="89" t="s">
        <v>4347</v>
      </c>
      <c r="B2614" s="90" t="s">
        <v>2204</v>
      </c>
      <c r="C2614" s="90" t="s">
        <v>220</v>
      </c>
      <c r="D2614" s="90" t="s">
        <v>221</v>
      </c>
      <c r="E2614" s="90" t="s">
        <v>4348</v>
      </c>
      <c r="F2614" s="127">
        <v>1</v>
      </c>
      <c r="G2614" s="91">
        <v>5437</v>
      </c>
      <c r="H2614" s="90"/>
      <c r="I2614" s="91"/>
      <c r="J2614" s="91"/>
      <c r="K2614" s="91">
        <f t="shared" si="82"/>
        <v>5437</v>
      </c>
      <c r="L2614" s="92">
        <v>20230302</v>
      </c>
    </row>
    <row r="2615" spans="1:12" x14ac:dyDescent="0.25">
      <c r="A2615" s="89" t="s">
        <v>4345</v>
      </c>
      <c r="B2615" s="90" t="s">
        <v>2204</v>
      </c>
      <c r="C2615" s="90" t="s">
        <v>220</v>
      </c>
      <c r="D2615" s="90" t="s">
        <v>221</v>
      </c>
      <c r="E2615" s="90" t="s">
        <v>4346</v>
      </c>
      <c r="F2615" s="127">
        <v>1</v>
      </c>
      <c r="G2615" s="91">
        <v>5437</v>
      </c>
      <c r="H2615" s="90"/>
      <c r="I2615" s="91"/>
      <c r="J2615" s="91"/>
      <c r="K2615" s="91">
        <f t="shared" si="82"/>
        <v>5437</v>
      </c>
      <c r="L2615" s="92">
        <v>20230302</v>
      </c>
    </row>
    <row r="2616" spans="1:12" x14ac:dyDescent="0.25">
      <c r="A2616" s="89" t="s">
        <v>4351</v>
      </c>
      <c r="B2616" s="90" t="s">
        <v>2204</v>
      </c>
      <c r="C2616" s="90" t="s">
        <v>220</v>
      </c>
      <c r="D2616" s="90" t="s">
        <v>221</v>
      </c>
      <c r="E2616" s="90" t="s">
        <v>4270</v>
      </c>
      <c r="F2616" s="127">
        <v>1</v>
      </c>
      <c r="G2616" s="91">
        <v>5437</v>
      </c>
      <c r="H2616" s="90"/>
      <c r="I2616" s="91"/>
      <c r="J2616" s="91"/>
      <c r="K2616" s="91">
        <f t="shared" si="82"/>
        <v>5437</v>
      </c>
      <c r="L2616" s="92">
        <v>20230302</v>
      </c>
    </row>
    <row r="2617" spans="1:12" x14ac:dyDescent="0.25">
      <c r="A2617" s="89" t="s">
        <v>4349</v>
      </c>
      <c r="B2617" s="90" t="s">
        <v>2204</v>
      </c>
      <c r="C2617" s="90" t="s">
        <v>220</v>
      </c>
      <c r="D2617" s="90" t="s">
        <v>221</v>
      </c>
      <c r="E2617" s="90" t="s">
        <v>4350</v>
      </c>
      <c r="F2617" s="127">
        <v>1</v>
      </c>
      <c r="G2617" s="91">
        <v>5437</v>
      </c>
      <c r="H2617" s="90"/>
      <c r="I2617" s="91"/>
      <c r="J2617" s="91"/>
      <c r="K2617" s="91">
        <f t="shared" si="82"/>
        <v>5437</v>
      </c>
      <c r="L2617" s="92">
        <v>20230302</v>
      </c>
    </row>
    <row r="2618" spans="1:12" x14ac:dyDescent="0.25">
      <c r="A2618" s="108" t="s">
        <v>4332</v>
      </c>
      <c r="B2618" s="109" t="s">
        <v>11</v>
      </c>
      <c r="C2618" s="109" t="s">
        <v>984</v>
      </c>
      <c r="D2618" s="109" t="s">
        <v>2716</v>
      </c>
      <c r="E2618" s="109" t="s">
        <v>2951</v>
      </c>
      <c r="F2618" s="130">
        <v>1</v>
      </c>
      <c r="G2618" s="110">
        <v>5437</v>
      </c>
      <c r="H2618" s="109">
        <v>140</v>
      </c>
      <c r="I2618" s="110">
        <v>60.83</v>
      </c>
      <c r="J2618" s="110">
        <f>I2618*H2618</f>
        <v>8516.1999999999989</v>
      </c>
      <c r="K2618" s="110">
        <f t="shared" si="82"/>
        <v>13953.199999999999</v>
      </c>
      <c r="L2618" s="111">
        <v>20230303</v>
      </c>
    </row>
    <row r="2619" spans="1:12" x14ac:dyDescent="0.25">
      <c r="A2619" s="89" t="s">
        <v>4335</v>
      </c>
      <c r="B2619" s="90" t="s">
        <v>11</v>
      </c>
      <c r="C2619" s="90" t="s">
        <v>95</v>
      </c>
      <c r="D2619" s="90" t="s">
        <v>1318</v>
      </c>
      <c r="E2619" s="90" t="s">
        <v>1346</v>
      </c>
      <c r="F2619" s="127">
        <v>1</v>
      </c>
      <c r="G2619" s="91">
        <v>5437</v>
      </c>
      <c r="H2619" s="90"/>
      <c r="I2619" s="91"/>
      <c r="J2619" s="91"/>
      <c r="K2619" s="91">
        <f t="shared" si="82"/>
        <v>5437</v>
      </c>
      <c r="L2619" s="92">
        <v>20230306</v>
      </c>
    </row>
    <row r="2620" spans="1:12" x14ac:dyDescent="0.25">
      <c r="A2620" s="89" t="s">
        <v>4340</v>
      </c>
      <c r="B2620" s="90" t="s">
        <v>2204</v>
      </c>
      <c r="C2620" s="90" t="s">
        <v>3984</v>
      </c>
      <c r="D2620" s="90" t="s">
        <v>3983</v>
      </c>
      <c r="E2620" s="90" t="s">
        <v>4341</v>
      </c>
      <c r="F2620" s="127">
        <v>1</v>
      </c>
      <c r="G2620" s="91">
        <v>5437</v>
      </c>
      <c r="H2620" s="90"/>
      <c r="I2620" s="91"/>
      <c r="J2620" s="91"/>
      <c r="K2620" s="91">
        <f t="shared" si="82"/>
        <v>5437</v>
      </c>
      <c r="L2620" s="92">
        <v>20230306</v>
      </c>
    </row>
    <row r="2621" spans="1:12" x14ac:dyDescent="0.25">
      <c r="A2621" s="89" t="s">
        <v>4338</v>
      </c>
      <c r="B2621" s="90" t="s">
        <v>11</v>
      </c>
      <c r="C2621" s="90" t="s">
        <v>35</v>
      </c>
      <c r="D2621" s="90" t="s">
        <v>331</v>
      </c>
      <c r="E2621" s="90" t="s">
        <v>332</v>
      </c>
      <c r="F2621" s="127">
        <v>1</v>
      </c>
      <c r="G2621" s="91">
        <v>5437</v>
      </c>
      <c r="H2621" s="90"/>
      <c r="I2621" s="91"/>
      <c r="J2621" s="91"/>
      <c r="K2621" s="91">
        <f t="shared" si="82"/>
        <v>5437</v>
      </c>
      <c r="L2621" s="92">
        <v>20230307</v>
      </c>
    </row>
    <row r="2622" spans="1:12" x14ac:dyDescent="0.25">
      <c r="A2622" s="108" t="s">
        <v>4342</v>
      </c>
      <c r="B2622" s="109" t="s">
        <v>11</v>
      </c>
      <c r="C2622" s="109" t="s">
        <v>984</v>
      </c>
      <c r="D2622" s="109" t="s">
        <v>2953</v>
      </c>
      <c r="E2622" s="109" t="s">
        <v>2954</v>
      </c>
      <c r="F2622" s="130">
        <v>1</v>
      </c>
      <c r="G2622" s="110">
        <v>5437</v>
      </c>
      <c r="H2622" s="109">
        <v>76</v>
      </c>
      <c r="I2622" s="110">
        <v>60.83</v>
      </c>
      <c r="J2622" s="110">
        <f>I2622*H2622</f>
        <v>4623.08</v>
      </c>
      <c r="K2622" s="110">
        <f t="shared" si="82"/>
        <v>10060.08</v>
      </c>
      <c r="L2622" s="111">
        <v>20230307</v>
      </c>
    </row>
    <row r="2623" spans="1:12" x14ac:dyDescent="0.25">
      <c r="A2623" s="89" t="s">
        <v>4329</v>
      </c>
      <c r="B2623" s="90" t="s">
        <v>11</v>
      </c>
      <c r="C2623" s="90" t="s">
        <v>984</v>
      </c>
      <c r="D2623" s="90" t="s">
        <v>2178</v>
      </c>
      <c r="E2623" s="90" t="s">
        <v>122</v>
      </c>
      <c r="F2623" s="127">
        <v>1</v>
      </c>
      <c r="G2623" s="91">
        <v>5437</v>
      </c>
      <c r="H2623" s="90"/>
      <c r="I2623" s="91"/>
      <c r="J2623" s="91"/>
      <c r="K2623" s="91">
        <f t="shared" si="82"/>
        <v>5437</v>
      </c>
      <c r="L2623" s="92">
        <v>20230307</v>
      </c>
    </row>
    <row r="2624" spans="1:12" x14ac:dyDescent="0.25">
      <c r="A2624" s="89" t="s">
        <v>4334</v>
      </c>
      <c r="B2624" s="90" t="s">
        <v>11</v>
      </c>
      <c r="C2624" s="90" t="s">
        <v>984</v>
      </c>
      <c r="D2624" s="90" t="s">
        <v>2178</v>
      </c>
      <c r="E2624" s="90" t="s">
        <v>955</v>
      </c>
      <c r="F2624" s="127">
        <v>1</v>
      </c>
      <c r="G2624" s="91">
        <v>5437</v>
      </c>
      <c r="H2624" s="90"/>
      <c r="I2624" s="91"/>
      <c r="J2624" s="91"/>
      <c r="K2624" s="91">
        <f t="shared" si="82"/>
        <v>5437</v>
      </c>
      <c r="L2624" s="92">
        <v>20230307</v>
      </c>
    </row>
    <row r="2625" spans="1:12" x14ac:dyDescent="0.25">
      <c r="A2625" s="89" t="s">
        <v>4331</v>
      </c>
      <c r="B2625" s="90" t="s">
        <v>11</v>
      </c>
      <c r="C2625" s="90" t="s">
        <v>984</v>
      </c>
      <c r="D2625" s="90" t="s">
        <v>2178</v>
      </c>
      <c r="E2625" s="90" t="s">
        <v>209</v>
      </c>
      <c r="F2625" s="127">
        <v>1</v>
      </c>
      <c r="G2625" s="91">
        <v>5437</v>
      </c>
      <c r="H2625" s="90"/>
      <c r="I2625" s="91"/>
      <c r="J2625" s="91"/>
      <c r="K2625" s="91">
        <f t="shared" si="82"/>
        <v>5437</v>
      </c>
      <c r="L2625" s="92">
        <v>20230307</v>
      </c>
    </row>
    <row r="2626" spans="1:12" x14ac:dyDescent="0.25">
      <c r="A2626" s="89" t="s">
        <v>4344</v>
      </c>
      <c r="B2626" s="90" t="s">
        <v>11</v>
      </c>
      <c r="C2626" s="90" t="s">
        <v>984</v>
      </c>
      <c r="D2626" s="90" t="s">
        <v>2178</v>
      </c>
      <c r="E2626" s="90" t="s">
        <v>267</v>
      </c>
      <c r="F2626" s="127">
        <v>1</v>
      </c>
      <c r="G2626" s="91">
        <v>5437</v>
      </c>
      <c r="H2626" s="90"/>
      <c r="I2626" s="91"/>
      <c r="J2626" s="91"/>
      <c r="K2626" s="91">
        <f t="shared" si="82"/>
        <v>5437</v>
      </c>
      <c r="L2626" s="92">
        <v>20230307</v>
      </c>
    </row>
    <row r="2627" spans="1:12" x14ac:dyDescent="0.25">
      <c r="A2627" s="108" t="s">
        <v>4330</v>
      </c>
      <c r="B2627" s="109" t="s">
        <v>11</v>
      </c>
      <c r="C2627" s="109" t="s">
        <v>36</v>
      </c>
      <c r="D2627" s="109" t="s">
        <v>37</v>
      </c>
      <c r="E2627" s="109" t="s">
        <v>2466</v>
      </c>
      <c r="F2627" s="130">
        <v>1</v>
      </c>
      <c r="G2627" s="110">
        <v>5437</v>
      </c>
      <c r="H2627" s="109">
        <v>286</v>
      </c>
      <c r="I2627" s="110">
        <v>60.83</v>
      </c>
      <c r="J2627" s="110">
        <f>I2627*H2627</f>
        <v>17397.38</v>
      </c>
      <c r="K2627" s="110">
        <f t="shared" si="82"/>
        <v>22834.38</v>
      </c>
      <c r="L2627" s="111">
        <v>20230307</v>
      </c>
    </row>
    <row r="2628" spans="1:12" x14ac:dyDescent="0.25">
      <c r="A2628" s="89" t="s">
        <v>4326</v>
      </c>
      <c r="B2628" s="90" t="s">
        <v>11</v>
      </c>
      <c r="C2628" s="90" t="s">
        <v>36</v>
      </c>
      <c r="D2628" s="90" t="s">
        <v>37</v>
      </c>
      <c r="E2628" s="90" t="s">
        <v>2348</v>
      </c>
      <c r="F2628" s="127">
        <v>1</v>
      </c>
      <c r="G2628" s="91">
        <v>5437</v>
      </c>
      <c r="H2628" s="90"/>
      <c r="I2628" s="91"/>
      <c r="J2628" s="91"/>
      <c r="K2628" s="91">
        <f t="shared" si="82"/>
        <v>5437</v>
      </c>
      <c r="L2628" s="92">
        <v>20230307</v>
      </c>
    </row>
    <row r="2629" spans="1:12" x14ac:dyDescent="0.25">
      <c r="A2629" s="89" t="s">
        <v>4323</v>
      </c>
      <c r="B2629" s="90" t="s">
        <v>11</v>
      </c>
      <c r="C2629" s="90" t="s">
        <v>220</v>
      </c>
      <c r="D2629" s="90" t="s">
        <v>221</v>
      </c>
      <c r="E2629" s="90" t="s">
        <v>4324</v>
      </c>
      <c r="F2629" s="127">
        <v>1</v>
      </c>
      <c r="G2629" s="91">
        <v>5437</v>
      </c>
      <c r="H2629" s="90"/>
      <c r="I2629" s="91"/>
      <c r="J2629" s="91"/>
      <c r="K2629" s="91">
        <f t="shared" si="82"/>
        <v>5437</v>
      </c>
      <c r="L2629" s="92">
        <v>20230308</v>
      </c>
    </row>
    <row r="2630" spans="1:12" x14ac:dyDescent="0.25">
      <c r="A2630" s="89" t="s">
        <v>4320</v>
      </c>
      <c r="B2630" s="90" t="s">
        <v>11</v>
      </c>
      <c r="C2630" s="90" t="s">
        <v>28</v>
      </c>
      <c r="D2630" s="90" t="s">
        <v>2024</v>
      </c>
      <c r="E2630" s="90" t="s">
        <v>2025</v>
      </c>
      <c r="F2630" s="127">
        <v>1</v>
      </c>
      <c r="G2630" s="91">
        <v>5437</v>
      </c>
      <c r="H2630" s="90"/>
      <c r="I2630" s="91"/>
      <c r="J2630" s="91"/>
      <c r="K2630" s="91">
        <f t="shared" si="82"/>
        <v>5437</v>
      </c>
      <c r="L2630" s="92">
        <v>20230308</v>
      </c>
    </row>
    <row r="2631" spans="1:12" x14ac:dyDescent="0.25">
      <c r="A2631" s="89" t="s">
        <v>4321</v>
      </c>
      <c r="B2631" s="90" t="s">
        <v>11</v>
      </c>
      <c r="C2631" s="90" t="s">
        <v>673</v>
      </c>
      <c r="D2631" s="90" t="s">
        <v>239</v>
      </c>
      <c r="E2631" s="90" t="s">
        <v>2101</v>
      </c>
      <c r="F2631" s="127">
        <v>1</v>
      </c>
      <c r="G2631" s="91">
        <v>5437</v>
      </c>
      <c r="H2631" s="90"/>
      <c r="I2631" s="91"/>
      <c r="J2631" s="91"/>
      <c r="K2631" s="91">
        <f t="shared" si="82"/>
        <v>5437</v>
      </c>
      <c r="L2631" s="92">
        <v>20230308</v>
      </c>
    </row>
    <row r="2632" spans="1:12" x14ac:dyDescent="0.25">
      <c r="A2632" s="89" t="s">
        <v>4328</v>
      </c>
      <c r="B2632" s="90" t="s">
        <v>11</v>
      </c>
      <c r="C2632" s="90" t="s">
        <v>12</v>
      </c>
      <c r="D2632" s="90" t="s">
        <v>475</v>
      </c>
      <c r="E2632" s="90" t="s">
        <v>476</v>
      </c>
      <c r="F2632" s="127">
        <v>1</v>
      </c>
      <c r="G2632" s="91">
        <v>5437</v>
      </c>
      <c r="H2632" s="90"/>
      <c r="I2632" s="91"/>
      <c r="J2632" s="91"/>
      <c r="K2632" s="91">
        <f t="shared" si="82"/>
        <v>5437</v>
      </c>
      <c r="L2632" s="92">
        <v>20230308</v>
      </c>
    </row>
    <row r="2633" spans="1:12" x14ac:dyDescent="0.25">
      <c r="A2633" s="89" t="s">
        <v>4317</v>
      </c>
      <c r="B2633" s="90" t="s">
        <v>11</v>
      </c>
      <c r="C2633" s="90" t="s">
        <v>698</v>
      </c>
      <c r="D2633" s="90" t="s">
        <v>26</v>
      </c>
      <c r="E2633" s="90" t="s">
        <v>930</v>
      </c>
      <c r="F2633" s="127">
        <v>1</v>
      </c>
      <c r="G2633" s="91">
        <v>5437</v>
      </c>
      <c r="H2633" s="90"/>
      <c r="I2633" s="91"/>
      <c r="J2633" s="91"/>
      <c r="K2633" s="91">
        <f t="shared" si="82"/>
        <v>5437</v>
      </c>
      <c r="L2633" s="92">
        <v>20230309</v>
      </c>
    </row>
    <row r="2634" spans="1:12" x14ac:dyDescent="0.25">
      <c r="A2634" s="108" t="s">
        <v>4316</v>
      </c>
      <c r="B2634" s="109" t="s">
        <v>11</v>
      </c>
      <c r="C2634" s="109" t="s">
        <v>698</v>
      </c>
      <c r="D2634" s="109" t="s">
        <v>26</v>
      </c>
      <c r="E2634" s="109" t="s">
        <v>3685</v>
      </c>
      <c r="F2634" s="130">
        <v>1</v>
      </c>
      <c r="G2634" s="110">
        <v>5437</v>
      </c>
      <c r="H2634" s="109">
        <v>58</v>
      </c>
      <c r="I2634" s="110">
        <v>60.83</v>
      </c>
      <c r="J2634" s="110">
        <f>I2634*H2634</f>
        <v>3528.14</v>
      </c>
      <c r="K2634" s="110">
        <f t="shared" si="82"/>
        <v>8965.14</v>
      </c>
      <c r="L2634" s="111">
        <v>20230309</v>
      </c>
    </row>
    <row r="2635" spans="1:12" x14ac:dyDescent="0.25">
      <c r="A2635" s="108" t="s">
        <v>4333</v>
      </c>
      <c r="B2635" s="109" t="s">
        <v>11</v>
      </c>
      <c r="C2635" s="109" t="s">
        <v>38</v>
      </c>
      <c r="D2635" s="109" t="s">
        <v>89</v>
      </c>
      <c r="E2635" s="109" t="s">
        <v>1613</v>
      </c>
      <c r="F2635" s="130">
        <v>1</v>
      </c>
      <c r="G2635" s="110">
        <v>5437</v>
      </c>
      <c r="H2635" s="109">
        <v>160</v>
      </c>
      <c r="I2635" s="110">
        <v>60.83</v>
      </c>
      <c r="J2635" s="110">
        <f>I2635*H2635</f>
        <v>9732.7999999999993</v>
      </c>
      <c r="K2635" s="110">
        <f t="shared" si="82"/>
        <v>15169.8</v>
      </c>
      <c r="L2635" s="111">
        <v>20230309</v>
      </c>
    </row>
    <row r="2636" spans="1:12" x14ac:dyDescent="0.25">
      <c r="A2636" s="89" t="s">
        <v>4318</v>
      </c>
      <c r="B2636" s="90" t="s">
        <v>11</v>
      </c>
      <c r="C2636" s="90" t="s">
        <v>793</v>
      </c>
      <c r="D2636" s="90" t="s">
        <v>794</v>
      </c>
      <c r="E2636" s="90" t="s">
        <v>795</v>
      </c>
      <c r="F2636" s="127">
        <v>1</v>
      </c>
      <c r="G2636" s="91">
        <v>5437</v>
      </c>
      <c r="H2636" s="90"/>
      <c r="I2636" s="91"/>
      <c r="J2636" s="91"/>
      <c r="K2636" s="91">
        <f t="shared" si="82"/>
        <v>5437</v>
      </c>
      <c r="L2636" s="92">
        <v>20230309</v>
      </c>
    </row>
    <row r="2637" spans="1:12" x14ac:dyDescent="0.25">
      <c r="A2637" s="108" t="s">
        <v>4322</v>
      </c>
      <c r="B2637" s="109" t="s">
        <v>11</v>
      </c>
      <c r="C2637" s="109" t="s">
        <v>251</v>
      </c>
      <c r="D2637" s="109" t="s">
        <v>91</v>
      </c>
      <c r="E2637" s="109" t="s">
        <v>3513</v>
      </c>
      <c r="F2637" s="130">
        <v>1</v>
      </c>
      <c r="G2637" s="110">
        <v>5437</v>
      </c>
      <c r="H2637" s="109">
        <v>67</v>
      </c>
      <c r="I2637" s="110">
        <v>60.83</v>
      </c>
      <c r="J2637" s="110">
        <f>I2637*H2637</f>
        <v>4075.6099999999997</v>
      </c>
      <c r="K2637" s="110">
        <f t="shared" si="82"/>
        <v>9512.61</v>
      </c>
      <c r="L2637" s="111">
        <v>20230309</v>
      </c>
    </row>
    <row r="2638" spans="1:12" x14ac:dyDescent="0.25">
      <c r="A2638" s="108" t="s">
        <v>4325</v>
      </c>
      <c r="B2638" s="109" t="s">
        <v>11</v>
      </c>
      <c r="C2638" s="109" t="s">
        <v>363</v>
      </c>
      <c r="D2638" s="109" t="s">
        <v>364</v>
      </c>
      <c r="E2638" s="109" t="s">
        <v>571</v>
      </c>
      <c r="F2638" s="130">
        <v>1</v>
      </c>
      <c r="G2638" s="110">
        <v>5437</v>
      </c>
      <c r="H2638" s="109">
        <v>56</v>
      </c>
      <c r="I2638" s="110">
        <v>60.83</v>
      </c>
      <c r="J2638" s="110">
        <f>I2638*H2638</f>
        <v>3406.48</v>
      </c>
      <c r="K2638" s="110">
        <f t="shared" si="82"/>
        <v>8843.48</v>
      </c>
      <c r="L2638" s="111">
        <v>20230310</v>
      </c>
    </row>
    <row r="2639" spans="1:12" x14ac:dyDescent="0.25">
      <c r="A2639" s="89" t="s">
        <v>4327</v>
      </c>
      <c r="B2639" s="90" t="s">
        <v>11</v>
      </c>
      <c r="C2639" s="90" t="s">
        <v>706</v>
      </c>
      <c r="D2639" s="90" t="s">
        <v>707</v>
      </c>
      <c r="E2639" s="90" t="s">
        <v>716</v>
      </c>
      <c r="F2639" s="127">
        <v>1</v>
      </c>
      <c r="G2639" s="91">
        <v>5437</v>
      </c>
      <c r="H2639" s="90"/>
      <c r="I2639" s="91"/>
      <c r="J2639" s="91"/>
      <c r="K2639" s="91">
        <f t="shared" si="82"/>
        <v>5437</v>
      </c>
      <c r="L2639" s="92">
        <v>20230310</v>
      </c>
    </row>
    <row r="2640" spans="1:12" x14ac:dyDescent="0.25">
      <c r="A2640" s="108" t="s">
        <v>4319</v>
      </c>
      <c r="B2640" s="109" t="s">
        <v>11</v>
      </c>
      <c r="C2640" s="109" t="s">
        <v>984</v>
      </c>
      <c r="D2640" s="109" t="s">
        <v>985</v>
      </c>
      <c r="E2640" s="109" t="s">
        <v>2366</v>
      </c>
      <c r="F2640" s="130">
        <v>1</v>
      </c>
      <c r="G2640" s="110">
        <v>5437</v>
      </c>
      <c r="H2640" s="109">
        <v>38</v>
      </c>
      <c r="I2640" s="110">
        <v>60.83</v>
      </c>
      <c r="J2640" s="110">
        <f>I2640*H2640</f>
        <v>2311.54</v>
      </c>
      <c r="K2640" s="110">
        <f t="shared" si="82"/>
        <v>7748.54</v>
      </c>
      <c r="L2640" s="111">
        <v>20230310</v>
      </c>
    </row>
    <row r="2641" spans="1:12" x14ac:dyDescent="0.25">
      <c r="A2641" s="89" t="s">
        <v>4310</v>
      </c>
      <c r="B2641" s="90" t="s">
        <v>11</v>
      </c>
      <c r="C2641" s="90" t="s">
        <v>274</v>
      </c>
      <c r="D2641" s="90" t="s">
        <v>26</v>
      </c>
      <c r="E2641" s="90" t="s">
        <v>3133</v>
      </c>
      <c r="F2641" s="127">
        <v>1</v>
      </c>
      <c r="G2641" s="91">
        <v>5437</v>
      </c>
      <c r="H2641" s="90"/>
      <c r="I2641" s="91"/>
      <c r="J2641" s="91"/>
      <c r="K2641" s="91">
        <f t="shared" si="82"/>
        <v>5437</v>
      </c>
      <c r="L2641" s="92">
        <v>20230315</v>
      </c>
    </row>
    <row r="2642" spans="1:12" x14ac:dyDescent="0.25">
      <c r="A2642" s="89" t="s">
        <v>4307</v>
      </c>
      <c r="B2642" s="90" t="s">
        <v>11</v>
      </c>
      <c r="C2642" s="90" t="s">
        <v>104</v>
      </c>
      <c r="D2642" s="90" t="s">
        <v>105</v>
      </c>
      <c r="E2642" s="90" t="s">
        <v>106</v>
      </c>
      <c r="F2642" s="127">
        <v>1</v>
      </c>
      <c r="G2642" s="91">
        <v>5437</v>
      </c>
      <c r="H2642" s="90"/>
      <c r="I2642" s="91"/>
      <c r="J2642" s="91"/>
      <c r="K2642" s="91">
        <f t="shared" si="82"/>
        <v>5437</v>
      </c>
      <c r="L2642" s="92">
        <v>20230316</v>
      </c>
    </row>
    <row r="2643" spans="1:12" x14ac:dyDescent="0.25">
      <c r="A2643" s="108" t="s">
        <v>4312</v>
      </c>
      <c r="B2643" s="109" t="s">
        <v>11</v>
      </c>
      <c r="C2643" s="109" t="s">
        <v>984</v>
      </c>
      <c r="D2643" s="109" t="s">
        <v>2178</v>
      </c>
      <c r="E2643" s="109" t="s">
        <v>2413</v>
      </c>
      <c r="F2643" s="130">
        <v>1</v>
      </c>
      <c r="G2643" s="110">
        <v>5437</v>
      </c>
      <c r="H2643" s="109">
        <v>38</v>
      </c>
      <c r="I2643" s="110">
        <v>60.83</v>
      </c>
      <c r="J2643" s="110">
        <f>I2643*H2643</f>
        <v>2311.54</v>
      </c>
      <c r="K2643" s="110">
        <f t="shared" ref="K2643:K2663" si="83">J2643+G2643</f>
        <v>7748.54</v>
      </c>
      <c r="L2643" s="111">
        <v>20230316</v>
      </c>
    </row>
    <row r="2644" spans="1:12" x14ac:dyDescent="0.25">
      <c r="A2644" s="108" t="s">
        <v>4308</v>
      </c>
      <c r="B2644" s="109" t="s">
        <v>11</v>
      </c>
      <c r="C2644" s="109" t="s">
        <v>12</v>
      </c>
      <c r="D2644" s="109" t="s">
        <v>128</v>
      </c>
      <c r="E2644" s="109" t="s">
        <v>3173</v>
      </c>
      <c r="F2644" s="130">
        <v>1</v>
      </c>
      <c r="G2644" s="110">
        <v>5437</v>
      </c>
      <c r="H2644" s="109">
        <v>155</v>
      </c>
      <c r="I2644" s="110">
        <v>60.83</v>
      </c>
      <c r="J2644" s="110">
        <f>I2644*H2644</f>
        <v>9428.65</v>
      </c>
      <c r="K2644" s="110">
        <f t="shared" si="83"/>
        <v>14865.65</v>
      </c>
      <c r="L2644" s="111">
        <v>20230316</v>
      </c>
    </row>
    <row r="2645" spans="1:12" x14ac:dyDescent="0.25">
      <c r="A2645" s="89" t="s">
        <v>4306</v>
      </c>
      <c r="B2645" s="90" t="s">
        <v>11</v>
      </c>
      <c r="C2645" s="90" t="s">
        <v>12</v>
      </c>
      <c r="D2645" s="90" t="s">
        <v>118</v>
      </c>
      <c r="E2645" s="90" t="s">
        <v>167</v>
      </c>
      <c r="F2645" s="127">
        <v>1</v>
      </c>
      <c r="G2645" s="91">
        <v>5437</v>
      </c>
      <c r="H2645" s="90"/>
      <c r="I2645" s="91"/>
      <c r="J2645" s="91"/>
      <c r="K2645" s="91">
        <f t="shared" si="83"/>
        <v>5437</v>
      </c>
      <c r="L2645" s="92">
        <v>20230317</v>
      </c>
    </row>
    <row r="2646" spans="1:12" x14ac:dyDescent="0.25">
      <c r="A2646" s="89" t="s">
        <v>4309</v>
      </c>
      <c r="B2646" s="90" t="s">
        <v>11</v>
      </c>
      <c r="C2646" s="90" t="s">
        <v>12</v>
      </c>
      <c r="D2646" s="90" t="s">
        <v>322</v>
      </c>
      <c r="E2646" s="90" t="s">
        <v>2155</v>
      </c>
      <c r="F2646" s="127">
        <v>1</v>
      </c>
      <c r="G2646" s="91">
        <v>5437</v>
      </c>
      <c r="H2646" s="90"/>
      <c r="I2646" s="91"/>
      <c r="J2646" s="91"/>
      <c r="K2646" s="91">
        <f t="shared" si="83"/>
        <v>5437</v>
      </c>
      <c r="L2646" s="92">
        <v>20230317</v>
      </c>
    </row>
    <row r="2647" spans="1:12" x14ac:dyDescent="0.25">
      <c r="A2647" s="89" t="s">
        <v>4285</v>
      </c>
      <c r="B2647" s="90" t="s">
        <v>11</v>
      </c>
      <c r="C2647" s="90" t="s">
        <v>28</v>
      </c>
      <c r="D2647" s="90" t="s">
        <v>2024</v>
      </c>
      <c r="E2647" s="90" t="s">
        <v>2025</v>
      </c>
      <c r="F2647" s="127">
        <v>1</v>
      </c>
      <c r="G2647" s="91">
        <v>5437</v>
      </c>
      <c r="H2647" s="90"/>
      <c r="I2647" s="91"/>
      <c r="J2647" s="91"/>
      <c r="K2647" s="91">
        <f t="shared" si="83"/>
        <v>5437</v>
      </c>
      <c r="L2647" s="92">
        <v>20230321</v>
      </c>
    </row>
    <row r="2648" spans="1:12" x14ac:dyDescent="0.25">
      <c r="A2648" s="108" t="s">
        <v>4290</v>
      </c>
      <c r="B2648" s="109" t="s">
        <v>11</v>
      </c>
      <c r="C2648" s="109" t="s">
        <v>35</v>
      </c>
      <c r="D2648" s="109" t="s">
        <v>198</v>
      </c>
      <c r="E2648" s="109" t="s">
        <v>199</v>
      </c>
      <c r="F2648" s="130">
        <v>1</v>
      </c>
      <c r="G2648" s="110">
        <v>5437</v>
      </c>
      <c r="H2648" s="109">
        <v>41</v>
      </c>
      <c r="I2648" s="110">
        <v>60.83</v>
      </c>
      <c r="J2648" s="110">
        <f>I2648*H2648</f>
        <v>2494.0299999999997</v>
      </c>
      <c r="K2648" s="110">
        <f t="shared" si="83"/>
        <v>7931.03</v>
      </c>
      <c r="L2648" s="111">
        <v>20230321</v>
      </c>
    </row>
    <row r="2649" spans="1:12" x14ac:dyDescent="0.25">
      <c r="A2649" s="89" t="s">
        <v>4301</v>
      </c>
      <c r="B2649" s="90" t="s">
        <v>11</v>
      </c>
      <c r="C2649" s="90" t="s">
        <v>984</v>
      </c>
      <c r="D2649" s="90" t="s">
        <v>985</v>
      </c>
      <c r="E2649" s="90" t="s">
        <v>2366</v>
      </c>
      <c r="F2649" s="127">
        <v>1</v>
      </c>
      <c r="G2649" s="91">
        <v>5437</v>
      </c>
      <c r="H2649" s="90"/>
      <c r="I2649" s="91"/>
      <c r="J2649" s="91"/>
      <c r="K2649" s="91">
        <f t="shared" si="83"/>
        <v>5437</v>
      </c>
      <c r="L2649" s="92">
        <v>20230323</v>
      </c>
    </row>
    <row r="2650" spans="1:12" x14ac:dyDescent="0.25">
      <c r="A2650" s="108" t="s">
        <v>4300</v>
      </c>
      <c r="B2650" s="109" t="s">
        <v>11</v>
      </c>
      <c r="C2650" s="109" t="s">
        <v>984</v>
      </c>
      <c r="D2650" s="109" t="s">
        <v>985</v>
      </c>
      <c r="E2650" s="109" t="s">
        <v>986</v>
      </c>
      <c r="F2650" s="130">
        <v>1</v>
      </c>
      <c r="G2650" s="110">
        <v>5437</v>
      </c>
      <c r="H2650" s="109">
        <v>38</v>
      </c>
      <c r="I2650" s="110">
        <v>60.83</v>
      </c>
      <c r="J2650" s="110">
        <f>I2650*H2650</f>
        <v>2311.54</v>
      </c>
      <c r="K2650" s="110">
        <f t="shared" si="83"/>
        <v>7748.54</v>
      </c>
      <c r="L2650" s="111">
        <v>20230323</v>
      </c>
    </row>
    <row r="2651" spans="1:12" x14ac:dyDescent="0.25">
      <c r="A2651" s="89" t="s">
        <v>4269</v>
      </c>
      <c r="B2651" s="90" t="s">
        <v>11</v>
      </c>
      <c r="C2651" s="90" t="s">
        <v>220</v>
      </c>
      <c r="D2651" s="90" t="s">
        <v>221</v>
      </c>
      <c r="E2651" s="90" t="s">
        <v>4270</v>
      </c>
      <c r="F2651" s="127">
        <v>1</v>
      </c>
      <c r="G2651" s="91">
        <v>5437</v>
      </c>
      <c r="H2651" s="90"/>
      <c r="I2651" s="91"/>
      <c r="J2651" s="91"/>
      <c r="K2651" s="91">
        <f t="shared" si="83"/>
        <v>5437</v>
      </c>
      <c r="L2651" s="92">
        <v>20230327</v>
      </c>
    </row>
    <row r="2652" spans="1:12" x14ac:dyDescent="0.25">
      <c r="A2652" s="154" t="s">
        <v>4343</v>
      </c>
      <c r="B2652" s="155" t="s">
        <v>11</v>
      </c>
      <c r="C2652" s="155" t="s">
        <v>71</v>
      </c>
      <c r="D2652" s="155" t="s">
        <v>290</v>
      </c>
      <c r="E2652" s="155" t="s">
        <v>2455</v>
      </c>
      <c r="F2652" s="156">
        <v>1</v>
      </c>
      <c r="G2652" s="157">
        <v>10874</v>
      </c>
      <c r="H2652" s="155">
        <v>204</v>
      </c>
      <c r="I2652" s="157">
        <v>60.83</v>
      </c>
      <c r="J2652" s="157">
        <f>I2652*H2652</f>
        <v>12409.32</v>
      </c>
      <c r="K2652" s="157">
        <f t="shared" si="83"/>
        <v>23283.32</v>
      </c>
      <c r="L2652" s="158">
        <v>20230327</v>
      </c>
    </row>
    <row r="2653" spans="1:12" x14ac:dyDescent="0.25">
      <c r="A2653" s="108" t="s">
        <v>4302</v>
      </c>
      <c r="B2653" s="109" t="s">
        <v>11</v>
      </c>
      <c r="C2653" s="109" t="s">
        <v>104</v>
      </c>
      <c r="D2653" s="109" t="s">
        <v>105</v>
      </c>
      <c r="E2653" s="109" t="s">
        <v>1370</v>
      </c>
      <c r="F2653" s="130">
        <v>1</v>
      </c>
      <c r="G2653" s="110">
        <v>5437</v>
      </c>
      <c r="H2653" s="109">
        <v>115</v>
      </c>
      <c r="I2653" s="110">
        <v>60.83</v>
      </c>
      <c r="J2653" s="110">
        <f>I2653*H2653</f>
        <v>6995.45</v>
      </c>
      <c r="K2653" s="110">
        <f t="shared" si="83"/>
        <v>12432.45</v>
      </c>
      <c r="L2653" s="111">
        <v>20230327</v>
      </c>
    </row>
    <row r="2654" spans="1:12" x14ac:dyDescent="0.25">
      <c r="A2654" s="89" t="s">
        <v>4311</v>
      </c>
      <c r="B2654" s="90" t="s">
        <v>11</v>
      </c>
      <c r="C2654" s="90" t="s">
        <v>95</v>
      </c>
      <c r="D2654" s="90" t="s">
        <v>1161</v>
      </c>
      <c r="E2654" s="90" t="s">
        <v>1232</v>
      </c>
      <c r="F2654" s="127">
        <v>1</v>
      </c>
      <c r="G2654" s="91">
        <v>5437</v>
      </c>
      <c r="H2654" s="90"/>
      <c r="I2654" s="91"/>
      <c r="J2654" s="91"/>
      <c r="K2654" s="91">
        <f t="shared" si="83"/>
        <v>5437</v>
      </c>
      <c r="L2654" s="92">
        <v>20230327</v>
      </c>
    </row>
    <row r="2655" spans="1:12" x14ac:dyDescent="0.25">
      <c r="A2655" s="89" t="s">
        <v>4263</v>
      </c>
      <c r="B2655" s="90" t="s">
        <v>11</v>
      </c>
      <c r="C2655" s="90" t="s">
        <v>12</v>
      </c>
      <c r="D2655" s="90" t="s">
        <v>128</v>
      </c>
      <c r="E2655" s="90" t="s">
        <v>1023</v>
      </c>
      <c r="F2655" s="127">
        <v>1</v>
      </c>
      <c r="G2655" s="91">
        <v>5437</v>
      </c>
      <c r="H2655" s="90"/>
      <c r="I2655" s="91"/>
      <c r="J2655" s="91"/>
      <c r="K2655" s="91">
        <f t="shared" si="83"/>
        <v>5437</v>
      </c>
      <c r="L2655" s="92">
        <v>20230328</v>
      </c>
    </row>
    <row r="2656" spans="1:12" x14ac:dyDescent="0.25">
      <c r="A2656" s="108" t="s">
        <v>4264</v>
      </c>
      <c r="B2656" s="109" t="s">
        <v>11</v>
      </c>
      <c r="C2656" s="109" t="s">
        <v>934</v>
      </c>
      <c r="D2656" s="109" t="s">
        <v>3267</v>
      </c>
      <c r="E2656" s="109" t="s">
        <v>3268</v>
      </c>
      <c r="F2656" s="130">
        <v>1</v>
      </c>
      <c r="G2656" s="110">
        <v>5437</v>
      </c>
      <c r="H2656" s="109">
        <v>115</v>
      </c>
      <c r="I2656" s="110">
        <v>60.83</v>
      </c>
      <c r="J2656" s="110">
        <f>I2656*H2656</f>
        <v>6995.45</v>
      </c>
      <c r="K2656" s="110">
        <f t="shared" si="83"/>
        <v>12432.45</v>
      </c>
      <c r="L2656" s="111">
        <v>20230328</v>
      </c>
    </row>
    <row r="2657" spans="1:12" x14ac:dyDescent="0.25">
      <c r="A2657" s="108" t="s">
        <v>4315</v>
      </c>
      <c r="B2657" s="109" t="s">
        <v>11</v>
      </c>
      <c r="C2657" s="109" t="s">
        <v>36</v>
      </c>
      <c r="D2657" s="109" t="s">
        <v>37</v>
      </c>
      <c r="E2657" s="109" t="s">
        <v>2466</v>
      </c>
      <c r="F2657" s="130">
        <v>1</v>
      </c>
      <c r="G2657" s="110">
        <v>5437</v>
      </c>
      <c r="H2657" s="109">
        <v>287</v>
      </c>
      <c r="I2657" s="110">
        <v>60.83</v>
      </c>
      <c r="J2657" s="110">
        <f>I2657*H2657</f>
        <v>17458.21</v>
      </c>
      <c r="K2657" s="110">
        <f t="shared" si="83"/>
        <v>22895.21</v>
      </c>
      <c r="L2657" s="111">
        <v>20230329</v>
      </c>
    </row>
    <row r="2658" spans="1:12" x14ac:dyDescent="0.25">
      <c r="A2658" s="89" t="s">
        <v>4260</v>
      </c>
      <c r="B2658" s="90" t="s">
        <v>11</v>
      </c>
      <c r="C2658" s="90" t="s">
        <v>36</v>
      </c>
      <c r="D2658" s="90" t="s">
        <v>37</v>
      </c>
      <c r="E2658" s="90" t="s">
        <v>1180</v>
      </c>
      <c r="F2658" s="127">
        <v>1</v>
      </c>
      <c r="G2658" s="91">
        <v>5437</v>
      </c>
      <c r="H2658" s="90"/>
      <c r="I2658" s="91"/>
      <c r="J2658" s="91"/>
      <c r="K2658" s="91">
        <f t="shared" si="83"/>
        <v>5437</v>
      </c>
      <c r="L2658" s="92">
        <v>20230329</v>
      </c>
    </row>
    <row r="2659" spans="1:12" x14ac:dyDescent="0.25">
      <c r="A2659" s="108" t="s">
        <v>4259</v>
      </c>
      <c r="B2659" s="109" t="s">
        <v>11</v>
      </c>
      <c r="C2659" s="109" t="s">
        <v>27</v>
      </c>
      <c r="D2659" s="109" t="s">
        <v>50</v>
      </c>
      <c r="E2659" s="109" t="s">
        <v>51</v>
      </c>
      <c r="F2659" s="130">
        <v>1</v>
      </c>
      <c r="G2659" s="110">
        <v>5437</v>
      </c>
      <c r="H2659" s="109">
        <v>186</v>
      </c>
      <c r="I2659" s="110">
        <v>60.83</v>
      </c>
      <c r="J2659" s="110">
        <f>I2659*H2659</f>
        <v>11314.38</v>
      </c>
      <c r="K2659" s="110">
        <f t="shared" si="83"/>
        <v>16751.379999999997</v>
      </c>
      <c r="L2659" s="111">
        <v>20230330</v>
      </c>
    </row>
    <row r="2660" spans="1:12" x14ac:dyDescent="0.25">
      <c r="A2660" s="89" t="s">
        <v>4303</v>
      </c>
      <c r="B2660" s="90" t="s">
        <v>11</v>
      </c>
      <c r="C2660" s="90" t="s">
        <v>12</v>
      </c>
      <c r="D2660" s="90" t="s">
        <v>319</v>
      </c>
      <c r="E2660" s="90" t="s">
        <v>4304</v>
      </c>
      <c r="F2660" s="127">
        <v>1</v>
      </c>
      <c r="G2660" s="91">
        <v>5437</v>
      </c>
      <c r="H2660" s="90"/>
      <c r="I2660" s="91"/>
      <c r="J2660" s="91"/>
      <c r="K2660" s="91">
        <f t="shared" si="83"/>
        <v>5437</v>
      </c>
      <c r="L2660" s="92">
        <v>20230330</v>
      </c>
    </row>
    <row r="2661" spans="1:12" x14ac:dyDescent="0.25">
      <c r="A2661" s="89" t="s">
        <v>4262</v>
      </c>
      <c r="B2661" s="90" t="s">
        <v>11</v>
      </c>
      <c r="C2661" s="90" t="s">
        <v>1760</v>
      </c>
      <c r="D2661" s="90" t="s">
        <v>1761</v>
      </c>
      <c r="E2661" s="90" t="s">
        <v>1762</v>
      </c>
      <c r="F2661" s="127">
        <v>1</v>
      </c>
      <c r="G2661" s="91">
        <v>5437</v>
      </c>
      <c r="H2661" s="90"/>
      <c r="I2661" s="91"/>
      <c r="J2661" s="91"/>
      <c r="K2661" s="91">
        <f t="shared" si="83"/>
        <v>5437</v>
      </c>
      <c r="L2661" s="92">
        <v>20230330</v>
      </c>
    </row>
    <row r="2662" spans="1:12" x14ac:dyDescent="0.25">
      <c r="A2662" s="89" t="s">
        <v>4258</v>
      </c>
      <c r="B2662" s="90" t="s">
        <v>11</v>
      </c>
      <c r="C2662" s="90" t="s">
        <v>28</v>
      </c>
      <c r="D2662" s="90" t="s">
        <v>2028</v>
      </c>
      <c r="E2662" s="90" t="s">
        <v>2029</v>
      </c>
      <c r="F2662" s="127">
        <v>1</v>
      </c>
      <c r="G2662" s="91">
        <v>5437</v>
      </c>
      <c r="H2662" s="90"/>
      <c r="I2662" s="91"/>
      <c r="J2662" s="91"/>
      <c r="K2662" s="91">
        <f t="shared" si="83"/>
        <v>5437</v>
      </c>
      <c r="L2662" s="92">
        <v>20230331</v>
      </c>
    </row>
    <row r="2663" spans="1:12" ht="15.75" thickBot="1" x14ac:dyDescent="0.3">
      <c r="A2663" s="112" t="s">
        <v>4261</v>
      </c>
      <c r="B2663" s="113" t="s">
        <v>11</v>
      </c>
      <c r="C2663" s="113" t="s">
        <v>12</v>
      </c>
      <c r="D2663" s="113" t="s">
        <v>118</v>
      </c>
      <c r="E2663" s="113" t="s">
        <v>2205</v>
      </c>
      <c r="F2663" s="131">
        <v>1</v>
      </c>
      <c r="G2663" s="114">
        <v>5437</v>
      </c>
      <c r="H2663" s="113"/>
      <c r="I2663" s="114"/>
      <c r="J2663" s="114"/>
      <c r="K2663" s="114">
        <f t="shared" si="83"/>
        <v>5437</v>
      </c>
      <c r="L2663" s="115">
        <v>20230331</v>
      </c>
    </row>
    <row r="2664" spans="1:12" x14ac:dyDescent="0.25">
      <c r="A2664" s="89"/>
      <c r="B2664" s="90"/>
      <c r="C2664" s="90"/>
      <c r="D2664" s="90"/>
      <c r="E2664" s="90"/>
      <c r="F2664" s="127"/>
      <c r="G2664" s="91"/>
      <c r="H2664" s="90"/>
      <c r="I2664" s="91"/>
      <c r="J2664" s="91"/>
      <c r="K2664" s="91"/>
      <c r="L2664" s="92"/>
    </row>
    <row r="2665" spans="1:12" ht="15.75" thickBot="1" x14ac:dyDescent="0.3">
      <c r="A2665" s="85"/>
      <c r="B2665" s="86"/>
      <c r="C2665" s="86"/>
      <c r="D2665" s="86"/>
      <c r="E2665" s="86"/>
      <c r="F2665" s="122"/>
      <c r="G2665" s="87"/>
      <c r="H2665" s="86"/>
      <c r="I2665" s="87"/>
      <c r="J2665" s="87"/>
      <c r="K2665" s="87"/>
      <c r="L2665" s="88"/>
    </row>
    <row r="2666" spans="1:12" x14ac:dyDescent="0.25">
      <c r="A2666" s="54" t="s">
        <v>4313</v>
      </c>
      <c r="B2666" s="47" t="s">
        <v>92</v>
      </c>
      <c r="C2666" s="47" t="s">
        <v>36</v>
      </c>
      <c r="D2666" s="47" t="s">
        <v>37</v>
      </c>
      <c r="E2666" s="47" t="s">
        <v>254</v>
      </c>
      <c r="F2666" s="123"/>
      <c r="G2666" s="38">
        <v>2513</v>
      </c>
      <c r="H2666" s="47"/>
      <c r="I2666" s="38"/>
      <c r="J2666" s="38"/>
      <c r="K2666" s="38">
        <f t="shared" ref="K2666:K2701" si="84">J2666+G2666</f>
        <v>2513</v>
      </c>
      <c r="L2666" s="73">
        <v>20230307</v>
      </c>
    </row>
    <row r="2667" spans="1:12" x14ac:dyDescent="0.25">
      <c r="A2667" s="89" t="s">
        <v>4314</v>
      </c>
      <c r="B2667" s="90" t="s">
        <v>92</v>
      </c>
      <c r="C2667" s="90" t="s">
        <v>36</v>
      </c>
      <c r="D2667" s="90" t="s">
        <v>37</v>
      </c>
      <c r="E2667" s="90" t="s">
        <v>1239</v>
      </c>
      <c r="F2667" s="127"/>
      <c r="G2667" s="91">
        <v>2513</v>
      </c>
      <c r="H2667" s="90"/>
      <c r="I2667" s="91"/>
      <c r="J2667" s="91"/>
      <c r="K2667" s="91">
        <f t="shared" si="84"/>
        <v>2513</v>
      </c>
      <c r="L2667" s="92">
        <v>20230307</v>
      </c>
    </row>
    <row r="2668" spans="1:12" x14ac:dyDescent="0.25">
      <c r="A2668" s="89" t="s">
        <v>4299</v>
      </c>
      <c r="B2668" s="90" t="s">
        <v>92</v>
      </c>
      <c r="C2668" s="90" t="s">
        <v>12</v>
      </c>
      <c r="D2668" s="90" t="s">
        <v>118</v>
      </c>
      <c r="E2668" s="90" t="s">
        <v>2205</v>
      </c>
      <c r="F2668" s="127"/>
      <c r="G2668" s="91">
        <v>2513</v>
      </c>
      <c r="H2668" s="90"/>
      <c r="I2668" s="91"/>
      <c r="J2668" s="91"/>
      <c r="K2668" s="91">
        <f t="shared" si="84"/>
        <v>2513</v>
      </c>
      <c r="L2668" s="92">
        <v>20230309</v>
      </c>
    </row>
    <row r="2669" spans="1:12" x14ac:dyDescent="0.25">
      <c r="A2669" s="89" t="s">
        <v>4298</v>
      </c>
      <c r="B2669" s="90" t="s">
        <v>92</v>
      </c>
      <c r="C2669" s="90" t="s">
        <v>12</v>
      </c>
      <c r="D2669" s="90" t="s">
        <v>118</v>
      </c>
      <c r="E2669" s="90" t="s">
        <v>167</v>
      </c>
      <c r="F2669" s="127"/>
      <c r="G2669" s="91">
        <v>2513</v>
      </c>
      <c r="H2669" s="90"/>
      <c r="I2669" s="91"/>
      <c r="J2669" s="91"/>
      <c r="K2669" s="91">
        <f t="shared" si="84"/>
        <v>2513</v>
      </c>
      <c r="L2669" s="92">
        <v>20230309</v>
      </c>
    </row>
    <row r="2670" spans="1:12" x14ac:dyDescent="0.25">
      <c r="A2670" s="89" t="s">
        <v>4297</v>
      </c>
      <c r="B2670" s="90" t="s">
        <v>92</v>
      </c>
      <c r="C2670" s="90" t="s">
        <v>12</v>
      </c>
      <c r="D2670" s="90" t="s">
        <v>118</v>
      </c>
      <c r="E2670" s="90" t="s">
        <v>262</v>
      </c>
      <c r="F2670" s="127"/>
      <c r="G2670" s="91">
        <v>2513</v>
      </c>
      <c r="H2670" s="90"/>
      <c r="I2670" s="91"/>
      <c r="J2670" s="91"/>
      <c r="K2670" s="91">
        <f t="shared" si="84"/>
        <v>2513</v>
      </c>
      <c r="L2670" s="92">
        <v>20230309</v>
      </c>
    </row>
    <row r="2671" spans="1:12" x14ac:dyDescent="0.25">
      <c r="A2671" s="89" t="s">
        <v>4296</v>
      </c>
      <c r="B2671" s="90" t="s">
        <v>92</v>
      </c>
      <c r="C2671" s="90" t="s">
        <v>12</v>
      </c>
      <c r="D2671" s="90" t="s">
        <v>118</v>
      </c>
      <c r="E2671" s="90" t="s">
        <v>676</v>
      </c>
      <c r="F2671" s="127"/>
      <c r="G2671" s="91">
        <v>2513</v>
      </c>
      <c r="H2671" s="90"/>
      <c r="I2671" s="91"/>
      <c r="J2671" s="91"/>
      <c r="K2671" s="91">
        <f t="shared" si="84"/>
        <v>2513</v>
      </c>
      <c r="L2671" s="92">
        <v>20230309</v>
      </c>
    </row>
    <row r="2672" spans="1:12" x14ac:dyDescent="0.25">
      <c r="A2672" s="89" t="s">
        <v>4295</v>
      </c>
      <c r="B2672" s="90" t="s">
        <v>92</v>
      </c>
      <c r="C2672" s="90" t="s">
        <v>12</v>
      </c>
      <c r="D2672" s="90" t="s">
        <v>118</v>
      </c>
      <c r="E2672" s="90" t="s">
        <v>1071</v>
      </c>
      <c r="F2672" s="127"/>
      <c r="G2672" s="91">
        <v>2513</v>
      </c>
      <c r="H2672" s="90"/>
      <c r="I2672" s="91"/>
      <c r="J2672" s="91"/>
      <c r="K2672" s="91">
        <f t="shared" si="84"/>
        <v>2513</v>
      </c>
      <c r="L2672" s="92">
        <v>20230309</v>
      </c>
    </row>
    <row r="2673" spans="1:12" x14ac:dyDescent="0.25">
      <c r="A2673" s="89" t="s">
        <v>4294</v>
      </c>
      <c r="B2673" s="90" t="s">
        <v>92</v>
      </c>
      <c r="C2673" s="90" t="s">
        <v>12</v>
      </c>
      <c r="D2673" s="90" t="s">
        <v>118</v>
      </c>
      <c r="E2673" s="90" t="s">
        <v>119</v>
      </c>
      <c r="F2673" s="127"/>
      <c r="G2673" s="91">
        <v>2513</v>
      </c>
      <c r="H2673" s="90"/>
      <c r="I2673" s="91"/>
      <c r="J2673" s="91"/>
      <c r="K2673" s="91">
        <f t="shared" si="84"/>
        <v>2513</v>
      </c>
      <c r="L2673" s="92">
        <v>20230309</v>
      </c>
    </row>
    <row r="2674" spans="1:12" x14ac:dyDescent="0.25">
      <c r="A2674" s="89" t="s">
        <v>4293</v>
      </c>
      <c r="B2674" s="90" t="s">
        <v>92</v>
      </c>
      <c r="C2674" s="90" t="s">
        <v>12</v>
      </c>
      <c r="D2674" s="90" t="s">
        <v>118</v>
      </c>
      <c r="E2674" s="90" t="s">
        <v>174</v>
      </c>
      <c r="F2674" s="127"/>
      <c r="G2674" s="91">
        <v>2513</v>
      </c>
      <c r="H2674" s="90"/>
      <c r="I2674" s="91"/>
      <c r="J2674" s="91"/>
      <c r="K2674" s="91">
        <f t="shared" si="84"/>
        <v>2513</v>
      </c>
      <c r="L2674" s="92">
        <v>20230309</v>
      </c>
    </row>
    <row r="2675" spans="1:12" x14ac:dyDescent="0.25">
      <c r="A2675" s="89" t="s">
        <v>4292</v>
      </c>
      <c r="B2675" s="90" t="s">
        <v>92</v>
      </c>
      <c r="C2675" s="90" t="s">
        <v>12</v>
      </c>
      <c r="D2675" s="90" t="s">
        <v>118</v>
      </c>
      <c r="E2675" s="90" t="s">
        <v>2477</v>
      </c>
      <c r="F2675" s="127"/>
      <c r="G2675" s="91">
        <v>2513</v>
      </c>
      <c r="H2675" s="90"/>
      <c r="I2675" s="91"/>
      <c r="J2675" s="91"/>
      <c r="K2675" s="91">
        <f t="shared" si="84"/>
        <v>2513</v>
      </c>
      <c r="L2675" s="92">
        <v>20230309</v>
      </c>
    </row>
    <row r="2676" spans="1:12" x14ac:dyDescent="0.25">
      <c r="A2676" s="89" t="s">
        <v>4291</v>
      </c>
      <c r="B2676" s="90" t="s">
        <v>92</v>
      </c>
      <c r="C2676" s="90" t="s">
        <v>12</v>
      </c>
      <c r="D2676" s="90" t="s">
        <v>118</v>
      </c>
      <c r="E2676" s="90" t="s">
        <v>3171</v>
      </c>
      <c r="F2676" s="127"/>
      <c r="G2676" s="91">
        <v>2513</v>
      </c>
      <c r="H2676" s="90"/>
      <c r="I2676" s="91"/>
      <c r="J2676" s="91"/>
      <c r="K2676" s="91">
        <f t="shared" si="84"/>
        <v>2513</v>
      </c>
      <c r="L2676" s="92">
        <v>20230309</v>
      </c>
    </row>
    <row r="2677" spans="1:12" x14ac:dyDescent="0.25">
      <c r="A2677" s="89" t="s">
        <v>4289</v>
      </c>
      <c r="B2677" s="90" t="s">
        <v>92</v>
      </c>
      <c r="C2677" s="90" t="s">
        <v>12</v>
      </c>
      <c r="D2677" s="90" t="s">
        <v>116</v>
      </c>
      <c r="E2677" s="90" t="s">
        <v>2369</v>
      </c>
      <c r="F2677" s="127"/>
      <c r="G2677" s="91">
        <v>2513</v>
      </c>
      <c r="H2677" s="90"/>
      <c r="I2677" s="91"/>
      <c r="J2677" s="91"/>
      <c r="K2677" s="91">
        <f t="shared" si="84"/>
        <v>2513</v>
      </c>
      <c r="L2677" s="92">
        <v>20230310</v>
      </c>
    </row>
    <row r="2678" spans="1:12" x14ac:dyDescent="0.25">
      <c r="A2678" s="89" t="s">
        <v>4288</v>
      </c>
      <c r="B2678" s="90" t="s">
        <v>92</v>
      </c>
      <c r="C2678" s="90" t="s">
        <v>12</v>
      </c>
      <c r="D2678" s="90" t="s">
        <v>116</v>
      </c>
      <c r="E2678" s="90" t="s">
        <v>171</v>
      </c>
      <c r="F2678" s="127"/>
      <c r="G2678" s="91">
        <v>2513</v>
      </c>
      <c r="H2678" s="90"/>
      <c r="I2678" s="91"/>
      <c r="J2678" s="91"/>
      <c r="K2678" s="91">
        <f t="shared" si="84"/>
        <v>2513</v>
      </c>
      <c r="L2678" s="92">
        <v>20230310</v>
      </c>
    </row>
    <row r="2679" spans="1:12" x14ac:dyDescent="0.25">
      <c r="A2679" s="89" t="s">
        <v>4287</v>
      </c>
      <c r="B2679" s="90" t="s">
        <v>92</v>
      </c>
      <c r="C2679" s="90" t="s">
        <v>12</v>
      </c>
      <c r="D2679" s="90" t="s">
        <v>116</v>
      </c>
      <c r="E2679" s="90" t="s">
        <v>1148</v>
      </c>
      <c r="F2679" s="127"/>
      <c r="G2679" s="91">
        <v>2513</v>
      </c>
      <c r="H2679" s="90"/>
      <c r="I2679" s="91"/>
      <c r="J2679" s="91"/>
      <c r="K2679" s="91">
        <f t="shared" si="84"/>
        <v>2513</v>
      </c>
      <c r="L2679" s="92">
        <v>20230310</v>
      </c>
    </row>
    <row r="2680" spans="1:12" x14ac:dyDescent="0.25">
      <c r="A2680" s="89" t="s">
        <v>4286</v>
      </c>
      <c r="B2680" s="90" t="s">
        <v>92</v>
      </c>
      <c r="C2680" s="90" t="s">
        <v>12</v>
      </c>
      <c r="D2680" s="90" t="s">
        <v>116</v>
      </c>
      <c r="E2680" s="90" t="s">
        <v>3001</v>
      </c>
      <c r="F2680" s="127"/>
      <c r="G2680" s="91">
        <v>2513</v>
      </c>
      <c r="H2680" s="90"/>
      <c r="I2680" s="91"/>
      <c r="J2680" s="91"/>
      <c r="K2680" s="91">
        <f t="shared" si="84"/>
        <v>2513</v>
      </c>
      <c r="L2680" s="92">
        <v>20230310</v>
      </c>
    </row>
    <row r="2681" spans="1:12" x14ac:dyDescent="0.25">
      <c r="A2681" s="89" t="s">
        <v>4284</v>
      </c>
      <c r="B2681" s="90" t="s">
        <v>92</v>
      </c>
      <c r="C2681" s="90" t="s">
        <v>698</v>
      </c>
      <c r="D2681" s="90" t="s">
        <v>26</v>
      </c>
      <c r="E2681" s="90" t="s">
        <v>930</v>
      </c>
      <c r="F2681" s="127"/>
      <c r="G2681" s="91">
        <v>2513</v>
      </c>
      <c r="H2681" s="90"/>
      <c r="I2681" s="91"/>
      <c r="J2681" s="91"/>
      <c r="K2681" s="91">
        <f t="shared" si="84"/>
        <v>2513</v>
      </c>
      <c r="L2681" s="92">
        <v>20230313</v>
      </c>
    </row>
    <row r="2682" spans="1:12" x14ac:dyDescent="0.25">
      <c r="A2682" s="89" t="s">
        <v>4283</v>
      </c>
      <c r="B2682" s="90" t="s">
        <v>92</v>
      </c>
      <c r="C2682" s="90" t="s">
        <v>698</v>
      </c>
      <c r="D2682" s="90" t="s">
        <v>26</v>
      </c>
      <c r="E2682" s="90" t="s">
        <v>1050</v>
      </c>
      <c r="F2682" s="127"/>
      <c r="G2682" s="91">
        <v>2513</v>
      </c>
      <c r="H2682" s="90"/>
      <c r="I2682" s="91"/>
      <c r="J2682" s="91"/>
      <c r="K2682" s="91">
        <f t="shared" si="84"/>
        <v>2513</v>
      </c>
      <c r="L2682" s="92">
        <v>20230313</v>
      </c>
    </row>
    <row r="2683" spans="1:12" x14ac:dyDescent="0.25">
      <c r="A2683" s="89" t="s">
        <v>4282</v>
      </c>
      <c r="B2683" s="90" t="s">
        <v>92</v>
      </c>
      <c r="C2683" s="90" t="s">
        <v>698</v>
      </c>
      <c r="D2683" s="90" t="s">
        <v>26</v>
      </c>
      <c r="E2683" s="90" t="s">
        <v>3338</v>
      </c>
      <c r="F2683" s="127"/>
      <c r="G2683" s="91">
        <v>2513</v>
      </c>
      <c r="H2683" s="90"/>
      <c r="I2683" s="91"/>
      <c r="J2683" s="91"/>
      <c r="K2683" s="91">
        <f t="shared" si="84"/>
        <v>2513</v>
      </c>
      <c r="L2683" s="92">
        <v>20230313</v>
      </c>
    </row>
    <row r="2684" spans="1:12" x14ac:dyDescent="0.25">
      <c r="A2684" s="89" t="s">
        <v>4281</v>
      </c>
      <c r="B2684" s="90" t="s">
        <v>92</v>
      </c>
      <c r="C2684" s="90" t="s">
        <v>698</v>
      </c>
      <c r="D2684" s="90" t="s">
        <v>26</v>
      </c>
      <c r="E2684" s="90" t="s">
        <v>3685</v>
      </c>
      <c r="F2684" s="127"/>
      <c r="G2684" s="91">
        <v>2513</v>
      </c>
      <c r="H2684" s="90"/>
      <c r="I2684" s="91"/>
      <c r="J2684" s="91"/>
      <c r="K2684" s="91">
        <f t="shared" si="84"/>
        <v>2513</v>
      </c>
      <c r="L2684" s="92">
        <v>20230313</v>
      </c>
    </row>
    <row r="2685" spans="1:12" x14ac:dyDescent="0.25">
      <c r="A2685" s="89" t="s">
        <v>4280</v>
      </c>
      <c r="B2685" s="90" t="s">
        <v>92</v>
      </c>
      <c r="C2685" s="90" t="s">
        <v>698</v>
      </c>
      <c r="D2685" s="90" t="s">
        <v>26</v>
      </c>
      <c r="E2685" s="90" t="s">
        <v>1045</v>
      </c>
      <c r="F2685" s="127"/>
      <c r="G2685" s="91">
        <v>2513</v>
      </c>
      <c r="H2685" s="90"/>
      <c r="I2685" s="91"/>
      <c r="J2685" s="91"/>
      <c r="K2685" s="91">
        <f t="shared" si="84"/>
        <v>2513</v>
      </c>
      <c r="L2685" s="92">
        <v>20230313</v>
      </c>
    </row>
    <row r="2686" spans="1:12" x14ac:dyDescent="0.25">
      <c r="A2686" s="108" t="s">
        <v>4279</v>
      </c>
      <c r="B2686" s="109" t="s">
        <v>92</v>
      </c>
      <c r="C2686" s="109" t="s">
        <v>698</v>
      </c>
      <c r="D2686" s="109" t="s">
        <v>26</v>
      </c>
      <c r="E2686" s="109" t="s">
        <v>1043</v>
      </c>
      <c r="F2686" s="130"/>
      <c r="G2686" s="110">
        <v>2513</v>
      </c>
      <c r="H2686" s="109">
        <v>58</v>
      </c>
      <c r="I2686" s="110">
        <v>60.83</v>
      </c>
      <c r="J2686" s="110">
        <f>I2686*H2686</f>
        <v>3528.14</v>
      </c>
      <c r="K2686" s="110">
        <f t="shared" si="84"/>
        <v>6041.1399999999994</v>
      </c>
      <c r="L2686" s="111">
        <v>20230313</v>
      </c>
    </row>
    <row r="2687" spans="1:12" x14ac:dyDescent="0.25">
      <c r="A2687" s="89" t="s">
        <v>4274</v>
      </c>
      <c r="B2687" s="90" t="s">
        <v>92</v>
      </c>
      <c r="C2687" s="90" t="s">
        <v>1014</v>
      </c>
      <c r="D2687" s="90" t="s">
        <v>93</v>
      </c>
      <c r="E2687" s="90" t="s">
        <v>3254</v>
      </c>
      <c r="F2687" s="127"/>
      <c r="G2687" s="91">
        <v>2513</v>
      </c>
      <c r="H2687" s="90"/>
      <c r="I2687" s="91"/>
      <c r="J2687" s="91"/>
      <c r="K2687" s="91">
        <f t="shared" si="84"/>
        <v>2513</v>
      </c>
      <c r="L2687" s="92">
        <v>20230313</v>
      </c>
    </row>
    <row r="2688" spans="1:12" x14ac:dyDescent="0.25">
      <c r="A2688" s="89" t="s">
        <v>4273</v>
      </c>
      <c r="B2688" s="90" t="s">
        <v>92</v>
      </c>
      <c r="C2688" s="90" t="s">
        <v>1014</v>
      </c>
      <c r="D2688" s="90" t="s">
        <v>93</v>
      </c>
      <c r="E2688" s="90" t="s">
        <v>1015</v>
      </c>
      <c r="F2688" s="127"/>
      <c r="G2688" s="91">
        <v>2513</v>
      </c>
      <c r="H2688" s="90"/>
      <c r="I2688" s="91"/>
      <c r="J2688" s="91"/>
      <c r="K2688" s="91">
        <f t="shared" si="84"/>
        <v>2513</v>
      </c>
      <c r="L2688" s="92">
        <v>20230313</v>
      </c>
    </row>
    <row r="2689" spans="1:12" x14ac:dyDescent="0.25">
      <c r="A2689" s="89" t="s">
        <v>4277</v>
      </c>
      <c r="B2689" s="90" t="s">
        <v>92</v>
      </c>
      <c r="C2689" s="90" t="s">
        <v>934</v>
      </c>
      <c r="D2689" s="90" t="s">
        <v>26</v>
      </c>
      <c r="E2689" s="90" t="s">
        <v>941</v>
      </c>
      <c r="F2689" s="127"/>
      <c r="G2689" s="91">
        <v>2513</v>
      </c>
      <c r="H2689" s="90"/>
      <c r="I2689" s="91"/>
      <c r="J2689" s="91"/>
      <c r="K2689" s="91">
        <f t="shared" si="84"/>
        <v>2513</v>
      </c>
      <c r="L2689" s="92">
        <v>20230314</v>
      </c>
    </row>
    <row r="2690" spans="1:12" x14ac:dyDescent="0.25">
      <c r="A2690" s="89" t="s">
        <v>4275</v>
      </c>
      <c r="B2690" s="90" t="s">
        <v>92</v>
      </c>
      <c r="C2690" s="90" t="s">
        <v>934</v>
      </c>
      <c r="D2690" s="90" t="s">
        <v>26</v>
      </c>
      <c r="E2690" s="90" t="s">
        <v>1643</v>
      </c>
      <c r="F2690" s="127"/>
      <c r="G2690" s="91">
        <v>2513</v>
      </c>
      <c r="H2690" s="90"/>
      <c r="I2690" s="91"/>
      <c r="J2690" s="91"/>
      <c r="K2690" s="91">
        <f t="shared" si="84"/>
        <v>2513</v>
      </c>
      <c r="L2690" s="92">
        <v>20230314</v>
      </c>
    </row>
    <row r="2691" spans="1:12" x14ac:dyDescent="0.25">
      <c r="A2691" s="89" t="s">
        <v>4278</v>
      </c>
      <c r="B2691" s="90" t="s">
        <v>92</v>
      </c>
      <c r="C2691" s="90" t="s">
        <v>934</v>
      </c>
      <c r="D2691" s="90" t="s">
        <v>3090</v>
      </c>
      <c r="E2691" s="90" t="s">
        <v>939</v>
      </c>
      <c r="F2691" s="127"/>
      <c r="G2691" s="91">
        <v>2513</v>
      </c>
      <c r="H2691" s="90"/>
      <c r="I2691" s="91"/>
      <c r="J2691" s="91"/>
      <c r="K2691" s="91">
        <f t="shared" si="84"/>
        <v>2513</v>
      </c>
      <c r="L2691" s="92">
        <v>20230314</v>
      </c>
    </row>
    <row r="2692" spans="1:12" x14ac:dyDescent="0.25">
      <c r="A2692" s="89" t="s">
        <v>4276</v>
      </c>
      <c r="B2692" s="90" t="s">
        <v>92</v>
      </c>
      <c r="C2692" s="90" t="s">
        <v>934</v>
      </c>
      <c r="D2692" s="90" t="s">
        <v>3090</v>
      </c>
      <c r="E2692" s="90" t="s">
        <v>935</v>
      </c>
      <c r="F2692" s="127"/>
      <c r="G2692" s="91">
        <v>2513</v>
      </c>
      <c r="H2692" s="90"/>
      <c r="I2692" s="91"/>
      <c r="J2692" s="91"/>
      <c r="K2692" s="91">
        <f t="shared" si="84"/>
        <v>2513</v>
      </c>
      <c r="L2692" s="92">
        <v>20230314</v>
      </c>
    </row>
    <row r="2693" spans="1:12" x14ac:dyDescent="0.25">
      <c r="A2693" s="108" t="s">
        <v>4305</v>
      </c>
      <c r="B2693" s="109" t="s">
        <v>92</v>
      </c>
      <c r="C2693" s="109" t="s">
        <v>934</v>
      </c>
      <c r="D2693" s="109" t="s">
        <v>3264</v>
      </c>
      <c r="E2693" s="109" t="s">
        <v>3265</v>
      </c>
      <c r="F2693" s="130"/>
      <c r="G2693" s="110">
        <v>2513</v>
      </c>
      <c r="H2693" s="109">
        <v>143</v>
      </c>
      <c r="I2693" s="110">
        <v>60.83</v>
      </c>
      <c r="J2693" s="110">
        <f>I2693*H2693</f>
        <v>8698.69</v>
      </c>
      <c r="K2693" s="110">
        <f t="shared" si="84"/>
        <v>11211.69</v>
      </c>
      <c r="L2693" s="111">
        <v>20230315</v>
      </c>
    </row>
    <row r="2694" spans="1:12" x14ac:dyDescent="0.25">
      <c r="A2694" s="89" t="s">
        <v>4267</v>
      </c>
      <c r="B2694" s="90" t="s">
        <v>92</v>
      </c>
      <c r="C2694" s="90" t="s">
        <v>36</v>
      </c>
      <c r="D2694" s="90" t="s">
        <v>37</v>
      </c>
      <c r="E2694" s="90" t="s">
        <v>1364</v>
      </c>
      <c r="F2694" s="127"/>
      <c r="G2694" s="91">
        <v>2513</v>
      </c>
      <c r="H2694" s="90"/>
      <c r="I2694" s="91"/>
      <c r="J2694" s="91"/>
      <c r="K2694" s="91">
        <f t="shared" si="84"/>
        <v>2513</v>
      </c>
      <c r="L2694" s="92">
        <v>20230320</v>
      </c>
    </row>
    <row r="2695" spans="1:12" x14ac:dyDescent="0.25">
      <c r="A2695" s="89" t="s">
        <v>4268</v>
      </c>
      <c r="B2695" s="90" t="s">
        <v>92</v>
      </c>
      <c r="C2695" s="90" t="s">
        <v>36</v>
      </c>
      <c r="D2695" s="90" t="s">
        <v>37</v>
      </c>
      <c r="E2695" s="90" t="s">
        <v>1173</v>
      </c>
      <c r="F2695" s="127"/>
      <c r="G2695" s="91">
        <v>2513</v>
      </c>
      <c r="H2695" s="90"/>
      <c r="I2695" s="91"/>
      <c r="J2695" s="91"/>
      <c r="K2695" s="91">
        <f t="shared" si="84"/>
        <v>2513</v>
      </c>
      <c r="L2695" s="92">
        <v>20230320</v>
      </c>
    </row>
    <row r="2696" spans="1:12" x14ac:dyDescent="0.25">
      <c r="A2696" s="89" t="s">
        <v>4272</v>
      </c>
      <c r="B2696" s="90" t="s">
        <v>92</v>
      </c>
      <c r="C2696" s="90" t="s">
        <v>36</v>
      </c>
      <c r="D2696" s="90" t="s">
        <v>37</v>
      </c>
      <c r="E2696" s="90" t="s">
        <v>1153</v>
      </c>
      <c r="F2696" s="127"/>
      <c r="G2696" s="91">
        <v>2513</v>
      </c>
      <c r="H2696" s="90"/>
      <c r="I2696" s="91"/>
      <c r="J2696" s="91"/>
      <c r="K2696" s="91">
        <f t="shared" si="84"/>
        <v>2513</v>
      </c>
      <c r="L2696" s="92">
        <v>20230320</v>
      </c>
    </row>
    <row r="2697" spans="1:12" x14ac:dyDescent="0.25">
      <c r="A2697" s="108" t="s">
        <v>4271</v>
      </c>
      <c r="B2697" s="109" t="s">
        <v>92</v>
      </c>
      <c r="C2697" s="109" t="s">
        <v>36</v>
      </c>
      <c r="D2697" s="109" t="s">
        <v>37</v>
      </c>
      <c r="E2697" s="109" t="s">
        <v>1169</v>
      </c>
      <c r="F2697" s="130"/>
      <c r="G2697" s="110">
        <v>2513</v>
      </c>
      <c r="H2697" s="109">
        <v>287</v>
      </c>
      <c r="I2697" s="110">
        <v>60.83</v>
      </c>
      <c r="J2697" s="110">
        <f>I2697*H2697</f>
        <v>17458.21</v>
      </c>
      <c r="K2697" s="110">
        <f t="shared" si="84"/>
        <v>19971.21</v>
      </c>
      <c r="L2697" s="111">
        <v>20230320</v>
      </c>
    </row>
    <row r="2698" spans="1:12" x14ac:dyDescent="0.25">
      <c r="A2698" s="89" t="s">
        <v>4266</v>
      </c>
      <c r="B2698" s="90" t="s">
        <v>92</v>
      </c>
      <c r="C2698" s="90" t="s">
        <v>36</v>
      </c>
      <c r="D2698" s="90" t="s">
        <v>37</v>
      </c>
      <c r="E2698" s="90" t="s">
        <v>1360</v>
      </c>
      <c r="F2698" s="127"/>
      <c r="G2698" s="91">
        <v>2513</v>
      </c>
      <c r="H2698" s="90"/>
      <c r="I2698" s="91"/>
      <c r="J2698" s="91"/>
      <c r="K2698" s="91">
        <f t="shared" si="84"/>
        <v>2513</v>
      </c>
      <c r="L2698" s="92">
        <v>20230320</v>
      </c>
    </row>
    <row r="2699" spans="1:12" x14ac:dyDescent="0.25">
      <c r="A2699" s="89" t="s">
        <v>4265</v>
      </c>
      <c r="B2699" s="90" t="s">
        <v>92</v>
      </c>
      <c r="C2699" s="90" t="s">
        <v>35</v>
      </c>
      <c r="D2699" s="90" t="s">
        <v>784</v>
      </c>
      <c r="E2699" s="90" t="s">
        <v>785</v>
      </c>
      <c r="F2699" s="127"/>
      <c r="G2699" s="91">
        <v>2513</v>
      </c>
      <c r="H2699" s="90"/>
      <c r="I2699" s="91"/>
      <c r="J2699" s="91"/>
      <c r="K2699" s="91">
        <f t="shared" si="84"/>
        <v>2513</v>
      </c>
      <c r="L2699" s="92">
        <v>20230321</v>
      </c>
    </row>
    <row r="2700" spans="1:12" x14ac:dyDescent="0.25">
      <c r="A2700" s="89" t="s">
        <v>4257</v>
      </c>
      <c r="B2700" s="90" t="s">
        <v>92</v>
      </c>
      <c r="C2700" s="90" t="s">
        <v>36</v>
      </c>
      <c r="D2700" s="90" t="s">
        <v>37</v>
      </c>
      <c r="E2700" s="90" t="s">
        <v>1211</v>
      </c>
      <c r="F2700" s="127"/>
      <c r="G2700" s="91">
        <v>2513</v>
      </c>
      <c r="H2700" s="90"/>
      <c r="I2700" s="91"/>
      <c r="J2700" s="91"/>
      <c r="K2700" s="91">
        <f t="shared" si="84"/>
        <v>2513</v>
      </c>
      <c r="L2700" s="92">
        <v>20230329</v>
      </c>
    </row>
    <row r="2701" spans="1:12" ht="15.75" thickBot="1" x14ac:dyDescent="0.3">
      <c r="A2701" s="112" t="s">
        <v>4256</v>
      </c>
      <c r="B2701" s="113" t="s">
        <v>92</v>
      </c>
      <c r="C2701" s="113" t="s">
        <v>36</v>
      </c>
      <c r="D2701" s="113" t="s">
        <v>37</v>
      </c>
      <c r="E2701" s="113" t="s">
        <v>2350</v>
      </c>
      <c r="F2701" s="131"/>
      <c r="G2701" s="114">
        <v>2513</v>
      </c>
      <c r="H2701" s="113"/>
      <c r="I2701" s="114"/>
      <c r="J2701" s="114"/>
      <c r="K2701" s="114">
        <f t="shared" si="84"/>
        <v>2513</v>
      </c>
      <c r="L2701" s="115">
        <v>20230329</v>
      </c>
    </row>
    <row r="2703" spans="1:12" ht="15.75" thickBot="1" x14ac:dyDescent="0.3">
      <c r="A2703" s="85" t="s">
        <v>0</v>
      </c>
      <c r="B2703" s="86" t="s">
        <v>1</v>
      </c>
      <c r="C2703" s="86" t="s">
        <v>2</v>
      </c>
      <c r="D2703" s="86" t="s">
        <v>3</v>
      </c>
      <c r="E2703" s="86" t="s">
        <v>4</v>
      </c>
      <c r="F2703" s="122"/>
      <c r="G2703" s="87" t="s">
        <v>6</v>
      </c>
      <c r="H2703" s="86" t="s">
        <v>7</v>
      </c>
      <c r="I2703" s="87" t="s">
        <v>8</v>
      </c>
      <c r="J2703" s="87" t="s">
        <v>9</v>
      </c>
      <c r="K2703" s="87" t="s">
        <v>10</v>
      </c>
      <c r="L2703" s="88" t="s">
        <v>5</v>
      </c>
    </row>
    <row r="2704" spans="1:12" x14ac:dyDescent="0.25">
      <c r="A2704" s="168" t="s">
        <v>4438</v>
      </c>
      <c r="B2704" s="169" t="s">
        <v>11</v>
      </c>
      <c r="C2704" s="169" t="s">
        <v>222</v>
      </c>
      <c r="D2704" s="169" t="s">
        <v>271</v>
      </c>
      <c r="E2704" s="169" t="s">
        <v>272</v>
      </c>
      <c r="F2704" s="170">
        <v>1</v>
      </c>
      <c r="G2704" s="171">
        <v>7214</v>
      </c>
      <c r="H2704" s="169">
        <v>199</v>
      </c>
      <c r="I2704" s="171">
        <v>80.709999999999994</v>
      </c>
      <c r="J2704" s="171">
        <f>I2704*H2704</f>
        <v>16061.289999999999</v>
      </c>
      <c r="K2704" s="171">
        <f t="shared" ref="K2704:K2742" si="85">J2704+G2704</f>
        <v>23275.29</v>
      </c>
      <c r="L2704" s="172">
        <v>20230403</v>
      </c>
    </row>
    <row r="2705" spans="1:12" x14ac:dyDescent="0.25">
      <c r="A2705" s="89" t="s">
        <v>4439</v>
      </c>
      <c r="B2705" s="90" t="s">
        <v>11</v>
      </c>
      <c r="C2705" s="90" t="s">
        <v>12</v>
      </c>
      <c r="D2705" s="90" t="s">
        <v>260</v>
      </c>
      <c r="E2705" s="90" t="s">
        <v>1281</v>
      </c>
      <c r="F2705" s="127">
        <v>1</v>
      </c>
      <c r="G2705" s="91">
        <v>7214</v>
      </c>
      <c r="H2705" s="90"/>
      <c r="I2705" s="91"/>
      <c r="J2705" s="91"/>
      <c r="K2705" s="91">
        <f t="shared" si="85"/>
        <v>7214</v>
      </c>
      <c r="L2705" s="92">
        <v>20230403</v>
      </c>
    </row>
    <row r="2706" spans="1:12" x14ac:dyDescent="0.25">
      <c r="A2706" s="89" t="s">
        <v>4432</v>
      </c>
      <c r="B2706" s="90" t="s">
        <v>11</v>
      </c>
      <c r="C2706" s="90" t="s">
        <v>28</v>
      </c>
      <c r="D2706" s="90" t="s">
        <v>2024</v>
      </c>
      <c r="E2706" s="90" t="s">
        <v>2025</v>
      </c>
      <c r="F2706" s="127">
        <v>1</v>
      </c>
      <c r="G2706" s="91">
        <v>7214</v>
      </c>
      <c r="H2706" s="90"/>
      <c r="I2706" s="91"/>
      <c r="J2706" s="91"/>
      <c r="K2706" s="91">
        <f t="shared" si="85"/>
        <v>7214</v>
      </c>
      <c r="L2706" s="92">
        <v>20230405</v>
      </c>
    </row>
    <row r="2707" spans="1:12" x14ac:dyDescent="0.25">
      <c r="A2707" s="108" t="s">
        <v>4433</v>
      </c>
      <c r="B2707" s="109" t="s">
        <v>11</v>
      </c>
      <c r="C2707" s="109" t="s">
        <v>12</v>
      </c>
      <c r="D2707" s="109" t="s">
        <v>128</v>
      </c>
      <c r="E2707" s="109" t="s">
        <v>160</v>
      </c>
      <c r="F2707" s="130">
        <v>1</v>
      </c>
      <c r="G2707" s="110">
        <v>7214</v>
      </c>
      <c r="H2707" s="109">
        <v>88</v>
      </c>
      <c r="I2707" s="110">
        <v>80.709999999999994</v>
      </c>
      <c r="J2707" s="110">
        <f>I2707*H2707</f>
        <v>7102.48</v>
      </c>
      <c r="K2707" s="110">
        <f t="shared" si="85"/>
        <v>14316.48</v>
      </c>
      <c r="L2707" s="111">
        <v>20230405</v>
      </c>
    </row>
    <row r="2708" spans="1:12" x14ac:dyDescent="0.25">
      <c r="A2708" s="108" t="s">
        <v>4431</v>
      </c>
      <c r="B2708" s="109" t="s">
        <v>11</v>
      </c>
      <c r="C2708" s="109" t="s">
        <v>934</v>
      </c>
      <c r="D2708" s="109" t="s">
        <v>26</v>
      </c>
      <c r="E2708" s="109" t="s">
        <v>941</v>
      </c>
      <c r="F2708" s="130">
        <v>1</v>
      </c>
      <c r="G2708" s="110">
        <v>7214</v>
      </c>
      <c r="H2708" s="109">
        <v>41</v>
      </c>
      <c r="I2708" s="110">
        <v>80.709999999999994</v>
      </c>
      <c r="J2708" s="110">
        <f>I2708*H2708</f>
        <v>3309.1099999999997</v>
      </c>
      <c r="K2708" s="110">
        <f t="shared" si="85"/>
        <v>10523.11</v>
      </c>
      <c r="L2708" s="111">
        <v>20230406</v>
      </c>
    </row>
    <row r="2709" spans="1:12" x14ac:dyDescent="0.25">
      <c r="A2709" s="89" t="s">
        <v>4428</v>
      </c>
      <c r="B2709" s="90" t="s">
        <v>11</v>
      </c>
      <c r="C2709" s="90" t="s">
        <v>251</v>
      </c>
      <c r="D2709" s="90" t="s">
        <v>91</v>
      </c>
      <c r="E2709" s="90" t="s">
        <v>1198</v>
      </c>
      <c r="F2709" s="127">
        <v>1</v>
      </c>
      <c r="G2709" s="91">
        <v>7214</v>
      </c>
      <c r="H2709" s="90"/>
      <c r="I2709" s="91"/>
      <c r="J2709" s="91"/>
      <c r="K2709" s="91">
        <f t="shared" si="85"/>
        <v>7214</v>
      </c>
      <c r="L2709" s="92">
        <v>20230406</v>
      </c>
    </row>
    <row r="2710" spans="1:12" x14ac:dyDescent="0.25">
      <c r="A2710" s="89" t="s">
        <v>4435</v>
      </c>
      <c r="B2710" s="90" t="s">
        <v>11</v>
      </c>
      <c r="C2710" s="90" t="s">
        <v>36</v>
      </c>
      <c r="D2710" s="90" t="s">
        <v>37</v>
      </c>
      <c r="E2710" s="90" t="s">
        <v>1180</v>
      </c>
      <c r="F2710" s="127">
        <v>1</v>
      </c>
      <c r="G2710" s="91">
        <v>7214</v>
      </c>
      <c r="H2710" s="90"/>
      <c r="I2710" s="91"/>
      <c r="J2710" s="91"/>
      <c r="K2710" s="91">
        <f t="shared" si="85"/>
        <v>7214</v>
      </c>
      <c r="L2710" s="92">
        <v>20230410</v>
      </c>
    </row>
    <row r="2711" spans="1:12" x14ac:dyDescent="0.25">
      <c r="A2711" s="108" t="s">
        <v>4434</v>
      </c>
      <c r="B2711" s="109" t="s">
        <v>11</v>
      </c>
      <c r="C2711" s="109" t="s">
        <v>36</v>
      </c>
      <c r="D2711" s="109" t="s">
        <v>37</v>
      </c>
      <c r="E2711" s="109" t="s">
        <v>1773</v>
      </c>
      <c r="F2711" s="130">
        <v>1</v>
      </c>
      <c r="G2711" s="110">
        <v>7214</v>
      </c>
      <c r="H2711" s="109">
        <v>287</v>
      </c>
      <c r="I2711" s="110">
        <v>80.709999999999994</v>
      </c>
      <c r="J2711" s="110">
        <f>I2711*H2711</f>
        <v>23163.769999999997</v>
      </c>
      <c r="K2711" s="110">
        <f t="shared" si="85"/>
        <v>30377.769999999997</v>
      </c>
      <c r="L2711" s="111">
        <v>20230410</v>
      </c>
    </row>
    <row r="2712" spans="1:12" x14ac:dyDescent="0.25">
      <c r="A2712" s="89" t="s">
        <v>4436</v>
      </c>
      <c r="B2712" s="90" t="s">
        <v>11</v>
      </c>
      <c r="C2712" s="90" t="s">
        <v>706</v>
      </c>
      <c r="D2712" s="90" t="s">
        <v>707</v>
      </c>
      <c r="E2712" s="90" t="s">
        <v>716</v>
      </c>
      <c r="F2712" s="127">
        <v>1</v>
      </c>
      <c r="G2712" s="91">
        <v>7214</v>
      </c>
      <c r="H2712" s="90"/>
      <c r="I2712" s="91"/>
      <c r="J2712" s="91"/>
      <c r="K2712" s="91">
        <f t="shared" si="85"/>
        <v>7214</v>
      </c>
      <c r="L2712" s="92">
        <v>20230411</v>
      </c>
    </row>
    <row r="2713" spans="1:12" x14ac:dyDescent="0.25">
      <c r="A2713" s="108" t="s">
        <v>4429</v>
      </c>
      <c r="B2713" s="109" t="s">
        <v>11</v>
      </c>
      <c r="C2713" s="109" t="s">
        <v>851</v>
      </c>
      <c r="D2713" s="109" t="s">
        <v>872</v>
      </c>
      <c r="E2713" s="109" t="s">
        <v>887</v>
      </c>
      <c r="F2713" s="130">
        <v>1</v>
      </c>
      <c r="G2713" s="110">
        <v>7214</v>
      </c>
      <c r="H2713" s="109">
        <v>63</v>
      </c>
      <c r="I2713" s="110">
        <v>80.709999999999994</v>
      </c>
      <c r="J2713" s="110">
        <f>I2713*H2713</f>
        <v>5084.7299999999996</v>
      </c>
      <c r="K2713" s="110">
        <f t="shared" si="85"/>
        <v>12298.73</v>
      </c>
      <c r="L2713" s="111">
        <v>20230411</v>
      </c>
    </row>
    <row r="2714" spans="1:12" x14ac:dyDescent="0.25">
      <c r="A2714" s="89" t="s">
        <v>4430</v>
      </c>
      <c r="B2714" s="90" t="s">
        <v>11</v>
      </c>
      <c r="C2714" s="90" t="s">
        <v>851</v>
      </c>
      <c r="D2714" s="90" t="s">
        <v>872</v>
      </c>
      <c r="E2714" s="90" t="s">
        <v>879</v>
      </c>
      <c r="F2714" s="127">
        <v>1</v>
      </c>
      <c r="G2714" s="91">
        <v>7214</v>
      </c>
      <c r="H2714" s="90"/>
      <c r="I2714" s="91"/>
      <c r="J2714" s="91"/>
      <c r="K2714" s="91">
        <f t="shared" si="85"/>
        <v>7214</v>
      </c>
      <c r="L2714" s="92">
        <v>20230411</v>
      </c>
    </row>
    <row r="2715" spans="1:12" x14ac:dyDescent="0.25">
      <c r="A2715" s="108" t="s">
        <v>4426</v>
      </c>
      <c r="B2715" s="109" t="s">
        <v>11</v>
      </c>
      <c r="C2715" s="109" t="s">
        <v>984</v>
      </c>
      <c r="D2715" s="109" t="s">
        <v>2953</v>
      </c>
      <c r="E2715" s="109" t="s">
        <v>2954</v>
      </c>
      <c r="F2715" s="130">
        <v>1</v>
      </c>
      <c r="G2715" s="110">
        <v>7214</v>
      </c>
      <c r="H2715" s="109">
        <v>50</v>
      </c>
      <c r="I2715" s="110">
        <v>80.709999999999994</v>
      </c>
      <c r="J2715" s="110">
        <f>I2715*H2715</f>
        <v>4035.4999999999995</v>
      </c>
      <c r="K2715" s="110">
        <f t="shared" si="85"/>
        <v>11249.5</v>
      </c>
      <c r="L2715" s="111">
        <v>20230411</v>
      </c>
    </row>
    <row r="2716" spans="1:12" x14ac:dyDescent="0.25">
      <c r="A2716" s="89" t="s">
        <v>4421</v>
      </c>
      <c r="B2716" s="90" t="s">
        <v>11</v>
      </c>
      <c r="C2716" s="90" t="s">
        <v>984</v>
      </c>
      <c r="D2716" s="90" t="s">
        <v>2178</v>
      </c>
      <c r="E2716" s="90" t="s">
        <v>232</v>
      </c>
      <c r="F2716" s="127">
        <v>1</v>
      </c>
      <c r="G2716" s="91">
        <v>7214</v>
      </c>
      <c r="H2716" s="90"/>
      <c r="I2716" s="91"/>
      <c r="J2716" s="91"/>
      <c r="K2716" s="91">
        <f t="shared" si="85"/>
        <v>7214</v>
      </c>
      <c r="L2716" s="92">
        <v>20230411</v>
      </c>
    </row>
    <row r="2717" spans="1:12" x14ac:dyDescent="0.25">
      <c r="A2717" s="108" t="s">
        <v>4427</v>
      </c>
      <c r="B2717" s="109" t="s">
        <v>11</v>
      </c>
      <c r="C2717" s="109" t="s">
        <v>12</v>
      </c>
      <c r="D2717" s="109" t="s">
        <v>260</v>
      </c>
      <c r="E2717" s="109" t="s">
        <v>1281</v>
      </c>
      <c r="F2717" s="130">
        <v>1</v>
      </c>
      <c r="G2717" s="110">
        <v>7214</v>
      </c>
      <c r="H2717" s="109">
        <v>131</v>
      </c>
      <c r="I2717" s="110">
        <v>80.709999999999994</v>
      </c>
      <c r="J2717" s="110">
        <f>I2717*H2717</f>
        <v>10573.009999999998</v>
      </c>
      <c r="K2717" s="110">
        <f t="shared" si="85"/>
        <v>17787.009999999998</v>
      </c>
      <c r="L2717" s="111">
        <v>20230412</v>
      </c>
    </row>
    <row r="2718" spans="1:12" x14ac:dyDescent="0.25">
      <c r="A2718" s="108" t="s">
        <v>4419</v>
      </c>
      <c r="B2718" s="109" t="s">
        <v>11</v>
      </c>
      <c r="C2718" s="109" t="s">
        <v>297</v>
      </c>
      <c r="D2718" s="109" t="s">
        <v>93</v>
      </c>
      <c r="E2718" s="109" t="s">
        <v>809</v>
      </c>
      <c r="F2718" s="130">
        <v>1</v>
      </c>
      <c r="G2718" s="110">
        <v>7214</v>
      </c>
      <c r="H2718" s="109">
        <v>50</v>
      </c>
      <c r="I2718" s="110">
        <v>80.709999999999994</v>
      </c>
      <c r="J2718" s="110">
        <f>I2718*H2718</f>
        <v>4035.4999999999995</v>
      </c>
      <c r="K2718" s="110">
        <f t="shared" si="85"/>
        <v>11249.5</v>
      </c>
      <c r="L2718" s="111">
        <v>20230413</v>
      </c>
    </row>
    <row r="2719" spans="1:12" x14ac:dyDescent="0.25">
      <c r="A2719" s="89" t="s">
        <v>4442</v>
      </c>
      <c r="B2719" s="90" t="s">
        <v>2204</v>
      </c>
      <c r="C2719" s="90" t="s">
        <v>2818</v>
      </c>
      <c r="D2719" s="90" t="s">
        <v>3048</v>
      </c>
      <c r="E2719" s="90" t="s">
        <v>3049</v>
      </c>
      <c r="F2719" s="127">
        <v>1</v>
      </c>
      <c r="G2719" s="91">
        <v>7214</v>
      </c>
      <c r="H2719" s="90"/>
      <c r="I2719" s="91"/>
      <c r="J2719" s="91"/>
      <c r="K2719" s="91">
        <f t="shared" si="85"/>
        <v>7214</v>
      </c>
      <c r="L2719" s="92">
        <v>20230413</v>
      </c>
    </row>
    <row r="2720" spans="1:12" x14ac:dyDescent="0.25">
      <c r="A2720" s="89" t="s">
        <v>4443</v>
      </c>
      <c r="B2720" s="90" t="s">
        <v>2204</v>
      </c>
      <c r="C2720" s="90" t="s">
        <v>2818</v>
      </c>
      <c r="D2720" s="90" t="s">
        <v>3048</v>
      </c>
      <c r="E2720" s="90" t="s">
        <v>3051</v>
      </c>
      <c r="F2720" s="127">
        <v>1</v>
      </c>
      <c r="G2720" s="91">
        <v>7214</v>
      </c>
      <c r="H2720" s="90"/>
      <c r="I2720" s="91"/>
      <c r="J2720" s="91"/>
      <c r="K2720" s="91">
        <f t="shared" si="85"/>
        <v>7214</v>
      </c>
      <c r="L2720" s="92">
        <v>20230413</v>
      </c>
    </row>
    <row r="2721" spans="1:12" x14ac:dyDescent="0.25">
      <c r="A2721" s="89" t="s">
        <v>4418</v>
      </c>
      <c r="B2721" s="90" t="s">
        <v>11</v>
      </c>
      <c r="C2721" s="90" t="s">
        <v>251</v>
      </c>
      <c r="D2721" s="90" t="s">
        <v>91</v>
      </c>
      <c r="E2721" s="90" t="s">
        <v>432</v>
      </c>
      <c r="F2721" s="127">
        <v>1</v>
      </c>
      <c r="G2721" s="91">
        <v>7214</v>
      </c>
      <c r="H2721" s="90"/>
      <c r="I2721" s="91"/>
      <c r="J2721" s="91"/>
      <c r="K2721" s="91">
        <f t="shared" si="85"/>
        <v>7214</v>
      </c>
      <c r="L2721" s="92">
        <v>20230414</v>
      </c>
    </row>
    <row r="2722" spans="1:12" x14ac:dyDescent="0.25">
      <c r="A2722" s="89" t="s">
        <v>4416</v>
      </c>
      <c r="B2722" s="90" t="s">
        <v>11</v>
      </c>
      <c r="C2722" s="90" t="s">
        <v>373</v>
      </c>
      <c r="D2722" s="90" t="s">
        <v>26</v>
      </c>
      <c r="E2722" s="90" t="s">
        <v>374</v>
      </c>
      <c r="F2722" s="127">
        <v>1</v>
      </c>
      <c r="G2722" s="91">
        <v>7214</v>
      </c>
      <c r="H2722" s="90"/>
      <c r="I2722" s="91"/>
      <c r="J2722" s="91"/>
      <c r="K2722" s="91">
        <f t="shared" si="85"/>
        <v>7214</v>
      </c>
      <c r="L2722" s="92">
        <v>20230417</v>
      </c>
    </row>
    <row r="2723" spans="1:12" x14ac:dyDescent="0.25">
      <c r="A2723" s="108" t="s">
        <v>4417</v>
      </c>
      <c r="B2723" s="109" t="s">
        <v>11</v>
      </c>
      <c r="C2723" s="109" t="s">
        <v>12</v>
      </c>
      <c r="D2723" s="109" t="s">
        <v>39</v>
      </c>
      <c r="E2723" s="109" t="s">
        <v>249</v>
      </c>
      <c r="F2723" s="130">
        <v>1</v>
      </c>
      <c r="G2723" s="110">
        <v>7214</v>
      </c>
      <c r="H2723" s="109">
        <v>203</v>
      </c>
      <c r="I2723" s="110">
        <v>80.709999999999994</v>
      </c>
      <c r="J2723" s="110">
        <f>I2723*H2723</f>
        <v>16384.129999999997</v>
      </c>
      <c r="K2723" s="110">
        <f t="shared" si="85"/>
        <v>23598.129999999997</v>
      </c>
      <c r="L2723" s="111">
        <v>20230417</v>
      </c>
    </row>
    <row r="2724" spans="1:12" x14ac:dyDescent="0.25">
      <c r="A2724" s="89" t="s">
        <v>4415</v>
      </c>
      <c r="B2724" s="90" t="s">
        <v>11</v>
      </c>
      <c r="C2724" s="90" t="s">
        <v>934</v>
      </c>
      <c r="D2724" s="90" t="s">
        <v>3090</v>
      </c>
      <c r="E2724" s="90" t="s">
        <v>935</v>
      </c>
      <c r="F2724" s="127">
        <v>1</v>
      </c>
      <c r="G2724" s="91">
        <v>7214</v>
      </c>
      <c r="H2724" s="90"/>
      <c r="I2724" s="91"/>
      <c r="J2724" s="91"/>
      <c r="K2724" s="91">
        <f t="shared" si="85"/>
        <v>7214</v>
      </c>
      <c r="L2724" s="92">
        <v>20230417</v>
      </c>
    </row>
    <row r="2725" spans="1:12" x14ac:dyDescent="0.25">
      <c r="A2725" s="108" t="s">
        <v>4412</v>
      </c>
      <c r="B2725" s="109" t="s">
        <v>11</v>
      </c>
      <c r="C2725" s="109" t="s">
        <v>278</v>
      </c>
      <c r="D2725" s="109" t="s">
        <v>4413</v>
      </c>
      <c r="E2725" s="109" t="s">
        <v>1415</v>
      </c>
      <c r="F2725" s="130">
        <v>1</v>
      </c>
      <c r="G2725" s="110">
        <v>7214</v>
      </c>
      <c r="H2725" s="109">
        <v>55</v>
      </c>
      <c r="I2725" s="110">
        <v>80.709999999999994</v>
      </c>
      <c r="J2725" s="110">
        <f>I2725*H2725</f>
        <v>4439.0499999999993</v>
      </c>
      <c r="K2725" s="110">
        <f t="shared" si="85"/>
        <v>11653.05</v>
      </c>
      <c r="L2725" s="111">
        <v>20230418</v>
      </c>
    </row>
    <row r="2726" spans="1:12" x14ac:dyDescent="0.25">
      <c r="A2726" s="108" t="s">
        <v>4414</v>
      </c>
      <c r="B2726" s="109" t="s">
        <v>11</v>
      </c>
      <c r="C2726" s="109" t="s">
        <v>984</v>
      </c>
      <c r="D2726" s="109" t="s">
        <v>2953</v>
      </c>
      <c r="E2726" s="109" t="s">
        <v>2954</v>
      </c>
      <c r="F2726" s="130">
        <v>1</v>
      </c>
      <c r="G2726" s="110">
        <v>7214</v>
      </c>
      <c r="H2726" s="109">
        <v>50</v>
      </c>
      <c r="I2726" s="110">
        <v>80.709999999999994</v>
      </c>
      <c r="J2726" s="110">
        <f>I2726*H2726</f>
        <v>4035.4999999999995</v>
      </c>
      <c r="K2726" s="110">
        <f t="shared" si="85"/>
        <v>11249.5</v>
      </c>
      <c r="L2726" s="111">
        <v>20230419</v>
      </c>
    </row>
    <row r="2727" spans="1:12" x14ac:dyDescent="0.25">
      <c r="A2727" s="108" t="s">
        <v>4437</v>
      </c>
      <c r="B2727" s="109" t="s">
        <v>11</v>
      </c>
      <c r="C2727" s="109" t="s">
        <v>36</v>
      </c>
      <c r="D2727" s="109" t="s">
        <v>37</v>
      </c>
      <c r="E2727" s="109" t="s">
        <v>1155</v>
      </c>
      <c r="F2727" s="130">
        <v>1</v>
      </c>
      <c r="G2727" s="110">
        <v>7214</v>
      </c>
      <c r="H2727" s="109">
        <v>287</v>
      </c>
      <c r="I2727" s="110">
        <v>80.709999999999994</v>
      </c>
      <c r="J2727" s="110">
        <f>I2727*H2727</f>
        <v>23163.769999999997</v>
      </c>
      <c r="K2727" s="110">
        <f t="shared" si="85"/>
        <v>30377.769999999997</v>
      </c>
      <c r="L2727" s="111">
        <v>20230419</v>
      </c>
    </row>
    <row r="2728" spans="1:12" x14ac:dyDescent="0.25">
      <c r="A2728" s="89" t="s">
        <v>4411</v>
      </c>
      <c r="B2728" s="90" t="s">
        <v>11</v>
      </c>
      <c r="C2728" s="90" t="s">
        <v>739</v>
      </c>
      <c r="D2728" s="90" t="s">
        <v>834</v>
      </c>
      <c r="E2728" s="90" t="s">
        <v>839</v>
      </c>
      <c r="F2728" s="127">
        <v>1</v>
      </c>
      <c r="G2728" s="91">
        <v>7214</v>
      </c>
      <c r="H2728" s="90"/>
      <c r="I2728" s="91"/>
      <c r="J2728" s="91"/>
      <c r="K2728" s="91">
        <f t="shared" si="85"/>
        <v>7214</v>
      </c>
      <c r="L2728" s="92">
        <v>20230420</v>
      </c>
    </row>
    <row r="2729" spans="1:12" x14ac:dyDescent="0.25">
      <c r="A2729" s="89" t="s">
        <v>4406</v>
      </c>
      <c r="B2729" s="90" t="s">
        <v>11</v>
      </c>
      <c r="C2729" s="90" t="s">
        <v>28</v>
      </c>
      <c r="D2729" s="90" t="s">
        <v>26</v>
      </c>
      <c r="E2729" s="90" t="s">
        <v>960</v>
      </c>
      <c r="F2729" s="127">
        <v>1</v>
      </c>
      <c r="G2729" s="91">
        <v>7214</v>
      </c>
      <c r="H2729" s="90"/>
      <c r="I2729" s="91"/>
      <c r="J2729" s="91"/>
      <c r="K2729" s="91">
        <f t="shared" si="85"/>
        <v>7214</v>
      </c>
      <c r="L2729" s="92">
        <v>20230421</v>
      </c>
    </row>
    <row r="2730" spans="1:12" x14ac:dyDescent="0.25">
      <c r="A2730" s="108" t="s">
        <v>4405</v>
      </c>
      <c r="B2730" s="109" t="s">
        <v>11</v>
      </c>
      <c r="C2730" s="109" t="s">
        <v>274</v>
      </c>
      <c r="D2730" s="109" t="s">
        <v>26</v>
      </c>
      <c r="E2730" s="109" t="s">
        <v>3133</v>
      </c>
      <c r="F2730" s="130">
        <v>1</v>
      </c>
      <c r="G2730" s="110">
        <v>7214</v>
      </c>
      <c r="H2730" s="109">
        <v>50</v>
      </c>
      <c r="I2730" s="110">
        <v>80.709999999999994</v>
      </c>
      <c r="J2730" s="110">
        <f>I2730*H2730</f>
        <v>4035.4999999999995</v>
      </c>
      <c r="K2730" s="110">
        <f t="shared" si="85"/>
        <v>11249.5</v>
      </c>
      <c r="L2730" s="111">
        <v>20230421</v>
      </c>
    </row>
    <row r="2731" spans="1:12" x14ac:dyDescent="0.25">
      <c r="A2731" s="89" t="s">
        <v>4402</v>
      </c>
      <c r="B2731" s="90" t="s">
        <v>11</v>
      </c>
      <c r="C2731" s="90" t="s">
        <v>673</v>
      </c>
      <c r="D2731" s="90" t="s">
        <v>93</v>
      </c>
      <c r="E2731" s="90" t="s">
        <v>674</v>
      </c>
      <c r="F2731" s="127">
        <v>1</v>
      </c>
      <c r="G2731" s="91">
        <v>7214</v>
      </c>
      <c r="H2731" s="90"/>
      <c r="I2731" s="91"/>
      <c r="J2731" s="91"/>
      <c r="K2731" s="91">
        <f t="shared" si="85"/>
        <v>7214</v>
      </c>
      <c r="L2731" s="92">
        <v>20230425</v>
      </c>
    </row>
    <row r="2732" spans="1:12" x14ac:dyDescent="0.25">
      <c r="A2732" s="89" t="s">
        <v>4403</v>
      </c>
      <c r="B2732" s="90" t="s">
        <v>11</v>
      </c>
      <c r="C2732" s="90" t="s">
        <v>220</v>
      </c>
      <c r="D2732" s="90" t="s">
        <v>221</v>
      </c>
      <c r="E2732" s="90" t="s">
        <v>4350</v>
      </c>
      <c r="F2732" s="127">
        <v>1</v>
      </c>
      <c r="G2732" s="91">
        <v>7214</v>
      </c>
      <c r="H2732" s="90"/>
      <c r="I2732" s="91"/>
      <c r="J2732" s="91"/>
      <c r="K2732" s="91">
        <f t="shared" si="85"/>
        <v>7214</v>
      </c>
      <c r="L2732" s="92">
        <v>20230426</v>
      </c>
    </row>
    <row r="2733" spans="1:12" x14ac:dyDescent="0.25">
      <c r="A2733" s="89" t="s">
        <v>4404</v>
      </c>
      <c r="B2733" s="90" t="s">
        <v>11</v>
      </c>
      <c r="C2733" s="90" t="s">
        <v>220</v>
      </c>
      <c r="D2733" s="90" t="s">
        <v>221</v>
      </c>
      <c r="E2733" s="90" t="s">
        <v>3670</v>
      </c>
      <c r="F2733" s="127">
        <v>1</v>
      </c>
      <c r="G2733" s="91">
        <v>7214</v>
      </c>
      <c r="H2733" s="90"/>
      <c r="I2733" s="91"/>
      <c r="J2733" s="91"/>
      <c r="K2733" s="91">
        <f t="shared" si="85"/>
        <v>7214</v>
      </c>
      <c r="L2733" s="92">
        <v>20230426</v>
      </c>
    </row>
    <row r="2734" spans="1:12" x14ac:dyDescent="0.25">
      <c r="A2734" s="89" t="s">
        <v>4398</v>
      </c>
      <c r="B2734" s="90" t="s">
        <v>11</v>
      </c>
      <c r="C2734" s="90" t="s">
        <v>851</v>
      </c>
      <c r="D2734" s="90" t="s">
        <v>855</v>
      </c>
      <c r="E2734" s="90" t="s">
        <v>870</v>
      </c>
      <c r="F2734" s="127">
        <v>1</v>
      </c>
      <c r="G2734" s="91">
        <v>7214</v>
      </c>
      <c r="H2734" s="90"/>
      <c r="I2734" s="91"/>
      <c r="J2734" s="91"/>
      <c r="K2734" s="91">
        <f t="shared" si="85"/>
        <v>7214</v>
      </c>
      <c r="L2734" s="92">
        <v>20230426</v>
      </c>
    </row>
    <row r="2735" spans="1:12" x14ac:dyDescent="0.25">
      <c r="A2735" s="89" t="s">
        <v>4399</v>
      </c>
      <c r="B2735" s="90" t="s">
        <v>11</v>
      </c>
      <c r="C2735" s="90" t="s">
        <v>851</v>
      </c>
      <c r="D2735" s="90" t="s">
        <v>855</v>
      </c>
      <c r="E2735" s="90" t="s">
        <v>862</v>
      </c>
      <c r="F2735" s="127">
        <v>1</v>
      </c>
      <c r="G2735" s="91">
        <v>7214</v>
      </c>
      <c r="H2735" s="90"/>
      <c r="I2735" s="91"/>
      <c r="J2735" s="91"/>
      <c r="K2735" s="91">
        <f t="shared" si="85"/>
        <v>7214</v>
      </c>
      <c r="L2735" s="92">
        <v>20230426</v>
      </c>
    </row>
    <row r="2736" spans="1:12" x14ac:dyDescent="0.25">
      <c r="A2736" s="89" t="s">
        <v>4401</v>
      </c>
      <c r="B2736" s="90" t="s">
        <v>11</v>
      </c>
      <c r="C2736" s="90" t="s">
        <v>12</v>
      </c>
      <c r="D2736" s="90" t="s">
        <v>118</v>
      </c>
      <c r="E2736" s="90" t="s">
        <v>2205</v>
      </c>
      <c r="F2736" s="127">
        <v>1</v>
      </c>
      <c r="G2736" s="91">
        <v>7214</v>
      </c>
      <c r="H2736" s="90"/>
      <c r="I2736" s="91"/>
      <c r="J2736" s="91"/>
      <c r="K2736" s="91">
        <f t="shared" si="85"/>
        <v>7214</v>
      </c>
      <c r="L2736" s="92">
        <v>20230426</v>
      </c>
    </row>
    <row r="2737" spans="1:12" x14ac:dyDescent="0.25">
      <c r="A2737" s="108" t="s">
        <v>4400</v>
      </c>
      <c r="B2737" s="109" t="s">
        <v>11</v>
      </c>
      <c r="C2737" s="109" t="s">
        <v>12</v>
      </c>
      <c r="D2737" s="109" t="s">
        <v>260</v>
      </c>
      <c r="E2737" s="109" t="s">
        <v>1281</v>
      </c>
      <c r="F2737" s="130">
        <v>1</v>
      </c>
      <c r="G2737" s="110">
        <v>7214</v>
      </c>
      <c r="H2737" s="109">
        <v>140</v>
      </c>
      <c r="I2737" s="110">
        <v>80.709999999999994</v>
      </c>
      <c r="J2737" s="110">
        <f>I2737*H2737</f>
        <v>11299.4</v>
      </c>
      <c r="K2737" s="110">
        <f t="shared" si="85"/>
        <v>18513.400000000001</v>
      </c>
      <c r="L2737" s="111">
        <v>20230428</v>
      </c>
    </row>
    <row r="2738" spans="1:12" x14ac:dyDescent="0.25">
      <c r="A2738" s="108" t="s">
        <v>4420</v>
      </c>
      <c r="B2738" s="109" t="s">
        <v>11</v>
      </c>
      <c r="C2738" s="109" t="s">
        <v>255</v>
      </c>
      <c r="D2738" s="109" t="s">
        <v>256</v>
      </c>
      <c r="E2738" s="109" t="s">
        <v>257</v>
      </c>
      <c r="F2738" s="130">
        <v>1</v>
      </c>
      <c r="G2738" s="110">
        <v>7214</v>
      </c>
      <c r="H2738" s="109">
        <v>66</v>
      </c>
      <c r="I2738" s="110">
        <v>80.709999999999994</v>
      </c>
      <c r="J2738" s="110">
        <f>I2738*H2738</f>
        <v>5326.86</v>
      </c>
      <c r="K2738" s="110">
        <f t="shared" si="85"/>
        <v>12540.86</v>
      </c>
      <c r="L2738" s="111">
        <v>20230428</v>
      </c>
    </row>
    <row r="2739" spans="1:12" x14ac:dyDescent="0.25">
      <c r="A2739" s="108" t="s">
        <v>4440</v>
      </c>
      <c r="B2739" s="109" t="s">
        <v>296</v>
      </c>
      <c r="C2739" s="109" t="s">
        <v>1661</v>
      </c>
      <c r="D2739" s="109" t="s">
        <v>1665</v>
      </c>
      <c r="E2739" s="109" t="s">
        <v>1666</v>
      </c>
      <c r="F2739" s="130">
        <v>1</v>
      </c>
      <c r="G2739" s="110">
        <v>5437</v>
      </c>
      <c r="H2739" s="109">
        <v>112</v>
      </c>
      <c r="I2739" s="110">
        <v>60.83</v>
      </c>
      <c r="J2739" s="110">
        <f>I2739*H2739</f>
        <v>6812.96</v>
      </c>
      <c r="K2739" s="110">
        <f t="shared" si="85"/>
        <v>12249.96</v>
      </c>
      <c r="L2739" s="111">
        <v>20230403</v>
      </c>
    </row>
    <row r="2740" spans="1:12" x14ac:dyDescent="0.25">
      <c r="A2740" s="89" t="s">
        <v>4445</v>
      </c>
      <c r="B2740" s="90" t="s">
        <v>2204</v>
      </c>
      <c r="C2740" s="90" t="s">
        <v>2818</v>
      </c>
      <c r="D2740" s="90" t="s">
        <v>81</v>
      </c>
      <c r="E2740" s="90" t="s">
        <v>3053</v>
      </c>
      <c r="F2740" s="127">
        <v>1</v>
      </c>
      <c r="G2740" s="91">
        <v>5437</v>
      </c>
      <c r="H2740" s="90"/>
      <c r="I2740" s="91"/>
      <c r="J2740" s="91"/>
      <c r="K2740" s="91">
        <f t="shared" si="85"/>
        <v>5437</v>
      </c>
      <c r="L2740" s="92">
        <v>20230412</v>
      </c>
    </row>
    <row r="2741" spans="1:12" x14ac:dyDescent="0.25">
      <c r="A2741" s="108" t="s">
        <v>4444</v>
      </c>
      <c r="B2741" s="109" t="s">
        <v>2204</v>
      </c>
      <c r="C2741" s="109" t="s">
        <v>2818</v>
      </c>
      <c r="D2741" s="109" t="s">
        <v>1674</v>
      </c>
      <c r="E2741" s="109" t="s">
        <v>2826</v>
      </c>
      <c r="F2741" s="130">
        <v>1</v>
      </c>
      <c r="G2741" s="110">
        <v>5437</v>
      </c>
      <c r="H2741" s="109">
        <v>201</v>
      </c>
      <c r="I2741" s="110">
        <v>60.83</v>
      </c>
      <c r="J2741" s="110">
        <f>I2741*H2741</f>
        <v>12226.83</v>
      </c>
      <c r="K2741" s="110">
        <f t="shared" si="85"/>
        <v>17663.830000000002</v>
      </c>
      <c r="L2741" s="111">
        <v>20230412</v>
      </c>
    </row>
    <row r="2742" spans="1:12" ht="15.75" thickBot="1" x14ac:dyDescent="0.3">
      <c r="A2742" s="112" t="s">
        <v>4441</v>
      </c>
      <c r="B2742" s="113" t="s">
        <v>2204</v>
      </c>
      <c r="C2742" s="113" t="s">
        <v>2818</v>
      </c>
      <c r="D2742" s="113" t="s">
        <v>239</v>
      </c>
      <c r="E2742" s="113" t="s">
        <v>3341</v>
      </c>
      <c r="F2742" s="131">
        <v>1</v>
      </c>
      <c r="G2742" s="114">
        <v>5437</v>
      </c>
      <c r="H2742" s="113"/>
      <c r="I2742" s="114"/>
      <c r="J2742" s="114"/>
      <c r="K2742" s="114">
        <f t="shared" si="85"/>
        <v>5437</v>
      </c>
      <c r="L2742" s="115">
        <v>20230412</v>
      </c>
    </row>
    <row r="2743" spans="1:12" x14ac:dyDescent="0.25">
      <c r="A2743" s="89"/>
      <c r="B2743" s="90"/>
      <c r="C2743" s="90"/>
      <c r="D2743" s="90"/>
      <c r="E2743" s="90"/>
      <c r="F2743" s="127"/>
      <c r="G2743" s="91"/>
      <c r="H2743" s="90"/>
      <c r="I2743" s="91"/>
      <c r="J2743" s="91"/>
      <c r="K2743" s="91"/>
      <c r="L2743" s="92"/>
    </row>
    <row r="2744" spans="1:12" ht="15.75" thickBot="1" x14ac:dyDescent="0.3">
      <c r="A2744" s="85"/>
      <c r="B2744" s="86"/>
      <c r="C2744" s="86"/>
      <c r="D2744" s="86"/>
      <c r="E2744" s="86"/>
      <c r="F2744" s="122"/>
      <c r="G2744" s="87"/>
      <c r="H2744" s="86"/>
      <c r="I2744" s="87"/>
      <c r="J2744" s="87"/>
      <c r="K2744" s="87"/>
      <c r="L2744" s="88"/>
    </row>
    <row r="2745" spans="1:12" x14ac:dyDescent="0.25">
      <c r="A2745" s="54" t="s">
        <v>4425</v>
      </c>
      <c r="B2745" s="47" t="s">
        <v>92</v>
      </c>
      <c r="C2745" s="47" t="s">
        <v>12</v>
      </c>
      <c r="D2745" s="47" t="s">
        <v>116</v>
      </c>
      <c r="E2745" s="47" t="s">
        <v>2369</v>
      </c>
      <c r="F2745" s="123">
        <v>1</v>
      </c>
      <c r="G2745" s="38">
        <v>3335</v>
      </c>
      <c r="H2745" s="47"/>
      <c r="I2745" s="38"/>
      <c r="J2745" s="38"/>
      <c r="K2745" s="38">
        <f t="shared" ref="K2745:K2768" si="86">J2745+G2745</f>
        <v>3335</v>
      </c>
      <c r="L2745" s="73">
        <v>20230404</v>
      </c>
    </row>
    <row r="2746" spans="1:12" x14ac:dyDescent="0.25">
      <c r="A2746" s="89" t="s">
        <v>4424</v>
      </c>
      <c r="B2746" s="90" t="s">
        <v>92</v>
      </c>
      <c r="C2746" s="90" t="s">
        <v>12</v>
      </c>
      <c r="D2746" s="90" t="s">
        <v>116</v>
      </c>
      <c r="E2746" s="90" t="s">
        <v>171</v>
      </c>
      <c r="F2746" s="127">
        <v>1</v>
      </c>
      <c r="G2746" s="91">
        <v>3335</v>
      </c>
      <c r="H2746" s="90"/>
      <c r="I2746" s="91"/>
      <c r="J2746" s="91"/>
      <c r="K2746" s="91">
        <f t="shared" si="86"/>
        <v>3335</v>
      </c>
      <c r="L2746" s="92">
        <v>20230404</v>
      </c>
    </row>
    <row r="2747" spans="1:12" x14ac:dyDescent="0.25">
      <c r="A2747" s="89" t="s">
        <v>4423</v>
      </c>
      <c r="B2747" s="90" t="s">
        <v>92</v>
      </c>
      <c r="C2747" s="90" t="s">
        <v>12</v>
      </c>
      <c r="D2747" s="90" t="s">
        <v>116</v>
      </c>
      <c r="E2747" s="90" t="s">
        <v>1148</v>
      </c>
      <c r="F2747" s="127">
        <v>1</v>
      </c>
      <c r="G2747" s="91">
        <v>3335</v>
      </c>
      <c r="H2747" s="90"/>
      <c r="I2747" s="91"/>
      <c r="J2747" s="91"/>
      <c r="K2747" s="91">
        <f t="shared" si="86"/>
        <v>3335</v>
      </c>
      <c r="L2747" s="92">
        <v>20230404</v>
      </c>
    </row>
    <row r="2748" spans="1:12" x14ac:dyDescent="0.25">
      <c r="A2748" s="89" t="s">
        <v>4422</v>
      </c>
      <c r="B2748" s="90" t="s">
        <v>92</v>
      </c>
      <c r="C2748" s="90" t="s">
        <v>12</v>
      </c>
      <c r="D2748" s="90" t="s">
        <v>116</v>
      </c>
      <c r="E2748" s="90" t="s">
        <v>3001</v>
      </c>
      <c r="F2748" s="127">
        <v>1</v>
      </c>
      <c r="G2748" s="91">
        <v>3335</v>
      </c>
      <c r="H2748" s="90"/>
      <c r="I2748" s="91"/>
      <c r="J2748" s="91"/>
      <c r="K2748" s="91">
        <f t="shared" si="86"/>
        <v>3335</v>
      </c>
      <c r="L2748" s="92">
        <v>20230404</v>
      </c>
    </row>
    <row r="2749" spans="1:12" x14ac:dyDescent="0.25">
      <c r="A2749" s="89" t="s">
        <v>4410</v>
      </c>
      <c r="B2749" s="90" t="s">
        <v>92</v>
      </c>
      <c r="C2749" s="90" t="s">
        <v>12</v>
      </c>
      <c r="D2749" s="90" t="s">
        <v>118</v>
      </c>
      <c r="E2749" s="90" t="s">
        <v>2205</v>
      </c>
      <c r="F2749" s="127">
        <v>1</v>
      </c>
      <c r="G2749" s="91">
        <v>3335</v>
      </c>
      <c r="H2749" s="90"/>
      <c r="I2749" s="91"/>
      <c r="J2749" s="91"/>
      <c r="K2749" s="91">
        <f t="shared" si="86"/>
        <v>3335</v>
      </c>
      <c r="L2749" s="92">
        <v>20230418</v>
      </c>
    </row>
    <row r="2750" spans="1:12" x14ac:dyDescent="0.25">
      <c r="A2750" s="89" t="s">
        <v>4409</v>
      </c>
      <c r="B2750" s="90" t="s">
        <v>92</v>
      </c>
      <c r="C2750" s="90" t="s">
        <v>12</v>
      </c>
      <c r="D2750" s="90" t="s">
        <v>118</v>
      </c>
      <c r="E2750" s="90" t="s">
        <v>119</v>
      </c>
      <c r="F2750" s="127">
        <v>1</v>
      </c>
      <c r="G2750" s="91">
        <v>3335</v>
      </c>
      <c r="H2750" s="90"/>
      <c r="I2750" s="91"/>
      <c r="J2750" s="91"/>
      <c r="K2750" s="91">
        <f t="shared" si="86"/>
        <v>3335</v>
      </c>
      <c r="L2750" s="92">
        <v>20230418</v>
      </c>
    </row>
    <row r="2751" spans="1:12" x14ac:dyDescent="0.25">
      <c r="A2751" s="89" t="s">
        <v>4408</v>
      </c>
      <c r="B2751" s="90" t="s">
        <v>92</v>
      </c>
      <c r="C2751" s="90" t="s">
        <v>12</v>
      </c>
      <c r="D2751" s="90" t="s">
        <v>118</v>
      </c>
      <c r="E2751" s="90" t="s">
        <v>174</v>
      </c>
      <c r="F2751" s="127">
        <v>1</v>
      </c>
      <c r="G2751" s="91">
        <v>3335</v>
      </c>
      <c r="H2751" s="90"/>
      <c r="I2751" s="91"/>
      <c r="J2751" s="91"/>
      <c r="K2751" s="91">
        <f t="shared" si="86"/>
        <v>3335</v>
      </c>
      <c r="L2751" s="92">
        <v>20230418</v>
      </c>
    </row>
    <row r="2752" spans="1:12" x14ac:dyDescent="0.25">
      <c r="A2752" s="89" t="s">
        <v>4407</v>
      </c>
      <c r="B2752" s="90" t="s">
        <v>92</v>
      </c>
      <c r="C2752" s="90" t="s">
        <v>12</v>
      </c>
      <c r="D2752" s="90" t="s">
        <v>118</v>
      </c>
      <c r="E2752" s="90" t="s">
        <v>3171</v>
      </c>
      <c r="F2752" s="127">
        <v>1</v>
      </c>
      <c r="G2752" s="91">
        <v>3335</v>
      </c>
      <c r="H2752" s="90"/>
      <c r="I2752" s="91"/>
      <c r="J2752" s="91"/>
      <c r="K2752" s="91">
        <f t="shared" si="86"/>
        <v>3335</v>
      </c>
      <c r="L2752" s="92">
        <v>20230418</v>
      </c>
    </row>
    <row r="2753" spans="1:12" x14ac:dyDescent="0.25">
      <c r="A2753" s="89" t="s">
        <v>4393</v>
      </c>
      <c r="B2753" s="90" t="s">
        <v>92</v>
      </c>
      <c r="C2753" s="90" t="s">
        <v>36</v>
      </c>
      <c r="D2753" s="90" t="s">
        <v>37</v>
      </c>
      <c r="E2753" s="90" t="s">
        <v>4394</v>
      </c>
      <c r="F2753" s="127">
        <v>1</v>
      </c>
      <c r="G2753" s="91">
        <v>3335</v>
      </c>
      <c r="H2753" s="90"/>
      <c r="I2753" s="91"/>
      <c r="J2753" s="91"/>
      <c r="K2753" s="91">
        <f t="shared" si="86"/>
        <v>3335</v>
      </c>
      <c r="L2753" s="92">
        <v>20230419</v>
      </c>
    </row>
    <row r="2754" spans="1:12" x14ac:dyDescent="0.25">
      <c r="A2754" s="89" t="s">
        <v>4391</v>
      </c>
      <c r="B2754" s="90" t="s">
        <v>92</v>
      </c>
      <c r="C2754" s="90" t="s">
        <v>36</v>
      </c>
      <c r="D2754" s="90" t="s">
        <v>37</v>
      </c>
      <c r="E2754" s="90" t="s">
        <v>4392</v>
      </c>
      <c r="F2754" s="127">
        <v>1</v>
      </c>
      <c r="G2754" s="91">
        <v>3335</v>
      </c>
      <c r="H2754" s="90"/>
      <c r="I2754" s="91"/>
      <c r="J2754" s="91"/>
      <c r="K2754" s="91">
        <f t="shared" si="86"/>
        <v>3335</v>
      </c>
      <c r="L2754" s="92">
        <v>20230419</v>
      </c>
    </row>
    <row r="2755" spans="1:12" x14ac:dyDescent="0.25">
      <c r="A2755" s="89" t="s">
        <v>4390</v>
      </c>
      <c r="B2755" s="90" t="s">
        <v>92</v>
      </c>
      <c r="C2755" s="90" t="s">
        <v>36</v>
      </c>
      <c r="D2755" s="90" t="s">
        <v>37</v>
      </c>
      <c r="E2755" s="90" t="s">
        <v>1167</v>
      </c>
      <c r="F2755" s="127">
        <v>1</v>
      </c>
      <c r="G2755" s="91">
        <v>3335</v>
      </c>
      <c r="H2755" s="90"/>
      <c r="I2755" s="91"/>
      <c r="J2755" s="91"/>
      <c r="K2755" s="91">
        <f t="shared" si="86"/>
        <v>3335</v>
      </c>
      <c r="L2755" s="92">
        <v>20230419</v>
      </c>
    </row>
    <row r="2756" spans="1:12" x14ac:dyDescent="0.25">
      <c r="A2756" s="89" t="s">
        <v>4389</v>
      </c>
      <c r="B2756" s="90" t="s">
        <v>92</v>
      </c>
      <c r="C2756" s="90" t="s">
        <v>12</v>
      </c>
      <c r="D2756" s="90" t="s">
        <v>118</v>
      </c>
      <c r="E2756" s="90" t="s">
        <v>167</v>
      </c>
      <c r="F2756" s="127">
        <v>1</v>
      </c>
      <c r="G2756" s="91">
        <v>3335</v>
      </c>
      <c r="H2756" s="90"/>
      <c r="I2756" s="91"/>
      <c r="J2756" s="91"/>
      <c r="K2756" s="91">
        <f t="shared" si="86"/>
        <v>3335</v>
      </c>
      <c r="L2756" s="92">
        <v>20230420</v>
      </c>
    </row>
    <row r="2757" spans="1:12" x14ac:dyDescent="0.25">
      <c r="A2757" s="89" t="s">
        <v>4388</v>
      </c>
      <c r="B2757" s="90" t="s">
        <v>92</v>
      </c>
      <c r="C2757" s="90" t="s">
        <v>12</v>
      </c>
      <c r="D2757" s="90" t="s">
        <v>118</v>
      </c>
      <c r="E2757" s="90" t="s">
        <v>676</v>
      </c>
      <c r="F2757" s="127">
        <v>1</v>
      </c>
      <c r="G2757" s="91">
        <v>3335</v>
      </c>
      <c r="H2757" s="90"/>
      <c r="I2757" s="91"/>
      <c r="J2757" s="91"/>
      <c r="K2757" s="91">
        <f t="shared" si="86"/>
        <v>3335</v>
      </c>
      <c r="L2757" s="92">
        <v>20230420</v>
      </c>
    </row>
    <row r="2758" spans="1:12" x14ac:dyDescent="0.25">
      <c r="A2758" s="89" t="s">
        <v>4387</v>
      </c>
      <c r="B2758" s="90" t="s">
        <v>92</v>
      </c>
      <c r="C2758" s="90" t="s">
        <v>12</v>
      </c>
      <c r="D2758" s="90" t="s">
        <v>118</v>
      </c>
      <c r="E2758" s="90" t="s">
        <v>1071</v>
      </c>
      <c r="F2758" s="127">
        <v>1</v>
      </c>
      <c r="G2758" s="91">
        <v>3335</v>
      </c>
      <c r="H2758" s="90"/>
      <c r="I2758" s="91"/>
      <c r="J2758" s="91"/>
      <c r="K2758" s="91">
        <f t="shared" si="86"/>
        <v>3335</v>
      </c>
      <c r="L2758" s="92">
        <v>20230420</v>
      </c>
    </row>
    <row r="2759" spans="1:12" x14ac:dyDescent="0.25">
      <c r="A2759" s="89" t="s">
        <v>4386</v>
      </c>
      <c r="B2759" s="90" t="s">
        <v>92</v>
      </c>
      <c r="C2759" s="90" t="s">
        <v>12</v>
      </c>
      <c r="D2759" s="90" t="s">
        <v>118</v>
      </c>
      <c r="E2759" s="90" t="s">
        <v>2477</v>
      </c>
      <c r="F2759" s="127">
        <v>1</v>
      </c>
      <c r="G2759" s="91">
        <v>3335</v>
      </c>
      <c r="H2759" s="90"/>
      <c r="I2759" s="91"/>
      <c r="J2759" s="91"/>
      <c r="K2759" s="91">
        <f t="shared" si="86"/>
        <v>3335</v>
      </c>
      <c r="L2759" s="92">
        <v>20230420</v>
      </c>
    </row>
    <row r="2760" spans="1:12" x14ac:dyDescent="0.25">
      <c r="A2760" s="89" t="s">
        <v>4384</v>
      </c>
      <c r="B2760" s="90" t="s">
        <v>92</v>
      </c>
      <c r="C2760" s="90" t="s">
        <v>222</v>
      </c>
      <c r="D2760" s="90" t="s">
        <v>26</v>
      </c>
      <c r="E2760" s="90" t="s">
        <v>1109</v>
      </c>
      <c r="F2760" s="127">
        <v>1</v>
      </c>
      <c r="G2760" s="91">
        <v>3335</v>
      </c>
      <c r="H2760" s="90"/>
      <c r="I2760" s="91"/>
      <c r="J2760" s="91"/>
      <c r="K2760" s="91">
        <f t="shared" si="86"/>
        <v>3335</v>
      </c>
      <c r="L2760" s="92">
        <v>20230424</v>
      </c>
    </row>
    <row r="2761" spans="1:12" x14ac:dyDescent="0.25">
      <c r="A2761" s="89" t="s">
        <v>4383</v>
      </c>
      <c r="B2761" s="90" t="s">
        <v>92</v>
      </c>
      <c r="C2761" s="90" t="s">
        <v>222</v>
      </c>
      <c r="D2761" s="90" t="s">
        <v>26</v>
      </c>
      <c r="E2761" s="90" t="s">
        <v>670</v>
      </c>
      <c r="F2761" s="127">
        <v>1</v>
      </c>
      <c r="G2761" s="91">
        <v>3335</v>
      </c>
      <c r="H2761" s="90"/>
      <c r="I2761" s="91"/>
      <c r="J2761" s="91"/>
      <c r="K2761" s="91">
        <f t="shared" si="86"/>
        <v>3335</v>
      </c>
      <c r="L2761" s="92">
        <v>20230424</v>
      </c>
    </row>
    <row r="2762" spans="1:12" x14ac:dyDescent="0.25">
      <c r="A2762" s="89" t="s">
        <v>4382</v>
      </c>
      <c r="B2762" s="90" t="s">
        <v>92</v>
      </c>
      <c r="C2762" s="90" t="s">
        <v>222</v>
      </c>
      <c r="D2762" s="90" t="s">
        <v>26</v>
      </c>
      <c r="E2762" s="90" t="s">
        <v>1106</v>
      </c>
      <c r="F2762" s="127">
        <v>1</v>
      </c>
      <c r="G2762" s="91">
        <v>3335</v>
      </c>
      <c r="H2762" s="90"/>
      <c r="I2762" s="91"/>
      <c r="J2762" s="91"/>
      <c r="K2762" s="91">
        <f t="shared" si="86"/>
        <v>3335</v>
      </c>
      <c r="L2762" s="92">
        <v>20230424</v>
      </c>
    </row>
    <row r="2763" spans="1:12" x14ac:dyDescent="0.25">
      <c r="A2763" s="89" t="s">
        <v>4381</v>
      </c>
      <c r="B2763" s="90" t="s">
        <v>92</v>
      </c>
      <c r="C2763" s="90" t="s">
        <v>222</v>
      </c>
      <c r="D2763" s="90" t="s">
        <v>26</v>
      </c>
      <c r="E2763" s="90" t="s">
        <v>1102</v>
      </c>
      <c r="F2763" s="127">
        <v>1</v>
      </c>
      <c r="G2763" s="91">
        <v>3335</v>
      </c>
      <c r="H2763" s="90"/>
      <c r="I2763" s="91"/>
      <c r="J2763" s="91"/>
      <c r="K2763" s="91">
        <f t="shared" si="86"/>
        <v>3335</v>
      </c>
      <c r="L2763" s="92">
        <v>20230424</v>
      </c>
    </row>
    <row r="2764" spans="1:12" x14ac:dyDescent="0.25">
      <c r="A2764" s="89" t="s">
        <v>4380</v>
      </c>
      <c r="B2764" s="90" t="s">
        <v>92</v>
      </c>
      <c r="C2764" s="90" t="s">
        <v>222</v>
      </c>
      <c r="D2764" s="90" t="s">
        <v>26</v>
      </c>
      <c r="E2764" s="90" t="s">
        <v>3566</v>
      </c>
      <c r="F2764" s="127">
        <v>1</v>
      </c>
      <c r="G2764" s="91">
        <v>3335</v>
      </c>
      <c r="H2764" s="90"/>
      <c r="I2764" s="91"/>
      <c r="J2764" s="91"/>
      <c r="K2764" s="91">
        <f t="shared" si="86"/>
        <v>3335</v>
      </c>
      <c r="L2764" s="92">
        <v>20230424</v>
      </c>
    </row>
    <row r="2765" spans="1:12" x14ac:dyDescent="0.25">
      <c r="A2765" s="108" t="s">
        <v>4397</v>
      </c>
      <c r="B2765" s="109" t="s">
        <v>92</v>
      </c>
      <c r="C2765" s="109" t="s">
        <v>35</v>
      </c>
      <c r="D2765" s="109" t="s">
        <v>751</v>
      </c>
      <c r="E2765" s="109" t="s">
        <v>752</v>
      </c>
      <c r="F2765" s="130">
        <v>1</v>
      </c>
      <c r="G2765" s="110">
        <v>3335</v>
      </c>
      <c r="H2765" s="109">
        <v>202</v>
      </c>
      <c r="I2765" s="110">
        <v>80.709999999999994</v>
      </c>
      <c r="J2765" s="110">
        <f>I2765*H2765</f>
        <v>16303.419999999998</v>
      </c>
      <c r="K2765" s="110">
        <f t="shared" si="86"/>
        <v>19638.419999999998</v>
      </c>
      <c r="L2765" s="111">
        <v>20230426</v>
      </c>
    </row>
    <row r="2766" spans="1:12" x14ac:dyDescent="0.25">
      <c r="A2766" s="89" t="s">
        <v>4396</v>
      </c>
      <c r="B2766" s="90" t="s">
        <v>92</v>
      </c>
      <c r="C2766" s="90" t="s">
        <v>222</v>
      </c>
      <c r="D2766" s="90" t="s">
        <v>39</v>
      </c>
      <c r="E2766" s="90" t="s">
        <v>246</v>
      </c>
      <c r="F2766" s="127">
        <v>1</v>
      </c>
      <c r="G2766" s="91">
        <v>3335</v>
      </c>
      <c r="H2766" s="90"/>
      <c r="I2766" s="91"/>
      <c r="J2766" s="91"/>
      <c r="K2766" s="91">
        <f t="shared" si="86"/>
        <v>3335</v>
      </c>
      <c r="L2766" s="92">
        <v>20230426</v>
      </c>
    </row>
    <row r="2767" spans="1:12" x14ac:dyDescent="0.25">
      <c r="A2767" s="89" t="s">
        <v>4385</v>
      </c>
      <c r="B2767" s="90" t="s">
        <v>92</v>
      </c>
      <c r="C2767" s="90" t="s">
        <v>35</v>
      </c>
      <c r="D2767" s="90" t="s">
        <v>331</v>
      </c>
      <c r="E2767" s="90" t="s">
        <v>332</v>
      </c>
      <c r="F2767" s="127">
        <v>1</v>
      </c>
      <c r="G2767" s="91">
        <v>3335</v>
      </c>
      <c r="H2767" s="90"/>
      <c r="I2767" s="91"/>
      <c r="J2767" s="91"/>
      <c r="K2767" s="91">
        <f t="shared" si="86"/>
        <v>3335</v>
      </c>
      <c r="L2767" s="92">
        <v>20230428</v>
      </c>
    </row>
    <row r="2768" spans="1:12" ht="15.75" thickBot="1" x14ac:dyDescent="0.3">
      <c r="A2768" s="112" t="s">
        <v>4395</v>
      </c>
      <c r="B2768" s="113" t="s">
        <v>92</v>
      </c>
      <c r="C2768" s="113" t="s">
        <v>222</v>
      </c>
      <c r="D2768" s="113" t="s">
        <v>922</v>
      </c>
      <c r="E2768" s="113" t="s">
        <v>923</v>
      </c>
      <c r="F2768" s="131">
        <v>1</v>
      </c>
      <c r="G2768" s="114">
        <v>3335</v>
      </c>
      <c r="H2768" s="113"/>
      <c r="I2768" s="114"/>
      <c r="J2768" s="114"/>
      <c r="K2768" s="114">
        <f t="shared" si="86"/>
        <v>3335</v>
      </c>
      <c r="L2768" s="115">
        <v>20230428</v>
      </c>
    </row>
    <row r="2772" spans="1:12" ht="15.75" thickBot="1" x14ac:dyDescent="0.3">
      <c r="A2772" s="85" t="s">
        <v>0</v>
      </c>
      <c r="B2772" s="86" t="s">
        <v>1</v>
      </c>
      <c r="C2772" s="86" t="s">
        <v>2</v>
      </c>
      <c r="D2772" s="86" t="s">
        <v>3</v>
      </c>
      <c r="E2772" s="86" t="s">
        <v>4</v>
      </c>
      <c r="F2772" s="122"/>
      <c r="G2772" s="87" t="s">
        <v>6</v>
      </c>
      <c r="H2772" s="86" t="s">
        <v>7</v>
      </c>
      <c r="I2772" s="87" t="s">
        <v>8</v>
      </c>
      <c r="J2772" s="87" t="s">
        <v>9</v>
      </c>
      <c r="K2772" s="87" t="s">
        <v>10</v>
      </c>
      <c r="L2772" s="282" t="s">
        <v>5</v>
      </c>
    </row>
    <row r="2773" spans="1:12" x14ac:dyDescent="0.25">
      <c r="A2773" s="54" t="s">
        <v>4545</v>
      </c>
      <c r="B2773" s="47" t="s">
        <v>11</v>
      </c>
      <c r="C2773" s="47" t="s">
        <v>28</v>
      </c>
      <c r="D2773" s="47" t="s">
        <v>1005</v>
      </c>
      <c r="E2773" s="47" t="s">
        <v>1006</v>
      </c>
      <c r="F2773" s="123">
        <v>1</v>
      </c>
      <c r="G2773" s="38">
        <v>7214</v>
      </c>
      <c r="H2773" s="47"/>
      <c r="I2773" s="38"/>
      <c r="J2773" s="38"/>
      <c r="K2773" s="38">
        <f>J2773+G2773</f>
        <v>7214</v>
      </c>
      <c r="L2773" s="73">
        <v>20230530</v>
      </c>
    </row>
    <row r="2774" spans="1:12" x14ac:dyDescent="0.25">
      <c r="A2774" s="89" t="s">
        <v>4546</v>
      </c>
      <c r="B2774" s="90" t="s">
        <v>11</v>
      </c>
      <c r="C2774" s="90" t="s">
        <v>222</v>
      </c>
      <c r="D2774" s="90" t="s">
        <v>26</v>
      </c>
      <c r="E2774" s="90" t="s">
        <v>1106</v>
      </c>
      <c r="F2774" s="127">
        <v>1</v>
      </c>
      <c r="G2774" s="91">
        <v>7214</v>
      </c>
      <c r="H2774" s="90"/>
      <c r="I2774" s="91"/>
      <c r="J2774" s="91"/>
      <c r="K2774" s="91">
        <f t="shared" ref="K2774:K2839" si="87">J2774+G2774</f>
        <v>7214</v>
      </c>
      <c r="L2774" s="92">
        <v>20230502</v>
      </c>
    </row>
    <row r="2775" spans="1:12" x14ac:dyDescent="0.25">
      <c r="A2775" s="108" t="s">
        <v>4543</v>
      </c>
      <c r="B2775" s="109" t="s">
        <v>11</v>
      </c>
      <c r="C2775" s="109" t="s">
        <v>255</v>
      </c>
      <c r="D2775" s="109" t="s">
        <v>256</v>
      </c>
      <c r="E2775" s="109" t="s">
        <v>4517</v>
      </c>
      <c r="F2775" s="130">
        <v>1</v>
      </c>
      <c r="G2775" s="110">
        <v>7214</v>
      </c>
      <c r="H2775" s="109">
        <v>42</v>
      </c>
      <c r="I2775" s="110">
        <v>80.709999999999994</v>
      </c>
      <c r="J2775" s="110">
        <f t="shared" ref="J2775:J2835" si="88">I2775*H2775</f>
        <v>3389.8199999999997</v>
      </c>
      <c r="K2775" s="110">
        <f t="shared" si="87"/>
        <v>10603.82</v>
      </c>
      <c r="L2775" s="111">
        <v>20230502</v>
      </c>
    </row>
    <row r="2776" spans="1:12" x14ac:dyDescent="0.25">
      <c r="A2776" s="108" t="s">
        <v>4542</v>
      </c>
      <c r="B2776" s="109" t="s">
        <v>11</v>
      </c>
      <c r="C2776" s="109" t="s">
        <v>95</v>
      </c>
      <c r="D2776" s="109" t="s">
        <v>96</v>
      </c>
      <c r="E2776" s="109" t="s">
        <v>3062</v>
      </c>
      <c r="F2776" s="130">
        <v>1</v>
      </c>
      <c r="G2776" s="110">
        <v>7214</v>
      </c>
      <c r="H2776" s="109">
        <v>195</v>
      </c>
      <c r="I2776" s="110">
        <v>80.709999999999994</v>
      </c>
      <c r="J2776" s="110">
        <f t="shared" si="88"/>
        <v>15738.449999999999</v>
      </c>
      <c r="K2776" s="110">
        <f t="shared" si="87"/>
        <v>22952.449999999997</v>
      </c>
      <c r="L2776" s="111">
        <v>20230502</v>
      </c>
    </row>
    <row r="2777" spans="1:12" x14ac:dyDescent="0.25">
      <c r="A2777" s="89" t="s">
        <v>4541</v>
      </c>
      <c r="B2777" s="90" t="s">
        <v>11</v>
      </c>
      <c r="C2777" s="90" t="s">
        <v>28</v>
      </c>
      <c r="D2777" s="90" t="s">
        <v>26</v>
      </c>
      <c r="E2777" s="90" t="s">
        <v>960</v>
      </c>
      <c r="F2777" s="127">
        <v>1</v>
      </c>
      <c r="G2777" s="91">
        <v>7214</v>
      </c>
      <c r="H2777" s="90"/>
      <c r="I2777" s="91"/>
      <c r="J2777" s="91"/>
      <c r="K2777" s="91">
        <f t="shared" si="87"/>
        <v>7214</v>
      </c>
      <c r="L2777" s="92">
        <v>20230503</v>
      </c>
    </row>
    <row r="2778" spans="1:12" x14ac:dyDescent="0.25">
      <c r="A2778" s="89" t="s">
        <v>4539</v>
      </c>
      <c r="B2778" s="90" t="s">
        <v>11</v>
      </c>
      <c r="C2778" s="90" t="s">
        <v>1294</v>
      </c>
      <c r="D2778" s="90" t="s">
        <v>26</v>
      </c>
      <c r="E2778" s="90" t="s">
        <v>3524</v>
      </c>
      <c r="F2778" s="127">
        <v>1</v>
      </c>
      <c r="G2778" s="91">
        <v>7214</v>
      </c>
      <c r="H2778" s="90"/>
      <c r="I2778" s="91"/>
      <c r="J2778" s="91"/>
      <c r="K2778" s="91">
        <f t="shared" si="87"/>
        <v>7214</v>
      </c>
      <c r="L2778" s="92">
        <v>20230504</v>
      </c>
    </row>
    <row r="2779" spans="1:12" x14ac:dyDescent="0.25">
      <c r="A2779" s="108" t="s">
        <v>4537</v>
      </c>
      <c r="B2779" s="109" t="s">
        <v>11</v>
      </c>
      <c r="C2779" s="109" t="s">
        <v>36</v>
      </c>
      <c r="D2779" s="109" t="s">
        <v>37</v>
      </c>
      <c r="E2779" s="109" t="s">
        <v>1153</v>
      </c>
      <c r="F2779" s="130">
        <v>1</v>
      </c>
      <c r="G2779" s="110">
        <v>7214</v>
      </c>
      <c r="H2779" s="109">
        <v>287</v>
      </c>
      <c r="I2779" s="110">
        <v>80.709999999999994</v>
      </c>
      <c r="J2779" s="110">
        <f t="shared" si="88"/>
        <v>23163.769999999997</v>
      </c>
      <c r="K2779" s="110">
        <f t="shared" si="87"/>
        <v>30377.769999999997</v>
      </c>
      <c r="L2779" s="111">
        <v>20230504</v>
      </c>
    </row>
    <row r="2780" spans="1:12" x14ac:dyDescent="0.25">
      <c r="A2780" s="89" t="s">
        <v>4534</v>
      </c>
      <c r="B2780" s="90" t="s">
        <v>11</v>
      </c>
      <c r="C2780" s="90" t="s">
        <v>71</v>
      </c>
      <c r="D2780" s="90" t="s">
        <v>2207</v>
      </c>
      <c r="E2780" s="90" t="s">
        <v>2208</v>
      </c>
      <c r="F2780" s="127">
        <v>1</v>
      </c>
      <c r="G2780" s="91">
        <v>7214</v>
      </c>
      <c r="H2780" s="90"/>
      <c r="I2780" s="91"/>
      <c r="J2780" s="91"/>
      <c r="K2780" s="91">
        <f t="shared" si="87"/>
        <v>7214</v>
      </c>
      <c r="L2780" s="92">
        <v>20230505</v>
      </c>
    </row>
    <row r="2781" spans="1:12" x14ac:dyDescent="0.25">
      <c r="A2781" s="89" t="s">
        <v>4535</v>
      </c>
      <c r="B2781" s="90" t="s">
        <v>11</v>
      </c>
      <c r="C2781" s="90" t="s">
        <v>251</v>
      </c>
      <c r="D2781" s="90" t="s">
        <v>91</v>
      </c>
      <c r="E2781" s="90" t="s">
        <v>1201</v>
      </c>
      <c r="F2781" s="127">
        <v>1</v>
      </c>
      <c r="G2781" s="91">
        <v>7214</v>
      </c>
      <c r="H2781" s="90"/>
      <c r="I2781" s="91"/>
      <c r="J2781" s="91"/>
      <c r="K2781" s="91">
        <f t="shared" si="87"/>
        <v>7214</v>
      </c>
      <c r="L2781" s="92">
        <v>20230508</v>
      </c>
    </row>
    <row r="2782" spans="1:12" x14ac:dyDescent="0.25">
      <c r="A2782" s="108" t="s">
        <v>4533</v>
      </c>
      <c r="B2782" s="109" t="s">
        <v>11</v>
      </c>
      <c r="C2782" s="109" t="s">
        <v>255</v>
      </c>
      <c r="D2782" s="109" t="s">
        <v>256</v>
      </c>
      <c r="E2782" s="109" t="s">
        <v>4517</v>
      </c>
      <c r="F2782" s="130">
        <v>1</v>
      </c>
      <c r="G2782" s="110">
        <v>7214</v>
      </c>
      <c r="H2782" s="109">
        <v>123</v>
      </c>
      <c r="I2782" s="110">
        <v>80.709999999999994</v>
      </c>
      <c r="J2782" s="110">
        <f t="shared" si="88"/>
        <v>9927.33</v>
      </c>
      <c r="K2782" s="110">
        <f t="shared" si="87"/>
        <v>17141.330000000002</v>
      </c>
      <c r="L2782" s="111">
        <v>20230508</v>
      </c>
    </row>
    <row r="2783" spans="1:12" x14ac:dyDescent="0.25">
      <c r="A2783" s="89" t="s">
        <v>4532</v>
      </c>
      <c r="B2783" s="90" t="s">
        <v>11</v>
      </c>
      <c r="C2783" s="90" t="s">
        <v>255</v>
      </c>
      <c r="D2783" s="90" t="s">
        <v>256</v>
      </c>
      <c r="E2783" s="90" t="s">
        <v>727</v>
      </c>
      <c r="F2783" s="127">
        <v>1</v>
      </c>
      <c r="G2783" s="91">
        <v>7214</v>
      </c>
      <c r="H2783" s="90"/>
      <c r="I2783" s="91"/>
      <c r="J2783" s="91"/>
      <c r="K2783" s="91">
        <f t="shared" si="87"/>
        <v>7214</v>
      </c>
      <c r="L2783" s="92">
        <v>20230509</v>
      </c>
    </row>
    <row r="2784" spans="1:12" x14ac:dyDescent="0.25">
      <c r="A2784" s="108" t="s">
        <v>4527</v>
      </c>
      <c r="B2784" s="109" t="s">
        <v>11</v>
      </c>
      <c r="C2784" s="109" t="s">
        <v>4454</v>
      </c>
      <c r="D2784" s="109" t="s">
        <v>4455</v>
      </c>
      <c r="E2784" s="109" t="s">
        <v>3097</v>
      </c>
      <c r="F2784" s="130">
        <v>1</v>
      </c>
      <c r="G2784" s="110">
        <v>7214</v>
      </c>
      <c r="H2784" s="109">
        <v>49</v>
      </c>
      <c r="I2784" s="110">
        <v>80.709999999999994</v>
      </c>
      <c r="J2784" s="110">
        <f t="shared" si="88"/>
        <v>3954.7899999999995</v>
      </c>
      <c r="K2784" s="110">
        <f t="shared" si="87"/>
        <v>11168.789999999999</v>
      </c>
      <c r="L2784" s="111">
        <v>20230509</v>
      </c>
    </row>
    <row r="2785" spans="1:12" x14ac:dyDescent="0.25">
      <c r="A2785" s="89" t="s">
        <v>4544</v>
      </c>
      <c r="B2785" s="90" t="s">
        <v>11</v>
      </c>
      <c r="C2785" s="90" t="s">
        <v>3260</v>
      </c>
      <c r="D2785" s="90" t="s">
        <v>3261</v>
      </c>
      <c r="E2785" s="90" t="s">
        <v>3262</v>
      </c>
      <c r="F2785" s="127">
        <v>1</v>
      </c>
      <c r="G2785" s="91">
        <v>7214</v>
      </c>
      <c r="H2785" s="90"/>
      <c r="I2785" s="91"/>
      <c r="J2785" s="91"/>
      <c r="K2785" s="91">
        <f t="shared" si="87"/>
        <v>7214</v>
      </c>
      <c r="L2785" s="92">
        <v>20230510</v>
      </c>
    </row>
    <row r="2786" spans="1:12" x14ac:dyDescent="0.25">
      <c r="A2786" s="89" t="s">
        <v>4529</v>
      </c>
      <c r="B2786" s="90" t="s">
        <v>11</v>
      </c>
      <c r="C2786" s="90" t="s">
        <v>95</v>
      </c>
      <c r="D2786" s="90" t="s">
        <v>1161</v>
      </c>
      <c r="E2786" s="90" t="s">
        <v>1232</v>
      </c>
      <c r="F2786" s="127">
        <v>1</v>
      </c>
      <c r="G2786" s="91">
        <v>7214</v>
      </c>
      <c r="H2786" s="90"/>
      <c r="I2786" s="91"/>
      <c r="J2786" s="91"/>
      <c r="K2786" s="91">
        <f t="shared" si="87"/>
        <v>7214</v>
      </c>
      <c r="L2786" s="92">
        <v>20230510</v>
      </c>
    </row>
    <row r="2787" spans="1:12" x14ac:dyDescent="0.25">
      <c r="A2787" s="108" t="s">
        <v>4547</v>
      </c>
      <c r="B2787" s="109" t="s">
        <v>11</v>
      </c>
      <c r="C2787" s="109" t="s">
        <v>71</v>
      </c>
      <c r="D2787" s="109" t="s">
        <v>2402</v>
      </c>
      <c r="E2787" s="109" t="s">
        <v>2403</v>
      </c>
      <c r="F2787" s="130">
        <v>1</v>
      </c>
      <c r="G2787" s="110">
        <v>7214</v>
      </c>
      <c r="H2787" s="109">
        <v>76</v>
      </c>
      <c r="I2787" s="110">
        <v>80.709999999999994</v>
      </c>
      <c r="J2787" s="110">
        <f t="shared" si="88"/>
        <v>6133.9599999999991</v>
      </c>
      <c r="K2787" s="110">
        <f t="shared" si="87"/>
        <v>13347.96</v>
      </c>
      <c r="L2787" s="111">
        <v>20230511</v>
      </c>
    </row>
    <row r="2788" spans="1:12" x14ac:dyDescent="0.25">
      <c r="A2788" s="89" t="s">
        <v>4525</v>
      </c>
      <c r="B2788" s="90" t="s">
        <v>11</v>
      </c>
      <c r="C2788" s="90" t="s">
        <v>222</v>
      </c>
      <c r="D2788" s="90" t="s">
        <v>319</v>
      </c>
      <c r="E2788" s="90" t="s">
        <v>748</v>
      </c>
      <c r="F2788" s="127">
        <v>1</v>
      </c>
      <c r="G2788" s="91">
        <v>7214</v>
      </c>
      <c r="H2788" s="90"/>
      <c r="I2788" s="91"/>
      <c r="J2788" s="91"/>
      <c r="K2788" s="91">
        <f t="shared" si="87"/>
        <v>7214</v>
      </c>
      <c r="L2788" s="92">
        <v>20230512</v>
      </c>
    </row>
    <row r="2789" spans="1:12" x14ac:dyDescent="0.25">
      <c r="A2789" s="89" t="s">
        <v>4536</v>
      </c>
      <c r="B2789" s="90" t="s">
        <v>11</v>
      </c>
      <c r="C2789" s="90" t="s">
        <v>12</v>
      </c>
      <c r="D2789" s="90" t="s">
        <v>118</v>
      </c>
      <c r="E2789" s="90" t="s">
        <v>119</v>
      </c>
      <c r="F2789" s="127">
        <v>1</v>
      </c>
      <c r="G2789" s="91">
        <v>7214</v>
      </c>
      <c r="H2789" s="90"/>
      <c r="I2789" s="91"/>
      <c r="J2789" s="91"/>
      <c r="K2789" s="91">
        <f t="shared" si="87"/>
        <v>7214</v>
      </c>
      <c r="L2789" s="92">
        <v>20230512</v>
      </c>
    </row>
    <row r="2790" spans="1:12" x14ac:dyDescent="0.25">
      <c r="A2790" s="108" t="s">
        <v>4530</v>
      </c>
      <c r="B2790" s="109" t="s">
        <v>11</v>
      </c>
      <c r="C2790" s="109" t="s">
        <v>984</v>
      </c>
      <c r="D2790" s="109" t="s">
        <v>2178</v>
      </c>
      <c r="E2790" s="109" t="s">
        <v>955</v>
      </c>
      <c r="F2790" s="130">
        <v>1</v>
      </c>
      <c r="G2790" s="110">
        <v>7214</v>
      </c>
      <c r="H2790" s="109">
        <v>50</v>
      </c>
      <c r="I2790" s="110">
        <v>80.709999999999994</v>
      </c>
      <c r="J2790" s="110">
        <f t="shared" si="88"/>
        <v>4035.4999999999995</v>
      </c>
      <c r="K2790" s="110">
        <f t="shared" si="87"/>
        <v>11249.5</v>
      </c>
      <c r="L2790" s="111">
        <v>20230512</v>
      </c>
    </row>
    <row r="2791" spans="1:12" x14ac:dyDescent="0.25">
      <c r="A2791" s="108" t="s">
        <v>4538</v>
      </c>
      <c r="B2791" s="109" t="s">
        <v>11</v>
      </c>
      <c r="C2791" s="109" t="s">
        <v>934</v>
      </c>
      <c r="D2791" s="109" t="s">
        <v>3090</v>
      </c>
      <c r="E2791" s="109" t="s">
        <v>939</v>
      </c>
      <c r="F2791" s="130">
        <v>1</v>
      </c>
      <c r="G2791" s="110">
        <v>7214</v>
      </c>
      <c r="H2791" s="109">
        <v>55</v>
      </c>
      <c r="I2791" s="110">
        <v>80.709999999999994</v>
      </c>
      <c r="J2791" s="110">
        <f t="shared" si="88"/>
        <v>4439.0499999999993</v>
      </c>
      <c r="K2791" s="110">
        <f t="shared" si="87"/>
        <v>11653.05</v>
      </c>
      <c r="L2791" s="111">
        <v>20230515</v>
      </c>
    </row>
    <row r="2792" spans="1:12" x14ac:dyDescent="0.25">
      <c r="A2792" s="108" t="s">
        <v>4528</v>
      </c>
      <c r="B2792" s="109" t="s">
        <v>11</v>
      </c>
      <c r="C2792" s="109" t="s">
        <v>274</v>
      </c>
      <c r="D2792" s="109" t="s">
        <v>26</v>
      </c>
      <c r="E2792" s="109" t="s">
        <v>3131</v>
      </c>
      <c r="F2792" s="130">
        <v>1</v>
      </c>
      <c r="G2792" s="110">
        <v>7214</v>
      </c>
      <c r="H2792" s="109">
        <v>52</v>
      </c>
      <c r="I2792" s="110">
        <v>80.709999999999994</v>
      </c>
      <c r="J2792" s="110">
        <f t="shared" si="88"/>
        <v>4196.92</v>
      </c>
      <c r="K2792" s="110">
        <f t="shared" si="87"/>
        <v>11410.92</v>
      </c>
      <c r="L2792" s="111">
        <v>20230515</v>
      </c>
    </row>
    <row r="2793" spans="1:12" x14ac:dyDescent="0.25">
      <c r="A2793" s="108" t="s">
        <v>4521</v>
      </c>
      <c r="B2793" s="109" t="s">
        <v>11</v>
      </c>
      <c r="C2793" s="109" t="s">
        <v>363</v>
      </c>
      <c r="D2793" s="109" t="s">
        <v>364</v>
      </c>
      <c r="E2793" s="109" t="s">
        <v>3042</v>
      </c>
      <c r="F2793" s="130">
        <v>1</v>
      </c>
      <c r="G2793" s="110">
        <v>7214</v>
      </c>
      <c r="H2793" s="109">
        <v>33</v>
      </c>
      <c r="I2793" s="110">
        <v>80.709999999999994</v>
      </c>
      <c r="J2793" s="110">
        <f t="shared" si="88"/>
        <v>2663.43</v>
      </c>
      <c r="K2793" s="110">
        <f t="shared" si="87"/>
        <v>9877.43</v>
      </c>
      <c r="L2793" s="111">
        <v>20230516</v>
      </c>
    </row>
    <row r="2794" spans="1:12" x14ac:dyDescent="0.25">
      <c r="A2794" s="89" t="s">
        <v>4519</v>
      </c>
      <c r="B2794" s="90" t="s">
        <v>11</v>
      </c>
      <c r="C2794" s="90" t="s">
        <v>12</v>
      </c>
      <c r="D2794" s="90" t="s">
        <v>118</v>
      </c>
      <c r="E2794" s="90" t="s">
        <v>1071</v>
      </c>
      <c r="F2794" s="127">
        <v>1</v>
      </c>
      <c r="G2794" s="91">
        <v>7214</v>
      </c>
      <c r="H2794" s="90"/>
      <c r="I2794" s="91"/>
      <c r="J2794" s="91"/>
      <c r="K2794" s="91">
        <f t="shared" si="87"/>
        <v>7214</v>
      </c>
      <c r="L2794" s="92">
        <v>20230517</v>
      </c>
    </row>
    <row r="2795" spans="1:12" x14ac:dyDescent="0.25">
      <c r="A2795" s="89" t="s">
        <v>4503</v>
      </c>
      <c r="B2795" s="90" t="s">
        <v>11</v>
      </c>
      <c r="C2795" s="90" t="s">
        <v>36</v>
      </c>
      <c r="D2795" s="90" t="s">
        <v>37</v>
      </c>
      <c r="E2795" s="90" t="s">
        <v>1180</v>
      </c>
      <c r="F2795" s="127">
        <v>1</v>
      </c>
      <c r="G2795" s="91">
        <v>7214</v>
      </c>
      <c r="H2795" s="90"/>
      <c r="I2795" s="91"/>
      <c r="J2795" s="91"/>
      <c r="K2795" s="91">
        <f t="shared" si="87"/>
        <v>7214</v>
      </c>
      <c r="L2795" s="92">
        <v>20230517</v>
      </c>
    </row>
    <row r="2796" spans="1:12" x14ac:dyDescent="0.25">
      <c r="A2796" s="89" t="s">
        <v>4520</v>
      </c>
      <c r="B2796" s="90" t="s">
        <v>11</v>
      </c>
      <c r="C2796" s="90" t="s">
        <v>251</v>
      </c>
      <c r="D2796" s="90" t="s">
        <v>91</v>
      </c>
      <c r="E2796" s="90" t="s">
        <v>432</v>
      </c>
      <c r="F2796" s="127">
        <v>1</v>
      </c>
      <c r="G2796" s="91">
        <v>7214</v>
      </c>
      <c r="H2796" s="90"/>
      <c r="I2796" s="91"/>
      <c r="J2796" s="91"/>
      <c r="K2796" s="91">
        <f t="shared" si="87"/>
        <v>7214</v>
      </c>
      <c r="L2796" s="92">
        <v>20230517</v>
      </c>
    </row>
    <row r="2797" spans="1:12" x14ac:dyDescent="0.25">
      <c r="A2797" s="89" t="s">
        <v>4523</v>
      </c>
      <c r="B2797" s="90" t="s">
        <v>2204</v>
      </c>
      <c r="C2797" s="90" t="s">
        <v>560</v>
      </c>
      <c r="D2797" s="90" t="s">
        <v>26</v>
      </c>
      <c r="E2797" s="90" t="s">
        <v>563</v>
      </c>
      <c r="F2797" s="127">
        <v>1</v>
      </c>
      <c r="G2797" s="91">
        <v>7214</v>
      </c>
      <c r="H2797" s="90"/>
      <c r="I2797" s="91"/>
      <c r="J2797" s="91"/>
      <c r="K2797" s="91">
        <f t="shared" si="87"/>
        <v>7214</v>
      </c>
      <c r="L2797" s="92">
        <v>20230517</v>
      </c>
    </row>
    <row r="2798" spans="1:12" x14ac:dyDescent="0.25">
      <c r="A2798" s="89" t="s">
        <v>4522</v>
      </c>
      <c r="B2798" s="90" t="s">
        <v>11</v>
      </c>
      <c r="C2798" s="90" t="s">
        <v>222</v>
      </c>
      <c r="D2798" s="90" t="s">
        <v>26</v>
      </c>
      <c r="E2798" s="90" t="s">
        <v>1102</v>
      </c>
      <c r="F2798" s="127">
        <v>1</v>
      </c>
      <c r="G2798" s="91">
        <v>7214</v>
      </c>
      <c r="H2798" s="90"/>
      <c r="I2798" s="91"/>
      <c r="J2798" s="91"/>
      <c r="K2798" s="91">
        <f t="shared" si="87"/>
        <v>7214</v>
      </c>
      <c r="L2798" s="92">
        <v>20230517</v>
      </c>
    </row>
    <row r="2799" spans="1:12" x14ac:dyDescent="0.25">
      <c r="A2799" s="108" t="s">
        <v>4526</v>
      </c>
      <c r="B2799" s="109" t="s">
        <v>11</v>
      </c>
      <c r="C2799" s="109" t="s">
        <v>255</v>
      </c>
      <c r="D2799" s="109" t="s">
        <v>256</v>
      </c>
      <c r="E2799" s="109" t="s">
        <v>4517</v>
      </c>
      <c r="F2799" s="130">
        <v>1</v>
      </c>
      <c r="G2799" s="110">
        <v>7214</v>
      </c>
      <c r="H2799" s="109">
        <v>42</v>
      </c>
      <c r="I2799" s="110">
        <v>80.709999999999994</v>
      </c>
      <c r="J2799" s="110">
        <f t="shared" si="88"/>
        <v>3389.8199999999997</v>
      </c>
      <c r="K2799" s="110">
        <f t="shared" si="87"/>
        <v>10603.82</v>
      </c>
      <c r="L2799" s="111">
        <v>20230518</v>
      </c>
    </row>
    <row r="2800" spans="1:12" x14ac:dyDescent="0.25">
      <c r="A2800" s="108" t="s">
        <v>4518</v>
      </c>
      <c r="B2800" s="109" t="s">
        <v>11</v>
      </c>
      <c r="C2800" s="109" t="s">
        <v>934</v>
      </c>
      <c r="D2800" s="109" t="s">
        <v>3552</v>
      </c>
      <c r="E2800" s="109" t="s">
        <v>2748</v>
      </c>
      <c r="F2800" s="130">
        <v>1</v>
      </c>
      <c r="G2800" s="110">
        <v>7214</v>
      </c>
      <c r="H2800" s="109">
        <v>30</v>
      </c>
      <c r="I2800" s="110">
        <v>80.709999999999994</v>
      </c>
      <c r="J2800" s="110">
        <f t="shared" si="88"/>
        <v>2421.2999999999997</v>
      </c>
      <c r="K2800" s="110">
        <f t="shared" si="87"/>
        <v>9635.2999999999993</v>
      </c>
      <c r="L2800" s="111">
        <v>20230518</v>
      </c>
    </row>
    <row r="2801" spans="1:12" x14ac:dyDescent="0.25">
      <c r="A2801" s="89" t="s">
        <v>4524</v>
      </c>
      <c r="B2801" s="90" t="s">
        <v>11</v>
      </c>
      <c r="C2801" s="90" t="s">
        <v>274</v>
      </c>
      <c r="D2801" s="90" t="s">
        <v>26</v>
      </c>
      <c r="E2801" s="90" t="s">
        <v>3133</v>
      </c>
      <c r="F2801" s="127">
        <v>1</v>
      </c>
      <c r="G2801" s="91">
        <v>7214</v>
      </c>
      <c r="H2801" s="90"/>
      <c r="I2801" s="91"/>
      <c r="J2801" s="91"/>
      <c r="K2801" s="91">
        <f t="shared" si="87"/>
        <v>7214</v>
      </c>
      <c r="L2801" s="92">
        <v>20230518</v>
      </c>
    </row>
    <row r="2802" spans="1:12" x14ac:dyDescent="0.25">
      <c r="A2802" s="89" t="s">
        <v>4540</v>
      </c>
      <c r="B2802" s="90" t="s">
        <v>11</v>
      </c>
      <c r="C2802" s="90" t="s">
        <v>222</v>
      </c>
      <c r="D2802" s="90" t="s">
        <v>26</v>
      </c>
      <c r="E2802" s="90" t="s">
        <v>1106</v>
      </c>
      <c r="F2802" s="127">
        <v>1</v>
      </c>
      <c r="G2802" s="91">
        <v>7214</v>
      </c>
      <c r="H2802" s="90"/>
      <c r="I2802" s="91"/>
      <c r="J2802" s="91"/>
      <c r="K2802" s="91">
        <f t="shared" si="87"/>
        <v>7214</v>
      </c>
      <c r="L2802" s="92">
        <v>20230518</v>
      </c>
    </row>
    <row r="2803" spans="1:12" x14ac:dyDescent="0.25">
      <c r="A2803" s="89" t="s">
        <v>4512</v>
      </c>
      <c r="B2803" s="90" t="s">
        <v>11</v>
      </c>
      <c r="C2803" s="90" t="s">
        <v>27</v>
      </c>
      <c r="D2803" s="90" t="s">
        <v>1092</v>
      </c>
      <c r="E2803" s="90" t="s">
        <v>1120</v>
      </c>
      <c r="F2803" s="127">
        <v>1</v>
      </c>
      <c r="G2803" s="91">
        <v>7214</v>
      </c>
      <c r="H2803" s="90"/>
      <c r="I2803" s="91"/>
      <c r="J2803" s="91"/>
      <c r="K2803" s="91">
        <f t="shared" si="87"/>
        <v>7214</v>
      </c>
      <c r="L2803" s="92">
        <v>20230519</v>
      </c>
    </row>
    <row r="2804" spans="1:12" x14ac:dyDescent="0.25">
      <c r="A2804" s="108" t="s">
        <v>4515</v>
      </c>
      <c r="B2804" s="109" t="s">
        <v>11</v>
      </c>
      <c r="C2804" s="109" t="s">
        <v>12</v>
      </c>
      <c r="D2804" s="109" t="s">
        <v>116</v>
      </c>
      <c r="E2804" s="109" t="s">
        <v>171</v>
      </c>
      <c r="F2804" s="130">
        <v>1</v>
      </c>
      <c r="G2804" s="110">
        <v>7214</v>
      </c>
      <c r="H2804" s="109">
        <v>36</v>
      </c>
      <c r="I2804" s="110">
        <v>80.709999999999994</v>
      </c>
      <c r="J2804" s="110">
        <f t="shared" si="88"/>
        <v>2905.56</v>
      </c>
      <c r="K2804" s="110">
        <f t="shared" si="87"/>
        <v>10119.56</v>
      </c>
      <c r="L2804" s="111">
        <v>20230524</v>
      </c>
    </row>
    <row r="2805" spans="1:12" x14ac:dyDescent="0.25">
      <c r="A2805" s="89" t="s">
        <v>4514</v>
      </c>
      <c r="B2805" s="90" t="s">
        <v>11</v>
      </c>
      <c r="C2805" s="90" t="s">
        <v>12</v>
      </c>
      <c r="D2805" s="90" t="s">
        <v>118</v>
      </c>
      <c r="E2805" s="90" t="s">
        <v>167</v>
      </c>
      <c r="F2805" s="127">
        <v>1</v>
      </c>
      <c r="G2805" s="91">
        <v>7214</v>
      </c>
      <c r="H2805" s="90"/>
      <c r="I2805" s="91"/>
      <c r="J2805" s="91"/>
      <c r="K2805" s="91">
        <f t="shared" si="87"/>
        <v>7214</v>
      </c>
      <c r="L2805" s="92">
        <v>20230524</v>
      </c>
    </row>
    <row r="2806" spans="1:12" x14ac:dyDescent="0.25">
      <c r="A2806" s="89" t="s">
        <v>4513</v>
      </c>
      <c r="B2806" s="90" t="s">
        <v>11</v>
      </c>
      <c r="C2806" s="90" t="s">
        <v>251</v>
      </c>
      <c r="D2806" s="90" t="s">
        <v>91</v>
      </c>
      <c r="E2806" s="90" t="s">
        <v>962</v>
      </c>
      <c r="F2806" s="127">
        <v>1</v>
      </c>
      <c r="G2806" s="91">
        <v>7214</v>
      </c>
      <c r="H2806" s="90"/>
      <c r="I2806" s="91"/>
      <c r="J2806" s="91"/>
      <c r="K2806" s="91">
        <f t="shared" si="87"/>
        <v>7214</v>
      </c>
      <c r="L2806" s="92">
        <v>20230524</v>
      </c>
    </row>
    <row r="2807" spans="1:12" x14ac:dyDescent="0.25">
      <c r="A2807" s="89" t="s">
        <v>4516</v>
      </c>
      <c r="B2807" s="90" t="s">
        <v>11</v>
      </c>
      <c r="C2807" s="90" t="s">
        <v>255</v>
      </c>
      <c r="D2807" s="90" t="s">
        <v>256</v>
      </c>
      <c r="E2807" s="90" t="s">
        <v>4517</v>
      </c>
      <c r="F2807" s="127">
        <v>1</v>
      </c>
      <c r="G2807" s="91">
        <v>7214</v>
      </c>
      <c r="H2807" s="90"/>
      <c r="I2807" s="91"/>
      <c r="J2807" s="91"/>
      <c r="K2807" s="91">
        <f t="shared" si="87"/>
        <v>7214</v>
      </c>
      <c r="L2807" s="92">
        <v>20230524</v>
      </c>
    </row>
    <row r="2808" spans="1:12" x14ac:dyDescent="0.25">
      <c r="A2808" s="108" t="s">
        <v>4502</v>
      </c>
      <c r="B2808" s="109" t="s">
        <v>11</v>
      </c>
      <c r="C2808" s="109" t="s">
        <v>36</v>
      </c>
      <c r="D2808" s="109" t="s">
        <v>37</v>
      </c>
      <c r="E2808" s="109" t="s">
        <v>269</v>
      </c>
      <c r="F2808" s="130">
        <v>1</v>
      </c>
      <c r="G2808" s="110">
        <v>7214</v>
      </c>
      <c r="H2808" s="109">
        <v>287</v>
      </c>
      <c r="I2808" s="110">
        <v>80.709999999999994</v>
      </c>
      <c r="J2808" s="110">
        <f t="shared" si="88"/>
        <v>23163.769999999997</v>
      </c>
      <c r="K2808" s="110">
        <f t="shared" si="87"/>
        <v>30377.769999999997</v>
      </c>
      <c r="L2808" s="111">
        <v>20230529</v>
      </c>
    </row>
    <row r="2809" spans="1:12" x14ac:dyDescent="0.25">
      <c r="A2809" s="89" t="s">
        <v>4501</v>
      </c>
      <c r="B2809" s="90" t="s">
        <v>11</v>
      </c>
      <c r="C2809" s="90" t="s">
        <v>251</v>
      </c>
      <c r="D2809" s="90" t="s">
        <v>91</v>
      </c>
      <c r="E2809" s="90" t="s">
        <v>1198</v>
      </c>
      <c r="F2809" s="127">
        <v>1</v>
      </c>
      <c r="G2809" s="91">
        <v>7214</v>
      </c>
      <c r="H2809" s="90"/>
      <c r="I2809" s="91"/>
      <c r="J2809" s="91"/>
      <c r="K2809" s="91">
        <f t="shared" si="87"/>
        <v>7214</v>
      </c>
      <c r="L2809" s="92">
        <v>20230530</v>
      </c>
    </row>
    <row r="2810" spans="1:12" ht="15.75" thickBot="1" x14ac:dyDescent="0.3">
      <c r="A2810" s="112" t="s">
        <v>4500</v>
      </c>
      <c r="B2810" s="113" t="s">
        <v>11</v>
      </c>
      <c r="C2810" s="113" t="s">
        <v>434</v>
      </c>
      <c r="D2810" s="113" t="s">
        <v>435</v>
      </c>
      <c r="E2810" s="113" t="s">
        <v>436</v>
      </c>
      <c r="F2810" s="131">
        <v>1</v>
      </c>
      <c r="G2810" s="114">
        <v>7214</v>
      </c>
      <c r="H2810" s="113"/>
      <c r="I2810" s="114"/>
      <c r="J2810" s="114"/>
      <c r="K2810" s="114">
        <f t="shared" si="87"/>
        <v>7214</v>
      </c>
      <c r="L2810" s="115">
        <v>20230530</v>
      </c>
    </row>
    <row r="2811" spans="1:12" x14ac:dyDescent="0.25">
      <c r="A2811" s="89"/>
      <c r="B2811" s="90"/>
      <c r="C2811" s="90"/>
      <c r="D2811" s="90"/>
      <c r="E2811" s="90"/>
      <c r="F2811" s="127"/>
      <c r="G2811" s="91"/>
      <c r="H2811" s="90"/>
      <c r="I2811" s="91"/>
      <c r="J2811" s="91"/>
      <c r="K2811" s="91"/>
      <c r="L2811" s="92"/>
    </row>
    <row r="2812" spans="1:12" ht="15.75" thickBot="1" x14ac:dyDescent="0.3">
      <c r="A2812" s="85"/>
      <c r="B2812" s="86"/>
      <c r="C2812" s="86"/>
      <c r="D2812" s="86"/>
      <c r="E2812" s="86"/>
      <c r="F2812" s="122"/>
      <c r="G2812" s="87"/>
      <c r="H2812" s="86"/>
      <c r="I2812" s="87"/>
      <c r="J2812" s="87"/>
      <c r="K2812" s="87"/>
      <c r="L2812" s="88"/>
    </row>
    <row r="2813" spans="1:12" x14ac:dyDescent="0.25">
      <c r="A2813" s="54" t="s">
        <v>4473</v>
      </c>
      <c r="B2813" s="47" t="s">
        <v>92</v>
      </c>
      <c r="C2813" s="47" t="s">
        <v>95</v>
      </c>
      <c r="D2813" s="47" t="s">
        <v>1318</v>
      </c>
      <c r="E2813" s="47" t="s">
        <v>1346</v>
      </c>
      <c r="F2813" s="123">
        <v>1</v>
      </c>
      <c r="G2813" s="38">
        <v>3335</v>
      </c>
      <c r="H2813" s="47"/>
      <c r="I2813" s="38"/>
      <c r="J2813" s="38"/>
      <c r="K2813" s="38">
        <f t="shared" si="87"/>
        <v>3335</v>
      </c>
      <c r="L2813" s="73">
        <v>20230531</v>
      </c>
    </row>
    <row r="2814" spans="1:12" x14ac:dyDescent="0.25">
      <c r="A2814" s="89" t="s">
        <v>4476</v>
      </c>
      <c r="B2814" s="90" t="s">
        <v>92</v>
      </c>
      <c r="C2814" s="90" t="s">
        <v>95</v>
      </c>
      <c r="D2814" s="90" t="s">
        <v>96</v>
      </c>
      <c r="E2814" s="90" t="s">
        <v>972</v>
      </c>
      <c r="F2814" s="127">
        <v>1</v>
      </c>
      <c r="G2814" s="91">
        <v>3335</v>
      </c>
      <c r="H2814" s="90"/>
      <c r="I2814" s="91"/>
      <c r="J2814" s="91"/>
      <c r="K2814" s="91">
        <f t="shared" si="87"/>
        <v>3335</v>
      </c>
      <c r="L2814" s="92">
        <v>20230504</v>
      </c>
    </row>
    <row r="2815" spans="1:12" x14ac:dyDescent="0.25">
      <c r="A2815" s="89" t="s">
        <v>4475</v>
      </c>
      <c r="B2815" s="90" t="s">
        <v>92</v>
      </c>
      <c r="C2815" s="90" t="s">
        <v>95</v>
      </c>
      <c r="D2815" s="90" t="s">
        <v>96</v>
      </c>
      <c r="E2815" s="90" t="s">
        <v>1328</v>
      </c>
      <c r="F2815" s="127">
        <v>1</v>
      </c>
      <c r="G2815" s="91">
        <v>3335</v>
      </c>
      <c r="H2815" s="90"/>
      <c r="I2815" s="91"/>
      <c r="J2815" s="91"/>
      <c r="K2815" s="91">
        <f t="shared" si="87"/>
        <v>3335</v>
      </c>
      <c r="L2815" s="92">
        <v>20230504</v>
      </c>
    </row>
    <row r="2816" spans="1:12" x14ac:dyDescent="0.25">
      <c r="A2816" s="89" t="s">
        <v>4474</v>
      </c>
      <c r="B2816" s="90" t="s">
        <v>92</v>
      </c>
      <c r="C2816" s="90" t="s">
        <v>95</v>
      </c>
      <c r="D2816" s="90" t="s">
        <v>96</v>
      </c>
      <c r="E2816" s="90" t="s">
        <v>97</v>
      </c>
      <c r="F2816" s="127">
        <v>1</v>
      </c>
      <c r="G2816" s="91">
        <v>3335</v>
      </c>
      <c r="H2816" s="90"/>
      <c r="I2816" s="91"/>
      <c r="J2816" s="91"/>
      <c r="K2816" s="91">
        <f t="shared" si="87"/>
        <v>3335</v>
      </c>
      <c r="L2816" s="92">
        <v>20230504</v>
      </c>
    </row>
    <row r="2817" spans="1:12" x14ac:dyDescent="0.25">
      <c r="A2817" s="89" t="s">
        <v>4531</v>
      </c>
      <c r="B2817" s="90" t="s">
        <v>11</v>
      </c>
      <c r="C2817" s="90" t="s">
        <v>222</v>
      </c>
      <c r="D2817" s="90" t="s">
        <v>26</v>
      </c>
      <c r="E2817" s="90" t="s">
        <v>670</v>
      </c>
      <c r="F2817" s="127">
        <v>1</v>
      </c>
      <c r="G2817" s="91">
        <v>3335</v>
      </c>
      <c r="H2817" s="90"/>
      <c r="I2817" s="91"/>
      <c r="J2817" s="91"/>
      <c r="K2817" s="91">
        <f t="shared" si="87"/>
        <v>3335</v>
      </c>
      <c r="L2817" s="92">
        <v>20230504</v>
      </c>
    </row>
    <row r="2818" spans="1:12" x14ac:dyDescent="0.25">
      <c r="A2818" s="108" t="s">
        <v>4478</v>
      </c>
      <c r="B2818" s="109" t="s">
        <v>92</v>
      </c>
      <c r="C2818" s="109" t="s">
        <v>363</v>
      </c>
      <c r="D2818" s="109" t="s">
        <v>364</v>
      </c>
      <c r="E2818" s="109" t="s">
        <v>365</v>
      </c>
      <c r="F2818" s="130">
        <v>1</v>
      </c>
      <c r="G2818" s="110">
        <v>3335</v>
      </c>
      <c r="H2818" s="109">
        <v>33</v>
      </c>
      <c r="I2818" s="110">
        <v>80.709999999999994</v>
      </c>
      <c r="J2818" s="110">
        <f t="shared" si="88"/>
        <v>2663.43</v>
      </c>
      <c r="K2818" s="110">
        <f t="shared" si="87"/>
        <v>5998.43</v>
      </c>
      <c r="L2818" s="111">
        <v>20230509</v>
      </c>
    </row>
    <row r="2819" spans="1:12" x14ac:dyDescent="0.25">
      <c r="A2819" s="89" t="s">
        <v>4510</v>
      </c>
      <c r="B2819" s="90" t="s">
        <v>92</v>
      </c>
      <c r="C2819" s="90" t="s">
        <v>12</v>
      </c>
      <c r="D2819" s="90" t="s">
        <v>118</v>
      </c>
      <c r="E2819" s="90" t="s">
        <v>262</v>
      </c>
      <c r="F2819" s="127">
        <v>1</v>
      </c>
      <c r="G2819" s="91">
        <v>3335</v>
      </c>
      <c r="H2819" s="90"/>
      <c r="I2819" s="91"/>
      <c r="J2819" s="91"/>
      <c r="K2819" s="91">
        <f t="shared" si="87"/>
        <v>3335</v>
      </c>
      <c r="L2819" s="92">
        <v>20230517</v>
      </c>
    </row>
    <row r="2820" spans="1:12" x14ac:dyDescent="0.25">
      <c r="A2820" s="89" t="s">
        <v>4509</v>
      </c>
      <c r="B2820" s="90" t="s">
        <v>92</v>
      </c>
      <c r="C2820" s="90" t="s">
        <v>12</v>
      </c>
      <c r="D2820" s="90" t="s">
        <v>118</v>
      </c>
      <c r="E2820" s="90" t="s">
        <v>676</v>
      </c>
      <c r="F2820" s="127">
        <v>1</v>
      </c>
      <c r="G2820" s="91">
        <v>3335</v>
      </c>
      <c r="H2820" s="90"/>
      <c r="I2820" s="91"/>
      <c r="J2820" s="91"/>
      <c r="K2820" s="91">
        <f t="shared" si="87"/>
        <v>3335</v>
      </c>
      <c r="L2820" s="92">
        <v>20230517</v>
      </c>
    </row>
    <row r="2821" spans="1:12" x14ac:dyDescent="0.25">
      <c r="A2821" s="89" t="s">
        <v>4508</v>
      </c>
      <c r="B2821" s="90" t="s">
        <v>92</v>
      </c>
      <c r="C2821" s="90" t="s">
        <v>12</v>
      </c>
      <c r="D2821" s="90" t="s">
        <v>118</v>
      </c>
      <c r="E2821" s="90" t="s">
        <v>1071</v>
      </c>
      <c r="F2821" s="127">
        <v>1</v>
      </c>
      <c r="G2821" s="91">
        <v>3335</v>
      </c>
      <c r="H2821" s="90"/>
      <c r="I2821" s="91"/>
      <c r="J2821" s="91"/>
      <c r="K2821" s="91">
        <f t="shared" si="87"/>
        <v>3335</v>
      </c>
      <c r="L2821" s="92">
        <v>20230517</v>
      </c>
    </row>
    <row r="2822" spans="1:12" x14ac:dyDescent="0.25">
      <c r="A2822" s="89" t="s">
        <v>4507</v>
      </c>
      <c r="B2822" s="90" t="s">
        <v>92</v>
      </c>
      <c r="C2822" s="90" t="s">
        <v>12</v>
      </c>
      <c r="D2822" s="90" t="s">
        <v>118</v>
      </c>
      <c r="E2822" s="90" t="s">
        <v>119</v>
      </c>
      <c r="F2822" s="127">
        <v>1</v>
      </c>
      <c r="G2822" s="91">
        <v>3335</v>
      </c>
      <c r="H2822" s="90"/>
      <c r="I2822" s="91"/>
      <c r="J2822" s="91"/>
      <c r="K2822" s="91">
        <f t="shared" si="87"/>
        <v>3335</v>
      </c>
      <c r="L2822" s="92">
        <v>20230517</v>
      </c>
    </row>
    <row r="2823" spans="1:12" x14ac:dyDescent="0.25">
      <c r="A2823" s="89" t="s">
        <v>4506</v>
      </c>
      <c r="B2823" s="90" t="s">
        <v>92</v>
      </c>
      <c r="C2823" s="90" t="s">
        <v>12</v>
      </c>
      <c r="D2823" s="90" t="s">
        <v>118</v>
      </c>
      <c r="E2823" s="90" t="s">
        <v>174</v>
      </c>
      <c r="F2823" s="127">
        <v>1</v>
      </c>
      <c r="G2823" s="91">
        <v>3335</v>
      </c>
      <c r="H2823" s="90"/>
      <c r="I2823" s="91"/>
      <c r="J2823" s="91"/>
      <c r="K2823" s="91">
        <f t="shared" si="87"/>
        <v>3335</v>
      </c>
      <c r="L2823" s="92">
        <v>20230517</v>
      </c>
    </row>
    <row r="2824" spans="1:12" x14ac:dyDescent="0.25">
      <c r="A2824" s="89" t="s">
        <v>4505</v>
      </c>
      <c r="B2824" s="90" t="s">
        <v>92</v>
      </c>
      <c r="C2824" s="90" t="s">
        <v>12</v>
      </c>
      <c r="D2824" s="90" t="s">
        <v>118</v>
      </c>
      <c r="E2824" s="90" t="s">
        <v>2477</v>
      </c>
      <c r="F2824" s="127">
        <v>1</v>
      </c>
      <c r="G2824" s="91">
        <v>3335</v>
      </c>
      <c r="H2824" s="90"/>
      <c r="I2824" s="91"/>
      <c r="J2824" s="91"/>
      <c r="K2824" s="91">
        <f t="shared" si="87"/>
        <v>3335</v>
      </c>
      <c r="L2824" s="92">
        <v>20230517</v>
      </c>
    </row>
    <row r="2825" spans="1:12" x14ac:dyDescent="0.25">
      <c r="A2825" s="89" t="s">
        <v>4504</v>
      </c>
      <c r="B2825" s="90" t="s">
        <v>92</v>
      </c>
      <c r="C2825" s="90" t="s">
        <v>12</v>
      </c>
      <c r="D2825" s="90" t="s">
        <v>118</v>
      </c>
      <c r="E2825" s="90" t="s">
        <v>3171</v>
      </c>
      <c r="F2825" s="127">
        <v>1</v>
      </c>
      <c r="G2825" s="91">
        <v>3335</v>
      </c>
      <c r="H2825" s="90"/>
      <c r="I2825" s="91"/>
      <c r="J2825" s="91"/>
      <c r="K2825" s="91">
        <f t="shared" si="87"/>
        <v>3335</v>
      </c>
      <c r="L2825" s="92">
        <v>20230517</v>
      </c>
    </row>
    <row r="2826" spans="1:12" x14ac:dyDescent="0.25">
      <c r="A2826" s="89" t="s">
        <v>4484</v>
      </c>
      <c r="B2826" s="90" t="s">
        <v>92</v>
      </c>
      <c r="C2826" s="90" t="s">
        <v>12</v>
      </c>
      <c r="D2826" s="90" t="s">
        <v>116</v>
      </c>
      <c r="E2826" s="90" t="s">
        <v>171</v>
      </c>
      <c r="F2826" s="127">
        <v>1</v>
      </c>
      <c r="G2826" s="91">
        <v>3335</v>
      </c>
      <c r="H2826" s="90"/>
      <c r="I2826" s="91"/>
      <c r="J2826" s="91"/>
      <c r="K2826" s="91">
        <f t="shared" si="87"/>
        <v>3335</v>
      </c>
      <c r="L2826" s="92">
        <v>20230517</v>
      </c>
    </row>
    <row r="2827" spans="1:12" x14ac:dyDescent="0.25">
      <c r="A2827" s="89" t="s">
        <v>4483</v>
      </c>
      <c r="B2827" s="90" t="s">
        <v>92</v>
      </c>
      <c r="C2827" s="90" t="s">
        <v>12</v>
      </c>
      <c r="D2827" s="90" t="s">
        <v>116</v>
      </c>
      <c r="E2827" s="90" t="s">
        <v>1148</v>
      </c>
      <c r="F2827" s="127">
        <v>1</v>
      </c>
      <c r="G2827" s="91">
        <v>3335</v>
      </c>
      <c r="H2827" s="90"/>
      <c r="I2827" s="91"/>
      <c r="J2827" s="91"/>
      <c r="K2827" s="91">
        <f t="shared" si="87"/>
        <v>3335</v>
      </c>
      <c r="L2827" s="92">
        <v>20230518</v>
      </c>
    </row>
    <row r="2828" spans="1:12" x14ac:dyDescent="0.25">
      <c r="A2828" s="89" t="s">
        <v>4482</v>
      </c>
      <c r="B2828" s="90" t="s">
        <v>92</v>
      </c>
      <c r="C2828" s="90" t="s">
        <v>12</v>
      </c>
      <c r="D2828" s="90" t="s">
        <v>116</v>
      </c>
      <c r="E2828" s="90" t="s">
        <v>3001</v>
      </c>
      <c r="F2828" s="127">
        <v>1</v>
      </c>
      <c r="G2828" s="91">
        <v>3335</v>
      </c>
      <c r="H2828" s="90"/>
      <c r="I2828" s="91"/>
      <c r="J2828" s="91"/>
      <c r="K2828" s="91">
        <f t="shared" si="87"/>
        <v>3335</v>
      </c>
      <c r="L2828" s="92">
        <v>20230518</v>
      </c>
    </row>
    <row r="2829" spans="1:12" x14ac:dyDescent="0.25">
      <c r="A2829" s="89" t="s">
        <v>4481</v>
      </c>
      <c r="B2829" s="90" t="s">
        <v>92</v>
      </c>
      <c r="C2829" s="90" t="s">
        <v>2568</v>
      </c>
      <c r="D2829" s="90" t="s">
        <v>26</v>
      </c>
      <c r="E2829" s="90">
        <v>7929871</v>
      </c>
      <c r="F2829" s="127">
        <v>1</v>
      </c>
      <c r="G2829" s="91">
        <v>3335</v>
      </c>
      <c r="H2829" s="90"/>
      <c r="I2829" s="91"/>
      <c r="J2829" s="91"/>
      <c r="K2829" s="91">
        <f t="shared" si="87"/>
        <v>3335</v>
      </c>
      <c r="L2829" s="92">
        <v>20230518</v>
      </c>
    </row>
    <row r="2830" spans="1:12" x14ac:dyDescent="0.25">
      <c r="A2830" s="89" t="s">
        <v>4493</v>
      </c>
      <c r="B2830" s="90" t="s">
        <v>92</v>
      </c>
      <c r="C2830" s="90" t="s">
        <v>363</v>
      </c>
      <c r="D2830" s="90" t="s">
        <v>364</v>
      </c>
      <c r="E2830" s="90" t="s">
        <v>575</v>
      </c>
      <c r="F2830" s="127">
        <v>1</v>
      </c>
      <c r="G2830" s="91">
        <v>3335</v>
      </c>
      <c r="H2830" s="90"/>
      <c r="I2830" s="91"/>
      <c r="J2830" s="91"/>
      <c r="K2830" s="91">
        <f t="shared" si="87"/>
        <v>3335</v>
      </c>
      <c r="L2830" s="92">
        <v>20230518</v>
      </c>
    </row>
    <row r="2831" spans="1:12" x14ac:dyDescent="0.25">
      <c r="A2831" s="89" t="s">
        <v>4498</v>
      </c>
      <c r="B2831" s="90" t="s">
        <v>92</v>
      </c>
      <c r="C2831" s="90" t="s">
        <v>706</v>
      </c>
      <c r="D2831" s="90" t="s">
        <v>707</v>
      </c>
      <c r="E2831" s="90" t="s">
        <v>716</v>
      </c>
      <c r="F2831" s="127">
        <v>1</v>
      </c>
      <c r="G2831" s="91">
        <v>3335</v>
      </c>
      <c r="H2831" s="90"/>
      <c r="I2831" s="91"/>
      <c r="J2831" s="91"/>
      <c r="K2831" s="91">
        <f t="shared" si="87"/>
        <v>3335</v>
      </c>
      <c r="L2831" s="92">
        <v>20230519</v>
      </c>
    </row>
    <row r="2832" spans="1:12" x14ac:dyDescent="0.25">
      <c r="A2832" s="89" t="s">
        <v>4497</v>
      </c>
      <c r="B2832" s="90" t="s">
        <v>92</v>
      </c>
      <c r="C2832" s="90" t="s">
        <v>706</v>
      </c>
      <c r="D2832" s="90" t="s">
        <v>707</v>
      </c>
      <c r="E2832" s="90" t="s">
        <v>714</v>
      </c>
      <c r="F2832" s="127">
        <v>1</v>
      </c>
      <c r="G2832" s="91">
        <v>3335</v>
      </c>
      <c r="H2832" s="90"/>
      <c r="I2832" s="91"/>
      <c r="J2832" s="91"/>
      <c r="K2832" s="91">
        <f t="shared" si="87"/>
        <v>3335</v>
      </c>
      <c r="L2832" s="92">
        <v>20230519</v>
      </c>
    </row>
    <row r="2833" spans="1:12" x14ac:dyDescent="0.25">
      <c r="A2833" s="89" t="s">
        <v>4496</v>
      </c>
      <c r="B2833" s="90" t="s">
        <v>92</v>
      </c>
      <c r="C2833" s="90" t="s">
        <v>706</v>
      </c>
      <c r="D2833" s="90" t="s">
        <v>707</v>
      </c>
      <c r="E2833" s="90" t="s">
        <v>920</v>
      </c>
      <c r="F2833" s="127">
        <v>1</v>
      </c>
      <c r="G2833" s="91">
        <v>3335</v>
      </c>
      <c r="H2833" s="90"/>
      <c r="I2833" s="91"/>
      <c r="J2833" s="91"/>
      <c r="K2833" s="91">
        <f t="shared" si="87"/>
        <v>3335</v>
      </c>
      <c r="L2833" s="92">
        <v>20230519</v>
      </c>
    </row>
    <row r="2834" spans="1:12" x14ac:dyDescent="0.25">
      <c r="A2834" s="89" t="s">
        <v>4495</v>
      </c>
      <c r="B2834" s="90" t="s">
        <v>92</v>
      </c>
      <c r="C2834" s="90" t="s">
        <v>706</v>
      </c>
      <c r="D2834" s="90" t="s">
        <v>707</v>
      </c>
      <c r="E2834" s="90" t="s">
        <v>718</v>
      </c>
      <c r="F2834" s="127">
        <v>1</v>
      </c>
      <c r="G2834" s="91">
        <v>3335</v>
      </c>
      <c r="H2834" s="90"/>
      <c r="I2834" s="91"/>
      <c r="J2834" s="91"/>
      <c r="K2834" s="91">
        <f t="shared" si="87"/>
        <v>3335</v>
      </c>
      <c r="L2834" s="92">
        <v>20230519</v>
      </c>
    </row>
    <row r="2835" spans="1:12" x14ac:dyDescent="0.25">
      <c r="A2835" s="108" t="s">
        <v>4494</v>
      </c>
      <c r="B2835" s="109" t="s">
        <v>92</v>
      </c>
      <c r="C2835" s="109" t="s">
        <v>706</v>
      </c>
      <c r="D2835" s="109" t="s">
        <v>707</v>
      </c>
      <c r="E2835" s="109" t="s">
        <v>708</v>
      </c>
      <c r="F2835" s="130">
        <v>1</v>
      </c>
      <c r="G2835" s="110">
        <v>3335</v>
      </c>
      <c r="H2835" s="109">
        <v>55</v>
      </c>
      <c r="I2835" s="110">
        <v>80.709999999999994</v>
      </c>
      <c r="J2835" s="110">
        <f t="shared" si="88"/>
        <v>4439.0499999999993</v>
      </c>
      <c r="K2835" s="110">
        <f t="shared" si="87"/>
        <v>7774.0499999999993</v>
      </c>
      <c r="L2835" s="111">
        <v>20230519</v>
      </c>
    </row>
    <row r="2836" spans="1:12" x14ac:dyDescent="0.25">
      <c r="A2836" s="89" t="s">
        <v>4492</v>
      </c>
      <c r="B2836" s="90" t="s">
        <v>92</v>
      </c>
      <c r="C2836" s="90" t="s">
        <v>363</v>
      </c>
      <c r="D2836" s="90" t="s">
        <v>364</v>
      </c>
      <c r="E2836" s="90" t="s">
        <v>573</v>
      </c>
      <c r="F2836" s="127">
        <v>1</v>
      </c>
      <c r="G2836" s="91">
        <v>3335</v>
      </c>
      <c r="H2836" s="90"/>
      <c r="I2836" s="91"/>
      <c r="J2836" s="91"/>
      <c r="K2836" s="91">
        <f t="shared" si="87"/>
        <v>3335</v>
      </c>
      <c r="L2836" s="92">
        <v>20230519</v>
      </c>
    </row>
    <row r="2837" spans="1:12" x14ac:dyDescent="0.25">
      <c r="A2837" s="89" t="s">
        <v>4491</v>
      </c>
      <c r="B2837" s="90" t="s">
        <v>92</v>
      </c>
      <c r="C2837" s="90" t="s">
        <v>363</v>
      </c>
      <c r="D2837" s="90" t="s">
        <v>364</v>
      </c>
      <c r="E2837" s="90" t="s">
        <v>571</v>
      </c>
      <c r="F2837" s="127">
        <v>1</v>
      </c>
      <c r="G2837" s="91">
        <v>3335</v>
      </c>
      <c r="H2837" s="90"/>
      <c r="I2837" s="91"/>
      <c r="J2837" s="91"/>
      <c r="K2837" s="91">
        <f t="shared" si="87"/>
        <v>3335</v>
      </c>
      <c r="L2837" s="92">
        <v>20230522</v>
      </c>
    </row>
    <row r="2838" spans="1:12" x14ac:dyDescent="0.25">
      <c r="A2838" s="89" t="s">
        <v>4490</v>
      </c>
      <c r="B2838" s="90" t="s">
        <v>92</v>
      </c>
      <c r="C2838" s="90" t="s">
        <v>363</v>
      </c>
      <c r="D2838" s="90" t="s">
        <v>364</v>
      </c>
      <c r="E2838" s="90" t="s">
        <v>371</v>
      </c>
      <c r="F2838" s="127">
        <v>1</v>
      </c>
      <c r="G2838" s="91">
        <v>3335</v>
      </c>
      <c r="H2838" s="90"/>
      <c r="I2838" s="91"/>
      <c r="J2838" s="91"/>
      <c r="K2838" s="91">
        <f t="shared" si="87"/>
        <v>3335</v>
      </c>
      <c r="L2838" s="92">
        <v>20230522</v>
      </c>
    </row>
    <row r="2839" spans="1:12" x14ac:dyDescent="0.25">
      <c r="A2839" s="89" t="s">
        <v>4489</v>
      </c>
      <c r="B2839" s="90" t="s">
        <v>92</v>
      </c>
      <c r="C2839" s="90" t="s">
        <v>363</v>
      </c>
      <c r="D2839" s="90" t="s">
        <v>364</v>
      </c>
      <c r="E2839" s="90" t="s">
        <v>565</v>
      </c>
      <c r="F2839" s="127">
        <v>1</v>
      </c>
      <c r="G2839" s="91">
        <v>3335</v>
      </c>
      <c r="H2839" s="90"/>
      <c r="I2839" s="91"/>
      <c r="J2839" s="91"/>
      <c r="K2839" s="91">
        <f t="shared" si="87"/>
        <v>3335</v>
      </c>
      <c r="L2839" s="92">
        <v>20230522</v>
      </c>
    </row>
    <row r="2840" spans="1:12" x14ac:dyDescent="0.25">
      <c r="A2840" s="89" t="s">
        <v>4488</v>
      </c>
      <c r="B2840" s="90" t="s">
        <v>92</v>
      </c>
      <c r="C2840" s="90" t="s">
        <v>363</v>
      </c>
      <c r="D2840" s="90" t="s">
        <v>364</v>
      </c>
      <c r="E2840" s="90" t="s">
        <v>3044</v>
      </c>
      <c r="F2840" s="127">
        <v>1</v>
      </c>
      <c r="G2840" s="91">
        <v>3335</v>
      </c>
      <c r="H2840" s="90"/>
      <c r="I2840" s="91"/>
      <c r="J2840" s="91"/>
      <c r="K2840" s="91">
        <f t="shared" ref="K2840:K2864" si="89">J2840+G2840</f>
        <v>3335</v>
      </c>
      <c r="L2840" s="92">
        <v>20230522</v>
      </c>
    </row>
    <row r="2841" spans="1:12" x14ac:dyDescent="0.25">
      <c r="A2841" s="89" t="s">
        <v>4487</v>
      </c>
      <c r="B2841" s="90" t="s">
        <v>92</v>
      </c>
      <c r="C2841" s="90" t="s">
        <v>363</v>
      </c>
      <c r="D2841" s="90" t="s">
        <v>364</v>
      </c>
      <c r="E2841" s="90" t="s">
        <v>3042</v>
      </c>
      <c r="F2841" s="127">
        <v>1</v>
      </c>
      <c r="G2841" s="91">
        <v>3335</v>
      </c>
      <c r="H2841" s="90"/>
      <c r="I2841" s="91"/>
      <c r="J2841" s="91"/>
      <c r="K2841" s="91">
        <f t="shared" si="89"/>
        <v>3335</v>
      </c>
      <c r="L2841" s="92">
        <v>20230522</v>
      </c>
    </row>
    <row r="2842" spans="1:12" x14ac:dyDescent="0.25">
      <c r="A2842" s="89" t="s">
        <v>4486</v>
      </c>
      <c r="B2842" s="90" t="s">
        <v>92</v>
      </c>
      <c r="C2842" s="90" t="s">
        <v>363</v>
      </c>
      <c r="D2842" s="90" t="s">
        <v>364</v>
      </c>
      <c r="E2842" s="90" t="s">
        <v>3040</v>
      </c>
      <c r="F2842" s="127">
        <v>1</v>
      </c>
      <c r="G2842" s="91">
        <v>3335</v>
      </c>
      <c r="H2842" s="90"/>
      <c r="I2842" s="91"/>
      <c r="J2842" s="91"/>
      <c r="K2842" s="91">
        <f t="shared" si="89"/>
        <v>3335</v>
      </c>
      <c r="L2842" s="92">
        <v>20230522</v>
      </c>
    </row>
    <row r="2843" spans="1:12" x14ac:dyDescent="0.25">
      <c r="A2843" s="89" t="s">
        <v>4472</v>
      </c>
      <c r="B2843" s="90" t="s">
        <v>92</v>
      </c>
      <c r="C2843" s="90" t="s">
        <v>95</v>
      </c>
      <c r="D2843" s="90" t="s">
        <v>1318</v>
      </c>
      <c r="E2843" s="90" t="s">
        <v>1344</v>
      </c>
      <c r="F2843" s="127">
        <v>1</v>
      </c>
      <c r="G2843" s="91">
        <v>3335</v>
      </c>
      <c r="H2843" s="90"/>
      <c r="I2843" s="91"/>
      <c r="J2843" s="91"/>
      <c r="K2843" s="91">
        <f t="shared" si="89"/>
        <v>3335</v>
      </c>
      <c r="L2843" s="92">
        <v>20230522</v>
      </c>
    </row>
    <row r="2844" spans="1:12" x14ac:dyDescent="0.25">
      <c r="A2844" s="89" t="s">
        <v>4471</v>
      </c>
      <c r="B2844" s="90" t="s">
        <v>92</v>
      </c>
      <c r="C2844" s="90" t="s">
        <v>95</v>
      </c>
      <c r="D2844" s="90" t="s">
        <v>1318</v>
      </c>
      <c r="E2844" s="90" t="s">
        <v>1342</v>
      </c>
      <c r="F2844" s="127">
        <v>1</v>
      </c>
      <c r="G2844" s="91">
        <v>3335</v>
      </c>
      <c r="H2844" s="90"/>
      <c r="I2844" s="91"/>
      <c r="J2844" s="91"/>
      <c r="K2844" s="91">
        <f t="shared" si="89"/>
        <v>3335</v>
      </c>
      <c r="L2844" s="92">
        <v>20230522</v>
      </c>
    </row>
    <row r="2845" spans="1:12" x14ac:dyDescent="0.25">
      <c r="A2845" s="89" t="s">
        <v>4470</v>
      </c>
      <c r="B2845" s="90" t="s">
        <v>92</v>
      </c>
      <c r="C2845" s="90" t="s">
        <v>95</v>
      </c>
      <c r="D2845" s="90" t="s">
        <v>1318</v>
      </c>
      <c r="E2845" s="90" t="s">
        <v>1340</v>
      </c>
      <c r="F2845" s="127">
        <v>1</v>
      </c>
      <c r="G2845" s="91">
        <v>3335</v>
      </c>
      <c r="H2845" s="90"/>
      <c r="I2845" s="91"/>
      <c r="J2845" s="91"/>
      <c r="K2845" s="91">
        <f t="shared" si="89"/>
        <v>3335</v>
      </c>
      <c r="L2845" s="92">
        <v>20230522</v>
      </c>
    </row>
    <row r="2846" spans="1:12" x14ac:dyDescent="0.25">
      <c r="A2846" s="89" t="s">
        <v>4469</v>
      </c>
      <c r="B2846" s="90" t="s">
        <v>92</v>
      </c>
      <c r="C2846" s="90" t="s">
        <v>95</v>
      </c>
      <c r="D2846" s="90" t="s">
        <v>1318</v>
      </c>
      <c r="E2846" s="90" t="s">
        <v>1338</v>
      </c>
      <c r="F2846" s="127">
        <v>1</v>
      </c>
      <c r="G2846" s="91">
        <v>3335</v>
      </c>
      <c r="H2846" s="90"/>
      <c r="I2846" s="91"/>
      <c r="J2846" s="91"/>
      <c r="K2846" s="91">
        <f t="shared" si="89"/>
        <v>3335</v>
      </c>
      <c r="L2846" s="92">
        <v>20230522</v>
      </c>
    </row>
    <row r="2847" spans="1:12" x14ac:dyDescent="0.25">
      <c r="A2847" s="89" t="s">
        <v>4468</v>
      </c>
      <c r="B2847" s="90" t="s">
        <v>92</v>
      </c>
      <c r="C2847" s="90" t="s">
        <v>95</v>
      </c>
      <c r="D2847" s="90" t="s">
        <v>1318</v>
      </c>
      <c r="E2847" s="90" t="s">
        <v>1336</v>
      </c>
      <c r="F2847" s="127">
        <v>1</v>
      </c>
      <c r="G2847" s="91">
        <v>3335</v>
      </c>
      <c r="H2847" s="90"/>
      <c r="I2847" s="91"/>
      <c r="J2847" s="91"/>
      <c r="K2847" s="91">
        <f t="shared" si="89"/>
        <v>3335</v>
      </c>
      <c r="L2847" s="92">
        <v>20230522</v>
      </c>
    </row>
    <row r="2848" spans="1:12" x14ac:dyDescent="0.25">
      <c r="A2848" s="89" t="s">
        <v>4467</v>
      </c>
      <c r="B2848" s="90" t="s">
        <v>92</v>
      </c>
      <c r="C2848" s="90" t="s">
        <v>95</v>
      </c>
      <c r="D2848" s="90" t="s">
        <v>1318</v>
      </c>
      <c r="E2848" s="90" t="s">
        <v>1334</v>
      </c>
      <c r="F2848" s="127">
        <v>1</v>
      </c>
      <c r="G2848" s="91">
        <v>3335</v>
      </c>
      <c r="H2848" s="90"/>
      <c r="I2848" s="91"/>
      <c r="J2848" s="91"/>
      <c r="K2848" s="91">
        <f t="shared" si="89"/>
        <v>3335</v>
      </c>
      <c r="L2848" s="92">
        <v>20230522</v>
      </c>
    </row>
    <row r="2849" spans="1:12" x14ac:dyDescent="0.25">
      <c r="A2849" s="89" t="s">
        <v>4466</v>
      </c>
      <c r="B2849" s="90" t="s">
        <v>92</v>
      </c>
      <c r="C2849" s="90" t="s">
        <v>95</v>
      </c>
      <c r="D2849" s="90" t="s">
        <v>1318</v>
      </c>
      <c r="E2849" s="90" t="s">
        <v>1332</v>
      </c>
      <c r="F2849" s="127">
        <v>1</v>
      </c>
      <c r="G2849" s="91">
        <v>3335</v>
      </c>
      <c r="H2849" s="90"/>
      <c r="I2849" s="91"/>
      <c r="J2849" s="91"/>
      <c r="K2849" s="91">
        <f t="shared" si="89"/>
        <v>3335</v>
      </c>
      <c r="L2849" s="92">
        <v>20230522</v>
      </c>
    </row>
    <row r="2850" spans="1:12" x14ac:dyDescent="0.25">
      <c r="A2850" s="89" t="s">
        <v>4477</v>
      </c>
      <c r="B2850" s="90" t="s">
        <v>92</v>
      </c>
      <c r="C2850" s="90" t="s">
        <v>95</v>
      </c>
      <c r="D2850" s="90" t="s">
        <v>96</v>
      </c>
      <c r="E2850" s="90" t="s">
        <v>1330</v>
      </c>
      <c r="F2850" s="127">
        <v>1</v>
      </c>
      <c r="G2850" s="91">
        <v>3335</v>
      </c>
      <c r="H2850" s="90"/>
      <c r="I2850" s="91"/>
      <c r="J2850" s="91"/>
      <c r="K2850" s="91">
        <f t="shared" si="89"/>
        <v>3335</v>
      </c>
      <c r="L2850" s="92">
        <v>20230522</v>
      </c>
    </row>
    <row r="2851" spans="1:12" x14ac:dyDescent="0.25">
      <c r="A2851" s="89" t="s">
        <v>4465</v>
      </c>
      <c r="B2851" s="90" t="s">
        <v>92</v>
      </c>
      <c r="C2851" s="90" t="s">
        <v>95</v>
      </c>
      <c r="D2851" s="90" t="s">
        <v>1161</v>
      </c>
      <c r="E2851" s="90" t="s">
        <v>1232</v>
      </c>
      <c r="F2851" s="127">
        <v>1</v>
      </c>
      <c r="G2851" s="91">
        <v>3335</v>
      </c>
      <c r="H2851" s="90"/>
      <c r="I2851" s="91"/>
      <c r="J2851" s="91"/>
      <c r="K2851" s="91">
        <f t="shared" si="89"/>
        <v>3335</v>
      </c>
      <c r="L2851" s="92">
        <v>20230522</v>
      </c>
    </row>
    <row r="2852" spans="1:12" x14ac:dyDescent="0.25">
      <c r="A2852" s="89" t="s">
        <v>4485</v>
      </c>
      <c r="B2852" s="90" t="s">
        <v>92</v>
      </c>
      <c r="C2852" s="90" t="s">
        <v>12</v>
      </c>
      <c r="D2852" s="90" t="s">
        <v>116</v>
      </c>
      <c r="E2852" s="90" t="s">
        <v>2369</v>
      </c>
      <c r="F2852" s="127">
        <v>1</v>
      </c>
      <c r="G2852" s="91">
        <v>3335</v>
      </c>
      <c r="H2852" s="90"/>
      <c r="I2852" s="91"/>
      <c r="J2852" s="91"/>
      <c r="K2852" s="91">
        <f t="shared" si="89"/>
        <v>3335</v>
      </c>
      <c r="L2852" s="92">
        <v>20230522</v>
      </c>
    </row>
    <row r="2853" spans="1:12" x14ac:dyDescent="0.25">
      <c r="A2853" s="89" t="s">
        <v>4461</v>
      </c>
      <c r="B2853" s="90" t="s">
        <v>92</v>
      </c>
      <c r="C2853" s="90" t="s">
        <v>95</v>
      </c>
      <c r="D2853" s="90" t="s">
        <v>96</v>
      </c>
      <c r="E2853" s="90" t="s">
        <v>1323</v>
      </c>
      <c r="F2853" s="127">
        <v>1</v>
      </c>
      <c r="G2853" s="91">
        <v>3335</v>
      </c>
      <c r="H2853" s="90"/>
      <c r="I2853" s="91"/>
      <c r="J2853" s="91"/>
      <c r="K2853" s="91">
        <f t="shared" si="89"/>
        <v>3335</v>
      </c>
      <c r="L2853" s="92">
        <v>20230522</v>
      </c>
    </row>
    <row r="2854" spans="1:12" x14ac:dyDescent="0.25">
      <c r="A2854" s="89" t="s">
        <v>4464</v>
      </c>
      <c r="B2854" s="90" t="s">
        <v>92</v>
      </c>
      <c r="C2854" s="90" t="s">
        <v>95</v>
      </c>
      <c r="D2854" s="90" t="s">
        <v>1161</v>
      </c>
      <c r="E2854" s="90" t="s">
        <v>1164</v>
      </c>
      <c r="F2854" s="127">
        <v>1</v>
      </c>
      <c r="G2854" s="91">
        <v>3335</v>
      </c>
      <c r="H2854" s="90"/>
      <c r="I2854" s="91"/>
      <c r="J2854" s="91"/>
      <c r="K2854" s="91">
        <f t="shared" si="89"/>
        <v>3335</v>
      </c>
      <c r="L2854" s="92">
        <v>20230523</v>
      </c>
    </row>
    <row r="2855" spans="1:12" x14ac:dyDescent="0.25">
      <c r="A2855" s="89" t="s">
        <v>4463</v>
      </c>
      <c r="B2855" s="90" t="s">
        <v>92</v>
      </c>
      <c r="C2855" s="90" t="s">
        <v>95</v>
      </c>
      <c r="D2855" s="90" t="s">
        <v>1161</v>
      </c>
      <c r="E2855" s="90" t="s">
        <v>2333</v>
      </c>
      <c r="F2855" s="127">
        <v>1</v>
      </c>
      <c r="G2855" s="91">
        <v>3335</v>
      </c>
      <c r="H2855" s="90"/>
      <c r="I2855" s="91"/>
      <c r="J2855" s="91"/>
      <c r="K2855" s="91">
        <f t="shared" si="89"/>
        <v>3335</v>
      </c>
      <c r="L2855" s="92">
        <v>20230523</v>
      </c>
    </row>
    <row r="2856" spans="1:12" x14ac:dyDescent="0.25">
      <c r="A2856" s="89" t="s">
        <v>4462</v>
      </c>
      <c r="B2856" s="90" t="s">
        <v>92</v>
      </c>
      <c r="C2856" s="90" t="s">
        <v>95</v>
      </c>
      <c r="D2856" s="90" t="s">
        <v>1161</v>
      </c>
      <c r="E2856" s="90" t="s">
        <v>1162</v>
      </c>
      <c r="F2856" s="127">
        <v>1</v>
      </c>
      <c r="G2856" s="91">
        <v>3335</v>
      </c>
      <c r="H2856" s="90"/>
      <c r="I2856" s="91"/>
      <c r="J2856" s="91"/>
      <c r="K2856" s="91">
        <f t="shared" si="89"/>
        <v>3335</v>
      </c>
      <c r="L2856" s="92">
        <v>20230523</v>
      </c>
    </row>
    <row r="2857" spans="1:12" x14ac:dyDescent="0.25">
      <c r="A2857" s="89" t="s">
        <v>4511</v>
      </c>
      <c r="B2857" s="90" t="s">
        <v>92</v>
      </c>
      <c r="C2857" s="90" t="s">
        <v>12</v>
      </c>
      <c r="D2857" s="90" t="s">
        <v>118</v>
      </c>
      <c r="E2857" s="90" t="s">
        <v>2205</v>
      </c>
      <c r="F2857" s="127">
        <v>1</v>
      </c>
      <c r="G2857" s="91">
        <v>3335</v>
      </c>
      <c r="H2857" s="90"/>
      <c r="I2857" s="91"/>
      <c r="J2857" s="91"/>
      <c r="K2857" s="91">
        <f t="shared" si="89"/>
        <v>3335</v>
      </c>
      <c r="L2857" s="92">
        <v>20230523</v>
      </c>
    </row>
    <row r="2858" spans="1:12" x14ac:dyDescent="0.25">
      <c r="A2858" s="89" t="s">
        <v>4460</v>
      </c>
      <c r="B2858" s="90" t="s">
        <v>92</v>
      </c>
      <c r="C2858" s="90" t="s">
        <v>95</v>
      </c>
      <c r="D2858" s="90" t="s">
        <v>96</v>
      </c>
      <c r="E2858" s="90" t="s">
        <v>3062</v>
      </c>
      <c r="F2858" s="127">
        <v>1</v>
      </c>
      <c r="G2858" s="91">
        <v>3335</v>
      </c>
      <c r="H2858" s="90"/>
      <c r="I2858" s="91"/>
      <c r="J2858" s="91"/>
      <c r="K2858" s="91">
        <f t="shared" si="89"/>
        <v>3335</v>
      </c>
      <c r="L2858" s="92">
        <v>20230524</v>
      </c>
    </row>
    <row r="2859" spans="1:12" x14ac:dyDescent="0.25">
      <c r="A2859" s="108" t="s">
        <v>4459</v>
      </c>
      <c r="B2859" s="109" t="s">
        <v>92</v>
      </c>
      <c r="C2859" s="109" t="s">
        <v>95</v>
      </c>
      <c r="D2859" s="109" t="s">
        <v>96</v>
      </c>
      <c r="E2859" s="109" t="s">
        <v>1321</v>
      </c>
      <c r="F2859" s="130">
        <v>1</v>
      </c>
      <c r="G2859" s="110">
        <v>3335</v>
      </c>
      <c r="H2859" s="109">
        <v>195</v>
      </c>
      <c r="I2859" s="110">
        <v>80.709999999999994</v>
      </c>
      <c r="J2859" s="110">
        <f t="shared" ref="J2859" si="90">I2859*H2859</f>
        <v>15738.449999999999</v>
      </c>
      <c r="K2859" s="110">
        <f t="shared" si="89"/>
        <v>19073.449999999997</v>
      </c>
      <c r="L2859" s="111">
        <v>20230530</v>
      </c>
    </row>
    <row r="2860" spans="1:12" x14ac:dyDescent="0.25">
      <c r="A2860" s="89" t="s">
        <v>4458</v>
      </c>
      <c r="B2860" s="90" t="s">
        <v>92</v>
      </c>
      <c r="C2860" s="90" t="s">
        <v>95</v>
      </c>
      <c r="D2860" s="90" t="s">
        <v>96</v>
      </c>
      <c r="E2860" s="90" t="s">
        <v>1325</v>
      </c>
      <c r="F2860" s="127">
        <v>1</v>
      </c>
      <c r="G2860" s="91">
        <v>3335</v>
      </c>
      <c r="H2860" s="90"/>
      <c r="I2860" s="91"/>
      <c r="J2860" s="91"/>
      <c r="K2860" s="91">
        <f t="shared" si="89"/>
        <v>3335</v>
      </c>
      <c r="L2860" s="92">
        <v>20230530</v>
      </c>
    </row>
    <row r="2861" spans="1:12" x14ac:dyDescent="0.25">
      <c r="A2861" s="89" t="s">
        <v>4479</v>
      </c>
      <c r="B2861" s="90" t="s">
        <v>92</v>
      </c>
      <c r="C2861" s="90" t="s">
        <v>12</v>
      </c>
      <c r="D2861" s="90" t="s">
        <v>118</v>
      </c>
      <c r="E2861" s="90" t="s">
        <v>167</v>
      </c>
      <c r="F2861" s="127">
        <v>1</v>
      </c>
      <c r="G2861" s="91">
        <v>3335</v>
      </c>
      <c r="H2861" s="90"/>
      <c r="I2861" s="91"/>
      <c r="J2861" s="91"/>
      <c r="K2861" s="91">
        <f t="shared" si="89"/>
        <v>3335</v>
      </c>
      <c r="L2861" s="92">
        <v>20230530</v>
      </c>
    </row>
    <row r="2862" spans="1:12" x14ac:dyDescent="0.25">
      <c r="A2862" s="89" t="s">
        <v>4480</v>
      </c>
      <c r="B2862" s="90" t="s">
        <v>92</v>
      </c>
      <c r="C2862" s="90" t="s">
        <v>925</v>
      </c>
      <c r="D2862" s="90" t="s">
        <v>26</v>
      </c>
      <c r="E2862" s="90" t="s">
        <v>926</v>
      </c>
      <c r="F2862" s="127">
        <v>1</v>
      </c>
      <c r="G2862" s="91">
        <v>3335</v>
      </c>
      <c r="H2862" s="90"/>
      <c r="I2862" s="91"/>
      <c r="J2862" s="91"/>
      <c r="K2862" s="91">
        <f t="shared" si="89"/>
        <v>3335</v>
      </c>
      <c r="L2862" s="92">
        <v>20230530</v>
      </c>
    </row>
    <row r="2863" spans="1:12" x14ac:dyDescent="0.25">
      <c r="A2863" s="89" t="s">
        <v>4499</v>
      </c>
      <c r="B2863" s="90" t="s">
        <v>92</v>
      </c>
      <c r="C2863" s="90" t="s">
        <v>706</v>
      </c>
      <c r="D2863" s="90" t="s">
        <v>707</v>
      </c>
      <c r="E2863" s="90" t="s">
        <v>712</v>
      </c>
      <c r="F2863" s="127">
        <v>1</v>
      </c>
      <c r="G2863" s="91">
        <v>3335</v>
      </c>
      <c r="H2863" s="90"/>
      <c r="I2863" s="91"/>
      <c r="J2863" s="91"/>
      <c r="K2863" s="91">
        <f t="shared" si="89"/>
        <v>3335</v>
      </c>
      <c r="L2863" s="92">
        <v>20230530</v>
      </c>
    </row>
    <row r="2864" spans="1:12" ht="15.75" thickBot="1" x14ac:dyDescent="0.3">
      <c r="A2864" s="112" t="s">
        <v>4548</v>
      </c>
      <c r="B2864" s="113" t="s">
        <v>1468</v>
      </c>
      <c r="C2864" s="113" t="s">
        <v>12</v>
      </c>
      <c r="D2864" s="113" t="s">
        <v>118</v>
      </c>
      <c r="E2864" s="113" t="s">
        <v>262</v>
      </c>
      <c r="F2864" s="131">
        <v>1</v>
      </c>
      <c r="G2864" s="114">
        <v>3335</v>
      </c>
      <c r="H2864" s="113"/>
      <c r="I2864" s="114"/>
      <c r="J2864" s="114"/>
      <c r="K2864" s="114">
        <f t="shared" si="89"/>
        <v>3335</v>
      </c>
      <c r="L2864" s="115">
        <v>20230531</v>
      </c>
    </row>
    <row r="2865" spans="1:12" x14ac:dyDescent="0.25">
      <c r="L2865" s="92"/>
    </row>
    <row r="2871" spans="1:12" ht="15.75" thickBot="1" x14ac:dyDescent="0.3">
      <c r="A2871" s="85" t="s">
        <v>0</v>
      </c>
      <c r="B2871" s="86" t="s">
        <v>1</v>
      </c>
      <c r="C2871" s="86" t="s">
        <v>2</v>
      </c>
      <c r="D2871" s="86" t="s">
        <v>3</v>
      </c>
      <c r="E2871" s="86" t="s">
        <v>4</v>
      </c>
      <c r="F2871" s="122"/>
      <c r="G2871" s="87" t="s">
        <v>6</v>
      </c>
      <c r="H2871" s="86" t="s">
        <v>7</v>
      </c>
      <c r="I2871" s="87" t="s">
        <v>8</v>
      </c>
      <c r="J2871" s="87" t="s">
        <v>9</v>
      </c>
      <c r="K2871" s="87" t="s">
        <v>10</v>
      </c>
      <c r="L2871" s="88" t="s">
        <v>5</v>
      </c>
    </row>
    <row r="2872" spans="1:12" x14ac:dyDescent="0.25">
      <c r="A2872" s="168" t="s">
        <v>4547</v>
      </c>
      <c r="B2872" s="169" t="s">
        <v>11</v>
      </c>
      <c r="C2872" s="169" t="s">
        <v>71</v>
      </c>
      <c r="D2872" s="169" t="s">
        <v>2402</v>
      </c>
      <c r="E2872" s="169" t="s">
        <v>2403</v>
      </c>
      <c r="F2872" s="170">
        <v>1</v>
      </c>
      <c r="G2872" s="171">
        <v>7214</v>
      </c>
      <c r="H2872" s="169">
        <v>76</v>
      </c>
      <c r="I2872" s="171">
        <v>80.709999999999994</v>
      </c>
      <c r="J2872" s="171">
        <f>I2872*H2872</f>
        <v>6133.9599999999991</v>
      </c>
      <c r="K2872" s="171">
        <f t="shared" ref="K2872:K2911" si="91">J2872+G2872</f>
        <v>13347.96</v>
      </c>
      <c r="L2872" s="172">
        <v>20230502</v>
      </c>
    </row>
    <row r="2873" spans="1:12" x14ac:dyDescent="0.25">
      <c r="A2873" s="89" t="s">
        <v>4546</v>
      </c>
      <c r="B2873" s="90" t="s">
        <v>11</v>
      </c>
      <c r="C2873" s="90" t="s">
        <v>222</v>
      </c>
      <c r="D2873" s="90" t="s">
        <v>26</v>
      </c>
      <c r="E2873" s="90" t="s">
        <v>1106</v>
      </c>
      <c r="F2873" s="127">
        <v>1</v>
      </c>
      <c r="G2873" s="91">
        <v>7214</v>
      </c>
      <c r="H2873" s="90"/>
      <c r="I2873" s="91"/>
      <c r="J2873" s="91"/>
      <c r="K2873" s="91">
        <f t="shared" si="91"/>
        <v>7214</v>
      </c>
      <c r="L2873" s="92">
        <v>20230502</v>
      </c>
    </row>
    <row r="2874" spans="1:12" x14ac:dyDescent="0.25">
      <c r="A2874" s="89" t="s">
        <v>4544</v>
      </c>
      <c r="B2874" s="90" t="s">
        <v>11</v>
      </c>
      <c r="C2874" s="90" t="s">
        <v>3260</v>
      </c>
      <c r="D2874" s="90" t="s">
        <v>3261</v>
      </c>
      <c r="E2874" s="90" t="s">
        <v>3262</v>
      </c>
      <c r="F2874" s="127">
        <v>1</v>
      </c>
      <c r="G2874" s="91">
        <v>7214</v>
      </c>
      <c r="H2874" s="90"/>
      <c r="I2874" s="91"/>
      <c r="J2874" s="91"/>
      <c r="K2874" s="91">
        <f t="shared" si="91"/>
        <v>7214</v>
      </c>
      <c r="L2874" s="92">
        <v>20230502</v>
      </c>
    </row>
    <row r="2875" spans="1:12" x14ac:dyDescent="0.25">
      <c r="A2875" s="108" t="s">
        <v>4543</v>
      </c>
      <c r="B2875" s="109" t="s">
        <v>11</v>
      </c>
      <c r="C2875" s="109" t="s">
        <v>255</v>
      </c>
      <c r="D2875" s="109" t="s">
        <v>256</v>
      </c>
      <c r="E2875" s="109" t="s">
        <v>4517</v>
      </c>
      <c r="F2875" s="130">
        <v>1</v>
      </c>
      <c r="G2875" s="110">
        <v>7214</v>
      </c>
      <c r="H2875" s="109">
        <v>42</v>
      </c>
      <c r="I2875" s="110">
        <v>80.709999999999994</v>
      </c>
      <c r="J2875" s="110">
        <f>I2875*H2875</f>
        <v>3389.8199999999997</v>
      </c>
      <c r="K2875" s="110">
        <f t="shared" si="91"/>
        <v>10603.82</v>
      </c>
      <c r="L2875" s="111">
        <v>20230503</v>
      </c>
    </row>
    <row r="2876" spans="1:12" x14ac:dyDescent="0.25">
      <c r="A2876" s="89" t="s">
        <v>4540</v>
      </c>
      <c r="B2876" s="90" t="s">
        <v>11</v>
      </c>
      <c r="C2876" s="90" t="s">
        <v>222</v>
      </c>
      <c r="D2876" s="90" t="s">
        <v>26</v>
      </c>
      <c r="E2876" s="90" t="s">
        <v>1106</v>
      </c>
      <c r="F2876" s="127">
        <v>1</v>
      </c>
      <c r="G2876" s="91">
        <v>7214</v>
      </c>
      <c r="H2876" s="90"/>
      <c r="I2876" s="91"/>
      <c r="J2876" s="91"/>
      <c r="K2876" s="91">
        <f t="shared" si="91"/>
        <v>7214</v>
      </c>
      <c r="L2876" s="92">
        <v>20230504</v>
      </c>
    </row>
    <row r="2877" spans="1:12" x14ac:dyDescent="0.25">
      <c r="A2877" s="108" t="s">
        <v>4542</v>
      </c>
      <c r="B2877" s="109" t="s">
        <v>11</v>
      </c>
      <c r="C2877" s="109" t="s">
        <v>95</v>
      </c>
      <c r="D2877" s="109" t="s">
        <v>96</v>
      </c>
      <c r="E2877" s="109" t="s">
        <v>3062</v>
      </c>
      <c r="F2877" s="130">
        <v>1</v>
      </c>
      <c r="G2877" s="110">
        <v>7214</v>
      </c>
      <c r="H2877" s="109">
        <v>195</v>
      </c>
      <c r="I2877" s="110">
        <v>80.709999999999994</v>
      </c>
      <c r="J2877" s="110">
        <f>I2877*H2877</f>
        <v>15738.449999999999</v>
      </c>
      <c r="K2877" s="110">
        <f t="shared" si="91"/>
        <v>22952.449999999997</v>
      </c>
      <c r="L2877" s="111">
        <v>20230504</v>
      </c>
    </row>
    <row r="2878" spans="1:12" x14ac:dyDescent="0.25">
      <c r="A2878" s="108" t="s">
        <v>4538</v>
      </c>
      <c r="B2878" s="109" t="s">
        <v>11</v>
      </c>
      <c r="C2878" s="109" t="s">
        <v>934</v>
      </c>
      <c r="D2878" s="109" t="s">
        <v>3090</v>
      </c>
      <c r="E2878" s="109" t="s">
        <v>939</v>
      </c>
      <c r="F2878" s="130">
        <v>1</v>
      </c>
      <c r="G2878" s="110">
        <v>7214</v>
      </c>
      <c r="H2878" s="109">
        <v>55</v>
      </c>
      <c r="I2878" s="110">
        <v>80.709999999999994</v>
      </c>
      <c r="J2878" s="110">
        <f>I2878*H2878</f>
        <v>4439.0499999999993</v>
      </c>
      <c r="K2878" s="110">
        <f t="shared" si="91"/>
        <v>11653.05</v>
      </c>
      <c r="L2878" s="111">
        <v>20230505</v>
      </c>
    </row>
    <row r="2879" spans="1:12" x14ac:dyDescent="0.25">
      <c r="A2879" s="89" t="s">
        <v>4536</v>
      </c>
      <c r="B2879" s="90" t="s">
        <v>11</v>
      </c>
      <c r="C2879" s="90" t="s">
        <v>12</v>
      </c>
      <c r="D2879" s="90" t="s">
        <v>118</v>
      </c>
      <c r="E2879" s="90" t="s">
        <v>119</v>
      </c>
      <c r="F2879" s="127">
        <v>1</v>
      </c>
      <c r="G2879" s="91">
        <v>7214</v>
      </c>
      <c r="H2879" s="90"/>
      <c r="I2879" s="91"/>
      <c r="J2879" s="91"/>
      <c r="K2879" s="91">
        <f t="shared" si="91"/>
        <v>7214</v>
      </c>
      <c r="L2879" s="92">
        <v>20230508</v>
      </c>
    </row>
    <row r="2880" spans="1:12" x14ac:dyDescent="0.25">
      <c r="A2880" s="89" t="s">
        <v>4535</v>
      </c>
      <c r="B2880" s="90" t="s">
        <v>11</v>
      </c>
      <c r="C2880" s="90" t="s">
        <v>251</v>
      </c>
      <c r="D2880" s="90" t="s">
        <v>91</v>
      </c>
      <c r="E2880" s="90" t="s">
        <v>1201</v>
      </c>
      <c r="F2880" s="127">
        <v>1</v>
      </c>
      <c r="G2880" s="91">
        <v>7214</v>
      </c>
      <c r="H2880" s="90"/>
      <c r="I2880" s="91"/>
      <c r="J2880" s="91"/>
      <c r="K2880" s="91">
        <f t="shared" si="91"/>
        <v>7214</v>
      </c>
      <c r="L2880" s="92">
        <v>20230508</v>
      </c>
    </row>
    <row r="2881" spans="1:12" x14ac:dyDescent="0.25">
      <c r="A2881" s="89" t="s">
        <v>4534</v>
      </c>
      <c r="B2881" s="90" t="s">
        <v>11</v>
      </c>
      <c r="C2881" s="90" t="s">
        <v>71</v>
      </c>
      <c r="D2881" s="90" t="s">
        <v>2207</v>
      </c>
      <c r="E2881" s="90" t="s">
        <v>2208</v>
      </c>
      <c r="F2881" s="127">
        <v>1</v>
      </c>
      <c r="G2881" s="91">
        <v>7214</v>
      </c>
      <c r="H2881" s="90"/>
      <c r="I2881" s="91"/>
      <c r="J2881" s="91"/>
      <c r="K2881" s="91">
        <f t="shared" si="91"/>
        <v>7214</v>
      </c>
      <c r="L2881" s="92">
        <v>20230509</v>
      </c>
    </row>
    <row r="2882" spans="1:12" x14ac:dyDescent="0.25">
      <c r="A2882" s="108" t="s">
        <v>4533</v>
      </c>
      <c r="B2882" s="109" t="s">
        <v>11</v>
      </c>
      <c r="C2882" s="109" t="s">
        <v>255</v>
      </c>
      <c r="D2882" s="109" t="s">
        <v>256</v>
      </c>
      <c r="E2882" s="109" t="s">
        <v>4517</v>
      </c>
      <c r="F2882" s="130">
        <v>1</v>
      </c>
      <c r="G2882" s="110">
        <v>7214</v>
      </c>
      <c r="H2882" s="109">
        <v>123</v>
      </c>
      <c r="I2882" s="110">
        <v>80.709999999999994</v>
      </c>
      <c r="J2882" s="110">
        <f>I2882*H2882</f>
        <v>9927.33</v>
      </c>
      <c r="K2882" s="110">
        <f t="shared" si="91"/>
        <v>17141.330000000002</v>
      </c>
      <c r="L2882" s="111">
        <v>20230509</v>
      </c>
    </row>
    <row r="2883" spans="1:12" x14ac:dyDescent="0.25">
      <c r="A2883" s="89" t="s">
        <v>4532</v>
      </c>
      <c r="B2883" s="90" t="s">
        <v>11</v>
      </c>
      <c r="C2883" s="90" t="s">
        <v>255</v>
      </c>
      <c r="D2883" s="90" t="s">
        <v>256</v>
      </c>
      <c r="E2883" s="90" t="s">
        <v>727</v>
      </c>
      <c r="F2883" s="127">
        <v>1</v>
      </c>
      <c r="G2883" s="91">
        <v>7214</v>
      </c>
      <c r="H2883" s="90"/>
      <c r="I2883" s="91"/>
      <c r="J2883" s="91"/>
      <c r="K2883" s="91">
        <f t="shared" si="91"/>
        <v>7214</v>
      </c>
      <c r="L2883" s="92">
        <v>20230509</v>
      </c>
    </row>
    <row r="2884" spans="1:12" x14ac:dyDescent="0.25">
      <c r="A2884" s="89" t="s">
        <v>4545</v>
      </c>
      <c r="B2884" s="90" t="s">
        <v>11</v>
      </c>
      <c r="C2884" s="90" t="s">
        <v>28</v>
      </c>
      <c r="D2884" s="90" t="s">
        <v>1005</v>
      </c>
      <c r="E2884" s="90" t="s">
        <v>1006</v>
      </c>
      <c r="F2884" s="127">
        <v>1</v>
      </c>
      <c r="G2884" s="91">
        <v>7214</v>
      </c>
      <c r="H2884" s="90"/>
      <c r="I2884" s="91"/>
      <c r="J2884" s="91"/>
      <c r="K2884" s="91">
        <f t="shared" si="91"/>
        <v>7214</v>
      </c>
      <c r="L2884" s="92">
        <v>20230510</v>
      </c>
    </row>
    <row r="2885" spans="1:12" x14ac:dyDescent="0.25">
      <c r="A2885" s="108" t="s">
        <v>4528</v>
      </c>
      <c r="B2885" s="109" t="s">
        <v>11</v>
      </c>
      <c r="C2885" s="109" t="s">
        <v>274</v>
      </c>
      <c r="D2885" s="109" t="s">
        <v>26</v>
      </c>
      <c r="E2885" s="109" t="s">
        <v>3131</v>
      </c>
      <c r="F2885" s="130">
        <v>1</v>
      </c>
      <c r="G2885" s="110">
        <v>7214</v>
      </c>
      <c r="H2885" s="109">
        <v>52</v>
      </c>
      <c r="I2885" s="110">
        <v>80.709999999999994</v>
      </c>
      <c r="J2885" s="110">
        <f>I2885*H2885</f>
        <v>4196.92</v>
      </c>
      <c r="K2885" s="110">
        <f t="shared" si="91"/>
        <v>11410.92</v>
      </c>
      <c r="L2885" s="111">
        <v>20230510</v>
      </c>
    </row>
    <row r="2886" spans="1:12" x14ac:dyDescent="0.25">
      <c r="A2886" s="108" t="s">
        <v>4530</v>
      </c>
      <c r="B2886" s="109" t="s">
        <v>11</v>
      </c>
      <c r="C2886" s="109" t="s">
        <v>984</v>
      </c>
      <c r="D2886" s="109" t="s">
        <v>2178</v>
      </c>
      <c r="E2886" s="109" t="s">
        <v>955</v>
      </c>
      <c r="F2886" s="130">
        <v>1</v>
      </c>
      <c r="G2886" s="110">
        <v>7214</v>
      </c>
      <c r="H2886" s="109">
        <v>50</v>
      </c>
      <c r="I2886" s="110">
        <v>80.709999999999994</v>
      </c>
      <c r="J2886" s="110">
        <f>I2886*H2886</f>
        <v>4035.4999999999995</v>
      </c>
      <c r="K2886" s="110">
        <f t="shared" si="91"/>
        <v>11249.5</v>
      </c>
      <c r="L2886" s="111">
        <v>20230511</v>
      </c>
    </row>
    <row r="2887" spans="1:12" x14ac:dyDescent="0.25">
      <c r="A2887" s="108" t="s">
        <v>4526</v>
      </c>
      <c r="B2887" s="109" t="s">
        <v>11</v>
      </c>
      <c r="C2887" s="109" t="s">
        <v>255</v>
      </c>
      <c r="D2887" s="109" t="s">
        <v>256</v>
      </c>
      <c r="E2887" s="109" t="s">
        <v>4517</v>
      </c>
      <c r="F2887" s="130">
        <v>1</v>
      </c>
      <c r="G2887" s="110">
        <v>7214</v>
      </c>
      <c r="H2887" s="109">
        <v>42</v>
      </c>
      <c r="I2887" s="110">
        <v>80.709999999999994</v>
      </c>
      <c r="J2887" s="110">
        <f>I2887*H2887</f>
        <v>3389.8199999999997</v>
      </c>
      <c r="K2887" s="110">
        <f t="shared" si="91"/>
        <v>10603.82</v>
      </c>
      <c r="L2887" s="111">
        <v>20230512</v>
      </c>
    </row>
    <row r="2888" spans="1:12" x14ac:dyDescent="0.25">
      <c r="A2888" s="108" t="s">
        <v>4537</v>
      </c>
      <c r="B2888" s="109" t="s">
        <v>11</v>
      </c>
      <c r="C2888" s="109" t="s">
        <v>36</v>
      </c>
      <c r="D2888" s="109" t="s">
        <v>37</v>
      </c>
      <c r="E2888" s="109" t="s">
        <v>1153</v>
      </c>
      <c r="F2888" s="130">
        <v>1</v>
      </c>
      <c r="G2888" s="110">
        <v>7214</v>
      </c>
      <c r="H2888" s="109">
        <v>287</v>
      </c>
      <c r="I2888" s="110">
        <v>80.709999999999994</v>
      </c>
      <c r="J2888" s="110">
        <f>I2888*H2888</f>
        <v>23163.769999999997</v>
      </c>
      <c r="K2888" s="110">
        <f t="shared" si="91"/>
        <v>30377.769999999997</v>
      </c>
      <c r="L2888" s="111">
        <v>20230512</v>
      </c>
    </row>
    <row r="2889" spans="1:12" s="294" customFormat="1" x14ac:dyDescent="0.25">
      <c r="A2889" s="289" t="s">
        <v>4548</v>
      </c>
      <c r="B2889" s="290" t="s">
        <v>1468</v>
      </c>
      <c r="C2889" s="290" t="s">
        <v>12</v>
      </c>
      <c r="D2889" s="290" t="s">
        <v>118</v>
      </c>
      <c r="E2889" s="290" t="s">
        <v>262</v>
      </c>
      <c r="F2889" s="291">
        <v>1</v>
      </c>
      <c r="G2889" s="292">
        <v>3335</v>
      </c>
      <c r="H2889" s="290"/>
      <c r="I2889" s="292"/>
      <c r="J2889" s="292"/>
      <c r="K2889" s="292">
        <f t="shared" si="91"/>
        <v>3335</v>
      </c>
      <c r="L2889" s="293">
        <v>20230512</v>
      </c>
    </row>
    <row r="2890" spans="1:12" s="294" customFormat="1" x14ac:dyDescent="0.25">
      <c r="A2890" s="289" t="s">
        <v>4531</v>
      </c>
      <c r="B2890" s="290" t="s">
        <v>11</v>
      </c>
      <c r="C2890" s="290" t="s">
        <v>222</v>
      </c>
      <c r="D2890" s="290" t="s">
        <v>26</v>
      </c>
      <c r="E2890" s="290" t="s">
        <v>670</v>
      </c>
      <c r="F2890" s="291">
        <v>1</v>
      </c>
      <c r="G2890" s="292">
        <v>3335</v>
      </c>
      <c r="H2890" s="290"/>
      <c r="I2890" s="292"/>
      <c r="J2890" s="292"/>
      <c r="K2890" s="292">
        <f t="shared" si="91"/>
        <v>3335</v>
      </c>
      <c r="L2890" s="293">
        <v>20230515</v>
      </c>
    </row>
    <row r="2891" spans="1:12" x14ac:dyDescent="0.25">
      <c r="A2891" s="89" t="s">
        <v>4539</v>
      </c>
      <c r="B2891" s="90" t="s">
        <v>11</v>
      </c>
      <c r="C2891" s="90" t="s">
        <v>1294</v>
      </c>
      <c r="D2891" s="90" t="s">
        <v>26</v>
      </c>
      <c r="E2891" s="90" t="s">
        <v>3524</v>
      </c>
      <c r="F2891" s="127">
        <v>1</v>
      </c>
      <c r="G2891" s="91">
        <v>7214</v>
      </c>
      <c r="H2891" s="90"/>
      <c r="I2891" s="91"/>
      <c r="J2891" s="91"/>
      <c r="K2891" s="91">
        <f t="shared" si="91"/>
        <v>7214</v>
      </c>
      <c r="L2891" s="92">
        <v>20230515</v>
      </c>
    </row>
    <row r="2892" spans="1:12" x14ac:dyDescent="0.25">
      <c r="A2892" s="89" t="s">
        <v>4529</v>
      </c>
      <c r="B2892" s="90" t="s">
        <v>11</v>
      </c>
      <c r="C2892" s="90" t="s">
        <v>95</v>
      </c>
      <c r="D2892" s="90" t="s">
        <v>1161</v>
      </c>
      <c r="E2892" s="90" t="s">
        <v>1232</v>
      </c>
      <c r="F2892" s="127">
        <v>1</v>
      </c>
      <c r="G2892" s="91">
        <v>7214</v>
      </c>
      <c r="H2892" s="90"/>
      <c r="I2892" s="91"/>
      <c r="J2892" s="91"/>
      <c r="K2892" s="91">
        <f t="shared" si="91"/>
        <v>7214</v>
      </c>
      <c r="L2892" s="92">
        <v>20230516</v>
      </c>
    </row>
    <row r="2893" spans="1:12" x14ac:dyDescent="0.25">
      <c r="A2893" s="108" t="s">
        <v>4521</v>
      </c>
      <c r="B2893" s="109" t="s">
        <v>11</v>
      </c>
      <c r="C2893" s="109" t="s">
        <v>363</v>
      </c>
      <c r="D2893" s="109" t="s">
        <v>364</v>
      </c>
      <c r="E2893" s="109" t="s">
        <v>3042</v>
      </c>
      <c r="F2893" s="130">
        <v>1</v>
      </c>
      <c r="G2893" s="110">
        <v>7214</v>
      </c>
      <c r="H2893" s="109">
        <v>33</v>
      </c>
      <c r="I2893" s="110">
        <v>80.709999999999994</v>
      </c>
      <c r="J2893" s="110">
        <f>I2893*H2893</f>
        <v>2663.43</v>
      </c>
      <c r="K2893" s="110">
        <f t="shared" si="91"/>
        <v>9877.43</v>
      </c>
      <c r="L2893" s="111">
        <v>20230517</v>
      </c>
    </row>
    <row r="2894" spans="1:12" x14ac:dyDescent="0.25">
      <c r="A2894" s="89" t="s">
        <v>4522</v>
      </c>
      <c r="B2894" s="90" t="s">
        <v>11</v>
      </c>
      <c r="C2894" s="90" t="s">
        <v>222</v>
      </c>
      <c r="D2894" s="90" t="s">
        <v>26</v>
      </c>
      <c r="E2894" s="90" t="s">
        <v>1102</v>
      </c>
      <c r="F2894" s="127">
        <v>1</v>
      </c>
      <c r="G2894" s="91">
        <v>7214</v>
      </c>
      <c r="H2894" s="90"/>
      <c r="I2894" s="91"/>
      <c r="J2894" s="91"/>
      <c r="K2894" s="91">
        <f t="shared" si="91"/>
        <v>7214</v>
      </c>
      <c r="L2894" s="92">
        <v>20230517</v>
      </c>
    </row>
    <row r="2895" spans="1:12" x14ac:dyDescent="0.25">
      <c r="A2895" s="89" t="s">
        <v>4524</v>
      </c>
      <c r="B2895" s="90" t="s">
        <v>11</v>
      </c>
      <c r="C2895" s="90" t="s">
        <v>274</v>
      </c>
      <c r="D2895" s="90" t="s">
        <v>26</v>
      </c>
      <c r="E2895" s="90" t="s">
        <v>3133</v>
      </c>
      <c r="F2895" s="127">
        <v>1</v>
      </c>
      <c r="G2895" s="91">
        <v>7214</v>
      </c>
      <c r="H2895" s="90"/>
      <c r="I2895" s="91"/>
      <c r="J2895" s="91"/>
      <c r="K2895" s="91">
        <f t="shared" si="91"/>
        <v>7214</v>
      </c>
      <c r="L2895" s="92">
        <v>20230517</v>
      </c>
    </row>
    <row r="2896" spans="1:12" x14ac:dyDescent="0.25">
      <c r="A2896" s="89" t="s">
        <v>4520</v>
      </c>
      <c r="B2896" s="90" t="s">
        <v>11</v>
      </c>
      <c r="C2896" s="90" t="s">
        <v>251</v>
      </c>
      <c r="D2896" s="90" t="s">
        <v>91</v>
      </c>
      <c r="E2896" s="90" t="s">
        <v>432</v>
      </c>
      <c r="F2896" s="127">
        <v>1</v>
      </c>
      <c r="G2896" s="91">
        <v>7214</v>
      </c>
      <c r="H2896" s="90"/>
      <c r="I2896" s="91"/>
      <c r="J2896" s="91"/>
      <c r="K2896" s="91">
        <f t="shared" si="91"/>
        <v>7214</v>
      </c>
      <c r="L2896" s="92">
        <v>20230517</v>
      </c>
    </row>
    <row r="2897" spans="1:12" x14ac:dyDescent="0.25">
      <c r="A2897" s="108" t="s">
        <v>4527</v>
      </c>
      <c r="B2897" s="109" t="s">
        <v>11</v>
      </c>
      <c r="C2897" s="109" t="s">
        <v>4454</v>
      </c>
      <c r="D2897" s="109" t="s">
        <v>4455</v>
      </c>
      <c r="E2897" s="109" t="s">
        <v>3097</v>
      </c>
      <c r="F2897" s="130">
        <v>1</v>
      </c>
      <c r="G2897" s="110">
        <v>7214</v>
      </c>
      <c r="H2897" s="109">
        <v>49</v>
      </c>
      <c r="I2897" s="110">
        <v>80.709999999999994</v>
      </c>
      <c r="J2897" s="110">
        <f>I2897*H2897</f>
        <v>3954.7899999999995</v>
      </c>
      <c r="K2897" s="110">
        <f t="shared" si="91"/>
        <v>11168.789999999999</v>
      </c>
      <c r="L2897" s="111">
        <v>20230518</v>
      </c>
    </row>
    <row r="2898" spans="1:12" x14ac:dyDescent="0.25">
      <c r="A2898" s="89" t="s">
        <v>4525</v>
      </c>
      <c r="B2898" s="90" t="s">
        <v>11</v>
      </c>
      <c r="C2898" s="90" t="s">
        <v>222</v>
      </c>
      <c r="D2898" s="90" t="s">
        <v>319</v>
      </c>
      <c r="E2898" s="90" t="s">
        <v>748</v>
      </c>
      <c r="F2898" s="127">
        <v>1</v>
      </c>
      <c r="G2898" s="91">
        <v>7214</v>
      </c>
      <c r="H2898" s="90"/>
      <c r="I2898" s="91"/>
      <c r="J2898" s="91"/>
      <c r="K2898" s="91">
        <f t="shared" si="91"/>
        <v>7214</v>
      </c>
      <c r="L2898" s="92">
        <v>20230518</v>
      </c>
    </row>
    <row r="2899" spans="1:12" x14ac:dyDescent="0.25">
      <c r="A2899" s="89" t="s">
        <v>4519</v>
      </c>
      <c r="B2899" s="90" t="s">
        <v>11</v>
      </c>
      <c r="C2899" s="90" t="s">
        <v>12</v>
      </c>
      <c r="D2899" s="90" t="s">
        <v>118</v>
      </c>
      <c r="E2899" s="90" t="s">
        <v>1071</v>
      </c>
      <c r="F2899" s="127">
        <v>1</v>
      </c>
      <c r="G2899" s="91">
        <v>7214</v>
      </c>
      <c r="H2899" s="90"/>
      <c r="I2899" s="91"/>
      <c r="J2899" s="91"/>
      <c r="K2899" s="91">
        <f t="shared" si="91"/>
        <v>7214</v>
      </c>
      <c r="L2899" s="92">
        <v>20230518</v>
      </c>
    </row>
    <row r="2900" spans="1:12" x14ac:dyDescent="0.25">
      <c r="A2900" s="89" t="s">
        <v>4523</v>
      </c>
      <c r="B2900" s="90" t="s">
        <v>2204</v>
      </c>
      <c r="C2900" s="90" t="s">
        <v>560</v>
      </c>
      <c r="D2900" s="90" t="s">
        <v>26</v>
      </c>
      <c r="E2900" s="90" t="s">
        <v>563</v>
      </c>
      <c r="F2900" s="127">
        <v>1</v>
      </c>
      <c r="G2900" s="91">
        <v>7214</v>
      </c>
      <c r="H2900" s="90"/>
      <c r="I2900" s="91"/>
      <c r="J2900" s="91"/>
      <c r="K2900" s="91">
        <f t="shared" si="91"/>
        <v>7214</v>
      </c>
      <c r="L2900" s="92">
        <v>20230518</v>
      </c>
    </row>
    <row r="2901" spans="1:12" x14ac:dyDescent="0.25">
      <c r="A2901" s="89" t="s">
        <v>4541</v>
      </c>
      <c r="B2901" s="90" t="s">
        <v>11</v>
      </c>
      <c r="C2901" s="90" t="s">
        <v>28</v>
      </c>
      <c r="D2901" s="90" t="s">
        <v>26</v>
      </c>
      <c r="E2901" s="90" t="s">
        <v>960</v>
      </c>
      <c r="F2901" s="127">
        <v>1</v>
      </c>
      <c r="G2901" s="91">
        <v>7214</v>
      </c>
      <c r="H2901" s="90"/>
      <c r="I2901" s="91"/>
      <c r="J2901" s="91"/>
      <c r="K2901" s="91">
        <f t="shared" si="91"/>
        <v>7214</v>
      </c>
      <c r="L2901" s="92">
        <v>20230519</v>
      </c>
    </row>
    <row r="2902" spans="1:12" x14ac:dyDescent="0.25">
      <c r="A2902" s="89" t="s">
        <v>4512</v>
      </c>
      <c r="B2902" s="90" t="s">
        <v>11</v>
      </c>
      <c r="C2902" s="90" t="s">
        <v>27</v>
      </c>
      <c r="D2902" s="90" t="s">
        <v>1092</v>
      </c>
      <c r="E2902" s="90" t="s">
        <v>1120</v>
      </c>
      <c r="F2902" s="127">
        <v>1</v>
      </c>
      <c r="G2902" s="91">
        <v>7214</v>
      </c>
      <c r="H2902" s="90"/>
      <c r="I2902" s="91"/>
      <c r="J2902" s="91"/>
      <c r="K2902" s="91">
        <f t="shared" si="91"/>
        <v>7214</v>
      </c>
      <c r="L2902" s="92">
        <v>20230524</v>
      </c>
    </row>
    <row r="2903" spans="1:12" x14ac:dyDescent="0.25">
      <c r="A2903" s="108" t="s">
        <v>4515</v>
      </c>
      <c r="B2903" s="109" t="s">
        <v>11</v>
      </c>
      <c r="C2903" s="109" t="s">
        <v>12</v>
      </c>
      <c r="D2903" s="109" t="s">
        <v>116</v>
      </c>
      <c r="E2903" s="109" t="s">
        <v>171</v>
      </c>
      <c r="F2903" s="130">
        <v>1</v>
      </c>
      <c r="G2903" s="110">
        <v>7214</v>
      </c>
      <c r="H2903" s="109">
        <v>36</v>
      </c>
      <c r="I2903" s="110">
        <v>80.709999999999994</v>
      </c>
      <c r="J2903" s="110">
        <f>I2903*H2903</f>
        <v>2905.56</v>
      </c>
      <c r="K2903" s="110">
        <f t="shared" si="91"/>
        <v>10119.56</v>
      </c>
      <c r="L2903" s="111">
        <v>20230524</v>
      </c>
    </row>
    <row r="2904" spans="1:12" x14ac:dyDescent="0.25">
      <c r="A2904" s="89" t="s">
        <v>4514</v>
      </c>
      <c r="B2904" s="90" t="s">
        <v>11</v>
      </c>
      <c r="C2904" s="90" t="s">
        <v>12</v>
      </c>
      <c r="D2904" s="90" t="s">
        <v>118</v>
      </c>
      <c r="E2904" s="90" t="s">
        <v>167</v>
      </c>
      <c r="F2904" s="127">
        <v>1</v>
      </c>
      <c r="G2904" s="91">
        <v>7214</v>
      </c>
      <c r="H2904" s="90"/>
      <c r="I2904" s="91"/>
      <c r="J2904" s="91"/>
      <c r="K2904" s="91">
        <f t="shared" si="91"/>
        <v>7214</v>
      </c>
      <c r="L2904" s="92">
        <v>20230524</v>
      </c>
    </row>
    <row r="2905" spans="1:12" x14ac:dyDescent="0.25">
      <c r="A2905" s="89" t="s">
        <v>4516</v>
      </c>
      <c r="B2905" s="90" t="s">
        <v>11</v>
      </c>
      <c r="C2905" s="90" t="s">
        <v>255</v>
      </c>
      <c r="D2905" s="90" t="s">
        <v>256</v>
      </c>
      <c r="E2905" s="90" t="s">
        <v>4517</v>
      </c>
      <c r="F2905" s="127">
        <v>1</v>
      </c>
      <c r="G2905" s="91">
        <v>7214</v>
      </c>
      <c r="H2905" s="90"/>
      <c r="I2905" s="91"/>
      <c r="J2905" s="91"/>
      <c r="K2905" s="91">
        <f t="shared" si="91"/>
        <v>7214</v>
      </c>
      <c r="L2905" s="92">
        <v>20230524</v>
      </c>
    </row>
    <row r="2906" spans="1:12" x14ac:dyDescent="0.25">
      <c r="A2906" s="89" t="s">
        <v>4513</v>
      </c>
      <c r="B2906" s="90" t="s">
        <v>11</v>
      </c>
      <c r="C2906" s="90" t="s">
        <v>251</v>
      </c>
      <c r="D2906" s="90" t="s">
        <v>91</v>
      </c>
      <c r="E2906" s="90" t="s">
        <v>962</v>
      </c>
      <c r="F2906" s="127">
        <v>1</v>
      </c>
      <c r="G2906" s="91">
        <v>7214</v>
      </c>
      <c r="H2906" s="90"/>
      <c r="I2906" s="91"/>
      <c r="J2906" s="91"/>
      <c r="K2906" s="91">
        <f t="shared" si="91"/>
        <v>7214</v>
      </c>
      <c r="L2906" s="92">
        <v>20230524</v>
      </c>
    </row>
    <row r="2907" spans="1:12" x14ac:dyDescent="0.25">
      <c r="A2907" s="108" t="s">
        <v>4518</v>
      </c>
      <c r="B2907" s="109" t="s">
        <v>11</v>
      </c>
      <c r="C2907" s="109" t="s">
        <v>934</v>
      </c>
      <c r="D2907" s="109" t="s">
        <v>3552</v>
      </c>
      <c r="E2907" s="109" t="s">
        <v>2748</v>
      </c>
      <c r="F2907" s="130">
        <v>1</v>
      </c>
      <c r="G2907" s="110">
        <v>7214</v>
      </c>
      <c r="H2907" s="109">
        <v>30</v>
      </c>
      <c r="I2907" s="110">
        <v>80.709999999999994</v>
      </c>
      <c r="J2907" s="110">
        <f>I2907*H2907</f>
        <v>2421.2999999999997</v>
      </c>
      <c r="K2907" s="110">
        <f t="shared" si="91"/>
        <v>9635.2999999999993</v>
      </c>
      <c r="L2907" s="111">
        <v>20230529</v>
      </c>
    </row>
    <row r="2908" spans="1:12" x14ac:dyDescent="0.25">
      <c r="A2908" s="89" t="s">
        <v>4503</v>
      </c>
      <c r="B2908" s="90" t="s">
        <v>11</v>
      </c>
      <c r="C2908" s="90" t="s">
        <v>36</v>
      </c>
      <c r="D2908" s="90" t="s">
        <v>37</v>
      </c>
      <c r="E2908" s="90" t="s">
        <v>1180</v>
      </c>
      <c r="F2908" s="127">
        <v>1</v>
      </c>
      <c r="G2908" s="91">
        <v>7214</v>
      </c>
      <c r="H2908" s="90"/>
      <c r="I2908" s="91"/>
      <c r="J2908" s="91"/>
      <c r="K2908" s="91">
        <f t="shared" si="91"/>
        <v>7214</v>
      </c>
      <c r="L2908" s="92">
        <v>20230530</v>
      </c>
    </row>
    <row r="2909" spans="1:12" x14ac:dyDescent="0.25">
      <c r="A2909" s="108" t="s">
        <v>4502</v>
      </c>
      <c r="B2909" s="109" t="s">
        <v>11</v>
      </c>
      <c r="C2909" s="109" t="s">
        <v>36</v>
      </c>
      <c r="D2909" s="109" t="s">
        <v>37</v>
      </c>
      <c r="E2909" s="109" t="s">
        <v>269</v>
      </c>
      <c r="F2909" s="130">
        <v>1</v>
      </c>
      <c r="G2909" s="110">
        <v>7214</v>
      </c>
      <c r="H2909" s="109">
        <v>287</v>
      </c>
      <c r="I2909" s="110">
        <v>80.709999999999994</v>
      </c>
      <c r="J2909" s="110">
        <f>I2909*H2909</f>
        <v>23163.769999999997</v>
      </c>
      <c r="K2909" s="110">
        <f t="shared" si="91"/>
        <v>30377.769999999997</v>
      </c>
      <c r="L2909" s="111">
        <v>20230530</v>
      </c>
    </row>
    <row r="2910" spans="1:12" x14ac:dyDescent="0.25">
      <c r="A2910" s="89" t="s">
        <v>4500</v>
      </c>
      <c r="B2910" s="90" t="s">
        <v>11</v>
      </c>
      <c r="C2910" s="90" t="s">
        <v>434</v>
      </c>
      <c r="D2910" s="90" t="s">
        <v>435</v>
      </c>
      <c r="E2910" s="90" t="s">
        <v>436</v>
      </c>
      <c r="F2910" s="127">
        <v>1</v>
      </c>
      <c r="G2910" s="91">
        <v>7214</v>
      </c>
      <c r="H2910" s="90"/>
      <c r="I2910" s="91"/>
      <c r="J2910" s="91"/>
      <c r="K2910" s="91">
        <f t="shared" si="91"/>
        <v>7214</v>
      </c>
      <c r="L2910" s="92">
        <v>20230531</v>
      </c>
    </row>
    <row r="2911" spans="1:12" ht="15.75" thickBot="1" x14ac:dyDescent="0.3">
      <c r="A2911" s="112" t="s">
        <v>4501</v>
      </c>
      <c r="B2911" s="113" t="s">
        <v>11</v>
      </c>
      <c r="C2911" s="113" t="s">
        <v>251</v>
      </c>
      <c r="D2911" s="113" t="s">
        <v>91</v>
      </c>
      <c r="E2911" s="113" t="s">
        <v>1198</v>
      </c>
      <c r="F2911" s="131">
        <v>1</v>
      </c>
      <c r="G2911" s="114">
        <v>7214</v>
      </c>
      <c r="H2911" s="113"/>
      <c r="I2911" s="114"/>
      <c r="J2911" s="114"/>
      <c r="K2911" s="114">
        <f t="shared" si="91"/>
        <v>7214</v>
      </c>
      <c r="L2911" s="115">
        <v>20230531</v>
      </c>
    </row>
    <row r="2912" spans="1:12" x14ac:dyDescent="0.25">
      <c r="A2912" s="89"/>
      <c r="B2912" s="90"/>
      <c r="C2912" s="90"/>
      <c r="D2912" s="90"/>
      <c r="E2912" s="90"/>
      <c r="F2912" s="127"/>
      <c r="G2912" s="91"/>
      <c r="H2912" s="90"/>
      <c r="I2912" s="91"/>
      <c r="J2912" s="91"/>
      <c r="K2912" s="91"/>
      <c r="L2912" s="92"/>
    </row>
    <row r="2913" spans="1:12" ht="15.75" thickBot="1" x14ac:dyDescent="0.3">
      <c r="A2913" s="85"/>
      <c r="B2913" s="86"/>
      <c r="C2913" s="86"/>
      <c r="D2913" s="86"/>
      <c r="E2913" s="86"/>
      <c r="F2913" s="122"/>
      <c r="G2913" s="87"/>
      <c r="H2913" s="86"/>
      <c r="I2913" s="87"/>
      <c r="J2913" s="87"/>
      <c r="K2913" s="87"/>
      <c r="L2913" s="88"/>
    </row>
    <row r="2914" spans="1:12" x14ac:dyDescent="0.25">
      <c r="A2914" s="54" t="s">
        <v>4477</v>
      </c>
      <c r="B2914" s="47" t="s">
        <v>92</v>
      </c>
      <c r="C2914" s="47" t="s">
        <v>95</v>
      </c>
      <c r="D2914" s="47" t="s">
        <v>96</v>
      </c>
      <c r="E2914" s="47" t="s">
        <v>1330</v>
      </c>
      <c r="F2914" s="123">
        <v>1</v>
      </c>
      <c r="G2914" s="38">
        <v>3335</v>
      </c>
      <c r="H2914" s="47"/>
      <c r="I2914" s="38"/>
      <c r="J2914" s="38"/>
      <c r="K2914" s="38">
        <f t="shared" ref="K2914:K2945" si="92">J2914+G2914</f>
        <v>3335</v>
      </c>
      <c r="L2914" s="73">
        <v>20230504</v>
      </c>
    </row>
    <row r="2915" spans="1:12" x14ac:dyDescent="0.25">
      <c r="A2915" s="89" t="s">
        <v>4476</v>
      </c>
      <c r="B2915" s="90" t="s">
        <v>92</v>
      </c>
      <c r="C2915" s="90" t="s">
        <v>95</v>
      </c>
      <c r="D2915" s="90" t="s">
        <v>96</v>
      </c>
      <c r="E2915" s="90" t="s">
        <v>972</v>
      </c>
      <c r="F2915" s="127">
        <v>1</v>
      </c>
      <c r="G2915" s="91">
        <v>3335</v>
      </c>
      <c r="H2915" s="90"/>
      <c r="I2915" s="91"/>
      <c r="J2915" s="91"/>
      <c r="K2915" s="91">
        <f t="shared" si="92"/>
        <v>3335</v>
      </c>
      <c r="L2915" s="92">
        <v>20230504</v>
      </c>
    </row>
    <row r="2916" spans="1:12" x14ac:dyDescent="0.25">
      <c r="A2916" s="89" t="s">
        <v>4475</v>
      </c>
      <c r="B2916" s="90" t="s">
        <v>92</v>
      </c>
      <c r="C2916" s="90" t="s">
        <v>95</v>
      </c>
      <c r="D2916" s="90" t="s">
        <v>96</v>
      </c>
      <c r="E2916" s="90" t="s">
        <v>1328</v>
      </c>
      <c r="F2916" s="127">
        <v>1</v>
      </c>
      <c r="G2916" s="91">
        <v>3335</v>
      </c>
      <c r="H2916" s="90"/>
      <c r="I2916" s="91"/>
      <c r="J2916" s="91"/>
      <c r="K2916" s="91">
        <f t="shared" si="92"/>
        <v>3335</v>
      </c>
      <c r="L2916" s="92">
        <v>20230504</v>
      </c>
    </row>
    <row r="2917" spans="1:12" x14ac:dyDescent="0.25">
      <c r="A2917" s="89" t="s">
        <v>4474</v>
      </c>
      <c r="B2917" s="90" t="s">
        <v>92</v>
      </c>
      <c r="C2917" s="90" t="s">
        <v>95</v>
      </c>
      <c r="D2917" s="90" t="s">
        <v>96</v>
      </c>
      <c r="E2917" s="90" t="s">
        <v>97</v>
      </c>
      <c r="F2917" s="127">
        <v>1</v>
      </c>
      <c r="G2917" s="91">
        <v>3335</v>
      </c>
      <c r="H2917" s="90"/>
      <c r="I2917" s="91"/>
      <c r="J2917" s="91"/>
      <c r="K2917" s="91">
        <f t="shared" si="92"/>
        <v>3335</v>
      </c>
      <c r="L2917" s="92">
        <v>20230504</v>
      </c>
    </row>
    <row r="2918" spans="1:12" x14ac:dyDescent="0.25">
      <c r="A2918" s="89" t="s">
        <v>4511</v>
      </c>
      <c r="B2918" s="90" t="s">
        <v>92</v>
      </c>
      <c r="C2918" s="90" t="s">
        <v>12</v>
      </c>
      <c r="D2918" s="90" t="s">
        <v>118</v>
      </c>
      <c r="E2918" s="90" t="s">
        <v>2205</v>
      </c>
      <c r="F2918" s="127">
        <v>1</v>
      </c>
      <c r="G2918" s="91">
        <v>3335</v>
      </c>
      <c r="H2918" s="90"/>
      <c r="I2918" s="91"/>
      <c r="J2918" s="91"/>
      <c r="K2918" s="91">
        <f t="shared" si="92"/>
        <v>3335</v>
      </c>
      <c r="L2918" s="92">
        <v>20230517</v>
      </c>
    </row>
    <row r="2919" spans="1:12" x14ac:dyDescent="0.25">
      <c r="A2919" s="89" t="s">
        <v>4479</v>
      </c>
      <c r="B2919" s="90" t="s">
        <v>92</v>
      </c>
      <c r="C2919" s="90" t="s">
        <v>12</v>
      </c>
      <c r="D2919" s="90" t="s">
        <v>118</v>
      </c>
      <c r="E2919" s="90" t="s">
        <v>167</v>
      </c>
      <c r="F2919" s="127">
        <v>1</v>
      </c>
      <c r="G2919" s="91">
        <v>3335</v>
      </c>
      <c r="H2919" s="90"/>
      <c r="I2919" s="91"/>
      <c r="J2919" s="91"/>
      <c r="K2919" s="91">
        <f t="shared" si="92"/>
        <v>3335</v>
      </c>
      <c r="L2919" s="92">
        <v>20230517</v>
      </c>
    </row>
    <row r="2920" spans="1:12" x14ac:dyDescent="0.25">
      <c r="A2920" s="89" t="s">
        <v>4510</v>
      </c>
      <c r="B2920" s="90" t="s">
        <v>92</v>
      </c>
      <c r="C2920" s="90" t="s">
        <v>12</v>
      </c>
      <c r="D2920" s="90" t="s">
        <v>118</v>
      </c>
      <c r="E2920" s="90" t="s">
        <v>262</v>
      </c>
      <c r="F2920" s="127">
        <v>1</v>
      </c>
      <c r="G2920" s="91">
        <v>3335</v>
      </c>
      <c r="H2920" s="90"/>
      <c r="I2920" s="91"/>
      <c r="J2920" s="91"/>
      <c r="K2920" s="91">
        <f t="shared" si="92"/>
        <v>3335</v>
      </c>
      <c r="L2920" s="92">
        <v>20230517</v>
      </c>
    </row>
    <row r="2921" spans="1:12" x14ac:dyDescent="0.25">
      <c r="A2921" s="89" t="s">
        <v>4509</v>
      </c>
      <c r="B2921" s="90" t="s">
        <v>92</v>
      </c>
      <c r="C2921" s="90" t="s">
        <v>12</v>
      </c>
      <c r="D2921" s="90" t="s">
        <v>118</v>
      </c>
      <c r="E2921" s="90" t="s">
        <v>676</v>
      </c>
      <c r="F2921" s="127">
        <v>1</v>
      </c>
      <c r="G2921" s="91">
        <v>3335</v>
      </c>
      <c r="H2921" s="90"/>
      <c r="I2921" s="91"/>
      <c r="J2921" s="91"/>
      <c r="K2921" s="91">
        <f t="shared" si="92"/>
        <v>3335</v>
      </c>
      <c r="L2921" s="92">
        <v>20230517</v>
      </c>
    </row>
    <row r="2922" spans="1:12" x14ac:dyDescent="0.25">
      <c r="A2922" s="89" t="s">
        <v>4508</v>
      </c>
      <c r="B2922" s="90" t="s">
        <v>92</v>
      </c>
      <c r="C2922" s="90" t="s">
        <v>12</v>
      </c>
      <c r="D2922" s="90" t="s">
        <v>118</v>
      </c>
      <c r="E2922" s="90" t="s">
        <v>1071</v>
      </c>
      <c r="F2922" s="127">
        <v>1</v>
      </c>
      <c r="G2922" s="91">
        <v>3335</v>
      </c>
      <c r="H2922" s="90"/>
      <c r="I2922" s="91"/>
      <c r="J2922" s="91"/>
      <c r="K2922" s="91">
        <f t="shared" si="92"/>
        <v>3335</v>
      </c>
      <c r="L2922" s="92">
        <v>20230517</v>
      </c>
    </row>
    <row r="2923" spans="1:12" x14ac:dyDescent="0.25">
      <c r="A2923" s="89" t="s">
        <v>4507</v>
      </c>
      <c r="B2923" s="90" t="s">
        <v>92</v>
      </c>
      <c r="C2923" s="90" t="s">
        <v>12</v>
      </c>
      <c r="D2923" s="90" t="s">
        <v>118</v>
      </c>
      <c r="E2923" s="90" t="s">
        <v>119</v>
      </c>
      <c r="F2923" s="127">
        <v>1</v>
      </c>
      <c r="G2923" s="91">
        <v>3335</v>
      </c>
      <c r="H2923" s="90"/>
      <c r="I2923" s="91"/>
      <c r="J2923" s="91"/>
      <c r="K2923" s="91">
        <f t="shared" si="92"/>
        <v>3335</v>
      </c>
      <c r="L2923" s="92">
        <v>20230517</v>
      </c>
    </row>
    <row r="2924" spans="1:12" x14ac:dyDescent="0.25">
      <c r="A2924" s="89" t="s">
        <v>4506</v>
      </c>
      <c r="B2924" s="90" t="s">
        <v>92</v>
      </c>
      <c r="C2924" s="90" t="s">
        <v>12</v>
      </c>
      <c r="D2924" s="90" t="s">
        <v>118</v>
      </c>
      <c r="E2924" s="90" t="s">
        <v>174</v>
      </c>
      <c r="F2924" s="127">
        <v>1</v>
      </c>
      <c r="G2924" s="91">
        <v>3335</v>
      </c>
      <c r="H2924" s="90"/>
      <c r="I2924" s="91"/>
      <c r="J2924" s="91"/>
      <c r="K2924" s="91">
        <f t="shared" si="92"/>
        <v>3335</v>
      </c>
      <c r="L2924" s="92">
        <v>20230517</v>
      </c>
    </row>
    <row r="2925" spans="1:12" x14ac:dyDescent="0.25">
      <c r="A2925" s="89" t="s">
        <v>4505</v>
      </c>
      <c r="B2925" s="90" t="s">
        <v>92</v>
      </c>
      <c r="C2925" s="90" t="s">
        <v>12</v>
      </c>
      <c r="D2925" s="90" t="s">
        <v>118</v>
      </c>
      <c r="E2925" s="90" t="s">
        <v>2477</v>
      </c>
      <c r="F2925" s="127">
        <v>1</v>
      </c>
      <c r="G2925" s="91">
        <v>3335</v>
      </c>
      <c r="H2925" s="90"/>
      <c r="I2925" s="91"/>
      <c r="J2925" s="91"/>
      <c r="K2925" s="91">
        <f t="shared" si="92"/>
        <v>3335</v>
      </c>
      <c r="L2925" s="92">
        <v>20230517</v>
      </c>
    </row>
    <row r="2926" spans="1:12" x14ac:dyDescent="0.25">
      <c r="A2926" s="89" t="s">
        <v>4504</v>
      </c>
      <c r="B2926" s="90" t="s">
        <v>92</v>
      </c>
      <c r="C2926" s="90" t="s">
        <v>12</v>
      </c>
      <c r="D2926" s="90" t="s">
        <v>118</v>
      </c>
      <c r="E2926" s="90" t="s">
        <v>3171</v>
      </c>
      <c r="F2926" s="127">
        <v>1</v>
      </c>
      <c r="G2926" s="91">
        <v>3335</v>
      </c>
      <c r="H2926" s="90"/>
      <c r="I2926" s="91"/>
      <c r="J2926" s="91"/>
      <c r="K2926" s="91">
        <f t="shared" si="92"/>
        <v>3335</v>
      </c>
      <c r="L2926" s="92">
        <v>20230517</v>
      </c>
    </row>
    <row r="2927" spans="1:12" x14ac:dyDescent="0.25">
      <c r="A2927" s="89" t="s">
        <v>4485</v>
      </c>
      <c r="B2927" s="90" t="s">
        <v>92</v>
      </c>
      <c r="C2927" s="90" t="s">
        <v>12</v>
      </c>
      <c r="D2927" s="90" t="s">
        <v>116</v>
      </c>
      <c r="E2927" s="90" t="s">
        <v>2369</v>
      </c>
      <c r="F2927" s="127">
        <v>1</v>
      </c>
      <c r="G2927" s="91">
        <v>3335</v>
      </c>
      <c r="H2927" s="90"/>
      <c r="I2927" s="91"/>
      <c r="J2927" s="91"/>
      <c r="K2927" s="91">
        <f t="shared" si="92"/>
        <v>3335</v>
      </c>
      <c r="L2927" s="92">
        <v>20230518</v>
      </c>
    </row>
    <row r="2928" spans="1:12" x14ac:dyDescent="0.25">
      <c r="A2928" s="89" t="s">
        <v>4484</v>
      </c>
      <c r="B2928" s="90" t="s">
        <v>92</v>
      </c>
      <c r="C2928" s="90" t="s">
        <v>12</v>
      </c>
      <c r="D2928" s="90" t="s">
        <v>116</v>
      </c>
      <c r="E2928" s="90" t="s">
        <v>171</v>
      </c>
      <c r="F2928" s="127">
        <v>1</v>
      </c>
      <c r="G2928" s="91">
        <v>3335</v>
      </c>
      <c r="H2928" s="90"/>
      <c r="I2928" s="91"/>
      <c r="J2928" s="91"/>
      <c r="K2928" s="91">
        <f t="shared" si="92"/>
        <v>3335</v>
      </c>
      <c r="L2928" s="92">
        <v>20230518</v>
      </c>
    </row>
    <row r="2929" spans="1:12" x14ac:dyDescent="0.25">
      <c r="A2929" s="89" t="s">
        <v>4483</v>
      </c>
      <c r="B2929" s="90" t="s">
        <v>92</v>
      </c>
      <c r="C2929" s="90" t="s">
        <v>12</v>
      </c>
      <c r="D2929" s="90" t="s">
        <v>116</v>
      </c>
      <c r="E2929" s="90" t="s">
        <v>1148</v>
      </c>
      <c r="F2929" s="127">
        <v>1</v>
      </c>
      <c r="G2929" s="91">
        <v>3335</v>
      </c>
      <c r="H2929" s="90"/>
      <c r="I2929" s="91"/>
      <c r="J2929" s="91"/>
      <c r="K2929" s="91">
        <f t="shared" si="92"/>
        <v>3335</v>
      </c>
      <c r="L2929" s="92">
        <v>20230518</v>
      </c>
    </row>
    <row r="2930" spans="1:12" x14ac:dyDescent="0.25">
      <c r="A2930" s="89" t="s">
        <v>4482</v>
      </c>
      <c r="B2930" s="90" t="s">
        <v>92</v>
      </c>
      <c r="C2930" s="90" t="s">
        <v>12</v>
      </c>
      <c r="D2930" s="90" t="s">
        <v>116</v>
      </c>
      <c r="E2930" s="90" t="s">
        <v>3001</v>
      </c>
      <c r="F2930" s="127">
        <v>1</v>
      </c>
      <c r="G2930" s="91">
        <v>3335</v>
      </c>
      <c r="H2930" s="90"/>
      <c r="I2930" s="91"/>
      <c r="J2930" s="91"/>
      <c r="K2930" s="91">
        <f t="shared" si="92"/>
        <v>3335</v>
      </c>
      <c r="L2930" s="92">
        <v>20230518</v>
      </c>
    </row>
    <row r="2931" spans="1:12" x14ac:dyDescent="0.25">
      <c r="A2931" s="89" t="s">
        <v>4499</v>
      </c>
      <c r="B2931" s="90" t="s">
        <v>92</v>
      </c>
      <c r="C2931" s="90" t="s">
        <v>706</v>
      </c>
      <c r="D2931" s="90" t="s">
        <v>707</v>
      </c>
      <c r="E2931" s="90" t="s">
        <v>712</v>
      </c>
      <c r="F2931" s="127">
        <v>1</v>
      </c>
      <c r="G2931" s="91">
        <v>3335</v>
      </c>
      <c r="H2931" s="90"/>
      <c r="I2931" s="91"/>
      <c r="J2931" s="91"/>
      <c r="K2931" s="91">
        <f t="shared" si="92"/>
        <v>3335</v>
      </c>
      <c r="L2931" s="92">
        <v>20230519</v>
      </c>
    </row>
    <row r="2932" spans="1:12" x14ac:dyDescent="0.25">
      <c r="A2932" s="89" t="s">
        <v>4498</v>
      </c>
      <c r="B2932" s="90" t="s">
        <v>92</v>
      </c>
      <c r="C2932" s="90" t="s">
        <v>706</v>
      </c>
      <c r="D2932" s="90" t="s">
        <v>707</v>
      </c>
      <c r="E2932" s="90" t="s">
        <v>716</v>
      </c>
      <c r="F2932" s="127">
        <v>1</v>
      </c>
      <c r="G2932" s="91">
        <v>3335</v>
      </c>
      <c r="H2932" s="90"/>
      <c r="I2932" s="91"/>
      <c r="J2932" s="91"/>
      <c r="K2932" s="91">
        <f t="shared" si="92"/>
        <v>3335</v>
      </c>
      <c r="L2932" s="92">
        <v>20230519</v>
      </c>
    </row>
    <row r="2933" spans="1:12" x14ac:dyDescent="0.25">
      <c r="A2933" s="89" t="s">
        <v>4497</v>
      </c>
      <c r="B2933" s="90" t="s">
        <v>92</v>
      </c>
      <c r="C2933" s="90" t="s">
        <v>706</v>
      </c>
      <c r="D2933" s="90" t="s">
        <v>707</v>
      </c>
      <c r="E2933" s="90" t="s">
        <v>714</v>
      </c>
      <c r="F2933" s="127">
        <v>1</v>
      </c>
      <c r="G2933" s="91">
        <v>3335</v>
      </c>
      <c r="H2933" s="90"/>
      <c r="I2933" s="91"/>
      <c r="J2933" s="91"/>
      <c r="K2933" s="91">
        <f t="shared" si="92"/>
        <v>3335</v>
      </c>
      <c r="L2933" s="92">
        <v>20230519</v>
      </c>
    </row>
    <row r="2934" spans="1:12" x14ac:dyDescent="0.25">
      <c r="A2934" s="89" t="s">
        <v>4496</v>
      </c>
      <c r="B2934" s="90" t="s">
        <v>92</v>
      </c>
      <c r="C2934" s="90" t="s">
        <v>706</v>
      </c>
      <c r="D2934" s="90" t="s">
        <v>707</v>
      </c>
      <c r="E2934" s="90" t="s">
        <v>920</v>
      </c>
      <c r="F2934" s="127">
        <v>1</v>
      </c>
      <c r="G2934" s="91">
        <v>3335</v>
      </c>
      <c r="H2934" s="90"/>
      <c r="I2934" s="91"/>
      <c r="J2934" s="91"/>
      <c r="K2934" s="91">
        <f t="shared" si="92"/>
        <v>3335</v>
      </c>
      <c r="L2934" s="92">
        <v>20230519</v>
      </c>
    </row>
    <row r="2935" spans="1:12" x14ac:dyDescent="0.25">
      <c r="A2935" s="89" t="s">
        <v>4495</v>
      </c>
      <c r="B2935" s="90" t="s">
        <v>92</v>
      </c>
      <c r="C2935" s="90" t="s">
        <v>706</v>
      </c>
      <c r="D2935" s="90" t="s">
        <v>707</v>
      </c>
      <c r="E2935" s="90" t="s">
        <v>718</v>
      </c>
      <c r="F2935" s="127">
        <v>1</v>
      </c>
      <c r="G2935" s="91">
        <v>3335</v>
      </c>
      <c r="H2935" s="90"/>
      <c r="I2935" s="91"/>
      <c r="J2935" s="91"/>
      <c r="K2935" s="91">
        <f t="shared" si="92"/>
        <v>3335</v>
      </c>
      <c r="L2935" s="92">
        <v>20230519</v>
      </c>
    </row>
    <row r="2936" spans="1:12" x14ac:dyDescent="0.25">
      <c r="A2936" s="108" t="s">
        <v>4494</v>
      </c>
      <c r="B2936" s="109" t="s">
        <v>92</v>
      </c>
      <c r="C2936" s="109" t="s">
        <v>706</v>
      </c>
      <c r="D2936" s="109" t="s">
        <v>707</v>
      </c>
      <c r="E2936" s="109" t="s">
        <v>708</v>
      </c>
      <c r="F2936" s="130">
        <v>1</v>
      </c>
      <c r="G2936" s="110">
        <v>3335</v>
      </c>
      <c r="H2936" s="109">
        <v>55</v>
      </c>
      <c r="I2936" s="110">
        <v>80.709999999999994</v>
      </c>
      <c r="J2936" s="110">
        <f>I2936*H2936</f>
        <v>4439.0499999999993</v>
      </c>
      <c r="K2936" s="110">
        <f t="shared" si="92"/>
        <v>7774.0499999999993</v>
      </c>
      <c r="L2936" s="111">
        <v>20230519</v>
      </c>
    </row>
    <row r="2937" spans="1:12" x14ac:dyDescent="0.25">
      <c r="A2937" s="89" t="s">
        <v>4493</v>
      </c>
      <c r="B2937" s="90" t="s">
        <v>92</v>
      </c>
      <c r="C2937" s="90" t="s">
        <v>363</v>
      </c>
      <c r="D2937" s="90" t="s">
        <v>364</v>
      </c>
      <c r="E2937" s="90" t="s">
        <v>575</v>
      </c>
      <c r="F2937" s="127">
        <v>1</v>
      </c>
      <c r="G2937" s="91">
        <v>3335</v>
      </c>
      <c r="H2937" s="90"/>
      <c r="I2937" s="91"/>
      <c r="J2937" s="91"/>
      <c r="K2937" s="91">
        <f t="shared" si="92"/>
        <v>3335</v>
      </c>
      <c r="L2937" s="92">
        <v>20230522</v>
      </c>
    </row>
    <row r="2938" spans="1:12" x14ac:dyDescent="0.25">
      <c r="A2938" s="89" t="s">
        <v>4492</v>
      </c>
      <c r="B2938" s="90" t="s">
        <v>92</v>
      </c>
      <c r="C2938" s="90" t="s">
        <v>363</v>
      </c>
      <c r="D2938" s="90" t="s">
        <v>364</v>
      </c>
      <c r="E2938" s="90" t="s">
        <v>573</v>
      </c>
      <c r="F2938" s="127">
        <v>1</v>
      </c>
      <c r="G2938" s="91">
        <v>3335</v>
      </c>
      <c r="H2938" s="90"/>
      <c r="I2938" s="91"/>
      <c r="J2938" s="91"/>
      <c r="K2938" s="91">
        <f t="shared" si="92"/>
        <v>3335</v>
      </c>
      <c r="L2938" s="92">
        <v>20230522</v>
      </c>
    </row>
    <row r="2939" spans="1:12" x14ac:dyDescent="0.25">
      <c r="A2939" s="89" t="s">
        <v>4491</v>
      </c>
      <c r="B2939" s="90" t="s">
        <v>92</v>
      </c>
      <c r="C2939" s="90" t="s">
        <v>363</v>
      </c>
      <c r="D2939" s="90" t="s">
        <v>364</v>
      </c>
      <c r="E2939" s="90" t="s">
        <v>571</v>
      </c>
      <c r="F2939" s="127">
        <v>1</v>
      </c>
      <c r="G2939" s="91">
        <v>3335</v>
      </c>
      <c r="H2939" s="90"/>
      <c r="I2939" s="91"/>
      <c r="J2939" s="91"/>
      <c r="K2939" s="91">
        <f t="shared" si="92"/>
        <v>3335</v>
      </c>
      <c r="L2939" s="92">
        <v>20230522</v>
      </c>
    </row>
    <row r="2940" spans="1:12" x14ac:dyDescent="0.25">
      <c r="A2940" s="89" t="s">
        <v>4490</v>
      </c>
      <c r="B2940" s="90" t="s">
        <v>92</v>
      </c>
      <c r="C2940" s="90" t="s">
        <v>363</v>
      </c>
      <c r="D2940" s="90" t="s">
        <v>364</v>
      </c>
      <c r="E2940" s="90" t="s">
        <v>371</v>
      </c>
      <c r="F2940" s="127">
        <v>1</v>
      </c>
      <c r="G2940" s="91">
        <v>3335</v>
      </c>
      <c r="H2940" s="90"/>
      <c r="I2940" s="91"/>
      <c r="J2940" s="91"/>
      <c r="K2940" s="91">
        <f t="shared" si="92"/>
        <v>3335</v>
      </c>
      <c r="L2940" s="92">
        <v>20230522</v>
      </c>
    </row>
    <row r="2941" spans="1:12" x14ac:dyDescent="0.25">
      <c r="A2941" s="108" t="s">
        <v>4478</v>
      </c>
      <c r="B2941" s="109" t="s">
        <v>92</v>
      </c>
      <c r="C2941" s="109" t="s">
        <v>363</v>
      </c>
      <c r="D2941" s="109" t="s">
        <v>364</v>
      </c>
      <c r="E2941" s="109" t="s">
        <v>365</v>
      </c>
      <c r="F2941" s="130">
        <v>1</v>
      </c>
      <c r="G2941" s="110">
        <v>3335</v>
      </c>
      <c r="H2941" s="109">
        <v>33</v>
      </c>
      <c r="I2941" s="110">
        <v>80.709999999999994</v>
      </c>
      <c r="J2941" s="110">
        <f>I2941*H2941</f>
        <v>2663.43</v>
      </c>
      <c r="K2941" s="110">
        <f t="shared" si="92"/>
        <v>5998.43</v>
      </c>
      <c r="L2941" s="111">
        <v>20230522</v>
      </c>
    </row>
    <row r="2942" spans="1:12" x14ac:dyDescent="0.25">
      <c r="A2942" s="89" t="s">
        <v>4489</v>
      </c>
      <c r="B2942" s="90" t="s">
        <v>92</v>
      </c>
      <c r="C2942" s="90" t="s">
        <v>363</v>
      </c>
      <c r="D2942" s="90" t="s">
        <v>364</v>
      </c>
      <c r="E2942" s="90" t="s">
        <v>565</v>
      </c>
      <c r="F2942" s="127">
        <v>1</v>
      </c>
      <c r="G2942" s="91">
        <v>3335</v>
      </c>
      <c r="H2942" s="90"/>
      <c r="I2942" s="91"/>
      <c r="J2942" s="91"/>
      <c r="K2942" s="91">
        <f t="shared" si="92"/>
        <v>3335</v>
      </c>
      <c r="L2942" s="92">
        <v>20230522</v>
      </c>
    </row>
    <row r="2943" spans="1:12" x14ac:dyDescent="0.25">
      <c r="A2943" s="89" t="s">
        <v>4488</v>
      </c>
      <c r="B2943" s="90" t="s">
        <v>92</v>
      </c>
      <c r="C2943" s="90" t="s">
        <v>363</v>
      </c>
      <c r="D2943" s="90" t="s">
        <v>364</v>
      </c>
      <c r="E2943" s="90" t="s">
        <v>3044</v>
      </c>
      <c r="F2943" s="127">
        <v>1</v>
      </c>
      <c r="G2943" s="91">
        <v>3335</v>
      </c>
      <c r="H2943" s="90"/>
      <c r="I2943" s="91"/>
      <c r="J2943" s="91"/>
      <c r="K2943" s="91">
        <f t="shared" si="92"/>
        <v>3335</v>
      </c>
      <c r="L2943" s="92">
        <v>20230522</v>
      </c>
    </row>
    <row r="2944" spans="1:12" x14ac:dyDescent="0.25">
      <c r="A2944" s="89" t="s">
        <v>4487</v>
      </c>
      <c r="B2944" s="90" t="s">
        <v>92</v>
      </c>
      <c r="C2944" s="90" t="s">
        <v>363</v>
      </c>
      <c r="D2944" s="90" t="s">
        <v>364</v>
      </c>
      <c r="E2944" s="90" t="s">
        <v>3042</v>
      </c>
      <c r="F2944" s="127">
        <v>1</v>
      </c>
      <c r="G2944" s="91">
        <v>3335</v>
      </c>
      <c r="H2944" s="90"/>
      <c r="I2944" s="91"/>
      <c r="J2944" s="91"/>
      <c r="K2944" s="91">
        <f t="shared" si="92"/>
        <v>3335</v>
      </c>
      <c r="L2944" s="92">
        <v>20230522</v>
      </c>
    </row>
    <row r="2945" spans="1:12" x14ac:dyDescent="0.25">
      <c r="A2945" s="89" t="s">
        <v>4486</v>
      </c>
      <c r="B2945" s="90" t="s">
        <v>92</v>
      </c>
      <c r="C2945" s="90" t="s">
        <v>363</v>
      </c>
      <c r="D2945" s="90" t="s">
        <v>364</v>
      </c>
      <c r="E2945" s="90" t="s">
        <v>3040</v>
      </c>
      <c r="F2945" s="127">
        <v>1</v>
      </c>
      <c r="G2945" s="91">
        <v>3335</v>
      </c>
      <c r="H2945" s="90"/>
      <c r="I2945" s="91"/>
      <c r="J2945" s="91"/>
      <c r="K2945" s="91">
        <f t="shared" si="92"/>
        <v>3335</v>
      </c>
      <c r="L2945" s="92">
        <v>20230522</v>
      </c>
    </row>
    <row r="2946" spans="1:12" x14ac:dyDescent="0.25">
      <c r="A2946" s="89" t="s">
        <v>4473</v>
      </c>
      <c r="B2946" s="90" t="s">
        <v>92</v>
      </c>
      <c r="C2946" s="90" t="s">
        <v>95</v>
      </c>
      <c r="D2946" s="90" t="s">
        <v>1318</v>
      </c>
      <c r="E2946" s="90" t="s">
        <v>1346</v>
      </c>
      <c r="F2946" s="127">
        <v>1</v>
      </c>
      <c r="G2946" s="91">
        <v>3335</v>
      </c>
      <c r="H2946" s="90"/>
      <c r="I2946" s="91"/>
      <c r="J2946" s="91"/>
      <c r="K2946" s="91">
        <f t="shared" ref="K2946:K2963" si="93">J2946+G2946</f>
        <v>3335</v>
      </c>
      <c r="L2946" s="92">
        <v>20230522</v>
      </c>
    </row>
    <row r="2947" spans="1:12" x14ac:dyDescent="0.25">
      <c r="A2947" s="89" t="s">
        <v>4472</v>
      </c>
      <c r="B2947" s="90" t="s">
        <v>92</v>
      </c>
      <c r="C2947" s="90" t="s">
        <v>95</v>
      </c>
      <c r="D2947" s="90" t="s">
        <v>1318</v>
      </c>
      <c r="E2947" s="90" t="s">
        <v>1344</v>
      </c>
      <c r="F2947" s="127">
        <v>1</v>
      </c>
      <c r="G2947" s="91">
        <v>3335</v>
      </c>
      <c r="H2947" s="90"/>
      <c r="I2947" s="91"/>
      <c r="J2947" s="91"/>
      <c r="K2947" s="91">
        <f t="shared" si="93"/>
        <v>3335</v>
      </c>
      <c r="L2947" s="92">
        <v>20230522</v>
      </c>
    </row>
    <row r="2948" spans="1:12" x14ac:dyDescent="0.25">
      <c r="A2948" s="89" t="s">
        <v>4471</v>
      </c>
      <c r="B2948" s="90" t="s">
        <v>92</v>
      </c>
      <c r="C2948" s="90" t="s">
        <v>95</v>
      </c>
      <c r="D2948" s="90" t="s">
        <v>1318</v>
      </c>
      <c r="E2948" s="90" t="s">
        <v>1342</v>
      </c>
      <c r="F2948" s="127">
        <v>1</v>
      </c>
      <c r="G2948" s="91">
        <v>3335</v>
      </c>
      <c r="H2948" s="90"/>
      <c r="I2948" s="91"/>
      <c r="J2948" s="91"/>
      <c r="K2948" s="91">
        <f t="shared" si="93"/>
        <v>3335</v>
      </c>
      <c r="L2948" s="92">
        <v>20230522</v>
      </c>
    </row>
    <row r="2949" spans="1:12" x14ac:dyDescent="0.25">
      <c r="A2949" s="89" t="s">
        <v>4470</v>
      </c>
      <c r="B2949" s="90" t="s">
        <v>92</v>
      </c>
      <c r="C2949" s="90" t="s">
        <v>95</v>
      </c>
      <c r="D2949" s="90" t="s">
        <v>1318</v>
      </c>
      <c r="E2949" s="90" t="s">
        <v>1340</v>
      </c>
      <c r="F2949" s="127">
        <v>1</v>
      </c>
      <c r="G2949" s="91">
        <v>3335</v>
      </c>
      <c r="H2949" s="90"/>
      <c r="I2949" s="91"/>
      <c r="J2949" s="91"/>
      <c r="K2949" s="91">
        <f t="shared" si="93"/>
        <v>3335</v>
      </c>
      <c r="L2949" s="92">
        <v>20230522</v>
      </c>
    </row>
    <row r="2950" spans="1:12" x14ac:dyDescent="0.25">
      <c r="A2950" s="89" t="s">
        <v>4469</v>
      </c>
      <c r="B2950" s="90" t="s">
        <v>92</v>
      </c>
      <c r="C2950" s="90" t="s">
        <v>95</v>
      </c>
      <c r="D2950" s="90" t="s">
        <v>1318</v>
      </c>
      <c r="E2950" s="90" t="s">
        <v>1338</v>
      </c>
      <c r="F2950" s="127">
        <v>1</v>
      </c>
      <c r="G2950" s="91">
        <v>3335</v>
      </c>
      <c r="H2950" s="90"/>
      <c r="I2950" s="91"/>
      <c r="J2950" s="91"/>
      <c r="K2950" s="91">
        <f t="shared" si="93"/>
        <v>3335</v>
      </c>
      <c r="L2950" s="92">
        <v>20230522</v>
      </c>
    </row>
    <row r="2951" spans="1:12" x14ac:dyDescent="0.25">
      <c r="A2951" s="89" t="s">
        <v>4468</v>
      </c>
      <c r="B2951" s="90" t="s">
        <v>92</v>
      </c>
      <c r="C2951" s="90" t="s">
        <v>95</v>
      </c>
      <c r="D2951" s="90" t="s">
        <v>1318</v>
      </c>
      <c r="E2951" s="90" t="s">
        <v>1336</v>
      </c>
      <c r="F2951" s="127">
        <v>1</v>
      </c>
      <c r="G2951" s="91">
        <v>3335</v>
      </c>
      <c r="H2951" s="90"/>
      <c r="I2951" s="91"/>
      <c r="J2951" s="91"/>
      <c r="K2951" s="91">
        <f t="shared" si="93"/>
        <v>3335</v>
      </c>
      <c r="L2951" s="92">
        <v>20230522</v>
      </c>
    </row>
    <row r="2952" spans="1:12" x14ac:dyDescent="0.25">
      <c r="A2952" s="89" t="s">
        <v>4467</v>
      </c>
      <c r="B2952" s="90" t="s">
        <v>92</v>
      </c>
      <c r="C2952" s="90" t="s">
        <v>95</v>
      </c>
      <c r="D2952" s="90" t="s">
        <v>1318</v>
      </c>
      <c r="E2952" s="90" t="s">
        <v>1334</v>
      </c>
      <c r="F2952" s="127">
        <v>1</v>
      </c>
      <c r="G2952" s="91">
        <v>3335</v>
      </c>
      <c r="H2952" s="90"/>
      <c r="I2952" s="91"/>
      <c r="J2952" s="91"/>
      <c r="K2952" s="91">
        <f t="shared" si="93"/>
        <v>3335</v>
      </c>
      <c r="L2952" s="92">
        <v>20230522</v>
      </c>
    </row>
    <row r="2953" spans="1:12" x14ac:dyDescent="0.25">
      <c r="A2953" s="89" t="s">
        <v>4466</v>
      </c>
      <c r="B2953" s="90" t="s">
        <v>92</v>
      </c>
      <c r="C2953" s="90" t="s">
        <v>95</v>
      </c>
      <c r="D2953" s="90" t="s">
        <v>1318</v>
      </c>
      <c r="E2953" s="90" t="s">
        <v>1332</v>
      </c>
      <c r="F2953" s="127">
        <v>1</v>
      </c>
      <c r="G2953" s="91">
        <v>3335</v>
      </c>
      <c r="H2953" s="90"/>
      <c r="I2953" s="91"/>
      <c r="J2953" s="91"/>
      <c r="K2953" s="91">
        <f t="shared" si="93"/>
        <v>3335</v>
      </c>
      <c r="L2953" s="92">
        <v>20230522</v>
      </c>
    </row>
    <row r="2954" spans="1:12" x14ac:dyDescent="0.25">
      <c r="A2954" s="89" t="s">
        <v>4465</v>
      </c>
      <c r="B2954" s="90" t="s">
        <v>92</v>
      </c>
      <c r="C2954" s="90" t="s">
        <v>95</v>
      </c>
      <c r="D2954" s="90" t="s">
        <v>1161</v>
      </c>
      <c r="E2954" s="90" t="s">
        <v>1232</v>
      </c>
      <c r="F2954" s="127">
        <v>1</v>
      </c>
      <c r="G2954" s="91">
        <v>3335</v>
      </c>
      <c r="H2954" s="90"/>
      <c r="I2954" s="91"/>
      <c r="J2954" s="91"/>
      <c r="K2954" s="91">
        <f t="shared" si="93"/>
        <v>3335</v>
      </c>
      <c r="L2954" s="92">
        <v>20230523</v>
      </c>
    </row>
    <row r="2955" spans="1:12" x14ac:dyDescent="0.25">
      <c r="A2955" s="89" t="s">
        <v>4464</v>
      </c>
      <c r="B2955" s="90" t="s">
        <v>92</v>
      </c>
      <c r="C2955" s="90" t="s">
        <v>95</v>
      </c>
      <c r="D2955" s="90" t="s">
        <v>1161</v>
      </c>
      <c r="E2955" s="90" t="s">
        <v>1164</v>
      </c>
      <c r="F2955" s="127">
        <v>1</v>
      </c>
      <c r="G2955" s="91">
        <v>3335</v>
      </c>
      <c r="H2955" s="90"/>
      <c r="I2955" s="91"/>
      <c r="J2955" s="91"/>
      <c r="K2955" s="91">
        <f t="shared" si="93"/>
        <v>3335</v>
      </c>
      <c r="L2955" s="92">
        <v>20230523</v>
      </c>
    </row>
    <row r="2956" spans="1:12" x14ac:dyDescent="0.25">
      <c r="A2956" s="89" t="s">
        <v>4463</v>
      </c>
      <c r="B2956" s="90" t="s">
        <v>92</v>
      </c>
      <c r="C2956" s="90" t="s">
        <v>95</v>
      </c>
      <c r="D2956" s="90" t="s">
        <v>1161</v>
      </c>
      <c r="E2956" s="90" t="s">
        <v>2333</v>
      </c>
      <c r="F2956" s="127">
        <v>1</v>
      </c>
      <c r="G2956" s="91">
        <v>3335</v>
      </c>
      <c r="H2956" s="90"/>
      <c r="I2956" s="91"/>
      <c r="J2956" s="91"/>
      <c r="K2956" s="91">
        <f t="shared" si="93"/>
        <v>3335</v>
      </c>
      <c r="L2956" s="92">
        <v>20230523</v>
      </c>
    </row>
    <row r="2957" spans="1:12" x14ac:dyDescent="0.25">
      <c r="A2957" s="89" t="s">
        <v>4462</v>
      </c>
      <c r="B2957" s="90" t="s">
        <v>92</v>
      </c>
      <c r="C2957" s="90" t="s">
        <v>95</v>
      </c>
      <c r="D2957" s="90" t="s">
        <v>1161</v>
      </c>
      <c r="E2957" s="90" t="s">
        <v>1162</v>
      </c>
      <c r="F2957" s="127">
        <v>1</v>
      </c>
      <c r="G2957" s="91">
        <v>3335</v>
      </c>
      <c r="H2957" s="90"/>
      <c r="I2957" s="91"/>
      <c r="J2957" s="91"/>
      <c r="K2957" s="91">
        <f t="shared" si="93"/>
        <v>3335</v>
      </c>
      <c r="L2957" s="92">
        <v>20230523</v>
      </c>
    </row>
    <row r="2958" spans="1:12" x14ac:dyDescent="0.25">
      <c r="A2958" s="89" t="s">
        <v>4461</v>
      </c>
      <c r="B2958" s="90" t="s">
        <v>92</v>
      </c>
      <c r="C2958" s="90" t="s">
        <v>95</v>
      </c>
      <c r="D2958" s="90" t="s">
        <v>96</v>
      </c>
      <c r="E2958" s="90" t="s">
        <v>1323</v>
      </c>
      <c r="F2958" s="127">
        <v>1</v>
      </c>
      <c r="G2958" s="91">
        <v>3335</v>
      </c>
      <c r="H2958" s="90"/>
      <c r="I2958" s="91"/>
      <c r="J2958" s="91"/>
      <c r="K2958" s="91">
        <f t="shared" si="93"/>
        <v>3335</v>
      </c>
      <c r="L2958" s="92">
        <v>20230530</v>
      </c>
    </row>
    <row r="2959" spans="1:12" x14ac:dyDescent="0.25">
      <c r="A2959" s="89" t="s">
        <v>4460</v>
      </c>
      <c r="B2959" s="90" t="s">
        <v>92</v>
      </c>
      <c r="C2959" s="90" t="s">
        <v>95</v>
      </c>
      <c r="D2959" s="90" t="s">
        <v>96</v>
      </c>
      <c r="E2959" s="90" t="s">
        <v>3062</v>
      </c>
      <c r="F2959" s="127">
        <v>1</v>
      </c>
      <c r="G2959" s="91">
        <v>3335</v>
      </c>
      <c r="H2959" s="90"/>
      <c r="I2959" s="91"/>
      <c r="J2959" s="91"/>
      <c r="K2959" s="91">
        <f t="shared" si="93"/>
        <v>3335</v>
      </c>
      <c r="L2959" s="92">
        <v>20230530</v>
      </c>
    </row>
    <row r="2960" spans="1:12" x14ac:dyDescent="0.25">
      <c r="A2960" s="108" t="s">
        <v>4459</v>
      </c>
      <c r="B2960" s="109" t="s">
        <v>92</v>
      </c>
      <c r="C2960" s="109" t="s">
        <v>95</v>
      </c>
      <c r="D2960" s="109" t="s">
        <v>96</v>
      </c>
      <c r="E2960" s="109" t="s">
        <v>1321</v>
      </c>
      <c r="F2960" s="130">
        <v>1</v>
      </c>
      <c r="G2960" s="110">
        <v>3335</v>
      </c>
      <c r="H2960" s="109">
        <v>195</v>
      </c>
      <c r="I2960" s="110">
        <v>80.709999999999994</v>
      </c>
      <c r="J2960" s="110">
        <f>I2960*H2960</f>
        <v>15738.449999999999</v>
      </c>
      <c r="K2960" s="110">
        <f t="shared" si="93"/>
        <v>19073.449999999997</v>
      </c>
      <c r="L2960" s="111">
        <v>20230530</v>
      </c>
    </row>
    <row r="2961" spans="1:12" x14ac:dyDescent="0.25">
      <c r="A2961" s="89" t="s">
        <v>4458</v>
      </c>
      <c r="B2961" s="90" t="s">
        <v>92</v>
      </c>
      <c r="C2961" s="90" t="s">
        <v>95</v>
      </c>
      <c r="D2961" s="90" t="s">
        <v>96</v>
      </c>
      <c r="E2961" s="90" t="s">
        <v>1325</v>
      </c>
      <c r="F2961" s="127">
        <v>1</v>
      </c>
      <c r="G2961" s="91">
        <v>3335</v>
      </c>
      <c r="H2961" s="90"/>
      <c r="I2961" s="91"/>
      <c r="J2961" s="91"/>
      <c r="K2961" s="91">
        <f t="shared" si="93"/>
        <v>3335</v>
      </c>
      <c r="L2961" s="92">
        <v>20230530</v>
      </c>
    </row>
    <row r="2962" spans="1:12" x14ac:dyDescent="0.25">
      <c r="A2962" s="89" t="s">
        <v>4481</v>
      </c>
      <c r="B2962" s="90" t="s">
        <v>92</v>
      </c>
      <c r="C2962" s="90" t="s">
        <v>2568</v>
      </c>
      <c r="D2962" s="90" t="s">
        <v>26</v>
      </c>
      <c r="E2962" s="90">
        <v>7929871</v>
      </c>
      <c r="F2962" s="127">
        <v>1</v>
      </c>
      <c r="G2962" s="91">
        <v>3335</v>
      </c>
      <c r="H2962" s="90"/>
      <c r="I2962" s="91"/>
      <c r="J2962" s="91"/>
      <c r="K2962" s="91">
        <f t="shared" si="93"/>
        <v>3335</v>
      </c>
      <c r="L2962" s="92">
        <v>20230530</v>
      </c>
    </row>
    <row r="2963" spans="1:12" ht="15.75" thickBot="1" x14ac:dyDescent="0.3">
      <c r="A2963" s="112" t="s">
        <v>4480</v>
      </c>
      <c r="B2963" s="113" t="s">
        <v>92</v>
      </c>
      <c r="C2963" s="113" t="s">
        <v>925</v>
      </c>
      <c r="D2963" s="113" t="s">
        <v>26</v>
      </c>
      <c r="E2963" s="113" t="s">
        <v>926</v>
      </c>
      <c r="F2963" s="131">
        <v>1</v>
      </c>
      <c r="G2963" s="114">
        <v>3335</v>
      </c>
      <c r="H2963" s="113"/>
      <c r="I2963" s="114"/>
      <c r="J2963" s="114"/>
      <c r="K2963" s="114">
        <f t="shared" si="93"/>
        <v>3335</v>
      </c>
      <c r="L2963" s="115">
        <v>20230530</v>
      </c>
    </row>
    <row r="2966" spans="1:12" ht="15.75" thickBot="1" x14ac:dyDescent="0.3">
      <c r="A2966" s="85" t="s">
        <v>0</v>
      </c>
      <c r="B2966" s="86" t="s">
        <v>1</v>
      </c>
      <c r="C2966" s="86" t="s">
        <v>2</v>
      </c>
      <c r="D2966" s="86" t="s">
        <v>3</v>
      </c>
      <c r="E2966" s="86" t="s">
        <v>4</v>
      </c>
      <c r="F2966" s="122"/>
      <c r="G2966" s="87" t="s">
        <v>6</v>
      </c>
      <c r="H2966" s="86" t="s">
        <v>7</v>
      </c>
      <c r="I2966" s="87" t="s">
        <v>8</v>
      </c>
      <c r="J2966" s="87" t="s">
        <v>9</v>
      </c>
      <c r="K2966" s="87" t="s">
        <v>10</v>
      </c>
      <c r="L2966" s="88" t="s">
        <v>5</v>
      </c>
    </row>
    <row r="2967" spans="1:12" x14ac:dyDescent="0.25">
      <c r="A2967" s="168" t="s">
        <v>4644</v>
      </c>
      <c r="B2967" s="169" t="s">
        <v>11</v>
      </c>
      <c r="C2967" s="169" t="s">
        <v>56</v>
      </c>
      <c r="D2967" s="169" t="s">
        <v>57</v>
      </c>
      <c r="E2967" s="169" t="s">
        <v>2731</v>
      </c>
      <c r="F2967" s="170">
        <v>1</v>
      </c>
      <c r="G2967" s="171">
        <v>14428</v>
      </c>
      <c r="H2967" s="169">
        <v>550</v>
      </c>
      <c r="I2967" s="171">
        <v>80.709999999999994</v>
      </c>
      <c r="J2967" s="171">
        <f>I2967*H2967</f>
        <v>44390.5</v>
      </c>
      <c r="K2967" s="171">
        <f t="shared" ref="K2967:K2998" si="94">J2967+G2967</f>
        <v>58818.5</v>
      </c>
      <c r="L2967" s="172">
        <v>20230601</v>
      </c>
    </row>
    <row r="2968" spans="1:12" x14ac:dyDescent="0.25">
      <c r="A2968" s="108" t="s">
        <v>4642</v>
      </c>
      <c r="B2968" s="109" t="s">
        <v>11</v>
      </c>
      <c r="C2968" s="109" t="s">
        <v>363</v>
      </c>
      <c r="D2968" s="109" t="s">
        <v>364</v>
      </c>
      <c r="E2968" s="109" t="s">
        <v>365</v>
      </c>
      <c r="F2968" s="130">
        <v>1</v>
      </c>
      <c r="G2968" s="110">
        <v>7774</v>
      </c>
      <c r="H2968" s="109">
        <v>258</v>
      </c>
      <c r="I2968" s="110">
        <v>87</v>
      </c>
      <c r="J2968" s="110">
        <f>I2968*H2968</f>
        <v>22446</v>
      </c>
      <c r="K2968" s="110">
        <f t="shared" si="94"/>
        <v>30220</v>
      </c>
      <c r="L2968" s="111">
        <v>20230601</v>
      </c>
    </row>
    <row r="2969" spans="1:12" x14ac:dyDescent="0.25">
      <c r="A2969" s="89" t="s">
        <v>4643</v>
      </c>
      <c r="B2969" s="90" t="s">
        <v>11</v>
      </c>
      <c r="C2969" s="90" t="s">
        <v>12</v>
      </c>
      <c r="D2969" s="90" t="s">
        <v>455</v>
      </c>
      <c r="E2969" s="90" t="s">
        <v>456</v>
      </c>
      <c r="F2969" s="127">
        <v>1</v>
      </c>
      <c r="G2969" s="91">
        <v>7774</v>
      </c>
      <c r="H2969" s="90"/>
      <c r="I2969" s="91"/>
      <c r="J2969" s="91"/>
      <c r="K2969" s="91">
        <f t="shared" si="94"/>
        <v>7774</v>
      </c>
      <c r="L2969" s="92">
        <v>20230601</v>
      </c>
    </row>
    <row r="2970" spans="1:12" x14ac:dyDescent="0.25">
      <c r="A2970" s="89" t="s">
        <v>4640</v>
      </c>
      <c r="B2970" s="90" t="s">
        <v>11</v>
      </c>
      <c r="C2970" s="90" t="s">
        <v>220</v>
      </c>
      <c r="D2970" s="90" t="s">
        <v>221</v>
      </c>
      <c r="E2970" s="90" t="s">
        <v>4350</v>
      </c>
      <c r="F2970" s="127">
        <v>1</v>
      </c>
      <c r="G2970" s="91">
        <v>7774</v>
      </c>
      <c r="H2970" s="90"/>
      <c r="I2970" s="91"/>
      <c r="J2970" s="91"/>
      <c r="K2970" s="91">
        <f t="shared" si="94"/>
        <v>7774</v>
      </c>
      <c r="L2970" s="92">
        <v>20230602</v>
      </c>
    </row>
    <row r="2971" spans="1:12" x14ac:dyDescent="0.25">
      <c r="A2971" s="89" t="s">
        <v>4633</v>
      </c>
      <c r="B2971" s="90" t="s">
        <v>11</v>
      </c>
      <c r="C2971" s="90" t="s">
        <v>220</v>
      </c>
      <c r="D2971" s="90" t="s">
        <v>221</v>
      </c>
      <c r="E2971" s="90" t="s">
        <v>3670</v>
      </c>
      <c r="F2971" s="127">
        <v>1</v>
      </c>
      <c r="G2971" s="91">
        <v>7774</v>
      </c>
      <c r="H2971" s="90"/>
      <c r="I2971" s="91"/>
      <c r="J2971" s="91"/>
      <c r="K2971" s="91">
        <f t="shared" si="94"/>
        <v>7774</v>
      </c>
      <c r="L2971" s="92">
        <v>20230602</v>
      </c>
    </row>
    <row r="2972" spans="1:12" x14ac:dyDescent="0.25">
      <c r="A2972" s="89" t="s">
        <v>4637</v>
      </c>
      <c r="B2972" s="90" t="s">
        <v>11</v>
      </c>
      <c r="C2972" s="90" t="s">
        <v>1014</v>
      </c>
      <c r="D2972" s="90" t="s">
        <v>93</v>
      </c>
      <c r="E2972" s="90" t="s">
        <v>1015</v>
      </c>
      <c r="F2972" s="127">
        <v>1</v>
      </c>
      <c r="G2972" s="91">
        <v>7774</v>
      </c>
      <c r="H2972" s="90"/>
      <c r="I2972" s="91"/>
      <c r="J2972" s="91"/>
      <c r="K2972" s="91">
        <f t="shared" si="94"/>
        <v>7774</v>
      </c>
      <c r="L2972" s="92">
        <v>20230602</v>
      </c>
    </row>
    <row r="2973" spans="1:12" x14ac:dyDescent="0.25">
      <c r="A2973" s="89" t="s">
        <v>4641</v>
      </c>
      <c r="B2973" s="90" t="s">
        <v>11</v>
      </c>
      <c r="C2973" s="90" t="s">
        <v>984</v>
      </c>
      <c r="D2973" s="90" t="s">
        <v>2178</v>
      </c>
      <c r="E2973" s="90" t="s">
        <v>955</v>
      </c>
      <c r="F2973" s="127">
        <v>1</v>
      </c>
      <c r="G2973" s="91">
        <v>7774</v>
      </c>
      <c r="H2973" s="90"/>
      <c r="I2973" s="91"/>
      <c r="J2973" s="91"/>
      <c r="K2973" s="91">
        <f t="shared" si="94"/>
        <v>7774</v>
      </c>
      <c r="L2973" s="92">
        <v>20230602</v>
      </c>
    </row>
    <row r="2974" spans="1:12" x14ac:dyDescent="0.25">
      <c r="A2974" s="89" t="s">
        <v>4639</v>
      </c>
      <c r="B2974" s="90" t="s">
        <v>11</v>
      </c>
      <c r="C2974" s="90" t="s">
        <v>274</v>
      </c>
      <c r="D2974" s="90" t="s">
        <v>26</v>
      </c>
      <c r="E2974" s="90" t="s">
        <v>3133</v>
      </c>
      <c r="F2974" s="127">
        <v>1</v>
      </c>
      <c r="G2974" s="91">
        <v>7774</v>
      </c>
      <c r="H2974" s="90"/>
      <c r="I2974" s="91"/>
      <c r="J2974" s="91"/>
      <c r="K2974" s="91">
        <f t="shared" si="94"/>
        <v>7774</v>
      </c>
      <c r="L2974" s="92">
        <v>20230602</v>
      </c>
    </row>
    <row r="2975" spans="1:12" x14ac:dyDescent="0.25">
      <c r="A2975" s="108" t="s">
        <v>4635</v>
      </c>
      <c r="B2975" s="109" t="s">
        <v>11</v>
      </c>
      <c r="C2975" s="109" t="s">
        <v>251</v>
      </c>
      <c r="D2975" s="109" t="s">
        <v>91</v>
      </c>
      <c r="E2975" s="109" t="s">
        <v>4636</v>
      </c>
      <c r="F2975" s="130">
        <v>1</v>
      </c>
      <c r="G2975" s="110">
        <v>7774</v>
      </c>
      <c r="H2975" s="109">
        <v>53</v>
      </c>
      <c r="I2975" s="110">
        <v>87</v>
      </c>
      <c r="J2975" s="110">
        <f>I2975*H2975</f>
        <v>4611</v>
      </c>
      <c r="K2975" s="110">
        <f t="shared" si="94"/>
        <v>12385</v>
      </c>
      <c r="L2975" s="111">
        <v>20230602</v>
      </c>
    </row>
    <row r="2976" spans="1:12" x14ac:dyDescent="0.25">
      <c r="A2976" s="89" t="s">
        <v>4632</v>
      </c>
      <c r="B2976" s="90" t="s">
        <v>11</v>
      </c>
      <c r="C2976" s="90" t="s">
        <v>12</v>
      </c>
      <c r="D2976" s="90" t="s">
        <v>118</v>
      </c>
      <c r="E2976" s="90" t="s">
        <v>3171</v>
      </c>
      <c r="F2976" s="127">
        <v>1</v>
      </c>
      <c r="G2976" s="91">
        <v>7774</v>
      </c>
      <c r="H2976" s="90"/>
      <c r="I2976" s="91"/>
      <c r="J2976" s="91"/>
      <c r="K2976" s="91">
        <f t="shared" si="94"/>
        <v>7774</v>
      </c>
      <c r="L2976" s="92">
        <v>20230605</v>
      </c>
    </row>
    <row r="2977" spans="1:12" x14ac:dyDescent="0.25">
      <c r="A2977" s="89" t="s">
        <v>4626</v>
      </c>
      <c r="B2977" s="90" t="s">
        <v>11</v>
      </c>
      <c r="C2977" s="90" t="s">
        <v>12</v>
      </c>
      <c r="D2977" s="90" t="s">
        <v>319</v>
      </c>
      <c r="E2977" s="90" t="s">
        <v>3588</v>
      </c>
      <c r="F2977" s="127">
        <v>1</v>
      </c>
      <c r="G2977" s="91">
        <v>7774</v>
      </c>
      <c r="H2977" s="90"/>
      <c r="I2977" s="91"/>
      <c r="J2977" s="91"/>
      <c r="K2977" s="91">
        <f t="shared" si="94"/>
        <v>7774</v>
      </c>
      <c r="L2977" s="92">
        <v>20230606</v>
      </c>
    </row>
    <row r="2978" spans="1:12" x14ac:dyDescent="0.25">
      <c r="A2978" s="89" t="s">
        <v>4634</v>
      </c>
      <c r="B2978" s="90" t="s">
        <v>11</v>
      </c>
      <c r="C2978" s="90" t="s">
        <v>12</v>
      </c>
      <c r="D2978" s="90" t="s">
        <v>322</v>
      </c>
      <c r="E2978" s="90" t="s">
        <v>2155</v>
      </c>
      <c r="F2978" s="127">
        <v>1</v>
      </c>
      <c r="G2978" s="91">
        <v>7774</v>
      </c>
      <c r="H2978" s="90"/>
      <c r="I2978" s="91"/>
      <c r="J2978" s="91"/>
      <c r="K2978" s="91">
        <f t="shared" si="94"/>
        <v>7774</v>
      </c>
      <c r="L2978" s="92">
        <v>20230607</v>
      </c>
    </row>
    <row r="2979" spans="1:12" x14ac:dyDescent="0.25">
      <c r="A2979" s="89" t="s">
        <v>4630</v>
      </c>
      <c r="B2979" s="90" t="s">
        <v>11</v>
      </c>
      <c r="C2979" s="90" t="s">
        <v>934</v>
      </c>
      <c r="D2979" s="90" t="s">
        <v>3687</v>
      </c>
      <c r="E2979" s="90" t="s">
        <v>3688</v>
      </c>
      <c r="F2979" s="127">
        <v>1</v>
      </c>
      <c r="G2979" s="91">
        <v>7774</v>
      </c>
      <c r="H2979" s="90"/>
      <c r="I2979" s="91"/>
      <c r="J2979" s="91"/>
      <c r="K2979" s="91">
        <f t="shared" si="94"/>
        <v>7774</v>
      </c>
      <c r="L2979" s="92">
        <v>20230607</v>
      </c>
    </row>
    <row r="2980" spans="1:12" x14ac:dyDescent="0.25">
      <c r="A2980" s="108" t="s">
        <v>4638</v>
      </c>
      <c r="B2980" s="109" t="s">
        <v>11</v>
      </c>
      <c r="C2980" s="109" t="s">
        <v>222</v>
      </c>
      <c r="D2980" s="109" t="s">
        <v>39</v>
      </c>
      <c r="E2980" s="109" t="s">
        <v>246</v>
      </c>
      <c r="F2980" s="130">
        <v>1</v>
      </c>
      <c r="G2980" s="110">
        <v>7774</v>
      </c>
      <c r="H2980" s="109">
        <v>201</v>
      </c>
      <c r="I2980" s="110">
        <v>87</v>
      </c>
      <c r="J2980" s="110">
        <f>I2980*H2980</f>
        <v>17487</v>
      </c>
      <c r="K2980" s="110">
        <f t="shared" si="94"/>
        <v>25261</v>
      </c>
      <c r="L2980" s="111">
        <v>20230608</v>
      </c>
    </row>
    <row r="2981" spans="1:12" x14ac:dyDescent="0.25">
      <c r="A2981" s="89" t="s">
        <v>4627</v>
      </c>
      <c r="B2981" s="90" t="s">
        <v>11</v>
      </c>
      <c r="C2981" s="90" t="s">
        <v>739</v>
      </c>
      <c r="D2981" s="90" t="s">
        <v>834</v>
      </c>
      <c r="E2981" s="90" t="s">
        <v>839</v>
      </c>
      <c r="F2981" s="127">
        <v>1</v>
      </c>
      <c r="G2981" s="91">
        <v>7774</v>
      </c>
      <c r="H2981" s="90"/>
      <c r="I2981" s="91"/>
      <c r="J2981" s="91"/>
      <c r="K2981" s="91">
        <f t="shared" si="94"/>
        <v>7774</v>
      </c>
      <c r="L2981" s="92">
        <v>20230608</v>
      </c>
    </row>
    <row r="2982" spans="1:12" x14ac:dyDescent="0.25">
      <c r="A2982" s="89" t="s">
        <v>4628</v>
      </c>
      <c r="B2982" s="90" t="s">
        <v>11</v>
      </c>
      <c r="C2982" s="90" t="s">
        <v>12</v>
      </c>
      <c r="D2982" s="90" t="s">
        <v>319</v>
      </c>
      <c r="E2982" s="90" t="s">
        <v>4304</v>
      </c>
      <c r="F2982" s="127">
        <v>1</v>
      </c>
      <c r="G2982" s="91">
        <v>7774</v>
      </c>
      <c r="H2982" s="90"/>
      <c r="I2982" s="91"/>
      <c r="J2982" s="91"/>
      <c r="K2982" s="91">
        <f t="shared" si="94"/>
        <v>7774</v>
      </c>
      <c r="L2982" s="92">
        <v>20230609</v>
      </c>
    </row>
    <row r="2983" spans="1:12" x14ac:dyDescent="0.25">
      <c r="A2983" s="108" t="s">
        <v>4623</v>
      </c>
      <c r="B2983" s="109" t="s">
        <v>11</v>
      </c>
      <c r="C2983" s="109" t="s">
        <v>934</v>
      </c>
      <c r="D2983" s="109" t="s">
        <v>3090</v>
      </c>
      <c r="E2983" s="109" t="s">
        <v>939</v>
      </c>
      <c r="F2983" s="130">
        <v>1</v>
      </c>
      <c r="G2983" s="110">
        <v>7774</v>
      </c>
      <c r="H2983" s="109">
        <v>35</v>
      </c>
      <c r="I2983" s="110">
        <v>87</v>
      </c>
      <c r="J2983" s="110">
        <f>I2983*H2983</f>
        <v>3045</v>
      </c>
      <c r="K2983" s="110">
        <f t="shared" si="94"/>
        <v>10819</v>
      </c>
      <c r="L2983" s="111">
        <v>20230612</v>
      </c>
    </row>
    <row r="2984" spans="1:12" x14ac:dyDescent="0.25">
      <c r="A2984" s="89" t="s">
        <v>4625</v>
      </c>
      <c r="B2984" s="90" t="s">
        <v>11</v>
      </c>
      <c r="C2984" s="90" t="s">
        <v>934</v>
      </c>
      <c r="D2984" s="90" t="s">
        <v>1790</v>
      </c>
      <c r="E2984" s="90" t="s">
        <v>1382</v>
      </c>
      <c r="F2984" s="127">
        <v>1</v>
      </c>
      <c r="G2984" s="91">
        <v>7774</v>
      </c>
      <c r="H2984" s="90"/>
      <c r="I2984" s="91"/>
      <c r="J2984" s="91"/>
      <c r="K2984" s="91">
        <f t="shared" si="94"/>
        <v>7774</v>
      </c>
      <c r="L2984" s="92">
        <v>20230612</v>
      </c>
    </row>
    <row r="2985" spans="1:12" x14ac:dyDescent="0.25">
      <c r="A2985" s="89" t="s">
        <v>4618</v>
      </c>
      <c r="B2985" s="90" t="s">
        <v>11</v>
      </c>
      <c r="C2985" s="90" t="s">
        <v>363</v>
      </c>
      <c r="D2985" s="90" t="s">
        <v>364</v>
      </c>
      <c r="E2985" s="90" t="s">
        <v>371</v>
      </c>
      <c r="F2985" s="127">
        <v>1</v>
      </c>
      <c r="G2985" s="91">
        <v>7774</v>
      </c>
      <c r="H2985" s="90"/>
      <c r="I2985" s="91"/>
      <c r="J2985" s="91"/>
      <c r="K2985" s="91">
        <f t="shared" si="94"/>
        <v>7774</v>
      </c>
      <c r="L2985" s="92">
        <v>20230613</v>
      </c>
    </row>
    <row r="2986" spans="1:12" x14ac:dyDescent="0.25">
      <c r="A2986" s="89" t="s">
        <v>4621</v>
      </c>
      <c r="B2986" s="90" t="s">
        <v>11</v>
      </c>
      <c r="C2986" s="90" t="s">
        <v>739</v>
      </c>
      <c r="D2986" s="90" t="s">
        <v>781</v>
      </c>
      <c r="E2986" s="90" t="s">
        <v>782</v>
      </c>
      <c r="F2986" s="127">
        <v>1</v>
      </c>
      <c r="G2986" s="91">
        <v>7774</v>
      </c>
      <c r="H2986" s="90"/>
      <c r="I2986" s="91"/>
      <c r="J2986" s="91"/>
      <c r="K2986" s="91">
        <f t="shared" si="94"/>
        <v>7774</v>
      </c>
      <c r="L2986" s="92">
        <v>20230613</v>
      </c>
    </row>
    <row r="2987" spans="1:12" x14ac:dyDescent="0.25">
      <c r="A2987" s="89" t="s">
        <v>4619</v>
      </c>
      <c r="B2987" s="90" t="s">
        <v>11</v>
      </c>
      <c r="C2987" s="90" t="s">
        <v>721</v>
      </c>
      <c r="D2987" s="90" t="s">
        <v>722</v>
      </c>
      <c r="E2987" s="90" t="s">
        <v>723</v>
      </c>
      <c r="F2987" s="127">
        <v>1</v>
      </c>
      <c r="G2987" s="91">
        <v>7774</v>
      </c>
      <c r="H2987" s="90"/>
      <c r="I2987" s="91"/>
      <c r="J2987" s="91"/>
      <c r="K2987" s="91">
        <f t="shared" si="94"/>
        <v>7774</v>
      </c>
      <c r="L2987" s="92">
        <v>20230613</v>
      </c>
    </row>
    <row r="2988" spans="1:12" x14ac:dyDescent="0.25">
      <c r="A2988" s="89" t="s">
        <v>4616</v>
      </c>
      <c r="B2988" s="90" t="s">
        <v>11</v>
      </c>
      <c r="C2988" s="90" t="s">
        <v>12</v>
      </c>
      <c r="D2988" s="90" t="s">
        <v>319</v>
      </c>
      <c r="E2988" s="90" t="s">
        <v>4304</v>
      </c>
      <c r="F2988" s="127">
        <v>1</v>
      </c>
      <c r="G2988" s="91">
        <v>7774</v>
      </c>
      <c r="H2988" s="90"/>
      <c r="I2988" s="91"/>
      <c r="J2988" s="91"/>
      <c r="K2988" s="91">
        <f t="shared" si="94"/>
        <v>7774</v>
      </c>
      <c r="L2988" s="92">
        <v>20230613</v>
      </c>
    </row>
    <row r="2989" spans="1:12" x14ac:dyDescent="0.25">
      <c r="A2989" s="108" t="s">
        <v>4615</v>
      </c>
      <c r="B2989" s="109" t="s">
        <v>11</v>
      </c>
      <c r="C2989" s="109" t="s">
        <v>698</v>
      </c>
      <c r="D2989" s="109" t="s">
        <v>26</v>
      </c>
      <c r="E2989" s="109" t="s">
        <v>3685</v>
      </c>
      <c r="F2989" s="130">
        <v>1</v>
      </c>
      <c r="G2989" s="110">
        <v>7774</v>
      </c>
      <c r="H2989" s="109">
        <v>72</v>
      </c>
      <c r="I2989" s="110">
        <v>87</v>
      </c>
      <c r="J2989" s="110">
        <f>I2989*H2989</f>
        <v>6264</v>
      </c>
      <c r="K2989" s="110">
        <f t="shared" si="94"/>
        <v>14038</v>
      </c>
      <c r="L2989" s="111">
        <v>20230614</v>
      </c>
    </row>
    <row r="2990" spans="1:12" x14ac:dyDescent="0.25">
      <c r="A2990" s="89" t="s">
        <v>4617</v>
      </c>
      <c r="B2990" s="90" t="s">
        <v>11</v>
      </c>
      <c r="C2990" s="90" t="s">
        <v>984</v>
      </c>
      <c r="D2990" s="90" t="s">
        <v>2178</v>
      </c>
      <c r="E2990" s="90" t="s">
        <v>990</v>
      </c>
      <c r="F2990" s="127">
        <v>1</v>
      </c>
      <c r="G2990" s="91">
        <v>7774</v>
      </c>
      <c r="H2990" s="90"/>
      <c r="I2990" s="91"/>
      <c r="J2990" s="91"/>
      <c r="K2990" s="91">
        <f t="shared" si="94"/>
        <v>7774</v>
      </c>
      <c r="L2990" s="92">
        <v>20230615</v>
      </c>
    </row>
    <row r="2991" spans="1:12" x14ac:dyDescent="0.25">
      <c r="A2991" s="108" t="s">
        <v>4606</v>
      </c>
      <c r="B2991" s="109" t="s">
        <v>11</v>
      </c>
      <c r="C2991" s="109" t="s">
        <v>28</v>
      </c>
      <c r="D2991" s="109" t="s">
        <v>1005</v>
      </c>
      <c r="E2991" s="109" t="s">
        <v>1006</v>
      </c>
      <c r="F2991" s="130">
        <v>1</v>
      </c>
      <c r="G2991" s="110">
        <v>7774</v>
      </c>
      <c r="H2991" s="109">
        <v>51</v>
      </c>
      <c r="I2991" s="110">
        <v>87</v>
      </c>
      <c r="J2991" s="110">
        <f>I2991*H2991</f>
        <v>4437</v>
      </c>
      <c r="K2991" s="110">
        <f t="shared" si="94"/>
        <v>12211</v>
      </c>
      <c r="L2991" s="111">
        <v>20230616</v>
      </c>
    </row>
    <row r="2992" spans="1:12" x14ac:dyDescent="0.25">
      <c r="A2992" s="89" t="s">
        <v>4612</v>
      </c>
      <c r="B2992" s="90" t="s">
        <v>11</v>
      </c>
      <c r="C2992" s="90" t="s">
        <v>35</v>
      </c>
      <c r="D2992" s="90" t="s">
        <v>592</v>
      </c>
      <c r="E2992" s="90" t="s">
        <v>595</v>
      </c>
      <c r="F2992" s="127">
        <v>1</v>
      </c>
      <c r="G2992" s="91">
        <v>7774</v>
      </c>
      <c r="H2992" s="90"/>
      <c r="I2992" s="91"/>
      <c r="J2992" s="91"/>
      <c r="K2992" s="91">
        <f t="shared" si="94"/>
        <v>7774</v>
      </c>
      <c r="L2992" s="92">
        <v>20230616</v>
      </c>
    </row>
    <row r="2993" spans="1:12" x14ac:dyDescent="0.25">
      <c r="A2993" s="89" t="s">
        <v>4620</v>
      </c>
      <c r="B2993" s="90" t="s">
        <v>11</v>
      </c>
      <c r="C2993" s="90" t="s">
        <v>297</v>
      </c>
      <c r="D2993" s="90" t="s">
        <v>93</v>
      </c>
      <c r="E2993" s="90" t="s">
        <v>799</v>
      </c>
      <c r="F2993" s="127">
        <v>1</v>
      </c>
      <c r="G2993" s="91">
        <v>7774</v>
      </c>
      <c r="H2993" s="90"/>
      <c r="I2993" s="91"/>
      <c r="J2993" s="91"/>
      <c r="K2993" s="91">
        <f t="shared" si="94"/>
        <v>7774</v>
      </c>
      <c r="L2993" s="92">
        <v>20230616</v>
      </c>
    </row>
    <row r="2994" spans="1:12" x14ac:dyDescent="0.25">
      <c r="A2994" s="108" t="s">
        <v>4614</v>
      </c>
      <c r="B2994" s="109" t="s">
        <v>11</v>
      </c>
      <c r="C2994" s="109" t="s">
        <v>984</v>
      </c>
      <c r="D2994" s="109" t="s">
        <v>2953</v>
      </c>
      <c r="E2994" s="109" t="s">
        <v>2954</v>
      </c>
      <c r="F2994" s="130">
        <v>1</v>
      </c>
      <c r="G2994" s="110">
        <v>7774</v>
      </c>
      <c r="H2994" s="109">
        <v>50</v>
      </c>
      <c r="I2994" s="110">
        <v>87</v>
      </c>
      <c r="J2994" s="110">
        <f>I2994*H2994</f>
        <v>4350</v>
      </c>
      <c r="K2994" s="110">
        <f t="shared" si="94"/>
        <v>12124</v>
      </c>
      <c r="L2994" s="111">
        <v>20230616</v>
      </c>
    </row>
    <row r="2995" spans="1:12" x14ac:dyDescent="0.25">
      <c r="A2995" s="108" t="s">
        <v>4611</v>
      </c>
      <c r="B2995" s="109" t="s">
        <v>11</v>
      </c>
      <c r="C2995" s="109" t="s">
        <v>12</v>
      </c>
      <c r="D2995" s="109" t="s">
        <v>39</v>
      </c>
      <c r="E2995" s="109" t="s">
        <v>249</v>
      </c>
      <c r="F2995" s="130">
        <v>1</v>
      </c>
      <c r="G2995" s="110">
        <v>7774</v>
      </c>
      <c r="H2995" s="109">
        <v>203</v>
      </c>
      <c r="I2995" s="110">
        <v>87</v>
      </c>
      <c r="J2995" s="110">
        <f>I2995*H2995</f>
        <v>17661</v>
      </c>
      <c r="K2995" s="110">
        <f t="shared" si="94"/>
        <v>25435</v>
      </c>
      <c r="L2995" s="111">
        <v>20230616</v>
      </c>
    </row>
    <row r="2996" spans="1:12" x14ac:dyDescent="0.25">
      <c r="A2996" s="89" t="s">
        <v>4592</v>
      </c>
      <c r="B2996" s="90" t="s">
        <v>11</v>
      </c>
      <c r="C2996" s="90" t="s">
        <v>28</v>
      </c>
      <c r="D2996" s="90" t="s">
        <v>1780</v>
      </c>
      <c r="E2996" s="90" t="s">
        <v>2278</v>
      </c>
      <c r="F2996" s="127">
        <v>1</v>
      </c>
      <c r="G2996" s="91">
        <v>7774</v>
      </c>
      <c r="H2996" s="90"/>
      <c r="I2996" s="91"/>
      <c r="J2996" s="91"/>
      <c r="K2996" s="91">
        <f t="shared" si="94"/>
        <v>7774</v>
      </c>
      <c r="L2996" s="92">
        <v>20230621</v>
      </c>
    </row>
    <row r="2997" spans="1:12" x14ac:dyDescent="0.25">
      <c r="A2997" s="89" t="s">
        <v>4593</v>
      </c>
      <c r="B2997" s="90" t="s">
        <v>11</v>
      </c>
      <c r="C2997" s="90" t="s">
        <v>28</v>
      </c>
      <c r="D2997" s="90" t="s">
        <v>2024</v>
      </c>
      <c r="E2997" s="90" t="s">
        <v>2025</v>
      </c>
      <c r="F2997" s="127">
        <v>1</v>
      </c>
      <c r="G2997" s="91">
        <v>7774</v>
      </c>
      <c r="H2997" s="90"/>
      <c r="I2997" s="91"/>
      <c r="J2997" s="91"/>
      <c r="K2997" s="91">
        <f t="shared" si="94"/>
        <v>7774</v>
      </c>
      <c r="L2997" s="92">
        <v>20230621</v>
      </c>
    </row>
    <row r="2998" spans="1:12" x14ac:dyDescent="0.25">
      <c r="A2998" s="108" t="s">
        <v>4607</v>
      </c>
      <c r="B2998" s="109" t="s">
        <v>11</v>
      </c>
      <c r="C2998" s="109" t="s">
        <v>255</v>
      </c>
      <c r="D2998" s="109" t="s">
        <v>256</v>
      </c>
      <c r="E2998" s="109" t="s">
        <v>4517</v>
      </c>
      <c r="F2998" s="130">
        <v>1</v>
      </c>
      <c r="G2998" s="110">
        <v>7774</v>
      </c>
      <c r="H2998" s="109">
        <v>36</v>
      </c>
      <c r="I2998" s="110">
        <v>87</v>
      </c>
      <c r="J2998" s="110">
        <f>I2998*H2998</f>
        <v>3132</v>
      </c>
      <c r="K2998" s="110">
        <f t="shared" si="94"/>
        <v>10906</v>
      </c>
      <c r="L2998" s="111">
        <v>20230621</v>
      </c>
    </row>
    <row r="2999" spans="1:12" x14ac:dyDescent="0.25">
      <c r="A2999" s="89" t="s">
        <v>4589</v>
      </c>
      <c r="B2999" s="90" t="s">
        <v>11</v>
      </c>
      <c r="C2999" s="90" t="s">
        <v>35</v>
      </c>
      <c r="D2999" s="90" t="s">
        <v>745</v>
      </c>
      <c r="E2999" s="90" t="s">
        <v>746</v>
      </c>
      <c r="F2999" s="127">
        <v>1</v>
      </c>
      <c r="G2999" s="91">
        <v>7774</v>
      </c>
      <c r="H2999" s="90"/>
      <c r="I2999" s="91"/>
      <c r="J2999" s="91"/>
      <c r="K2999" s="91">
        <f t="shared" ref="K2999:K3020" si="95">J2999+G2999</f>
        <v>7774</v>
      </c>
      <c r="L2999" s="92">
        <v>20230622</v>
      </c>
    </row>
    <row r="3000" spans="1:12" x14ac:dyDescent="0.25">
      <c r="A3000" s="89" t="s">
        <v>4609</v>
      </c>
      <c r="B3000" s="90" t="s">
        <v>11</v>
      </c>
      <c r="C3000" s="90" t="s">
        <v>12</v>
      </c>
      <c r="D3000" s="90" t="s">
        <v>128</v>
      </c>
      <c r="E3000" s="90" t="s">
        <v>1023</v>
      </c>
      <c r="F3000" s="127">
        <v>1</v>
      </c>
      <c r="G3000" s="91">
        <v>7774</v>
      </c>
      <c r="H3000" s="90"/>
      <c r="I3000" s="91"/>
      <c r="J3000" s="91"/>
      <c r="K3000" s="91">
        <f t="shared" si="95"/>
        <v>7774</v>
      </c>
      <c r="L3000" s="92">
        <v>20230622</v>
      </c>
    </row>
    <row r="3001" spans="1:12" x14ac:dyDescent="0.25">
      <c r="A3001" s="108" t="s">
        <v>4591</v>
      </c>
      <c r="B3001" s="109" t="s">
        <v>11</v>
      </c>
      <c r="C3001" s="109" t="s">
        <v>934</v>
      </c>
      <c r="D3001" s="109" t="s">
        <v>2226</v>
      </c>
      <c r="E3001" s="109" t="s">
        <v>2229</v>
      </c>
      <c r="F3001" s="130">
        <v>1</v>
      </c>
      <c r="G3001" s="110">
        <v>7774</v>
      </c>
      <c r="H3001" s="109">
        <v>109</v>
      </c>
      <c r="I3001" s="110">
        <v>87</v>
      </c>
      <c r="J3001" s="110">
        <f>I3001*H3001</f>
        <v>9483</v>
      </c>
      <c r="K3001" s="110">
        <f t="shared" si="95"/>
        <v>17257</v>
      </c>
      <c r="L3001" s="111">
        <v>20230622</v>
      </c>
    </row>
    <row r="3002" spans="1:12" x14ac:dyDescent="0.25">
      <c r="A3002" s="89" t="s">
        <v>4610</v>
      </c>
      <c r="B3002" s="90" t="s">
        <v>11</v>
      </c>
      <c r="C3002" s="90" t="s">
        <v>27</v>
      </c>
      <c r="D3002" s="90" t="s">
        <v>597</v>
      </c>
      <c r="E3002" s="90" t="s">
        <v>606</v>
      </c>
      <c r="F3002" s="127">
        <v>1</v>
      </c>
      <c r="G3002" s="91">
        <v>7774</v>
      </c>
      <c r="H3002" s="90"/>
      <c r="I3002" s="91"/>
      <c r="J3002" s="91"/>
      <c r="K3002" s="91">
        <f t="shared" si="95"/>
        <v>7774</v>
      </c>
      <c r="L3002" s="92">
        <v>20230623</v>
      </c>
    </row>
    <row r="3003" spans="1:12" x14ac:dyDescent="0.25">
      <c r="A3003" s="89" t="s">
        <v>4590</v>
      </c>
      <c r="B3003" s="90" t="s">
        <v>11</v>
      </c>
      <c r="C3003" s="90" t="s">
        <v>297</v>
      </c>
      <c r="D3003" s="90" t="s">
        <v>93</v>
      </c>
      <c r="E3003" s="90" t="s">
        <v>799</v>
      </c>
      <c r="F3003" s="127">
        <v>1</v>
      </c>
      <c r="G3003" s="91">
        <v>7774</v>
      </c>
      <c r="H3003" s="90"/>
      <c r="I3003" s="91"/>
      <c r="J3003" s="91"/>
      <c r="K3003" s="91">
        <f t="shared" si="95"/>
        <v>7774</v>
      </c>
      <c r="L3003" s="92">
        <v>20230623</v>
      </c>
    </row>
    <row r="3004" spans="1:12" x14ac:dyDescent="0.25">
      <c r="A3004" s="108" t="s">
        <v>4608</v>
      </c>
      <c r="B3004" s="109" t="s">
        <v>11</v>
      </c>
      <c r="C3004" s="109" t="s">
        <v>274</v>
      </c>
      <c r="D3004" s="109" t="s">
        <v>26</v>
      </c>
      <c r="E3004" s="109" t="s">
        <v>3133</v>
      </c>
      <c r="F3004" s="130">
        <v>1</v>
      </c>
      <c r="G3004" s="110">
        <v>7774</v>
      </c>
      <c r="H3004" s="109">
        <v>61</v>
      </c>
      <c r="I3004" s="110">
        <v>87</v>
      </c>
      <c r="J3004" s="110">
        <f>I3004*H3004</f>
        <v>5307</v>
      </c>
      <c r="K3004" s="110">
        <f t="shared" si="95"/>
        <v>13081</v>
      </c>
      <c r="L3004" s="111">
        <v>20230623</v>
      </c>
    </row>
    <row r="3005" spans="1:12" x14ac:dyDescent="0.25">
      <c r="A3005" s="89" t="s">
        <v>4588</v>
      </c>
      <c r="B3005" s="90" t="s">
        <v>11</v>
      </c>
      <c r="C3005" s="90" t="s">
        <v>739</v>
      </c>
      <c r="D3005" s="90" t="s">
        <v>834</v>
      </c>
      <c r="E3005" s="90" t="s">
        <v>839</v>
      </c>
      <c r="F3005" s="127">
        <v>1</v>
      </c>
      <c r="G3005" s="91">
        <v>7774</v>
      </c>
      <c r="H3005" s="90"/>
      <c r="I3005" s="91"/>
      <c r="J3005" s="91"/>
      <c r="K3005" s="91">
        <f t="shared" si="95"/>
        <v>7774</v>
      </c>
      <c r="L3005" s="92">
        <v>20230626</v>
      </c>
    </row>
    <row r="3006" spans="1:12" x14ac:dyDescent="0.25">
      <c r="A3006" s="89" t="s">
        <v>4584</v>
      </c>
      <c r="B3006" s="90" t="s">
        <v>11</v>
      </c>
      <c r="C3006" s="90" t="s">
        <v>12</v>
      </c>
      <c r="D3006" s="90" t="s">
        <v>118</v>
      </c>
      <c r="E3006" s="90" t="s">
        <v>2205</v>
      </c>
      <c r="F3006" s="127">
        <v>1</v>
      </c>
      <c r="G3006" s="91">
        <v>7774</v>
      </c>
      <c r="H3006" s="90"/>
      <c r="I3006" s="91"/>
      <c r="J3006" s="91"/>
      <c r="K3006" s="91">
        <f t="shared" si="95"/>
        <v>7774</v>
      </c>
      <c r="L3006" s="92">
        <v>20230626</v>
      </c>
    </row>
    <row r="3007" spans="1:12" x14ac:dyDescent="0.25">
      <c r="A3007" s="89" t="s">
        <v>4585</v>
      </c>
      <c r="B3007" s="90" t="s">
        <v>11</v>
      </c>
      <c r="C3007" s="90" t="s">
        <v>12</v>
      </c>
      <c r="D3007" s="90" t="s">
        <v>118</v>
      </c>
      <c r="E3007" s="90" t="s">
        <v>174</v>
      </c>
      <c r="F3007" s="127">
        <v>1</v>
      </c>
      <c r="G3007" s="91">
        <v>7774</v>
      </c>
      <c r="H3007" s="90"/>
      <c r="I3007" s="91"/>
      <c r="J3007" s="91"/>
      <c r="K3007" s="91">
        <f t="shared" si="95"/>
        <v>7774</v>
      </c>
      <c r="L3007" s="92">
        <v>20230626</v>
      </c>
    </row>
    <row r="3008" spans="1:12" x14ac:dyDescent="0.25">
      <c r="A3008" s="108" t="s">
        <v>4586</v>
      </c>
      <c r="B3008" s="109" t="s">
        <v>11</v>
      </c>
      <c r="C3008" s="109" t="s">
        <v>222</v>
      </c>
      <c r="D3008" s="109" t="s">
        <v>271</v>
      </c>
      <c r="E3008" s="109" t="s">
        <v>272</v>
      </c>
      <c r="F3008" s="130">
        <v>1</v>
      </c>
      <c r="G3008" s="110">
        <v>7774</v>
      </c>
      <c r="H3008" s="109">
        <v>92</v>
      </c>
      <c r="I3008" s="110">
        <v>87</v>
      </c>
      <c r="J3008" s="110">
        <f>I3008*H3008</f>
        <v>8004</v>
      </c>
      <c r="K3008" s="110">
        <f t="shared" si="95"/>
        <v>15778</v>
      </c>
      <c r="L3008" s="111">
        <v>20230627</v>
      </c>
    </row>
    <row r="3009" spans="1:12" x14ac:dyDescent="0.25">
      <c r="A3009" s="89" t="s">
        <v>4581</v>
      </c>
      <c r="B3009" s="90" t="s">
        <v>11</v>
      </c>
      <c r="C3009" s="90" t="s">
        <v>739</v>
      </c>
      <c r="D3009" s="90" t="s">
        <v>834</v>
      </c>
      <c r="E3009" s="90" t="s">
        <v>839</v>
      </c>
      <c r="F3009" s="127">
        <v>1</v>
      </c>
      <c r="G3009" s="91">
        <v>7774</v>
      </c>
      <c r="H3009" s="90"/>
      <c r="I3009" s="91"/>
      <c r="J3009" s="91"/>
      <c r="K3009" s="91">
        <f t="shared" si="95"/>
        <v>7774</v>
      </c>
      <c r="L3009" s="92">
        <v>20230627</v>
      </c>
    </row>
    <row r="3010" spans="1:12" x14ac:dyDescent="0.25">
      <c r="A3010" s="89" t="s">
        <v>4583</v>
      </c>
      <c r="B3010" s="90" t="s">
        <v>11</v>
      </c>
      <c r="C3010" s="90" t="s">
        <v>934</v>
      </c>
      <c r="D3010" s="90" t="s">
        <v>1790</v>
      </c>
      <c r="E3010" s="90" t="s">
        <v>1382</v>
      </c>
      <c r="F3010" s="127">
        <v>1</v>
      </c>
      <c r="G3010" s="91">
        <v>7774</v>
      </c>
      <c r="H3010" s="90"/>
      <c r="I3010" s="91"/>
      <c r="J3010" s="91"/>
      <c r="K3010" s="91">
        <f t="shared" si="95"/>
        <v>7774</v>
      </c>
      <c r="L3010" s="92">
        <v>20230627</v>
      </c>
    </row>
    <row r="3011" spans="1:12" x14ac:dyDescent="0.25">
      <c r="A3011" s="89" t="s">
        <v>4577</v>
      </c>
      <c r="B3011" s="90" t="s">
        <v>11</v>
      </c>
      <c r="C3011" s="90" t="s">
        <v>28</v>
      </c>
      <c r="D3011" s="90" t="s">
        <v>1005</v>
      </c>
      <c r="E3011" s="90" t="s">
        <v>1006</v>
      </c>
      <c r="F3011" s="127">
        <v>1</v>
      </c>
      <c r="G3011" s="91">
        <v>7774</v>
      </c>
      <c r="H3011" s="90"/>
      <c r="I3011" s="91"/>
      <c r="J3011" s="91"/>
      <c r="K3011" s="91">
        <f t="shared" si="95"/>
        <v>7774</v>
      </c>
      <c r="L3011" s="92">
        <v>20230628</v>
      </c>
    </row>
    <row r="3012" spans="1:12" x14ac:dyDescent="0.25">
      <c r="A3012" s="108" t="s">
        <v>4582</v>
      </c>
      <c r="B3012" s="109" t="s">
        <v>11</v>
      </c>
      <c r="C3012" s="109" t="s">
        <v>35</v>
      </c>
      <c r="D3012" s="109" t="s">
        <v>198</v>
      </c>
      <c r="E3012" s="109" t="s">
        <v>199</v>
      </c>
      <c r="F3012" s="130">
        <v>1</v>
      </c>
      <c r="G3012" s="110">
        <v>7774</v>
      </c>
      <c r="H3012" s="109">
        <v>103</v>
      </c>
      <c r="I3012" s="110">
        <v>87</v>
      </c>
      <c r="J3012" s="110">
        <f>I3012*H3012</f>
        <v>8961</v>
      </c>
      <c r="K3012" s="110">
        <f t="shared" si="95"/>
        <v>16735</v>
      </c>
      <c r="L3012" s="111">
        <v>20230628</v>
      </c>
    </row>
    <row r="3013" spans="1:12" x14ac:dyDescent="0.25">
      <c r="A3013" s="89" t="s">
        <v>4580</v>
      </c>
      <c r="B3013" s="90" t="s">
        <v>11</v>
      </c>
      <c r="C3013" s="90" t="s">
        <v>12</v>
      </c>
      <c r="D3013" s="90" t="s">
        <v>319</v>
      </c>
      <c r="E3013" s="90" t="s">
        <v>4304</v>
      </c>
      <c r="F3013" s="127">
        <v>1</v>
      </c>
      <c r="G3013" s="91">
        <v>7774</v>
      </c>
      <c r="H3013" s="90"/>
      <c r="I3013" s="91"/>
      <c r="J3013" s="91"/>
      <c r="K3013" s="91">
        <f t="shared" si="95"/>
        <v>7774</v>
      </c>
      <c r="L3013" s="92">
        <v>20230628</v>
      </c>
    </row>
    <row r="3014" spans="1:12" x14ac:dyDescent="0.25">
      <c r="A3014" s="89" t="s">
        <v>4631</v>
      </c>
      <c r="B3014" s="90" t="s">
        <v>11</v>
      </c>
      <c r="C3014" s="90" t="s">
        <v>934</v>
      </c>
      <c r="D3014" s="90" t="s">
        <v>3552</v>
      </c>
      <c r="E3014" s="90" t="s">
        <v>2748</v>
      </c>
      <c r="F3014" s="127">
        <v>1</v>
      </c>
      <c r="G3014" s="91">
        <v>7774</v>
      </c>
      <c r="H3014" s="90"/>
      <c r="I3014" s="91"/>
      <c r="J3014" s="91"/>
      <c r="K3014" s="91">
        <f t="shared" si="95"/>
        <v>7774</v>
      </c>
      <c r="L3014" s="92">
        <v>20230628</v>
      </c>
    </row>
    <row r="3015" spans="1:12" x14ac:dyDescent="0.25">
      <c r="A3015" s="89" t="s">
        <v>4578</v>
      </c>
      <c r="B3015" s="90" t="s">
        <v>11</v>
      </c>
      <c r="C3015" s="90" t="s">
        <v>297</v>
      </c>
      <c r="D3015" s="90" t="s">
        <v>93</v>
      </c>
      <c r="E3015" s="90" t="s">
        <v>805</v>
      </c>
      <c r="F3015" s="127">
        <v>1</v>
      </c>
      <c r="G3015" s="91">
        <v>7774</v>
      </c>
      <c r="H3015" s="90"/>
      <c r="I3015" s="91"/>
      <c r="J3015" s="91"/>
      <c r="K3015" s="91">
        <f t="shared" si="95"/>
        <v>7774</v>
      </c>
      <c r="L3015" s="92">
        <v>20230629</v>
      </c>
    </row>
    <row r="3016" spans="1:12" x14ac:dyDescent="0.25">
      <c r="A3016" s="108" t="s">
        <v>4629</v>
      </c>
      <c r="B3016" s="109" t="s">
        <v>11</v>
      </c>
      <c r="C3016" s="109" t="s">
        <v>934</v>
      </c>
      <c r="D3016" s="109" t="s">
        <v>3264</v>
      </c>
      <c r="E3016" s="109" t="s">
        <v>3265</v>
      </c>
      <c r="F3016" s="130">
        <v>1</v>
      </c>
      <c r="G3016" s="110">
        <v>7774</v>
      </c>
      <c r="H3016" s="109">
        <v>92</v>
      </c>
      <c r="I3016" s="110">
        <v>87</v>
      </c>
      <c r="J3016" s="110">
        <f>I3016*H3016</f>
        <v>8004</v>
      </c>
      <c r="K3016" s="110">
        <f t="shared" si="95"/>
        <v>15778</v>
      </c>
      <c r="L3016" s="111">
        <v>20230629</v>
      </c>
    </row>
    <row r="3017" spans="1:12" x14ac:dyDescent="0.25">
      <c r="A3017" s="89" t="s">
        <v>4576</v>
      </c>
      <c r="B3017" s="90" t="s">
        <v>11</v>
      </c>
      <c r="C3017" s="90" t="s">
        <v>71</v>
      </c>
      <c r="D3017" s="90" t="s">
        <v>2150</v>
      </c>
      <c r="E3017" s="90" t="s">
        <v>2153</v>
      </c>
      <c r="F3017" s="127">
        <v>1</v>
      </c>
      <c r="G3017" s="91">
        <v>7774</v>
      </c>
      <c r="H3017" s="90"/>
      <c r="I3017" s="91"/>
      <c r="J3017" s="91"/>
      <c r="K3017" s="91">
        <f t="shared" si="95"/>
        <v>7774</v>
      </c>
      <c r="L3017" s="92">
        <v>20230630</v>
      </c>
    </row>
    <row r="3018" spans="1:12" x14ac:dyDescent="0.25">
      <c r="A3018" s="108" t="s">
        <v>4579</v>
      </c>
      <c r="B3018" s="109" t="s">
        <v>11</v>
      </c>
      <c r="C3018" s="109" t="s">
        <v>984</v>
      </c>
      <c r="D3018" s="109" t="s">
        <v>985</v>
      </c>
      <c r="E3018" s="109" t="s">
        <v>986</v>
      </c>
      <c r="F3018" s="130">
        <v>1</v>
      </c>
      <c r="G3018" s="110">
        <v>7774</v>
      </c>
      <c r="H3018" s="109">
        <v>50</v>
      </c>
      <c r="I3018" s="110">
        <v>87</v>
      </c>
      <c r="J3018" s="110">
        <f>I3018*H3018</f>
        <v>4350</v>
      </c>
      <c r="K3018" s="110">
        <f t="shared" si="95"/>
        <v>12124</v>
      </c>
      <c r="L3018" s="111">
        <v>20230630</v>
      </c>
    </row>
    <row r="3019" spans="1:12" x14ac:dyDescent="0.25">
      <c r="A3019" s="89" t="s">
        <v>4624</v>
      </c>
      <c r="B3019" s="90" t="s">
        <v>11</v>
      </c>
      <c r="C3019" s="90" t="s">
        <v>12</v>
      </c>
      <c r="D3019" s="90" t="s">
        <v>116</v>
      </c>
      <c r="E3019" s="90" t="s">
        <v>171</v>
      </c>
      <c r="F3019" s="127">
        <v>1</v>
      </c>
      <c r="G3019" s="91">
        <v>7774</v>
      </c>
      <c r="H3019" s="90"/>
      <c r="I3019" s="91"/>
      <c r="J3019" s="91"/>
      <c r="K3019" s="91">
        <f t="shared" si="95"/>
        <v>7774</v>
      </c>
      <c r="L3019" s="92">
        <v>20230630</v>
      </c>
    </row>
    <row r="3020" spans="1:12" ht="15.75" thickBot="1" x14ac:dyDescent="0.3">
      <c r="A3020" s="112" t="s">
        <v>4613</v>
      </c>
      <c r="B3020" s="113" t="s">
        <v>11</v>
      </c>
      <c r="C3020" s="113" t="s">
        <v>2568</v>
      </c>
      <c r="D3020" s="113" t="s">
        <v>26</v>
      </c>
      <c r="E3020" s="113">
        <v>7929871</v>
      </c>
      <c r="F3020" s="131">
        <v>1</v>
      </c>
      <c r="G3020" s="114">
        <v>7774</v>
      </c>
      <c r="H3020" s="113"/>
      <c r="I3020" s="114"/>
      <c r="J3020" s="114"/>
      <c r="K3020" s="114">
        <f t="shared" si="95"/>
        <v>7774</v>
      </c>
      <c r="L3020" s="115">
        <v>20230630</v>
      </c>
    </row>
    <row r="3021" spans="1:12" x14ac:dyDescent="0.25">
      <c r="A3021" s="89"/>
      <c r="B3021" s="90"/>
      <c r="C3021" s="90"/>
      <c r="D3021" s="90"/>
      <c r="E3021" s="90"/>
      <c r="F3021" s="127"/>
      <c r="G3021" s="91"/>
      <c r="H3021" s="90"/>
      <c r="I3021" s="91"/>
      <c r="J3021" s="91"/>
      <c r="K3021" s="91"/>
      <c r="L3021" s="92"/>
    </row>
    <row r="3022" spans="1:12" ht="15.75" thickBot="1" x14ac:dyDescent="0.3">
      <c r="A3022" s="85"/>
      <c r="B3022" s="86"/>
      <c r="C3022" s="86"/>
      <c r="D3022" s="86"/>
      <c r="E3022" s="86"/>
      <c r="F3022" s="122"/>
      <c r="G3022" s="87"/>
      <c r="H3022" s="86"/>
      <c r="I3022" s="87"/>
      <c r="J3022" s="87"/>
      <c r="K3022" s="87"/>
      <c r="L3022" s="88"/>
    </row>
    <row r="3023" spans="1:12" x14ac:dyDescent="0.25">
      <c r="A3023" s="54" t="s">
        <v>4597</v>
      </c>
      <c r="B3023" s="47" t="s">
        <v>92</v>
      </c>
      <c r="C3023" s="47" t="s">
        <v>739</v>
      </c>
      <c r="D3023" s="47" t="s">
        <v>781</v>
      </c>
      <c r="E3023" s="47" t="s">
        <v>782</v>
      </c>
      <c r="F3023" s="123">
        <v>1</v>
      </c>
      <c r="G3023" s="38">
        <v>3594</v>
      </c>
      <c r="H3023" s="47"/>
      <c r="I3023" s="38"/>
      <c r="J3023" s="38"/>
      <c r="K3023" s="38">
        <f t="shared" ref="K3023:K3056" si="96">J3023+G3023</f>
        <v>3594</v>
      </c>
      <c r="L3023" s="73">
        <v>20230606</v>
      </c>
    </row>
    <row r="3024" spans="1:12" x14ac:dyDescent="0.25">
      <c r="A3024" s="89" t="s">
        <v>4596</v>
      </c>
      <c r="B3024" s="90" t="s">
        <v>92</v>
      </c>
      <c r="C3024" s="90" t="s">
        <v>739</v>
      </c>
      <c r="D3024" s="90" t="s">
        <v>834</v>
      </c>
      <c r="E3024" s="90" t="s">
        <v>839</v>
      </c>
      <c r="F3024" s="127">
        <v>1</v>
      </c>
      <c r="G3024" s="91">
        <v>3594</v>
      </c>
      <c r="H3024" s="90"/>
      <c r="I3024" s="91"/>
      <c r="J3024" s="91"/>
      <c r="K3024" s="91">
        <f t="shared" si="96"/>
        <v>3594</v>
      </c>
      <c r="L3024" s="92">
        <v>20230606</v>
      </c>
    </row>
    <row r="3025" spans="1:12" x14ac:dyDescent="0.25">
      <c r="A3025" s="89" t="s">
        <v>4595</v>
      </c>
      <c r="B3025" s="90" t="s">
        <v>92</v>
      </c>
      <c r="C3025" s="90" t="s">
        <v>739</v>
      </c>
      <c r="D3025" s="90" t="s">
        <v>834</v>
      </c>
      <c r="E3025" s="90" t="s">
        <v>837</v>
      </c>
      <c r="F3025" s="127">
        <v>1</v>
      </c>
      <c r="G3025" s="91">
        <v>3594</v>
      </c>
      <c r="H3025" s="90"/>
      <c r="I3025" s="91"/>
      <c r="J3025" s="91"/>
      <c r="K3025" s="91">
        <f t="shared" si="96"/>
        <v>3594</v>
      </c>
      <c r="L3025" s="92">
        <v>20230606</v>
      </c>
    </row>
    <row r="3026" spans="1:12" x14ac:dyDescent="0.25">
      <c r="A3026" s="108" t="s">
        <v>4594</v>
      </c>
      <c r="B3026" s="109" t="s">
        <v>92</v>
      </c>
      <c r="C3026" s="109" t="s">
        <v>739</v>
      </c>
      <c r="D3026" s="109" t="s">
        <v>834</v>
      </c>
      <c r="E3026" s="109" t="s">
        <v>835</v>
      </c>
      <c r="F3026" s="130">
        <v>1</v>
      </c>
      <c r="G3026" s="110">
        <v>3594</v>
      </c>
      <c r="H3026" s="109">
        <v>30</v>
      </c>
      <c r="I3026" s="110">
        <v>87</v>
      </c>
      <c r="J3026" s="110">
        <f>I3026*H3026</f>
        <v>2610</v>
      </c>
      <c r="K3026" s="110">
        <f t="shared" si="96"/>
        <v>6204</v>
      </c>
      <c r="L3026" s="111">
        <v>20230606</v>
      </c>
    </row>
    <row r="3027" spans="1:12" x14ac:dyDescent="0.25">
      <c r="A3027" s="89" t="s">
        <v>4605</v>
      </c>
      <c r="B3027" s="90" t="s">
        <v>92</v>
      </c>
      <c r="C3027" s="90" t="s">
        <v>851</v>
      </c>
      <c r="D3027" s="90" t="s">
        <v>872</v>
      </c>
      <c r="E3027" s="90" t="s">
        <v>887</v>
      </c>
      <c r="F3027" s="127">
        <v>1</v>
      </c>
      <c r="G3027" s="91">
        <v>3594</v>
      </c>
      <c r="H3027" s="90"/>
      <c r="I3027" s="91"/>
      <c r="J3027" s="91"/>
      <c r="K3027" s="91">
        <f t="shared" si="96"/>
        <v>3594</v>
      </c>
      <c r="L3027" s="92">
        <v>20230608</v>
      </c>
    </row>
    <row r="3028" spans="1:12" x14ac:dyDescent="0.25">
      <c r="A3028" s="89" t="s">
        <v>4604</v>
      </c>
      <c r="B3028" s="90" t="s">
        <v>92</v>
      </c>
      <c r="C3028" s="90" t="s">
        <v>851</v>
      </c>
      <c r="D3028" s="90" t="s">
        <v>872</v>
      </c>
      <c r="E3028" s="90" t="s">
        <v>885</v>
      </c>
      <c r="F3028" s="127">
        <v>1</v>
      </c>
      <c r="G3028" s="91">
        <v>3594</v>
      </c>
      <c r="H3028" s="90"/>
      <c r="I3028" s="91"/>
      <c r="J3028" s="91"/>
      <c r="K3028" s="91">
        <f t="shared" si="96"/>
        <v>3594</v>
      </c>
      <c r="L3028" s="92">
        <v>20230608</v>
      </c>
    </row>
    <row r="3029" spans="1:12" x14ac:dyDescent="0.25">
      <c r="A3029" s="89" t="s">
        <v>4603</v>
      </c>
      <c r="B3029" s="90" t="s">
        <v>92</v>
      </c>
      <c r="C3029" s="90" t="s">
        <v>851</v>
      </c>
      <c r="D3029" s="90" t="s">
        <v>872</v>
      </c>
      <c r="E3029" s="90" t="s">
        <v>883</v>
      </c>
      <c r="F3029" s="127">
        <v>1</v>
      </c>
      <c r="G3029" s="91">
        <v>3594</v>
      </c>
      <c r="H3029" s="90"/>
      <c r="I3029" s="91"/>
      <c r="J3029" s="91"/>
      <c r="K3029" s="91">
        <f t="shared" si="96"/>
        <v>3594</v>
      </c>
      <c r="L3029" s="92">
        <v>20230608</v>
      </c>
    </row>
    <row r="3030" spans="1:12" x14ac:dyDescent="0.25">
      <c r="A3030" s="89" t="s">
        <v>4602</v>
      </c>
      <c r="B3030" s="90" t="s">
        <v>92</v>
      </c>
      <c r="C3030" s="90" t="s">
        <v>851</v>
      </c>
      <c r="D3030" s="90" t="s">
        <v>872</v>
      </c>
      <c r="E3030" s="90" t="s">
        <v>881</v>
      </c>
      <c r="F3030" s="127">
        <v>1</v>
      </c>
      <c r="G3030" s="91">
        <v>3594</v>
      </c>
      <c r="H3030" s="90"/>
      <c r="I3030" s="91"/>
      <c r="J3030" s="91"/>
      <c r="K3030" s="91">
        <f t="shared" si="96"/>
        <v>3594</v>
      </c>
      <c r="L3030" s="92">
        <v>20230608</v>
      </c>
    </row>
    <row r="3031" spans="1:12" x14ac:dyDescent="0.25">
      <c r="A3031" s="89" t="s">
        <v>4601</v>
      </c>
      <c r="B3031" s="90" t="s">
        <v>92</v>
      </c>
      <c r="C3031" s="90" t="s">
        <v>851</v>
      </c>
      <c r="D3031" s="90" t="s">
        <v>872</v>
      </c>
      <c r="E3031" s="90" t="s">
        <v>879</v>
      </c>
      <c r="F3031" s="127">
        <v>1</v>
      </c>
      <c r="G3031" s="91">
        <v>3594</v>
      </c>
      <c r="H3031" s="90"/>
      <c r="I3031" s="91"/>
      <c r="J3031" s="91"/>
      <c r="K3031" s="91">
        <f t="shared" si="96"/>
        <v>3594</v>
      </c>
      <c r="L3031" s="92">
        <v>20230608</v>
      </c>
    </row>
    <row r="3032" spans="1:12" x14ac:dyDescent="0.25">
      <c r="A3032" s="89" t="s">
        <v>4600</v>
      </c>
      <c r="B3032" s="90" t="s">
        <v>92</v>
      </c>
      <c r="C3032" s="90" t="s">
        <v>851</v>
      </c>
      <c r="D3032" s="90" t="s">
        <v>872</v>
      </c>
      <c r="E3032" s="90" t="s">
        <v>877</v>
      </c>
      <c r="F3032" s="127">
        <v>1</v>
      </c>
      <c r="G3032" s="91">
        <v>3594</v>
      </c>
      <c r="H3032" s="90"/>
      <c r="I3032" s="91"/>
      <c r="J3032" s="91"/>
      <c r="K3032" s="91">
        <f t="shared" si="96"/>
        <v>3594</v>
      </c>
      <c r="L3032" s="92">
        <v>20230608</v>
      </c>
    </row>
    <row r="3033" spans="1:12" x14ac:dyDescent="0.25">
      <c r="A3033" s="89" t="s">
        <v>4599</v>
      </c>
      <c r="B3033" s="90" t="s">
        <v>92</v>
      </c>
      <c r="C3033" s="90" t="s">
        <v>851</v>
      </c>
      <c r="D3033" s="90" t="s">
        <v>872</v>
      </c>
      <c r="E3033" s="90" t="s">
        <v>875</v>
      </c>
      <c r="F3033" s="127">
        <v>1</v>
      </c>
      <c r="G3033" s="91">
        <v>3594</v>
      </c>
      <c r="H3033" s="90"/>
      <c r="I3033" s="91"/>
      <c r="J3033" s="91"/>
      <c r="K3033" s="91">
        <f t="shared" si="96"/>
        <v>3594</v>
      </c>
      <c r="L3033" s="92">
        <v>20230608</v>
      </c>
    </row>
    <row r="3034" spans="1:12" x14ac:dyDescent="0.25">
      <c r="A3034" s="89" t="s">
        <v>4598</v>
      </c>
      <c r="B3034" s="90" t="s">
        <v>92</v>
      </c>
      <c r="C3034" s="90" t="s">
        <v>851</v>
      </c>
      <c r="D3034" s="90" t="s">
        <v>872</v>
      </c>
      <c r="E3034" s="90" t="s">
        <v>873</v>
      </c>
      <c r="F3034" s="127">
        <v>1</v>
      </c>
      <c r="G3034" s="91">
        <v>3594</v>
      </c>
      <c r="H3034" s="90"/>
      <c r="I3034" s="91"/>
      <c r="J3034" s="91"/>
      <c r="K3034" s="91">
        <f t="shared" si="96"/>
        <v>3594</v>
      </c>
      <c r="L3034" s="92">
        <v>20230608</v>
      </c>
    </row>
    <row r="3035" spans="1:12" x14ac:dyDescent="0.25">
      <c r="A3035" s="89" t="s">
        <v>4622</v>
      </c>
      <c r="B3035" s="90" t="s">
        <v>11</v>
      </c>
      <c r="C3035" s="90" t="s">
        <v>95</v>
      </c>
      <c r="D3035" s="90" t="s">
        <v>1161</v>
      </c>
      <c r="E3035" s="90" t="s">
        <v>1232</v>
      </c>
      <c r="F3035" s="127">
        <v>1</v>
      </c>
      <c r="G3035" s="91">
        <v>3594</v>
      </c>
      <c r="H3035" s="90"/>
      <c r="I3035" s="91"/>
      <c r="J3035" s="91"/>
      <c r="K3035" s="91">
        <f t="shared" si="96"/>
        <v>3594</v>
      </c>
      <c r="L3035" s="92">
        <v>20230616</v>
      </c>
    </row>
    <row r="3036" spans="1:12" x14ac:dyDescent="0.25">
      <c r="A3036" s="89" t="s">
        <v>4575</v>
      </c>
      <c r="B3036" s="90" t="s">
        <v>92</v>
      </c>
      <c r="C3036" s="90" t="s">
        <v>12</v>
      </c>
      <c r="D3036" s="90" t="s">
        <v>116</v>
      </c>
      <c r="E3036" s="90" t="s">
        <v>2369</v>
      </c>
      <c r="F3036" s="127">
        <v>1</v>
      </c>
      <c r="G3036" s="91">
        <v>3594</v>
      </c>
      <c r="H3036" s="90"/>
      <c r="I3036" s="91"/>
      <c r="J3036" s="91"/>
      <c r="K3036" s="91">
        <f t="shared" si="96"/>
        <v>3594</v>
      </c>
      <c r="L3036" s="92">
        <v>20230622</v>
      </c>
    </row>
    <row r="3037" spans="1:12" x14ac:dyDescent="0.25">
      <c r="A3037" s="89" t="s">
        <v>4574</v>
      </c>
      <c r="B3037" s="90" t="s">
        <v>92</v>
      </c>
      <c r="C3037" s="90" t="s">
        <v>12</v>
      </c>
      <c r="D3037" s="90" t="s">
        <v>116</v>
      </c>
      <c r="E3037" s="90" t="s">
        <v>1148</v>
      </c>
      <c r="F3037" s="127">
        <v>1</v>
      </c>
      <c r="G3037" s="91">
        <v>3594</v>
      </c>
      <c r="H3037" s="90"/>
      <c r="I3037" s="91"/>
      <c r="J3037" s="91"/>
      <c r="K3037" s="91">
        <f t="shared" si="96"/>
        <v>3594</v>
      </c>
      <c r="L3037" s="92">
        <v>20230622</v>
      </c>
    </row>
    <row r="3038" spans="1:12" x14ac:dyDescent="0.25">
      <c r="A3038" s="89" t="s">
        <v>4573</v>
      </c>
      <c r="B3038" s="90" t="s">
        <v>92</v>
      </c>
      <c r="C3038" s="90" t="s">
        <v>12</v>
      </c>
      <c r="D3038" s="90" t="s">
        <v>116</v>
      </c>
      <c r="E3038" s="90" t="s">
        <v>3001</v>
      </c>
      <c r="F3038" s="127">
        <v>1</v>
      </c>
      <c r="G3038" s="91">
        <v>3594</v>
      </c>
      <c r="H3038" s="90"/>
      <c r="I3038" s="91"/>
      <c r="J3038" s="91"/>
      <c r="K3038" s="91">
        <f t="shared" si="96"/>
        <v>3594</v>
      </c>
      <c r="L3038" s="92">
        <v>20230622</v>
      </c>
    </row>
    <row r="3039" spans="1:12" x14ac:dyDescent="0.25">
      <c r="A3039" s="89" t="s">
        <v>4587</v>
      </c>
      <c r="B3039" s="90" t="s">
        <v>92</v>
      </c>
      <c r="C3039" s="90" t="s">
        <v>934</v>
      </c>
      <c r="D3039" s="90" t="s">
        <v>2226</v>
      </c>
      <c r="E3039" s="90" t="s">
        <v>2227</v>
      </c>
      <c r="F3039" s="127">
        <v>1</v>
      </c>
      <c r="G3039" s="91">
        <v>3594</v>
      </c>
      <c r="H3039" s="90"/>
      <c r="I3039" s="91"/>
      <c r="J3039" s="91"/>
      <c r="K3039" s="91">
        <f t="shared" si="96"/>
        <v>3594</v>
      </c>
      <c r="L3039" s="92">
        <v>20230622</v>
      </c>
    </row>
    <row r="3040" spans="1:12" x14ac:dyDescent="0.25">
      <c r="A3040" s="89" t="s">
        <v>4572</v>
      </c>
      <c r="B3040" s="90" t="s">
        <v>92</v>
      </c>
      <c r="C3040" s="90" t="s">
        <v>12</v>
      </c>
      <c r="D3040" s="90" t="s">
        <v>118</v>
      </c>
      <c r="E3040" s="90" t="s">
        <v>2205</v>
      </c>
      <c r="F3040" s="127">
        <v>1</v>
      </c>
      <c r="G3040" s="91">
        <v>3594</v>
      </c>
      <c r="H3040" s="90"/>
      <c r="I3040" s="91"/>
      <c r="J3040" s="91"/>
      <c r="K3040" s="91">
        <f t="shared" si="96"/>
        <v>3594</v>
      </c>
      <c r="L3040" s="92">
        <v>20230623</v>
      </c>
    </row>
    <row r="3041" spans="1:12" x14ac:dyDescent="0.25">
      <c r="A3041" s="89" t="s">
        <v>4571</v>
      </c>
      <c r="B3041" s="90" t="s">
        <v>92</v>
      </c>
      <c r="C3041" s="90" t="s">
        <v>12</v>
      </c>
      <c r="D3041" s="90" t="s">
        <v>118</v>
      </c>
      <c r="E3041" s="90" t="s">
        <v>167</v>
      </c>
      <c r="F3041" s="127">
        <v>1</v>
      </c>
      <c r="G3041" s="91">
        <v>3594</v>
      </c>
      <c r="H3041" s="90"/>
      <c r="I3041" s="91"/>
      <c r="J3041" s="91"/>
      <c r="K3041" s="91">
        <f t="shared" si="96"/>
        <v>3594</v>
      </c>
      <c r="L3041" s="92">
        <v>20230623</v>
      </c>
    </row>
    <row r="3042" spans="1:12" x14ac:dyDescent="0.25">
      <c r="A3042" s="89" t="s">
        <v>4570</v>
      </c>
      <c r="B3042" s="90" t="s">
        <v>92</v>
      </c>
      <c r="C3042" s="90" t="s">
        <v>12</v>
      </c>
      <c r="D3042" s="90" t="s">
        <v>118</v>
      </c>
      <c r="E3042" s="90" t="s">
        <v>262</v>
      </c>
      <c r="F3042" s="127">
        <v>1</v>
      </c>
      <c r="G3042" s="91">
        <v>3594</v>
      </c>
      <c r="H3042" s="90"/>
      <c r="I3042" s="91"/>
      <c r="J3042" s="91"/>
      <c r="K3042" s="91">
        <f t="shared" si="96"/>
        <v>3594</v>
      </c>
      <c r="L3042" s="92">
        <v>20230623</v>
      </c>
    </row>
    <row r="3043" spans="1:12" x14ac:dyDescent="0.25">
      <c r="A3043" s="89" t="s">
        <v>4569</v>
      </c>
      <c r="B3043" s="90" t="s">
        <v>92</v>
      </c>
      <c r="C3043" s="90" t="s">
        <v>12</v>
      </c>
      <c r="D3043" s="90" t="s">
        <v>118</v>
      </c>
      <c r="E3043" s="90" t="s">
        <v>676</v>
      </c>
      <c r="F3043" s="127">
        <v>1</v>
      </c>
      <c r="G3043" s="91">
        <v>3594</v>
      </c>
      <c r="H3043" s="90"/>
      <c r="I3043" s="91"/>
      <c r="J3043" s="91"/>
      <c r="K3043" s="91">
        <f t="shared" si="96"/>
        <v>3594</v>
      </c>
      <c r="L3043" s="92">
        <v>20230623</v>
      </c>
    </row>
    <row r="3044" spans="1:12" x14ac:dyDescent="0.25">
      <c r="A3044" s="89" t="s">
        <v>4568</v>
      </c>
      <c r="B3044" s="90" t="s">
        <v>92</v>
      </c>
      <c r="C3044" s="90" t="s">
        <v>12</v>
      </c>
      <c r="D3044" s="90" t="s">
        <v>118</v>
      </c>
      <c r="E3044" s="90" t="s">
        <v>1071</v>
      </c>
      <c r="F3044" s="127">
        <v>1</v>
      </c>
      <c r="G3044" s="91">
        <v>3594</v>
      </c>
      <c r="H3044" s="90"/>
      <c r="I3044" s="91"/>
      <c r="J3044" s="91"/>
      <c r="K3044" s="91">
        <f t="shared" si="96"/>
        <v>3594</v>
      </c>
      <c r="L3044" s="92">
        <v>20230623</v>
      </c>
    </row>
    <row r="3045" spans="1:12" x14ac:dyDescent="0.25">
      <c r="A3045" s="89" t="s">
        <v>4567</v>
      </c>
      <c r="B3045" s="90" t="s">
        <v>92</v>
      </c>
      <c r="C3045" s="90" t="s">
        <v>12</v>
      </c>
      <c r="D3045" s="90" t="s">
        <v>118</v>
      </c>
      <c r="E3045" s="90" t="s">
        <v>119</v>
      </c>
      <c r="F3045" s="127">
        <v>1</v>
      </c>
      <c r="G3045" s="91">
        <v>3594</v>
      </c>
      <c r="H3045" s="90"/>
      <c r="I3045" s="91"/>
      <c r="J3045" s="91"/>
      <c r="K3045" s="91">
        <f t="shared" si="96"/>
        <v>3594</v>
      </c>
      <c r="L3045" s="92">
        <v>20230623</v>
      </c>
    </row>
    <row r="3046" spans="1:12" x14ac:dyDescent="0.25">
      <c r="A3046" s="89" t="s">
        <v>4566</v>
      </c>
      <c r="B3046" s="90" t="s">
        <v>92</v>
      </c>
      <c r="C3046" s="90" t="s">
        <v>12</v>
      </c>
      <c r="D3046" s="90" t="s">
        <v>118</v>
      </c>
      <c r="E3046" s="90" t="s">
        <v>174</v>
      </c>
      <c r="F3046" s="127">
        <v>1</v>
      </c>
      <c r="G3046" s="91">
        <v>3594</v>
      </c>
      <c r="H3046" s="90"/>
      <c r="I3046" s="91"/>
      <c r="J3046" s="91"/>
      <c r="K3046" s="91">
        <f t="shared" si="96"/>
        <v>3594</v>
      </c>
      <c r="L3046" s="92">
        <v>20230623</v>
      </c>
    </row>
    <row r="3047" spans="1:12" x14ac:dyDescent="0.25">
      <c r="A3047" s="89" t="s">
        <v>4565</v>
      </c>
      <c r="B3047" s="90" t="s">
        <v>92</v>
      </c>
      <c r="C3047" s="90" t="s">
        <v>12</v>
      </c>
      <c r="D3047" s="90" t="s">
        <v>118</v>
      </c>
      <c r="E3047" s="90" t="s">
        <v>2477</v>
      </c>
      <c r="F3047" s="127">
        <v>1</v>
      </c>
      <c r="G3047" s="91">
        <v>3594</v>
      </c>
      <c r="H3047" s="90"/>
      <c r="I3047" s="91"/>
      <c r="J3047" s="91"/>
      <c r="K3047" s="91">
        <f t="shared" si="96"/>
        <v>3594</v>
      </c>
      <c r="L3047" s="92">
        <v>20230623</v>
      </c>
    </row>
    <row r="3048" spans="1:12" x14ac:dyDescent="0.25">
      <c r="A3048" s="89" t="s">
        <v>4564</v>
      </c>
      <c r="B3048" s="90" t="s">
        <v>92</v>
      </c>
      <c r="C3048" s="90" t="s">
        <v>12</v>
      </c>
      <c r="D3048" s="90" t="s">
        <v>118</v>
      </c>
      <c r="E3048" s="90" t="s">
        <v>3171</v>
      </c>
      <c r="F3048" s="127">
        <v>1</v>
      </c>
      <c r="G3048" s="91">
        <v>3594</v>
      </c>
      <c r="H3048" s="90"/>
      <c r="I3048" s="91"/>
      <c r="J3048" s="91"/>
      <c r="K3048" s="91">
        <f t="shared" si="96"/>
        <v>3594</v>
      </c>
      <c r="L3048" s="92">
        <v>20230623</v>
      </c>
    </row>
    <row r="3049" spans="1:12" x14ac:dyDescent="0.25">
      <c r="A3049" s="89" t="s">
        <v>4563</v>
      </c>
      <c r="B3049" s="90" t="s">
        <v>92</v>
      </c>
      <c r="C3049" s="90" t="s">
        <v>851</v>
      </c>
      <c r="D3049" s="90" t="s">
        <v>855</v>
      </c>
      <c r="E3049" s="90" t="s">
        <v>870</v>
      </c>
      <c r="F3049" s="127">
        <v>1</v>
      </c>
      <c r="G3049" s="91">
        <v>3594</v>
      </c>
      <c r="H3049" s="90"/>
      <c r="I3049" s="91"/>
      <c r="J3049" s="91"/>
      <c r="K3049" s="91">
        <f t="shared" si="96"/>
        <v>3594</v>
      </c>
      <c r="L3049" s="92">
        <v>20230627</v>
      </c>
    </row>
    <row r="3050" spans="1:12" x14ac:dyDescent="0.25">
      <c r="A3050" s="89" t="s">
        <v>4562</v>
      </c>
      <c r="B3050" s="90" t="s">
        <v>92</v>
      </c>
      <c r="C3050" s="90" t="s">
        <v>851</v>
      </c>
      <c r="D3050" s="90" t="s">
        <v>855</v>
      </c>
      <c r="E3050" s="90" t="s">
        <v>868</v>
      </c>
      <c r="F3050" s="127">
        <v>1</v>
      </c>
      <c r="G3050" s="91">
        <v>3594</v>
      </c>
      <c r="H3050" s="90"/>
      <c r="I3050" s="91"/>
      <c r="J3050" s="91"/>
      <c r="K3050" s="91">
        <f t="shared" si="96"/>
        <v>3594</v>
      </c>
      <c r="L3050" s="92">
        <v>20230627</v>
      </c>
    </row>
    <row r="3051" spans="1:12" x14ac:dyDescent="0.25">
      <c r="A3051" s="89" t="s">
        <v>4561</v>
      </c>
      <c r="B3051" s="90" t="s">
        <v>92</v>
      </c>
      <c r="C3051" s="90" t="s">
        <v>851</v>
      </c>
      <c r="D3051" s="90" t="s">
        <v>855</v>
      </c>
      <c r="E3051" s="90" t="s">
        <v>866</v>
      </c>
      <c r="F3051" s="127">
        <v>1</v>
      </c>
      <c r="G3051" s="91">
        <v>3594</v>
      </c>
      <c r="H3051" s="90"/>
      <c r="I3051" s="91"/>
      <c r="J3051" s="91"/>
      <c r="K3051" s="91">
        <f t="shared" si="96"/>
        <v>3594</v>
      </c>
      <c r="L3051" s="92">
        <v>20230627</v>
      </c>
    </row>
    <row r="3052" spans="1:12" x14ac:dyDescent="0.25">
      <c r="A3052" s="89" t="s">
        <v>4560</v>
      </c>
      <c r="B3052" s="90" t="s">
        <v>92</v>
      </c>
      <c r="C3052" s="90" t="s">
        <v>851</v>
      </c>
      <c r="D3052" s="90" t="s">
        <v>855</v>
      </c>
      <c r="E3052" s="90" t="s">
        <v>864</v>
      </c>
      <c r="F3052" s="127">
        <v>1</v>
      </c>
      <c r="G3052" s="91">
        <v>3594</v>
      </c>
      <c r="H3052" s="90"/>
      <c r="I3052" s="91"/>
      <c r="J3052" s="91"/>
      <c r="K3052" s="91">
        <f t="shared" si="96"/>
        <v>3594</v>
      </c>
      <c r="L3052" s="92">
        <v>20230627</v>
      </c>
    </row>
    <row r="3053" spans="1:12" x14ac:dyDescent="0.25">
      <c r="A3053" s="89" t="s">
        <v>4559</v>
      </c>
      <c r="B3053" s="90" t="s">
        <v>92</v>
      </c>
      <c r="C3053" s="90" t="s">
        <v>851</v>
      </c>
      <c r="D3053" s="90" t="s">
        <v>855</v>
      </c>
      <c r="E3053" s="90" t="s">
        <v>862</v>
      </c>
      <c r="F3053" s="127">
        <v>1</v>
      </c>
      <c r="G3053" s="91">
        <v>3594</v>
      </c>
      <c r="H3053" s="90"/>
      <c r="I3053" s="91"/>
      <c r="J3053" s="91"/>
      <c r="K3053" s="91">
        <f t="shared" si="96"/>
        <v>3594</v>
      </c>
      <c r="L3053" s="92">
        <v>20230627</v>
      </c>
    </row>
    <row r="3054" spans="1:12" x14ac:dyDescent="0.25">
      <c r="A3054" s="89" t="s">
        <v>4558</v>
      </c>
      <c r="B3054" s="90" t="s">
        <v>92</v>
      </c>
      <c r="C3054" s="90" t="s">
        <v>851</v>
      </c>
      <c r="D3054" s="90" t="s">
        <v>855</v>
      </c>
      <c r="E3054" s="90" t="s">
        <v>860</v>
      </c>
      <c r="F3054" s="127">
        <v>1</v>
      </c>
      <c r="G3054" s="91">
        <v>3594</v>
      </c>
      <c r="H3054" s="90"/>
      <c r="I3054" s="91"/>
      <c r="J3054" s="91"/>
      <c r="K3054" s="91">
        <f t="shared" si="96"/>
        <v>3594</v>
      </c>
      <c r="L3054" s="92">
        <v>20230627</v>
      </c>
    </row>
    <row r="3055" spans="1:12" x14ac:dyDescent="0.25">
      <c r="A3055" s="89" t="s">
        <v>4557</v>
      </c>
      <c r="B3055" s="90" t="s">
        <v>92</v>
      </c>
      <c r="C3055" s="90" t="s">
        <v>851</v>
      </c>
      <c r="D3055" s="90" t="s">
        <v>855</v>
      </c>
      <c r="E3055" s="90" t="s">
        <v>858</v>
      </c>
      <c r="F3055" s="127">
        <v>1</v>
      </c>
      <c r="G3055" s="91">
        <v>3594</v>
      </c>
      <c r="H3055" s="90"/>
      <c r="I3055" s="91"/>
      <c r="J3055" s="91"/>
      <c r="K3055" s="91">
        <f t="shared" si="96"/>
        <v>3594</v>
      </c>
      <c r="L3055" s="92">
        <v>20230627</v>
      </c>
    </row>
    <row r="3056" spans="1:12" ht="15.75" thickBot="1" x14ac:dyDescent="0.3">
      <c r="A3056" s="112" t="s">
        <v>4556</v>
      </c>
      <c r="B3056" s="113" t="s">
        <v>92</v>
      </c>
      <c r="C3056" s="113" t="s">
        <v>851</v>
      </c>
      <c r="D3056" s="113" t="s">
        <v>855</v>
      </c>
      <c r="E3056" s="113" t="s">
        <v>856</v>
      </c>
      <c r="F3056" s="131">
        <v>1</v>
      </c>
      <c r="G3056" s="114">
        <v>3594</v>
      </c>
      <c r="H3056" s="113"/>
      <c r="I3056" s="114"/>
      <c r="J3056" s="114"/>
      <c r="K3056" s="114">
        <f t="shared" si="96"/>
        <v>3594</v>
      </c>
      <c r="L3056" s="115">
        <v>20230627</v>
      </c>
    </row>
    <row r="3060" spans="1:12" ht="15.75" thickBot="1" x14ac:dyDescent="0.3">
      <c r="A3060" s="85" t="s">
        <v>0</v>
      </c>
      <c r="B3060" s="86" t="s">
        <v>1</v>
      </c>
      <c r="C3060" s="86" t="s">
        <v>2</v>
      </c>
      <c r="D3060" s="86" t="s">
        <v>3</v>
      </c>
      <c r="E3060" s="86" t="s">
        <v>4</v>
      </c>
      <c r="F3060" s="122"/>
      <c r="G3060" s="87" t="s">
        <v>6</v>
      </c>
      <c r="H3060" s="86" t="s">
        <v>7</v>
      </c>
      <c r="I3060" s="87" t="s">
        <v>8</v>
      </c>
      <c r="J3060" s="87" t="s">
        <v>9</v>
      </c>
      <c r="K3060" s="87" t="s">
        <v>10</v>
      </c>
      <c r="L3060" s="88" t="s">
        <v>5</v>
      </c>
    </row>
    <row r="3061" spans="1:12" ht="15.75" thickBot="1" x14ac:dyDescent="0.3">
      <c r="A3061" s="297" t="s">
        <v>4712</v>
      </c>
      <c r="B3061" s="298" t="s">
        <v>31</v>
      </c>
      <c r="C3061" s="298" t="s">
        <v>28</v>
      </c>
      <c r="D3061" s="298" t="s">
        <v>2040</v>
      </c>
      <c r="E3061" s="298" t="s">
        <v>2041</v>
      </c>
      <c r="F3061" s="299">
        <v>1</v>
      </c>
      <c r="G3061" s="300">
        <v>11922</v>
      </c>
      <c r="H3061" s="298"/>
      <c r="I3061" s="300"/>
      <c r="J3061" s="300"/>
      <c r="K3061" s="300">
        <f>J3061+G3061</f>
        <v>11922</v>
      </c>
      <c r="L3061" s="301">
        <v>20230716</v>
      </c>
    </row>
    <row r="3062" spans="1:12" ht="15.75" thickBot="1" x14ac:dyDescent="0.3">
      <c r="A3062" s="85"/>
      <c r="B3062" s="86"/>
      <c r="C3062" s="86"/>
      <c r="D3062" s="86"/>
      <c r="E3062" s="86"/>
      <c r="F3062" s="122"/>
      <c r="G3062" s="87"/>
      <c r="H3062" s="86"/>
      <c r="I3062" s="87"/>
      <c r="J3062" s="87"/>
      <c r="K3062" s="87"/>
      <c r="L3062" s="88"/>
    </row>
    <row r="3063" spans="1:12" x14ac:dyDescent="0.25">
      <c r="A3063" s="54" t="s">
        <v>4752</v>
      </c>
      <c r="B3063" s="47" t="s">
        <v>11</v>
      </c>
      <c r="C3063" s="47" t="s">
        <v>35</v>
      </c>
      <c r="D3063" s="47" t="s">
        <v>784</v>
      </c>
      <c r="E3063" s="47" t="s">
        <v>785</v>
      </c>
      <c r="F3063" s="123">
        <v>1</v>
      </c>
      <c r="G3063" s="38">
        <v>9622</v>
      </c>
      <c r="H3063" s="47"/>
      <c r="I3063" s="38"/>
      <c r="J3063" s="38"/>
      <c r="K3063" s="38">
        <f t="shared" ref="K3063:K3094" si="97">J3063+G3063</f>
        <v>9622</v>
      </c>
      <c r="L3063" s="73">
        <v>20230703</v>
      </c>
    </row>
    <row r="3064" spans="1:12" x14ac:dyDescent="0.25">
      <c r="A3064" s="89" t="s">
        <v>4747</v>
      </c>
      <c r="B3064" s="90" t="s">
        <v>11</v>
      </c>
      <c r="C3064" s="90" t="s">
        <v>27</v>
      </c>
      <c r="D3064" s="90" t="s">
        <v>75</v>
      </c>
      <c r="E3064" s="90" t="s">
        <v>389</v>
      </c>
      <c r="F3064" s="127">
        <v>1</v>
      </c>
      <c r="G3064" s="91">
        <v>9622</v>
      </c>
      <c r="H3064" s="90"/>
      <c r="I3064" s="91"/>
      <c r="J3064" s="91"/>
      <c r="K3064" s="91">
        <f t="shared" si="97"/>
        <v>9622</v>
      </c>
      <c r="L3064" s="92">
        <v>20230703</v>
      </c>
    </row>
    <row r="3065" spans="1:12" x14ac:dyDescent="0.25">
      <c r="A3065" s="108" t="s">
        <v>4755</v>
      </c>
      <c r="B3065" s="109" t="s">
        <v>11</v>
      </c>
      <c r="C3065" s="109" t="s">
        <v>12</v>
      </c>
      <c r="D3065" s="109" t="s">
        <v>260</v>
      </c>
      <c r="E3065" s="109" t="s">
        <v>261</v>
      </c>
      <c r="F3065" s="130">
        <v>1</v>
      </c>
      <c r="G3065" s="110">
        <v>9622</v>
      </c>
      <c r="H3065" s="109">
        <v>117</v>
      </c>
      <c r="I3065" s="110">
        <v>107.68</v>
      </c>
      <c r="J3065" s="110">
        <f>I3065*H3065</f>
        <v>12598.560000000001</v>
      </c>
      <c r="K3065" s="110">
        <f t="shared" si="97"/>
        <v>22220.560000000001</v>
      </c>
      <c r="L3065" s="111">
        <v>20230703</v>
      </c>
    </row>
    <row r="3066" spans="1:12" x14ac:dyDescent="0.25">
      <c r="A3066" s="89" t="s">
        <v>4750</v>
      </c>
      <c r="B3066" s="90" t="s">
        <v>11</v>
      </c>
      <c r="C3066" s="90" t="s">
        <v>12</v>
      </c>
      <c r="D3066" s="90" t="s">
        <v>118</v>
      </c>
      <c r="E3066" s="90" t="s">
        <v>167</v>
      </c>
      <c r="F3066" s="127">
        <v>1</v>
      </c>
      <c r="G3066" s="91">
        <v>9622</v>
      </c>
      <c r="H3066" s="90"/>
      <c r="I3066" s="91"/>
      <c r="J3066" s="91"/>
      <c r="K3066" s="91">
        <f t="shared" si="97"/>
        <v>9622</v>
      </c>
      <c r="L3066" s="92">
        <v>20230704</v>
      </c>
    </row>
    <row r="3067" spans="1:12" x14ac:dyDescent="0.25">
      <c r="A3067" s="108" t="s">
        <v>4746</v>
      </c>
      <c r="B3067" s="109" t="s">
        <v>11</v>
      </c>
      <c r="C3067" s="109" t="s">
        <v>847</v>
      </c>
      <c r="D3067" s="109" t="s">
        <v>26</v>
      </c>
      <c r="E3067" s="109" t="s">
        <v>848</v>
      </c>
      <c r="F3067" s="130">
        <v>1</v>
      </c>
      <c r="G3067" s="110">
        <v>9622</v>
      </c>
      <c r="H3067" s="109">
        <v>52</v>
      </c>
      <c r="I3067" s="110">
        <v>107.68</v>
      </c>
      <c r="J3067" s="110">
        <f>I3067*H3067</f>
        <v>5599.3600000000006</v>
      </c>
      <c r="K3067" s="110">
        <f t="shared" si="97"/>
        <v>15221.36</v>
      </c>
      <c r="L3067" s="111">
        <v>20230704</v>
      </c>
    </row>
    <row r="3068" spans="1:12" x14ac:dyDescent="0.25">
      <c r="A3068" s="89" t="s">
        <v>4744</v>
      </c>
      <c r="B3068" s="90" t="s">
        <v>11</v>
      </c>
      <c r="C3068" s="90" t="s">
        <v>12</v>
      </c>
      <c r="D3068" s="90" t="s">
        <v>1135</v>
      </c>
      <c r="E3068" s="90" t="s">
        <v>4745</v>
      </c>
      <c r="F3068" s="127">
        <v>1</v>
      </c>
      <c r="G3068" s="91">
        <v>9622</v>
      </c>
      <c r="H3068" s="90"/>
      <c r="I3068" s="91"/>
      <c r="J3068" s="91"/>
      <c r="K3068" s="91">
        <f t="shared" si="97"/>
        <v>9622</v>
      </c>
      <c r="L3068" s="92">
        <v>20230705</v>
      </c>
    </row>
    <row r="3069" spans="1:12" x14ac:dyDescent="0.25">
      <c r="A3069" s="89" t="s">
        <v>4756</v>
      </c>
      <c r="B3069" s="90" t="s">
        <v>11</v>
      </c>
      <c r="C3069" s="90" t="s">
        <v>36</v>
      </c>
      <c r="D3069" s="90" t="s">
        <v>37</v>
      </c>
      <c r="E3069" s="90" t="s">
        <v>230</v>
      </c>
      <c r="F3069" s="127">
        <v>1</v>
      </c>
      <c r="G3069" s="91">
        <v>9622</v>
      </c>
      <c r="H3069" s="90"/>
      <c r="I3069" s="91"/>
      <c r="J3069" s="91"/>
      <c r="K3069" s="91">
        <f t="shared" si="97"/>
        <v>9622</v>
      </c>
      <c r="L3069" s="92">
        <v>20230705</v>
      </c>
    </row>
    <row r="3070" spans="1:12" x14ac:dyDescent="0.25">
      <c r="A3070" s="108" t="s">
        <v>4758</v>
      </c>
      <c r="B3070" s="109" t="s">
        <v>11</v>
      </c>
      <c r="C3070" s="109" t="s">
        <v>36</v>
      </c>
      <c r="D3070" s="109" t="s">
        <v>37</v>
      </c>
      <c r="E3070" s="109" t="s">
        <v>1364</v>
      </c>
      <c r="F3070" s="130">
        <v>1</v>
      </c>
      <c r="G3070" s="110">
        <v>9622</v>
      </c>
      <c r="H3070" s="109">
        <v>574</v>
      </c>
      <c r="I3070" s="110">
        <v>107.68</v>
      </c>
      <c r="J3070" s="110">
        <f>I3070*H3070</f>
        <v>61808.320000000007</v>
      </c>
      <c r="K3070" s="110">
        <f t="shared" si="97"/>
        <v>71430.320000000007</v>
      </c>
      <c r="L3070" s="111">
        <v>20230705</v>
      </c>
    </row>
    <row r="3071" spans="1:12" x14ac:dyDescent="0.25">
      <c r="A3071" s="89" t="s">
        <v>4751</v>
      </c>
      <c r="B3071" s="90" t="s">
        <v>11</v>
      </c>
      <c r="C3071" s="90" t="s">
        <v>36</v>
      </c>
      <c r="D3071" s="90" t="s">
        <v>37</v>
      </c>
      <c r="E3071" s="90" t="s">
        <v>1305</v>
      </c>
      <c r="F3071" s="127">
        <v>1</v>
      </c>
      <c r="G3071" s="91">
        <v>9622</v>
      </c>
      <c r="H3071" s="90"/>
      <c r="I3071" s="91"/>
      <c r="J3071" s="91"/>
      <c r="K3071" s="91">
        <f t="shared" si="97"/>
        <v>9622</v>
      </c>
      <c r="L3071" s="92">
        <v>20230705</v>
      </c>
    </row>
    <row r="3072" spans="1:12" x14ac:dyDescent="0.25">
      <c r="A3072" s="89" t="s">
        <v>4757</v>
      </c>
      <c r="B3072" s="90" t="s">
        <v>11</v>
      </c>
      <c r="C3072" s="90" t="s">
        <v>36</v>
      </c>
      <c r="D3072" s="90" t="s">
        <v>37</v>
      </c>
      <c r="E3072" s="90" t="s">
        <v>254</v>
      </c>
      <c r="F3072" s="127">
        <v>1</v>
      </c>
      <c r="G3072" s="91">
        <v>9622</v>
      </c>
      <c r="H3072" s="90"/>
      <c r="I3072" s="91"/>
      <c r="J3072" s="91"/>
      <c r="K3072" s="91">
        <f t="shared" si="97"/>
        <v>9622</v>
      </c>
      <c r="L3072" s="92">
        <v>20230705</v>
      </c>
    </row>
    <row r="3073" spans="1:12" x14ac:dyDescent="0.25">
      <c r="A3073" s="108" t="s">
        <v>4741</v>
      </c>
      <c r="B3073" s="109" t="s">
        <v>11</v>
      </c>
      <c r="C3073" s="109" t="s">
        <v>27</v>
      </c>
      <c r="D3073" s="109" t="s">
        <v>162</v>
      </c>
      <c r="E3073" s="109" t="s">
        <v>647</v>
      </c>
      <c r="F3073" s="130">
        <v>1</v>
      </c>
      <c r="G3073" s="110">
        <v>9622</v>
      </c>
      <c r="H3073" s="109">
        <v>237</v>
      </c>
      <c r="I3073" s="110">
        <v>107.68</v>
      </c>
      <c r="J3073" s="110">
        <f>I3073*H3073</f>
        <v>25520.16</v>
      </c>
      <c r="K3073" s="110">
        <f t="shared" si="97"/>
        <v>35142.160000000003</v>
      </c>
      <c r="L3073" s="111">
        <v>20230706</v>
      </c>
    </row>
    <row r="3074" spans="1:12" x14ac:dyDescent="0.25">
      <c r="A3074" s="108" t="s">
        <v>4742</v>
      </c>
      <c r="B3074" s="109" t="s">
        <v>11</v>
      </c>
      <c r="C3074" s="109" t="s">
        <v>984</v>
      </c>
      <c r="D3074" s="109" t="s">
        <v>2178</v>
      </c>
      <c r="E3074" s="109" t="s">
        <v>2413</v>
      </c>
      <c r="F3074" s="130">
        <v>1</v>
      </c>
      <c r="G3074" s="110">
        <v>9622</v>
      </c>
      <c r="H3074" s="109">
        <v>50</v>
      </c>
      <c r="I3074" s="110">
        <v>107.68</v>
      </c>
      <c r="J3074" s="110">
        <f>I3074*H3074</f>
        <v>5384</v>
      </c>
      <c r="K3074" s="110">
        <f t="shared" si="97"/>
        <v>15006</v>
      </c>
      <c r="L3074" s="111">
        <v>20230706</v>
      </c>
    </row>
    <row r="3075" spans="1:12" x14ac:dyDescent="0.25">
      <c r="A3075" s="89" t="s">
        <v>4740</v>
      </c>
      <c r="B3075" s="90" t="s">
        <v>11</v>
      </c>
      <c r="C3075" s="90" t="s">
        <v>12</v>
      </c>
      <c r="D3075" s="90" t="s">
        <v>334</v>
      </c>
      <c r="E3075" s="90" t="s">
        <v>335</v>
      </c>
      <c r="F3075" s="127">
        <v>1</v>
      </c>
      <c r="G3075" s="91">
        <v>9622</v>
      </c>
      <c r="H3075" s="90"/>
      <c r="I3075" s="91"/>
      <c r="J3075" s="91"/>
      <c r="K3075" s="91">
        <f t="shared" si="97"/>
        <v>9622</v>
      </c>
      <c r="L3075" s="92">
        <v>20230707</v>
      </c>
    </row>
    <row r="3076" spans="1:12" x14ac:dyDescent="0.25">
      <c r="A3076" s="89" t="s">
        <v>4739</v>
      </c>
      <c r="B3076" s="90" t="s">
        <v>11</v>
      </c>
      <c r="C3076" s="90" t="s">
        <v>12</v>
      </c>
      <c r="D3076" s="90" t="s">
        <v>118</v>
      </c>
      <c r="E3076" s="90" t="s">
        <v>2205</v>
      </c>
      <c r="F3076" s="127">
        <v>1</v>
      </c>
      <c r="G3076" s="91">
        <v>9622</v>
      </c>
      <c r="H3076" s="90"/>
      <c r="I3076" s="91"/>
      <c r="J3076" s="91"/>
      <c r="K3076" s="91">
        <f t="shared" si="97"/>
        <v>9622</v>
      </c>
      <c r="L3076" s="92">
        <v>20230707</v>
      </c>
    </row>
    <row r="3077" spans="1:12" x14ac:dyDescent="0.25">
      <c r="A3077" s="89" t="s">
        <v>4735</v>
      </c>
      <c r="B3077" s="90" t="s">
        <v>11</v>
      </c>
      <c r="C3077" s="90" t="s">
        <v>12</v>
      </c>
      <c r="D3077" s="90" t="s">
        <v>118</v>
      </c>
      <c r="E3077" s="90" t="s">
        <v>3171</v>
      </c>
      <c r="F3077" s="127">
        <v>1</v>
      </c>
      <c r="G3077" s="91">
        <v>9622</v>
      </c>
      <c r="H3077" s="90"/>
      <c r="I3077" s="91"/>
      <c r="J3077" s="91"/>
      <c r="K3077" s="91">
        <f t="shared" si="97"/>
        <v>9622</v>
      </c>
      <c r="L3077" s="92">
        <v>20230707</v>
      </c>
    </row>
    <row r="3078" spans="1:12" x14ac:dyDescent="0.25">
      <c r="A3078" s="89" t="s">
        <v>4736</v>
      </c>
      <c r="B3078" s="90" t="s">
        <v>11</v>
      </c>
      <c r="C3078" s="90" t="s">
        <v>251</v>
      </c>
      <c r="D3078" s="90" t="s">
        <v>91</v>
      </c>
      <c r="E3078" s="90" t="s">
        <v>432</v>
      </c>
      <c r="F3078" s="127">
        <v>1</v>
      </c>
      <c r="G3078" s="91">
        <v>9622</v>
      </c>
      <c r="H3078" s="90"/>
      <c r="I3078" s="91"/>
      <c r="J3078" s="91"/>
      <c r="K3078" s="91">
        <f t="shared" si="97"/>
        <v>9622</v>
      </c>
      <c r="L3078" s="92">
        <v>20230707</v>
      </c>
    </row>
    <row r="3079" spans="1:12" x14ac:dyDescent="0.25">
      <c r="A3079" s="89" t="s">
        <v>4738</v>
      </c>
      <c r="B3079" s="90" t="s">
        <v>11</v>
      </c>
      <c r="C3079" s="90" t="s">
        <v>220</v>
      </c>
      <c r="D3079" s="90" t="s">
        <v>221</v>
      </c>
      <c r="E3079" s="90" t="s">
        <v>3676</v>
      </c>
      <c r="F3079" s="127">
        <v>1</v>
      </c>
      <c r="G3079" s="91">
        <v>9622</v>
      </c>
      <c r="H3079" s="90"/>
      <c r="I3079" s="91"/>
      <c r="J3079" s="91"/>
      <c r="K3079" s="91">
        <f t="shared" si="97"/>
        <v>9622</v>
      </c>
      <c r="L3079" s="92">
        <v>20230710</v>
      </c>
    </row>
    <row r="3080" spans="1:12" x14ac:dyDescent="0.25">
      <c r="A3080" s="89" t="s">
        <v>4737</v>
      </c>
      <c r="B3080" s="90" t="s">
        <v>11</v>
      </c>
      <c r="C3080" s="90" t="s">
        <v>220</v>
      </c>
      <c r="D3080" s="90" t="s">
        <v>221</v>
      </c>
      <c r="E3080" s="90" t="s">
        <v>1216</v>
      </c>
      <c r="F3080" s="127">
        <v>1</v>
      </c>
      <c r="G3080" s="91">
        <v>9622</v>
      </c>
      <c r="H3080" s="90"/>
      <c r="I3080" s="91"/>
      <c r="J3080" s="91"/>
      <c r="K3080" s="91">
        <f t="shared" si="97"/>
        <v>9622</v>
      </c>
      <c r="L3080" s="92">
        <v>20230710</v>
      </c>
    </row>
    <row r="3081" spans="1:12" x14ac:dyDescent="0.25">
      <c r="A3081" s="108" t="s">
        <v>4753</v>
      </c>
      <c r="B3081" s="109" t="s">
        <v>11</v>
      </c>
      <c r="C3081" s="109" t="s">
        <v>297</v>
      </c>
      <c r="D3081" s="109" t="s">
        <v>93</v>
      </c>
      <c r="E3081" s="109" t="s">
        <v>805</v>
      </c>
      <c r="F3081" s="130">
        <v>1</v>
      </c>
      <c r="G3081" s="110">
        <v>9622</v>
      </c>
      <c r="H3081" s="109">
        <v>52</v>
      </c>
      <c r="I3081" s="110">
        <v>107.68</v>
      </c>
      <c r="J3081" s="110">
        <f>I3081*H3081</f>
        <v>5599.3600000000006</v>
      </c>
      <c r="K3081" s="110">
        <f t="shared" si="97"/>
        <v>15221.36</v>
      </c>
      <c r="L3081" s="111">
        <v>20230710</v>
      </c>
    </row>
    <row r="3082" spans="1:12" x14ac:dyDescent="0.25">
      <c r="A3082" s="89" t="s">
        <v>4743</v>
      </c>
      <c r="B3082" s="90" t="s">
        <v>11</v>
      </c>
      <c r="C3082" s="90" t="s">
        <v>706</v>
      </c>
      <c r="D3082" s="90" t="s">
        <v>707</v>
      </c>
      <c r="E3082" s="90" t="s">
        <v>712</v>
      </c>
      <c r="F3082" s="127">
        <v>1</v>
      </c>
      <c r="G3082" s="91">
        <v>9622</v>
      </c>
      <c r="H3082" s="90"/>
      <c r="I3082" s="91"/>
      <c r="J3082" s="91"/>
      <c r="K3082" s="91">
        <f t="shared" si="97"/>
        <v>9622</v>
      </c>
      <c r="L3082" s="92">
        <v>20230711</v>
      </c>
    </row>
    <row r="3083" spans="1:12" x14ac:dyDescent="0.25">
      <c r="A3083" s="89" t="s">
        <v>4748</v>
      </c>
      <c r="B3083" s="90" t="s">
        <v>11</v>
      </c>
      <c r="C3083" s="90" t="s">
        <v>706</v>
      </c>
      <c r="D3083" s="90" t="s">
        <v>707</v>
      </c>
      <c r="E3083" s="90" t="s">
        <v>714</v>
      </c>
      <c r="F3083" s="127">
        <v>1</v>
      </c>
      <c r="G3083" s="91">
        <v>9622</v>
      </c>
      <c r="H3083" s="90"/>
      <c r="I3083" s="91"/>
      <c r="J3083" s="91"/>
      <c r="K3083" s="91">
        <f t="shared" si="97"/>
        <v>9622</v>
      </c>
      <c r="L3083" s="92">
        <v>20230711</v>
      </c>
    </row>
    <row r="3084" spans="1:12" x14ac:dyDescent="0.25">
      <c r="A3084" s="89" t="s">
        <v>4724</v>
      </c>
      <c r="B3084" s="90" t="s">
        <v>11</v>
      </c>
      <c r="C3084" s="90" t="s">
        <v>12</v>
      </c>
      <c r="D3084" s="90" t="s">
        <v>118</v>
      </c>
      <c r="E3084" s="90" t="s">
        <v>262</v>
      </c>
      <c r="F3084" s="127">
        <v>1</v>
      </c>
      <c r="G3084" s="91">
        <v>9622</v>
      </c>
      <c r="H3084" s="90"/>
      <c r="I3084" s="91"/>
      <c r="J3084" s="91"/>
      <c r="K3084" s="91">
        <f t="shared" si="97"/>
        <v>9622</v>
      </c>
      <c r="L3084" s="92">
        <v>20230711</v>
      </c>
    </row>
    <row r="3085" spans="1:12" x14ac:dyDescent="0.25">
      <c r="A3085" s="108" t="s">
        <v>4723</v>
      </c>
      <c r="B3085" s="109" t="s">
        <v>11</v>
      </c>
      <c r="C3085" s="109" t="s">
        <v>274</v>
      </c>
      <c r="D3085" s="109" t="s">
        <v>26</v>
      </c>
      <c r="E3085" s="109" t="s">
        <v>3133</v>
      </c>
      <c r="F3085" s="130">
        <v>1</v>
      </c>
      <c r="G3085" s="110">
        <v>9622</v>
      </c>
      <c r="H3085" s="109">
        <v>68</v>
      </c>
      <c r="I3085" s="110">
        <v>107.68</v>
      </c>
      <c r="J3085" s="110">
        <f>I3085*H3085</f>
        <v>7322.2400000000007</v>
      </c>
      <c r="K3085" s="110">
        <f t="shared" si="97"/>
        <v>16944.240000000002</v>
      </c>
      <c r="L3085" s="111">
        <v>20230711</v>
      </c>
    </row>
    <row r="3086" spans="1:12" x14ac:dyDescent="0.25">
      <c r="A3086" s="89" t="s">
        <v>4720</v>
      </c>
      <c r="B3086" s="90" t="s">
        <v>11</v>
      </c>
      <c r="C3086" s="90" t="s">
        <v>12</v>
      </c>
      <c r="D3086" s="90" t="s">
        <v>475</v>
      </c>
      <c r="E3086" s="90" t="s">
        <v>504</v>
      </c>
      <c r="F3086" s="127">
        <v>1</v>
      </c>
      <c r="G3086" s="91">
        <v>9622</v>
      </c>
      <c r="H3086" s="90"/>
      <c r="I3086" s="91"/>
      <c r="J3086" s="91"/>
      <c r="K3086" s="91">
        <f t="shared" si="97"/>
        <v>9622</v>
      </c>
      <c r="L3086" s="92">
        <v>20230712</v>
      </c>
    </row>
    <row r="3087" spans="1:12" x14ac:dyDescent="0.25">
      <c r="A3087" s="108" t="s">
        <v>4754</v>
      </c>
      <c r="B3087" s="109" t="s">
        <v>296</v>
      </c>
      <c r="C3087" s="109" t="s">
        <v>934</v>
      </c>
      <c r="D3087" s="109" t="s">
        <v>3552</v>
      </c>
      <c r="E3087" s="109" t="s">
        <v>2748</v>
      </c>
      <c r="F3087" s="130">
        <v>1</v>
      </c>
      <c r="G3087" s="110">
        <v>9622</v>
      </c>
      <c r="H3087" s="109">
        <v>30</v>
      </c>
      <c r="I3087" s="110">
        <v>107.68</v>
      </c>
      <c r="J3087" s="110">
        <f>I3087*H3087</f>
        <v>3230.4</v>
      </c>
      <c r="K3087" s="110">
        <f t="shared" si="97"/>
        <v>12852.4</v>
      </c>
      <c r="L3087" s="111">
        <v>20230712</v>
      </c>
    </row>
    <row r="3088" spans="1:12" x14ac:dyDescent="0.25">
      <c r="A3088" s="89" t="s">
        <v>4719</v>
      </c>
      <c r="B3088" s="90" t="s">
        <v>11</v>
      </c>
      <c r="C3088" s="90" t="s">
        <v>1294</v>
      </c>
      <c r="D3088" s="90" t="s">
        <v>26</v>
      </c>
      <c r="E3088" s="90" t="s">
        <v>3524</v>
      </c>
      <c r="F3088" s="127">
        <v>1</v>
      </c>
      <c r="G3088" s="91">
        <v>9622</v>
      </c>
      <c r="H3088" s="90"/>
      <c r="I3088" s="91"/>
      <c r="J3088" s="91"/>
      <c r="K3088" s="91">
        <f t="shared" si="97"/>
        <v>9622</v>
      </c>
      <c r="L3088" s="92">
        <v>20230713</v>
      </c>
    </row>
    <row r="3089" spans="1:12" x14ac:dyDescent="0.25">
      <c r="A3089" s="108" t="s">
        <v>4718</v>
      </c>
      <c r="B3089" s="109" t="s">
        <v>11</v>
      </c>
      <c r="C3089" s="109" t="s">
        <v>35</v>
      </c>
      <c r="D3089" s="109" t="s">
        <v>754</v>
      </c>
      <c r="E3089" s="109" t="s">
        <v>755</v>
      </c>
      <c r="F3089" s="130">
        <v>1</v>
      </c>
      <c r="G3089" s="110">
        <v>9622</v>
      </c>
      <c r="H3089" s="109">
        <v>86</v>
      </c>
      <c r="I3089" s="110">
        <v>107.68</v>
      </c>
      <c r="J3089" s="110">
        <f>I3089*H3089</f>
        <v>9260.4800000000014</v>
      </c>
      <c r="K3089" s="110">
        <f t="shared" si="97"/>
        <v>18882.480000000003</v>
      </c>
      <c r="L3089" s="111">
        <v>20230713</v>
      </c>
    </row>
    <row r="3090" spans="1:12" x14ac:dyDescent="0.25">
      <c r="A3090" s="108" t="s">
        <v>4722</v>
      </c>
      <c r="B3090" s="109" t="s">
        <v>11</v>
      </c>
      <c r="C3090" s="109" t="s">
        <v>934</v>
      </c>
      <c r="D3090" s="109" t="s">
        <v>2226</v>
      </c>
      <c r="E3090" s="109" t="s">
        <v>2229</v>
      </c>
      <c r="F3090" s="130">
        <v>1</v>
      </c>
      <c r="G3090" s="110">
        <v>9622</v>
      </c>
      <c r="H3090" s="109">
        <v>101</v>
      </c>
      <c r="I3090" s="110">
        <v>107.68</v>
      </c>
      <c r="J3090" s="110">
        <f>I3090*H3090</f>
        <v>10875.68</v>
      </c>
      <c r="K3090" s="110">
        <f t="shared" si="97"/>
        <v>20497.68</v>
      </c>
      <c r="L3090" s="111">
        <v>20230713</v>
      </c>
    </row>
    <row r="3091" spans="1:12" x14ac:dyDescent="0.25">
      <c r="A3091" s="89" t="s">
        <v>4717</v>
      </c>
      <c r="B3091" s="90" t="s">
        <v>11</v>
      </c>
      <c r="C3091" s="90" t="s">
        <v>363</v>
      </c>
      <c r="D3091" s="90" t="s">
        <v>364</v>
      </c>
      <c r="E3091" s="90" t="s">
        <v>3042</v>
      </c>
      <c r="F3091" s="127">
        <v>1</v>
      </c>
      <c r="G3091" s="91">
        <v>9622</v>
      </c>
      <c r="H3091" s="90"/>
      <c r="I3091" s="91"/>
      <c r="J3091" s="91"/>
      <c r="K3091" s="91">
        <f t="shared" si="97"/>
        <v>9622</v>
      </c>
      <c r="L3091" s="92">
        <v>20230714</v>
      </c>
    </row>
    <row r="3092" spans="1:12" x14ac:dyDescent="0.25">
      <c r="A3092" s="108" t="s">
        <v>4716</v>
      </c>
      <c r="B3092" s="109" t="s">
        <v>11</v>
      </c>
      <c r="C3092" s="109" t="s">
        <v>274</v>
      </c>
      <c r="D3092" s="109" t="s">
        <v>26</v>
      </c>
      <c r="E3092" s="109" t="s">
        <v>3133</v>
      </c>
      <c r="F3092" s="130">
        <v>1</v>
      </c>
      <c r="G3092" s="110">
        <v>9622</v>
      </c>
      <c r="H3092" s="109">
        <v>55</v>
      </c>
      <c r="I3092" s="110">
        <v>107.68</v>
      </c>
      <c r="J3092" s="110">
        <f>I3092*H3092</f>
        <v>5922.4000000000005</v>
      </c>
      <c r="K3092" s="110">
        <f t="shared" si="97"/>
        <v>15544.400000000001</v>
      </c>
      <c r="L3092" s="111">
        <v>20230714</v>
      </c>
    </row>
    <row r="3093" spans="1:12" x14ac:dyDescent="0.25">
      <c r="A3093" s="108" t="s">
        <v>4749</v>
      </c>
      <c r="B3093" s="109" t="s">
        <v>11</v>
      </c>
      <c r="C3093" s="109" t="s">
        <v>56</v>
      </c>
      <c r="D3093" s="109" t="s">
        <v>57</v>
      </c>
      <c r="E3093" s="109" t="s">
        <v>1849</v>
      </c>
      <c r="F3093" s="130">
        <v>1</v>
      </c>
      <c r="G3093" s="110">
        <v>9622</v>
      </c>
      <c r="H3093" s="109">
        <v>275</v>
      </c>
      <c r="I3093" s="110">
        <v>107.68</v>
      </c>
      <c r="J3093" s="110">
        <f>I3093*H3093</f>
        <v>29612.000000000004</v>
      </c>
      <c r="K3093" s="110">
        <f t="shared" si="97"/>
        <v>39234</v>
      </c>
      <c r="L3093" s="111">
        <v>20230717</v>
      </c>
    </row>
    <row r="3094" spans="1:12" x14ac:dyDescent="0.25">
      <c r="A3094" s="108" t="s">
        <v>4721</v>
      </c>
      <c r="B3094" s="109" t="s">
        <v>11</v>
      </c>
      <c r="C3094" s="109" t="s">
        <v>95</v>
      </c>
      <c r="D3094" s="109" t="s">
        <v>96</v>
      </c>
      <c r="E3094" s="109" t="s">
        <v>1330</v>
      </c>
      <c r="F3094" s="130">
        <v>1</v>
      </c>
      <c r="G3094" s="110">
        <v>9622</v>
      </c>
      <c r="H3094" s="109">
        <v>183</v>
      </c>
      <c r="I3094" s="110">
        <v>107.68</v>
      </c>
      <c r="J3094" s="110">
        <f>I3094*H3094</f>
        <v>19705.440000000002</v>
      </c>
      <c r="K3094" s="110">
        <f t="shared" si="97"/>
        <v>29327.440000000002</v>
      </c>
      <c r="L3094" s="111">
        <v>20230718</v>
      </c>
    </row>
    <row r="3095" spans="1:12" x14ac:dyDescent="0.25">
      <c r="A3095" s="89" t="s">
        <v>4708</v>
      </c>
      <c r="B3095" s="90" t="s">
        <v>11</v>
      </c>
      <c r="C3095" s="90" t="s">
        <v>12</v>
      </c>
      <c r="D3095" s="90" t="s">
        <v>39</v>
      </c>
      <c r="E3095" s="90" t="s">
        <v>249</v>
      </c>
      <c r="F3095" s="127">
        <v>1</v>
      </c>
      <c r="G3095" s="91">
        <v>9622</v>
      </c>
      <c r="H3095" s="90"/>
      <c r="I3095" s="91"/>
      <c r="J3095" s="91"/>
      <c r="K3095" s="91">
        <f t="shared" ref="K3095:K3111" si="98">J3095+G3095</f>
        <v>9622</v>
      </c>
      <c r="L3095" s="92">
        <v>20230718</v>
      </c>
    </row>
    <row r="3096" spans="1:12" x14ac:dyDescent="0.25">
      <c r="A3096" s="108" t="s">
        <v>4709</v>
      </c>
      <c r="B3096" s="109" t="s">
        <v>11</v>
      </c>
      <c r="C3096" s="109" t="s">
        <v>12</v>
      </c>
      <c r="D3096" s="109" t="s">
        <v>39</v>
      </c>
      <c r="E3096" s="109" t="s">
        <v>40</v>
      </c>
      <c r="F3096" s="130">
        <v>1</v>
      </c>
      <c r="G3096" s="110">
        <v>9622</v>
      </c>
      <c r="H3096" s="109">
        <v>203</v>
      </c>
      <c r="I3096" s="110">
        <v>107.68</v>
      </c>
      <c r="J3096" s="110">
        <f>I3096*H3096</f>
        <v>21859.040000000001</v>
      </c>
      <c r="K3096" s="110">
        <f t="shared" si="98"/>
        <v>31481.040000000001</v>
      </c>
      <c r="L3096" s="111">
        <v>20230718</v>
      </c>
    </row>
    <row r="3097" spans="1:12" x14ac:dyDescent="0.25">
      <c r="A3097" s="108" t="s">
        <v>4713</v>
      </c>
      <c r="B3097" s="109" t="s">
        <v>11</v>
      </c>
      <c r="C3097" s="109" t="s">
        <v>28</v>
      </c>
      <c r="D3097" s="109" t="s">
        <v>1005</v>
      </c>
      <c r="E3097" s="109" t="s">
        <v>1006</v>
      </c>
      <c r="F3097" s="130">
        <v>1</v>
      </c>
      <c r="G3097" s="110">
        <v>9622</v>
      </c>
      <c r="H3097" s="109">
        <v>46</v>
      </c>
      <c r="I3097" s="110">
        <v>107.68</v>
      </c>
      <c r="J3097" s="110">
        <f>I3097*H3097</f>
        <v>4953.2800000000007</v>
      </c>
      <c r="K3097" s="110">
        <f t="shared" si="98"/>
        <v>14575.28</v>
      </c>
      <c r="L3097" s="111">
        <v>20230719</v>
      </c>
    </row>
    <row r="3098" spans="1:12" x14ac:dyDescent="0.25">
      <c r="A3098" s="89" t="s">
        <v>4715</v>
      </c>
      <c r="B3098" s="90" t="s">
        <v>11</v>
      </c>
      <c r="C3098" s="90" t="s">
        <v>373</v>
      </c>
      <c r="D3098" s="90" t="s">
        <v>26</v>
      </c>
      <c r="E3098" s="90" t="s">
        <v>374</v>
      </c>
      <c r="F3098" s="127">
        <v>1</v>
      </c>
      <c r="G3098" s="91">
        <v>9622</v>
      </c>
      <c r="H3098" s="90"/>
      <c r="I3098" s="91"/>
      <c r="J3098" s="91"/>
      <c r="K3098" s="91">
        <f t="shared" si="98"/>
        <v>9622</v>
      </c>
      <c r="L3098" s="92">
        <v>20230719</v>
      </c>
    </row>
    <row r="3099" spans="1:12" x14ac:dyDescent="0.25">
      <c r="A3099" s="89" t="s">
        <v>4711</v>
      </c>
      <c r="B3099" s="90" t="s">
        <v>11</v>
      </c>
      <c r="C3099" s="90" t="s">
        <v>685</v>
      </c>
      <c r="D3099" s="90" t="s">
        <v>1276</v>
      </c>
      <c r="E3099" s="90" t="s">
        <v>1277</v>
      </c>
      <c r="F3099" s="127">
        <v>1</v>
      </c>
      <c r="G3099" s="91">
        <v>9622</v>
      </c>
      <c r="H3099" s="90"/>
      <c r="I3099" s="91"/>
      <c r="J3099" s="91"/>
      <c r="K3099" s="91">
        <f t="shared" si="98"/>
        <v>9622</v>
      </c>
      <c r="L3099" s="92">
        <v>20230719</v>
      </c>
    </row>
    <row r="3100" spans="1:12" x14ac:dyDescent="0.25">
      <c r="A3100" s="89" t="s">
        <v>4702</v>
      </c>
      <c r="B3100" s="90" t="s">
        <v>11</v>
      </c>
      <c r="C3100" s="90" t="s">
        <v>220</v>
      </c>
      <c r="D3100" s="90" t="s">
        <v>221</v>
      </c>
      <c r="E3100" s="90" t="s">
        <v>4346</v>
      </c>
      <c r="F3100" s="127">
        <v>1</v>
      </c>
      <c r="G3100" s="91">
        <v>9622</v>
      </c>
      <c r="H3100" s="90"/>
      <c r="I3100" s="91"/>
      <c r="J3100" s="91"/>
      <c r="K3100" s="91">
        <f t="shared" si="98"/>
        <v>9622</v>
      </c>
      <c r="L3100" s="92">
        <v>20230721</v>
      </c>
    </row>
    <row r="3101" spans="1:12" x14ac:dyDescent="0.25">
      <c r="A3101" s="108" t="s">
        <v>4714</v>
      </c>
      <c r="B3101" s="109" t="s">
        <v>11</v>
      </c>
      <c r="C3101" s="109" t="s">
        <v>934</v>
      </c>
      <c r="D3101" s="109" t="s">
        <v>2226</v>
      </c>
      <c r="E3101" s="109" t="s">
        <v>2229</v>
      </c>
      <c r="F3101" s="130">
        <v>1</v>
      </c>
      <c r="G3101" s="110">
        <v>9622</v>
      </c>
      <c r="H3101" s="109">
        <v>109</v>
      </c>
      <c r="I3101" s="110">
        <v>107.68</v>
      </c>
      <c r="J3101" s="110">
        <f>I3101*H3101</f>
        <v>11737.12</v>
      </c>
      <c r="K3101" s="110">
        <f t="shared" si="98"/>
        <v>21359.120000000003</v>
      </c>
      <c r="L3101" s="111">
        <v>20230724</v>
      </c>
    </row>
    <row r="3102" spans="1:12" x14ac:dyDescent="0.25">
      <c r="A3102" s="89" t="s">
        <v>4710</v>
      </c>
      <c r="B3102" s="90" t="s">
        <v>11</v>
      </c>
      <c r="C3102" s="90" t="s">
        <v>12</v>
      </c>
      <c r="D3102" s="90" t="s">
        <v>475</v>
      </c>
      <c r="E3102" s="90" t="s">
        <v>476</v>
      </c>
      <c r="F3102" s="127">
        <v>1</v>
      </c>
      <c r="G3102" s="91">
        <v>9622</v>
      </c>
      <c r="H3102" s="90"/>
      <c r="I3102" s="91"/>
      <c r="J3102" s="91"/>
      <c r="K3102" s="91">
        <f t="shared" si="98"/>
        <v>9622</v>
      </c>
      <c r="L3102" s="92">
        <v>20230725</v>
      </c>
    </row>
    <row r="3103" spans="1:12" x14ac:dyDescent="0.25">
      <c r="A3103" s="89" t="s">
        <v>4701</v>
      </c>
      <c r="B3103" s="90" t="s">
        <v>11</v>
      </c>
      <c r="C3103" s="90" t="s">
        <v>36</v>
      </c>
      <c r="D3103" s="90" t="s">
        <v>93</v>
      </c>
      <c r="E3103" s="90" t="s">
        <v>2463</v>
      </c>
      <c r="F3103" s="127">
        <v>1</v>
      </c>
      <c r="G3103" s="91">
        <v>9622</v>
      </c>
      <c r="H3103" s="90"/>
      <c r="I3103" s="91"/>
      <c r="J3103" s="91"/>
      <c r="K3103" s="91">
        <f t="shared" si="98"/>
        <v>9622</v>
      </c>
      <c r="L3103" s="92">
        <v>20230725</v>
      </c>
    </row>
    <row r="3104" spans="1:12" x14ac:dyDescent="0.25">
      <c r="A3104" s="89" t="s">
        <v>4681</v>
      </c>
      <c r="B3104" s="90" t="s">
        <v>11</v>
      </c>
      <c r="C3104" s="90" t="s">
        <v>220</v>
      </c>
      <c r="D3104" s="90" t="s">
        <v>221</v>
      </c>
      <c r="E3104" s="90" t="s">
        <v>4350</v>
      </c>
      <c r="F3104" s="127">
        <v>1</v>
      </c>
      <c r="G3104" s="91">
        <v>9622</v>
      </c>
      <c r="H3104" s="90"/>
      <c r="I3104" s="91"/>
      <c r="J3104" s="91"/>
      <c r="K3104" s="91">
        <f t="shared" si="98"/>
        <v>9622</v>
      </c>
      <c r="L3104" s="92">
        <v>20230726</v>
      </c>
    </row>
    <row r="3105" spans="1:12" x14ac:dyDescent="0.25">
      <c r="A3105" s="89" t="s">
        <v>4698</v>
      </c>
      <c r="B3105" s="90" t="s">
        <v>11</v>
      </c>
      <c r="C3105" s="90" t="s">
        <v>220</v>
      </c>
      <c r="D3105" s="90" t="s">
        <v>221</v>
      </c>
      <c r="E3105" s="90" t="s">
        <v>3670</v>
      </c>
      <c r="F3105" s="127">
        <v>1</v>
      </c>
      <c r="G3105" s="91">
        <v>9622</v>
      </c>
      <c r="H3105" s="90"/>
      <c r="I3105" s="91"/>
      <c r="J3105" s="91"/>
      <c r="K3105" s="91">
        <f t="shared" si="98"/>
        <v>9622</v>
      </c>
      <c r="L3105" s="92">
        <v>20230726</v>
      </c>
    </row>
    <row r="3106" spans="1:12" x14ac:dyDescent="0.25">
      <c r="A3106" s="89" t="s">
        <v>4690</v>
      </c>
      <c r="B3106" s="90" t="s">
        <v>11</v>
      </c>
      <c r="C3106" s="90" t="s">
        <v>27</v>
      </c>
      <c r="D3106" s="90" t="s">
        <v>1470</v>
      </c>
      <c r="E3106" s="90" t="s">
        <v>1471</v>
      </c>
      <c r="F3106" s="127">
        <v>1</v>
      </c>
      <c r="G3106" s="91">
        <v>9622</v>
      </c>
      <c r="H3106" s="90"/>
      <c r="I3106" s="91"/>
      <c r="J3106" s="91"/>
      <c r="K3106" s="91">
        <f t="shared" si="98"/>
        <v>9622</v>
      </c>
      <c r="L3106" s="92">
        <v>20230726</v>
      </c>
    </row>
    <row r="3107" spans="1:12" x14ac:dyDescent="0.25">
      <c r="A3107" s="89" t="s">
        <v>4689</v>
      </c>
      <c r="B3107" s="90" t="s">
        <v>11</v>
      </c>
      <c r="C3107" s="90" t="s">
        <v>28</v>
      </c>
      <c r="D3107" s="90" t="s">
        <v>1005</v>
      </c>
      <c r="E3107" s="90" t="s">
        <v>1006</v>
      </c>
      <c r="F3107" s="127">
        <v>1</v>
      </c>
      <c r="G3107" s="91">
        <v>9622</v>
      </c>
      <c r="H3107" s="90"/>
      <c r="I3107" s="91"/>
      <c r="J3107" s="91"/>
      <c r="K3107" s="91">
        <f t="shared" si="98"/>
        <v>9622</v>
      </c>
      <c r="L3107" s="92">
        <v>20230727</v>
      </c>
    </row>
    <row r="3108" spans="1:12" x14ac:dyDescent="0.25">
      <c r="A3108" s="108" t="s">
        <v>4700</v>
      </c>
      <c r="B3108" s="109" t="s">
        <v>11</v>
      </c>
      <c r="C3108" s="109" t="s">
        <v>111</v>
      </c>
      <c r="D3108" s="109" t="s">
        <v>112</v>
      </c>
      <c r="E3108" s="109" t="s">
        <v>1398</v>
      </c>
      <c r="F3108" s="130">
        <v>1</v>
      </c>
      <c r="G3108" s="110">
        <v>9622</v>
      </c>
      <c r="H3108" s="109">
        <v>253</v>
      </c>
      <c r="I3108" s="110">
        <v>107.68</v>
      </c>
      <c r="J3108" s="110">
        <f>I3108*H3108</f>
        <v>27243.040000000001</v>
      </c>
      <c r="K3108" s="110">
        <f t="shared" si="98"/>
        <v>36865.040000000001</v>
      </c>
      <c r="L3108" s="111">
        <v>20230727</v>
      </c>
    </row>
    <row r="3109" spans="1:12" x14ac:dyDescent="0.25">
      <c r="A3109" s="108" t="s">
        <v>4699</v>
      </c>
      <c r="B3109" s="109" t="s">
        <v>11</v>
      </c>
      <c r="C3109" s="109" t="s">
        <v>984</v>
      </c>
      <c r="D3109" s="109" t="s">
        <v>2319</v>
      </c>
      <c r="E3109" s="109" t="s">
        <v>2949</v>
      </c>
      <c r="F3109" s="130">
        <v>1</v>
      </c>
      <c r="G3109" s="110">
        <v>9622</v>
      </c>
      <c r="H3109" s="109">
        <v>105</v>
      </c>
      <c r="I3109" s="110">
        <v>107.68</v>
      </c>
      <c r="J3109" s="110">
        <f>I3109*H3109</f>
        <v>11306.400000000001</v>
      </c>
      <c r="K3109" s="110">
        <f t="shared" si="98"/>
        <v>20928.400000000001</v>
      </c>
      <c r="L3109" s="111">
        <v>20230728</v>
      </c>
    </row>
    <row r="3110" spans="1:12" x14ac:dyDescent="0.25">
      <c r="A3110" s="89" t="s">
        <v>4688</v>
      </c>
      <c r="B3110" s="90" t="s">
        <v>11</v>
      </c>
      <c r="C3110" s="90" t="s">
        <v>984</v>
      </c>
      <c r="D3110" s="90" t="s">
        <v>2319</v>
      </c>
      <c r="E3110" s="90" t="s">
        <v>1310</v>
      </c>
      <c r="F3110" s="127">
        <v>1</v>
      </c>
      <c r="G3110" s="91">
        <v>9622</v>
      </c>
      <c r="H3110" s="90"/>
      <c r="I3110" s="91"/>
      <c r="J3110" s="91"/>
      <c r="K3110" s="91">
        <f t="shared" si="98"/>
        <v>9622</v>
      </c>
      <c r="L3110" s="92">
        <v>20230728</v>
      </c>
    </row>
    <row r="3111" spans="1:12" ht="15.75" thickBot="1" x14ac:dyDescent="0.3">
      <c r="A3111" s="112" t="s">
        <v>4680</v>
      </c>
      <c r="B3111" s="113" t="s">
        <v>11</v>
      </c>
      <c r="C3111" s="113" t="s">
        <v>685</v>
      </c>
      <c r="D3111" s="113" t="s">
        <v>1276</v>
      </c>
      <c r="E3111" s="113" t="s">
        <v>1277</v>
      </c>
      <c r="F3111" s="131">
        <v>1</v>
      </c>
      <c r="G3111" s="114">
        <v>9622</v>
      </c>
      <c r="H3111" s="113"/>
      <c r="I3111" s="114"/>
      <c r="J3111" s="114"/>
      <c r="K3111" s="114">
        <f t="shared" si="98"/>
        <v>9622</v>
      </c>
      <c r="L3111" s="115">
        <v>20230728</v>
      </c>
    </row>
    <row r="3112" spans="1:12" x14ac:dyDescent="0.25">
      <c r="A3112" s="89"/>
      <c r="B3112" s="90"/>
      <c r="C3112" s="90"/>
      <c r="D3112" s="90"/>
      <c r="E3112" s="90"/>
      <c r="F3112" s="127"/>
      <c r="G3112" s="91"/>
      <c r="H3112" s="90"/>
      <c r="I3112" s="91"/>
      <c r="J3112" s="91"/>
      <c r="K3112" s="91"/>
      <c r="L3112" s="92"/>
    </row>
    <row r="3113" spans="1:12" ht="15.75" thickBot="1" x14ac:dyDescent="0.3">
      <c r="A3113" s="85"/>
      <c r="B3113" s="86"/>
      <c r="C3113" s="86"/>
      <c r="D3113" s="86"/>
      <c r="E3113" s="86"/>
      <c r="F3113" s="122"/>
      <c r="G3113" s="87"/>
      <c r="H3113" s="86"/>
      <c r="I3113" s="87"/>
      <c r="J3113" s="87"/>
      <c r="K3113" s="87"/>
      <c r="L3113" s="88"/>
    </row>
    <row r="3114" spans="1:12" x14ac:dyDescent="0.25">
      <c r="A3114" s="54" t="s">
        <v>4734</v>
      </c>
      <c r="B3114" s="47" t="s">
        <v>92</v>
      </c>
      <c r="C3114" s="47" t="s">
        <v>12</v>
      </c>
      <c r="D3114" s="47" t="s">
        <v>455</v>
      </c>
      <c r="E3114" s="47" t="s">
        <v>456</v>
      </c>
      <c r="F3114" s="123">
        <v>1</v>
      </c>
      <c r="G3114" s="38">
        <v>4448</v>
      </c>
      <c r="H3114" s="47"/>
      <c r="I3114" s="38"/>
      <c r="J3114" s="38"/>
      <c r="K3114" s="38">
        <f t="shared" ref="K3114:K3145" si="99">J3114+G3114</f>
        <v>4448</v>
      </c>
      <c r="L3114" s="73">
        <v>20230706</v>
      </c>
    </row>
    <row r="3115" spans="1:12" x14ac:dyDescent="0.25">
      <c r="A3115" s="89" t="s">
        <v>4697</v>
      </c>
      <c r="B3115" s="90" t="s">
        <v>92</v>
      </c>
      <c r="C3115" s="90" t="s">
        <v>251</v>
      </c>
      <c r="D3115" s="90" t="s">
        <v>91</v>
      </c>
      <c r="E3115" s="90" t="s">
        <v>962</v>
      </c>
      <c r="F3115" s="127">
        <v>1</v>
      </c>
      <c r="G3115" s="91">
        <v>4448</v>
      </c>
      <c r="H3115" s="90"/>
      <c r="I3115" s="91"/>
      <c r="J3115" s="91"/>
      <c r="K3115" s="91">
        <f t="shared" si="99"/>
        <v>4448</v>
      </c>
      <c r="L3115" s="92">
        <v>20230712</v>
      </c>
    </row>
    <row r="3116" spans="1:12" x14ac:dyDescent="0.25">
      <c r="A3116" s="89" t="s">
        <v>4696</v>
      </c>
      <c r="B3116" s="90" t="s">
        <v>92</v>
      </c>
      <c r="C3116" s="90" t="s">
        <v>251</v>
      </c>
      <c r="D3116" s="90" t="s">
        <v>91</v>
      </c>
      <c r="E3116" s="90" t="s">
        <v>1201</v>
      </c>
      <c r="F3116" s="127">
        <v>1</v>
      </c>
      <c r="G3116" s="91">
        <v>4448</v>
      </c>
      <c r="H3116" s="90"/>
      <c r="I3116" s="91"/>
      <c r="J3116" s="91"/>
      <c r="K3116" s="91">
        <f t="shared" si="99"/>
        <v>4448</v>
      </c>
      <c r="L3116" s="92">
        <v>20230712</v>
      </c>
    </row>
    <row r="3117" spans="1:12" x14ac:dyDescent="0.25">
      <c r="A3117" s="89" t="s">
        <v>4695</v>
      </c>
      <c r="B3117" s="90" t="s">
        <v>92</v>
      </c>
      <c r="C3117" s="90" t="s">
        <v>251</v>
      </c>
      <c r="D3117" s="90" t="s">
        <v>91</v>
      </c>
      <c r="E3117" s="90" t="s">
        <v>252</v>
      </c>
      <c r="F3117" s="127">
        <v>1</v>
      </c>
      <c r="G3117" s="91">
        <v>4448</v>
      </c>
      <c r="H3117" s="90"/>
      <c r="I3117" s="91"/>
      <c r="J3117" s="91"/>
      <c r="K3117" s="91">
        <f t="shared" si="99"/>
        <v>4448</v>
      </c>
      <c r="L3117" s="92">
        <v>20230712</v>
      </c>
    </row>
    <row r="3118" spans="1:12" x14ac:dyDescent="0.25">
      <c r="A3118" s="89" t="s">
        <v>4694</v>
      </c>
      <c r="B3118" s="90" t="s">
        <v>92</v>
      </c>
      <c r="C3118" s="90" t="s">
        <v>251</v>
      </c>
      <c r="D3118" s="90" t="s">
        <v>91</v>
      </c>
      <c r="E3118" s="90" t="s">
        <v>3539</v>
      </c>
      <c r="F3118" s="127">
        <v>1</v>
      </c>
      <c r="G3118" s="91">
        <v>4448</v>
      </c>
      <c r="H3118" s="90"/>
      <c r="I3118" s="91"/>
      <c r="J3118" s="91"/>
      <c r="K3118" s="91">
        <f t="shared" si="99"/>
        <v>4448</v>
      </c>
      <c r="L3118" s="92">
        <v>20230712</v>
      </c>
    </row>
    <row r="3119" spans="1:12" x14ac:dyDescent="0.25">
      <c r="A3119" s="89" t="s">
        <v>4693</v>
      </c>
      <c r="B3119" s="90" t="s">
        <v>92</v>
      </c>
      <c r="C3119" s="90" t="s">
        <v>251</v>
      </c>
      <c r="D3119" s="90" t="s">
        <v>91</v>
      </c>
      <c r="E3119" s="90" t="s">
        <v>1198</v>
      </c>
      <c r="F3119" s="127">
        <v>1</v>
      </c>
      <c r="G3119" s="91">
        <v>4448</v>
      </c>
      <c r="H3119" s="90"/>
      <c r="I3119" s="91"/>
      <c r="J3119" s="91"/>
      <c r="K3119" s="91">
        <f t="shared" si="99"/>
        <v>4448</v>
      </c>
      <c r="L3119" s="92">
        <v>20230712</v>
      </c>
    </row>
    <row r="3120" spans="1:12" x14ac:dyDescent="0.25">
      <c r="A3120" s="89" t="s">
        <v>4692</v>
      </c>
      <c r="B3120" s="90" t="s">
        <v>92</v>
      </c>
      <c r="C3120" s="90" t="s">
        <v>251</v>
      </c>
      <c r="D3120" s="90" t="s">
        <v>91</v>
      </c>
      <c r="E3120" s="90" t="s">
        <v>3513</v>
      </c>
      <c r="F3120" s="127">
        <v>1</v>
      </c>
      <c r="G3120" s="91">
        <v>4448</v>
      </c>
      <c r="H3120" s="90"/>
      <c r="I3120" s="91"/>
      <c r="J3120" s="91"/>
      <c r="K3120" s="91">
        <f t="shared" si="99"/>
        <v>4448</v>
      </c>
      <c r="L3120" s="92">
        <v>20230712</v>
      </c>
    </row>
    <row r="3121" spans="1:12" x14ac:dyDescent="0.25">
      <c r="A3121" s="89" t="s">
        <v>4707</v>
      </c>
      <c r="B3121" s="90" t="s">
        <v>92</v>
      </c>
      <c r="C3121" s="90" t="s">
        <v>251</v>
      </c>
      <c r="D3121" s="90" t="s">
        <v>91</v>
      </c>
      <c r="E3121" s="90" t="s">
        <v>1196</v>
      </c>
      <c r="F3121" s="127">
        <v>1</v>
      </c>
      <c r="G3121" s="91">
        <v>4448</v>
      </c>
      <c r="H3121" s="90"/>
      <c r="I3121" s="91"/>
      <c r="J3121" s="91"/>
      <c r="K3121" s="91">
        <f t="shared" si="99"/>
        <v>4448</v>
      </c>
      <c r="L3121" s="92">
        <v>20230712</v>
      </c>
    </row>
    <row r="3122" spans="1:12" x14ac:dyDescent="0.25">
      <c r="A3122" s="89" t="s">
        <v>4691</v>
      </c>
      <c r="B3122" s="90" t="s">
        <v>92</v>
      </c>
      <c r="C3122" s="90" t="s">
        <v>251</v>
      </c>
      <c r="D3122" s="90" t="s">
        <v>91</v>
      </c>
      <c r="E3122" s="90" t="s">
        <v>2971</v>
      </c>
      <c r="F3122" s="127">
        <v>1</v>
      </c>
      <c r="G3122" s="91">
        <v>4448</v>
      </c>
      <c r="H3122" s="90"/>
      <c r="I3122" s="91"/>
      <c r="J3122" s="91"/>
      <c r="K3122" s="91">
        <f t="shared" si="99"/>
        <v>4448</v>
      </c>
      <c r="L3122" s="92">
        <v>20230712</v>
      </c>
    </row>
    <row r="3123" spans="1:12" x14ac:dyDescent="0.25">
      <c r="A3123" s="89" t="s">
        <v>4705</v>
      </c>
      <c r="B3123" s="90" t="s">
        <v>92</v>
      </c>
      <c r="C3123" s="90" t="s">
        <v>251</v>
      </c>
      <c r="D3123" s="90" t="s">
        <v>91</v>
      </c>
      <c r="E3123" s="90" t="s">
        <v>4706</v>
      </c>
      <c r="F3123" s="127">
        <v>1</v>
      </c>
      <c r="G3123" s="91">
        <v>4448</v>
      </c>
      <c r="H3123" s="90"/>
      <c r="I3123" s="91"/>
      <c r="J3123" s="91"/>
      <c r="K3123" s="91">
        <f t="shared" si="99"/>
        <v>4448</v>
      </c>
      <c r="L3123" s="92">
        <v>20230714</v>
      </c>
    </row>
    <row r="3124" spans="1:12" x14ac:dyDescent="0.25">
      <c r="A3124" s="89" t="s">
        <v>4704</v>
      </c>
      <c r="B3124" s="90" t="s">
        <v>92</v>
      </c>
      <c r="C3124" s="90" t="s">
        <v>251</v>
      </c>
      <c r="D3124" s="90" t="s">
        <v>91</v>
      </c>
      <c r="E3124" s="90" t="s">
        <v>432</v>
      </c>
      <c r="F3124" s="127">
        <v>1</v>
      </c>
      <c r="G3124" s="91">
        <v>4448</v>
      </c>
      <c r="H3124" s="90"/>
      <c r="I3124" s="91"/>
      <c r="J3124" s="91"/>
      <c r="K3124" s="91">
        <f t="shared" si="99"/>
        <v>4448</v>
      </c>
      <c r="L3124" s="92">
        <v>20230714</v>
      </c>
    </row>
    <row r="3125" spans="1:12" x14ac:dyDescent="0.25">
      <c r="A3125" s="89" t="s">
        <v>4703</v>
      </c>
      <c r="B3125" s="90" t="s">
        <v>92</v>
      </c>
      <c r="C3125" s="90" t="s">
        <v>251</v>
      </c>
      <c r="D3125" s="90" t="s">
        <v>91</v>
      </c>
      <c r="E3125" s="90" t="s">
        <v>4636</v>
      </c>
      <c r="F3125" s="127">
        <v>1</v>
      </c>
      <c r="G3125" s="91">
        <v>4448</v>
      </c>
      <c r="H3125" s="90"/>
      <c r="I3125" s="91"/>
      <c r="J3125" s="91"/>
      <c r="K3125" s="91">
        <f t="shared" si="99"/>
        <v>4448</v>
      </c>
      <c r="L3125" s="92">
        <v>20230718</v>
      </c>
    </row>
    <row r="3126" spans="1:12" x14ac:dyDescent="0.25">
      <c r="A3126" s="89" t="s">
        <v>4687</v>
      </c>
      <c r="B3126" s="90" t="s">
        <v>92</v>
      </c>
      <c r="C3126" s="90" t="s">
        <v>38</v>
      </c>
      <c r="D3126" s="90" t="s">
        <v>89</v>
      </c>
      <c r="E3126" s="90" t="s">
        <v>1611</v>
      </c>
      <c r="F3126" s="127">
        <v>1</v>
      </c>
      <c r="G3126" s="91">
        <v>4448</v>
      </c>
      <c r="H3126" s="90"/>
      <c r="I3126" s="91"/>
      <c r="J3126" s="91"/>
      <c r="K3126" s="91">
        <f t="shared" si="99"/>
        <v>4448</v>
      </c>
      <c r="L3126" s="92">
        <v>20230719</v>
      </c>
    </row>
    <row r="3127" spans="1:12" x14ac:dyDescent="0.25">
      <c r="A3127" s="89" t="s">
        <v>4686</v>
      </c>
      <c r="B3127" s="90" t="s">
        <v>92</v>
      </c>
      <c r="C3127" s="90" t="s">
        <v>38</v>
      </c>
      <c r="D3127" s="90" t="s">
        <v>89</v>
      </c>
      <c r="E3127" s="90" t="s">
        <v>1615</v>
      </c>
      <c r="F3127" s="127">
        <v>1</v>
      </c>
      <c r="G3127" s="91">
        <v>4448</v>
      </c>
      <c r="H3127" s="90"/>
      <c r="I3127" s="91"/>
      <c r="J3127" s="91"/>
      <c r="K3127" s="91">
        <f t="shared" si="99"/>
        <v>4448</v>
      </c>
      <c r="L3127" s="92">
        <v>20230719</v>
      </c>
    </row>
    <row r="3128" spans="1:12" x14ac:dyDescent="0.25">
      <c r="A3128" s="108" t="s">
        <v>4685</v>
      </c>
      <c r="B3128" s="109" t="s">
        <v>92</v>
      </c>
      <c r="C3128" s="109" t="s">
        <v>38</v>
      </c>
      <c r="D3128" s="109" t="s">
        <v>89</v>
      </c>
      <c r="E3128" s="109" t="s">
        <v>309</v>
      </c>
      <c r="F3128" s="130">
        <v>1</v>
      </c>
      <c r="G3128" s="110">
        <v>4448</v>
      </c>
      <c r="H3128" s="109">
        <v>161</v>
      </c>
      <c r="I3128" s="110">
        <v>107.68</v>
      </c>
      <c r="J3128" s="110">
        <f>I3128*H3128</f>
        <v>17336.48</v>
      </c>
      <c r="K3128" s="110">
        <f t="shared" si="99"/>
        <v>21784.48</v>
      </c>
      <c r="L3128" s="111">
        <v>20230719</v>
      </c>
    </row>
    <row r="3129" spans="1:12" x14ac:dyDescent="0.25">
      <c r="A3129" s="89" t="s">
        <v>4684</v>
      </c>
      <c r="B3129" s="90" t="s">
        <v>92</v>
      </c>
      <c r="C3129" s="90" t="s">
        <v>38</v>
      </c>
      <c r="D3129" s="90" t="s">
        <v>89</v>
      </c>
      <c r="E3129" s="90" t="s">
        <v>1613</v>
      </c>
      <c r="F3129" s="127">
        <v>1</v>
      </c>
      <c r="G3129" s="91">
        <v>4448</v>
      </c>
      <c r="H3129" s="90"/>
      <c r="I3129" s="91"/>
      <c r="J3129" s="91"/>
      <c r="K3129" s="91">
        <f t="shared" si="99"/>
        <v>4448</v>
      </c>
      <c r="L3129" s="92">
        <v>20230719</v>
      </c>
    </row>
    <row r="3130" spans="1:12" x14ac:dyDescent="0.25">
      <c r="A3130" s="89" t="s">
        <v>4683</v>
      </c>
      <c r="B3130" s="90" t="s">
        <v>92</v>
      </c>
      <c r="C3130" s="90" t="s">
        <v>38</v>
      </c>
      <c r="D3130" s="90" t="s">
        <v>89</v>
      </c>
      <c r="E3130" s="90" t="s">
        <v>1621</v>
      </c>
      <c r="F3130" s="127">
        <v>1</v>
      </c>
      <c r="G3130" s="91">
        <v>4448</v>
      </c>
      <c r="H3130" s="90"/>
      <c r="I3130" s="91"/>
      <c r="J3130" s="91"/>
      <c r="K3130" s="91">
        <f t="shared" si="99"/>
        <v>4448</v>
      </c>
      <c r="L3130" s="92">
        <v>20230719</v>
      </c>
    </row>
    <row r="3131" spans="1:12" x14ac:dyDescent="0.25">
      <c r="A3131" s="89" t="s">
        <v>4682</v>
      </c>
      <c r="B3131" s="90" t="s">
        <v>92</v>
      </c>
      <c r="C3131" s="90" t="s">
        <v>38</v>
      </c>
      <c r="D3131" s="90" t="s">
        <v>89</v>
      </c>
      <c r="E3131" s="90" t="s">
        <v>1617</v>
      </c>
      <c r="F3131" s="127">
        <v>1</v>
      </c>
      <c r="G3131" s="91">
        <v>4448</v>
      </c>
      <c r="H3131" s="90"/>
      <c r="I3131" s="91"/>
      <c r="J3131" s="91"/>
      <c r="K3131" s="91">
        <f t="shared" si="99"/>
        <v>4448</v>
      </c>
      <c r="L3131" s="92">
        <v>20230719</v>
      </c>
    </row>
    <row r="3132" spans="1:12" x14ac:dyDescent="0.25">
      <c r="A3132" s="89" t="s">
        <v>4679</v>
      </c>
      <c r="B3132" s="90" t="s">
        <v>92</v>
      </c>
      <c r="C3132" s="90" t="s">
        <v>38</v>
      </c>
      <c r="D3132" s="90" t="s">
        <v>89</v>
      </c>
      <c r="E3132" s="90" t="s">
        <v>1619</v>
      </c>
      <c r="F3132" s="127">
        <v>1</v>
      </c>
      <c r="G3132" s="91">
        <v>4448</v>
      </c>
      <c r="H3132" s="90"/>
      <c r="I3132" s="91"/>
      <c r="J3132" s="91"/>
      <c r="K3132" s="91">
        <f t="shared" si="99"/>
        <v>4448</v>
      </c>
      <c r="L3132" s="92">
        <v>20230719</v>
      </c>
    </row>
    <row r="3133" spans="1:12" x14ac:dyDescent="0.25">
      <c r="A3133" s="108" t="s">
        <v>4675</v>
      </c>
      <c r="B3133" s="109" t="s">
        <v>92</v>
      </c>
      <c r="C3133" s="109" t="s">
        <v>303</v>
      </c>
      <c r="D3133" s="109" t="s">
        <v>83</v>
      </c>
      <c r="E3133" s="109" t="s">
        <v>1039</v>
      </c>
      <c r="F3133" s="130">
        <v>1</v>
      </c>
      <c r="G3133" s="110">
        <v>4448</v>
      </c>
      <c r="H3133" s="109">
        <v>284</v>
      </c>
      <c r="I3133" s="110">
        <v>107.68</v>
      </c>
      <c r="J3133" s="110">
        <f>I3133*H3133</f>
        <v>30581.120000000003</v>
      </c>
      <c r="K3133" s="110">
        <f t="shared" si="99"/>
        <v>35029.120000000003</v>
      </c>
      <c r="L3133" s="111">
        <v>20230724</v>
      </c>
    </row>
    <row r="3134" spans="1:12" x14ac:dyDescent="0.25">
      <c r="A3134" s="89" t="s">
        <v>4674</v>
      </c>
      <c r="B3134" s="90" t="s">
        <v>92</v>
      </c>
      <c r="C3134" s="90" t="s">
        <v>12</v>
      </c>
      <c r="D3134" s="90" t="s">
        <v>118</v>
      </c>
      <c r="E3134" s="90" t="s">
        <v>2205</v>
      </c>
      <c r="F3134" s="127">
        <v>1</v>
      </c>
      <c r="G3134" s="91">
        <v>4448</v>
      </c>
      <c r="H3134" s="90"/>
      <c r="I3134" s="91"/>
      <c r="J3134" s="91"/>
      <c r="K3134" s="91">
        <f t="shared" si="99"/>
        <v>4448</v>
      </c>
      <c r="L3134" s="92">
        <v>20230724</v>
      </c>
    </row>
    <row r="3135" spans="1:12" x14ac:dyDescent="0.25">
      <c r="A3135" s="89" t="s">
        <v>4673</v>
      </c>
      <c r="B3135" s="90" t="s">
        <v>92</v>
      </c>
      <c r="C3135" s="90" t="s">
        <v>12</v>
      </c>
      <c r="D3135" s="90" t="s">
        <v>118</v>
      </c>
      <c r="E3135" s="90" t="s">
        <v>167</v>
      </c>
      <c r="F3135" s="127">
        <v>1</v>
      </c>
      <c r="G3135" s="91">
        <v>4448</v>
      </c>
      <c r="H3135" s="90"/>
      <c r="I3135" s="91"/>
      <c r="J3135" s="91"/>
      <c r="K3135" s="91">
        <f t="shared" si="99"/>
        <v>4448</v>
      </c>
      <c r="L3135" s="92">
        <v>20230724</v>
      </c>
    </row>
    <row r="3136" spans="1:12" x14ac:dyDescent="0.25">
      <c r="A3136" s="89" t="s">
        <v>4672</v>
      </c>
      <c r="B3136" s="90" t="s">
        <v>92</v>
      </c>
      <c r="C3136" s="90" t="s">
        <v>12</v>
      </c>
      <c r="D3136" s="90" t="s">
        <v>118</v>
      </c>
      <c r="E3136" s="90" t="s">
        <v>262</v>
      </c>
      <c r="F3136" s="127">
        <v>1</v>
      </c>
      <c r="G3136" s="91">
        <v>4448</v>
      </c>
      <c r="H3136" s="90"/>
      <c r="I3136" s="91"/>
      <c r="J3136" s="91"/>
      <c r="K3136" s="91">
        <f t="shared" si="99"/>
        <v>4448</v>
      </c>
      <c r="L3136" s="92">
        <v>20230724</v>
      </c>
    </row>
    <row r="3137" spans="1:12" x14ac:dyDescent="0.25">
      <c r="A3137" s="89" t="s">
        <v>4671</v>
      </c>
      <c r="B3137" s="90" t="s">
        <v>92</v>
      </c>
      <c r="C3137" s="90" t="s">
        <v>12</v>
      </c>
      <c r="D3137" s="90" t="s">
        <v>118</v>
      </c>
      <c r="E3137" s="90" t="s">
        <v>676</v>
      </c>
      <c r="F3137" s="127">
        <v>1</v>
      </c>
      <c r="G3137" s="91">
        <v>4448</v>
      </c>
      <c r="H3137" s="90"/>
      <c r="I3137" s="91"/>
      <c r="J3137" s="91"/>
      <c r="K3137" s="91">
        <f t="shared" si="99"/>
        <v>4448</v>
      </c>
      <c r="L3137" s="92">
        <v>20230724</v>
      </c>
    </row>
    <row r="3138" spans="1:12" x14ac:dyDescent="0.25">
      <c r="A3138" s="89" t="s">
        <v>4670</v>
      </c>
      <c r="B3138" s="90" t="s">
        <v>92</v>
      </c>
      <c r="C3138" s="90" t="s">
        <v>12</v>
      </c>
      <c r="D3138" s="90" t="s">
        <v>118</v>
      </c>
      <c r="E3138" s="90" t="s">
        <v>1071</v>
      </c>
      <c r="F3138" s="127">
        <v>1</v>
      </c>
      <c r="G3138" s="91">
        <v>4448</v>
      </c>
      <c r="H3138" s="90"/>
      <c r="I3138" s="91"/>
      <c r="J3138" s="91"/>
      <c r="K3138" s="91">
        <f t="shared" si="99"/>
        <v>4448</v>
      </c>
      <c r="L3138" s="92">
        <v>20230724</v>
      </c>
    </row>
    <row r="3139" spans="1:12" x14ac:dyDescent="0.25">
      <c r="A3139" s="89" t="s">
        <v>4669</v>
      </c>
      <c r="B3139" s="90" t="s">
        <v>92</v>
      </c>
      <c r="C3139" s="90" t="s">
        <v>12</v>
      </c>
      <c r="D3139" s="90" t="s">
        <v>118</v>
      </c>
      <c r="E3139" s="90" t="s">
        <v>119</v>
      </c>
      <c r="F3139" s="127">
        <v>1</v>
      </c>
      <c r="G3139" s="91">
        <v>4448</v>
      </c>
      <c r="H3139" s="90"/>
      <c r="I3139" s="91"/>
      <c r="J3139" s="91"/>
      <c r="K3139" s="91">
        <f t="shared" si="99"/>
        <v>4448</v>
      </c>
      <c r="L3139" s="92">
        <v>20230724</v>
      </c>
    </row>
    <row r="3140" spans="1:12" x14ac:dyDescent="0.25">
      <c r="A3140" s="89" t="s">
        <v>4668</v>
      </c>
      <c r="B3140" s="90" t="s">
        <v>92</v>
      </c>
      <c r="C3140" s="90" t="s">
        <v>12</v>
      </c>
      <c r="D3140" s="90" t="s">
        <v>118</v>
      </c>
      <c r="E3140" s="90" t="s">
        <v>174</v>
      </c>
      <c r="F3140" s="127">
        <v>1</v>
      </c>
      <c r="G3140" s="91">
        <v>4448</v>
      </c>
      <c r="H3140" s="90"/>
      <c r="I3140" s="91"/>
      <c r="J3140" s="91"/>
      <c r="K3140" s="91">
        <f t="shared" si="99"/>
        <v>4448</v>
      </c>
      <c r="L3140" s="92">
        <v>20230724</v>
      </c>
    </row>
    <row r="3141" spans="1:12" x14ac:dyDescent="0.25">
      <c r="A3141" s="89" t="s">
        <v>4667</v>
      </c>
      <c r="B3141" s="90" t="s">
        <v>92</v>
      </c>
      <c r="C3141" s="90" t="s">
        <v>12</v>
      </c>
      <c r="D3141" s="90" t="s">
        <v>118</v>
      </c>
      <c r="E3141" s="90" t="s">
        <v>2477</v>
      </c>
      <c r="F3141" s="127">
        <v>1</v>
      </c>
      <c r="G3141" s="91">
        <v>4448</v>
      </c>
      <c r="H3141" s="90"/>
      <c r="I3141" s="91"/>
      <c r="J3141" s="91"/>
      <c r="K3141" s="91">
        <f t="shared" si="99"/>
        <v>4448</v>
      </c>
      <c r="L3141" s="92">
        <v>20230724</v>
      </c>
    </row>
    <row r="3142" spans="1:12" x14ac:dyDescent="0.25">
      <c r="A3142" s="89" t="s">
        <v>4666</v>
      </c>
      <c r="B3142" s="90" t="s">
        <v>92</v>
      </c>
      <c r="C3142" s="90" t="s">
        <v>12</v>
      </c>
      <c r="D3142" s="90" t="s">
        <v>118</v>
      </c>
      <c r="E3142" s="90" t="s">
        <v>3171</v>
      </c>
      <c r="F3142" s="127">
        <v>1</v>
      </c>
      <c r="G3142" s="91">
        <v>4448</v>
      </c>
      <c r="H3142" s="90"/>
      <c r="I3142" s="91"/>
      <c r="J3142" s="91"/>
      <c r="K3142" s="91">
        <f t="shared" si="99"/>
        <v>4448</v>
      </c>
      <c r="L3142" s="92">
        <v>20230724</v>
      </c>
    </row>
    <row r="3143" spans="1:12" x14ac:dyDescent="0.25">
      <c r="A3143" s="89" t="s">
        <v>4678</v>
      </c>
      <c r="B3143" s="90" t="s">
        <v>92</v>
      </c>
      <c r="C3143" s="90" t="s">
        <v>38</v>
      </c>
      <c r="D3143" s="90" t="s">
        <v>1126</v>
      </c>
      <c r="E3143" s="90" t="s">
        <v>1607</v>
      </c>
      <c r="F3143" s="127">
        <v>1</v>
      </c>
      <c r="G3143" s="91">
        <v>4448</v>
      </c>
      <c r="H3143" s="90"/>
      <c r="I3143" s="91"/>
      <c r="J3143" s="91"/>
      <c r="K3143" s="91">
        <f t="shared" si="99"/>
        <v>4448</v>
      </c>
      <c r="L3143" s="92">
        <v>20230724</v>
      </c>
    </row>
    <row r="3144" spans="1:12" x14ac:dyDescent="0.25">
      <c r="A3144" s="89" t="s">
        <v>4677</v>
      </c>
      <c r="B3144" s="90" t="s">
        <v>92</v>
      </c>
      <c r="C3144" s="90" t="s">
        <v>38</v>
      </c>
      <c r="D3144" s="90" t="s">
        <v>1126</v>
      </c>
      <c r="E3144" s="90" t="s">
        <v>1609</v>
      </c>
      <c r="F3144" s="127">
        <v>1</v>
      </c>
      <c r="G3144" s="91">
        <v>4448</v>
      </c>
      <c r="H3144" s="90"/>
      <c r="I3144" s="91"/>
      <c r="J3144" s="91"/>
      <c r="K3144" s="91">
        <f t="shared" si="99"/>
        <v>4448</v>
      </c>
      <c r="L3144" s="92">
        <v>20230724</v>
      </c>
    </row>
    <row r="3145" spans="1:12" x14ac:dyDescent="0.25">
      <c r="A3145" s="89" t="s">
        <v>4676</v>
      </c>
      <c r="B3145" s="90" t="s">
        <v>92</v>
      </c>
      <c r="C3145" s="90" t="s">
        <v>38</v>
      </c>
      <c r="D3145" s="90" t="s">
        <v>217</v>
      </c>
      <c r="E3145" s="90" t="s">
        <v>218</v>
      </c>
      <c r="F3145" s="127">
        <v>1</v>
      </c>
      <c r="G3145" s="91">
        <v>4448</v>
      </c>
      <c r="H3145" s="90"/>
      <c r="I3145" s="91"/>
      <c r="J3145" s="91"/>
      <c r="K3145" s="91">
        <f t="shared" si="99"/>
        <v>4448</v>
      </c>
      <c r="L3145" s="92">
        <v>20230724</v>
      </c>
    </row>
    <row r="3146" spans="1:12" x14ac:dyDescent="0.25">
      <c r="A3146" s="89" t="s">
        <v>4665</v>
      </c>
      <c r="B3146" s="90" t="s">
        <v>92</v>
      </c>
      <c r="C3146" s="90" t="s">
        <v>698</v>
      </c>
      <c r="D3146" s="90" t="s">
        <v>26</v>
      </c>
      <c r="E3146" s="90" t="s">
        <v>930</v>
      </c>
      <c r="F3146" s="127">
        <v>1</v>
      </c>
      <c r="G3146" s="91">
        <v>4448</v>
      </c>
      <c r="H3146" s="90"/>
      <c r="I3146" s="91"/>
      <c r="J3146" s="91"/>
      <c r="K3146" s="91">
        <f t="shared" ref="K3146:K3167" si="100">J3146+G3146</f>
        <v>4448</v>
      </c>
      <c r="L3146" s="92">
        <v>20230725</v>
      </c>
    </row>
    <row r="3147" spans="1:12" x14ac:dyDescent="0.25">
      <c r="A3147" s="89" t="s">
        <v>4664</v>
      </c>
      <c r="B3147" s="90" t="s">
        <v>92</v>
      </c>
      <c r="C3147" s="90" t="s">
        <v>698</v>
      </c>
      <c r="D3147" s="90" t="s">
        <v>26</v>
      </c>
      <c r="E3147" s="90" t="s">
        <v>1050</v>
      </c>
      <c r="F3147" s="127">
        <v>1</v>
      </c>
      <c r="G3147" s="91">
        <v>4448</v>
      </c>
      <c r="H3147" s="90"/>
      <c r="I3147" s="91"/>
      <c r="J3147" s="91"/>
      <c r="K3147" s="91">
        <f t="shared" si="100"/>
        <v>4448</v>
      </c>
      <c r="L3147" s="92">
        <v>20230725</v>
      </c>
    </row>
    <row r="3148" spans="1:12" x14ac:dyDescent="0.25">
      <c r="A3148" s="89" t="s">
        <v>4663</v>
      </c>
      <c r="B3148" s="90" t="s">
        <v>92</v>
      </c>
      <c r="C3148" s="90" t="s">
        <v>698</v>
      </c>
      <c r="D3148" s="90" t="s">
        <v>26</v>
      </c>
      <c r="E3148" s="90" t="s">
        <v>3338</v>
      </c>
      <c r="F3148" s="127">
        <v>1</v>
      </c>
      <c r="G3148" s="91">
        <v>4448</v>
      </c>
      <c r="H3148" s="90"/>
      <c r="I3148" s="91"/>
      <c r="J3148" s="91"/>
      <c r="K3148" s="91">
        <f t="shared" si="100"/>
        <v>4448</v>
      </c>
      <c r="L3148" s="92">
        <v>20230725</v>
      </c>
    </row>
    <row r="3149" spans="1:12" x14ac:dyDescent="0.25">
      <c r="A3149" s="89" t="s">
        <v>4662</v>
      </c>
      <c r="B3149" s="90" t="s">
        <v>92</v>
      </c>
      <c r="C3149" s="90" t="s">
        <v>698</v>
      </c>
      <c r="D3149" s="90" t="s">
        <v>26</v>
      </c>
      <c r="E3149" s="90" t="s">
        <v>1045</v>
      </c>
      <c r="F3149" s="127">
        <v>1</v>
      </c>
      <c r="G3149" s="91">
        <v>4448</v>
      </c>
      <c r="H3149" s="90"/>
      <c r="I3149" s="91"/>
      <c r="J3149" s="91"/>
      <c r="K3149" s="91">
        <f t="shared" si="100"/>
        <v>4448</v>
      </c>
      <c r="L3149" s="92">
        <v>20230725</v>
      </c>
    </row>
    <row r="3150" spans="1:12" x14ac:dyDescent="0.25">
      <c r="A3150" s="108" t="s">
        <v>4661</v>
      </c>
      <c r="B3150" s="109" t="s">
        <v>92</v>
      </c>
      <c r="C3150" s="109" t="s">
        <v>698</v>
      </c>
      <c r="D3150" s="109" t="s">
        <v>26</v>
      </c>
      <c r="E3150" s="109" t="s">
        <v>1043</v>
      </c>
      <c r="F3150" s="130">
        <v>1</v>
      </c>
      <c r="G3150" s="110">
        <v>4448</v>
      </c>
      <c r="H3150" s="109">
        <v>58</v>
      </c>
      <c r="I3150" s="110">
        <v>107.68</v>
      </c>
      <c r="J3150" s="110">
        <f>I3150*H3150</f>
        <v>6245.4400000000005</v>
      </c>
      <c r="K3150" s="110">
        <f t="shared" si="100"/>
        <v>10693.44</v>
      </c>
      <c r="L3150" s="111">
        <v>20230725</v>
      </c>
    </row>
    <row r="3151" spans="1:12" x14ac:dyDescent="0.25">
      <c r="A3151" s="89" t="s">
        <v>4730</v>
      </c>
      <c r="B3151" s="90" t="s">
        <v>92</v>
      </c>
      <c r="C3151" s="90" t="s">
        <v>27</v>
      </c>
      <c r="D3151" s="90" t="s">
        <v>183</v>
      </c>
      <c r="E3151" s="90" t="s">
        <v>2139</v>
      </c>
      <c r="F3151" s="127">
        <v>1</v>
      </c>
      <c r="G3151" s="91">
        <v>4448</v>
      </c>
      <c r="H3151" s="90"/>
      <c r="I3151" s="91"/>
      <c r="J3151" s="91"/>
      <c r="K3151" s="91">
        <f t="shared" si="100"/>
        <v>4448</v>
      </c>
      <c r="L3151" s="92">
        <v>20230726</v>
      </c>
    </row>
    <row r="3152" spans="1:12" x14ac:dyDescent="0.25">
      <c r="A3152" s="89" t="s">
        <v>4729</v>
      </c>
      <c r="B3152" s="90" t="s">
        <v>92</v>
      </c>
      <c r="C3152" s="90" t="s">
        <v>27</v>
      </c>
      <c r="D3152" s="90" t="s">
        <v>183</v>
      </c>
      <c r="E3152" s="90" t="s">
        <v>1601</v>
      </c>
      <c r="F3152" s="127">
        <v>1</v>
      </c>
      <c r="G3152" s="91">
        <v>4448</v>
      </c>
      <c r="H3152" s="90"/>
      <c r="I3152" s="91"/>
      <c r="J3152" s="91"/>
      <c r="K3152" s="91">
        <f t="shared" si="100"/>
        <v>4448</v>
      </c>
      <c r="L3152" s="92">
        <v>20230726</v>
      </c>
    </row>
    <row r="3153" spans="1:12" x14ac:dyDescent="0.25">
      <c r="A3153" s="108" t="s">
        <v>4728</v>
      </c>
      <c r="B3153" s="109" t="s">
        <v>92</v>
      </c>
      <c r="C3153" s="109" t="s">
        <v>27</v>
      </c>
      <c r="D3153" s="109" t="s">
        <v>183</v>
      </c>
      <c r="E3153" s="109" t="s">
        <v>184</v>
      </c>
      <c r="F3153" s="130">
        <v>1</v>
      </c>
      <c r="G3153" s="110">
        <v>4448</v>
      </c>
      <c r="H3153" s="109">
        <v>226</v>
      </c>
      <c r="I3153" s="110">
        <v>107.68</v>
      </c>
      <c r="J3153" s="110">
        <f>I3153*H3153</f>
        <v>24335.68</v>
      </c>
      <c r="K3153" s="110">
        <f t="shared" si="100"/>
        <v>28783.68</v>
      </c>
      <c r="L3153" s="111">
        <v>20230726</v>
      </c>
    </row>
    <row r="3154" spans="1:12" x14ac:dyDescent="0.25">
      <c r="A3154" s="89" t="s">
        <v>4660</v>
      </c>
      <c r="B3154" s="90" t="s">
        <v>92</v>
      </c>
      <c r="C3154" s="90" t="s">
        <v>12</v>
      </c>
      <c r="D3154" s="90" t="s">
        <v>116</v>
      </c>
      <c r="E3154" s="90" t="s">
        <v>2369</v>
      </c>
      <c r="F3154" s="127">
        <v>1</v>
      </c>
      <c r="G3154" s="91">
        <v>4448</v>
      </c>
      <c r="H3154" s="90"/>
      <c r="I3154" s="91"/>
      <c r="J3154" s="91"/>
      <c r="K3154" s="91">
        <f t="shared" si="100"/>
        <v>4448</v>
      </c>
      <c r="L3154" s="92">
        <v>20230726</v>
      </c>
    </row>
    <row r="3155" spans="1:12" x14ac:dyDescent="0.25">
      <c r="A3155" s="89" t="s">
        <v>4653</v>
      </c>
      <c r="B3155" s="90" t="s">
        <v>92</v>
      </c>
      <c r="C3155" s="90" t="s">
        <v>12</v>
      </c>
      <c r="D3155" s="90" t="s">
        <v>116</v>
      </c>
      <c r="E3155" s="90" t="s">
        <v>171</v>
      </c>
      <c r="F3155" s="127">
        <v>1</v>
      </c>
      <c r="G3155" s="91">
        <v>4448</v>
      </c>
      <c r="H3155" s="90"/>
      <c r="I3155" s="91"/>
      <c r="J3155" s="91"/>
      <c r="K3155" s="91">
        <f t="shared" si="100"/>
        <v>4448</v>
      </c>
      <c r="L3155" s="92">
        <v>20230726</v>
      </c>
    </row>
    <row r="3156" spans="1:12" x14ac:dyDescent="0.25">
      <c r="A3156" s="89" t="s">
        <v>4659</v>
      </c>
      <c r="B3156" s="90" t="s">
        <v>92</v>
      </c>
      <c r="C3156" s="90" t="s">
        <v>12</v>
      </c>
      <c r="D3156" s="90" t="s">
        <v>116</v>
      </c>
      <c r="E3156" s="90" t="s">
        <v>1148</v>
      </c>
      <c r="F3156" s="127">
        <v>1</v>
      </c>
      <c r="G3156" s="91">
        <v>4448</v>
      </c>
      <c r="H3156" s="90"/>
      <c r="I3156" s="91"/>
      <c r="J3156" s="91"/>
      <c r="K3156" s="91">
        <f t="shared" si="100"/>
        <v>4448</v>
      </c>
      <c r="L3156" s="92">
        <v>20230726</v>
      </c>
    </row>
    <row r="3157" spans="1:12" x14ac:dyDescent="0.25">
      <c r="A3157" s="89" t="s">
        <v>4658</v>
      </c>
      <c r="B3157" s="90" t="s">
        <v>92</v>
      </c>
      <c r="C3157" s="90" t="s">
        <v>12</v>
      </c>
      <c r="D3157" s="90" t="s">
        <v>116</v>
      </c>
      <c r="E3157" s="90" t="s">
        <v>3001</v>
      </c>
      <c r="F3157" s="127">
        <v>1</v>
      </c>
      <c r="G3157" s="91">
        <v>4448</v>
      </c>
      <c r="H3157" s="90"/>
      <c r="I3157" s="91"/>
      <c r="J3157" s="91"/>
      <c r="K3157" s="91">
        <f t="shared" si="100"/>
        <v>4448</v>
      </c>
      <c r="L3157" s="92">
        <v>20230726</v>
      </c>
    </row>
    <row r="3158" spans="1:12" x14ac:dyDescent="0.25">
      <c r="A3158" s="89" t="s">
        <v>4733</v>
      </c>
      <c r="B3158" s="90" t="s">
        <v>92</v>
      </c>
      <c r="C3158" s="90" t="s">
        <v>27</v>
      </c>
      <c r="D3158" s="90" t="s">
        <v>138</v>
      </c>
      <c r="E3158" s="90" t="s">
        <v>2143</v>
      </c>
      <c r="F3158" s="127">
        <v>1</v>
      </c>
      <c r="G3158" s="91">
        <v>4448</v>
      </c>
      <c r="H3158" s="90"/>
      <c r="I3158" s="91"/>
      <c r="J3158" s="91"/>
      <c r="K3158" s="91">
        <f t="shared" si="100"/>
        <v>4448</v>
      </c>
      <c r="L3158" s="92">
        <v>20230727</v>
      </c>
    </row>
    <row r="3159" spans="1:12" x14ac:dyDescent="0.25">
      <c r="A3159" s="89" t="s">
        <v>4732</v>
      </c>
      <c r="B3159" s="90" t="s">
        <v>92</v>
      </c>
      <c r="C3159" s="90" t="s">
        <v>27</v>
      </c>
      <c r="D3159" s="90" t="s">
        <v>138</v>
      </c>
      <c r="E3159" s="90" t="s">
        <v>169</v>
      </c>
      <c r="F3159" s="127">
        <v>1</v>
      </c>
      <c r="G3159" s="91">
        <v>4448</v>
      </c>
      <c r="H3159" s="90"/>
      <c r="I3159" s="91"/>
      <c r="J3159" s="91"/>
      <c r="K3159" s="91">
        <f t="shared" si="100"/>
        <v>4448</v>
      </c>
      <c r="L3159" s="92">
        <v>20230727</v>
      </c>
    </row>
    <row r="3160" spans="1:12" x14ac:dyDescent="0.25">
      <c r="A3160" s="89" t="s">
        <v>4731</v>
      </c>
      <c r="B3160" s="90" t="s">
        <v>92</v>
      </c>
      <c r="C3160" s="90" t="s">
        <v>27</v>
      </c>
      <c r="D3160" s="90" t="s">
        <v>138</v>
      </c>
      <c r="E3160" s="90" t="s">
        <v>265</v>
      </c>
      <c r="F3160" s="127">
        <v>1</v>
      </c>
      <c r="G3160" s="91">
        <v>4448</v>
      </c>
      <c r="H3160" s="90"/>
      <c r="I3160" s="91"/>
      <c r="J3160" s="91"/>
      <c r="K3160" s="91">
        <f t="shared" si="100"/>
        <v>4448</v>
      </c>
      <c r="L3160" s="92">
        <v>20230727</v>
      </c>
    </row>
    <row r="3161" spans="1:12" x14ac:dyDescent="0.25">
      <c r="A3161" s="108" t="s">
        <v>4727</v>
      </c>
      <c r="B3161" s="109" t="s">
        <v>92</v>
      </c>
      <c r="C3161" s="109" t="s">
        <v>27</v>
      </c>
      <c r="D3161" s="109" t="s">
        <v>896</v>
      </c>
      <c r="E3161" s="109" t="s">
        <v>903</v>
      </c>
      <c r="F3161" s="130">
        <v>1</v>
      </c>
      <c r="G3161" s="110">
        <v>4448</v>
      </c>
      <c r="H3161" s="109">
        <v>144</v>
      </c>
      <c r="I3161" s="110">
        <v>107.68</v>
      </c>
      <c r="J3161" s="110">
        <f>I3161*H3161</f>
        <v>15505.920000000002</v>
      </c>
      <c r="K3161" s="110">
        <f t="shared" si="100"/>
        <v>19953.920000000002</v>
      </c>
      <c r="L3161" s="111">
        <v>20230727</v>
      </c>
    </row>
    <row r="3162" spans="1:12" x14ac:dyDescent="0.25">
      <c r="A3162" s="89" t="s">
        <v>4726</v>
      </c>
      <c r="B3162" s="90" t="s">
        <v>92</v>
      </c>
      <c r="C3162" s="90" t="s">
        <v>27</v>
      </c>
      <c r="D3162" s="90" t="s">
        <v>896</v>
      </c>
      <c r="E3162" s="90" t="s">
        <v>901</v>
      </c>
      <c r="F3162" s="127">
        <v>1</v>
      </c>
      <c r="G3162" s="91">
        <v>4448</v>
      </c>
      <c r="H3162" s="90"/>
      <c r="I3162" s="91"/>
      <c r="J3162" s="91"/>
      <c r="K3162" s="91">
        <f t="shared" si="100"/>
        <v>4448</v>
      </c>
      <c r="L3162" s="92">
        <v>20230727</v>
      </c>
    </row>
    <row r="3163" spans="1:12" x14ac:dyDescent="0.25">
      <c r="A3163" s="89" t="s">
        <v>4725</v>
      </c>
      <c r="B3163" s="90" t="s">
        <v>92</v>
      </c>
      <c r="C3163" s="90" t="s">
        <v>27</v>
      </c>
      <c r="D3163" s="90" t="s">
        <v>896</v>
      </c>
      <c r="E3163" s="90" t="s">
        <v>899</v>
      </c>
      <c r="F3163" s="127">
        <v>1</v>
      </c>
      <c r="G3163" s="91">
        <v>4448</v>
      </c>
      <c r="H3163" s="90"/>
      <c r="I3163" s="91"/>
      <c r="J3163" s="91"/>
      <c r="K3163" s="91">
        <f t="shared" si="100"/>
        <v>4448</v>
      </c>
      <c r="L3163" s="92">
        <v>20230727</v>
      </c>
    </row>
    <row r="3164" spans="1:12" x14ac:dyDescent="0.25">
      <c r="A3164" s="89" t="s">
        <v>4657</v>
      </c>
      <c r="B3164" s="90" t="s">
        <v>92</v>
      </c>
      <c r="C3164" s="90" t="s">
        <v>283</v>
      </c>
      <c r="D3164" s="90" t="s">
        <v>93</v>
      </c>
      <c r="E3164" s="90" t="s">
        <v>1081</v>
      </c>
      <c r="F3164" s="127">
        <v>1</v>
      </c>
      <c r="G3164" s="91">
        <v>4448</v>
      </c>
      <c r="H3164" s="90"/>
      <c r="I3164" s="91"/>
      <c r="J3164" s="91"/>
      <c r="K3164" s="91">
        <f t="shared" si="100"/>
        <v>4448</v>
      </c>
      <c r="L3164" s="92">
        <v>20230731</v>
      </c>
    </row>
    <row r="3165" spans="1:12" x14ac:dyDescent="0.25">
      <c r="A3165" s="89" t="s">
        <v>4656</v>
      </c>
      <c r="B3165" s="90" t="s">
        <v>92</v>
      </c>
      <c r="C3165" s="90" t="s">
        <v>283</v>
      </c>
      <c r="D3165" s="90" t="s">
        <v>93</v>
      </c>
      <c r="E3165" s="90" t="s">
        <v>1079</v>
      </c>
      <c r="F3165" s="127">
        <v>1</v>
      </c>
      <c r="G3165" s="91">
        <v>4448</v>
      </c>
      <c r="H3165" s="90"/>
      <c r="I3165" s="91"/>
      <c r="J3165" s="91"/>
      <c r="K3165" s="91">
        <f t="shared" si="100"/>
        <v>4448</v>
      </c>
      <c r="L3165" s="92">
        <v>20230731</v>
      </c>
    </row>
    <row r="3166" spans="1:12" x14ac:dyDescent="0.25">
      <c r="A3166" s="89" t="s">
        <v>4655</v>
      </c>
      <c r="B3166" s="90" t="s">
        <v>92</v>
      </c>
      <c r="C3166" s="90" t="s">
        <v>283</v>
      </c>
      <c r="D3166" s="90" t="s">
        <v>93</v>
      </c>
      <c r="E3166" s="90" t="s">
        <v>1077</v>
      </c>
      <c r="F3166" s="127">
        <v>1</v>
      </c>
      <c r="G3166" s="91">
        <v>4448</v>
      </c>
      <c r="H3166" s="90"/>
      <c r="I3166" s="91"/>
      <c r="J3166" s="91"/>
      <c r="K3166" s="91">
        <f t="shared" si="100"/>
        <v>4448</v>
      </c>
      <c r="L3166" s="92">
        <v>20230731</v>
      </c>
    </row>
    <row r="3167" spans="1:12" ht="15.75" thickBot="1" x14ac:dyDescent="0.3">
      <c r="A3167" s="112" t="s">
        <v>4654</v>
      </c>
      <c r="B3167" s="113" t="s">
        <v>92</v>
      </c>
      <c r="C3167" s="113" t="s">
        <v>283</v>
      </c>
      <c r="D3167" s="113" t="s">
        <v>93</v>
      </c>
      <c r="E3167" s="113" t="s">
        <v>284</v>
      </c>
      <c r="F3167" s="131">
        <v>1</v>
      </c>
      <c r="G3167" s="114">
        <v>4448</v>
      </c>
      <c r="H3167" s="113"/>
      <c r="I3167" s="114"/>
      <c r="J3167" s="114"/>
      <c r="K3167" s="114">
        <f t="shared" si="100"/>
        <v>4448</v>
      </c>
      <c r="L3167" s="115">
        <v>20230731</v>
      </c>
    </row>
    <row r="3170" spans="1:12" ht="15.75" thickBot="1" x14ac:dyDescent="0.3">
      <c r="A3170" s="85" t="s">
        <v>0</v>
      </c>
      <c r="B3170" s="86" t="s">
        <v>1</v>
      </c>
      <c r="C3170" s="86" t="s">
        <v>2</v>
      </c>
      <c r="D3170" s="86" t="s">
        <v>3</v>
      </c>
      <c r="E3170" s="86" t="s">
        <v>4</v>
      </c>
      <c r="F3170" s="122"/>
      <c r="G3170" s="87" t="s">
        <v>6</v>
      </c>
      <c r="H3170" s="86" t="s">
        <v>7</v>
      </c>
      <c r="I3170" s="87" t="s">
        <v>8</v>
      </c>
      <c r="J3170" s="87" t="s">
        <v>9</v>
      </c>
      <c r="K3170" s="87" t="s">
        <v>10</v>
      </c>
      <c r="L3170" s="88" t="s">
        <v>5</v>
      </c>
    </row>
    <row r="3171" spans="1:12" x14ac:dyDescent="0.25">
      <c r="A3171" s="54" t="s">
        <v>4913</v>
      </c>
      <c r="B3171" s="47" t="s">
        <v>11</v>
      </c>
      <c r="C3171" s="47" t="s">
        <v>27</v>
      </c>
      <c r="D3171" s="47" t="s">
        <v>1470</v>
      </c>
      <c r="E3171" s="47" t="s">
        <v>1507</v>
      </c>
      <c r="F3171" s="123">
        <v>1</v>
      </c>
      <c r="G3171" s="38">
        <v>9622</v>
      </c>
      <c r="H3171" s="47"/>
      <c r="I3171" s="38"/>
      <c r="J3171" s="38"/>
      <c r="K3171" s="38">
        <f t="shared" ref="K3171:K3202" si="101">J3171+G3171</f>
        <v>9622</v>
      </c>
      <c r="L3171" s="73">
        <v>20230801</v>
      </c>
    </row>
    <row r="3172" spans="1:12" x14ac:dyDescent="0.25">
      <c r="A3172" s="89" t="s">
        <v>4908</v>
      </c>
      <c r="B3172" s="90" t="s">
        <v>11</v>
      </c>
      <c r="C3172" s="90" t="s">
        <v>27</v>
      </c>
      <c r="D3172" s="90" t="s">
        <v>1470</v>
      </c>
      <c r="E3172" s="90" t="s">
        <v>1471</v>
      </c>
      <c r="F3172" s="127">
        <v>1</v>
      </c>
      <c r="G3172" s="91">
        <v>9622</v>
      </c>
      <c r="H3172" s="90"/>
      <c r="I3172" s="91"/>
      <c r="J3172" s="91"/>
      <c r="K3172" s="91">
        <f t="shared" si="101"/>
        <v>9622</v>
      </c>
      <c r="L3172" s="92">
        <v>20230801</v>
      </c>
    </row>
    <row r="3173" spans="1:12" x14ac:dyDescent="0.25">
      <c r="A3173" s="89" t="s">
        <v>4909</v>
      </c>
      <c r="B3173" s="90" t="s">
        <v>11</v>
      </c>
      <c r="C3173" s="90" t="s">
        <v>27</v>
      </c>
      <c r="D3173" s="90" t="s">
        <v>444</v>
      </c>
      <c r="E3173" s="90" t="s">
        <v>449</v>
      </c>
      <c r="F3173" s="127">
        <v>1</v>
      </c>
      <c r="G3173" s="91">
        <v>9622</v>
      </c>
      <c r="H3173" s="90"/>
      <c r="I3173" s="91"/>
      <c r="J3173" s="91"/>
      <c r="K3173" s="91">
        <f t="shared" si="101"/>
        <v>9622</v>
      </c>
      <c r="L3173" s="92">
        <v>20230801</v>
      </c>
    </row>
    <row r="3174" spans="1:12" x14ac:dyDescent="0.25">
      <c r="A3174" s="89" t="s">
        <v>4912</v>
      </c>
      <c r="B3174" s="90" t="s">
        <v>11</v>
      </c>
      <c r="C3174" s="90" t="s">
        <v>12</v>
      </c>
      <c r="D3174" s="90" t="s">
        <v>1135</v>
      </c>
      <c r="E3174" s="90" t="s">
        <v>4745</v>
      </c>
      <c r="F3174" s="127">
        <v>1</v>
      </c>
      <c r="G3174" s="91">
        <v>9622</v>
      </c>
      <c r="H3174" s="90"/>
      <c r="I3174" s="91"/>
      <c r="J3174" s="91"/>
      <c r="K3174" s="91">
        <f t="shared" si="101"/>
        <v>9622</v>
      </c>
      <c r="L3174" s="92">
        <v>20230801</v>
      </c>
    </row>
    <row r="3175" spans="1:12" x14ac:dyDescent="0.25">
      <c r="A3175" s="108" t="s">
        <v>4906</v>
      </c>
      <c r="B3175" s="109" t="s">
        <v>11</v>
      </c>
      <c r="C3175" s="109" t="s">
        <v>28</v>
      </c>
      <c r="D3175" s="109" t="s">
        <v>1008</v>
      </c>
      <c r="E3175" s="109" t="s">
        <v>1009</v>
      </c>
      <c r="F3175" s="130">
        <v>1</v>
      </c>
      <c r="G3175" s="110">
        <v>9622</v>
      </c>
      <c r="H3175" s="109">
        <v>56</v>
      </c>
      <c r="I3175" s="110">
        <v>107.68</v>
      </c>
      <c r="J3175" s="110">
        <f>I3175*H3175</f>
        <v>6030.08</v>
      </c>
      <c r="K3175" s="110">
        <f t="shared" si="101"/>
        <v>15652.08</v>
      </c>
      <c r="L3175" s="111">
        <v>20230802</v>
      </c>
    </row>
    <row r="3176" spans="1:12" x14ac:dyDescent="0.25">
      <c r="A3176" s="108" t="s">
        <v>4911</v>
      </c>
      <c r="B3176" s="109" t="s">
        <v>11</v>
      </c>
      <c r="C3176" s="109" t="s">
        <v>363</v>
      </c>
      <c r="D3176" s="109" t="s">
        <v>364</v>
      </c>
      <c r="E3176" s="109" t="s">
        <v>575</v>
      </c>
      <c r="F3176" s="130">
        <v>1</v>
      </c>
      <c r="G3176" s="110">
        <v>9622</v>
      </c>
      <c r="H3176" s="109">
        <v>63</v>
      </c>
      <c r="I3176" s="110">
        <v>107.68</v>
      </c>
      <c r="J3176" s="110">
        <f>I3176*H3176</f>
        <v>6783.84</v>
      </c>
      <c r="K3176" s="110">
        <f t="shared" si="101"/>
        <v>16405.84</v>
      </c>
      <c r="L3176" s="111">
        <v>20230802</v>
      </c>
    </row>
    <row r="3177" spans="1:12" x14ac:dyDescent="0.25">
      <c r="A3177" s="89" t="s">
        <v>4907</v>
      </c>
      <c r="B3177" s="90" t="s">
        <v>11</v>
      </c>
      <c r="C3177" s="90" t="s">
        <v>35</v>
      </c>
      <c r="D3177" s="90" t="s">
        <v>611</v>
      </c>
      <c r="E3177" s="90" t="s">
        <v>612</v>
      </c>
      <c r="F3177" s="127">
        <v>1</v>
      </c>
      <c r="G3177" s="91">
        <v>9622</v>
      </c>
      <c r="H3177" s="90"/>
      <c r="I3177" s="91"/>
      <c r="J3177" s="91"/>
      <c r="K3177" s="91">
        <f t="shared" si="101"/>
        <v>9622</v>
      </c>
      <c r="L3177" s="92">
        <v>20230802</v>
      </c>
    </row>
    <row r="3178" spans="1:12" x14ac:dyDescent="0.25">
      <c r="A3178" s="89" t="s">
        <v>4915</v>
      </c>
      <c r="B3178" s="90" t="s">
        <v>2204</v>
      </c>
      <c r="C3178" s="90" t="s">
        <v>560</v>
      </c>
      <c r="D3178" s="90" t="s">
        <v>26</v>
      </c>
      <c r="E3178" s="90" t="s">
        <v>4916</v>
      </c>
      <c r="F3178" s="127">
        <v>1</v>
      </c>
      <c r="G3178" s="91">
        <v>9622</v>
      </c>
      <c r="H3178" s="90"/>
      <c r="I3178" s="91"/>
      <c r="J3178" s="91"/>
      <c r="K3178" s="91">
        <f t="shared" si="101"/>
        <v>9622</v>
      </c>
      <c r="L3178" s="92">
        <v>20230803</v>
      </c>
    </row>
    <row r="3179" spans="1:12" x14ac:dyDescent="0.25">
      <c r="A3179" s="108" t="s">
        <v>4903</v>
      </c>
      <c r="B3179" s="109" t="s">
        <v>11</v>
      </c>
      <c r="C3179" s="109" t="s">
        <v>28</v>
      </c>
      <c r="D3179" s="109" t="s">
        <v>1008</v>
      </c>
      <c r="E3179" s="109" t="s">
        <v>1009</v>
      </c>
      <c r="F3179" s="130">
        <v>1</v>
      </c>
      <c r="G3179" s="110">
        <v>9622</v>
      </c>
      <c r="H3179" s="109">
        <v>56</v>
      </c>
      <c r="I3179" s="110">
        <v>107.68</v>
      </c>
      <c r="J3179" s="110">
        <f>I3179*H3179</f>
        <v>6030.08</v>
      </c>
      <c r="K3179" s="110">
        <f t="shared" si="101"/>
        <v>15652.08</v>
      </c>
      <c r="L3179" s="111">
        <v>20230804</v>
      </c>
    </row>
    <row r="3180" spans="1:12" x14ac:dyDescent="0.25">
      <c r="A3180" s="108" t="s">
        <v>4898</v>
      </c>
      <c r="B3180" s="109" t="s">
        <v>11</v>
      </c>
      <c r="C3180" s="109" t="s">
        <v>28</v>
      </c>
      <c r="D3180" s="109" t="s">
        <v>134</v>
      </c>
      <c r="E3180" s="109" t="s">
        <v>2287</v>
      </c>
      <c r="F3180" s="130">
        <v>1</v>
      </c>
      <c r="G3180" s="110">
        <v>9622</v>
      </c>
      <c r="H3180" s="109">
        <v>88</v>
      </c>
      <c r="I3180" s="110">
        <v>107.68</v>
      </c>
      <c r="J3180" s="110">
        <f>I3180*H3180</f>
        <v>9475.84</v>
      </c>
      <c r="K3180" s="110">
        <f t="shared" si="101"/>
        <v>19097.84</v>
      </c>
      <c r="L3180" s="111">
        <v>20230804</v>
      </c>
    </row>
    <row r="3181" spans="1:12" x14ac:dyDescent="0.25">
      <c r="A3181" s="89" t="s">
        <v>4902</v>
      </c>
      <c r="B3181" s="90" t="s">
        <v>11</v>
      </c>
      <c r="C3181" s="90" t="s">
        <v>28</v>
      </c>
      <c r="D3181" s="90" t="s">
        <v>2054</v>
      </c>
      <c r="E3181" s="90" t="s">
        <v>2057</v>
      </c>
      <c r="F3181" s="127">
        <v>1</v>
      </c>
      <c r="G3181" s="91">
        <v>9622</v>
      </c>
      <c r="H3181" s="90"/>
      <c r="I3181" s="91"/>
      <c r="J3181" s="91"/>
      <c r="K3181" s="91">
        <f t="shared" si="101"/>
        <v>9622</v>
      </c>
      <c r="L3181" s="92">
        <v>20230804</v>
      </c>
    </row>
    <row r="3182" spans="1:12" x14ac:dyDescent="0.25">
      <c r="A3182" s="89" t="s">
        <v>4900</v>
      </c>
      <c r="B3182" s="90" t="s">
        <v>11</v>
      </c>
      <c r="C3182" s="90" t="s">
        <v>685</v>
      </c>
      <c r="D3182" s="90" t="s">
        <v>686</v>
      </c>
      <c r="E3182" s="90" t="s">
        <v>687</v>
      </c>
      <c r="F3182" s="127">
        <v>1</v>
      </c>
      <c r="G3182" s="91">
        <v>9622</v>
      </c>
      <c r="H3182" s="90"/>
      <c r="I3182" s="91"/>
      <c r="J3182" s="91"/>
      <c r="K3182" s="91">
        <f t="shared" si="101"/>
        <v>9622</v>
      </c>
      <c r="L3182" s="92">
        <v>20230804</v>
      </c>
    </row>
    <row r="3183" spans="1:12" x14ac:dyDescent="0.25">
      <c r="A3183" s="89" t="s">
        <v>4901</v>
      </c>
      <c r="B3183" s="90" t="s">
        <v>11</v>
      </c>
      <c r="C3183" s="90" t="s">
        <v>12</v>
      </c>
      <c r="D3183" s="90" t="s">
        <v>118</v>
      </c>
      <c r="E3183" s="90" t="s">
        <v>1071</v>
      </c>
      <c r="F3183" s="127">
        <v>1</v>
      </c>
      <c r="G3183" s="91">
        <v>9622</v>
      </c>
      <c r="H3183" s="90"/>
      <c r="I3183" s="91"/>
      <c r="J3183" s="91"/>
      <c r="K3183" s="91">
        <f t="shared" si="101"/>
        <v>9622</v>
      </c>
      <c r="L3183" s="92">
        <v>20230804</v>
      </c>
    </row>
    <row r="3184" spans="1:12" x14ac:dyDescent="0.25">
      <c r="A3184" s="108" t="s">
        <v>4897</v>
      </c>
      <c r="B3184" s="109" t="s">
        <v>11</v>
      </c>
      <c r="C3184" s="109" t="s">
        <v>27</v>
      </c>
      <c r="D3184" s="109" t="s">
        <v>534</v>
      </c>
      <c r="E3184" s="109" t="s">
        <v>539</v>
      </c>
      <c r="F3184" s="130">
        <v>1</v>
      </c>
      <c r="G3184" s="110">
        <v>9622</v>
      </c>
      <c r="H3184" s="109">
        <v>120</v>
      </c>
      <c r="I3184" s="110">
        <v>107.68</v>
      </c>
      <c r="J3184" s="110">
        <f>I3184*H3184</f>
        <v>12921.6</v>
      </c>
      <c r="K3184" s="110">
        <f t="shared" si="101"/>
        <v>22543.599999999999</v>
      </c>
      <c r="L3184" s="111">
        <v>20230807</v>
      </c>
    </row>
    <row r="3185" spans="1:12" x14ac:dyDescent="0.25">
      <c r="A3185" s="108" t="s">
        <v>4905</v>
      </c>
      <c r="B3185" s="109" t="s">
        <v>11</v>
      </c>
      <c r="C3185" s="109" t="s">
        <v>56</v>
      </c>
      <c r="D3185" s="109" t="s">
        <v>57</v>
      </c>
      <c r="E3185" s="109" t="s">
        <v>1849</v>
      </c>
      <c r="F3185" s="130">
        <v>1</v>
      </c>
      <c r="G3185" s="110">
        <v>9622</v>
      </c>
      <c r="H3185" s="109">
        <v>275</v>
      </c>
      <c r="I3185" s="110">
        <v>107.68</v>
      </c>
      <c r="J3185" s="110">
        <f>I3185*H3185</f>
        <v>29612.000000000004</v>
      </c>
      <c r="K3185" s="110">
        <f t="shared" si="101"/>
        <v>39234</v>
      </c>
      <c r="L3185" s="111">
        <v>20230807</v>
      </c>
    </row>
    <row r="3186" spans="1:12" x14ac:dyDescent="0.25">
      <c r="A3186" s="108" t="s">
        <v>4899</v>
      </c>
      <c r="B3186" s="109" t="s">
        <v>11</v>
      </c>
      <c r="C3186" s="109" t="s">
        <v>847</v>
      </c>
      <c r="D3186" s="109" t="s">
        <v>26</v>
      </c>
      <c r="E3186" s="109" t="s">
        <v>1984</v>
      </c>
      <c r="F3186" s="130">
        <v>1</v>
      </c>
      <c r="G3186" s="110">
        <v>9622</v>
      </c>
      <c r="H3186" s="109">
        <v>55</v>
      </c>
      <c r="I3186" s="110">
        <v>107.68</v>
      </c>
      <c r="J3186" s="110">
        <f>I3186*H3186</f>
        <v>5922.4000000000005</v>
      </c>
      <c r="K3186" s="110">
        <f t="shared" si="101"/>
        <v>15544.400000000001</v>
      </c>
      <c r="L3186" s="111">
        <v>20230808</v>
      </c>
    </row>
    <row r="3187" spans="1:12" x14ac:dyDescent="0.25">
      <c r="A3187" s="89" t="s">
        <v>4896</v>
      </c>
      <c r="B3187" s="90" t="s">
        <v>11</v>
      </c>
      <c r="C3187" s="90" t="s">
        <v>1760</v>
      </c>
      <c r="D3187" s="90" t="s">
        <v>1761</v>
      </c>
      <c r="E3187" s="90" t="s">
        <v>1764</v>
      </c>
      <c r="F3187" s="127">
        <v>1</v>
      </c>
      <c r="G3187" s="91">
        <v>9622</v>
      </c>
      <c r="H3187" s="90"/>
      <c r="I3187" s="91"/>
      <c r="J3187" s="91"/>
      <c r="K3187" s="91">
        <f t="shared" si="101"/>
        <v>9622</v>
      </c>
      <c r="L3187" s="92">
        <v>20230808</v>
      </c>
    </row>
    <row r="3188" spans="1:12" x14ac:dyDescent="0.25">
      <c r="A3188" s="108" t="s">
        <v>4895</v>
      </c>
      <c r="B3188" s="109" t="s">
        <v>11</v>
      </c>
      <c r="C3188" s="109" t="s">
        <v>35</v>
      </c>
      <c r="D3188" s="109" t="s">
        <v>751</v>
      </c>
      <c r="E3188" s="109" t="s">
        <v>752</v>
      </c>
      <c r="F3188" s="130">
        <v>1</v>
      </c>
      <c r="G3188" s="110">
        <v>9622</v>
      </c>
      <c r="H3188" s="109">
        <v>202</v>
      </c>
      <c r="I3188" s="110">
        <v>107.68</v>
      </c>
      <c r="J3188" s="110">
        <f>I3188*H3188</f>
        <v>21751.360000000001</v>
      </c>
      <c r="K3188" s="110">
        <f t="shared" si="101"/>
        <v>31373.360000000001</v>
      </c>
      <c r="L3188" s="111">
        <v>20230809</v>
      </c>
    </row>
    <row r="3189" spans="1:12" x14ac:dyDescent="0.25">
      <c r="A3189" s="89" t="s">
        <v>4904</v>
      </c>
      <c r="B3189" s="90" t="s">
        <v>11</v>
      </c>
      <c r="C3189" s="90" t="s">
        <v>12</v>
      </c>
      <c r="D3189" s="90" t="s">
        <v>118</v>
      </c>
      <c r="E3189" s="90" t="s">
        <v>167</v>
      </c>
      <c r="F3189" s="127">
        <v>1</v>
      </c>
      <c r="G3189" s="91">
        <v>9622</v>
      </c>
      <c r="H3189" s="90"/>
      <c r="I3189" s="91"/>
      <c r="J3189" s="91"/>
      <c r="K3189" s="91">
        <f t="shared" si="101"/>
        <v>9622</v>
      </c>
      <c r="L3189" s="92">
        <v>20230809</v>
      </c>
    </row>
    <row r="3190" spans="1:12" x14ac:dyDescent="0.25">
      <c r="A3190" s="89" t="s">
        <v>4910</v>
      </c>
      <c r="B3190" s="90" t="s">
        <v>11</v>
      </c>
      <c r="C3190" s="90" t="s">
        <v>12</v>
      </c>
      <c r="D3190" s="90" t="s">
        <v>475</v>
      </c>
      <c r="E3190" s="90" t="s">
        <v>504</v>
      </c>
      <c r="F3190" s="127">
        <v>1</v>
      </c>
      <c r="G3190" s="91">
        <v>9622</v>
      </c>
      <c r="H3190" s="90"/>
      <c r="I3190" s="91"/>
      <c r="J3190" s="91"/>
      <c r="K3190" s="91">
        <f t="shared" si="101"/>
        <v>9622</v>
      </c>
      <c r="L3190" s="92">
        <v>20230809</v>
      </c>
    </row>
    <row r="3191" spans="1:12" x14ac:dyDescent="0.25">
      <c r="A3191" s="154" t="s">
        <v>4914</v>
      </c>
      <c r="B3191" s="155" t="s">
        <v>11</v>
      </c>
      <c r="C3191" s="155" t="s">
        <v>36</v>
      </c>
      <c r="D3191" s="155" t="s">
        <v>93</v>
      </c>
      <c r="E3191" s="155" t="s">
        <v>2461</v>
      </c>
      <c r="F3191" s="156">
        <v>1</v>
      </c>
      <c r="G3191" s="157">
        <v>7774</v>
      </c>
      <c r="H3191" s="155">
        <v>84</v>
      </c>
      <c r="I3191" s="157">
        <v>87</v>
      </c>
      <c r="J3191" s="157">
        <f>I3191*H3191</f>
        <v>7308</v>
      </c>
      <c r="K3191" s="157">
        <f t="shared" si="101"/>
        <v>15082</v>
      </c>
      <c r="L3191" s="158">
        <v>20230809</v>
      </c>
    </row>
    <row r="3192" spans="1:12" x14ac:dyDescent="0.25">
      <c r="A3192" s="108" t="s">
        <v>4890</v>
      </c>
      <c r="B3192" s="109" t="s">
        <v>11</v>
      </c>
      <c r="C3192" s="109" t="s">
        <v>28</v>
      </c>
      <c r="D3192" s="109" t="s">
        <v>1089</v>
      </c>
      <c r="E3192" s="109" t="s">
        <v>2282</v>
      </c>
      <c r="F3192" s="130">
        <v>1</v>
      </c>
      <c r="G3192" s="110">
        <v>9622</v>
      </c>
      <c r="H3192" s="109">
        <v>42</v>
      </c>
      <c r="I3192" s="110">
        <v>107.68</v>
      </c>
      <c r="J3192" s="110">
        <f>I3192*H3192</f>
        <v>4522.5600000000004</v>
      </c>
      <c r="K3192" s="110">
        <f t="shared" si="101"/>
        <v>14144.560000000001</v>
      </c>
      <c r="L3192" s="111">
        <v>20230811</v>
      </c>
    </row>
    <row r="3193" spans="1:12" x14ac:dyDescent="0.25">
      <c r="A3193" s="108" t="s">
        <v>4894</v>
      </c>
      <c r="B3193" s="109" t="s">
        <v>11</v>
      </c>
      <c r="C3193" s="109" t="s">
        <v>984</v>
      </c>
      <c r="D3193" s="109" t="s">
        <v>2319</v>
      </c>
      <c r="E3193" s="109" t="s">
        <v>2949</v>
      </c>
      <c r="F3193" s="130">
        <v>1</v>
      </c>
      <c r="G3193" s="110">
        <v>9622</v>
      </c>
      <c r="H3193" s="109">
        <v>103</v>
      </c>
      <c r="I3193" s="110">
        <v>107.68</v>
      </c>
      <c r="J3193" s="110">
        <f>I3193*H3193</f>
        <v>11091.04</v>
      </c>
      <c r="K3193" s="110">
        <f t="shared" si="101"/>
        <v>20713.04</v>
      </c>
      <c r="L3193" s="111">
        <v>20230811</v>
      </c>
    </row>
    <row r="3194" spans="1:12" x14ac:dyDescent="0.25">
      <c r="A3194" s="108" t="s">
        <v>4891</v>
      </c>
      <c r="B3194" s="109" t="s">
        <v>11</v>
      </c>
      <c r="C3194" s="109" t="s">
        <v>12</v>
      </c>
      <c r="D3194" s="109" t="s">
        <v>39</v>
      </c>
      <c r="E3194" s="109" t="s">
        <v>40</v>
      </c>
      <c r="F3194" s="130">
        <v>1</v>
      </c>
      <c r="G3194" s="110">
        <v>9622</v>
      </c>
      <c r="H3194" s="109">
        <v>202</v>
      </c>
      <c r="I3194" s="110">
        <v>107.68</v>
      </c>
      <c r="J3194" s="110">
        <f>I3194*H3194</f>
        <v>21751.360000000001</v>
      </c>
      <c r="K3194" s="110">
        <f t="shared" si="101"/>
        <v>31373.360000000001</v>
      </c>
      <c r="L3194" s="111">
        <v>20230811</v>
      </c>
    </row>
    <row r="3195" spans="1:12" x14ac:dyDescent="0.25">
      <c r="A3195" s="89" t="s">
        <v>4887</v>
      </c>
      <c r="B3195" s="90" t="s">
        <v>11</v>
      </c>
      <c r="C3195" s="90" t="s">
        <v>28</v>
      </c>
      <c r="D3195" s="90" t="s">
        <v>1980</v>
      </c>
      <c r="E3195" s="90" t="s">
        <v>3599</v>
      </c>
      <c r="F3195" s="127">
        <v>1</v>
      </c>
      <c r="G3195" s="91">
        <v>9622</v>
      </c>
      <c r="H3195" s="90"/>
      <c r="I3195" s="91"/>
      <c r="J3195" s="91"/>
      <c r="K3195" s="91">
        <f t="shared" si="101"/>
        <v>9622</v>
      </c>
      <c r="L3195" s="92">
        <v>20230814</v>
      </c>
    </row>
    <row r="3196" spans="1:12" x14ac:dyDescent="0.25">
      <c r="A3196" s="89" t="s">
        <v>4888</v>
      </c>
      <c r="B3196" s="90" t="s">
        <v>11</v>
      </c>
      <c r="C3196" s="90" t="s">
        <v>28</v>
      </c>
      <c r="D3196" s="90" t="s">
        <v>131</v>
      </c>
      <c r="E3196" s="90" t="s">
        <v>132</v>
      </c>
      <c r="F3196" s="127">
        <v>1</v>
      </c>
      <c r="G3196" s="91">
        <v>9622</v>
      </c>
      <c r="H3196" s="90"/>
      <c r="I3196" s="91"/>
      <c r="J3196" s="91"/>
      <c r="K3196" s="91">
        <f t="shared" si="101"/>
        <v>9622</v>
      </c>
      <c r="L3196" s="92">
        <v>20230814</v>
      </c>
    </row>
    <row r="3197" spans="1:12" x14ac:dyDescent="0.25">
      <c r="A3197" s="89" t="s">
        <v>4921</v>
      </c>
      <c r="B3197" s="90" t="s">
        <v>2204</v>
      </c>
      <c r="C3197" s="90" t="s">
        <v>4868</v>
      </c>
      <c r="D3197" s="90" t="s">
        <v>4869</v>
      </c>
      <c r="E3197" s="90" t="s">
        <v>4922</v>
      </c>
      <c r="F3197" s="127">
        <v>1</v>
      </c>
      <c r="G3197" s="91">
        <v>9622</v>
      </c>
      <c r="H3197" s="90"/>
      <c r="I3197" s="91"/>
      <c r="J3197" s="91"/>
      <c r="K3197" s="91">
        <f t="shared" si="101"/>
        <v>9622</v>
      </c>
      <c r="L3197" s="92">
        <v>20230814</v>
      </c>
    </row>
    <row r="3198" spans="1:12" x14ac:dyDescent="0.25">
      <c r="A3198" s="89" t="s">
        <v>4919</v>
      </c>
      <c r="B3198" s="90" t="s">
        <v>2204</v>
      </c>
      <c r="C3198" s="90" t="s">
        <v>4868</v>
      </c>
      <c r="D3198" s="90" t="s">
        <v>4869</v>
      </c>
      <c r="E3198" s="90" t="s">
        <v>4920</v>
      </c>
      <c r="F3198" s="127">
        <v>1</v>
      </c>
      <c r="G3198" s="91">
        <v>9622</v>
      </c>
      <c r="H3198" s="90"/>
      <c r="I3198" s="91"/>
      <c r="J3198" s="91"/>
      <c r="K3198" s="91">
        <f t="shared" si="101"/>
        <v>9622</v>
      </c>
      <c r="L3198" s="92">
        <v>20230814</v>
      </c>
    </row>
    <row r="3199" spans="1:12" x14ac:dyDescent="0.25">
      <c r="A3199" s="89" t="s">
        <v>4927</v>
      </c>
      <c r="B3199" s="90" t="s">
        <v>2204</v>
      </c>
      <c r="C3199" s="90" t="s">
        <v>4868</v>
      </c>
      <c r="D3199" s="90" t="s">
        <v>4869</v>
      </c>
      <c r="E3199" s="90" t="s">
        <v>4928</v>
      </c>
      <c r="F3199" s="127">
        <v>1</v>
      </c>
      <c r="G3199" s="91">
        <v>9622</v>
      </c>
      <c r="H3199" s="90"/>
      <c r="I3199" s="91"/>
      <c r="J3199" s="91"/>
      <c r="K3199" s="91">
        <f t="shared" si="101"/>
        <v>9622</v>
      </c>
      <c r="L3199" s="92">
        <v>20230814</v>
      </c>
    </row>
    <row r="3200" spans="1:12" x14ac:dyDescent="0.25">
      <c r="A3200" s="89" t="s">
        <v>4923</v>
      </c>
      <c r="B3200" s="90" t="s">
        <v>2204</v>
      </c>
      <c r="C3200" s="90" t="s">
        <v>4868</v>
      </c>
      <c r="D3200" s="90" t="s">
        <v>4869</v>
      </c>
      <c r="E3200" s="90" t="s">
        <v>4924</v>
      </c>
      <c r="F3200" s="127">
        <v>1</v>
      </c>
      <c r="G3200" s="91">
        <v>9622</v>
      </c>
      <c r="H3200" s="90"/>
      <c r="I3200" s="91"/>
      <c r="J3200" s="91"/>
      <c r="K3200" s="91">
        <f t="shared" si="101"/>
        <v>9622</v>
      </c>
      <c r="L3200" s="92">
        <v>20230814</v>
      </c>
    </row>
    <row r="3201" spans="1:12" x14ac:dyDescent="0.25">
      <c r="A3201" s="89" t="s">
        <v>4931</v>
      </c>
      <c r="B3201" s="90" t="s">
        <v>2204</v>
      </c>
      <c r="C3201" s="90" t="s">
        <v>4868</v>
      </c>
      <c r="D3201" s="90" t="s">
        <v>4869</v>
      </c>
      <c r="E3201" s="90" t="s">
        <v>4870</v>
      </c>
      <c r="F3201" s="127">
        <v>1</v>
      </c>
      <c r="G3201" s="91">
        <v>9622</v>
      </c>
      <c r="H3201" s="90"/>
      <c r="I3201" s="91"/>
      <c r="J3201" s="91"/>
      <c r="K3201" s="91">
        <f t="shared" si="101"/>
        <v>9622</v>
      </c>
      <c r="L3201" s="92">
        <v>20230814</v>
      </c>
    </row>
    <row r="3202" spans="1:12" x14ac:dyDescent="0.25">
      <c r="A3202" s="89" t="s">
        <v>4886</v>
      </c>
      <c r="B3202" s="90" t="s">
        <v>11</v>
      </c>
      <c r="C3202" s="90" t="s">
        <v>27</v>
      </c>
      <c r="D3202" s="90" t="s">
        <v>914</v>
      </c>
      <c r="E3202" s="90" t="s">
        <v>915</v>
      </c>
      <c r="F3202" s="127">
        <v>1</v>
      </c>
      <c r="G3202" s="91">
        <v>9622</v>
      </c>
      <c r="H3202" s="90"/>
      <c r="I3202" s="91"/>
      <c r="J3202" s="91"/>
      <c r="K3202" s="91">
        <f t="shared" si="101"/>
        <v>9622</v>
      </c>
      <c r="L3202" s="92">
        <v>20230815</v>
      </c>
    </row>
    <row r="3203" spans="1:12" x14ac:dyDescent="0.25">
      <c r="A3203" s="89" t="s">
        <v>4917</v>
      </c>
      <c r="B3203" s="90" t="s">
        <v>2204</v>
      </c>
      <c r="C3203" s="90" t="s">
        <v>4868</v>
      </c>
      <c r="D3203" s="90" t="s">
        <v>4869</v>
      </c>
      <c r="E3203" s="90" t="s">
        <v>4918</v>
      </c>
      <c r="F3203" s="127">
        <v>1</v>
      </c>
      <c r="G3203" s="91">
        <v>9622</v>
      </c>
      <c r="H3203" s="90"/>
      <c r="I3203" s="91"/>
      <c r="J3203" s="91"/>
      <c r="K3203" s="91">
        <f t="shared" ref="K3203:K3230" si="102">J3203+G3203</f>
        <v>9622</v>
      </c>
      <c r="L3203" s="92">
        <v>20230815</v>
      </c>
    </row>
    <row r="3204" spans="1:12" x14ac:dyDescent="0.25">
      <c r="A3204" s="89" t="s">
        <v>4925</v>
      </c>
      <c r="B3204" s="90" t="s">
        <v>2204</v>
      </c>
      <c r="C3204" s="90" t="s">
        <v>4868</v>
      </c>
      <c r="D3204" s="90" t="s">
        <v>4869</v>
      </c>
      <c r="E3204" s="90" t="s">
        <v>4926</v>
      </c>
      <c r="F3204" s="127">
        <v>1</v>
      </c>
      <c r="G3204" s="91">
        <v>9622</v>
      </c>
      <c r="H3204" s="90"/>
      <c r="I3204" s="91"/>
      <c r="J3204" s="91"/>
      <c r="K3204" s="91">
        <f t="shared" si="102"/>
        <v>9622</v>
      </c>
      <c r="L3204" s="92">
        <v>20230815</v>
      </c>
    </row>
    <row r="3205" spans="1:12" x14ac:dyDescent="0.25">
      <c r="A3205" s="89" t="s">
        <v>4929</v>
      </c>
      <c r="B3205" s="90" t="s">
        <v>2204</v>
      </c>
      <c r="C3205" s="90" t="s">
        <v>4868</v>
      </c>
      <c r="D3205" s="90" t="s">
        <v>4869</v>
      </c>
      <c r="E3205" s="90" t="s">
        <v>4930</v>
      </c>
      <c r="F3205" s="127">
        <v>1</v>
      </c>
      <c r="G3205" s="91">
        <v>9622</v>
      </c>
      <c r="H3205" s="90"/>
      <c r="I3205" s="91"/>
      <c r="J3205" s="91"/>
      <c r="K3205" s="91">
        <f t="shared" si="102"/>
        <v>9622</v>
      </c>
      <c r="L3205" s="92">
        <v>20230815</v>
      </c>
    </row>
    <row r="3206" spans="1:12" x14ac:dyDescent="0.25">
      <c r="A3206" s="108" t="s">
        <v>4885</v>
      </c>
      <c r="B3206" s="109" t="s">
        <v>11</v>
      </c>
      <c r="C3206" s="109" t="s">
        <v>12</v>
      </c>
      <c r="D3206" s="109" t="s">
        <v>260</v>
      </c>
      <c r="E3206" s="109" t="s">
        <v>261</v>
      </c>
      <c r="F3206" s="130">
        <v>1</v>
      </c>
      <c r="G3206" s="110">
        <v>9622</v>
      </c>
      <c r="H3206" s="109">
        <v>100</v>
      </c>
      <c r="I3206" s="110">
        <v>107.68</v>
      </c>
      <c r="J3206" s="110">
        <f>I3206*H3206</f>
        <v>10768</v>
      </c>
      <c r="K3206" s="110">
        <f t="shared" si="102"/>
        <v>20390</v>
      </c>
      <c r="L3206" s="111">
        <v>20230816</v>
      </c>
    </row>
    <row r="3207" spans="1:12" x14ac:dyDescent="0.25">
      <c r="A3207" s="89" t="s">
        <v>4893</v>
      </c>
      <c r="B3207" s="90" t="s">
        <v>11</v>
      </c>
      <c r="C3207" s="90" t="s">
        <v>222</v>
      </c>
      <c r="D3207" s="90" t="s">
        <v>271</v>
      </c>
      <c r="E3207" s="90" t="s">
        <v>272</v>
      </c>
      <c r="F3207" s="127">
        <v>1</v>
      </c>
      <c r="G3207" s="91">
        <v>9622</v>
      </c>
      <c r="H3207" s="90"/>
      <c r="I3207" s="91"/>
      <c r="J3207" s="91"/>
      <c r="K3207" s="91">
        <f t="shared" si="102"/>
        <v>9622</v>
      </c>
      <c r="L3207" s="92">
        <v>20230817</v>
      </c>
    </row>
    <row r="3208" spans="1:12" x14ac:dyDescent="0.25">
      <c r="A3208" s="108" t="s">
        <v>4892</v>
      </c>
      <c r="B3208" s="109" t="s">
        <v>11</v>
      </c>
      <c r="C3208" s="109" t="s">
        <v>56</v>
      </c>
      <c r="D3208" s="109" t="s">
        <v>57</v>
      </c>
      <c r="E3208" s="109" t="s">
        <v>1849</v>
      </c>
      <c r="F3208" s="130">
        <v>1</v>
      </c>
      <c r="G3208" s="110">
        <v>9622</v>
      </c>
      <c r="H3208" s="109">
        <v>292</v>
      </c>
      <c r="I3208" s="110">
        <v>107.68</v>
      </c>
      <c r="J3208" s="110">
        <f>I3208*H3208</f>
        <v>31442.560000000001</v>
      </c>
      <c r="K3208" s="110">
        <f t="shared" si="102"/>
        <v>41064.559999999998</v>
      </c>
      <c r="L3208" s="111">
        <v>20230817</v>
      </c>
    </row>
    <row r="3209" spans="1:12" x14ac:dyDescent="0.25">
      <c r="A3209" s="89" t="s">
        <v>4866</v>
      </c>
      <c r="B3209" s="90" t="s">
        <v>11</v>
      </c>
      <c r="C3209" s="90" t="s">
        <v>12</v>
      </c>
      <c r="D3209" s="90" t="s">
        <v>118</v>
      </c>
      <c r="E3209" s="90" t="s">
        <v>167</v>
      </c>
      <c r="F3209" s="127">
        <v>1</v>
      </c>
      <c r="G3209" s="91">
        <v>9622</v>
      </c>
      <c r="H3209" s="90"/>
      <c r="I3209" s="91"/>
      <c r="J3209" s="91"/>
      <c r="K3209" s="91">
        <f t="shared" si="102"/>
        <v>9622</v>
      </c>
      <c r="L3209" s="92">
        <v>20230818</v>
      </c>
    </row>
    <row r="3210" spans="1:12" x14ac:dyDescent="0.25">
      <c r="A3210" s="108" t="s">
        <v>4876</v>
      </c>
      <c r="B3210" s="109" t="s">
        <v>11</v>
      </c>
      <c r="C3210" s="109" t="s">
        <v>274</v>
      </c>
      <c r="D3210" s="109" t="s">
        <v>26</v>
      </c>
      <c r="E3210" s="109" t="s">
        <v>3131</v>
      </c>
      <c r="F3210" s="130">
        <v>1</v>
      </c>
      <c r="G3210" s="110">
        <v>9622</v>
      </c>
      <c r="H3210" s="109">
        <v>55</v>
      </c>
      <c r="I3210" s="110">
        <v>107.68</v>
      </c>
      <c r="J3210" s="110">
        <f>I3210*H3210</f>
        <v>5922.4000000000005</v>
      </c>
      <c r="K3210" s="110">
        <f t="shared" si="102"/>
        <v>15544.400000000001</v>
      </c>
      <c r="L3210" s="111">
        <v>20230818</v>
      </c>
    </row>
    <row r="3211" spans="1:12" x14ac:dyDescent="0.25">
      <c r="A3211" s="89" t="s">
        <v>4874</v>
      </c>
      <c r="B3211" s="90" t="s">
        <v>11</v>
      </c>
      <c r="C3211" s="90" t="s">
        <v>739</v>
      </c>
      <c r="D3211" s="90" t="s">
        <v>781</v>
      </c>
      <c r="E3211" s="90" t="s">
        <v>782</v>
      </c>
      <c r="F3211" s="127">
        <v>1</v>
      </c>
      <c r="G3211" s="91">
        <v>9622</v>
      </c>
      <c r="H3211" s="90"/>
      <c r="I3211" s="91"/>
      <c r="J3211" s="91"/>
      <c r="K3211" s="91">
        <f t="shared" si="102"/>
        <v>9622</v>
      </c>
      <c r="L3211" s="92">
        <v>20230822</v>
      </c>
    </row>
    <row r="3212" spans="1:12" x14ac:dyDescent="0.25">
      <c r="A3212" s="89" t="s">
        <v>4863</v>
      </c>
      <c r="B3212" s="90" t="s">
        <v>11</v>
      </c>
      <c r="C3212" s="90" t="s">
        <v>251</v>
      </c>
      <c r="D3212" s="90" t="s">
        <v>91</v>
      </c>
      <c r="E3212" s="90" t="s">
        <v>4636</v>
      </c>
      <c r="F3212" s="127">
        <v>1</v>
      </c>
      <c r="G3212" s="91">
        <v>9622</v>
      </c>
      <c r="H3212" s="90"/>
      <c r="I3212" s="91"/>
      <c r="J3212" s="91"/>
      <c r="K3212" s="91">
        <f t="shared" si="102"/>
        <v>9622</v>
      </c>
      <c r="L3212" s="92">
        <v>20230822</v>
      </c>
    </row>
    <row r="3213" spans="1:12" x14ac:dyDescent="0.25">
      <c r="A3213" s="89" t="s">
        <v>4851</v>
      </c>
      <c r="B3213" s="90" t="s">
        <v>11</v>
      </c>
      <c r="C3213" s="90" t="s">
        <v>35</v>
      </c>
      <c r="D3213" s="90" t="s">
        <v>614</v>
      </c>
      <c r="E3213" s="90" t="s">
        <v>615</v>
      </c>
      <c r="F3213" s="127">
        <v>1</v>
      </c>
      <c r="G3213" s="91">
        <v>9622</v>
      </c>
      <c r="H3213" s="90"/>
      <c r="I3213" s="91"/>
      <c r="J3213" s="91"/>
      <c r="K3213" s="91">
        <f t="shared" si="102"/>
        <v>9622</v>
      </c>
      <c r="L3213" s="92">
        <v>20230823</v>
      </c>
    </row>
    <row r="3214" spans="1:12" x14ac:dyDescent="0.25">
      <c r="A3214" s="89" t="s">
        <v>4867</v>
      </c>
      <c r="B3214" s="90" t="s">
        <v>11</v>
      </c>
      <c r="C3214" s="90" t="s">
        <v>4868</v>
      </c>
      <c r="D3214" s="90" t="s">
        <v>4869</v>
      </c>
      <c r="E3214" s="90" t="s">
        <v>4870</v>
      </c>
      <c r="F3214" s="127">
        <v>1</v>
      </c>
      <c r="G3214" s="91">
        <v>9622</v>
      </c>
      <c r="H3214" s="90"/>
      <c r="I3214" s="91"/>
      <c r="J3214" s="91"/>
      <c r="K3214" s="91">
        <f t="shared" si="102"/>
        <v>9622</v>
      </c>
      <c r="L3214" s="92">
        <v>20230823</v>
      </c>
    </row>
    <row r="3215" spans="1:12" x14ac:dyDescent="0.25">
      <c r="A3215" s="108" t="s">
        <v>4932</v>
      </c>
      <c r="B3215" s="109" t="s">
        <v>11</v>
      </c>
      <c r="C3215" s="109" t="s">
        <v>984</v>
      </c>
      <c r="D3215" s="109" t="s">
        <v>985</v>
      </c>
      <c r="E3215" s="109" t="s">
        <v>986</v>
      </c>
      <c r="F3215" s="130">
        <v>1</v>
      </c>
      <c r="G3215" s="110">
        <v>9622</v>
      </c>
      <c r="H3215" s="109">
        <v>50</v>
      </c>
      <c r="I3215" s="110">
        <v>107.68</v>
      </c>
      <c r="J3215" s="110">
        <f>I3215*H3215</f>
        <v>5384</v>
      </c>
      <c r="K3215" s="110">
        <f t="shared" si="102"/>
        <v>15006</v>
      </c>
      <c r="L3215" s="111">
        <v>20230823</v>
      </c>
    </row>
    <row r="3216" spans="1:12" x14ac:dyDescent="0.25">
      <c r="A3216" s="89" t="s">
        <v>4865</v>
      </c>
      <c r="B3216" s="90" t="s">
        <v>11</v>
      </c>
      <c r="C3216" s="90" t="s">
        <v>984</v>
      </c>
      <c r="D3216" s="90" t="s">
        <v>2178</v>
      </c>
      <c r="E3216" s="90" t="s">
        <v>122</v>
      </c>
      <c r="F3216" s="127">
        <v>1</v>
      </c>
      <c r="G3216" s="91">
        <v>9622</v>
      </c>
      <c r="H3216" s="90"/>
      <c r="I3216" s="91"/>
      <c r="J3216" s="91"/>
      <c r="K3216" s="91">
        <f t="shared" si="102"/>
        <v>9622</v>
      </c>
      <c r="L3216" s="92">
        <v>20230823</v>
      </c>
    </row>
    <row r="3217" spans="1:12" x14ac:dyDescent="0.25">
      <c r="A3217" s="89" t="s">
        <v>4877</v>
      </c>
      <c r="B3217" s="90" t="s">
        <v>11</v>
      </c>
      <c r="C3217" s="90" t="s">
        <v>851</v>
      </c>
      <c r="D3217" s="90" t="s">
        <v>855</v>
      </c>
      <c r="E3217" s="90" t="s">
        <v>870</v>
      </c>
      <c r="F3217" s="127">
        <v>1</v>
      </c>
      <c r="G3217" s="91">
        <v>9622</v>
      </c>
      <c r="H3217" s="90"/>
      <c r="I3217" s="91"/>
      <c r="J3217" s="91"/>
      <c r="K3217" s="91">
        <f t="shared" si="102"/>
        <v>9622</v>
      </c>
      <c r="L3217" s="92">
        <v>20230824</v>
      </c>
    </row>
    <row r="3218" spans="1:12" x14ac:dyDescent="0.25">
      <c r="A3218" s="108" t="s">
        <v>4862</v>
      </c>
      <c r="B3218" s="109" t="s">
        <v>11</v>
      </c>
      <c r="C3218" s="109" t="s">
        <v>12</v>
      </c>
      <c r="D3218" s="109" t="s">
        <v>128</v>
      </c>
      <c r="E3218" s="109" t="s">
        <v>1023</v>
      </c>
      <c r="F3218" s="130">
        <v>1</v>
      </c>
      <c r="G3218" s="110">
        <v>9622</v>
      </c>
      <c r="H3218" s="109">
        <v>95</v>
      </c>
      <c r="I3218" s="110">
        <v>107.68</v>
      </c>
      <c r="J3218" s="110">
        <f>I3218*H3218</f>
        <v>10229.6</v>
      </c>
      <c r="K3218" s="110">
        <f t="shared" si="102"/>
        <v>19851.599999999999</v>
      </c>
      <c r="L3218" s="111">
        <v>20230824</v>
      </c>
    </row>
    <row r="3219" spans="1:12" x14ac:dyDescent="0.25">
      <c r="A3219" s="89" t="s">
        <v>4864</v>
      </c>
      <c r="B3219" s="90" t="s">
        <v>11</v>
      </c>
      <c r="C3219" s="90" t="s">
        <v>27</v>
      </c>
      <c r="D3219" s="90" t="s">
        <v>515</v>
      </c>
      <c r="E3219" s="90" t="s">
        <v>522</v>
      </c>
      <c r="F3219" s="127">
        <v>1</v>
      </c>
      <c r="G3219" s="91">
        <v>9622</v>
      </c>
      <c r="H3219" s="90"/>
      <c r="I3219" s="91"/>
      <c r="J3219" s="91"/>
      <c r="K3219" s="91">
        <f t="shared" si="102"/>
        <v>9622</v>
      </c>
      <c r="L3219" s="92">
        <v>20230825</v>
      </c>
    </row>
    <row r="3220" spans="1:12" x14ac:dyDescent="0.25">
      <c r="A3220" s="89" t="s">
        <v>4845</v>
      </c>
      <c r="B3220" s="90" t="s">
        <v>11</v>
      </c>
      <c r="C3220" s="90" t="s">
        <v>698</v>
      </c>
      <c r="D3220" s="90" t="s">
        <v>26</v>
      </c>
      <c r="E3220" s="90" t="s">
        <v>1045</v>
      </c>
      <c r="F3220" s="127">
        <v>1</v>
      </c>
      <c r="G3220" s="91">
        <v>9622</v>
      </c>
      <c r="H3220" s="90"/>
      <c r="I3220" s="91"/>
      <c r="J3220" s="91"/>
      <c r="K3220" s="91">
        <f t="shared" si="102"/>
        <v>9622</v>
      </c>
      <c r="L3220" s="92">
        <v>20230825</v>
      </c>
    </row>
    <row r="3221" spans="1:12" x14ac:dyDescent="0.25">
      <c r="A3221" s="89" t="s">
        <v>4846</v>
      </c>
      <c r="B3221" s="90" t="s">
        <v>11</v>
      </c>
      <c r="C3221" s="90" t="s">
        <v>222</v>
      </c>
      <c r="D3221" s="90" t="s">
        <v>922</v>
      </c>
      <c r="E3221" s="90" t="s">
        <v>923</v>
      </c>
      <c r="F3221" s="127">
        <v>1</v>
      </c>
      <c r="G3221" s="91">
        <v>9622</v>
      </c>
      <c r="H3221" s="90"/>
      <c r="I3221" s="91"/>
      <c r="J3221" s="91"/>
      <c r="K3221" s="91">
        <f t="shared" si="102"/>
        <v>9622</v>
      </c>
      <c r="L3221" s="92">
        <v>20230825</v>
      </c>
    </row>
    <row r="3222" spans="1:12" x14ac:dyDescent="0.25">
      <c r="A3222" s="108" t="s">
        <v>4875</v>
      </c>
      <c r="B3222" s="109" t="s">
        <v>11</v>
      </c>
      <c r="C3222" s="109" t="s">
        <v>255</v>
      </c>
      <c r="D3222" s="109" t="s">
        <v>256</v>
      </c>
      <c r="E3222" s="109" t="s">
        <v>4517</v>
      </c>
      <c r="F3222" s="130">
        <v>1</v>
      </c>
      <c r="G3222" s="110">
        <v>9622</v>
      </c>
      <c r="H3222" s="109">
        <v>74</v>
      </c>
      <c r="I3222" s="110">
        <v>107.68</v>
      </c>
      <c r="J3222" s="110">
        <f>I3222*H3222</f>
        <v>7968.3200000000006</v>
      </c>
      <c r="K3222" s="110">
        <f t="shared" si="102"/>
        <v>17590.32</v>
      </c>
      <c r="L3222" s="111">
        <v>20230825</v>
      </c>
    </row>
    <row r="3223" spans="1:12" x14ac:dyDescent="0.25">
      <c r="A3223" s="89" t="s">
        <v>4878</v>
      </c>
      <c r="B3223" s="90" t="s">
        <v>11</v>
      </c>
      <c r="C3223" s="90" t="s">
        <v>255</v>
      </c>
      <c r="D3223" s="90" t="s">
        <v>256</v>
      </c>
      <c r="E3223" s="90" t="s">
        <v>727</v>
      </c>
      <c r="F3223" s="127">
        <v>1</v>
      </c>
      <c r="G3223" s="91">
        <v>9622</v>
      </c>
      <c r="H3223" s="90"/>
      <c r="I3223" s="91"/>
      <c r="J3223" s="91"/>
      <c r="K3223" s="91">
        <f t="shared" si="102"/>
        <v>9622</v>
      </c>
      <c r="L3223" s="92">
        <v>20230825</v>
      </c>
    </row>
    <row r="3224" spans="1:12" x14ac:dyDescent="0.25">
      <c r="A3224" s="108" t="s">
        <v>4852</v>
      </c>
      <c r="B3224" s="109" t="s">
        <v>11</v>
      </c>
      <c r="C3224" s="109" t="s">
        <v>36</v>
      </c>
      <c r="D3224" s="109" t="s">
        <v>37</v>
      </c>
      <c r="E3224" s="109" t="s">
        <v>1180</v>
      </c>
      <c r="F3224" s="130">
        <v>1</v>
      </c>
      <c r="G3224" s="110">
        <v>9622</v>
      </c>
      <c r="H3224" s="109">
        <v>287</v>
      </c>
      <c r="I3224" s="110">
        <v>107.68</v>
      </c>
      <c r="J3224" s="110">
        <f>I3224*H3224</f>
        <v>30904.160000000003</v>
      </c>
      <c r="K3224" s="110">
        <f t="shared" si="102"/>
        <v>40526.160000000003</v>
      </c>
      <c r="L3224" s="111">
        <v>20230828</v>
      </c>
    </row>
    <row r="3225" spans="1:12" x14ac:dyDescent="0.25">
      <c r="A3225" s="108" t="s">
        <v>4838</v>
      </c>
      <c r="B3225" s="109" t="s">
        <v>11</v>
      </c>
      <c r="C3225" s="109" t="s">
        <v>698</v>
      </c>
      <c r="D3225" s="109" t="s">
        <v>26</v>
      </c>
      <c r="E3225" s="109" t="s">
        <v>3338</v>
      </c>
      <c r="F3225" s="130">
        <v>1</v>
      </c>
      <c r="G3225" s="110">
        <v>9622</v>
      </c>
      <c r="H3225" s="109">
        <v>62</v>
      </c>
      <c r="I3225" s="110">
        <v>107.68</v>
      </c>
      <c r="J3225" s="110">
        <f>I3225*H3225</f>
        <v>6676.1600000000008</v>
      </c>
      <c r="K3225" s="110">
        <f t="shared" si="102"/>
        <v>16298.16</v>
      </c>
      <c r="L3225" s="111">
        <v>20230829</v>
      </c>
    </row>
    <row r="3226" spans="1:12" x14ac:dyDescent="0.25">
      <c r="A3226" s="89" t="s">
        <v>4871</v>
      </c>
      <c r="B3226" s="90" t="s">
        <v>2204</v>
      </c>
      <c r="C3226" s="90" t="s">
        <v>4848</v>
      </c>
      <c r="D3226" s="90" t="s">
        <v>4872</v>
      </c>
      <c r="E3226" s="90" t="s">
        <v>4873</v>
      </c>
      <c r="F3226" s="127">
        <v>1</v>
      </c>
      <c r="G3226" s="91">
        <v>9622</v>
      </c>
      <c r="H3226" s="90"/>
      <c r="I3226" s="91"/>
      <c r="J3226" s="91"/>
      <c r="K3226" s="91">
        <f t="shared" si="102"/>
        <v>9622</v>
      </c>
      <c r="L3226" s="92">
        <v>20230829</v>
      </c>
    </row>
    <row r="3227" spans="1:12" x14ac:dyDescent="0.25">
      <c r="A3227" s="89" t="s">
        <v>4819</v>
      </c>
      <c r="B3227" s="90" t="s">
        <v>11</v>
      </c>
      <c r="C3227" s="90" t="s">
        <v>28</v>
      </c>
      <c r="D3227" s="90" t="s">
        <v>1086</v>
      </c>
      <c r="E3227" s="90" t="s">
        <v>1587</v>
      </c>
      <c r="F3227" s="127">
        <v>1</v>
      </c>
      <c r="G3227" s="91">
        <v>9622</v>
      </c>
      <c r="H3227" s="90"/>
      <c r="I3227" s="91"/>
      <c r="J3227" s="91"/>
      <c r="K3227" s="91">
        <f t="shared" si="102"/>
        <v>9622</v>
      </c>
      <c r="L3227" s="92">
        <v>20230831</v>
      </c>
    </row>
    <row r="3228" spans="1:12" x14ac:dyDescent="0.25">
      <c r="A3228" s="89" t="s">
        <v>4818</v>
      </c>
      <c r="B3228" s="90" t="s">
        <v>11</v>
      </c>
      <c r="C3228" s="90" t="s">
        <v>984</v>
      </c>
      <c r="D3228" s="90" t="s">
        <v>2178</v>
      </c>
      <c r="E3228" s="90" t="s">
        <v>267</v>
      </c>
      <c r="F3228" s="127">
        <v>1</v>
      </c>
      <c r="G3228" s="91">
        <v>9622</v>
      </c>
      <c r="H3228" s="90"/>
      <c r="I3228" s="91"/>
      <c r="J3228" s="91"/>
      <c r="K3228" s="91">
        <f t="shared" si="102"/>
        <v>9622</v>
      </c>
      <c r="L3228" s="92">
        <v>20230831</v>
      </c>
    </row>
    <row r="3229" spans="1:12" x14ac:dyDescent="0.25">
      <c r="A3229" s="108" t="s">
        <v>4820</v>
      </c>
      <c r="B3229" s="109" t="s">
        <v>11</v>
      </c>
      <c r="C3229" s="109" t="s">
        <v>685</v>
      </c>
      <c r="D3229" s="109" t="s">
        <v>686</v>
      </c>
      <c r="E3229" s="109" t="s">
        <v>687</v>
      </c>
      <c r="F3229" s="130">
        <v>1</v>
      </c>
      <c r="G3229" s="110">
        <v>9622</v>
      </c>
      <c r="H3229" s="109">
        <v>52</v>
      </c>
      <c r="I3229" s="110">
        <v>107.68</v>
      </c>
      <c r="J3229" s="110">
        <f>I3229*H3229</f>
        <v>5599.3600000000006</v>
      </c>
      <c r="K3229" s="110">
        <f t="shared" si="102"/>
        <v>15221.36</v>
      </c>
      <c r="L3229" s="111">
        <v>20230831</v>
      </c>
    </row>
    <row r="3230" spans="1:12" ht="15.75" thickBot="1" x14ac:dyDescent="0.3">
      <c r="A3230" s="112" t="s">
        <v>4847</v>
      </c>
      <c r="B3230" s="113" t="s">
        <v>2204</v>
      </c>
      <c r="C3230" s="113" t="s">
        <v>4848</v>
      </c>
      <c r="D3230" s="113" t="s">
        <v>4849</v>
      </c>
      <c r="E3230" s="113" t="s">
        <v>4850</v>
      </c>
      <c r="F3230" s="131">
        <v>1</v>
      </c>
      <c r="G3230" s="114">
        <v>9622</v>
      </c>
      <c r="H3230" s="113"/>
      <c r="I3230" s="114"/>
      <c r="J3230" s="114"/>
      <c r="K3230" s="114">
        <f t="shared" si="102"/>
        <v>9622</v>
      </c>
      <c r="L3230" s="115">
        <v>20230831</v>
      </c>
    </row>
    <row r="3231" spans="1:12" x14ac:dyDescent="0.25">
      <c r="A3231" s="89"/>
      <c r="B3231" s="90"/>
      <c r="C3231" s="90"/>
      <c r="D3231" s="90"/>
      <c r="E3231" s="90"/>
      <c r="F3231" s="127"/>
      <c r="G3231" s="91"/>
      <c r="H3231" s="90"/>
      <c r="I3231" s="91"/>
      <c r="J3231" s="91"/>
      <c r="K3231" s="91"/>
      <c r="L3231" s="92"/>
    </row>
    <row r="3232" spans="1:12" ht="15.75" thickBot="1" x14ac:dyDescent="0.3">
      <c r="A3232" s="85"/>
      <c r="B3232" s="86"/>
      <c r="C3232" s="86"/>
      <c r="D3232" s="86"/>
      <c r="E3232" s="86"/>
      <c r="F3232" s="122"/>
      <c r="G3232" s="87"/>
      <c r="H3232" s="86"/>
      <c r="I3232" s="87"/>
      <c r="J3232" s="87"/>
      <c r="K3232" s="87"/>
      <c r="L3232" s="88"/>
    </row>
    <row r="3233" spans="1:12" x14ac:dyDescent="0.25">
      <c r="A3233" s="168" t="s">
        <v>4889</v>
      </c>
      <c r="B3233" s="169" t="s">
        <v>92</v>
      </c>
      <c r="C3233" s="169" t="s">
        <v>35</v>
      </c>
      <c r="D3233" s="169" t="s">
        <v>177</v>
      </c>
      <c r="E3233" s="169" t="s">
        <v>178</v>
      </c>
      <c r="F3233" s="170">
        <v>1</v>
      </c>
      <c r="G3233" s="171">
        <v>4448</v>
      </c>
      <c r="H3233" s="169">
        <v>111</v>
      </c>
      <c r="I3233" s="171">
        <v>107.68</v>
      </c>
      <c r="J3233" s="171">
        <f t="shared" ref="J3233" si="103">I3233*H3233</f>
        <v>11952.480000000001</v>
      </c>
      <c r="K3233" s="171">
        <f t="shared" ref="K3233:K3237" si="104">J3233+G3233</f>
        <v>16400.480000000003</v>
      </c>
      <c r="L3233" s="172">
        <v>20230810</v>
      </c>
    </row>
    <row r="3234" spans="1:12" x14ac:dyDescent="0.25">
      <c r="A3234" s="89" t="s">
        <v>4884</v>
      </c>
      <c r="B3234" s="90" t="s">
        <v>92</v>
      </c>
      <c r="C3234" s="90" t="s">
        <v>673</v>
      </c>
      <c r="D3234" s="90" t="s">
        <v>4880</v>
      </c>
      <c r="E3234" s="90" t="s">
        <v>1066</v>
      </c>
      <c r="F3234" s="127">
        <v>1</v>
      </c>
      <c r="G3234" s="91">
        <v>4448</v>
      </c>
      <c r="H3234" s="90"/>
      <c r="I3234" s="91"/>
      <c r="J3234" s="91"/>
      <c r="K3234" s="91">
        <f t="shared" si="104"/>
        <v>4448</v>
      </c>
      <c r="L3234" s="92">
        <v>20230810</v>
      </c>
    </row>
    <row r="3235" spans="1:12" x14ac:dyDescent="0.25">
      <c r="A3235" s="89" t="s">
        <v>4883</v>
      </c>
      <c r="B3235" s="90" t="s">
        <v>92</v>
      </c>
      <c r="C3235" s="90" t="s">
        <v>673</v>
      </c>
      <c r="D3235" s="90" t="s">
        <v>4880</v>
      </c>
      <c r="E3235" s="90" t="s">
        <v>1064</v>
      </c>
      <c r="F3235" s="127">
        <v>1</v>
      </c>
      <c r="G3235" s="91">
        <v>4448</v>
      </c>
      <c r="H3235" s="90"/>
      <c r="I3235" s="91"/>
      <c r="J3235" s="91"/>
      <c r="K3235" s="91">
        <f t="shared" si="104"/>
        <v>4448</v>
      </c>
      <c r="L3235" s="92">
        <v>20230810</v>
      </c>
    </row>
    <row r="3236" spans="1:12" x14ac:dyDescent="0.25">
      <c r="A3236" s="89" t="s">
        <v>4882</v>
      </c>
      <c r="B3236" s="90" t="s">
        <v>92</v>
      </c>
      <c r="C3236" s="90" t="s">
        <v>673</v>
      </c>
      <c r="D3236" s="90" t="s">
        <v>4880</v>
      </c>
      <c r="E3236" s="90" t="s">
        <v>674</v>
      </c>
      <c r="F3236" s="127">
        <v>1</v>
      </c>
      <c r="G3236" s="91">
        <v>4448</v>
      </c>
      <c r="H3236" s="90"/>
      <c r="I3236" s="91"/>
      <c r="J3236" s="91"/>
      <c r="K3236" s="91">
        <f t="shared" si="104"/>
        <v>4448</v>
      </c>
      <c r="L3236" s="92">
        <v>20230810</v>
      </c>
    </row>
    <row r="3237" spans="1:12" x14ac:dyDescent="0.25">
      <c r="A3237" s="89" t="s">
        <v>4881</v>
      </c>
      <c r="B3237" s="90" t="s">
        <v>92</v>
      </c>
      <c r="C3237" s="90" t="s">
        <v>673</v>
      </c>
      <c r="D3237" s="90" t="s">
        <v>4880</v>
      </c>
      <c r="E3237" s="90" t="s">
        <v>1061</v>
      </c>
      <c r="F3237" s="127">
        <v>1</v>
      </c>
      <c r="G3237" s="91">
        <v>4448</v>
      </c>
      <c r="H3237" s="90"/>
      <c r="I3237" s="91"/>
      <c r="J3237" s="91"/>
      <c r="K3237" s="91">
        <f t="shared" si="104"/>
        <v>4448</v>
      </c>
      <c r="L3237" s="92">
        <v>20230810</v>
      </c>
    </row>
    <row r="3238" spans="1:12" x14ac:dyDescent="0.25">
      <c r="A3238" s="89" t="s">
        <v>4879</v>
      </c>
      <c r="B3238" s="90" t="s">
        <v>92</v>
      </c>
      <c r="C3238" s="90" t="s">
        <v>673</v>
      </c>
      <c r="D3238" s="90" t="s">
        <v>4880</v>
      </c>
      <c r="E3238" s="90" t="s">
        <v>1059</v>
      </c>
      <c r="F3238" s="127">
        <v>1</v>
      </c>
      <c r="G3238" s="91">
        <v>4448</v>
      </c>
      <c r="H3238" s="90"/>
      <c r="I3238" s="91"/>
      <c r="J3238" s="91"/>
      <c r="K3238" s="91">
        <f t="shared" ref="K3238:K3301" si="105">J3238+G3238</f>
        <v>4448</v>
      </c>
      <c r="L3238" s="92">
        <v>20230810</v>
      </c>
    </row>
    <row r="3239" spans="1:12" x14ac:dyDescent="0.25">
      <c r="A3239" s="89" t="s">
        <v>4861</v>
      </c>
      <c r="B3239" s="90" t="s">
        <v>92</v>
      </c>
      <c r="C3239" s="90" t="s">
        <v>297</v>
      </c>
      <c r="D3239" s="90" t="s">
        <v>93</v>
      </c>
      <c r="E3239" s="90" t="s">
        <v>813</v>
      </c>
      <c r="F3239" s="127">
        <v>1</v>
      </c>
      <c r="G3239" s="91">
        <v>4448</v>
      </c>
      <c r="H3239" s="90"/>
      <c r="I3239" s="91"/>
      <c r="J3239" s="91"/>
      <c r="K3239" s="91">
        <f t="shared" si="105"/>
        <v>4448</v>
      </c>
      <c r="L3239" s="92">
        <v>20230815</v>
      </c>
    </row>
    <row r="3240" spans="1:12" x14ac:dyDescent="0.25">
      <c r="A3240" s="89" t="s">
        <v>4860</v>
      </c>
      <c r="B3240" s="90" t="s">
        <v>92</v>
      </c>
      <c r="C3240" s="90" t="s">
        <v>297</v>
      </c>
      <c r="D3240" s="90" t="s">
        <v>93</v>
      </c>
      <c r="E3240" s="90" t="s">
        <v>809</v>
      </c>
      <c r="F3240" s="127">
        <v>1</v>
      </c>
      <c r="G3240" s="91">
        <v>4448</v>
      </c>
      <c r="H3240" s="90"/>
      <c r="I3240" s="91"/>
      <c r="J3240" s="91"/>
      <c r="K3240" s="91">
        <f t="shared" si="105"/>
        <v>4448</v>
      </c>
      <c r="L3240" s="92">
        <v>20230815</v>
      </c>
    </row>
    <row r="3241" spans="1:12" x14ac:dyDescent="0.25">
      <c r="A3241" s="89" t="s">
        <v>4859</v>
      </c>
      <c r="B3241" s="90" t="s">
        <v>92</v>
      </c>
      <c r="C3241" s="90" t="s">
        <v>297</v>
      </c>
      <c r="D3241" s="90" t="s">
        <v>93</v>
      </c>
      <c r="E3241" s="90" t="s">
        <v>807</v>
      </c>
      <c r="F3241" s="127">
        <v>1</v>
      </c>
      <c r="G3241" s="91">
        <v>4448</v>
      </c>
      <c r="H3241" s="90"/>
      <c r="I3241" s="91"/>
      <c r="J3241" s="91"/>
      <c r="K3241" s="91">
        <f t="shared" si="105"/>
        <v>4448</v>
      </c>
      <c r="L3241" s="92">
        <v>20230815</v>
      </c>
    </row>
    <row r="3242" spans="1:12" x14ac:dyDescent="0.25">
      <c r="A3242" s="89" t="s">
        <v>4858</v>
      </c>
      <c r="B3242" s="90" t="s">
        <v>92</v>
      </c>
      <c r="C3242" s="90" t="s">
        <v>297</v>
      </c>
      <c r="D3242" s="90" t="s">
        <v>93</v>
      </c>
      <c r="E3242" s="90" t="s">
        <v>805</v>
      </c>
      <c r="F3242" s="127">
        <v>1</v>
      </c>
      <c r="G3242" s="91">
        <v>4448</v>
      </c>
      <c r="H3242" s="90"/>
      <c r="I3242" s="91"/>
      <c r="J3242" s="91"/>
      <c r="K3242" s="91">
        <f t="shared" si="105"/>
        <v>4448</v>
      </c>
      <c r="L3242" s="92">
        <v>20230815</v>
      </c>
    </row>
    <row r="3243" spans="1:12" x14ac:dyDescent="0.25">
      <c r="A3243" s="89" t="s">
        <v>4857</v>
      </c>
      <c r="B3243" s="90" t="s">
        <v>92</v>
      </c>
      <c r="C3243" s="90" t="s">
        <v>297</v>
      </c>
      <c r="D3243" s="90" t="s">
        <v>93</v>
      </c>
      <c r="E3243" s="90" t="s">
        <v>799</v>
      </c>
      <c r="F3243" s="127">
        <v>1</v>
      </c>
      <c r="G3243" s="91">
        <v>4448</v>
      </c>
      <c r="H3243" s="90"/>
      <c r="I3243" s="91"/>
      <c r="J3243" s="91"/>
      <c r="K3243" s="91">
        <f t="shared" si="105"/>
        <v>4448</v>
      </c>
      <c r="L3243" s="92">
        <v>20230815</v>
      </c>
    </row>
    <row r="3244" spans="1:12" x14ac:dyDescent="0.25">
      <c r="A3244" s="89" t="s">
        <v>4856</v>
      </c>
      <c r="B3244" s="90" t="s">
        <v>92</v>
      </c>
      <c r="C3244" s="90" t="s">
        <v>297</v>
      </c>
      <c r="D3244" s="90" t="s">
        <v>93</v>
      </c>
      <c r="E3244" s="90" t="s">
        <v>797</v>
      </c>
      <c r="F3244" s="127">
        <v>1</v>
      </c>
      <c r="G3244" s="91">
        <v>4448</v>
      </c>
      <c r="H3244" s="90"/>
      <c r="I3244" s="91"/>
      <c r="J3244" s="91"/>
      <c r="K3244" s="91">
        <f t="shared" si="105"/>
        <v>4448</v>
      </c>
      <c r="L3244" s="92">
        <v>20230815</v>
      </c>
    </row>
    <row r="3245" spans="1:12" x14ac:dyDescent="0.25">
      <c r="A3245" s="108" t="s">
        <v>4855</v>
      </c>
      <c r="B3245" s="109" t="s">
        <v>92</v>
      </c>
      <c r="C3245" s="109" t="s">
        <v>297</v>
      </c>
      <c r="D3245" s="109" t="s">
        <v>93</v>
      </c>
      <c r="E3245" s="109" t="s">
        <v>367</v>
      </c>
      <c r="F3245" s="130">
        <v>1</v>
      </c>
      <c r="G3245" s="110">
        <v>4448</v>
      </c>
      <c r="H3245" s="109">
        <v>52</v>
      </c>
      <c r="I3245" s="110">
        <v>107.68</v>
      </c>
      <c r="J3245" s="110">
        <f t="shared" ref="J3245:J3295" si="106">I3245*H3245</f>
        <v>5599.3600000000006</v>
      </c>
      <c r="K3245" s="110">
        <f t="shared" si="105"/>
        <v>10047.36</v>
      </c>
      <c r="L3245" s="111">
        <v>20230816</v>
      </c>
    </row>
    <row r="3246" spans="1:12" x14ac:dyDescent="0.25">
      <c r="A3246" s="89" t="s">
        <v>4854</v>
      </c>
      <c r="B3246" s="90" t="s">
        <v>92</v>
      </c>
      <c r="C3246" s="90" t="s">
        <v>297</v>
      </c>
      <c r="D3246" s="90" t="s">
        <v>93</v>
      </c>
      <c r="E3246" s="90" t="s">
        <v>803</v>
      </c>
      <c r="F3246" s="127">
        <v>1</v>
      </c>
      <c r="G3246" s="91">
        <v>4448</v>
      </c>
      <c r="H3246" s="90"/>
      <c r="I3246" s="91"/>
      <c r="J3246" s="91"/>
      <c r="K3246" s="91">
        <f t="shared" si="105"/>
        <v>4448</v>
      </c>
      <c r="L3246" s="92">
        <v>20230816</v>
      </c>
    </row>
    <row r="3247" spans="1:12" x14ac:dyDescent="0.25">
      <c r="A3247" s="89" t="s">
        <v>4853</v>
      </c>
      <c r="B3247" s="90" t="s">
        <v>92</v>
      </c>
      <c r="C3247" s="90" t="s">
        <v>297</v>
      </c>
      <c r="D3247" s="90" t="s">
        <v>93</v>
      </c>
      <c r="E3247" s="90" t="s">
        <v>801</v>
      </c>
      <c r="F3247" s="127">
        <v>1</v>
      </c>
      <c r="G3247" s="91">
        <v>4448</v>
      </c>
      <c r="H3247" s="90"/>
      <c r="I3247" s="91"/>
      <c r="J3247" s="91"/>
      <c r="K3247" s="91">
        <f t="shared" si="105"/>
        <v>4448</v>
      </c>
      <c r="L3247" s="92">
        <v>20230816</v>
      </c>
    </row>
    <row r="3248" spans="1:12" x14ac:dyDescent="0.25">
      <c r="A3248" s="89" t="s">
        <v>4844</v>
      </c>
      <c r="B3248" s="90" t="s">
        <v>92</v>
      </c>
      <c r="C3248" s="90" t="s">
        <v>220</v>
      </c>
      <c r="D3248" s="90" t="s">
        <v>221</v>
      </c>
      <c r="E3248" s="90" t="s">
        <v>4348</v>
      </c>
      <c r="F3248" s="127">
        <v>1</v>
      </c>
      <c r="G3248" s="91">
        <v>4448</v>
      </c>
      <c r="H3248" s="90"/>
      <c r="I3248" s="91"/>
      <c r="J3248" s="91"/>
      <c r="K3248" s="91">
        <f t="shared" si="105"/>
        <v>4448</v>
      </c>
      <c r="L3248" s="92">
        <v>20230822</v>
      </c>
    </row>
    <row r="3249" spans="1:12" x14ac:dyDescent="0.25">
      <c r="A3249" s="89" t="s">
        <v>4843</v>
      </c>
      <c r="B3249" s="90" t="s">
        <v>92</v>
      </c>
      <c r="C3249" s="90" t="s">
        <v>220</v>
      </c>
      <c r="D3249" s="90" t="s">
        <v>221</v>
      </c>
      <c r="E3249" s="90" t="s">
        <v>3674</v>
      </c>
      <c r="F3249" s="127">
        <v>1</v>
      </c>
      <c r="G3249" s="91">
        <v>4448</v>
      </c>
      <c r="H3249" s="90"/>
      <c r="I3249" s="91"/>
      <c r="J3249" s="91"/>
      <c r="K3249" s="91">
        <f t="shared" si="105"/>
        <v>4448</v>
      </c>
      <c r="L3249" s="92">
        <v>20230822</v>
      </c>
    </row>
    <row r="3250" spans="1:12" x14ac:dyDescent="0.25">
      <c r="A3250" s="89" t="s">
        <v>4842</v>
      </c>
      <c r="B3250" s="90" t="s">
        <v>92</v>
      </c>
      <c r="C3250" s="90" t="s">
        <v>220</v>
      </c>
      <c r="D3250" s="90" t="s">
        <v>221</v>
      </c>
      <c r="E3250" s="90" t="s">
        <v>4270</v>
      </c>
      <c r="F3250" s="127">
        <v>1</v>
      </c>
      <c r="G3250" s="91">
        <v>4448</v>
      </c>
      <c r="H3250" s="90"/>
      <c r="I3250" s="91"/>
      <c r="J3250" s="91"/>
      <c r="K3250" s="91">
        <f t="shared" si="105"/>
        <v>4448</v>
      </c>
      <c r="L3250" s="92">
        <v>20230822</v>
      </c>
    </row>
    <row r="3251" spans="1:12" x14ac:dyDescent="0.25">
      <c r="A3251" s="89" t="s">
        <v>4841</v>
      </c>
      <c r="B3251" s="90" t="s">
        <v>92</v>
      </c>
      <c r="C3251" s="90" t="s">
        <v>220</v>
      </c>
      <c r="D3251" s="90" t="s">
        <v>221</v>
      </c>
      <c r="E3251" s="90" t="s">
        <v>4350</v>
      </c>
      <c r="F3251" s="127">
        <v>1</v>
      </c>
      <c r="G3251" s="91">
        <v>4448</v>
      </c>
      <c r="H3251" s="90"/>
      <c r="I3251" s="91"/>
      <c r="J3251" s="91"/>
      <c r="K3251" s="91">
        <f t="shared" si="105"/>
        <v>4448</v>
      </c>
      <c r="L3251" s="92">
        <v>20230822</v>
      </c>
    </row>
    <row r="3252" spans="1:12" x14ac:dyDescent="0.25">
      <c r="A3252" s="89" t="s">
        <v>4840</v>
      </c>
      <c r="B3252" s="90" t="s">
        <v>92</v>
      </c>
      <c r="C3252" s="90" t="s">
        <v>220</v>
      </c>
      <c r="D3252" s="90" t="s">
        <v>221</v>
      </c>
      <c r="E3252" s="90" t="s">
        <v>3670</v>
      </c>
      <c r="F3252" s="127">
        <v>1</v>
      </c>
      <c r="G3252" s="91">
        <v>4448</v>
      </c>
      <c r="H3252" s="90"/>
      <c r="I3252" s="91"/>
      <c r="J3252" s="91"/>
      <c r="K3252" s="91">
        <f t="shared" si="105"/>
        <v>4448</v>
      </c>
      <c r="L3252" s="92">
        <v>20230822</v>
      </c>
    </row>
    <row r="3253" spans="1:12" x14ac:dyDescent="0.25">
      <c r="A3253" s="89" t="s">
        <v>4839</v>
      </c>
      <c r="B3253" s="90" t="s">
        <v>92</v>
      </c>
      <c r="C3253" s="90" t="s">
        <v>220</v>
      </c>
      <c r="D3253" s="90" t="s">
        <v>221</v>
      </c>
      <c r="E3253" s="90" t="s">
        <v>1220</v>
      </c>
      <c r="F3253" s="127">
        <v>1</v>
      </c>
      <c r="G3253" s="91">
        <v>4448</v>
      </c>
      <c r="H3253" s="90"/>
      <c r="I3253" s="91"/>
      <c r="J3253" s="91"/>
      <c r="K3253" s="91">
        <f t="shared" si="105"/>
        <v>4448</v>
      </c>
      <c r="L3253" s="92">
        <v>20230822</v>
      </c>
    </row>
    <row r="3254" spans="1:12" x14ac:dyDescent="0.25">
      <c r="A3254" s="89" t="s">
        <v>4795</v>
      </c>
      <c r="B3254" s="90" t="s">
        <v>92</v>
      </c>
      <c r="C3254" s="90" t="s">
        <v>984</v>
      </c>
      <c r="D3254" s="90" t="s">
        <v>2178</v>
      </c>
      <c r="E3254" s="90" t="s">
        <v>990</v>
      </c>
      <c r="F3254" s="127">
        <v>1</v>
      </c>
      <c r="G3254" s="91">
        <v>4448</v>
      </c>
      <c r="H3254" s="90"/>
      <c r="I3254" s="91"/>
      <c r="J3254" s="91"/>
      <c r="K3254" s="91">
        <f t="shared" si="105"/>
        <v>4448</v>
      </c>
      <c r="L3254" s="92">
        <v>20230822</v>
      </c>
    </row>
    <row r="3255" spans="1:12" x14ac:dyDescent="0.25">
      <c r="A3255" s="89" t="s">
        <v>4794</v>
      </c>
      <c r="B3255" s="90" t="s">
        <v>92</v>
      </c>
      <c r="C3255" s="90" t="s">
        <v>984</v>
      </c>
      <c r="D3255" s="90" t="s">
        <v>2178</v>
      </c>
      <c r="E3255" s="90" t="s">
        <v>122</v>
      </c>
      <c r="F3255" s="127">
        <v>1</v>
      </c>
      <c r="G3255" s="91">
        <v>4448</v>
      </c>
      <c r="H3255" s="90"/>
      <c r="I3255" s="91"/>
      <c r="J3255" s="91"/>
      <c r="K3255" s="91">
        <f t="shared" si="105"/>
        <v>4448</v>
      </c>
      <c r="L3255" s="92">
        <v>20230822</v>
      </c>
    </row>
    <row r="3256" spans="1:12" x14ac:dyDescent="0.25">
      <c r="A3256" s="89" t="s">
        <v>4793</v>
      </c>
      <c r="B3256" s="90" t="s">
        <v>92</v>
      </c>
      <c r="C3256" s="90" t="s">
        <v>984</v>
      </c>
      <c r="D3256" s="90" t="s">
        <v>2178</v>
      </c>
      <c r="E3256" s="90" t="s">
        <v>932</v>
      </c>
      <c r="F3256" s="127">
        <v>1</v>
      </c>
      <c r="G3256" s="91">
        <v>4448</v>
      </c>
      <c r="H3256" s="90"/>
      <c r="I3256" s="91"/>
      <c r="J3256" s="91"/>
      <c r="K3256" s="91">
        <f t="shared" si="105"/>
        <v>4448</v>
      </c>
      <c r="L3256" s="92">
        <v>20230822</v>
      </c>
    </row>
    <row r="3257" spans="1:12" x14ac:dyDescent="0.25">
      <c r="A3257" s="89" t="s">
        <v>4792</v>
      </c>
      <c r="B3257" s="90" t="s">
        <v>92</v>
      </c>
      <c r="C3257" s="90" t="s">
        <v>984</v>
      </c>
      <c r="D3257" s="90" t="s">
        <v>2178</v>
      </c>
      <c r="E3257" s="90" t="s">
        <v>2409</v>
      </c>
      <c r="F3257" s="127">
        <v>1</v>
      </c>
      <c r="G3257" s="91">
        <v>4448</v>
      </c>
      <c r="H3257" s="90"/>
      <c r="I3257" s="91"/>
      <c r="J3257" s="91"/>
      <c r="K3257" s="91">
        <f t="shared" si="105"/>
        <v>4448</v>
      </c>
      <c r="L3257" s="92">
        <v>20230822</v>
      </c>
    </row>
    <row r="3258" spans="1:12" x14ac:dyDescent="0.25">
      <c r="A3258" s="89" t="s">
        <v>4791</v>
      </c>
      <c r="B3258" s="90" t="s">
        <v>92</v>
      </c>
      <c r="C3258" s="90" t="s">
        <v>984</v>
      </c>
      <c r="D3258" s="90" t="s">
        <v>2178</v>
      </c>
      <c r="E3258" s="90" t="s">
        <v>2413</v>
      </c>
      <c r="F3258" s="127">
        <v>1</v>
      </c>
      <c r="G3258" s="91">
        <v>4448</v>
      </c>
      <c r="H3258" s="90"/>
      <c r="I3258" s="91"/>
      <c r="J3258" s="91"/>
      <c r="K3258" s="91">
        <f t="shared" si="105"/>
        <v>4448</v>
      </c>
      <c r="L3258" s="92">
        <v>20230822</v>
      </c>
    </row>
    <row r="3259" spans="1:12" x14ac:dyDescent="0.25">
      <c r="A3259" s="89" t="s">
        <v>4822</v>
      </c>
      <c r="B3259" s="90" t="s">
        <v>92</v>
      </c>
      <c r="C3259" s="90" t="s">
        <v>984</v>
      </c>
      <c r="D3259" s="90" t="s">
        <v>2178</v>
      </c>
      <c r="E3259" s="90" t="s">
        <v>232</v>
      </c>
      <c r="F3259" s="127">
        <v>1</v>
      </c>
      <c r="G3259" s="91">
        <v>4448</v>
      </c>
      <c r="H3259" s="90"/>
      <c r="I3259" s="91"/>
      <c r="J3259" s="91"/>
      <c r="K3259" s="91">
        <f t="shared" si="105"/>
        <v>4448</v>
      </c>
      <c r="L3259" s="92">
        <v>20230822</v>
      </c>
    </row>
    <row r="3260" spans="1:12" x14ac:dyDescent="0.25">
      <c r="A3260" s="108" t="s">
        <v>4790</v>
      </c>
      <c r="B3260" s="109" t="s">
        <v>92</v>
      </c>
      <c r="C3260" s="109" t="s">
        <v>984</v>
      </c>
      <c r="D3260" s="109" t="s">
        <v>2178</v>
      </c>
      <c r="E3260" s="109" t="s">
        <v>209</v>
      </c>
      <c r="F3260" s="130">
        <v>1</v>
      </c>
      <c r="G3260" s="110">
        <v>4448</v>
      </c>
      <c r="H3260" s="109">
        <v>50</v>
      </c>
      <c r="I3260" s="110">
        <v>107.68</v>
      </c>
      <c r="J3260" s="110">
        <f t="shared" si="106"/>
        <v>5384</v>
      </c>
      <c r="K3260" s="110">
        <f t="shared" si="105"/>
        <v>9832</v>
      </c>
      <c r="L3260" s="111">
        <v>20230822</v>
      </c>
    </row>
    <row r="3261" spans="1:12" x14ac:dyDescent="0.25">
      <c r="A3261" s="89" t="s">
        <v>4821</v>
      </c>
      <c r="B3261" s="90" t="s">
        <v>92</v>
      </c>
      <c r="C3261" s="90" t="s">
        <v>984</v>
      </c>
      <c r="D3261" s="90" t="s">
        <v>2178</v>
      </c>
      <c r="E3261" s="90" t="s">
        <v>267</v>
      </c>
      <c r="F3261" s="127">
        <v>1</v>
      </c>
      <c r="G3261" s="91">
        <v>4448</v>
      </c>
      <c r="H3261" s="90"/>
      <c r="I3261" s="91"/>
      <c r="J3261" s="91"/>
      <c r="K3261" s="91">
        <f t="shared" si="105"/>
        <v>4448</v>
      </c>
      <c r="L3261" s="92">
        <v>20230822</v>
      </c>
    </row>
    <row r="3262" spans="1:12" x14ac:dyDescent="0.25">
      <c r="A3262" s="89" t="s">
        <v>4837</v>
      </c>
      <c r="B3262" s="90" t="s">
        <v>92</v>
      </c>
      <c r="C3262" s="90" t="s">
        <v>220</v>
      </c>
      <c r="D3262" s="90" t="s">
        <v>221</v>
      </c>
      <c r="E3262" s="90" t="s">
        <v>3668</v>
      </c>
      <c r="F3262" s="127">
        <v>1</v>
      </c>
      <c r="G3262" s="91">
        <v>4448</v>
      </c>
      <c r="H3262" s="90"/>
      <c r="I3262" s="91"/>
      <c r="J3262" s="91"/>
      <c r="K3262" s="91">
        <f t="shared" si="105"/>
        <v>4448</v>
      </c>
      <c r="L3262" s="92">
        <v>20230823</v>
      </c>
    </row>
    <row r="3263" spans="1:12" x14ac:dyDescent="0.25">
      <c r="A3263" s="89" t="s">
        <v>4836</v>
      </c>
      <c r="B3263" s="90" t="s">
        <v>92</v>
      </c>
      <c r="C3263" s="90" t="s">
        <v>220</v>
      </c>
      <c r="D3263" s="90" t="s">
        <v>221</v>
      </c>
      <c r="E3263" s="90" t="s">
        <v>4324</v>
      </c>
      <c r="F3263" s="127">
        <v>1</v>
      </c>
      <c r="G3263" s="91">
        <v>4448</v>
      </c>
      <c r="H3263" s="90"/>
      <c r="I3263" s="91"/>
      <c r="J3263" s="91"/>
      <c r="K3263" s="91">
        <f t="shared" si="105"/>
        <v>4448</v>
      </c>
      <c r="L3263" s="92">
        <v>20230823</v>
      </c>
    </row>
    <row r="3264" spans="1:12" x14ac:dyDescent="0.25">
      <c r="A3264" s="89" t="s">
        <v>4835</v>
      </c>
      <c r="B3264" s="90" t="s">
        <v>92</v>
      </c>
      <c r="C3264" s="90" t="s">
        <v>220</v>
      </c>
      <c r="D3264" s="90" t="s">
        <v>221</v>
      </c>
      <c r="E3264" s="90" t="s">
        <v>2169</v>
      </c>
      <c r="F3264" s="127">
        <v>1</v>
      </c>
      <c r="G3264" s="91">
        <v>4448</v>
      </c>
      <c r="H3264" s="90"/>
      <c r="I3264" s="91"/>
      <c r="J3264" s="91"/>
      <c r="K3264" s="91">
        <f t="shared" si="105"/>
        <v>4448</v>
      </c>
      <c r="L3264" s="92">
        <v>20230823</v>
      </c>
    </row>
    <row r="3265" spans="1:12" x14ac:dyDescent="0.25">
      <c r="A3265" s="89" t="s">
        <v>4834</v>
      </c>
      <c r="B3265" s="90" t="s">
        <v>92</v>
      </c>
      <c r="C3265" s="90" t="s">
        <v>220</v>
      </c>
      <c r="D3265" s="90" t="s">
        <v>221</v>
      </c>
      <c r="E3265" s="90" t="s">
        <v>3664</v>
      </c>
      <c r="F3265" s="127">
        <v>1</v>
      </c>
      <c r="G3265" s="91">
        <v>4448</v>
      </c>
      <c r="H3265" s="90"/>
      <c r="I3265" s="91"/>
      <c r="J3265" s="91"/>
      <c r="K3265" s="91">
        <f t="shared" si="105"/>
        <v>4448</v>
      </c>
      <c r="L3265" s="92">
        <v>20230823</v>
      </c>
    </row>
    <row r="3266" spans="1:12" x14ac:dyDescent="0.25">
      <c r="A3266" s="89" t="s">
        <v>4833</v>
      </c>
      <c r="B3266" s="90" t="s">
        <v>92</v>
      </c>
      <c r="C3266" s="90" t="s">
        <v>220</v>
      </c>
      <c r="D3266" s="90" t="s">
        <v>221</v>
      </c>
      <c r="E3266" s="90" t="s">
        <v>3660</v>
      </c>
      <c r="F3266" s="127">
        <v>1</v>
      </c>
      <c r="G3266" s="91">
        <v>4448</v>
      </c>
      <c r="H3266" s="90"/>
      <c r="I3266" s="91"/>
      <c r="J3266" s="91"/>
      <c r="K3266" s="91">
        <f t="shared" si="105"/>
        <v>4448</v>
      </c>
      <c r="L3266" s="92">
        <v>20230823</v>
      </c>
    </row>
    <row r="3267" spans="1:12" x14ac:dyDescent="0.25">
      <c r="A3267" s="89" t="s">
        <v>4832</v>
      </c>
      <c r="B3267" s="90" t="s">
        <v>92</v>
      </c>
      <c r="C3267" s="90" t="s">
        <v>220</v>
      </c>
      <c r="D3267" s="90" t="s">
        <v>221</v>
      </c>
      <c r="E3267" s="90" t="s">
        <v>3666</v>
      </c>
      <c r="F3267" s="127">
        <v>1</v>
      </c>
      <c r="G3267" s="91">
        <v>4448</v>
      </c>
      <c r="H3267" s="90"/>
      <c r="I3267" s="91"/>
      <c r="J3267" s="91"/>
      <c r="K3267" s="91">
        <f t="shared" si="105"/>
        <v>4448</v>
      </c>
      <c r="L3267" s="92">
        <v>20230823</v>
      </c>
    </row>
    <row r="3268" spans="1:12" x14ac:dyDescent="0.25">
      <c r="A3268" s="89" t="s">
        <v>4831</v>
      </c>
      <c r="B3268" s="90" t="s">
        <v>92</v>
      </c>
      <c r="C3268" s="90" t="s">
        <v>220</v>
      </c>
      <c r="D3268" s="90" t="s">
        <v>221</v>
      </c>
      <c r="E3268" s="90" t="s">
        <v>3658</v>
      </c>
      <c r="F3268" s="127">
        <v>1</v>
      </c>
      <c r="G3268" s="91">
        <v>4448</v>
      </c>
      <c r="H3268" s="90"/>
      <c r="I3268" s="91"/>
      <c r="J3268" s="91"/>
      <c r="K3268" s="91">
        <f t="shared" si="105"/>
        <v>4448</v>
      </c>
      <c r="L3268" s="92">
        <v>20230823</v>
      </c>
    </row>
    <row r="3269" spans="1:12" x14ac:dyDescent="0.25">
      <c r="A3269" s="89" t="s">
        <v>4830</v>
      </c>
      <c r="B3269" s="90" t="s">
        <v>92</v>
      </c>
      <c r="C3269" s="90" t="s">
        <v>220</v>
      </c>
      <c r="D3269" s="90" t="s">
        <v>221</v>
      </c>
      <c r="E3269" s="90" t="s">
        <v>3662</v>
      </c>
      <c r="F3269" s="127">
        <v>1</v>
      </c>
      <c r="G3269" s="91">
        <v>4448</v>
      </c>
      <c r="H3269" s="90"/>
      <c r="I3269" s="91"/>
      <c r="J3269" s="91"/>
      <c r="K3269" s="91">
        <f t="shared" si="105"/>
        <v>4448</v>
      </c>
      <c r="L3269" s="92">
        <v>20230823</v>
      </c>
    </row>
    <row r="3270" spans="1:12" x14ac:dyDescent="0.25">
      <c r="A3270" s="89" t="s">
        <v>4828</v>
      </c>
      <c r="B3270" s="90" t="s">
        <v>92</v>
      </c>
      <c r="C3270" s="90" t="s">
        <v>220</v>
      </c>
      <c r="D3270" s="90" t="s">
        <v>221</v>
      </c>
      <c r="E3270" s="90" t="s">
        <v>4346</v>
      </c>
      <c r="F3270" s="127">
        <v>1</v>
      </c>
      <c r="G3270" s="91">
        <v>4448</v>
      </c>
      <c r="H3270" s="90"/>
      <c r="I3270" s="91"/>
      <c r="J3270" s="91"/>
      <c r="K3270" s="91">
        <f t="shared" si="105"/>
        <v>4448</v>
      </c>
      <c r="L3270" s="92">
        <v>20230824</v>
      </c>
    </row>
    <row r="3271" spans="1:12" x14ac:dyDescent="0.25">
      <c r="A3271" s="89" t="s">
        <v>4826</v>
      </c>
      <c r="B3271" s="90" t="s">
        <v>92</v>
      </c>
      <c r="C3271" s="90" t="s">
        <v>220</v>
      </c>
      <c r="D3271" s="90" t="s">
        <v>221</v>
      </c>
      <c r="E3271" s="90" t="s">
        <v>4827</v>
      </c>
      <c r="F3271" s="127">
        <v>1</v>
      </c>
      <c r="G3271" s="91">
        <v>4448</v>
      </c>
      <c r="H3271" s="90"/>
      <c r="I3271" s="91"/>
      <c r="J3271" s="91"/>
      <c r="K3271" s="91">
        <f t="shared" si="105"/>
        <v>4448</v>
      </c>
      <c r="L3271" s="92">
        <v>20230824</v>
      </c>
    </row>
    <row r="3272" spans="1:12" x14ac:dyDescent="0.25">
      <c r="A3272" s="89" t="s">
        <v>4825</v>
      </c>
      <c r="B3272" s="90" t="s">
        <v>92</v>
      </c>
      <c r="C3272" s="90" t="s">
        <v>220</v>
      </c>
      <c r="D3272" s="90" t="s">
        <v>221</v>
      </c>
      <c r="E3272" s="90" t="s">
        <v>3672</v>
      </c>
      <c r="F3272" s="127">
        <v>1</v>
      </c>
      <c r="G3272" s="91">
        <v>4448</v>
      </c>
      <c r="H3272" s="90"/>
      <c r="I3272" s="91"/>
      <c r="J3272" s="91"/>
      <c r="K3272" s="91">
        <f t="shared" si="105"/>
        <v>4448</v>
      </c>
      <c r="L3272" s="92">
        <v>20230824</v>
      </c>
    </row>
    <row r="3273" spans="1:12" x14ac:dyDescent="0.25">
      <c r="A3273" s="89" t="s">
        <v>4824</v>
      </c>
      <c r="B3273" s="90" t="s">
        <v>92</v>
      </c>
      <c r="C3273" s="90" t="s">
        <v>220</v>
      </c>
      <c r="D3273" s="90" t="s">
        <v>221</v>
      </c>
      <c r="E3273" s="90" t="s">
        <v>912</v>
      </c>
      <c r="F3273" s="127">
        <v>1</v>
      </c>
      <c r="G3273" s="91">
        <v>4448</v>
      </c>
      <c r="H3273" s="90"/>
      <c r="I3273" s="91"/>
      <c r="J3273" s="91"/>
      <c r="K3273" s="91">
        <f t="shared" si="105"/>
        <v>4448</v>
      </c>
      <c r="L3273" s="92">
        <v>20230824</v>
      </c>
    </row>
    <row r="3274" spans="1:12" x14ac:dyDescent="0.25">
      <c r="A3274" s="89" t="s">
        <v>4829</v>
      </c>
      <c r="B3274" s="90" t="s">
        <v>92</v>
      </c>
      <c r="C3274" s="90" t="s">
        <v>220</v>
      </c>
      <c r="D3274" s="90" t="s">
        <v>221</v>
      </c>
      <c r="E3274" s="90" t="s">
        <v>1218</v>
      </c>
      <c r="F3274" s="127">
        <v>1</v>
      </c>
      <c r="G3274" s="91">
        <v>4448</v>
      </c>
      <c r="H3274" s="90"/>
      <c r="I3274" s="91"/>
      <c r="J3274" s="91"/>
      <c r="K3274" s="91">
        <f t="shared" si="105"/>
        <v>4448</v>
      </c>
      <c r="L3274" s="92">
        <v>20230824</v>
      </c>
    </row>
    <row r="3275" spans="1:12" x14ac:dyDescent="0.25">
      <c r="A3275" s="89" t="s">
        <v>4813</v>
      </c>
      <c r="B3275" s="90" t="s">
        <v>92</v>
      </c>
      <c r="C3275" s="90" t="s">
        <v>220</v>
      </c>
      <c r="D3275" s="90" t="s">
        <v>1761</v>
      </c>
      <c r="E3275" s="90" t="s">
        <v>3019</v>
      </c>
      <c r="F3275" s="127">
        <v>1</v>
      </c>
      <c r="G3275" s="91">
        <v>4448</v>
      </c>
      <c r="H3275" s="90"/>
      <c r="I3275" s="91"/>
      <c r="J3275" s="91"/>
      <c r="K3275" s="91">
        <f t="shared" si="105"/>
        <v>4448</v>
      </c>
      <c r="L3275" s="92">
        <v>20230825</v>
      </c>
    </row>
    <row r="3276" spans="1:12" x14ac:dyDescent="0.25">
      <c r="A3276" s="89" t="s">
        <v>4812</v>
      </c>
      <c r="B3276" s="90" t="s">
        <v>92</v>
      </c>
      <c r="C3276" s="90" t="s">
        <v>220</v>
      </c>
      <c r="D3276" s="90" t="s">
        <v>1761</v>
      </c>
      <c r="E3276" s="90" t="s">
        <v>3017</v>
      </c>
      <c r="F3276" s="127">
        <v>1</v>
      </c>
      <c r="G3276" s="91">
        <v>4448</v>
      </c>
      <c r="H3276" s="90"/>
      <c r="I3276" s="91"/>
      <c r="J3276" s="91"/>
      <c r="K3276" s="91">
        <f t="shared" si="105"/>
        <v>4448</v>
      </c>
      <c r="L3276" s="92">
        <v>20230825</v>
      </c>
    </row>
    <row r="3277" spans="1:12" x14ac:dyDescent="0.25">
      <c r="A3277" s="89" t="s">
        <v>4811</v>
      </c>
      <c r="B3277" s="90" t="s">
        <v>92</v>
      </c>
      <c r="C3277" s="90" t="s">
        <v>220</v>
      </c>
      <c r="D3277" s="90" t="s">
        <v>1761</v>
      </c>
      <c r="E3277" s="90" t="s">
        <v>3015</v>
      </c>
      <c r="F3277" s="127">
        <v>1</v>
      </c>
      <c r="G3277" s="91">
        <v>4448</v>
      </c>
      <c r="H3277" s="90"/>
      <c r="I3277" s="91"/>
      <c r="J3277" s="91"/>
      <c r="K3277" s="91">
        <f t="shared" si="105"/>
        <v>4448</v>
      </c>
      <c r="L3277" s="92">
        <v>20230825</v>
      </c>
    </row>
    <row r="3278" spans="1:12" x14ac:dyDescent="0.25">
      <c r="A3278" s="89" t="s">
        <v>4810</v>
      </c>
      <c r="B3278" s="90" t="s">
        <v>92</v>
      </c>
      <c r="C3278" s="90" t="s">
        <v>220</v>
      </c>
      <c r="D3278" s="90" t="s">
        <v>1761</v>
      </c>
      <c r="E3278" s="90" t="s">
        <v>3013</v>
      </c>
      <c r="F3278" s="127">
        <v>1</v>
      </c>
      <c r="G3278" s="91">
        <v>4448</v>
      </c>
      <c r="H3278" s="90"/>
      <c r="I3278" s="91"/>
      <c r="J3278" s="91"/>
      <c r="K3278" s="91">
        <f t="shared" si="105"/>
        <v>4448</v>
      </c>
      <c r="L3278" s="92">
        <v>20230825</v>
      </c>
    </row>
    <row r="3279" spans="1:12" x14ac:dyDescent="0.25">
      <c r="A3279" s="89" t="s">
        <v>4809</v>
      </c>
      <c r="B3279" s="90" t="s">
        <v>92</v>
      </c>
      <c r="C3279" s="90" t="s">
        <v>12</v>
      </c>
      <c r="D3279" s="90" t="s">
        <v>116</v>
      </c>
      <c r="E3279" s="90" t="s">
        <v>2369</v>
      </c>
      <c r="F3279" s="127">
        <v>1</v>
      </c>
      <c r="G3279" s="91">
        <v>4448</v>
      </c>
      <c r="H3279" s="90"/>
      <c r="I3279" s="91"/>
      <c r="J3279" s="91"/>
      <c r="K3279" s="91">
        <f t="shared" si="105"/>
        <v>4448</v>
      </c>
      <c r="L3279" s="92">
        <v>20230828</v>
      </c>
    </row>
    <row r="3280" spans="1:12" x14ac:dyDescent="0.25">
      <c r="A3280" s="89" t="s">
        <v>4807</v>
      </c>
      <c r="B3280" s="90" t="s">
        <v>92</v>
      </c>
      <c r="C3280" s="90" t="s">
        <v>12</v>
      </c>
      <c r="D3280" s="90" t="s">
        <v>116</v>
      </c>
      <c r="E3280" s="90" t="s">
        <v>4808</v>
      </c>
      <c r="F3280" s="127">
        <v>1</v>
      </c>
      <c r="G3280" s="91">
        <v>4448</v>
      </c>
      <c r="H3280" s="90"/>
      <c r="I3280" s="91"/>
      <c r="J3280" s="91"/>
      <c r="K3280" s="91">
        <f t="shared" si="105"/>
        <v>4448</v>
      </c>
      <c r="L3280" s="92">
        <v>20230828</v>
      </c>
    </row>
    <row r="3281" spans="1:12" x14ac:dyDescent="0.25">
      <c r="A3281" s="89" t="s">
        <v>4806</v>
      </c>
      <c r="B3281" s="90" t="s">
        <v>92</v>
      </c>
      <c r="C3281" s="90" t="s">
        <v>12</v>
      </c>
      <c r="D3281" s="90" t="s">
        <v>116</v>
      </c>
      <c r="E3281" s="90" t="s">
        <v>1148</v>
      </c>
      <c r="F3281" s="127">
        <v>1</v>
      </c>
      <c r="G3281" s="91">
        <v>4448</v>
      </c>
      <c r="H3281" s="90"/>
      <c r="I3281" s="91"/>
      <c r="J3281" s="91"/>
      <c r="K3281" s="91">
        <f t="shared" si="105"/>
        <v>4448</v>
      </c>
      <c r="L3281" s="92">
        <v>20230828</v>
      </c>
    </row>
    <row r="3282" spans="1:12" x14ac:dyDescent="0.25">
      <c r="A3282" s="89" t="s">
        <v>4805</v>
      </c>
      <c r="B3282" s="90" t="s">
        <v>92</v>
      </c>
      <c r="C3282" s="90" t="s">
        <v>12</v>
      </c>
      <c r="D3282" s="90" t="s">
        <v>116</v>
      </c>
      <c r="E3282" s="90" t="s">
        <v>3001</v>
      </c>
      <c r="F3282" s="127">
        <v>1</v>
      </c>
      <c r="G3282" s="91">
        <v>4448</v>
      </c>
      <c r="H3282" s="90"/>
      <c r="I3282" s="91"/>
      <c r="J3282" s="91"/>
      <c r="K3282" s="91">
        <f t="shared" si="105"/>
        <v>4448</v>
      </c>
      <c r="L3282" s="92">
        <v>20230828</v>
      </c>
    </row>
    <row r="3283" spans="1:12" x14ac:dyDescent="0.25">
      <c r="A3283" s="89" t="s">
        <v>4823</v>
      </c>
      <c r="B3283" s="90" t="s">
        <v>92</v>
      </c>
      <c r="C3283" s="90" t="s">
        <v>36</v>
      </c>
      <c r="D3283" s="90" t="s">
        <v>37</v>
      </c>
      <c r="E3283" s="90" t="s">
        <v>269</v>
      </c>
      <c r="F3283" s="127">
        <v>1</v>
      </c>
      <c r="G3283" s="91">
        <v>4448</v>
      </c>
      <c r="H3283" s="90"/>
      <c r="I3283" s="91"/>
      <c r="J3283" s="91"/>
      <c r="K3283" s="91">
        <f t="shared" si="105"/>
        <v>4448</v>
      </c>
      <c r="L3283" s="92">
        <v>20230828</v>
      </c>
    </row>
    <row r="3284" spans="1:12" x14ac:dyDescent="0.25">
      <c r="A3284" s="89" t="s">
        <v>4804</v>
      </c>
      <c r="B3284" s="90" t="s">
        <v>92</v>
      </c>
      <c r="C3284" s="90" t="s">
        <v>12</v>
      </c>
      <c r="D3284" s="90" t="s">
        <v>118</v>
      </c>
      <c r="E3284" s="90" t="s">
        <v>2205</v>
      </c>
      <c r="F3284" s="127">
        <v>1</v>
      </c>
      <c r="G3284" s="91">
        <v>4448</v>
      </c>
      <c r="H3284" s="90"/>
      <c r="I3284" s="91"/>
      <c r="J3284" s="91"/>
      <c r="K3284" s="91">
        <f t="shared" si="105"/>
        <v>4448</v>
      </c>
      <c r="L3284" s="92">
        <v>20230829</v>
      </c>
    </row>
    <row r="3285" spans="1:12" x14ac:dyDescent="0.25">
      <c r="A3285" s="89" t="s">
        <v>4803</v>
      </c>
      <c r="B3285" s="90" t="s">
        <v>92</v>
      </c>
      <c r="C3285" s="90" t="s">
        <v>12</v>
      </c>
      <c r="D3285" s="90" t="s">
        <v>118</v>
      </c>
      <c r="E3285" s="90" t="s">
        <v>167</v>
      </c>
      <c r="F3285" s="127">
        <v>1</v>
      </c>
      <c r="G3285" s="91">
        <v>4448</v>
      </c>
      <c r="H3285" s="90"/>
      <c r="I3285" s="91"/>
      <c r="J3285" s="91"/>
      <c r="K3285" s="91">
        <f t="shared" si="105"/>
        <v>4448</v>
      </c>
      <c r="L3285" s="92">
        <v>20230829</v>
      </c>
    </row>
    <row r="3286" spans="1:12" x14ac:dyDescent="0.25">
      <c r="A3286" s="89" t="s">
        <v>4802</v>
      </c>
      <c r="B3286" s="90" t="s">
        <v>92</v>
      </c>
      <c r="C3286" s="90" t="s">
        <v>12</v>
      </c>
      <c r="D3286" s="90" t="s">
        <v>118</v>
      </c>
      <c r="E3286" s="90" t="s">
        <v>262</v>
      </c>
      <c r="F3286" s="127">
        <v>1</v>
      </c>
      <c r="G3286" s="91">
        <v>4448</v>
      </c>
      <c r="H3286" s="90"/>
      <c r="I3286" s="91"/>
      <c r="J3286" s="91"/>
      <c r="K3286" s="91">
        <f t="shared" si="105"/>
        <v>4448</v>
      </c>
      <c r="L3286" s="92">
        <v>20230829</v>
      </c>
    </row>
    <row r="3287" spans="1:12" x14ac:dyDescent="0.25">
      <c r="A3287" s="89" t="s">
        <v>4801</v>
      </c>
      <c r="B3287" s="90" t="s">
        <v>92</v>
      </c>
      <c r="C3287" s="90" t="s">
        <v>12</v>
      </c>
      <c r="D3287" s="90" t="s">
        <v>118</v>
      </c>
      <c r="E3287" s="90" t="s">
        <v>676</v>
      </c>
      <c r="F3287" s="127">
        <v>1</v>
      </c>
      <c r="G3287" s="91">
        <v>4448</v>
      </c>
      <c r="H3287" s="90"/>
      <c r="I3287" s="91"/>
      <c r="J3287" s="91"/>
      <c r="K3287" s="91">
        <f t="shared" si="105"/>
        <v>4448</v>
      </c>
      <c r="L3287" s="92">
        <v>20230829</v>
      </c>
    </row>
    <row r="3288" spans="1:12" x14ac:dyDescent="0.25">
      <c r="A3288" s="89" t="s">
        <v>4800</v>
      </c>
      <c r="B3288" s="90" t="s">
        <v>92</v>
      </c>
      <c r="C3288" s="90" t="s">
        <v>12</v>
      </c>
      <c r="D3288" s="90" t="s">
        <v>118</v>
      </c>
      <c r="E3288" s="90" t="s">
        <v>1071</v>
      </c>
      <c r="F3288" s="127">
        <v>1</v>
      </c>
      <c r="G3288" s="91">
        <v>4448</v>
      </c>
      <c r="H3288" s="90"/>
      <c r="I3288" s="91"/>
      <c r="J3288" s="91"/>
      <c r="K3288" s="91">
        <f t="shared" si="105"/>
        <v>4448</v>
      </c>
      <c r="L3288" s="92">
        <v>20230829</v>
      </c>
    </row>
    <row r="3289" spans="1:12" x14ac:dyDescent="0.25">
      <c r="A3289" s="89" t="s">
        <v>4799</v>
      </c>
      <c r="B3289" s="90" t="s">
        <v>92</v>
      </c>
      <c r="C3289" s="90" t="s">
        <v>12</v>
      </c>
      <c r="D3289" s="90" t="s">
        <v>118</v>
      </c>
      <c r="E3289" s="90" t="s">
        <v>119</v>
      </c>
      <c r="F3289" s="127">
        <v>1</v>
      </c>
      <c r="G3289" s="91">
        <v>4448</v>
      </c>
      <c r="H3289" s="90"/>
      <c r="I3289" s="91"/>
      <c r="J3289" s="91"/>
      <c r="K3289" s="91">
        <f t="shared" si="105"/>
        <v>4448</v>
      </c>
      <c r="L3289" s="92">
        <v>20230829</v>
      </c>
    </row>
    <row r="3290" spans="1:12" x14ac:dyDescent="0.25">
      <c r="A3290" s="89" t="s">
        <v>4798</v>
      </c>
      <c r="B3290" s="90" t="s">
        <v>92</v>
      </c>
      <c r="C3290" s="90" t="s">
        <v>12</v>
      </c>
      <c r="D3290" s="90" t="s">
        <v>118</v>
      </c>
      <c r="E3290" s="90" t="s">
        <v>174</v>
      </c>
      <c r="F3290" s="127">
        <v>1</v>
      </c>
      <c r="G3290" s="91">
        <v>4448</v>
      </c>
      <c r="H3290" s="90"/>
      <c r="I3290" s="91"/>
      <c r="J3290" s="91"/>
      <c r="K3290" s="91">
        <f t="shared" si="105"/>
        <v>4448</v>
      </c>
      <c r="L3290" s="92">
        <v>20230829</v>
      </c>
    </row>
    <row r="3291" spans="1:12" x14ac:dyDescent="0.25">
      <c r="A3291" s="89" t="s">
        <v>4797</v>
      </c>
      <c r="B3291" s="90" t="s">
        <v>92</v>
      </c>
      <c r="C3291" s="90" t="s">
        <v>12</v>
      </c>
      <c r="D3291" s="90" t="s">
        <v>118</v>
      </c>
      <c r="E3291" s="90" t="s">
        <v>2477</v>
      </c>
      <c r="F3291" s="127">
        <v>1</v>
      </c>
      <c r="G3291" s="91">
        <v>4448</v>
      </c>
      <c r="H3291" s="90"/>
      <c r="I3291" s="91"/>
      <c r="J3291" s="91"/>
      <c r="K3291" s="91">
        <f t="shared" si="105"/>
        <v>4448</v>
      </c>
      <c r="L3291" s="92">
        <v>20230829</v>
      </c>
    </row>
    <row r="3292" spans="1:12" x14ac:dyDescent="0.25">
      <c r="A3292" s="89" t="s">
        <v>4796</v>
      </c>
      <c r="B3292" s="90" t="s">
        <v>92</v>
      </c>
      <c r="C3292" s="90" t="s">
        <v>12</v>
      </c>
      <c r="D3292" s="90" t="s">
        <v>118</v>
      </c>
      <c r="E3292" s="90" t="s">
        <v>3171</v>
      </c>
      <c r="F3292" s="127">
        <v>1</v>
      </c>
      <c r="G3292" s="91">
        <v>4448</v>
      </c>
      <c r="H3292" s="90"/>
      <c r="I3292" s="91"/>
      <c r="J3292" s="91"/>
      <c r="K3292" s="91">
        <f t="shared" si="105"/>
        <v>4448</v>
      </c>
      <c r="L3292" s="92">
        <v>20230829</v>
      </c>
    </row>
    <row r="3293" spans="1:12" x14ac:dyDescent="0.25">
      <c r="A3293" s="89" t="s">
        <v>4777</v>
      </c>
      <c r="B3293" s="90" t="s">
        <v>92</v>
      </c>
      <c r="C3293" s="90" t="s">
        <v>984</v>
      </c>
      <c r="D3293" s="90" t="s">
        <v>985</v>
      </c>
      <c r="E3293" s="90" t="s">
        <v>2366</v>
      </c>
      <c r="F3293" s="127">
        <v>1</v>
      </c>
      <c r="G3293" s="91">
        <v>4448</v>
      </c>
      <c r="H3293" s="90"/>
      <c r="I3293" s="91"/>
      <c r="J3293" s="91"/>
      <c r="K3293" s="91">
        <f t="shared" si="105"/>
        <v>4448</v>
      </c>
      <c r="L3293" s="92">
        <v>20230830</v>
      </c>
    </row>
    <row r="3294" spans="1:12" x14ac:dyDescent="0.25">
      <c r="A3294" s="89" t="s">
        <v>4775</v>
      </c>
      <c r="B3294" s="90" t="s">
        <v>92</v>
      </c>
      <c r="C3294" s="90" t="s">
        <v>984</v>
      </c>
      <c r="D3294" s="90" t="s">
        <v>985</v>
      </c>
      <c r="E3294" s="90" t="s">
        <v>4776</v>
      </c>
      <c r="F3294" s="127">
        <v>1</v>
      </c>
      <c r="G3294" s="91">
        <v>4448</v>
      </c>
      <c r="H3294" s="90"/>
      <c r="I3294" s="91"/>
      <c r="J3294" s="91"/>
      <c r="K3294" s="91">
        <f t="shared" si="105"/>
        <v>4448</v>
      </c>
      <c r="L3294" s="92">
        <v>20230830</v>
      </c>
    </row>
    <row r="3295" spans="1:12" x14ac:dyDescent="0.25">
      <c r="A3295" s="108" t="s">
        <v>4778</v>
      </c>
      <c r="B3295" s="109" t="s">
        <v>92</v>
      </c>
      <c r="C3295" s="109" t="s">
        <v>984</v>
      </c>
      <c r="D3295" s="109" t="s">
        <v>2953</v>
      </c>
      <c r="E3295" s="109" t="s">
        <v>2954</v>
      </c>
      <c r="F3295" s="130">
        <v>1</v>
      </c>
      <c r="G3295" s="110">
        <v>4448</v>
      </c>
      <c r="H3295" s="109">
        <v>50</v>
      </c>
      <c r="I3295" s="110">
        <v>107.68</v>
      </c>
      <c r="J3295" s="110">
        <f t="shared" si="106"/>
        <v>5384</v>
      </c>
      <c r="K3295" s="110">
        <f t="shared" si="105"/>
        <v>9832</v>
      </c>
      <c r="L3295" s="111">
        <v>20230830</v>
      </c>
    </row>
    <row r="3296" spans="1:12" x14ac:dyDescent="0.25">
      <c r="A3296" s="89" t="s">
        <v>4780</v>
      </c>
      <c r="B3296" s="90" t="s">
        <v>92</v>
      </c>
      <c r="C3296" s="90" t="s">
        <v>984</v>
      </c>
      <c r="D3296" s="90" t="s">
        <v>2178</v>
      </c>
      <c r="E3296" s="90" t="s">
        <v>2711</v>
      </c>
      <c r="F3296" s="127">
        <v>1</v>
      </c>
      <c r="G3296" s="91">
        <v>4448</v>
      </c>
      <c r="H3296" s="90"/>
      <c r="I3296" s="91"/>
      <c r="J3296" s="91"/>
      <c r="K3296" s="91">
        <f t="shared" si="105"/>
        <v>4448</v>
      </c>
      <c r="L3296" s="92">
        <v>20230830</v>
      </c>
    </row>
    <row r="3297" spans="1:12" x14ac:dyDescent="0.25">
      <c r="A3297" s="89" t="s">
        <v>4779</v>
      </c>
      <c r="B3297" s="90" t="s">
        <v>92</v>
      </c>
      <c r="C3297" s="90" t="s">
        <v>984</v>
      </c>
      <c r="D3297" s="90" t="s">
        <v>2178</v>
      </c>
      <c r="E3297" s="90" t="s">
        <v>1002</v>
      </c>
      <c r="F3297" s="127">
        <v>1</v>
      </c>
      <c r="G3297" s="91">
        <v>4448</v>
      </c>
      <c r="H3297" s="90"/>
      <c r="I3297" s="91"/>
      <c r="J3297" s="91"/>
      <c r="K3297" s="91">
        <f t="shared" si="105"/>
        <v>4448</v>
      </c>
      <c r="L3297" s="92">
        <v>20230830</v>
      </c>
    </row>
    <row r="3298" spans="1:12" x14ac:dyDescent="0.25">
      <c r="A3298" s="89" t="s">
        <v>4817</v>
      </c>
      <c r="B3298" s="90" t="s">
        <v>92</v>
      </c>
      <c r="C3298" s="90" t="s">
        <v>35</v>
      </c>
      <c r="D3298" s="90" t="s">
        <v>592</v>
      </c>
      <c r="E3298" s="90" t="s">
        <v>2021</v>
      </c>
      <c r="F3298" s="127">
        <v>1</v>
      </c>
      <c r="G3298" s="91">
        <v>4448</v>
      </c>
      <c r="H3298" s="90"/>
      <c r="I3298" s="91"/>
      <c r="J3298" s="91"/>
      <c r="K3298" s="91">
        <f t="shared" si="105"/>
        <v>4448</v>
      </c>
      <c r="L3298" s="92">
        <v>20230831</v>
      </c>
    </row>
    <row r="3299" spans="1:12" x14ac:dyDescent="0.25">
      <c r="A3299" s="89" t="s">
        <v>4816</v>
      </c>
      <c r="B3299" s="90" t="s">
        <v>92</v>
      </c>
      <c r="C3299" s="90" t="s">
        <v>35</v>
      </c>
      <c r="D3299" s="90" t="s">
        <v>592</v>
      </c>
      <c r="E3299" s="90" t="s">
        <v>595</v>
      </c>
      <c r="F3299" s="127">
        <v>1</v>
      </c>
      <c r="G3299" s="91">
        <v>4448</v>
      </c>
      <c r="H3299" s="90"/>
      <c r="I3299" s="91"/>
      <c r="J3299" s="91"/>
      <c r="K3299" s="91">
        <f t="shared" si="105"/>
        <v>4448</v>
      </c>
      <c r="L3299" s="92">
        <v>20230831</v>
      </c>
    </row>
    <row r="3300" spans="1:12" x14ac:dyDescent="0.25">
      <c r="A3300" s="89" t="s">
        <v>4815</v>
      </c>
      <c r="B3300" s="90" t="s">
        <v>92</v>
      </c>
      <c r="C3300" s="90" t="s">
        <v>35</v>
      </c>
      <c r="D3300" s="90" t="s">
        <v>1114</v>
      </c>
      <c r="E3300" s="90" t="s">
        <v>1115</v>
      </c>
      <c r="F3300" s="127">
        <v>1</v>
      </c>
      <c r="G3300" s="91">
        <v>4448</v>
      </c>
      <c r="H3300" s="90"/>
      <c r="I3300" s="91"/>
      <c r="J3300" s="91"/>
      <c r="K3300" s="91">
        <f t="shared" si="105"/>
        <v>4448</v>
      </c>
      <c r="L3300" s="92">
        <v>20230831</v>
      </c>
    </row>
    <row r="3301" spans="1:12" x14ac:dyDescent="0.25">
      <c r="A3301" s="89" t="s">
        <v>4814</v>
      </c>
      <c r="B3301" s="90" t="s">
        <v>92</v>
      </c>
      <c r="C3301" s="90" t="s">
        <v>35</v>
      </c>
      <c r="D3301" s="90" t="s">
        <v>1111</v>
      </c>
      <c r="E3301" s="90" t="s">
        <v>1112</v>
      </c>
      <c r="F3301" s="127">
        <v>1</v>
      </c>
      <c r="G3301" s="91">
        <v>4448</v>
      </c>
      <c r="H3301" s="90"/>
      <c r="I3301" s="91"/>
      <c r="J3301" s="91"/>
      <c r="K3301" s="91">
        <f t="shared" si="105"/>
        <v>4448</v>
      </c>
      <c r="L3301" s="92">
        <v>20230831</v>
      </c>
    </row>
    <row r="3302" spans="1:12" x14ac:dyDescent="0.25">
      <c r="A3302" s="89" t="s">
        <v>4789</v>
      </c>
      <c r="B3302" s="90" t="s">
        <v>92</v>
      </c>
      <c r="C3302" s="90" t="s">
        <v>984</v>
      </c>
      <c r="D3302" s="90" t="s">
        <v>2319</v>
      </c>
      <c r="E3302" s="90" t="s">
        <v>1829</v>
      </c>
      <c r="F3302" s="127">
        <v>1</v>
      </c>
      <c r="G3302" s="91">
        <v>4448</v>
      </c>
      <c r="H3302" s="90"/>
      <c r="I3302" s="91"/>
      <c r="J3302" s="91"/>
      <c r="K3302" s="91">
        <f t="shared" ref="K3302:K3309" si="107">J3302+G3302</f>
        <v>4448</v>
      </c>
      <c r="L3302" s="92">
        <v>20230831</v>
      </c>
    </row>
    <row r="3303" spans="1:12" x14ac:dyDescent="0.25">
      <c r="A3303" s="108" t="s">
        <v>4788</v>
      </c>
      <c r="B3303" s="109" t="s">
        <v>92</v>
      </c>
      <c r="C3303" s="109" t="s">
        <v>984</v>
      </c>
      <c r="D3303" s="109" t="s">
        <v>2319</v>
      </c>
      <c r="E3303" s="109" t="s">
        <v>2949</v>
      </c>
      <c r="F3303" s="130">
        <v>1</v>
      </c>
      <c r="G3303" s="110">
        <v>4448</v>
      </c>
      <c r="H3303" s="109">
        <v>103</v>
      </c>
      <c r="I3303" s="110">
        <v>107.68</v>
      </c>
      <c r="J3303" s="110">
        <f t="shared" ref="J3303" si="108">I3303*H3303</f>
        <v>11091.04</v>
      </c>
      <c r="K3303" s="110">
        <f t="shared" si="107"/>
        <v>15539.04</v>
      </c>
      <c r="L3303" s="111">
        <v>20230831</v>
      </c>
    </row>
    <row r="3304" spans="1:12" x14ac:dyDescent="0.25">
      <c r="A3304" s="89" t="s">
        <v>4787</v>
      </c>
      <c r="B3304" s="90" t="s">
        <v>92</v>
      </c>
      <c r="C3304" s="90" t="s">
        <v>984</v>
      </c>
      <c r="D3304" s="90" t="s">
        <v>2319</v>
      </c>
      <c r="E3304" s="90" t="s">
        <v>1310</v>
      </c>
      <c r="F3304" s="127">
        <v>1</v>
      </c>
      <c r="G3304" s="91">
        <v>4448</v>
      </c>
      <c r="H3304" s="90"/>
      <c r="I3304" s="91"/>
      <c r="J3304" s="91"/>
      <c r="K3304" s="91">
        <f t="shared" si="107"/>
        <v>4448</v>
      </c>
      <c r="L3304" s="92">
        <v>20230831</v>
      </c>
    </row>
    <row r="3305" spans="1:12" x14ac:dyDescent="0.25">
      <c r="A3305" s="89" t="s">
        <v>4786</v>
      </c>
      <c r="B3305" s="90" t="s">
        <v>92</v>
      </c>
      <c r="C3305" s="90" t="s">
        <v>984</v>
      </c>
      <c r="D3305" s="90" t="s">
        <v>2178</v>
      </c>
      <c r="E3305" s="90" t="s">
        <v>2411</v>
      </c>
      <c r="F3305" s="127">
        <v>1</v>
      </c>
      <c r="G3305" s="91">
        <v>4448</v>
      </c>
      <c r="H3305" s="90"/>
      <c r="I3305" s="91"/>
      <c r="J3305" s="91"/>
      <c r="K3305" s="91">
        <f t="shared" si="107"/>
        <v>4448</v>
      </c>
      <c r="L3305" s="92">
        <v>20230831</v>
      </c>
    </row>
    <row r="3306" spans="1:12" x14ac:dyDescent="0.25">
      <c r="A3306" s="89" t="s">
        <v>4785</v>
      </c>
      <c r="B3306" s="90" t="s">
        <v>92</v>
      </c>
      <c r="C3306" s="90" t="s">
        <v>984</v>
      </c>
      <c r="D3306" s="90" t="s">
        <v>2178</v>
      </c>
      <c r="E3306" s="90" t="s">
        <v>3190</v>
      </c>
      <c r="F3306" s="127">
        <v>1</v>
      </c>
      <c r="G3306" s="91">
        <v>4448</v>
      </c>
      <c r="H3306" s="90"/>
      <c r="I3306" s="91"/>
      <c r="J3306" s="91"/>
      <c r="K3306" s="91">
        <f t="shared" si="107"/>
        <v>4448</v>
      </c>
      <c r="L3306" s="92">
        <v>20230831</v>
      </c>
    </row>
    <row r="3307" spans="1:12" x14ac:dyDescent="0.25">
      <c r="A3307" s="89" t="s">
        <v>4784</v>
      </c>
      <c r="B3307" s="90" t="s">
        <v>92</v>
      </c>
      <c r="C3307" s="90" t="s">
        <v>984</v>
      </c>
      <c r="D3307" s="90" t="s">
        <v>2178</v>
      </c>
      <c r="E3307" s="90" t="s">
        <v>993</v>
      </c>
      <c r="F3307" s="127">
        <v>1</v>
      </c>
      <c r="G3307" s="91">
        <v>4448</v>
      </c>
      <c r="H3307" s="90"/>
      <c r="I3307" s="91"/>
      <c r="J3307" s="91"/>
      <c r="K3307" s="91">
        <f t="shared" si="107"/>
        <v>4448</v>
      </c>
      <c r="L3307" s="92">
        <v>20230831</v>
      </c>
    </row>
    <row r="3308" spans="1:12" x14ac:dyDescent="0.25">
      <c r="A3308" s="89" t="s">
        <v>4782</v>
      </c>
      <c r="B3308" s="90" t="s">
        <v>92</v>
      </c>
      <c r="C3308" s="90" t="s">
        <v>984</v>
      </c>
      <c r="D3308" s="90" t="s">
        <v>2178</v>
      </c>
      <c r="E3308" s="90" t="s">
        <v>4783</v>
      </c>
      <c r="F3308" s="127">
        <v>1</v>
      </c>
      <c r="G3308" s="91">
        <v>4448</v>
      </c>
      <c r="H3308" s="90"/>
      <c r="I3308" s="91"/>
      <c r="J3308" s="91"/>
      <c r="K3308" s="91">
        <f t="shared" si="107"/>
        <v>4448</v>
      </c>
      <c r="L3308" s="92">
        <v>20230831</v>
      </c>
    </row>
    <row r="3309" spans="1:12" ht="15.75" thickBot="1" x14ac:dyDescent="0.3">
      <c r="A3309" s="112" t="s">
        <v>4781</v>
      </c>
      <c r="B3309" s="113" t="s">
        <v>92</v>
      </c>
      <c r="C3309" s="113" t="s">
        <v>984</v>
      </c>
      <c r="D3309" s="113" t="s">
        <v>2178</v>
      </c>
      <c r="E3309" s="113" t="s">
        <v>999</v>
      </c>
      <c r="F3309" s="131">
        <v>1</v>
      </c>
      <c r="G3309" s="114">
        <v>4448</v>
      </c>
      <c r="H3309" s="113"/>
      <c r="I3309" s="114"/>
      <c r="J3309" s="114"/>
      <c r="K3309" s="114">
        <f t="shared" si="107"/>
        <v>4448</v>
      </c>
      <c r="L3309" s="115">
        <v>20230831</v>
      </c>
    </row>
    <row r="3313" spans="1:12" ht="15.75" thickBot="1" x14ac:dyDescent="0.3">
      <c r="A3313" s="85" t="s">
        <v>0</v>
      </c>
      <c r="B3313" s="86" t="s">
        <v>1</v>
      </c>
      <c r="C3313" s="86" t="s">
        <v>2</v>
      </c>
      <c r="D3313" s="86" t="s">
        <v>3</v>
      </c>
      <c r="E3313" s="86" t="s">
        <v>4</v>
      </c>
      <c r="F3313" s="122"/>
      <c r="G3313" s="87" t="s">
        <v>6</v>
      </c>
      <c r="H3313" s="86" t="s">
        <v>7</v>
      </c>
      <c r="I3313" s="87" t="s">
        <v>8</v>
      </c>
      <c r="J3313" s="87" t="s">
        <v>9</v>
      </c>
      <c r="K3313" s="87" t="s">
        <v>10</v>
      </c>
      <c r="L3313" s="88" t="s">
        <v>5</v>
      </c>
    </row>
    <row r="3314" spans="1:12" x14ac:dyDescent="0.25">
      <c r="A3314" s="54" t="s">
        <v>5037</v>
      </c>
      <c r="B3314" s="47" t="s">
        <v>11</v>
      </c>
      <c r="C3314" s="47" t="s">
        <v>220</v>
      </c>
      <c r="D3314" s="47" t="s">
        <v>221</v>
      </c>
      <c r="E3314" s="47" t="s">
        <v>912</v>
      </c>
      <c r="F3314" s="123">
        <v>1</v>
      </c>
      <c r="G3314" s="38">
        <v>9622</v>
      </c>
      <c r="H3314" s="47"/>
      <c r="I3314" s="38"/>
      <c r="J3314" s="38"/>
      <c r="K3314" s="38">
        <f t="shared" ref="K3314:K3345" si="109">J3314+G3314</f>
        <v>9622</v>
      </c>
      <c r="L3314" s="73">
        <v>20230901</v>
      </c>
    </row>
    <row r="3315" spans="1:12" x14ac:dyDescent="0.25">
      <c r="A3315" s="89" t="s">
        <v>5042</v>
      </c>
      <c r="B3315" s="90" t="s">
        <v>11</v>
      </c>
      <c r="C3315" s="90" t="s">
        <v>222</v>
      </c>
      <c r="D3315" s="90" t="s">
        <v>26</v>
      </c>
      <c r="E3315" s="90" t="s">
        <v>1102</v>
      </c>
      <c r="F3315" s="127">
        <v>1</v>
      </c>
      <c r="G3315" s="91">
        <v>9622</v>
      </c>
      <c r="H3315" s="90"/>
      <c r="I3315" s="91"/>
      <c r="J3315" s="91"/>
      <c r="K3315" s="91">
        <f t="shared" si="109"/>
        <v>9622</v>
      </c>
      <c r="L3315" s="92">
        <v>20230901</v>
      </c>
    </row>
    <row r="3316" spans="1:12" x14ac:dyDescent="0.25">
      <c r="A3316" s="89" t="s">
        <v>5039</v>
      </c>
      <c r="B3316" s="90" t="s">
        <v>11</v>
      </c>
      <c r="C3316" s="90" t="s">
        <v>251</v>
      </c>
      <c r="D3316" s="90" t="s">
        <v>91</v>
      </c>
      <c r="E3316" s="90" t="s">
        <v>3513</v>
      </c>
      <c r="F3316" s="127">
        <v>1</v>
      </c>
      <c r="G3316" s="91">
        <v>9622</v>
      </c>
      <c r="H3316" s="90"/>
      <c r="I3316" s="91"/>
      <c r="J3316" s="91"/>
      <c r="K3316" s="91">
        <f t="shared" si="109"/>
        <v>9622</v>
      </c>
      <c r="L3316" s="92">
        <v>20230901</v>
      </c>
    </row>
    <row r="3317" spans="1:12" x14ac:dyDescent="0.25">
      <c r="A3317" s="89" t="s">
        <v>5036</v>
      </c>
      <c r="B3317" s="90" t="s">
        <v>11</v>
      </c>
      <c r="C3317" s="90" t="s">
        <v>28</v>
      </c>
      <c r="D3317" s="90" t="s">
        <v>1086</v>
      </c>
      <c r="E3317" s="90" t="s">
        <v>1587</v>
      </c>
      <c r="F3317" s="127">
        <v>1</v>
      </c>
      <c r="G3317" s="91">
        <v>9622</v>
      </c>
      <c r="H3317" s="90"/>
      <c r="I3317" s="91"/>
      <c r="J3317" s="91"/>
      <c r="K3317" s="91">
        <f t="shared" si="109"/>
        <v>9622</v>
      </c>
      <c r="L3317" s="92">
        <v>20230904</v>
      </c>
    </row>
    <row r="3318" spans="1:12" x14ac:dyDescent="0.25">
      <c r="A3318" s="108" t="s">
        <v>5041</v>
      </c>
      <c r="B3318" s="109" t="s">
        <v>11</v>
      </c>
      <c r="C3318" s="109" t="s">
        <v>274</v>
      </c>
      <c r="D3318" s="109" t="s">
        <v>26</v>
      </c>
      <c r="E3318" s="109" t="s">
        <v>3131</v>
      </c>
      <c r="F3318" s="130">
        <v>1</v>
      </c>
      <c r="G3318" s="110">
        <v>9622</v>
      </c>
      <c r="H3318" s="109">
        <v>50</v>
      </c>
      <c r="I3318" s="110">
        <v>107.68</v>
      </c>
      <c r="J3318" s="110">
        <f>I3318*H3318</f>
        <v>5384</v>
      </c>
      <c r="K3318" s="110">
        <f t="shared" si="109"/>
        <v>15006</v>
      </c>
      <c r="L3318" s="111">
        <v>20230904</v>
      </c>
    </row>
    <row r="3319" spans="1:12" x14ac:dyDescent="0.25">
      <c r="A3319" s="108" t="s">
        <v>5038</v>
      </c>
      <c r="B3319" s="109" t="s">
        <v>11</v>
      </c>
      <c r="C3319" s="109" t="s">
        <v>222</v>
      </c>
      <c r="D3319" s="109" t="s">
        <v>128</v>
      </c>
      <c r="E3319" s="109" t="s">
        <v>244</v>
      </c>
      <c r="F3319" s="130">
        <v>1</v>
      </c>
      <c r="G3319" s="110">
        <v>9622</v>
      </c>
      <c r="H3319" s="109">
        <v>87</v>
      </c>
      <c r="I3319" s="110">
        <v>107.68</v>
      </c>
      <c r="J3319" s="110">
        <f>I3319*H3319</f>
        <v>9368.16</v>
      </c>
      <c r="K3319" s="110">
        <f t="shared" si="109"/>
        <v>18990.16</v>
      </c>
      <c r="L3319" s="111">
        <v>20230905</v>
      </c>
    </row>
    <row r="3320" spans="1:12" x14ac:dyDescent="0.25">
      <c r="A3320" s="89" t="s">
        <v>5029</v>
      </c>
      <c r="B3320" s="90" t="s">
        <v>11</v>
      </c>
      <c r="C3320" s="90" t="s">
        <v>28</v>
      </c>
      <c r="D3320" s="90" t="s">
        <v>2024</v>
      </c>
      <c r="E3320" s="90" t="s">
        <v>2025</v>
      </c>
      <c r="F3320" s="127">
        <v>1</v>
      </c>
      <c r="G3320" s="91">
        <v>9622</v>
      </c>
      <c r="H3320" s="90"/>
      <c r="I3320" s="91"/>
      <c r="J3320" s="91"/>
      <c r="K3320" s="91">
        <f t="shared" si="109"/>
        <v>9622</v>
      </c>
      <c r="L3320" s="92">
        <v>20230907</v>
      </c>
    </row>
    <row r="3321" spans="1:12" x14ac:dyDescent="0.25">
      <c r="A3321" s="89" t="s">
        <v>5032</v>
      </c>
      <c r="B3321" s="90" t="s">
        <v>11</v>
      </c>
      <c r="C3321" s="90" t="s">
        <v>673</v>
      </c>
      <c r="D3321" s="90" t="s">
        <v>4880</v>
      </c>
      <c r="E3321" s="90" t="s">
        <v>674</v>
      </c>
      <c r="F3321" s="127">
        <v>1</v>
      </c>
      <c r="G3321" s="91">
        <v>9622</v>
      </c>
      <c r="H3321" s="90"/>
      <c r="I3321" s="91"/>
      <c r="J3321" s="91"/>
      <c r="K3321" s="91">
        <f t="shared" si="109"/>
        <v>9622</v>
      </c>
      <c r="L3321" s="92">
        <v>20230907</v>
      </c>
    </row>
    <row r="3322" spans="1:12" x14ac:dyDescent="0.25">
      <c r="A3322" s="89" t="s">
        <v>5033</v>
      </c>
      <c r="B3322" s="90" t="s">
        <v>11</v>
      </c>
      <c r="C3322" s="90" t="s">
        <v>12</v>
      </c>
      <c r="D3322" s="90" t="s">
        <v>319</v>
      </c>
      <c r="E3322" s="90" t="s">
        <v>3588</v>
      </c>
      <c r="F3322" s="127">
        <v>1</v>
      </c>
      <c r="G3322" s="91">
        <v>9622</v>
      </c>
      <c r="H3322" s="90"/>
      <c r="I3322" s="91"/>
      <c r="J3322" s="91"/>
      <c r="K3322" s="91">
        <f t="shared" si="109"/>
        <v>9622</v>
      </c>
      <c r="L3322" s="92">
        <v>20230907</v>
      </c>
    </row>
    <row r="3323" spans="1:12" x14ac:dyDescent="0.25">
      <c r="A3323" s="89" t="s">
        <v>5031</v>
      </c>
      <c r="B3323" s="90" t="s">
        <v>11</v>
      </c>
      <c r="C3323" s="90" t="s">
        <v>220</v>
      </c>
      <c r="D3323" s="90" t="s">
        <v>221</v>
      </c>
      <c r="E3323" s="90" t="s">
        <v>4270</v>
      </c>
      <c r="F3323" s="127">
        <v>1</v>
      </c>
      <c r="G3323" s="91">
        <v>9622</v>
      </c>
      <c r="H3323" s="90"/>
      <c r="I3323" s="91"/>
      <c r="J3323" s="91"/>
      <c r="K3323" s="91">
        <f t="shared" si="109"/>
        <v>9622</v>
      </c>
      <c r="L3323" s="92">
        <v>20230908</v>
      </c>
    </row>
    <row r="3324" spans="1:12" x14ac:dyDescent="0.25">
      <c r="A3324" s="89" t="s">
        <v>5040</v>
      </c>
      <c r="B3324" s="90" t="s">
        <v>11</v>
      </c>
      <c r="C3324" s="90" t="s">
        <v>251</v>
      </c>
      <c r="D3324" s="90" t="s">
        <v>91</v>
      </c>
      <c r="E3324" s="90" t="s">
        <v>432</v>
      </c>
      <c r="F3324" s="127">
        <v>1</v>
      </c>
      <c r="G3324" s="91">
        <v>9622</v>
      </c>
      <c r="H3324" s="90"/>
      <c r="I3324" s="91"/>
      <c r="J3324" s="91"/>
      <c r="K3324" s="91">
        <f t="shared" si="109"/>
        <v>9622</v>
      </c>
      <c r="L3324" s="92">
        <v>20230908</v>
      </c>
    </row>
    <row r="3325" spans="1:12" x14ac:dyDescent="0.25">
      <c r="A3325" s="89" t="s">
        <v>5044</v>
      </c>
      <c r="B3325" s="90" t="s">
        <v>1468</v>
      </c>
      <c r="C3325" s="90" t="s">
        <v>220</v>
      </c>
      <c r="D3325" s="90" t="s">
        <v>221</v>
      </c>
      <c r="E3325" s="90" t="s">
        <v>3670</v>
      </c>
      <c r="F3325" s="127">
        <v>1</v>
      </c>
      <c r="G3325" s="91">
        <v>9622</v>
      </c>
      <c r="H3325" s="90"/>
      <c r="I3325" s="91"/>
      <c r="J3325" s="91"/>
      <c r="K3325" s="91">
        <f t="shared" si="109"/>
        <v>9622</v>
      </c>
      <c r="L3325" s="92">
        <v>20230908</v>
      </c>
    </row>
    <row r="3326" spans="1:12" x14ac:dyDescent="0.25">
      <c r="A3326" s="89" t="s">
        <v>5043</v>
      </c>
      <c r="B3326" s="90" t="s">
        <v>1468</v>
      </c>
      <c r="C3326" s="90" t="s">
        <v>220</v>
      </c>
      <c r="D3326" s="90" t="s">
        <v>221</v>
      </c>
      <c r="E3326" s="90" t="s">
        <v>1220</v>
      </c>
      <c r="F3326" s="127">
        <v>1</v>
      </c>
      <c r="G3326" s="91">
        <v>9622</v>
      </c>
      <c r="H3326" s="90"/>
      <c r="I3326" s="91"/>
      <c r="J3326" s="91"/>
      <c r="K3326" s="91">
        <f t="shared" si="109"/>
        <v>9622</v>
      </c>
      <c r="L3326" s="92">
        <v>20230908</v>
      </c>
    </row>
    <row r="3327" spans="1:12" x14ac:dyDescent="0.25">
      <c r="A3327" s="108" t="s">
        <v>5028</v>
      </c>
      <c r="B3327" s="109" t="s">
        <v>11</v>
      </c>
      <c r="C3327" s="109" t="s">
        <v>851</v>
      </c>
      <c r="D3327" s="109" t="s">
        <v>872</v>
      </c>
      <c r="E3327" s="109" t="s">
        <v>883</v>
      </c>
      <c r="F3327" s="130">
        <v>1</v>
      </c>
      <c r="G3327" s="110">
        <v>9622</v>
      </c>
      <c r="H3327" s="109">
        <v>42</v>
      </c>
      <c r="I3327" s="110">
        <v>107.68</v>
      </c>
      <c r="J3327" s="110">
        <f>I3327*H3327</f>
        <v>4522.5600000000004</v>
      </c>
      <c r="K3327" s="110">
        <f t="shared" si="109"/>
        <v>14144.560000000001</v>
      </c>
      <c r="L3327" s="111">
        <v>20230911</v>
      </c>
    </row>
    <row r="3328" spans="1:12" x14ac:dyDescent="0.25">
      <c r="A3328" s="89" t="s">
        <v>5026</v>
      </c>
      <c r="B3328" s="90" t="s">
        <v>11</v>
      </c>
      <c r="C3328" s="90" t="s">
        <v>251</v>
      </c>
      <c r="D3328" s="90" t="s">
        <v>91</v>
      </c>
      <c r="E3328" s="90" t="s">
        <v>432</v>
      </c>
      <c r="F3328" s="127">
        <v>1</v>
      </c>
      <c r="G3328" s="91">
        <v>9622</v>
      </c>
      <c r="H3328" s="90"/>
      <c r="I3328" s="91"/>
      <c r="J3328" s="91"/>
      <c r="K3328" s="91">
        <f t="shared" si="109"/>
        <v>9622</v>
      </c>
      <c r="L3328" s="92">
        <v>20230911</v>
      </c>
    </row>
    <row r="3329" spans="1:12" x14ac:dyDescent="0.25">
      <c r="A3329" s="89" t="s">
        <v>5045</v>
      </c>
      <c r="B3329" s="90" t="s">
        <v>11</v>
      </c>
      <c r="C3329" s="90" t="s">
        <v>4868</v>
      </c>
      <c r="D3329" s="90" t="s">
        <v>4869</v>
      </c>
      <c r="E3329" s="90" t="s">
        <v>4870</v>
      </c>
      <c r="F3329" s="127">
        <v>1</v>
      </c>
      <c r="G3329" s="91">
        <v>9622</v>
      </c>
      <c r="H3329" s="90"/>
      <c r="I3329" s="91"/>
      <c r="J3329" s="91"/>
      <c r="K3329" s="91">
        <f t="shared" si="109"/>
        <v>9622</v>
      </c>
      <c r="L3329" s="92">
        <v>20230912</v>
      </c>
    </row>
    <row r="3330" spans="1:12" x14ac:dyDescent="0.25">
      <c r="A3330" s="108" t="s">
        <v>5030</v>
      </c>
      <c r="B3330" s="109" t="s">
        <v>1468</v>
      </c>
      <c r="C3330" s="109" t="s">
        <v>984</v>
      </c>
      <c r="D3330" s="109" t="s">
        <v>2319</v>
      </c>
      <c r="E3330" s="109" t="s">
        <v>1310</v>
      </c>
      <c r="F3330" s="130">
        <v>1</v>
      </c>
      <c r="G3330" s="110">
        <v>9622</v>
      </c>
      <c r="H3330" s="109">
        <v>50</v>
      </c>
      <c r="I3330" s="110">
        <v>107.68</v>
      </c>
      <c r="J3330" s="110">
        <f>I3330*H3330</f>
        <v>5384</v>
      </c>
      <c r="K3330" s="110">
        <f t="shared" si="109"/>
        <v>15006</v>
      </c>
      <c r="L3330" s="111">
        <v>20230912</v>
      </c>
    </row>
    <row r="3331" spans="1:12" x14ac:dyDescent="0.25">
      <c r="A3331" s="108" t="s">
        <v>5021</v>
      </c>
      <c r="B3331" s="109" t="s">
        <v>11</v>
      </c>
      <c r="C3331" s="109" t="s">
        <v>984</v>
      </c>
      <c r="D3331" s="109" t="s">
        <v>2178</v>
      </c>
      <c r="E3331" s="109" t="s">
        <v>122</v>
      </c>
      <c r="F3331" s="130">
        <v>1</v>
      </c>
      <c r="G3331" s="110">
        <v>9622</v>
      </c>
      <c r="H3331" s="109">
        <v>50</v>
      </c>
      <c r="I3331" s="110">
        <v>107.68</v>
      </c>
      <c r="J3331" s="110">
        <f>I3331*H3331</f>
        <v>5384</v>
      </c>
      <c r="K3331" s="110">
        <f t="shared" si="109"/>
        <v>15006</v>
      </c>
      <c r="L3331" s="111">
        <v>20230914</v>
      </c>
    </row>
    <row r="3332" spans="1:12" x14ac:dyDescent="0.25">
      <c r="A3332" s="108" t="s">
        <v>5019</v>
      </c>
      <c r="B3332" s="109" t="s">
        <v>11</v>
      </c>
      <c r="C3332" s="109" t="s">
        <v>36</v>
      </c>
      <c r="D3332" s="109" t="s">
        <v>37</v>
      </c>
      <c r="E3332" s="109" t="s">
        <v>1180</v>
      </c>
      <c r="F3332" s="130">
        <v>1</v>
      </c>
      <c r="G3332" s="110">
        <v>9622</v>
      </c>
      <c r="H3332" s="109">
        <v>287</v>
      </c>
      <c r="I3332" s="110">
        <v>107.68</v>
      </c>
      <c r="J3332" s="110">
        <f>I3332*H3332</f>
        <v>30904.160000000003</v>
      </c>
      <c r="K3332" s="110">
        <f t="shared" si="109"/>
        <v>40526.160000000003</v>
      </c>
      <c r="L3332" s="111">
        <v>20230914</v>
      </c>
    </row>
    <row r="3333" spans="1:12" x14ac:dyDescent="0.25">
      <c r="A3333" s="89" t="s">
        <v>5022</v>
      </c>
      <c r="B3333" s="90" t="s">
        <v>11</v>
      </c>
      <c r="C3333" s="90" t="s">
        <v>36</v>
      </c>
      <c r="D3333" s="90" t="s">
        <v>37</v>
      </c>
      <c r="E3333" s="90" t="s">
        <v>1173</v>
      </c>
      <c r="F3333" s="127">
        <v>1</v>
      </c>
      <c r="G3333" s="91">
        <v>9622</v>
      </c>
      <c r="H3333" s="90"/>
      <c r="I3333" s="91"/>
      <c r="J3333" s="91"/>
      <c r="K3333" s="91">
        <f t="shared" si="109"/>
        <v>9622</v>
      </c>
      <c r="L3333" s="92">
        <v>20230914</v>
      </c>
    </row>
    <row r="3334" spans="1:12" x14ac:dyDescent="0.25">
      <c r="A3334" s="89" t="s">
        <v>5020</v>
      </c>
      <c r="B3334" s="90" t="s">
        <v>11</v>
      </c>
      <c r="C3334" s="90" t="s">
        <v>36</v>
      </c>
      <c r="D3334" s="90" t="s">
        <v>37</v>
      </c>
      <c r="E3334" s="90" t="s">
        <v>1153</v>
      </c>
      <c r="F3334" s="127">
        <v>1</v>
      </c>
      <c r="G3334" s="91">
        <v>9622</v>
      </c>
      <c r="H3334" s="90"/>
      <c r="I3334" s="91"/>
      <c r="J3334" s="91"/>
      <c r="K3334" s="91">
        <f t="shared" si="109"/>
        <v>9622</v>
      </c>
      <c r="L3334" s="92">
        <v>20230914</v>
      </c>
    </row>
    <row r="3335" spans="1:12" x14ac:dyDescent="0.25">
      <c r="A3335" s="89" t="s">
        <v>5018</v>
      </c>
      <c r="B3335" s="90" t="s">
        <v>11</v>
      </c>
      <c r="C3335" s="90" t="s">
        <v>251</v>
      </c>
      <c r="D3335" s="90" t="s">
        <v>91</v>
      </c>
      <c r="E3335" s="90" t="s">
        <v>1201</v>
      </c>
      <c r="F3335" s="127">
        <v>1</v>
      </c>
      <c r="G3335" s="91">
        <v>9622</v>
      </c>
      <c r="H3335" s="90"/>
      <c r="I3335" s="91"/>
      <c r="J3335" s="91"/>
      <c r="K3335" s="91">
        <f t="shared" si="109"/>
        <v>9622</v>
      </c>
      <c r="L3335" s="92">
        <v>20230915</v>
      </c>
    </row>
    <row r="3336" spans="1:12" x14ac:dyDescent="0.25">
      <c r="A3336" s="89" t="s">
        <v>5034</v>
      </c>
      <c r="B3336" s="90" t="s">
        <v>11</v>
      </c>
      <c r="C3336" s="90" t="s">
        <v>71</v>
      </c>
      <c r="D3336" s="90" t="s">
        <v>3732</v>
      </c>
      <c r="E3336" s="90" t="s">
        <v>5035</v>
      </c>
      <c r="F3336" s="127">
        <v>1</v>
      </c>
      <c r="G3336" s="91">
        <v>9622</v>
      </c>
      <c r="H3336" s="90"/>
      <c r="I3336" s="91"/>
      <c r="J3336" s="91"/>
      <c r="K3336" s="91">
        <f t="shared" si="109"/>
        <v>9622</v>
      </c>
      <c r="L3336" s="92">
        <v>20230918</v>
      </c>
    </row>
    <row r="3337" spans="1:12" x14ac:dyDescent="0.25">
      <c r="A3337" s="108" t="s">
        <v>5016</v>
      </c>
      <c r="B3337" s="109" t="s">
        <v>11</v>
      </c>
      <c r="C3337" s="109" t="s">
        <v>698</v>
      </c>
      <c r="D3337" s="109" t="s">
        <v>26</v>
      </c>
      <c r="E3337" s="109" t="s">
        <v>930</v>
      </c>
      <c r="F3337" s="130">
        <v>1</v>
      </c>
      <c r="G3337" s="110">
        <v>9622</v>
      </c>
      <c r="H3337" s="109">
        <v>65</v>
      </c>
      <c r="I3337" s="110">
        <v>107.68</v>
      </c>
      <c r="J3337" s="110">
        <f>I3337*H3337</f>
        <v>6999.2000000000007</v>
      </c>
      <c r="K3337" s="110">
        <f t="shared" si="109"/>
        <v>16621.2</v>
      </c>
      <c r="L3337" s="111">
        <v>20230918</v>
      </c>
    </row>
    <row r="3338" spans="1:12" x14ac:dyDescent="0.25">
      <c r="A3338" s="108" t="s">
        <v>5010</v>
      </c>
      <c r="B3338" s="109" t="s">
        <v>11</v>
      </c>
      <c r="C3338" s="109" t="s">
        <v>698</v>
      </c>
      <c r="D3338" s="109" t="s">
        <v>26</v>
      </c>
      <c r="E3338" s="109" t="s">
        <v>1045</v>
      </c>
      <c r="F3338" s="130">
        <v>1</v>
      </c>
      <c r="G3338" s="110">
        <v>9622</v>
      </c>
      <c r="H3338" s="109">
        <v>60</v>
      </c>
      <c r="I3338" s="110">
        <v>107.68</v>
      </c>
      <c r="J3338" s="110">
        <f>I3338*H3338</f>
        <v>6460.8</v>
      </c>
      <c r="K3338" s="110">
        <f t="shared" si="109"/>
        <v>16082.8</v>
      </c>
      <c r="L3338" s="111">
        <v>20230918</v>
      </c>
    </row>
    <row r="3339" spans="1:12" x14ac:dyDescent="0.25">
      <c r="A3339" s="108" t="s">
        <v>5025</v>
      </c>
      <c r="B3339" s="109" t="s">
        <v>11</v>
      </c>
      <c r="C3339" s="109" t="s">
        <v>984</v>
      </c>
      <c r="D3339" s="109" t="s">
        <v>2178</v>
      </c>
      <c r="E3339" s="109" t="s">
        <v>990</v>
      </c>
      <c r="F3339" s="130">
        <v>1</v>
      </c>
      <c r="G3339" s="110">
        <v>9622</v>
      </c>
      <c r="H3339" s="109">
        <v>50</v>
      </c>
      <c r="I3339" s="110">
        <v>107.68</v>
      </c>
      <c r="J3339" s="110">
        <f>I3339*H3339</f>
        <v>5384</v>
      </c>
      <c r="K3339" s="110">
        <f t="shared" si="109"/>
        <v>15006</v>
      </c>
      <c r="L3339" s="111">
        <v>20230918</v>
      </c>
    </row>
    <row r="3340" spans="1:12" x14ac:dyDescent="0.25">
      <c r="A3340" s="89" t="s">
        <v>5009</v>
      </c>
      <c r="B3340" s="90" t="s">
        <v>11</v>
      </c>
      <c r="C3340" s="90" t="s">
        <v>27</v>
      </c>
      <c r="D3340" s="90" t="s">
        <v>515</v>
      </c>
      <c r="E3340" s="90" t="s">
        <v>522</v>
      </c>
      <c r="F3340" s="127">
        <v>1</v>
      </c>
      <c r="G3340" s="91">
        <v>9622</v>
      </c>
      <c r="H3340" s="90"/>
      <c r="I3340" s="91"/>
      <c r="J3340" s="91"/>
      <c r="K3340" s="91">
        <f t="shared" si="109"/>
        <v>9622</v>
      </c>
      <c r="L3340" s="92">
        <v>20230919</v>
      </c>
    </row>
    <row r="3341" spans="1:12" x14ac:dyDescent="0.25">
      <c r="A3341" s="89" t="s">
        <v>5023</v>
      </c>
      <c r="B3341" s="90" t="s">
        <v>11</v>
      </c>
      <c r="C3341" s="90" t="s">
        <v>251</v>
      </c>
      <c r="D3341" s="90" t="s">
        <v>91</v>
      </c>
      <c r="E3341" s="90" t="s">
        <v>432</v>
      </c>
      <c r="F3341" s="127">
        <v>1</v>
      </c>
      <c r="G3341" s="91">
        <v>9622</v>
      </c>
      <c r="H3341" s="90"/>
      <c r="I3341" s="91"/>
      <c r="J3341" s="91"/>
      <c r="K3341" s="91">
        <f t="shared" si="109"/>
        <v>9622</v>
      </c>
      <c r="L3341" s="92">
        <v>20230919</v>
      </c>
    </row>
    <row r="3342" spans="1:12" x14ac:dyDescent="0.25">
      <c r="A3342" s="89" t="s">
        <v>5008</v>
      </c>
      <c r="B3342" s="90" t="s">
        <v>11</v>
      </c>
      <c r="C3342" s="90" t="s">
        <v>251</v>
      </c>
      <c r="D3342" s="90" t="s">
        <v>91</v>
      </c>
      <c r="E3342" s="90" t="s">
        <v>962</v>
      </c>
      <c r="F3342" s="127">
        <v>1</v>
      </c>
      <c r="G3342" s="91">
        <v>9622</v>
      </c>
      <c r="H3342" s="90"/>
      <c r="I3342" s="91"/>
      <c r="J3342" s="91"/>
      <c r="K3342" s="91">
        <f t="shared" si="109"/>
        <v>9622</v>
      </c>
      <c r="L3342" s="92">
        <v>20230919</v>
      </c>
    </row>
    <row r="3343" spans="1:12" x14ac:dyDescent="0.25">
      <c r="A3343" s="108" t="s">
        <v>5015</v>
      </c>
      <c r="B3343" s="109" t="s">
        <v>11</v>
      </c>
      <c r="C3343" s="109" t="s">
        <v>36</v>
      </c>
      <c r="D3343" s="109" t="s">
        <v>37</v>
      </c>
      <c r="E3343" s="109" t="s">
        <v>1360</v>
      </c>
      <c r="F3343" s="130">
        <v>1</v>
      </c>
      <c r="G3343" s="110">
        <v>9622</v>
      </c>
      <c r="H3343" s="109">
        <v>287</v>
      </c>
      <c r="I3343" s="110">
        <v>107.68</v>
      </c>
      <c r="J3343" s="110">
        <f>I3343*H3343</f>
        <v>30904.160000000003</v>
      </c>
      <c r="K3343" s="110">
        <f t="shared" si="109"/>
        <v>40526.160000000003</v>
      </c>
      <c r="L3343" s="111">
        <v>20230920</v>
      </c>
    </row>
    <row r="3344" spans="1:12" x14ac:dyDescent="0.25">
      <c r="A3344" s="108" t="s">
        <v>5005</v>
      </c>
      <c r="B3344" s="109" t="s">
        <v>11</v>
      </c>
      <c r="C3344" s="109" t="s">
        <v>27</v>
      </c>
      <c r="D3344" s="109" t="s">
        <v>41</v>
      </c>
      <c r="E3344" s="109" t="s">
        <v>42</v>
      </c>
      <c r="F3344" s="130">
        <v>1</v>
      </c>
      <c r="G3344" s="110">
        <v>9622</v>
      </c>
      <c r="H3344" s="109">
        <v>99</v>
      </c>
      <c r="I3344" s="110">
        <v>107.68</v>
      </c>
      <c r="J3344" s="110">
        <f>I3344*H3344</f>
        <v>10660.320000000002</v>
      </c>
      <c r="K3344" s="110">
        <f t="shared" si="109"/>
        <v>20282.32</v>
      </c>
      <c r="L3344" s="111">
        <v>20230921</v>
      </c>
    </row>
    <row r="3345" spans="1:12" x14ac:dyDescent="0.25">
      <c r="A3345" s="89" t="s">
        <v>5003</v>
      </c>
      <c r="B3345" s="90" t="s">
        <v>11</v>
      </c>
      <c r="C3345" s="90" t="s">
        <v>12</v>
      </c>
      <c r="D3345" s="90" t="s">
        <v>463</v>
      </c>
      <c r="E3345" s="90" t="s">
        <v>466</v>
      </c>
      <c r="F3345" s="127">
        <v>1</v>
      </c>
      <c r="G3345" s="91">
        <v>9622</v>
      </c>
      <c r="H3345" s="90"/>
      <c r="I3345" s="91"/>
      <c r="J3345" s="91"/>
      <c r="K3345" s="91">
        <f t="shared" si="109"/>
        <v>9622</v>
      </c>
      <c r="L3345" s="92">
        <v>20230921</v>
      </c>
    </row>
    <row r="3346" spans="1:12" x14ac:dyDescent="0.25">
      <c r="A3346" s="108" t="s">
        <v>5004</v>
      </c>
      <c r="B3346" s="109" t="s">
        <v>11</v>
      </c>
      <c r="C3346" s="109" t="s">
        <v>12</v>
      </c>
      <c r="D3346" s="109" t="s">
        <v>463</v>
      </c>
      <c r="E3346" s="109" t="s">
        <v>464</v>
      </c>
      <c r="F3346" s="130">
        <v>1</v>
      </c>
      <c r="G3346" s="110">
        <v>9622</v>
      </c>
      <c r="H3346" s="109">
        <v>250</v>
      </c>
      <c r="I3346" s="110">
        <v>107.68</v>
      </c>
      <c r="J3346" s="110">
        <f>I3346*H3346</f>
        <v>26920</v>
      </c>
      <c r="K3346" s="110">
        <f t="shared" ref="K3346:K3366" si="110">J3346+G3346</f>
        <v>36542</v>
      </c>
      <c r="L3346" s="111">
        <v>20230921</v>
      </c>
    </row>
    <row r="3347" spans="1:12" x14ac:dyDescent="0.25">
      <c r="A3347" s="108" t="s">
        <v>5002</v>
      </c>
      <c r="B3347" s="109" t="s">
        <v>11</v>
      </c>
      <c r="C3347" s="109" t="s">
        <v>12</v>
      </c>
      <c r="D3347" s="109" t="s">
        <v>128</v>
      </c>
      <c r="E3347" s="109" t="s">
        <v>3173</v>
      </c>
      <c r="F3347" s="130">
        <v>1</v>
      </c>
      <c r="G3347" s="110">
        <v>9622</v>
      </c>
      <c r="H3347" s="109">
        <v>88</v>
      </c>
      <c r="I3347" s="110">
        <v>107.68</v>
      </c>
      <c r="J3347" s="110">
        <f>I3347*H3347</f>
        <v>9475.84</v>
      </c>
      <c r="K3347" s="110">
        <f t="shared" si="110"/>
        <v>19097.84</v>
      </c>
      <c r="L3347" s="111">
        <v>20230921</v>
      </c>
    </row>
    <row r="3348" spans="1:12" x14ac:dyDescent="0.25">
      <c r="A3348" s="89" t="s">
        <v>5000</v>
      </c>
      <c r="B3348" s="90" t="s">
        <v>11</v>
      </c>
      <c r="C3348" s="90" t="s">
        <v>220</v>
      </c>
      <c r="D3348" s="90" t="s">
        <v>221</v>
      </c>
      <c r="E3348" s="90" t="s">
        <v>4270</v>
      </c>
      <c r="F3348" s="127">
        <v>1</v>
      </c>
      <c r="G3348" s="91">
        <v>9622</v>
      </c>
      <c r="H3348" s="90"/>
      <c r="I3348" s="91"/>
      <c r="J3348" s="91"/>
      <c r="K3348" s="91">
        <f t="shared" si="110"/>
        <v>9622</v>
      </c>
      <c r="L3348" s="92">
        <v>20230922</v>
      </c>
    </row>
    <row r="3349" spans="1:12" x14ac:dyDescent="0.25">
      <c r="A3349" s="108" t="s">
        <v>5027</v>
      </c>
      <c r="B3349" s="109" t="s">
        <v>11</v>
      </c>
      <c r="C3349" s="109" t="s">
        <v>297</v>
      </c>
      <c r="D3349" s="109" t="s">
        <v>93</v>
      </c>
      <c r="E3349" s="109" t="s">
        <v>797</v>
      </c>
      <c r="F3349" s="130">
        <v>1</v>
      </c>
      <c r="G3349" s="110">
        <v>9622</v>
      </c>
      <c r="H3349" s="109">
        <v>58</v>
      </c>
      <c r="I3349" s="110">
        <v>107.68</v>
      </c>
      <c r="J3349" s="110">
        <f>I3349*H3349</f>
        <v>6245.4400000000005</v>
      </c>
      <c r="K3349" s="110">
        <f t="shared" si="110"/>
        <v>15867.44</v>
      </c>
      <c r="L3349" s="111">
        <v>20230922</v>
      </c>
    </row>
    <row r="3350" spans="1:12" x14ac:dyDescent="0.25">
      <c r="A3350" s="108" t="s">
        <v>5006</v>
      </c>
      <c r="B3350" s="109" t="s">
        <v>11</v>
      </c>
      <c r="C3350" s="109" t="s">
        <v>984</v>
      </c>
      <c r="D3350" s="109" t="s">
        <v>2178</v>
      </c>
      <c r="E3350" s="109" t="s">
        <v>993</v>
      </c>
      <c r="F3350" s="130">
        <v>1</v>
      </c>
      <c r="G3350" s="110">
        <v>9622</v>
      </c>
      <c r="H3350" s="109">
        <v>50</v>
      </c>
      <c r="I3350" s="110">
        <v>107.68</v>
      </c>
      <c r="J3350" s="110">
        <f>I3350*H3350</f>
        <v>5384</v>
      </c>
      <c r="K3350" s="110">
        <f t="shared" si="110"/>
        <v>15006</v>
      </c>
      <c r="L3350" s="111">
        <v>20230922</v>
      </c>
    </row>
    <row r="3351" spans="1:12" x14ac:dyDescent="0.25">
      <c r="A3351" s="108" t="s">
        <v>4998</v>
      </c>
      <c r="B3351" s="109" t="s">
        <v>11</v>
      </c>
      <c r="C3351" s="109" t="s">
        <v>35</v>
      </c>
      <c r="D3351" s="109" t="s">
        <v>3824</v>
      </c>
      <c r="E3351" s="109" t="s">
        <v>4999</v>
      </c>
      <c r="F3351" s="130">
        <v>1</v>
      </c>
      <c r="G3351" s="110">
        <v>9622</v>
      </c>
      <c r="H3351" s="109">
        <v>365</v>
      </c>
      <c r="I3351" s="110">
        <v>107.68</v>
      </c>
      <c r="J3351" s="110">
        <f>I3351*H3351</f>
        <v>39303.200000000004</v>
      </c>
      <c r="K3351" s="110">
        <f t="shared" si="110"/>
        <v>48925.200000000004</v>
      </c>
      <c r="L3351" s="111">
        <v>20230925</v>
      </c>
    </row>
    <row r="3352" spans="1:12" x14ac:dyDescent="0.25">
      <c r="A3352" s="108" t="s">
        <v>4997</v>
      </c>
      <c r="B3352" s="109" t="s">
        <v>11</v>
      </c>
      <c r="C3352" s="109" t="s">
        <v>35</v>
      </c>
      <c r="D3352" s="109" t="s">
        <v>198</v>
      </c>
      <c r="E3352" s="109" t="s">
        <v>199</v>
      </c>
      <c r="F3352" s="130">
        <v>1</v>
      </c>
      <c r="G3352" s="110">
        <v>9622</v>
      </c>
      <c r="H3352" s="109">
        <v>68</v>
      </c>
      <c r="I3352" s="110">
        <v>107.68</v>
      </c>
      <c r="J3352" s="110">
        <f>I3352*H3352</f>
        <v>7322.2400000000007</v>
      </c>
      <c r="K3352" s="110">
        <f t="shared" si="110"/>
        <v>16944.240000000002</v>
      </c>
      <c r="L3352" s="111">
        <v>20230925</v>
      </c>
    </row>
    <row r="3353" spans="1:12" x14ac:dyDescent="0.25">
      <c r="A3353" s="89" t="s">
        <v>4996</v>
      </c>
      <c r="B3353" s="90" t="s">
        <v>11</v>
      </c>
      <c r="C3353" s="90" t="s">
        <v>27</v>
      </c>
      <c r="D3353" s="90" t="s">
        <v>597</v>
      </c>
      <c r="E3353" s="90" t="s">
        <v>604</v>
      </c>
      <c r="F3353" s="127">
        <v>1</v>
      </c>
      <c r="G3353" s="91">
        <v>9622</v>
      </c>
      <c r="H3353" s="90"/>
      <c r="I3353" s="91"/>
      <c r="J3353" s="91"/>
      <c r="K3353" s="91">
        <f t="shared" si="110"/>
        <v>9622</v>
      </c>
      <c r="L3353" s="92">
        <v>20230925</v>
      </c>
    </row>
    <row r="3354" spans="1:12" x14ac:dyDescent="0.25">
      <c r="A3354" s="89" t="s">
        <v>4989</v>
      </c>
      <c r="B3354" s="90" t="s">
        <v>11</v>
      </c>
      <c r="C3354" s="90" t="s">
        <v>56</v>
      </c>
      <c r="D3354" s="90" t="s">
        <v>57</v>
      </c>
      <c r="E3354" s="90" t="s">
        <v>732</v>
      </c>
      <c r="F3354" s="127">
        <v>1</v>
      </c>
      <c r="G3354" s="91">
        <v>9622</v>
      </c>
      <c r="H3354" s="90"/>
      <c r="I3354" s="91"/>
      <c r="J3354" s="91"/>
      <c r="K3354" s="91">
        <f t="shared" si="110"/>
        <v>9622</v>
      </c>
      <c r="L3354" s="92">
        <v>20230927</v>
      </c>
    </row>
    <row r="3355" spans="1:12" x14ac:dyDescent="0.25">
      <c r="A3355" s="108" t="s">
        <v>5001</v>
      </c>
      <c r="B3355" s="109" t="s">
        <v>11</v>
      </c>
      <c r="C3355" s="109" t="s">
        <v>56</v>
      </c>
      <c r="D3355" s="109" t="s">
        <v>57</v>
      </c>
      <c r="E3355" s="109" t="s">
        <v>1123</v>
      </c>
      <c r="F3355" s="130">
        <v>1</v>
      </c>
      <c r="G3355" s="110">
        <v>9622</v>
      </c>
      <c r="H3355" s="109">
        <v>275</v>
      </c>
      <c r="I3355" s="110">
        <v>107.68</v>
      </c>
      <c r="J3355" s="110">
        <f>I3355*H3355</f>
        <v>29612.000000000004</v>
      </c>
      <c r="K3355" s="110">
        <f t="shared" si="110"/>
        <v>39234</v>
      </c>
      <c r="L3355" s="111">
        <v>20230927</v>
      </c>
    </row>
    <row r="3356" spans="1:12" x14ac:dyDescent="0.25">
      <c r="A3356" s="89" t="s">
        <v>5024</v>
      </c>
      <c r="B3356" s="90" t="s">
        <v>11</v>
      </c>
      <c r="C3356" s="90" t="s">
        <v>36</v>
      </c>
      <c r="D3356" s="90" t="s">
        <v>37</v>
      </c>
      <c r="E3356" s="90" t="s">
        <v>254</v>
      </c>
      <c r="F3356" s="127">
        <v>1</v>
      </c>
      <c r="G3356" s="91">
        <v>9622</v>
      </c>
      <c r="H3356" s="90"/>
      <c r="I3356" s="91"/>
      <c r="J3356" s="91"/>
      <c r="K3356" s="91">
        <f t="shared" si="110"/>
        <v>9622</v>
      </c>
      <c r="L3356" s="92">
        <v>20230927</v>
      </c>
    </row>
    <row r="3357" spans="1:12" x14ac:dyDescent="0.25">
      <c r="A3357" s="89" t="s">
        <v>4959</v>
      </c>
      <c r="B3357" s="90" t="s">
        <v>11</v>
      </c>
      <c r="C3357" s="90" t="s">
        <v>27</v>
      </c>
      <c r="D3357" s="90" t="s">
        <v>914</v>
      </c>
      <c r="E3357" s="90" t="s">
        <v>915</v>
      </c>
      <c r="F3357" s="127">
        <v>1</v>
      </c>
      <c r="G3357" s="91">
        <v>9622</v>
      </c>
      <c r="H3357" s="90"/>
      <c r="I3357" s="91"/>
      <c r="J3357" s="91"/>
      <c r="K3357" s="91">
        <f t="shared" si="110"/>
        <v>9622</v>
      </c>
      <c r="L3357" s="92">
        <v>20230928</v>
      </c>
    </row>
    <row r="3358" spans="1:12" x14ac:dyDescent="0.25">
      <c r="A3358" s="89" t="s">
        <v>4954</v>
      </c>
      <c r="B3358" s="90" t="s">
        <v>11</v>
      </c>
      <c r="C3358" s="90" t="s">
        <v>12</v>
      </c>
      <c r="D3358" s="90" t="s">
        <v>319</v>
      </c>
      <c r="E3358" s="90" t="s">
        <v>4955</v>
      </c>
      <c r="F3358" s="127">
        <v>1</v>
      </c>
      <c r="G3358" s="91">
        <v>9622</v>
      </c>
      <c r="H3358" s="90"/>
      <c r="I3358" s="91"/>
      <c r="J3358" s="91"/>
      <c r="K3358" s="91">
        <f t="shared" si="110"/>
        <v>9622</v>
      </c>
      <c r="L3358" s="92">
        <v>20230928</v>
      </c>
    </row>
    <row r="3359" spans="1:12" x14ac:dyDescent="0.25">
      <c r="A3359" s="108" t="s">
        <v>4985</v>
      </c>
      <c r="B3359" s="109" t="s">
        <v>11</v>
      </c>
      <c r="C3359" s="109" t="s">
        <v>36</v>
      </c>
      <c r="D3359" s="109" t="s">
        <v>37</v>
      </c>
      <c r="E3359" s="109" t="s">
        <v>2466</v>
      </c>
      <c r="F3359" s="130">
        <v>1</v>
      </c>
      <c r="G3359" s="110">
        <v>9622</v>
      </c>
      <c r="H3359" s="109">
        <v>296</v>
      </c>
      <c r="I3359" s="110">
        <v>107.68</v>
      </c>
      <c r="J3359" s="110">
        <f>I3359*H3359</f>
        <v>31873.280000000002</v>
      </c>
      <c r="K3359" s="110">
        <f t="shared" si="110"/>
        <v>41495.279999999999</v>
      </c>
      <c r="L3359" s="111">
        <v>20230928</v>
      </c>
    </row>
    <row r="3360" spans="1:12" x14ac:dyDescent="0.25">
      <c r="A3360" s="89" t="s">
        <v>4961</v>
      </c>
      <c r="B3360" s="90" t="s">
        <v>11</v>
      </c>
      <c r="C3360" s="90" t="s">
        <v>36</v>
      </c>
      <c r="D3360" s="90" t="s">
        <v>37</v>
      </c>
      <c r="E3360" s="90" t="s">
        <v>2372</v>
      </c>
      <c r="F3360" s="127">
        <v>1</v>
      </c>
      <c r="G3360" s="91">
        <v>9622</v>
      </c>
      <c r="H3360" s="90"/>
      <c r="I3360" s="91"/>
      <c r="J3360" s="91"/>
      <c r="K3360" s="91">
        <f t="shared" si="110"/>
        <v>9622</v>
      </c>
      <c r="L3360" s="92">
        <v>20230928</v>
      </c>
    </row>
    <row r="3361" spans="1:12" x14ac:dyDescent="0.25">
      <c r="A3361" s="89" t="s">
        <v>4970</v>
      </c>
      <c r="B3361" s="90" t="s">
        <v>11</v>
      </c>
      <c r="C3361" s="90" t="s">
        <v>28</v>
      </c>
      <c r="D3361" s="90" t="s">
        <v>1086</v>
      </c>
      <c r="E3361" s="90" t="s">
        <v>1587</v>
      </c>
      <c r="F3361" s="127">
        <v>1</v>
      </c>
      <c r="G3361" s="91">
        <v>9622</v>
      </c>
      <c r="H3361" s="90"/>
      <c r="I3361" s="91"/>
      <c r="J3361" s="91"/>
      <c r="K3361" s="91">
        <f t="shared" si="110"/>
        <v>9622</v>
      </c>
      <c r="L3361" s="92">
        <v>20230929</v>
      </c>
    </row>
    <row r="3362" spans="1:12" x14ac:dyDescent="0.25">
      <c r="A3362" s="108" t="s">
        <v>4960</v>
      </c>
      <c r="B3362" s="109" t="s">
        <v>11</v>
      </c>
      <c r="C3362" s="109" t="s">
        <v>35</v>
      </c>
      <c r="D3362" s="109" t="s">
        <v>198</v>
      </c>
      <c r="E3362" s="109" t="s">
        <v>199</v>
      </c>
      <c r="F3362" s="130">
        <v>1</v>
      </c>
      <c r="G3362" s="110">
        <v>9622</v>
      </c>
      <c r="H3362" s="109">
        <v>67</v>
      </c>
      <c r="I3362" s="110">
        <v>107.68</v>
      </c>
      <c r="J3362" s="110">
        <f>I3362*H3362</f>
        <v>7214.56</v>
      </c>
      <c r="K3362" s="110">
        <f t="shared" si="110"/>
        <v>16836.560000000001</v>
      </c>
      <c r="L3362" s="111">
        <v>20230929</v>
      </c>
    </row>
    <row r="3363" spans="1:12" x14ac:dyDescent="0.25">
      <c r="A3363" s="89" t="s">
        <v>5017</v>
      </c>
      <c r="B3363" s="90" t="s">
        <v>11</v>
      </c>
      <c r="C3363" s="90" t="s">
        <v>95</v>
      </c>
      <c r="D3363" s="90" t="s">
        <v>1318</v>
      </c>
      <c r="E3363" s="90" t="s">
        <v>1346</v>
      </c>
      <c r="F3363" s="127">
        <v>1</v>
      </c>
      <c r="G3363" s="91">
        <v>9622</v>
      </c>
      <c r="H3363" s="90"/>
      <c r="I3363" s="91"/>
      <c r="J3363" s="91"/>
      <c r="K3363" s="91">
        <f t="shared" si="110"/>
        <v>9622</v>
      </c>
      <c r="L3363" s="92">
        <v>20230929</v>
      </c>
    </row>
    <row r="3364" spans="1:12" x14ac:dyDescent="0.25">
      <c r="A3364" s="89" t="s">
        <v>4956</v>
      </c>
      <c r="B3364" s="90" t="s">
        <v>11</v>
      </c>
      <c r="C3364" s="90" t="s">
        <v>12</v>
      </c>
      <c r="D3364" s="90" t="s">
        <v>118</v>
      </c>
      <c r="E3364" s="90" t="s">
        <v>2205</v>
      </c>
      <c r="F3364" s="127">
        <v>1</v>
      </c>
      <c r="G3364" s="91">
        <v>9622</v>
      </c>
      <c r="H3364" s="90"/>
      <c r="I3364" s="91"/>
      <c r="J3364" s="91"/>
      <c r="K3364" s="91">
        <f t="shared" si="110"/>
        <v>9622</v>
      </c>
      <c r="L3364" s="92">
        <v>20230929</v>
      </c>
    </row>
    <row r="3365" spans="1:12" x14ac:dyDescent="0.25">
      <c r="A3365" s="89" t="s">
        <v>4953</v>
      </c>
      <c r="B3365" s="90" t="s">
        <v>11</v>
      </c>
      <c r="C3365" s="90" t="s">
        <v>12</v>
      </c>
      <c r="D3365" s="90" t="s">
        <v>118</v>
      </c>
      <c r="E3365" s="90" t="s">
        <v>676</v>
      </c>
      <c r="F3365" s="127">
        <v>1</v>
      </c>
      <c r="G3365" s="91">
        <v>9622</v>
      </c>
      <c r="H3365" s="90"/>
      <c r="I3365" s="91"/>
      <c r="J3365" s="91"/>
      <c r="K3365" s="91">
        <f t="shared" si="110"/>
        <v>9622</v>
      </c>
      <c r="L3365" s="92">
        <v>20230929</v>
      </c>
    </row>
    <row r="3366" spans="1:12" ht="15.75" thickBot="1" x14ac:dyDescent="0.3">
      <c r="A3366" s="112" t="s">
        <v>4958</v>
      </c>
      <c r="B3366" s="113" t="s">
        <v>11</v>
      </c>
      <c r="C3366" s="113" t="s">
        <v>12</v>
      </c>
      <c r="D3366" s="113" t="s">
        <v>118</v>
      </c>
      <c r="E3366" s="113" t="s">
        <v>119</v>
      </c>
      <c r="F3366" s="131">
        <v>1</v>
      </c>
      <c r="G3366" s="114">
        <v>9622</v>
      </c>
      <c r="H3366" s="113"/>
      <c r="I3366" s="114"/>
      <c r="J3366" s="114"/>
      <c r="K3366" s="114">
        <f t="shared" si="110"/>
        <v>9622</v>
      </c>
      <c r="L3366" s="115">
        <v>20230929</v>
      </c>
    </row>
    <row r="3367" spans="1:12" x14ac:dyDescent="0.25">
      <c r="A3367" s="89"/>
      <c r="B3367" s="90"/>
      <c r="C3367" s="90"/>
      <c r="D3367" s="90"/>
      <c r="E3367" s="90"/>
      <c r="F3367" s="127"/>
      <c r="G3367" s="91"/>
      <c r="H3367" s="90"/>
      <c r="I3367" s="91"/>
      <c r="J3367" s="91"/>
      <c r="K3367" s="91"/>
      <c r="L3367" s="92"/>
    </row>
    <row r="3368" spans="1:12" ht="15.75" thickBot="1" x14ac:dyDescent="0.3">
      <c r="A3368" s="85"/>
      <c r="B3368" s="86"/>
      <c r="C3368" s="86"/>
      <c r="D3368" s="86"/>
      <c r="E3368" s="86"/>
      <c r="F3368" s="122"/>
      <c r="G3368" s="87"/>
      <c r="H3368" s="86"/>
      <c r="I3368" s="87"/>
      <c r="J3368" s="87"/>
      <c r="K3368" s="87"/>
      <c r="L3368" s="88"/>
    </row>
    <row r="3369" spans="1:12" x14ac:dyDescent="0.25">
      <c r="A3369" s="54" t="s">
        <v>5014</v>
      </c>
      <c r="B3369" s="47" t="s">
        <v>92</v>
      </c>
      <c r="C3369" s="47" t="s">
        <v>28</v>
      </c>
      <c r="D3369" s="47" t="s">
        <v>944</v>
      </c>
      <c r="E3369" s="47" t="s">
        <v>2289</v>
      </c>
      <c r="F3369" s="123">
        <v>1</v>
      </c>
      <c r="G3369" s="38">
        <v>4448</v>
      </c>
      <c r="H3369" s="47"/>
      <c r="I3369" s="38"/>
      <c r="J3369" s="38"/>
      <c r="K3369" s="38">
        <f t="shared" ref="K3369:K3414" si="111">J3369+G3369</f>
        <v>4448</v>
      </c>
      <c r="L3369" s="73">
        <v>20230913</v>
      </c>
    </row>
    <row r="3370" spans="1:12" x14ac:dyDescent="0.25">
      <c r="A3370" s="89" t="s">
        <v>5013</v>
      </c>
      <c r="B3370" s="90" t="s">
        <v>92</v>
      </c>
      <c r="C3370" s="90" t="s">
        <v>28</v>
      </c>
      <c r="D3370" s="90" t="s">
        <v>26</v>
      </c>
      <c r="E3370" s="90" t="s">
        <v>960</v>
      </c>
      <c r="F3370" s="127">
        <v>1</v>
      </c>
      <c r="G3370" s="91">
        <v>4448</v>
      </c>
      <c r="H3370" s="90"/>
      <c r="I3370" s="91"/>
      <c r="J3370" s="91"/>
      <c r="K3370" s="91">
        <f t="shared" si="111"/>
        <v>4448</v>
      </c>
      <c r="L3370" s="92">
        <v>20230913</v>
      </c>
    </row>
    <row r="3371" spans="1:12" x14ac:dyDescent="0.25">
      <c r="A3371" s="89" t="s">
        <v>5012</v>
      </c>
      <c r="B3371" s="90" t="s">
        <v>92</v>
      </c>
      <c r="C3371" s="90" t="s">
        <v>28</v>
      </c>
      <c r="D3371" s="90" t="s">
        <v>1011</v>
      </c>
      <c r="E3371" s="90" t="s">
        <v>1012</v>
      </c>
      <c r="F3371" s="127">
        <v>1</v>
      </c>
      <c r="G3371" s="91">
        <v>4448</v>
      </c>
      <c r="H3371" s="90"/>
      <c r="I3371" s="91"/>
      <c r="J3371" s="91"/>
      <c r="K3371" s="91">
        <f t="shared" si="111"/>
        <v>4448</v>
      </c>
      <c r="L3371" s="92">
        <v>20230913</v>
      </c>
    </row>
    <row r="3372" spans="1:12" x14ac:dyDescent="0.25">
      <c r="A3372" s="89" t="s">
        <v>5011</v>
      </c>
      <c r="B3372" s="90" t="s">
        <v>92</v>
      </c>
      <c r="C3372" s="90" t="s">
        <v>28</v>
      </c>
      <c r="D3372" s="90" t="s">
        <v>909</v>
      </c>
      <c r="E3372" s="90" t="s">
        <v>2830</v>
      </c>
      <c r="F3372" s="127">
        <v>1</v>
      </c>
      <c r="G3372" s="91">
        <v>4448</v>
      </c>
      <c r="H3372" s="90"/>
      <c r="I3372" s="91"/>
      <c r="J3372" s="91"/>
      <c r="K3372" s="91">
        <f t="shared" si="111"/>
        <v>4448</v>
      </c>
      <c r="L3372" s="92">
        <v>20230913</v>
      </c>
    </row>
    <row r="3373" spans="1:12" x14ac:dyDescent="0.25">
      <c r="A3373" s="89" t="s">
        <v>5007</v>
      </c>
      <c r="B3373" s="90" t="s">
        <v>92</v>
      </c>
      <c r="C3373" s="90" t="s">
        <v>28</v>
      </c>
      <c r="D3373" s="90" t="s">
        <v>1780</v>
      </c>
      <c r="E3373" s="90" t="s">
        <v>2278</v>
      </c>
      <c r="F3373" s="127">
        <v>1</v>
      </c>
      <c r="G3373" s="91">
        <v>4448</v>
      </c>
      <c r="H3373" s="90"/>
      <c r="I3373" s="91"/>
      <c r="J3373" s="91"/>
      <c r="K3373" s="91">
        <f t="shared" si="111"/>
        <v>4448</v>
      </c>
      <c r="L3373" s="92">
        <v>20230915</v>
      </c>
    </row>
    <row r="3374" spans="1:12" x14ac:dyDescent="0.25">
      <c r="A3374" s="89" t="s">
        <v>4984</v>
      </c>
      <c r="B3374" s="90" t="s">
        <v>92</v>
      </c>
      <c r="C3374" s="90" t="s">
        <v>363</v>
      </c>
      <c r="D3374" s="90" t="s">
        <v>364</v>
      </c>
      <c r="E3374" s="90" t="s">
        <v>575</v>
      </c>
      <c r="F3374" s="127">
        <v>1</v>
      </c>
      <c r="G3374" s="91">
        <v>4448</v>
      </c>
      <c r="H3374" s="90"/>
      <c r="I3374" s="91"/>
      <c r="J3374" s="91"/>
      <c r="K3374" s="91">
        <f t="shared" si="111"/>
        <v>4448</v>
      </c>
      <c r="L3374" s="92">
        <v>20230918</v>
      </c>
    </row>
    <row r="3375" spans="1:12" x14ac:dyDescent="0.25">
      <c r="A3375" s="89" t="s">
        <v>4983</v>
      </c>
      <c r="B3375" s="90" t="s">
        <v>92</v>
      </c>
      <c r="C3375" s="90" t="s">
        <v>363</v>
      </c>
      <c r="D3375" s="90" t="s">
        <v>364</v>
      </c>
      <c r="E3375" s="90" t="s">
        <v>573</v>
      </c>
      <c r="F3375" s="127">
        <v>1</v>
      </c>
      <c r="G3375" s="91">
        <v>4448</v>
      </c>
      <c r="H3375" s="90"/>
      <c r="I3375" s="91"/>
      <c r="J3375" s="91"/>
      <c r="K3375" s="91">
        <f t="shared" si="111"/>
        <v>4448</v>
      </c>
      <c r="L3375" s="92">
        <v>20230918</v>
      </c>
    </row>
    <row r="3376" spans="1:12" x14ac:dyDescent="0.25">
      <c r="A3376" s="89" t="s">
        <v>4982</v>
      </c>
      <c r="B3376" s="90" t="s">
        <v>92</v>
      </c>
      <c r="C3376" s="90" t="s">
        <v>363</v>
      </c>
      <c r="D3376" s="90" t="s">
        <v>364</v>
      </c>
      <c r="E3376" s="90" t="s">
        <v>571</v>
      </c>
      <c r="F3376" s="127">
        <v>1</v>
      </c>
      <c r="G3376" s="91">
        <v>4448</v>
      </c>
      <c r="H3376" s="90"/>
      <c r="I3376" s="91"/>
      <c r="J3376" s="91"/>
      <c r="K3376" s="91">
        <f t="shared" si="111"/>
        <v>4448</v>
      </c>
      <c r="L3376" s="92">
        <v>20230918</v>
      </c>
    </row>
    <row r="3377" spans="1:12" x14ac:dyDescent="0.25">
      <c r="A3377" s="89" t="s">
        <v>4981</v>
      </c>
      <c r="B3377" s="90" t="s">
        <v>92</v>
      </c>
      <c r="C3377" s="90" t="s">
        <v>363</v>
      </c>
      <c r="D3377" s="90" t="s">
        <v>364</v>
      </c>
      <c r="E3377" s="90" t="s">
        <v>371</v>
      </c>
      <c r="F3377" s="127">
        <v>1</v>
      </c>
      <c r="G3377" s="91">
        <v>4448</v>
      </c>
      <c r="H3377" s="90"/>
      <c r="I3377" s="91"/>
      <c r="J3377" s="91"/>
      <c r="K3377" s="91">
        <f t="shared" si="111"/>
        <v>4448</v>
      </c>
      <c r="L3377" s="92">
        <v>20230918</v>
      </c>
    </row>
    <row r="3378" spans="1:12" x14ac:dyDescent="0.25">
      <c r="A3378" s="89" t="s">
        <v>4980</v>
      </c>
      <c r="B3378" s="90" t="s">
        <v>92</v>
      </c>
      <c r="C3378" s="90" t="s">
        <v>363</v>
      </c>
      <c r="D3378" s="90" t="s">
        <v>364</v>
      </c>
      <c r="E3378" s="90" t="s">
        <v>565</v>
      </c>
      <c r="F3378" s="127">
        <v>1</v>
      </c>
      <c r="G3378" s="91">
        <v>4448</v>
      </c>
      <c r="H3378" s="90"/>
      <c r="I3378" s="91"/>
      <c r="J3378" s="91"/>
      <c r="K3378" s="91">
        <f t="shared" si="111"/>
        <v>4448</v>
      </c>
      <c r="L3378" s="92">
        <v>20230918</v>
      </c>
    </row>
    <row r="3379" spans="1:12" x14ac:dyDescent="0.25">
      <c r="A3379" s="108" t="s">
        <v>4979</v>
      </c>
      <c r="B3379" s="109" t="s">
        <v>92</v>
      </c>
      <c r="C3379" s="109" t="s">
        <v>363</v>
      </c>
      <c r="D3379" s="109" t="s">
        <v>364</v>
      </c>
      <c r="E3379" s="109" t="s">
        <v>3044</v>
      </c>
      <c r="F3379" s="130">
        <v>1</v>
      </c>
      <c r="G3379" s="110">
        <v>4448</v>
      </c>
      <c r="H3379" s="109">
        <v>33</v>
      </c>
      <c r="I3379" s="110">
        <v>107.68</v>
      </c>
      <c r="J3379" s="110">
        <f>I3379*H3379</f>
        <v>3553.44</v>
      </c>
      <c r="K3379" s="110">
        <f t="shared" si="111"/>
        <v>8001.4400000000005</v>
      </c>
      <c r="L3379" s="111">
        <v>20230918</v>
      </c>
    </row>
    <row r="3380" spans="1:12" x14ac:dyDescent="0.25">
      <c r="A3380" s="89" t="s">
        <v>4978</v>
      </c>
      <c r="B3380" s="90" t="s">
        <v>92</v>
      </c>
      <c r="C3380" s="90" t="s">
        <v>363</v>
      </c>
      <c r="D3380" s="90" t="s">
        <v>364</v>
      </c>
      <c r="E3380" s="90" t="s">
        <v>3042</v>
      </c>
      <c r="F3380" s="127">
        <v>1</v>
      </c>
      <c r="G3380" s="91">
        <v>4448</v>
      </c>
      <c r="H3380" s="90"/>
      <c r="I3380" s="91"/>
      <c r="J3380" s="91"/>
      <c r="K3380" s="91">
        <f t="shared" si="111"/>
        <v>4448</v>
      </c>
      <c r="L3380" s="92">
        <v>20230918</v>
      </c>
    </row>
    <row r="3381" spans="1:12" x14ac:dyDescent="0.25">
      <c r="A3381" s="89" t="s">
        <v>4977</v>
      </c>
      <c r="B3381" s="90" t="s">
        <v>92</v>
      </c>
      <c r="C3381" s="90" t="s">
        <v>363</v>
      </c>
      <c r="D3381" s="90" t="s">
        <v>364</v>
      </c>
      <c r="E3381" s="90" t="s">
        <v>3040</v>
      </c>
      <c r="F3381" s="127">
        <v>1</v>
      </c>
      <c r="G3381" s="91">
        <v>4448</v>
      </c>
      <c r="H3381" s="90"/>
      <c r="I3381" s="91"/>
      <c r="J3381" s="91"/>
      <c r="K3381" s="91">
        <f t="shared" si="111"/>
        <v>4448</v>
      </c>
      <c r="L3381" s="92">
        <v>20230918</v>
      </c>
    </row>
    <row r="3382" spans="1:12" x14ac:dyDescent="0.25">
      <c r="A3382" s="89" t="s">
        <v>4994</v>
      </c>
      <c r="B3382" s="90" t="s">
        <v>92</v>
      </c>
      <c r="C3382" s="90" t="s">
        <v>28</v>
      </c>
      <c r="D3382" s="90" t="s">
        <v>2028</v>
      </c>
      <c r="E3382" s="90" t="s">
        <v>2029</v>
      </c>
      <c r="F3382" s="127">
        <v>1</v>
      </c>
      <c r="G3382" s="91">
        <v>4448</v>
      </c>
      <c r="H3382" s="90"/>
      <c r="I3382" s="91"/>
      <c r="J3382" s="91"/>
      <c r="K3382" s="91">
        <f t="shared" si="111"/>
        <v>4448</v>
      </c>
      <c r="L3382" s="92">
        <v>20230919</v>
      </c>
    </row>
    <row r="3383" spans="1:12" x14ac:dyDescent="0.25">
      <c r="A3383" s="108" t="s">
        <v>4995</v>
      </c>
      <c r="B3383" s="109" t="s">
        <v>92</v>
      </c>
      <c r="C3383" s="109" t="s">
        <v>28</v>
      </c>
      <c r="D3383" s="109" t="s">
        <v>2054</v>
      </c>
      <c r="E3383" s="109" t="s">
        <v>2057</v>
      </c>
      <c r="F3383" s="130">
        <v>1</v>
      </c>
      <c r="G3383" s="110">
        <v>4448</v>
      </c>
      <c r="H3383" s="109">
        <v>31</v>
      </c>
      <c r="I3383" s="110">
        <v>107.68</v>
      </c>
      <c r="J3383" s="110">
        <f>I3383*H3383</f>
        <v>3338.0800000000004</v>
      </c>
      <c r="K3383" s="110">
        <f t="shared" si="111"/>
        <v>7786.08</v>
      </c>
      <c r="L3383" s="111">
        <v>20230919</v>
      </c>
    </row>
    <row r="3384" spans="1:12" x14ac:dyDescent="0.25">
      <c r="A3384" s="89" t="s">
        <v>4976</v>
      </c>
      <c r="B3384" s="90" t="s">
        <v>92</v>
      </c>
      <c r="C3384" s="90" t="s">
        <v>363</v>
      </c>
      <c r="D3384" s="90" t="s">
        <v>364</v>
      </c>
      <c r="E3384" s="90" t="s">
        <v>365</v>
      </c>
      <c r="F3384" s="127">
        <v>1</v>
      </c>
      <c r="G3384" s="91">
        <v>4448</v>
      </c>
      <c r="H3384" s="90"/>
      <c r="I3384" s="91"/>
      <c r="J3384" s="91"/>
      <c r="K3384" s="91">
        <f t="shared" si="111"/>
        <v>4448</v>
      </c>
      <c r="L3384" s="92">
        <v>20230919</v>
      </c>
    </row>
    <row r="3385" spans="1:12" x14ac:dyDescent="0.25">
      <c r="A3385" s="89" t="s">
        <v>4973</v>
      </c>
      <c r="B3385" s="90" t="s">
        <v>92</v>
      </c>
      <c r="C3385" s="90" t="s">
        <v>12</v>
      </c>
      <c r="D3385" s="90" t="s">
        <v>39</v>
      </c>
      <c r="E3385" s="90" t="s">
        <v>3569</v>
      </c>
      <c r="F3385" s="127">
        <v>1</v>
      </c>
      <c r="G3385" s="91">
        <v>4448</v>
      </c>
      <c r="H3385" s="90"/>
      <c r="I3385" s="91"/>
      <c r="J3385" s="91"/>
      <c r="K3385" s="91">
        <f t="shared" si="111"/>
        <v>4448</v>
      </c>
      <c r="L3385" s="92">
        <v>20230919</v>
      </c>
    </row>
    <row r="3386" spans="1:12" x14ac:dyDescent="0.25">
      <c r="A3386" s="108" t="s">
        <v>4972</v>
      </c>
      <c r="B3386" s="109" t="s">
        <v>92</v>
      </c>
      <c r="C3386" s="109" t="s">
        <v>12</v>
      </c>
      <c r="D3386" s="109" t="s">
        <v>39</v>
      </c>
      <c r="E3386" s="109" t="s">
        <v>249</v>
      </c>
      <c r="F3386" s="130">
        <v>1</v>
      </c>
      <c r="G3386" s="110">
        <v>4448</v>
      </c>
      <c r="H3386" s="109">
        <v>203</v>
      </c>
      <c r="I3386" s="110">
        <v>107.68</v>
      </c>
      <c r="J3386" s="110">
        <f>I3386*H3386</f>
        <v>21859.040000000001</v>
      </c>
      <c r="K3386" s="110">
        <f t="shared" si="111"/>
        <v>26307.040000000001</v>
      </c>
      <c r="L3386" s="111">
        <v>20230919</v>
      </c>
    </row>
    <row r="3387" spans="1:12" x14ac:dyDescent="0.25">
      <c r="A3387" s="89" t="s">
        <v>4971</v>
      </c>
      <c r="B3387" s="90" t="s">
        <v>92</v>
      </c>
      <c r="C3387" s="90" t="s">
        <v>12</v>
      </c>
      <c r="D3387" s="90" t="s">
        <v>39</v>
      </c>
      <c r="E3387" s="90" t="s">
        <v>40</v>
      </c>
      <c r="F3387" s="127">
        <v>1</v>
      </c>
      <c r="G3387" s="91">
        <v>4448</v>
      </c>
      <c r="H3387" s="90"/>
      <c r="I3387" s="91"/>
      <c r="J3387" s="91"/>
      <c r="K3387" s="91">
        <f t="shared" si="111"/>
        <v>4448</v>
      </c>
      <c r="L3387" s="92">
        <v>20230919</v>
      </c>
    </row>
    <row r="3388" spans="1:12" x14ac:dyDescent="0.25">
      <c r="A3388" s="108" t="s">
        <v>4991</v>
      </c>
      <c r="B3388" s="109" t="s">
        <v>92</v>
      </c>
      <c r="C3388" s="109" t="s">
        <v>1014</v>
      </c>
      <c r="D3388" s="109" t="s">
        <v>93</v>
      </c>
      <c r="E3388" s="109" t="s">
        <v>3254</v>
      </c>
      <c r="F3388" s="130">
        <v>1</v>
      </c>
      <c r="G3388" s="110">
        <v>4448</v>
      </c>
      <c r="H3388" s="109">
        <v>55</v>
      </c>
      <c r="I3388" s="110">
        <v>107.68</v>
      </c>
      <c r="J3388" s="110">
        <f>I3388*H3388</f>
        <v>5922.4000000000005</v>
      </c>
      <c r="K3388" s="110">
        <f t="shared" si="111"/>
        <v>10370.400000000001</v>
      </c>
      <c r="L3388" s="111">
        <v>20230920</v>
      </c>
    </row>
    <row r="3389" spans="1:12" x14ac:dyDescent="0.25">
      <c r="A3389" s="89" t="s">
        <v>4990</v>
      </c>
      <c r="B3389" s="90" t="s">
        <v>92</v>
      </c>
      <c r="C3389" s="90" t="s">
        <v>1014</v>
      </c>
      <c r="D3389" s="90" t="s">
        <v>93</v>
      </c>
      <c r="E3389" s="90" t="s">
        <v>1015</v>
      </c>
      <c r="F3389" s="127">
        <v>1</v>
      </c>
      <c r="G3389" s="91">
        <v>4448</v>
      </c>
      <c r="H3389" s="90"/>
      <c r="I3389" s="91"/>
      <c r="J3389" s="91"/>
      <c r="K3389" s="91">
        <f t="shared" si="111"/>
        <v>4448</v>
      </c>
      <c r="L3389" s="92">
        <v>20230920</v>
      </c>
    </row>
    <row r="3390" spans="1:12" x14ac:dyDescent="0.25">
      <c r="A3390" s="89" t="s">
        <v>4975</v>
      </c>
      <c r="B3390" s="90" t="s">
        <v>92</v>
      </c>
      <c r="C3390" s="90" t="s">
        <v>12</v>
      </c>
      <c r="D3390" s="90" t="s">
        <v>475</v>
      </c>
      <c r="E3390" s="90" t="s">
        <v>504</v>
      </c>
      <c r="F3390" s="127">
        <v>1</v>
      </c>
      <c r="G3390" s="91">
        <v>4448</v>
      </c>
      <c r="H3390" s="90"/>
      <c r="I3390" s="91"/>
      <c r="J3390" s="91"/>
      <c r="K3390" s="91">
        <f t="shared" si="111"/>
        <v>4448</v>
      </c>
      <c r="L3390" s="92">
        <v>20230920</v>
      </c>
    </row>
    <row r="3391" spans="1:12" x14ac:dyDescent="0.25">
      <c r="A3391" s="89" t="s">
        <v>4974</v>
      </c>
      <c r="B3391" s="90" t="s">
        <v>92</v>
      </c>
      <c r="C3391" s="90" t="s">
        <v>12</v>
      </c>
      <c r="D3391" s="90" t="s">
        <v>475</v>
      </c>
      <c r="E3391" s="90" t="s">
        <v>476</v>
      </c>
      <c r="F3391" s="127">
        <v>1</v>
      </c>
      <c r="G3391" s="91">
        <v>4448</v>
      </c>
      <c r="H3391" s="90"/>
      <c r="I3391" s="91"/>
      <c r="J3391" s="91"/>
      <c r="K3391" s="91">
        <f t="shared" si="111"/>
        <v>4448</v>
      </c>
      <c r="L3391" s="92">
        <v>20230920</v>
      </c>
    </row>
    <row r="3392" spans="1:12" x14ac:dyDescent="0.25">
      <c r="A3392" s="89" t="s">
        <v>4993</v>
      </c>
      <c r="B3392" s="90" t="s">
        <v>92</v>
      </c>
      <c r="C3392" s="90" t="s">
        <v>1760</v>
      </c>
      <c r="D3392" s="90" t="s">
        <v>1761</v>
      </c>
      <c r="E3392" s="90" t="s">
        <v>1764</v>
      </c>
      <c r="F3392" s="127">
        <v>1</v>
      </c>
      <c r="G3392" s="91">
        <v>4448</v>
      </c>
      <c r="H3392" s="90"/>
      <c r="I3392" s="91"/>
      <c r="J3392" s="91"/>
      <c r="K3392" s="91">
        <f t="shared" si="111"/>
        <v>4448</v>
      </c>
      <c r="L3392" s="92">
        <v>20230920</v>
      </c>
    </row>
    <row r="3393" spans="1:12" x14ac:dyDescent="0.25">
      <c r="A3393" s="89" t="s">
        <v>4992</v>
      </c>
      <c r="B3393" s="90" t="s">
        <v>92</v>
      </c>
      <c r="C3393" s="90" t="s">
        <v>1760</v>
      </c>
      <c r="D3393" s="90" t="s">
        <v>1761</v>
      </c>
      <c r="E3393" s="90" t="s">
        <v>1762</v>
      </c>
      <c r="F3393" s="127">
        <v>1</v>
      </c>
      <c r="G3393" s="91">
        <v>4448</v>
      </c>
      <c r="H3393" s="90"/>
      <c r="I3393" s="91"/>
      <c r="J3393" s="91"/>
      <c r="K3393" s="91">
        <f t="shared" si="111"/>
        <v>4448</v>
      </c>
      <c r="L3393" s="92">
        <v>20230920</v>
      </c>
    </row>
    <row r="3394" spans="1:12" x14ac:dyDescent="0.25">
      <c r="A3394" s="89" t="s">
        <v>4988</v>
      </c>
      <c r="B3394" s="90" t="s">
        <v>92</v>
      </c>
      <c r="C3394" s="90" t="s">
        <v>12</v>
      </c>
      <c r="D3394" s="90" t="s">
        <v>128</v>
      </c>
      <c r="E3394" s="90" t="s">
        <v>1023</v>
      </c>
      <c r="F3394" s="127">
        <v>1</v>
      </c>
      <c r="G3394" s="91">
        <v>4448</v>
      </c>
      <c r="H3394" s="90"/>
      <c r="I3394" s="91"/>
      <c r="J3394" s="91"/>
      <c r="K3394" s="91">
        <f t="shared" si="111"/>
        <v>4448</v>
      </c>
      <c r="L3394" s="92">
        <v>20230921</v>
      </c>
    </row>
    <row r="3395" spans="1:12" x14ac:dyDescent="0.25">
      <c r="A3395" s="89" t="s">
        <v>4987</v>
      </c>
      <c r="B3395" s="90" t="s">
        <v>92</v>
      </c>
      <c r="C3395" s="90" t="s">
        <v>12</v>
      </c>
      <c r="D3395" s="90" t="s">
        <v>128</v>
      </c>
      <c r="E3395" s="90" t="s">
        <v>1020</v>
      </c>
      <c r="F3395" s="127">
        <v>1</v>
      </c>
      <c r="G3395" s="91">
        <v>4448</v>
      </c>
      <c r="H3395" s="90"/>
      <c r="I3395" s="91"/>
      <c r="J3395" s="91"/>
      <c r="K3395" s="91">
        <f t="shared" si="111"/>
        <v>4448</v>
      </c>
      <c r="L3395" s="92">
        <v>20230921</v>
      </c>
    </row>
    <row r="3396" spans="1:12" x14ac:dyDescent="0.25">
      <c r="A3396" s="89" t="s">
        <v>4986</v>
      </c>
      <c r="B3396" s="90" t="s">
        <v>92</v>
      </c>
      <c r="C3396" s="90" t="s">
        <v>12</v>
      </c>
      <c r="D3396" s="90" t="s">
        <v>128</v>
      </c>
      <c r="E3396" s="90" t="s">
        <v>160</v>
      </c>
      <c r="F3396" s="127">
        <v>1</v>
      </c>
      <c r="G3396" s="91">
        <v>4448</v>
      </c>
      <c r="H3396" s="90"/>
      <c r="I3396" s="91"/>
      <c r="J3396" s="91"/>
      <c r="K3396" s="91">
        <f t="shared" si="111"/>
        <v>4448</v>
      </c>
      <c r="L3396" s="92">
        <v>20230921</v>
      </c>
    </row>
    <row r="3397" spans="1:12" x14ac:dyDescent="0.25">
      <c r="A3397" s="89" t="s">
        <v>4965</v>
      </c>
      <c r="B3397" s="90" t="s">
        <v>92</v>
      </c>
      <c r="C3397" s="90" t="s">
        <v>12</v>
      </c>
      <c r="D3397" s="90" t="s">
        <v>116</v>
      </c>
      <c r="E3397" s="90" t="s">
        <v>2369</v>
      </c>
      <c r="F3397" s="127">
        <v>1</v>
      </c>
      <c r="G3397" s="91">
        <v>4448</v>
      </c>
      <c r="H3397" s="90"/>
      <c r="I3397" s="91"/>
      <c r="J3397" s="91"/>
      <c r="K3397" s="91">
        <f t="shared" si="111"/>
        <v>4448</v>
      </c>
      <c r="L3397" s="92">
        <v>20230925</v>
      </c>
    </row>
    <row r="3398" spans="1:12" x14ac:dyDescent="0.25">
      <c r="A3398" s="89" t="s">
        <v>4964</v>
      </c>
      <c r="B3398" s="90" t="s">
        <v>92</v>
      </c>
      <c r="C3398" s="90" t="s">
        <v>12</v>
      </c>
      <c r="D3398" s="90" t="s">
        <v>116</v>
      </c>
      <c r="E3398" s="90" t="s">
        <v>4808</v>
      </c>
      <c r="F3398" s="127">
        <v>1</v>
      </c>
      <c r="G3398" s="91">
        <v>4448</v>
      </c>
      <c r="H3398" s="90"/>
      <c r="I3398" s="91"/>
      <c r="J3398" s="91"/>
      <c r="K3398" s="91">
        <f t="shared" si="111"/>
        <v>4448</v>
      </c>
      <c r="L3398" s="92">
        <v>20230925</v>
      </c>
    </row>
    <row r="3399" spans="1:12" x14ac:dyDescent="0.25">
      <c r="A3399" s="89" t="s">
        <v>4963</v>
      </c>
      <c r="B3399" s="90" t="s">
        <v>92</v>
      </c>
      <c r="C3399" s="90" t="s">
        <v>12</v>
      </c>
      <c r="D3399" s="90" t="s">
        <v>116</v>
      </c>
      <c r="E3399" s="90" t="s">
        <v>1148</v>
      </c>
      <c r="F3399" s="127">
        <v>1</v>
      </c>
      <c r="G3399" s="91">
        <v>4448</v>
      </c>
      <c r="H3399" s="90"/>
      <c r="I3399" s="91"/>
      <c r="J3399" s="91"/>
      <c r="K3399" s="91">
        <f t="shared" si="111"/>
        <v>4448</v>
      </c>
      <c r="L3399" s="92">
        <v>20230925</v>
      </c>
    </row>
    <row r="3400" spans="1:12" x14ac:dyDescent="0.25">
      <c r="A3400" s="89" t="s">
        <v>4962</v>
      </c>
      <c r="B3400" s="90" t="s">
        <v>92</v>
      </c>
      <c r="C3400" s="90" t="s">
        <v>12</v>
      </c>
      <c r="D3400" s="90" t="s">
        <v>116</v>
      </c>
      <c r="E3400" s="90" t="s">
        <v>3001</v>
      </c>
      <c r="F3400" s="127">
        <v>1</v>
      </c>
      <c r="G3400" s="91">
        <v>4448</v>
      </c>
      <c r="H3400" s="90"/>
      <c r="I3400" s="91"/>
      <c r="J3400" s="91"/>
      <c r="K3400" s="91">
        <f t="shared" si="111"/>
        <v>4448</v>
      </c>
      <c r="L3400" s="92">
        <v>20230925</v>
      </c>
    </row>
    <row r="3401" spans="1:12" x14ac:dyDescent="0.25">
      <c r="A3401" s="89" t="s">
        <v>4967</v>
      </c>
      <c r="B3401" s="90" t="s">
        <v>92</v>
      </c>
      <c r="C3401" s="90" t="s">
        <v>12</v>
      </c>
      <c r="D3401" s="90" t="s">
        <v>322</v>
      </c>
      <c r="E3401" s="90" t="s">
        <v>2155</v>
      </c>
      <c r="F3401" s="127">
        <v>1</v>
      </c>
      <c r="G3401" s="91">
        <v>4448</v>
      </c>
      <c r="H3401" s="90"/>
      <c r="I3401" s="91"/>
      <c r="J3401" s="91"/>
      <c r="K3401" s="91">
        <f t="shared" si="111"/>
        <v>4448</v>
      </c>
      <c r="L3401" s="92">
        <v>20230925</v>
      </c>
    </row>
    <row r="3402" spans="1:12" x14ac:dyDescent="0.25">
      <c r="A3402" s="89" t="s">
        <v>4966</v>
      </c>
      <c r="B3402" s="90" t="s">
        <v>92</v>
      </c>
      <c r="C3402" s="90" t="s">
        <v>12</v>
      </c>
      <c r="D3402" s="90" t="s">
        <v>322</v>
      </c>
      <c r="E3402" s="90" t="s">
        <v>323</v>
      </c>
      <c r="F3402" s="127">
        <v>1</v>
      </c>
      <c r="G3402" s="91">
        <v>4448</v>
      </c>
      <c r="H3402" s="90"/>
      <c r="I3402" s="91"/>
      <c r="J3402" s="91"/>
      <c r="K3402" s="91">
        <f t="shared" si="111"/>
        <v>4448</v>
      </c>
      <c r="L3402" s="92">
        <v>20230925</v>
      </c>
    </row>
    <row r="3403" spans="1:12" x14ac:dyDescent="0.25">
      <c r="A3403" s="89" t="s">
        <v>4969</v>
      </c>
      <c r="B3403" s="90" t="s">
        <v>92</v>
      </c>
      <c r="C3403" s="90" t="s">
        <v>934</v>
      </c>
      <c r="D3403" s="90" t="s">
        <v>1790</v>
      </c>
      <c r="E3403" s="90" t="s">
        <v>1382</v>
      </c>
      <c r="F3403" s="127">
        <v>1</v>
      </c>
      <c r="G3403" s="91">
        <v>4448</v>
      </c>
      <c r="H3403" s="90"/>
      <c r="I3403" s="91"/>
      <c r="J3403" s="91"/>
      <c r="K3403" s="91">
        <f t="shared" si="111"/>
        <v>4448</v>
      </c>
      <c r="L3403" s="92">
        <v>20230925</v>
      </c>
    </row>
    <row r="3404" spans="1:12" x14ac:dyDescent="0.25">
      <c r="A3404" s="89" t="s">
        <v>4968</v>
      </c>
      <c r="B3404" s="90" t="s">
        <v>92</v>
      </c>
      <c r="C3404" s="90" t="s">
        <v>934</v>
      </c>
      <c r="D3404" s="90" t="s">
        <v>1790</v>
      </c>
      <c r="E3404" s="90" t="s">
        <v>1813</v>
      </c>
      <c r="F3404" s="127">
        <v>1</v>
      </c>
      <c r="G3404" s="91">
        <v>4448</v>
      </c>
      <c r="H3404" s="90"/>
      <c r="I3404" s="91"/>
      <c r="J3404" s="91"/>
      <c r="K3404" s="91">
        <f t="shared" si="111"/>
        <v>4448</v>
      </c>
      <c r="L3404" s="92">
        <v>20230925</v>
      </c>
    </row>
    <row r="3405" spans="1:12" x14ac:dyDescent="0.25">
      <c r="A3405" s="89" t="s">
        <v>4957</v>
      </c>
      <c r="B3405" s="90" t="s">
        <v>92</v>
      </c>
      <c r="C3405" s="90" t="s">
        <v>12</v>
      </c>
      <c r="D3405" s="90" t="s">
        <v>334</v>
      </c>
      <c r="E3405" s="90" t="s">
        <v>335</v>
      </c>
      <c r="F3405" s="127">
        <v>1</v>
      </c>
      <c r="G3405" s="91">
        <v>4448</v>
      </c>
      <c r="H3405" s="90"/>
      <c r="I3405" s="91"/>
      <c r="J3405" s="91"/>
      <c r="K3405" s="91">
        <f t="shared" si="111"/>
        <v>4448</v>
      </c>
      <c r="L3405" s="92">
        <v>20230927</v>
      </c>
    </row>
    <row r="3406" spans="1:12" x14ac:dyDescent="0.25">
      <c r="A3406" s="89" t="s">
        <v>4952</v>
      </c>
      <c r="B3406" s="90" t="s">
        <v>92</v>
      </c>
      <c r="C3406" s="90" t="s">
        <v>12</v>
      </c>
      <c r="D3406" s="90" t="s">
        <v>118</v>
      </c>
      <c r="E3406" s="90" t="s">
        <v>2205</v>
      </c>
      <c r="F3406" s="127">
        <v>1</v>
      </c>
      <c r="G3406" s="91">
        <v>4448</v>
      </c>
      <c r="H3406" s="90"/>
      <c r="I3406" s="91"/>
      <c r="J3406" s="91"/>
      <c r="K3406" s="91">
        <f t="shared" si="111"/>
        <v>4448</v>
      </c>
      <c r="L3406" s="92">
        <v>20230928</v>
      </c>
    </row>
    <row r="3407" spans="1:12" x14ac:dyDescent="0.25">
      <c r="A3407" s="89" t="s">
        <v>4951</v>
      </c>
      <c r="B3407" s="90" t="s">
        <v>92</v>
      </c>
      <c r="C3407" s="90" t="s">
        <v>12</v>
      </c>
      <c r="D3407" s="90" t="s">
        <v>118</v>
      </c>
      <c r="E3407" s="90" t="s">
        <v>167</v>
      </c>
      <c r="F3407" s="127">
        <v>1</v>
      </c>
      <c r="G3407" s="91">
        <v>4448</v>
      </c>
      <c r="H3407" s="90"/>
      <c r="I3407" s="91"/>
      <c r="J3407" s="91"/>
      <c r="K3407" s="91">
        <f t="shared" si="111"/>
        <v>4448</v>
      </c>
      <c r="L3407" s="92">
        <v>20230928</v>
      </c>
    </row>
    <row r="3408" spans="1:12" x14ac:dyDescent="0.25">
      <c r="A3408" s="89" t="s">
        <v>4950</v>
      </c>
      <c r="B3408" s="90" t="s">
        <v>92</v>
      </c>
      <c r="C3408" s="90" t="s">
        <v>12</v>
      </c>
      <c r="D3408" s="90" t="s">
        <v>118</v>
      </c>
      <c r="E3408" s="90" t="s">
        <v>262</v>
      </c>
      <c r="F3408" s="127">
        <v>1</v>
      </c>
      <c r="G3408" s="91">
        <v>4448</v>
      </c>
      <c r="H3408" s="90"/>
      <c r="I3408" s="91"/>
      <c r="J3408" s="91"/>
      <c r="K3408" s="91">
        <f t="shared" si="111"/>
        <v>4448</v>
      </c>
      <c r="L3408" s="92">
        <v>20230928</v>
      </c>
    </row>
    <row r="3409" spans="1:12" x14ac:dyDescent="0.25">
      <c r="A3409" s="89" t="s">
        <v>4949</v>
      </c>
      <c r="B3409" s="90" t="s">
        <v>92</v>
      </c>
      <c r="C3409" s="90" t="s">
        <v>12</v>
      </c>
      <c r="D3409" s="90" t="s">
        <v>118</v>
      </c>
      <c r="E3409" s="90" t="s">
        <v>676</v>
      </c>
      <c r="F3409" s="127">
        <v>1</v>
      </c>
      <c r="G3409" s="91">
        <v>4448</v>
      </c>
      <c r="H3409" s="90"/>
      <c r="I3409" s="91"/>
      <c r="J3409" s="91"/>
      <c r="K3409" s="91">
        <f t="shared" si="111"/>
        <v>4448</v>
      </c>
      <c r="L3409" s="92">
        <v>20230928</v>
      </c>
    </row>
    <row r="3410" spans="1:12" x14ac:dyDescent="0.25">
      <c r="A3410" s="89" t="s">
        <v>4948</v>
      </c>
      <c r="B3410" s="90" t="s">
        <v>92</v>
      </c>
      <c r="C3410" s="90" t="s">
        <v>12</v>
      </c>
      <c r="D3410" s="90" t="s">
        <v>118</v>
      </c>
      <c r="E3410" s="90" t="s">
        <v>1071</v>
      </c>
      <c r="F3410" s="127">
        <v>1</v>
      </c>
      <c r="G3410" s="91">
        <v>4448</v>
      </c>
      <c r="H3410" s="90"/>
      <c r="I3410" s="91"/>
      <c r="J3410" s="91"/>
      <c r="K3410" s="91">
        <f t="shared" si="111"/>
        <v>4448</v>
      </c>
      <c r="L3410" s="92">
        <v>20230928</v>
      </c>
    </row>
    <row r="3411" spans="1:12" x14ac:dyDescent="0.25">
      <c r="A3411" s="89" t="s">
        <v>4947</v>
      </c>
      <c r="B3411" s="90" t="s">
        <v>92</v>
      </c>
      <c r="C3411" s="90" t="s">
        <v>12</v>
      </c>
      <c r="D3411" s="90" t="s">
        <v>118</v>
      </c>
      <c r="E3411" s="90" t="s">
        <v>119</v>
      </c>
      <c r="F3411" s="127">
        <v>1</v>
      </c>
      <c r="G3411" s="91">
        <v>4448</v>
      </c>
      <c r="H3411" s="90"/>
      <c r="I3411" s="91"/>
      <c r="J3411" s="91"/>
      <c r="K3411" s="91">
        <f t="shared" si="111"/>
        <v>4448</v>
      </c>
      <c r="L3411" s="92">
        <v>20230928</v>
      </c>
    </row>
    <row r="3412" spans="1:12" x14ac:dyDescent="0.25">
      <c r="A3412" s="89" t="s">
        <v>4946</v>
      </c>
      <c r="B3412" s="90" t="s">
        <v>92</v>
      </c>
      <c r="C3412" s="90" t="s">
        <v>12</v>
      </c>
      <c r="D3412" s="90" t="s">
        <v>118</v>
      </c>
      <c r="E3412" s="90" t="s">
        <v>174</v>
      </c>
      <c r="F3412" s="127">
        <v>1</v>
      </c>
      <c r="G3412" s="91">
        <v>4448</v>
      </c>
      <c r="H3412" s="90"/>
      <c r="I3412" s="91"/>
      <c r="J3412" s="91"/>
      <c r="K3412" s="91">
        <f t="shared" si="111"/>
        <v>4448</v>
      </c>
      <c r="L3412" s="92">
        <v>20230928</v>
      </c>
    </row>
    <row r="3413" spans="1:12" x14ac:dyDescent="0.25">
      <c r="A3413" s="89" t="s">
        <v>4945</v>
      </c>
      <c r="B3413" s="90" t="s">
        <v>92</v>
      </c>
      <c r="C3413" s="90" t="s">
        <v>12</v>
      </c>
      <c r="D3413" s="90" t="s">
        <v>118</v>
      </c>
      <c r="E3413" s="90" t="s">
        <v>2477</v>
      </c>
      <c r="F3413" s="127">
        <v>1</v>
      </c>
      <c r="G3413" s="91">
        <v>4448</v>
      </c>
      <c r="H3413" s="90"/>
      <c r="I3413" s="91"/>
      <c r="J3413" s="91"/>
      <c r="K3413" s="91">
        <f t="shared" si="111"/>
        <v>4448</v>
      </c>
      <c r="L3413" s="92">
        <v>20230928</v>
      </c>
    </row>
    <row r="3414" spans="1:12" ht="15.75" thickBot="1" x14ac:dyDescent="0.3">
      <c r="A3414" s="112" t="s">
        <v>4944</v>
      </c>
      <c r="B3414" s="113" t="s">
        <v>92</v>
      </c>
      <c r="C3414" s="113" t="s">
        <v>12</v>
      </c>
      <c r="D3414" s="113" t="s">
        <v>118</v>
      </c>
      <c r="E3414" s="113" t="s">
        <v>3171</v>
      </c>
      <c r="F3414" s="131">
        <v>1</v>
      </c>
      <c r="G3414" s="114">
        <v>4448</v>
      </c>
      <c r="H3414" s="113"/>
      <c r="I3414" s="114"/>
      <c r="J3414" s="114"/>
      <c r="K3414" s="114">
        <f t="shared" si="111"/>
        <v>4448</v>
      </c>
      <c r="L3414" s="115">
        <v>20230928</v>
      </c>
    </row>
    <row r="3417" spans="1:12" ht="15.75" thickBot="1" x14ac:dyDescent="0.3">
      <c r="A3417" s="85" t="s">
        <v>0</v>
      </c>
      <c r="B3417" s="86" t="s">
        <v>1</v>
      </c>
      <c r="C3417" s="86" t="s">
        <v>2</v>
      </c>
      <c r="D3417" s="86" t="s">
        <v>3</v>
      </c>
      <c r="E3417" s="86" t="s">
        <v>4</v>
      </c>
      <c r="F3417" s="122"/>
      <c r="G3417" s="87" t="s">
        <v>6</v>
      </c>
      <c r="H3417" s="86" t="s">
        <v>7</v>
      </c>
      <c r="I3417" s="87" t="s">
        <v>8</v>
      </c>
      <c r="J3417" s="87" t="s">
        <v>9</v>
      </c>
      <c r="K3417" s="87" t="s">
        <v>10</v>
      </c>
      <c r="L3417" s="88" t="s">
        <v>5</v>
      </c>
    </row>
    <row r="3418" spans="1:12" s="39" customFormat="1" x14ac:dyDescent="0.25">
      <c r="A3418" s="54" t="s">
        <v>5149</v>
      </c>
      <c r="B3418" s="47" t="s">
        <v>2204</v>
      </c>
      <c r="C3418" s="47" t="s">
        <v>1377</v>
      </c>
      <c r="D3418" s="47" t="s">
        <v>5150</v>
      </c>
      <c r="E3418" s="47" t="s">
        <v>5151</v>
      </c>
      <c r="F3418" s="123">
        <v>1</v>
      </c>
      <c r="G3418" s="38">
        <v>12972</v>
      </c>
      <c r="H3418" s="47"/>
      <c r="I3418" s="38"/>
      <c r="J3418" s="38"/>
      <c r="K3418" s="38">
        <f t="shared" ref="K3418:K3461" si="112">J3418+G3418</f>
        <v>12972</v>
      </c>
      <c r="L3418" s="73">
        <v>20231002</v>
      </c>
    </row>
    <row r="3419" spans="1:12" x14ac:dyDescent="0.25">
      <c r="A3419" s="108" t="s">
        <v>5147</v>
      </c>
      <c r="B3419" s="109" t="s">
        <v>11</v>
      </c>
      <c r="C3419" s="109" t="s">
        <v>27</v>
      </c>
      <c r="D3419" s="109" t="s">
        <v>1529</v>
      </c>
      <c r="E3419" s="109" t="s">
        <v>1583</v>
      </c>
      <c r="F3419" s="130">
        <v>1</v>
      </c>
      <c r="G3419" s="110">
        <v>12972</v>
      </c>
      <c r="H3419" s="109">
        <v>250</v>
      </c>
      <c r="I3419" s="110">
        <v>145.16999999999999</v>
      </c>
      <c r="J3419" s="110">
        <f>I3419*H3419</f>
        <v>36292.5</v>
      </c>
      <c r="K3419" s="110">
        <f t="shared" si="112"/>
        <v>49264.5</v>
      </c>
      <c r="L3419" s="111">
        <v>20231003</v>
      </c>
    </row>
    <row r="3420" spans="1:12" x14ac:dyDescent="0.25">
      <c r="A3420" s="89" t="s">
        <v>5145</v>
      </c>
      <c r="B3420" s="90" t="s">
        <v>11</v>
      </c>
      <c r="C3420" s="90" t="s">
        <v>220</v>
      </c>
      <c r="D3420" s="90" t="s">
        <v>221</v>
      </c>
      <c r="E3420" s="90" t="s">
        <v>5146</v>
      </c>
      <c r="F3420" s="127">
        <v>1</v>
      </c>
      <c r="G3420" s="91">
        <v>12972</v>
      </c>
      <c r="H3420" s="90"/>
      <c r="I3420" s="91"/>
      <c r="J3420" s="91"/>
      <c r="K3420" s="91">
        <f t="shared" si="112"/>
        <v>12972</v>
      </c>
      <c r="L3420" s="92">
        <v>20231004</v>
      </c>
    </row>
    <row r="3421" spans="1:12" x14ac:dyDescent="0.25">
      <c r="A3421" s="89" t="s">
        <v>5144</v>
      </c>
      <c r="B3421" s="90" t="s">
        <v>11</v>
      </c>
      <c r="C3421" s="90" t="s">
        <v>220</v>
      </c>
      <c r="D3421" s="90" t="s">
        <v>221</v>
      </c>
      <c r="E3421" s="90" t="s">
        <v>1218</v>
      </c>
      <c r="F3421" s="127">
        <v>1</v>
      </c>
      <c r="G3421" s="91">
        <v>12972</v>
      </c>
      <c r="H3421" s="90"/>
      <c r="I3421" s="91"/>
      <c r="J3421" s="91"/>
      <c r="K3421" s="91">
        <f t="shared" si="112"/>
        <v>12972</v>
      </c>
      <c r="L3421" s="92">
        <v>20231004</v>
      </c>
    </row>
    <row r="3422" spans="1:12" x14ac:dyDescent="0.25">
      <c r="A3422" s="89" t="s">
        <v>5143</v>
      </c>
      <c r="B3422" s="90" t="s">
        <v>11</v>
      </c>
      <c r="C3422" s="90" t="s">
        <v>251</v>
      </c>
      <c r="D3422" s="90" t="s">
        <v>91</v>
      </c>
      <c r="E3422" s="90" t="s">
        <v>1198</v>
      </c>
      <c r="F3422" s="127">
        <v>1</v>
      </c>
      <c r="G3422" s="91">
        <v>12972</v>
      </c>
      <c r="H3422" s="90"/>
      <c r="I3422" s="91"/>
      <c r="J3422" s="91"/>
      <c r="K3422" s="91">
        <f t="shared" si="112"/>
        <v>12972</v>
      </c>
      <c r="L3422" s="92">
        <v>20231005</v>
      </c>
    </row>
    <row r="3423" spans="1:12" x14ac:dyDescent="0.25">
      <c r="A3423" s="89" t="s">
        <v>5141</v>
      </c>
      <c r="B3423" s="90" t="s">
        <v>11</v>
      </c>
      <c r="C3423" s="90" t="s">
        <v>220</v>
      </c>
      <c r="D3423" s="90" t="s">
        <v>221</v>
      </c>
      <c r="E3423" s="90" t="s">
        <v>4270</v>
      </c>
      <c r="F3423" s="127">
        <v>1</v>
      </c>
      <c r="G3423" s="91">
        <v>12972</v>
      </c>
      <c r="H3423" s="90"/>
      <c r="I3423" s="91"/>
      <c r="J3423" s="91"/>
      <c r="K3423" s="91">
        <f t="shared" si="112"/>
        <v>12972</v>
      </c>
      <c r="L3423" s="92">
        <v>20231006</v>
      </c>
    </row>
    <row r="3424" spans="1:12" x14ac:dyDescent="0.25">
      <c r="A3424" s="89" t="s">
        <v>5137</v>
      </c>
      <c r="B3424" s="90" t="s">
        <v>11</v>
      </c>
      <c r="C3424" s="90" t="s">
        <v>28</v>
      </c>
      <c r="D3424" s="90" t="s">
        <v>511</v>
      </c>
      <c r="E3424" s="90" t="s">
        <v>2280</v>
      </c>
      <c r="F3424" s="127">
        <v>1</v>
      </c>
      <c r="G3424" s="91">
        <v>12972</v>
      </c>
      <c r="H3424" s="90"/>
      <c r="I3424" s="91"/>
      <c r="J3424" s="91"/>
      <c r="K3424" s="91">
        <f t="shared" si="112"/>
        <v>12972</v>
      </c>
      <c r="L3424" s="92">
        <v>20231006</v>
      </c>
    </row>
    <row r="3425" spans="1:12" x14ac:dyDescent="0.25">
      <c r="A3425" s="108" t="s">
        <v>5138</v>
      </c>
      <c r="B3425" s="109" t="s">
        <v>11</v>
      </c>
      <c r="C3425" s="109" t="s">
        <v>28</v>
      </c>
      <c r="D3425" s="109" t="s">
        <v>1089</v>
      </c>
      <c r="E3425" s="109" t="s">
        <v>2282</v>
      </c>
      <c r="F3425" s="130">
        <v>1</v>
      </c>
      <c r="G3425" s="110">
        <v>12972</v>
      </c>
      <c r="H3425" s="109">
        <v>36</v>
      </c>
      <c r="I3425" s="110">
        <v>145.16999999999999</v>
      </c>
      <c r="J3425" s="110">
        <f>I3425*H3425</f>
        <v>5226.12</v>
      </c>
      <c r="K3425" s="110">
        <f t="shared" si="112"/>
        <v>18198.12</v>
      </c>
      <c r="L3425" s="111">
        <v>20231006</v>
      </c>
    </row>
    <row r="3426" spans="1:12" x14ac:dyDescent="0.25">
      <c r="A3426" s="108" t="s">
        <v>5139</v>
      </c>
      <c r="B3426" s="109" t="s">
        <v>11</v>
      </c>
      <c r="C3426" s="109" t="s">
        <v>28</v>
      </c>
      <c r="D3426" s="109" t="s">
        <v>134</v>
      </c>
      <c r="E3426" s="109" t="s">
        <v>2287</v>
      </c>
      <c r="F3426" s="130">
        <v>1</v>
      </c>
      <c r="G3426" s="110">
        <v>12972</v>
      </c>
      <c r="H3426" s="109">
        <v>88</v>
      </c>
      <c r="I3426" s="110">
        <v>145.16999999999999</v>
      </c>
      <c r="J3426" s="110">
        <f>I3426*H3426</f>
        <v>12774.96</v>
      </c>
      <c r="K3426" s="110">
        <f t="shared" si="112"/>
        <v>25746.959999999999</v>
      </c>
      <c r="L3426" s="111">
        <v>20231006</v>
      </c>
    </row>
    <row r="3427" spans="1:12" x14ac:dyDescent="0.25">
      <c r="A3427" s="108" t="s">
        <v>5140</v>
      </c>
      <c r="B3427" s="109" t="s">
        <v>11</v>
      </c>
      <c r="C3427" s="109" t="s">
        <v>28</v>
      </c>
      <c r="D3427" s="109" t="s">
        <v>2088</v>
      </c>
      <c r="E3427" s="109" t="s">
        <v>2755</v>
      </c>
      <c r="F3427" s="130">
        <v>1</v>
      </c>
      <c r="G3427" s="110">
        <v>12972</v>
      </c>
      <c r="H3427" s="109">
        <v>114</v>
      </c>
      <c r="I3427" s="110">
        <v>145.16999999999999</v>
      </c>
      <c r="J3427" s="110">
        <f>I3427*H3427</f>
        <v>16549.379999999997</v>
      </c>
      <c r="K3427" s="110">
        <f t="shared" si="112"/>
        <v>29521.379999999997</v>
      </c>
      <c r="L3427" s="111">
        <v>20231009</v>
      </c>
    </row>
    <row r="3428" spans="1:12" x14ac:dyDescent="0.25">
      <c r="A3428" s="89" t="s">
        <v>5142</v>
      </c>
      <c r="B3428" s="90" t="s">
        <v>11</v>
      </c>
      <c r="C3428" s="90" t="s">
        <v>706</v>
      </c>
      <c r="D3428" s="90" t="s">
        <v>707</v>
      </c>
      <c r="E3428" s="90" t="s">
        <v>714</v>
      </c>
      <c r="F3428" s="127">
        <v>1</v>
      </c>
      <c r="G3428" s="91">
        <v>12972</v>
      </c>
      <c r="H3428" s="90"/>
      <c r="I3428" s="91"/>
      <c r="J3428" s="91"/>
      <c r="K3428" s="91">
        <f t="shared" si="112"/>
        <v>12972</v>
      </c>
      <c r="L3428" s="92">
        <v>20231009</v>
      </c>
    </row>
    <row r="3429" spans="1:12" x14ac:dyDescent="0.25">
      <c r="A3429" s="89" t="s">
        <v>5133</v>
      </c>
      <c r="B3429" s="90" t="s">
        <v>11</v>
      </c>
      <c r="C3429" s="90" t="s">
        <v>673</v>
      </c>
      <c r="D3429" s="90" t="s">
        <v>4880</v>
      </c>
      <c r="E3429" s="90" t="s">
        <v>1064</v>
      </c>
      <c r="F3429" s="127">
        <v>1</v>
      </c>
      <c r="G3429" s="91">
        <v>12972</v>
      </c>
      <c r="H3429" s="90"/>
      <c r="I3429" s="91"/>
      <c r="J3429" s="91"/>
      <c r="K3429" s="91">
        <f t="shared" si="112"/>
        <v>12972</v>
      </c>
      <c r="L3429" s="92">
        <v>20231011</v>
      </c>
    </row>
    <row r="3430" spans="1:12" x14ac:dyDescent="0.25">
      <c r="A3430" s="108" t="s">
        <v>5127</v>
      </c>
      <c r="B3430" s="109" t="s">
        <v>11</v>
      </c>
      <c r="C3430" s="109" t="s">
        <v>297</v>
      </c>
      <c r="D3430" s="109" t="s">
        <v>93</v>
      </c>
      <c r="E3430" s="109" t="s">
        <v>813</v>
      </c>
      <c r="F3430" s="130">
        <v>1</v>
      </c>
      <c r="G3430" s="110">
        <v>12972</v>
      </c>
      <c r="H3430" s="109">
        <v>56</v>
      </c>
      <c r="I3430" s="110">
        <v>145.16999999999999</v>
      </c>
      <c r="J3430" s="110">
        <f>I3430*H3430</f>
        <v>8129.5199999999995</v>
      </c>
      <c r="K3430" s="110">
        <f t="shared" si="112"/>
        <v>21101.52</v>
      </c>
      <c r="L3430" s="111">
        <v>20231011</v>
      </c>
    </row>
    <row r="3431" spans="1:12" x14ac:dyDescent="0.25">
      <c r="A3431" s="108" t="s">
        <v>5135</v>
      </c>
      <c r="B3431" s="109" t="s">
        <v>11</v>
      </c>
      <c r="C3431" s="109" t="s">
        <v>984</v>
      </c>
      <c r="D3431" s="109" t="s">
        <v>2178</v>
      </c>
      <c r="E3431" s="109" t="s">
        <v>2413</v>
      </c>
      <c r="F3431" s="130">
        <v>1</v>
      </c>
      <c r="G3431" s="110">
        <v>12972</v>
      </c>
      <c r="H3431" s="109">
        <v>55</v>
      </c>
      <c r="I3431" s="110">
        <v>145.16999999999999</v>
      </c>
      <c r="J3431" s="110">
        <f>I3431*H3431</f>
        <v>7984.3499999999995</v>
      </c>
      <c r="K3431" s="110">
        <f t="shared" si="112"/>
        <v>20956.349999999999</v>
      </c>
      <c r="L3431" s="111">
        <v>20231011</v>
      </c>
    </row>
    <row r="3432" spans="1:12" x14ac:dyDescent="0.25">
      <c r="A3432" s="89" t="s">
        <v>5128</v>
      </c>
      <c r="B3432" s="90" t="s">
        <v>11</v>
      </c>
      <c r="C3432" s="90" t="s">
        <v>673</v>
      </c>
      <c r="D3432" s="90" t="s">
        <v>5129</v>
      </c>
      <c r="E3432" s="90" t="s">
        <v>977</v>
      </c>
      <c r="F3432" s="127">
        <v>1</v>
      </c>
      <c r="G3432" s="91">
        <v>12972</v>
      </c>
      <c r="H3432" s="90"/>
      <c r="I3432" s="91"/>
      <c r="J3432" s="91"/>
      <c r="K3432" s="91">
        <f t="shared" si="112"/>
        <v>12972</v>
      </c>
      <c r="L3432" s="92">
        <v>20231012</v>
      </c>
    </row>
    <row r="3433" spans="1:12" x14ac:dyDescent="0.25">
      <c r="A3433" s="89" t="s">
        <v>5124</v>
      </c>
      <c r="B3433" s="90" t="s">
        <v>11</v>
      </c>
      <c r="C3433" s="90" t="s">
        <v>251</v>
      </c>
      <c r="D3433" s="90" t="s">
        <v>91</v>
      </c>
      <c r="E3433" s="90" t="s">
        <v>3513</v>
      </c>
      <c r="F3433" s="127">
        <v>1</v>
      </c>
      <c r="G3433" s="91">
        <v>12972</v>
      </c>
      <c r="H3433" s="90"/>
      <c r="I3433" s="91"/>
      <c r="J3433" s="91"/>
      <c r="K3433" s="91">
        <f t="shared" si="112"/>
        <v>12972</v>
      </c>
      <c r="L3433" s="92">
        <v>20231012</v>
      </c>
    </row>
    <row r="3434" spans="1:12" x14ac:dyDescent="0.25">
      <c r="A3434" s="144" t="s">
        <v>5152</v>
      </c>
      <c r="B3434" s="145" t="s">
        <v>296</v>
      </c>
      <c r="C3434" s="145" t="s">
        <v>3679</v>
      </c>
      <c r="D3434" s="145" t="s">
        <v>3680</v>
      </c>
      <c r="E3434" s="145" t="s">
        <v>3681</v>
      </c>
      <c r="F3434" s="146">
        <v>1</v>
      </c>
      <c r="G3434" s="147">
        <v>25944</v>
      </c>
      <c r="H3434" s="145"/>
      <c r="I3434" s="147"/>
      <c r="J3434" s="147"/>
      <c r="K3434" s="147">
        <f t="shared" si="112"/>
        <v>25944</v>
      </c>
      <c r="L3434" s="148">
        <v>20231012</v>
      </c>
    </row>
    <row r="3435" spans="1:12" x14ac:dyDescent="0.25">
      <c r="A3435" s="89" t="s">
        <v>5123</v>
      </c>
      <c r="B3435" s="90" t="s">
        <v>11</v>
      </c>
      <c r="C3435" s="90" t="s">
        <v>12</v>
      </c>
      <c r="D3435" s="90" t="s">
        <v>118</v>
      </c>
      <c r="E3435" s="90" t="s">
        <v>174</v>
      </c>
      <c r="F3435" s="127">
        <v>1</v>
      </c>
      <c r="G3435" s="91">
        <v>12972</v>
      </c>
      <c r="H3435" s="90"/>
      <c r="I3435" s="91"/>
      <c r="J3435" s="91"/>
      <c r="K3435" s="91">
        <f t="shared" si="112"/>
        <v>12972</v>
      </c>
      <c r="L3435" s="92">
        <v>20231017</v>
      </c>
    </row>
    <row r="3436" spans="1:12" x14ac:dyDescent="0.25">
      <c r="A3436" s="108" t="s">
        <v>5125</v>
      </c>
      <c r="B3436" s="109" t="s">
        <v>11</v>
      </c>
      <c r="C3436" s="109" t="s">
        <v>12</v>
      </c>
      <c r="D3436" s="109" t="s">
        <v>128</v>
      </c>
      <c r="E3436" s="109" t="s">
        <v>1023</v>
      </c>
      <c r="F3436" s="130">
        <v>1</v>
      </c>
      <c r="G3436" s="110">
        <v>12972</v>
      </c>
      <c r="H3436" s="109">
        <v>95</v>
      </c>
      <c r="I3436" s="110">
        <v>145.16999999999999</v>
      </c>
      <c r="J3436" s="110">
        <f>I3436*H3436</f>
        <v>13791.15</v>
      </c>
      <c r="K3436" s="110">
        <f t="shared" si="112"/>
        <v>26763.15</v>
      </c>
      <c r="L3436" s="111">
        <v>20231017</v>
      </c>
    </row>
    <row r="3437" spans="1:12" x14ac:dyDescent="0.25">
      <c r="A3437" s="89" t="s">
        <v>5120</v>
      </c>
      <c r="B3437" s="90" t="s">
        <v>11</v>
      </c>
      <c r="C3437" s="90" t="s">
        <v>251</v>
      </c>
      <c r="D3437" s="90" t="s">
        <v>91</v>
      </c>
      <c r="E3437" s="90" t="s">
        <v>432</v>
      </c>
      <c r="F3437" s="127">
        <v>1</v>
      </c>
      <c r="G3437" s="91">
        <v>12972</v>
      </c>
      <c r="H3437" s="90"/>
      <c r="I3437" s="91"/>
      <c r="J3437" s="91"/>
      <c r="K3437" s="91">
        <f t="shared" si="112"/>
        <v>12972</v>
      </c>
      <c r="L3437" s="92">
        <v>20231018</v>
      </c>
    </row>
    <row r="3438" spans="1:12" x14ac:dyDescent="0.25">
      <c r="A3438" s="89" t="s">
        <v>5130</v>
      </c>
      <c r="B3438" s="90" t="s">
        <v>2204</v>
      </c>
      <c r="C3438" s="90" t="s">
        <v>5131</v>
      </c>
      <c r="D3438" s="90" t="s">
        <v>26</v>
      </c>
      <c r="E3438" s="90" t="s">
        <v>5132</v>
      </c>
      <c r="F3438" s="127">
        <v>1</v>
      </c>
      <c r="G3438" s="91">
        <v>12972</v>
      </c>
      <c r="H3438" s="90"/>
      <c r="I3438" s="91"/>
      <c r="J3438" s="91"/>
      <c r="K3438" s="91">
        <f t="shared" si="112"/>
        <v>12972</v>
      </c>
      <c r="L3438" s="92">
        <v>20231018</v>
      </c>
    </row>
    <row r="3439" spans="1:12" x14ac:dyDescent="0.25">
      <c r="A3439" s="89" t="s">
        <v>5121</v>
      </c>
      <c r="B3439" s="90" t="s">
        <v>11</v>
      </c>
      <c r="C3439" s="90" t="s">
        <v>12</v>
      </c>
      <c r="D3439" s="90" t="s">
        <v>475</v>
      </c>
      <c r="E3439" s="90" t="s">
        <v>504</v>
      </c>
      <c r="F3439" s="127">
        <v>1</v>
      </c>
      <c r="G3439" s="91">
        <v>12972</v>
      </c>
      <c r="H3439" s="90"/>
      <c r="I3439" s="91"/>
      <c r="J3439" s="91"/>
      <c r="K3439" s="91">
        <f t="shared" si="112"/>
        <v>12972</v>
      </c>
      <c r="L3439" s="92">
        <v>20231019</v>
      </c>
    </row>
    <row r="3440" spans="1:12" x14ac:dyDescent="0.25">
      <c r="A3440" s="89" t="s">
        <v>5103</v>
      </c>
      <c r="B3440" s="90" t="s">
        <v>11</v>
      </c>
      <c r="C3440" s="90" t="s">
        <v>220</v>
      </c>
      <c r="D3440" s="90" t="s">
        <v>221</v>
      </c>
      <c r="E3440" s="90" t="s">
        <v>3674</v>
      </c>
      <c r="F3440" s="127">
        <v>1</v>
      </c>
      <c r="G3440" s="91">
        <v>12972</v>
      </c>
      <c r="H3440" s="90"/>
      <c r="I3440" s="91"/>
      <c r="J3440" s="91"/>
      <c r="K3440" s="91">
        <f t="shared" si="112"/>
        <v>12972</v>
      </c>
      <c r="L3440" s="92">
        <v>20231020</v>
      </c>
    </row>
    <row r="3441" spans="1:12" x14ac:dyDescent="0.25">
      <c r="A3441" s="89" t="s">
        <v>5101</v>
      </c>
      <c r="B3441" s="90" t="s">
        <v>11</v>
      </c>
      <c r="C3441" s="90" t="s">
        <v>251</v>
      </c>
      <c r="D3441" s="90" t="s">
        <v>91</v>
      </c>
      <c r="E3441" s="90" t="s">
        <v>432</v>
      </c>
      <c r="F3441" s="127">
        <v>1</v>
      </c>
      <c r="G3441" s="91">
        <v>12972</v>
      </c>
      <c r="H3441" s="90"/>
      <c r="I3441" s="91"/>
      <c r="J3441" s="91"/>
      <c r="K3441" s="91">
        <f t="shared" si="112"/>
        <v>12972</v>
      </c>
      <c r="L3441" s="92">
        <v>20231023</v>
      </c>
    </row>
    <row r="3442" spans="1:12" x14ac:dyDescent="0.25">
      <c r="A3442" s="89" t="s">
        <v>5126</v>
      </c>
      <c r="B3442" s="90" t="s">
        <v>11</v>
      </c>
      <c r="C3442" s="90" t="s">
        <v>56</v>
      </c>
      <c r="D3442" s="90" t="s">
        <v>57</v>
      </c>
      <c r="E3442" s="90" t="s">
        <v>3137</v>
      </c>
      <c r="F3442" s="127">
        <v>1</v>
      </c>
      <c r="G3442" s="91">
        <v>12972</v>
      </c>
      <c r="H3442" s="90"/>
      <c r="I3442" s="91"/>
      <c r="J3442" s="91"/>
      <c r="K3442" s="91">
        <f t="shared" si="112"/>
        <v>12972</v>
      </c>
      <c r="L3442" s="92">
        <v>20231024</v>
      </c>
    </row>
    <row r="3443" spans="1:12" x14ac:dyDescent="0.25">
      <c r="A3443" s="108" t="s">
        <v>5148</v>
      </c>
      <c r="B3443" s="109" t="s">
        <v>11</v>
      </c>
      <c r="C3443" s="109" t="s">
        <v>56</v>
      </c>
      <c r="D3443" s="109" t="s">
        <v>57</v>
      </c>
      <c r="E3443" s="109" t="s">
        <v>732</v>
      </c>
      <c r="F3443" s="130">
        <v>1</v>
      </c>
      <c r="G3443" s="110">
        <v>12972</v>
      </c>
      <c r="H3443" s="109">
        <v>275</v>
      </c>
      <c r="I3443" s="110">
        <v>145.16999999999999</v>
      </c>
      <c r="J3443" s="110">
        <f>I3443*H3443</f>
        <v>39921.75</v>
      </c>
      <c r="K3443" s="110">
        <f t="shared" si="112"/>
        <v>52893.75</v>
      </c>
      <c r="L3443" s="111">
        <v>20231024</v>
      </c>
    </row>
    <row r="3444" spans="1:12" x14ac:dyDescent="0.25">
      <c r="A3444" s="89" t="s">
        <v>5099</v>
      </c>
      <c r="B3444" s="90" t="s">
        <v>11</v>
      </c>
      <c r="C3444" s="90" t="s">
        <v>56</v>
      </c>
      <c r="D3444" s="90" t="s">
        <v>57</v>
      </c>
      <c r="E3444" s="90" t="s">
        <v>1849</v>
      </c>
      <c r="F3444" s="127">
        <v>1</v>
      </c>
      <c r="G3444" s="91">
        <v>12972</v>
      </c>
      <c r="H3444" s="90"/>
      <c r="I3444" s="91"/>
      <c r="J3444" s="91"/>
      <c r="K3444" s="91">
        <f t="shared" si="112"/>
        <v>12972</v>
      </c>
      <c r="L3444" s="92">
        <v>20231024</v>
      </c>
    </row>
    <row r="3445" spans="1:12" x14ac:dyDescent="0.25">
      <c r="A3445" s="89" t="s">
        <v>5102</v>
      </c>
      <c r="B3445" s="90" t="s">
        <v>11</v>
      </c>
      <c r="C3445" s="90" t="s">
        <v>56</v>
      </c>
      <c r="D3445" s="90" t="s">
        <v>57</v>
      </c>
      <c r="E3445" s="90" t="s">
        <v>1912</v>
      </c>
      <c r="F3445" s="127">
        <v>1</v>
      </c>
      <c r="G3445" s="91">
        <v>12972</v>
      </c>
      <c r="H3445" s="90"/>
      <c r="I3445" s="91"/>
      <c r="J3445" s="91"/>
      <c r="K3445" s="91">
        <f t="shared" si="112"/>
        <v>12972</v>
      </c>
      <c r="L3445" s="92">
        <v>20231024</v>
      </c>
    </row>
    <row r="3446" spans="1:12" x14ac:dyDescent="0.25">
      <c r="A3446" s="89" t="s">
        <v>5097</v>
      </c>
      <c r="B3446" s="90" t="s">
        <v>11</v>
      </c>
      <c r="C3446" s="90" t="s">
        <v>4868</v>
      </c>
      <c r="D3446" s="90" t="s">
        <v>4869</v>
      </c>
      <c r="E3446" s="90" t="s">
        <v>5098</v>
      </c>
      <c r="F3446" s="127">
        <v>1</v>
      </c>
      <c r="G3446" s="91">
        <v>12972</v>
      </c>
      <c r="H3446" s="90"/>
      <c r="I3446" s="91"/>
      <c r="J3446" s="91"/>
      <c r="K3446" s="91">
        <f t="shared" si="112"/>
        <v>12972</v>
      </c>
      <c r="L3446" s="92">
        <v>20231025</v>
      </c>
    </row>
    <row r="3447" spans="1:12" x14ac:dyDescent="0.25">
      <c r="A3447" s="108" t="s">
        <v>5134</v>
      </c>
      <c r="B3447" s="109" t="s">
        <v>11</v>
      </c>
      <c r="C3447" s="109" t="s">
        <v>984</v>
      </c>
      <c r="D3447" s="109" t="s">
        <v>2178</v>
      </c>
      <c r="E3447" s="109" t="s">
        <v>2411</v>
      </c>
      <c r="F3447" s="130">
        <v>1</v>
      </c>
      <c r="G3447" s="110">
        <v>12972</v>
      </c>
      <c r="H3447" s="109">
        <v>50</v>
      </c>
      <c r="I3447" s="110">
        <v>145.16999999999999</v>
      </c>
      <c r="J3447" s="110">
        <f>I3447*H3447</f>
        <v>7258.4999999999991</v>
      </c>
      <c r="K3447" s="110">
        <f t="shared" si="112"/>
        <v>20230.5</v>
      </c>
      <c r="L3447" s="111">
        <v>20231025</v>
      </c>
    </row>
    <row r="3448" spans="1:12" x14ac:dyDescent="0.25">
      <c r="A3448" s="89" t="s">
        <v>5089</v>
      </c>
      <c r="B3448" s="90" t="s">
        <v>11</v>
      </c>
      <c r="C3448" s="90" t="s">
        <v>984</v>
      </c>
      <c r="D3448" s="90" t="s">
        <v>2178</v>
      </c>
      <c r="E3448" s="90" t="s">
        <v>232</v>
      </c>
      <c r="F3448" s="127">
        <v>1</v>
      </c>
      <c r="G3448" s="91">
        <v>12972</v>
      </c>
      <c r="H3448" s="90"/>
      <c r="I3448" s="91"/>
      <c r="J3448" s="91"/>
      <c r="K3448" s="91">
        <f t="shared" si="112"/>
        <v>12972</v>
      </c>
      <c r="L3448" s="92">
        <v>20231025</v>
      </c>
    </row>
    <row r="3449" spans="1:12" x14ac:dyDescent="0.25">
      <c r="A3449" s="89" t="s">
        <v>5108</v>
      </c>
      <c r="B3449" s="90" t="s">
        <v>2204</v>
      </c>
      <c r="C3449" s="90" t="s">
        <v>4868</v>
      </c>
      <c r="D3449" s="90" t="s">
        <v>4869</v>
      </c>
      <c r="E3449" s="90" t="s">
        <v>5109</v>
      </c>
      <c r="F3449" s="127">
        <v>1</v>
      </c>
      <c r="G3449" s="91">
        <v>12972</v>
      </c>
      <c r="H3449" s="90"/>
      <c r="I3449" s="91"/>
      <c r="J3449" s="91"/>
      <c r="K3449" s="91">
        <f t="shared" si="112"/>
        <v>12972</v>
      </c>
      <c r="L3449" s="92">
        <v>20231025</v>
      </c>
    </row>
    <row r="3450" spans="1:12" x14ac:dyDescent="0.25">
      <c r="A3450" s="89" t="s">
        <v>5110</v>
      </c>
      <c r="B3450" s="90" t="s">
        <v>2204</v>
      </c>
      <c r="C3450" s="90" t="s">
        <v>4868</v>
      </c>
      <c r="D3450" s="90" t="s">
        <v>4869</v>
      </c>
      <c r="E3450" s="90" t="s">
        <v>5111</v>
      </c>
      <c r="F3450" s="127">
        <v>1</v>
      </c>
      <c r="G3450" s="91">
        <v>12972</v>
      </c>
      <c r="H3450" s="90"/>
      <c r="I3450" s="91"/>
      <c r="J3450" s="91"/>
      <c r="K3450" s="91">
        <f t="shared" si="112"/>
        <v>12972</v>
      </c>
      <c r="L3450" s="92">
        <v>20231025</v>
      </c>
    </row>
    <row r="3451" spans="1:12" x14ac:dyDescent="0.25">
      <c r="A3451" s="89" t="s">
        <v>5118</v>
      </c>
      <c r="B3451" s="90" t="s">
        <v>2204</v>
      </c>
      <c r="C3451" s="90" t="s">
        <v>4868</v>
      </c>
      <c r="D3451" s="90" t="s">
        <v>4869</v>
      </c>
      <c r="E3451" s="90" t="s">
        <v>5119</v>
      </c>
      <c r="F3451" s="127">
        <v>1</v>
      </c>
      <c r="G3451" s="91">
        <v>12972</v>
      </c>
      <c r="H3451" s="90"/>
      <c r="I3451" s="91"/>
      <c r="J3451" s="91"/>
      <c r="K3451" s="91">
        <f t="shared" si="112"/>
        <v>12972</v>
      </c>
      <c r="L3451" s="92">
        <v>20231025</v>
      </c>
    </row>
    <row r="3452" spans="1:12" x14ac:dyDescent="0.25">
      <c r="A3452" s="89" t="s">
        <v>5114</v>
      </c>
      <c r="B3452" s="90" t="s">
        <v>2204</v>
      </c>
      <c r="C3452" s="90" t="s">
        <v>4868</v>
      </c>
      <c r="D3452" s="90" t="s">
        <v>4869</v>
      </c>
      <c r="E3452" s="90" t="s">
        <v>5115</v>
      </c>
      <c r="F3452" s="127">
        <v>1</v>
      </c>
      <c r="G3452" s="91">
        <v>12972</v>
      </c>
      <c r="H3452" s="90"/>
      <c r="I3452" s="91"/>
      <c r="J3452" s="91"/>
      <c r="K3452" s="91">
        <f t="shared" si="112"/>
        <v>12972</v>
      </c>
      <c r="L3452" s="92">
        <v>20231025</v>
      </c>
    </row>
    <row r="3453" spans="1:12" x14ac:dyDescent="0.25">
      <c r="A3453" s="89" t="s">
        <v>5104</v>
      </c>
      <c r="B3453" s="90" t="s">
        <v>2204</v>
      </c>
      <c r="C3453" s="90" t="s">
        <v>4868</v>
      </c>
      <c r="D3453" s="90" t="s">
        <v>4869</v>
      </c>
      <c r="E3453" s="90" t="s">
        <v>5105</v>
      </c>
      <c r="F3453" s="127">
        <v>1</v>
      </c>
      <c r="G3453" s="91">
        <v>12972</v>
      </c>
      <c r="H3453" s="90"/>
      <c r="I3453" s="91"/>
      <c r="J3453" s="91"/>
      <c r="K3453" s="91">
        <f t="shared" si="112"/>
        <v>12972</v>
      </c>
      <c r="L3453" s="92">
        <v>20231025</v>
      </c>
    </row>
    <row r="3454" spans="1:12" x14ac:dyDescent="0.25">
      <c r="A3454" s="89" t="s">
        <v>5116</v>
      </c>
      <c r="B3454" s="90" t="s">
        <v>2204</v>
      </c>
      <c r="C3454" s="90" t="s">
        <v>4868</v>
      </c>
      <c r="D3454" s="90" t="s">
        <v>4869</v>
      </c>
      <c r="E3454" s="90" t="s">
        <v>5117</v>
      </c>
      <c r="F3454" s="127">
        <v>1</v>
      </c>
      <c r="G3454" s="91">
        <v>12972</v>
      </c>
      <c r="H3454" s="90"/>
      <c r="I3454" s="91"/>
      <c r="J3454" s="91"/>
      <c r="K3454" s="91">
        <f t="shared" si="112"/>
        <v>12972</v>
      </c>
      <c r="L3454" s="92">
        <v>20231025</v>
      </c>
    </row>
    <row r="3455" spans="1:12" x14ac:dyDescent="0.25">
      <c r="A3455" s="89" t="s">
        <v>5106</v>
      </c>
      <c r="B3455" s="90" t="s">
        <v>2204</v>
      </c>
      <c r="C3455" s="90" t="s">
        <v>4868</v>
      </c>
      <c r="D3455" s="90" t="s">
        <v>4869</v>
      </c>
      <c r="E3455" s="90" t="s">
        <v>5107</v>
      </c>
      <c r="F3455" s="127">
        <v>1</v>
      </c>
      <c r="G3455" s="91">
        <v>12972</v>
      </c>
      <c r="H3455" s="90"/>
      <c r="I3455" s="91"/>
      <c r="J3455" s="91"/>
      <c r="K3455" s="91">
        <f t="shared" si="112"/>
        <v>12972</v>
      </c>
      <c r="L3455" s="92">
        <v>20231025</v>
      </c>
    </row>
    <row r="3456" spans="1:12" x14ac:dyDescent="0.25">
      <c r="A3456" s="89" t="s">
        <v>5112</v>
      </c>
      <c r="B3456" s="90" t="s">
        <v>2204</v>
      </c>
      <c r="C3456" s="90" t="s">
        <v>4868</v>
      </c>
      <c r="D3456" s="90" t="s">
        <v>4869</v>
      </c>
      <c r="E3456" s="90" t="s">
        <v>5113</v>
      </c>
      <c r="F3456" s="127">
        <v>1</v>
      </c>
      <c r="G3456" s="91">
        <v>12972</v>
      </c>
      <c r="H3456" s="90"/>
      <c r="I3456" s="91"/>
      <c r="J3456" s="91"/>
      <c r="K3456" s="91">
        <f t="shared" si="112"/>
        <v>12972</v>
      </c>
      <c r="L3456" s="92">
        <v>20231025</v>
      </c>
    </row>
    <row r="3457" spans="1:12" x14ac:dyDescent="0.25">
      <c r="A3457" s="89" t="s">
        <v>5100</v>
      </c>
      <c r="B3457" s="90" t="s">
        <v>11</v>
      </c>
      <c r="C3457" s="90" t="s">
        <v>35</v>
      </c>
      <c r="D3457" s="90" t="s">
        <v>784</v>
      </c>
      <c r="E3457" s="90" t="s">
        <v>785</v>
      </c>
      <c r="F3457" s="127">
        <v>1</v>
      </c>
      <c r="G3457" s="91">
        <v>12972</v>
      </c>
      <c r="H3457" s="90"/>
      <c r="I3457" s="91"/>
      <c r="J3457" s="91"/>
      <c r="K3457" s="91">
        <f t="shared" si="112"/>
        <v>12972</v>
      </c>
      <c r="L3457" s="92">
        <v>20231026</v>
      </c>
    </row>
    <row r="3458" spans="1:12" x14ac:dyDescent="0.25">
      <c r="A3458" s="89" t="s">
        <v>5080</v>
      </c>
      <c r="B3458" s="90" t="s">
        <v>11</v>
      </c>
      <c r="C3458" s="90" t="s">
        <v>251</v>
      </c>
      <c r="D3458" s="90" t="s">
        <v>91</v>
      </c>
      <c r="E3458" s="90" t="s">
        <v>432</v>
      </c>
      <c r="F3458" s="127">
        <v>1</v>
      </c>
      <c r="G3458" s="91">
        <v>12972</v>
      </c>
      <c r="H3458" s="90"/>
      <c r="I3458" s="91"/>
      <c r="J3458" s="91"/>
      <c r="K3458" s="91">
        <f t="shared" si="112"/>
        <v>12972</v>
      </c>
      <c r="L3458" s="92">
        <v>20231027</v>
      </c>
    </row>
    <row r="3459" spans="1:12" x14ac:dyDescent="0.25">
      <c r="A3459" s="89" t="s">
        <v>5076</v>
      </c>
      <c r="B3459" s="90" t="s">
        <v>11</v>
      </c>
      <c r="C3459" s="90" t="s">
        <v>220</v>
      </c>
      <c r="D3459" s="90" t="s">
        <v>221</v>
      </c>
      <c r="E3459" s="90" t="s">
        <v>1216</v>
      </c>
      <c r="F3459" s="127">
        <v>1</v>
      </c>
      <c r="G3459" s="91">
        <v>12972</v>
      </c>
      <c r="H3459" s="90"/>
      <c r="I3459" s="91"/>
      <c r="J3459" s="91"/>
      <c r="K3459" s="91">
        <f t="shared" si="112"/>
        <v>12972</v>
      </c>
      <c r="L3459" s="92">
        <v>20231031</v>
      </c>
    </row>
    <row r="3460" spans="1:12" x14ac:dyDescent="0.25">
      <c r="A3460" s="89" t="s">
        <v>5122</v>
      </c>
      <c r="B3460" s="90" t="s">
        <v>11</v>
      </c>
      <c r="C3460" s="90" t="s">
        <v>12</v>
      </c>
      <c r="D3460" s="90" t="s">
        <v>118</v>
      </c>
      <c r="E3460" s="90" t="s">
        <v>262</v>
      </c>
      <c r="F3460" s="127">
        <v>1</v>
      </c>
      <c r="G3460" s="91">
        <v>12972</v>
      </c>
      <c r="H3460" s="90"/>
      <c r="I3460" s="91"/>
      <c r="J3460" s="91"/>
      <c r="K3460" s="91">
        <f t="shared" si="112"/>
        <v>12972</v>
      </c>
      <c r="L3460" s="92">
        <v>20231031</v>
      </c>
    </row>
    <row r="3461" spans="1:12" ht="15.75" thickBot="1" x14ac:dyDescent="0.3">
      <c r="A3461" s="116" t="s">
        <v>5081</v>
      </c>
      <c r="B3461" s="117" t="s">
        <v>11</v>
      </c>
      <c r="C3461" s="117" t="s">
        <v>38</v>
      </c>
      <c r="D3461" s="117" t="s">
        <v>478</v>
      </c>
      <c r="E3461" s="117" t="s">
        <v>1623</v>
      </c>
      <c r="F3461" s="132">
        <v>1</v>
      </c>
      <c r="G3461" s="118">
        <v>12972</v>
      </c>
      <c r="H3461" s="117">
        <v>37</v>
      </c>
      <c r="I3461" s="118">
        <v>145.16999999999999</v>
      </c>
      <c r="J3461" s="118">
        <f>I3461*H3461</f>
        <v>5371.29</v>
      </c>
      <c r="K3461" s="118">
        <f t="shared" si="112"/>
        <v>18343.29</v>
      </c>
      <c r="L3461" s="119">
        <v>20231031</v>
      </c>
    </row>
    <row r="3462" spans="1:12" x14ac:dyDescent="0.25">
      <c r="A3462" s="89"/>
      <c r="B3462" s="90"/>
      <c r="C3462" s="90"/>
      <c r="D3462" s="90"/>
      <c r="E3462" s="90"/>
      <c r="F3462" s="127"/>
      <c r="G3462" s="91"/>
      <c r="H3462" s="90"/>
      <c r="I3462" s="91"/>
      <c r="J3462" s="91"/>
      <c r="K3462" s="91"/>
      <c r="L3462" s="92"/>
    </row>
    <row r="3463" spans="1:12" ht="15.75" thickBot="1" x14ac:dyDescent="0.3">
      <c r="A3463" s="85"/>
      <c r="B3463" s="86"/>
      <c r="C3463" s="86"/>
      <c r="D3463" s="86"/>
      <c r="E3463" s="86"/>
      <c r="F3463" s="122"/>
      <c r="G3463" s="87"/>
      <c r="H3463" s="86"/>
      <c r="I3463" s="87"/>
      <c r="J3463" s="87"/>
      <c r="K3463" s="87"/>
      <c r="L3463" s="88"/>
    </row>
    <row r="3464" spans="1:12" x14ac:dyDescent="0.25">
      <c r="A3464" s="54" t="s">
        <v>5136</v>
      </c>
      <c r="B3464" s="47" t="s">
        <v>92</v>
      </c>
      <c r="C3464" s="47" t="s">
        <v>222</v>
      </c>
      <c r="D3464" s="47" t="s">
        <v>128</v>
      </c>
      <c r="E3464" s="47" t="s">
        <v>244</v>
      </c>
      <c r="F3464" s="123">
        <v>1</v>
      </c>
      <c r="G3464" s="38">
        <v>5997</v>
      </c>
      <c r="H3464" s="47"/>
      <c r="I3464" s="38"/>
      <c r="J3464" s="38"/>
      <c r="K3464" s="38">
        <f t="shared" ref="K3464:K3502" si="113">J3464+G3464</f>
        <v>5997</v>
      </c>
      <c r="L3464" s="73">
        <v>20231006</v>
      </c>
    </row>
    <row r="3465" spans="1:12" x14ac:dyDescent="0.25">
      <c r="A3465" s="89" t="s">
        <v>5096</v>
      </c>
      <c r="B3465" s="90" t="s">
        <v>92</v>
      </c>
      <c r="C3465" s="90" t="s">
        <v>721</v>
      </c>
      <c r="D3465" s="90" t="s">
        <v>722</v>
      </c>
      <c r="E3465" s="90" t="s">
        <v>723</v>
      </c>
      <c r="F3465" s="127">
        <v>1</v>
      </c>
      <c r="G3465" s="91">
        <v>5997</v>
      </c>
      <c r="H3465" s="90"/>
      <c r="I3465" s="91"/>
      <c r="J3465" s="91"/>
      <c r="K3465" s="91">
        <f t="shared" si="113"/>
        <v>5997</v>
      </c>
      <c r="L3465" s="92">
        <v>20231010</v>
      </c>
    </row>
    <row r="3466" spans="1:12" x14ac:dyDescent="0.25">
      <c r="A3466" s="108" t="s">
        <v>5095</v>
      </c>
      <c r="B3466" s="109" t="s">
        <v>92</v>
      </c>
      <c r="C3466" s="109" t="s">
        <v>721</v>
      </c>
      <c r="D3466" s="109" t="s">
        <v>722</v>
      </c>
      <c r="E3466" s="109" t="s">
        <v>725</v>
      </c>
      <c r="F3466" s="130">
        <v>1</v>
      </c>
      <c r="G3466" s="110">
        <v>5997</v>
      </c>
      <c r="H3466" s="109">
        <v>55</v>
      </c>
      <c r="I3466" s="110">
        <v>145.16999999999999</v>
      </c>
      <c r="J3466" s="110">
        <f>I3466*H3466</f>
        <v>7984.3499999999995</v>
      </c>
      <c r="K3466" s="110">
        <f t="shared" si="113"/>
        <v>13981.349999999999</v>
      </c>
      <c r="L3466" s="111">
        <v>20231010</v>
      </c>
    </row>
    <row r="3467" spans="1:12" x14ac:dyDescent="0.25">
      <c r="A3467" s="89" t="s">
        <v>5094</v>
      </c>
      <c r="B3467" s="90" t="s">
        <v>92</v>
      </c>
      <c r="C3467" s="90" t="s">
        <v>222</v>
      </c>
      <c r="D3467" s="90" t="s">
        <v>26</v>
      </c>
      <c r="E3467" s="90" t="s">
        <v>1109</v>
      </c>
      <c r="F3467" s="127">
        <v>1</v>
      </c>
      <c r="G3467" s="91">
        <v>5997</v>
      </c>
      <c r="H3467" s="90"/>
      <c r="I3467" s="91"/>
      <c r="J3467" s="91"/>
      <c r="K3467" s="91">
        <f t="shared" si="113"/>
        <v>5997</v>
      </c>
      <c r="L3467" s="92">
        <v>20231011</v>
      </c>
    </row>
    <row r="3468" spans="1:12" x14ac:dyDescent="0.25">
      <c r="A3468" s="89" t="s">
        <v>5093</v>
      </c>
      <c r="B3468" s="90" t="s">
        <v>92</v>
      </c>
      <c r="C3468" s="90" t="s">
        <v>222</v>
      </c>
      <c r="D3468" s="90" t="s">
        <v>26</v>
      </c>
      <c r="E3468" s="90" t="s">
        <v>670</v>
      </c>
      <c r="F3468" s="127">
        <v>1</v>
      </c>
      <c r="G3468" s="91">
        <v>5997</v>
      </c>
      <c r="H3468" s="90"/>
      <c r="I3468" s="91"/>
      <c r="J3468" s="91"/>
      <c r="K3468" s="91">
        <f t="shared" si="113"/>
        <v>5997</v>
      </c>
      <c r="L3468" s="92">
        <v>20231011</v>
      </c>
    </row>
    <row r="3469" spans="1:12" x14ac:dyDescent="0.25">
      <c r="A3469" s="89" t="s">
        <v>5092</v>
      </c>
      <c r="B3469" s="90" t="s">
        <v>92</v>
      </c>
      <c r="C3469" s="90" t="s">
        <v>222</v>
      </c>
      <c r="D3469" s="90" t="s">
        <v>26</v>
      </c>
      <c r="E3469" s="90" t="s">
        <v>1106</v>
      </c>
      <c r="F3469" s="127">
        <v>1</v>
      </c>
      <c r="G3469" s="91">
        <v>5997</v>
      </c>
      <c r="H3469" s="90"/>
      <c r="I3469" s="91"/>
      <c r="J3469" s="91"/>
      <c r="K3469" s="91">
        <f t="shared" si="113"/>
        <v>5997</v>
      </c>
      <c r="L3469" s="92">
        <v>20231011</v>
      </c>
    </row>
    <row r="3470" spans="1:12" x14ac:dyDescent="0.25">
      <c r="A3470" s="89" t="s">
        <v>5091</v>
      </c>
      <c r="B3470" s="90" t="s">
        <v>92</v>
      </c>
      <c r="C3470" s="90" t="s">
        <v>222</v>
      </c>
      <c r="D3470" s="90" t="s">
        <v>26</v>
      </c>
      <c r="E3470" s="90" t="s">
        <v>1102</v>
      </c>
      <c r="F3470" s="127">
        <v>1</v>
      </c>
      <c r="G3470" s="91">
        <v>5997</v>
      </c>
      <c r="H3470" s="90"/>
      <c r="I3470" s="91"/>
      <c r="J3470" s="91"/>
      <c r="K3470" s="91">
        <f t="shared" si="113"/>
        <v>5997</v>
      </c>
      <c r="L3470" s="92">
        <v>20231011</v>
      </c>
    </row>
    <row r="3471" spans="1:12" x14ac:dyDescent="0.25">
      <c r="A3471" s="89" t="s">
        <v>5090</v>
      </c>
      <c r="B3471" s="90" t="s">
        <v>92</v>
      </c>
      <c r="C3471" s="90" t="s">
        <v>222</v>
      </c>
      <c r="D3471" s="90" t="s">
        <v>26</v>
      </c>
      <c r="E3471" s="90" t="s">
        <v>3566</v>
      </c>
      <c r="F3471" s="127">
        <v>1</v>
      </c>
      <c r="G3471" s="91">
        <v>5997</v>
      </c>
      <c r="H3471" s="90"/>
      <c r="I3471" s="91"/>
      <c r="J3471" s="91"/>
      <c r="K3471" s="91">
        <f t="shared" si="113"/>
        <v>5997</v>
      </c>
      <c r="L3471" s="92">
        <v>20231011</v>
      </c>
    </row>
    <row r="3472" spans="1:12" x14ac:dyDescent="0.25">
      <c r="A3472" s="89" t="s">
        <v>5086</v>
      </c>
      <c r="B3472" s="90" t="s">
        <v>92</v>
      </c>
      <c r="C3472" s="90" t="s">
        <v>434</v>
      </c>
      <c r="D3472" s="90" t="s">
        <v>435</v>
      </c>
      <c r="E3472" s="90" t="s">
        <v>436</v>
      </c>
      <c r="F3472" s="127">
        <v>1</v>
      </c>
      <c r="G3472" s="91">
        <v>5997</v>
      </c>
      <c r="H3472" s="90"/>
      <c r="I3472" s="91"/>
      <c r="J3472" s="91"/>
      <c r="K3472" s="91">
        <f t="shared" si="113"/>
        <v>5997</v>
      </c>
      <c r="L3472" s="92">
        <v>20231012</v>
      </c>
    </row>
    <row r="3473" spans="1:12" x14ac:dyDescent="0.25">
      <c r="A3473" s="89" t="s">
        <v>5088</v>
      </c>
      <c r="B3473" s="90" t="s">
        <v>92</v>
      </c>
      <c r="C3473" s="90" t="s">
        <v>934</v>
      </c>
      <c r="D3473" s="90" t="s">
        <v>26</v>
      </c>
      <c r="E3473" s="90" t="s">
        <v>941</v>
      </c>
      <c r="F3473" s="127">
        <v>1</v>
      </c>
      <c r="G3473" s="91">
        <v>5997</v>
      </c>
      <c r="H3473" s="90"/>
      <c r="I3473" s="91"/>
      <c r="J3473" s="91"/>
      <c r="K3473" s="91">
        <f t="shared" si="113"/>
        <v>5997</v>
      </c>
      <c r="L3473" s="92">
        <v>20231012</v>
      </c>
    </row>
    <row r="3474" spans="1:12" x14ac:dyDescent="0.25">
      <c r="A3474" s="108" t="s">
        <v>5087</v>
      </c>
      <c r="B3474" s="109" t="s">
        <v>92</v>
      </c>
      <c r="C3474" s="109" t="s">
        <v>934</v>
      </c>
      <c r="D3474" s="109" t="s">
        <v>26</v>
      </c>
      <c r="E3474" s="109" t="s">
        <v>1643</v>
      </c>
      <c r="F3474" s="130">
        <v>1</v>
      </c>
      <c r="G3474" s="110">
        <v>5997</v>
      </c>
      <c r="H3474" s="109">
        <v>41</v>
      </c>
      <c r="I3474" s="110">
        <v>145.16999999999999</v>
      </c>
      <c r="J3474" s="110">
        <f>I3474*H3474</f>
        <v>5951.9699999999993</v>
      </c>
      <c r="K3474" s="110">
        <f t="shared" si="113"/>
        <v>11948.97</v>
      </c>
      <c r="L3474" s="111">
        <v>20231012</v>
      </c>
    </row>
    <row r="3475" spans="1:12" x14ac:dyDescent="0.25">
      <c r="A3475" s="89" t="s">
        <v>5071</v>
      </c>
      <c r="B3475" s="90" t="s">
        <v>92</v>
      </c>
      <c r="C3475" s="90" t="s">
        <v>12</v>
      </c>
      <c r="D3475" s="90" t="s">
        <v>116</v>
      </c>
      <c r="E3475" s="90" t="s">
        <v>2369</v>
      </c>
      <c r="F3475" s="127">
        <v>1</v>
      </c>
      <c r="G3475" s="91">
        <v>5997</v>
      </c>
      <c r="H3475" s="90"/>
      <c r="I3475" s="91"/>
      <c r="J3475" s="91"/>
      <c r="K3475" s="91">
        <f t="shared" si="113"/>
        <v>5997</v>
      </c>
      <c r="L3475" s="92">
        <v>20231019</v>
      </c>
    </row>
    <row r="3476" spans="1:12" x14ac:dyDescent="0.25">
      <c r="A3476" s="89" t="s">
        <v>5070</v>
      </c>
      <c r="B3476" s="90" t="s">
        <v>92</v>
      </c>
      <c r="C3476" s="90" t="s">
        <v>12</v>
      </c>
      <c r="D3476" s="90" t="s">
        <v>116</v>
      </c>
      <c r="E3476" s="90" t="s">
        <v>4808</v>
      </c>
      <c r="F3476" s="127">
        <v>1</v>
      </c>
      <c r="G3476" s="91">
        <v>5997</v>
      </c>
      <c r="H3476" s="90"/>
      <c r="I3476" s="91"/>
      <c r="J3476" s="91"/>
      <c r="K3476" s="91">
        <f t="shared" si="113"/>
        <v>5997</v>
      </c>
      <c r="L3476" s="92">
        <v>20231019</v>
      </c>
    </row>
    <row r="3477" spans="1:12" x14ac:dyDescent="0.25">
      <c r="A3477" s="89" t="s">
        <v>5069</v>
      </c>
      <c r="B3477" s="90" t="s">
        <v>92</v>
      </c>
      <c r="C3477" s="90" t="s">
        <v>12</v>
      </c>
      <c r="D3477" s="90" t="s">
        <v>116</v>
      </c>
      <c r="E3477" s="90" t="s">
        <v>1148</v>
      </c>
      <c r="F3477" s="127">
        <v>1</v>
      </c>
      <c r="G3477" s="91">
        <v>5997</v>
      </c>
      <c r="H3477" s="90"/>
      <c r="I3477" s="91"/>
      <c r="J3477" s="91"/>
      <c r="K3477" s="91">
        <f t="shared" si="113"/>
        <v>5997</v>
      </c>
      <c r="L3477" s="92">
        <v>20231019</v>
      </c>
    </row>
    <row r="3478" spans="1:12" x14ac:dyDescent="0.25">
      <c r="A3478" s="89" t="s">
        <v>5068</v>
      </c>
      <c r="B3478" s="90" t="s">
        <v>92</v>
      </c>
      <c r="C3478" s="90" t="s">
        <v>12</v>
      </c>
      <c r="D3478" s="90" t="s">
        <v>116</v>
      </c>
      <c r="E3478" s="90" t="s">
        <v>3001</v>
      </c>
      <c r="F3478" s="127">
        <v>1</v>
      </c>
      <c r="G3478" s="91">
        <v>5997</v>
      </c>
      <c r="H3478" s="90"/>
      <c r="I3478" s="91"/>
      <c r="J3478" s="91"/>
      <c r="K3478" s="91">
        <f t="shared" si="113"/>
        <v>5997</v>
      </c>
      <c r="L3478" s="92">
        <v>20231019</v>
      </c>
    </row>
    <row r="3479" spans="1:12" x14ac:dyDescent="0.25">
      <c r="A3479" s="89" t="s">
        <v>5075</v>
      </c>
      <c r="B3479" s="90" t="s">
        <v>92</v>
      </c>
      <c r="C3479" s="90" t="s">
        <v>12</v>
      </c>
      <c r="D3479" s="90" t="s">
        <v>118</v>
      </c>
      <c r="E3479" s="90" t="s">
        <v>2205</v>
      </c>
      <c r="F3479" s="127">
        <v>1</v>
      </c>
      <c r="G3479" s="91">
        <v>5997</v>
      </c>
      <c r="H3479" s="90"/>
      <c r="I3479" s="91"/>
      <c r="J3479" s="91"/>
      <c r="K3479" s="91">
        <f t="shared" si="113"/>
        <v>5997</v>
      </c>
      <c r="L3479" s="92">
        <v>20231020</v>
      </c>
    </row>
    <row r="3480" spans="1:12" x14ac:dyDescent="0.25">
      <c r="A3480" s="89" t="s">
        <v>5074</v>
      </c>
      <c r="B3480" s="90" t="s">
        <v>92</v>
      </c>
      <c r="C3480" s="90" t="s">
        <v>12</v>
      </c>
      <c r="D3480" s="90" t="s">
        <v>118</v>
      </c>
      <c r="E3480" s="90" t="s">
        <v>167</v>
      </c>
      <c r="F3480" s="127">
        <v>1</v>
      </c>
      <c r="G3480" s="91">
        <v>5997</v>
      </c>
      <c r="H3480" s="90"/>
      <c r="I3480" s="91"/>
      <c r="J3480" s="91"/>
      <c r="K3480" s="91">
        <f t="shared" si="113"/>
        <v>5997</v>
      </c>
      <c r="L3480" s="92">
        <v>20231020</v>
      </c>
    </row>
    <row r="3481" spans="1:12" x14ac:dyDescent="0.25">
      <c r="A3481" s="89" t="s">
        <v>5063</v>
      </c>
      <c r="B3481" s="90" t="s">
        <v>92</v>
      </c>
      <c r="C3481" s="90" t="s">
        <v>12</v>
      </c>
      <c r="D3481" s="90" t="s">
        <v>118</v>
      </c>
      <c r="E3481" s="90" t="s">
        <v>262</v>
      </c>
      <c r="F3481" s="127">
        <v>1</v>
      </c>
      <c r="G3481" s="91">
        <v>5997</v>
      </c>
      <c r="H3481" s="90"/>
      <c r="I3481" s="91"/>
      <c r="J3481" s="91"/>
      <c r="K3481" s="91">
        <f t="shared" si="113"/>
        <v>5997</v>
      </c>
      <c r="L3481" s="92">
        <v>20231020</v>
      </c>
    </row>
    <row r="3482" spans="1:12" x14ac:dyDescent="0.25">
      <c r="A3482" s="89" t="s">
        <v>5085</v>
      </c>
      <c r="B3482" s="90" t="s">
        <v>92</v>
      </c>
      <c r="C3482" s="90" t="s">
        <v>12</v>
      </c>
      <c r="D3482" s="90" t="s">
        <v>118</v>
      </c>
      <c r="E3482" s="90" t="s">
        <v>676</v>
      </c>
      <c r="F3482" s="127">
        <v>1</v>
      </c>
      <c r="G3482" s="91">
        <v>5997</v>
      </c>
      <c r="H3482" s="90"/>
      <c r="I3482" s="91"/>
      <c r="J3482" s="91"/>
      <c r="K3482" s="91">
        <f t="shared" si="113"/>
        <v>5997</v>
      </c>
      <c r="L3482" s="92">
        <v>20231020</v>
      </c>
    </row>
    <row r="3483" spans="1:12" x14ac:dyDescent="0.25">
      <c r="A3483" s="89" t="s">
        <v>5073</v>
      </c>
      <c r="B3483" s="90" t="s">
        <v>92</v>
      </c>
      <c r="C3483" s="90" t="s">
        <v>12</v>
      </c>
      <c r="D3483" s="90" t="s">
        <v>118</v>
      </c>
      <c r="E3483" s="90" t="s">
        <v>1071</v>
      </c>
      <c r="F3483" s="127">
        <v>1</v>
      </c>
      <c r="G3483" s="91">
        <v>5997</v>
      </c>
      <c r="H3483" s="90"/>
      <c r="I3483" s="91"/>
      <c r="J3483" s="91"/>
      <c r="K3483" s="91">
        <f t="shared" si="113"/>
        <v>5997</v>
      </c>
      <c r="L3483" s="92">
        <v>20231020</v>
      </c>
    </row>
    <row r="3484" spans="1:12" x14ac:dyDescent="0.25">
      <c r="A3484" s="89" t="s">
        <v>5084</v>
      </c>
      <c r="B3484" s="90" t="s">
        <v>92</v>
      </c>
      <c r="C3484" s="90" t="s">
        <v>12</v>
      </c>
      <c r="D3484" s="90" t="s">
        <v>118</v>
      </c>
      <c r="E3484" s="90" t="s">
        <v>119</v>
      </c>
      <c r="F3484" s="127">
        <v>1</v>
      </c>
      <c r="G3484" s="91">
        <v>5997</v>
      </c>
      <c r="H3484" s="90"/>
      <c r="I3484" s="91"/>
      <c r="J3484" s="91"/>
      <c r="K3484" s="91">
        <f t="shared" si="113"/>
        <v>5997</v>
      </c>
      <c r="L3484" s="92">
        <v>20231020</v>
      </c>
    </row>
    <row r="3485" spans="1:12" x14ac:dyDescent="0.25">
      <c r="A3485" s="89" t="s">
        <v>5072</v>
      </c>
      <c r="B3485" s="90" t="s">
        <v>92</v>
      </c>
      <c r="C3485" s="90" t="s">
        <v>12</v>
      </c>
      <c r="D3485" s="90" t="s">
        <v>118</v>
      </c>
      <c r="E3485" s="90" t="s">
        <v>174</v>
      </c>
      <c r="F3485" s="127">
        <v>1</v>
      </c>
      <c r="G3485" s="91">
        <v>5997</v>
      </c>
      <c r="H3485" s="90"/>
      <c r="I3485" s="91"/>
      <c r="J3485" s="91"/>
      <c r="K3485" s="91">
        <f t="shared" si="113"/>
        <v>5997</v>
      </c>
      <c r="L3485" s="92">
        <v>20231020</v>
      </c>
    </row>
    <row r="3486" spans="1:12" x14ac:dyDescent="0.25">
      <c r="A3486" s="89" t="s">
        <v>5083</v>
      </c>
      <c r="B3486" s="90" t="s">
        <v>92</v>
      </c>
      <c r="C3486" s="90" t="s">
        <v>12</v>
      </c>
      <c r="D3486" s="90" t="s">
        <v>118</v>
      </c>
      <c r="E3486" s="90" t="s">
        <v>2477</v>
      </c>
      <c r="F3486" s="127">
        <v>1</v>
      </c>
      <c r="G3486" s="91">
        <v>5997</v>
      </c>
      <c r="H3486" s="90"/>
      <c r="I3486" s="91"/>
      <c r="J3486" s="91"/>
      <c r="K3486" s="91">
        <f t="shared" si="113"/>
        <v>5997</v>
      </c>
      <c r="L3486" s="92">
        <v>20231020</v>
      </c>
    </row>
    <row r="3487" spans="1:12" x14ac:dyDescent="0.25">
      <c r="A3487" s="89" t="s">
        <v>5082</v>
      </c>
      <c r="B3487" s="90" t="s">
        <v>92</v>
      </c>
      <c r="C3487" s="90" t="s">
        <v>12</v>
      </c>
      <c r="D3487" s="90" t="s">
        <v>118</v>
      </c>
      <c r="E3487" s="90" t="s">
        <v>3171</v>
      </c>
      <c r="F3487" s="127">
        <v>1</v>
      </c>
      <c r="G3487" s="91">
        <v>5997</v>
      </c>
      <c r="H3487" s="90"/>
      <c r="I3487" s="91"/>
      <c r="J3487" s="91"/>
      <c r="K3487" s="91">
        <f t="shared" si="113"/>
        <v>5997</v>
      </c>
      <c r="L3487" s="92">
        <v>20231020</v>
      </c>
    </row>
    <row r="3488" spans="1:12" x14ac:dyDescent="0.25">
      <c r="A3488" s="89" t="s">
        <v>5077</v>
      </c>
      <c r="B3488" s="90" t="s">
        <v>92</v>
      </c>
      <c r="C3488" s="90" t="s">
        <v>222</v>
      </c>
      <c r="D3488" s="90" t="s">
        <v>922</v>
      </c>
      <c r="E3488" s="90" t="s">
        <v>923</v>
      </c>
      <c r="F3488" s="127">
        <v>1</v>
      </c>
      <c r="G3488" s="91">
        <v>5997</v>
      </c>
      <c r="H3488" s="90"/>
      <c r="I3488" s="91"/>
      <c r="J3488" s="91"/>
      <c r="K3488" s="91">
        <f t="shared" si="113"/>
        <v>5997</v>
      </c>
      <c r="L3488" s="92">
        <v>20231025</v>
      </c>
    </row>
    <row r="3489" spans="1:12" x14ac:dyDescent="0.25">
      <c r="A3489" s="89" t="s">
        <v>5060</v>
      </c>
      <c r="B3489" s="90" t="s">
        <v>92</v>
      </c>
      <c r="C3489" s="90" t="s">
        <v>255</v>
      </c>
      <c r="D3489" s="90" t="s">
        <v>256</v>
      </c>
      <c r="E3489" s="90" t="s">
        <v>4517</v>
      </c>
      <c r="F3489" s="127">
        <v>1</v>
      </c>
      <c r="G3489" s="91">
        <v>5997</v>
      </c>
      <c r="H3489" s="90"/>
      <c r="I3489" s="91"/>
      <c r="J3489" s="91"/>
      <c r="K3489" s="91">
        <f t="shared" si="113"/>
        <v>5997</v>
      </c>
      <c r="L3489" s="92">
        <v>20231025</v>
      </c>
    </row>
    <row r="3490" spans="1:12" x14ac:dyDescent="0.25">
      <c r="A3490" s="108" t="s">
        <v>5059</v>
      </c>
      <c r="B3490" s="109" t="s">
        <v>92</v>
      </c>
      <c r="C3490" s="109" t="s">
        <v>255</v>
      </c>
      <c r="D3490" s="109" t="s">
        <v>256</v>
      </c>
      <c r="E3490" s="109" t="s">
        <v>727</v>
      </c>
      <c r="F3490" s="130">
        <v>1</v>
      </c>
      <c r="G3490" s="110">
        <v>5997</v>
      </c>
      <c r="H3490" s="109">
        <v>42</v>
      </c>
      <c r="I3490" s="110">
        <v>145.16999999999999</v>
      </c>
      <c r="J3490" s="110">
        <f>I3490*H3490</f>
        <v>6097.1399999999994</v>
      </c>
      <c r="K3490" s="110">
        <f t="shared" si="113"/>
        <v>12094.14</v>
      </c>
      <c r="L3490" s="111">
        <v>20231025</v>
      </c>
    </row>
    <row r="3491" spans="1:12" x14ac:dyDescent="0.25">
      <c r="A3491" s="89" t="s">
        <v>5079</v>
      </c>
      <c r="B3491" s="90" t="s">
        <v>92</v>
      </c>
      <c r="C3491" s="90" t="s">
        <v>934</v>
      </c>
      <c r="D3491" s="90" t="s">
        <v>1790</v>
      </c>
      <c r="E3491" s="90" t="s">
        <v>2215</v>
      </c>
      <c r="F3491" s="127">
        <v>1</v>
      </c>
      <c r="G3491" s="91">
        <v>5997</v>
      </c>
      <c r="H3491" s="90"/>
      <c r="I3491" s="91"/>
      <c r="J3491" s="91"/>
      <c r="K3491" s="91">
        <f t="shared" si="113"/>
        <v>5997</v>
      </c>
      <c r="L3491" s="92">
        <v>20231025</v>
      </c>
    </row>
    <row r="3492" spans="1:12" x14ac:dyDescent="0.25">
      <c r="A3492" s="89" t="s">
        <v>5078</v>
      </c>
      <c r="B3492" s="90" t="s">
        <v>92</v>
      </c>
      <c r="C3492" s="90" t="s">
        <v>934</v>
      </c>
      <c r="D3492" s="90" t="s">
        <v>1790</v>
      </c>
      <c r="E3492" s="90" t="s">
        <v>1815</v>
      </c>
      <c r="F3492" s="127">
        <v>1</v>
      </c>
      <c r="G3492" s="91">
        <v>5997</v>
      </c>
      <c r="H3492" s="90"/>
      <c r="I3492" s="91"/>
      <c r="J3492" s="91"/>
      <c r="K3492" s="91">
        <f t="shared" si="113"/>
        <v>5997</v>
      </c>
      <c r="L3492" s="92">
        <v>20231025</v>
      </c>
    </row>
    <row r="3493" spans="1:12" x14ac:dyDescent="0.25">
      <c r="A3493" s="108" t="s">
        <v>5058</v>
      </c>
      <c r="B3493" s="109" t="s">
        <v>92</v>
      </c>
      <c r="C3493" s="109" t="s">
        <v>28</v>
      </c>
      <c r="D3493" s="109" t="s">
        <v>1005</v>
      </c>
      <c r="E3493" s="109" t="s">
        <v>1006</v>
      </c>
      <c r="F3493" s="130">
        <v>1</v>
      </c>
      <c r="G3493" s="110">
        <v>5997</v>
      </c>
      <c r="H3493" s="109">
        <v>63</v>
      </c>
      <c r="I3493" s="110">
        <v>145.16999999999999</v>
      </c>
      <c r="J3493" s="110">
        <f>I3493*H3493</f>
        <v>9145.7099999999991</v>
      </c>
      <c r="K3493" s="110">
        <f t="shared" si="113"/>
        <v>15142.71</v>
      </c>
      <c r="L3493" s="111">
        <v>20231026</v>
      </c>
    </row>
    <row r="3494" spans="1:12" x14ac:dyDescent="0.25">
      <c r="A3494" s="89" t="s">
        <v>5057</v>
      </c>
      <c r="B3494" s="90" t="s">
        <v>92</v>
      </c>
      <c r="C3494" s="90" t="s">
        <v>28</v>
      </c>
      <c r="D3494" s="90" t="s">
        <v>1008</v>
      </c>
      <c r="E3494" s="90" t="s">
        <v>1009</v>
      </c>
      <c r="F3494" s="127">
        <v>1</v>
      </c>
      <c r="G3494" s="91">
        <v>5997</v>
      </c>
      <c r="H3494" s="90"/>
      <c r="I3494" s="91"/>
      <c r="J3494" s="91"/>
      <c r="K3494" s="91">
        <f t="shared" si="113"/>
        <v>5997</v>
      </c>
      <c r="L3494" s="92">
        <v>20231026</v>
      </c>
    </row>
    <row r="3495" spans="1:12" x14ac:dyDescent="0.25">
      <c r="A3495" s="89" t="s">
        <v>5067</v>
      </c>
      <c r="B3495" s="90" t="s">
        <v>92</v>
      </c>
      <c r="C3495" s="90" t="s">
        <v>28</v>
      </c>
      <c r="D3495" s="90" t="s">
        <v>2040</v>
      </c>
      <c r="E3495" s="90" t="s">
        <v>2041</v>
      </c>
      <c r="F3495" s="127">
        <v>1</v>
      </c>
      <c r="G3495" s="91">
        <v>5997</v>
      </c>
      <c r="H3495" s="90"/>
      <c r="I3495" s="91"/>
      <c r="J3495" s="91"/>
      <c r="K3495" s="91">
        <f t="shared" si="113"/>
        <v>5997</v>
      </c>
      <c r="L3495" s="92">
        <v>20231027</v>
      </c>
    </row>
    <row r="3496" spans="1:12" x14ac:dyDescent="0.25">
      <c r="A3496" s="108" t="s">
        <v>5056</v>
      </c>
      <c r="B3496" s="109" t="s">
        <v>92</v>
      </c>
      <c r="C3496" s="109" t="s">
        <v>28</v>
      </c>
      <c r="D3496" s="109" t="s">
        <v>1441</v>
      </c>
      <c r="E3496" s="109" t="s">
        <v>2050</v>
      </c>
      <c r="F3496" s="130">
        <v>1</v>
      </c>
      <c r="G3496" s="110">
        <v>5997</v>
      </c>
      <c r="H3496" s="109">
        <v>44</v>
      </c>
      <c r="I3496" s="110">
        <v>145.16999999999999</v>
      </c>
      <c r="J3496" s="110">
        <f>I3496*H3496</f>
        <v>6387.48</v>
      </c>
      <c r="K3496" s="110">
        <f t="shared" si="113"/>
        <v>12384.48</v>
      </c>
      <c r="L3496" s="111">
        <v>20231027</v>
      </c>
    </row>
    <row r="3497" spans="1:12" x14ac:dyDescent="0.25">
      <c r="A3497" s="89" t="s">
        <v>5066</v>
      </c>
      <c r="B3497" s="90" t="s">
        <v>92</v>
      </c>
      <c r="C3497" s="90" t="s">
        <v>222</v>
      </c>
      <c r="D3497" s="90" t="s">
        <v>319</v>
      </c>
      <c r="E3497" s="90" t="s">
        <v>748</v>
      </c>
      <c r="F3497" s="127">
        <v>1</v>
      </c>
      <c r="G3497" s="91">
        <v>5997</v>
      </c>
      <c r="H3497" s="90"/>
      <c r="I3497" s="91"/>
      <c r="J3497" s="91"/>
      <c r="K3497" s="91">
        <f t="shared" si="113"/>
        <v>5997</v>
      </c>
      <c r="L3497" s="92">
        <v>20231027</v>
      </c>
    </row>
    <row r="3498" spans="1:12" x14ac:dyDescent="0.25">
      <c r="A3498" s="89" t="s">
        <v>5065</v>
      </c>
      <c r="B3498" s="90" t="s">
        <v>92</v>
      </c>
      <c r="C3498" s="90" t="s">
        <v>739</v>
      </c>
      <c r="D3498" s="90" t="s">
        <v>740</v>
      </c>
      <c r="E3498" s="90" t="s">
        <v>743</v>
      </c>
      <c r="F3498" s="127">
        <v>1</v>
      </c>
      <c r="G3498" s="91">
        <v>5997</v>
      </c>
      <c r="H3498" s="90"/>
      <c r="I3498" s="91"/>
      <c r="J3498" s="91"/>
      <c r="K3498" s="91">
        <f t="shared" si="113"/>
        <v>5997</v>
      </c>
      <c r="L3498" s="92">
        <v>20231027</v>
      </c>
    </row>
    <row r="3499" spans="1:12" x14ac:dyDescent="0.25">
      <c r="A3499" s="89" t="s">
        <v>5064</v>
      </c>
      <c r="B3499" s="90" t="s">
        <v>92</v>
      </c>
      <c r="C3499" s="90" t="s">
        <v>739</v>
      </c>
      <c r="D3499" s="90" t="s">
        <v>740</v>
      </c>
      <c r="E3499" s="90" t="s">
        <v>741</v>
      </c>
      <c r="F3499" s="127">
        <v>1</v>
      </c>
      <c r="G3499" s="91">
        <v>5997</v>
      </c>
      <c r="H3499" s="90"/>
      <c r="I3499" s="91"/>
      <c r="J3499" s="91"/>
      <c r="K3499" s="91">
        <f t="shared" si="113"/>
        <v>5997</v>
      </c>
      <c r="L3499" s="92">
        <v>20231027</v>
      </c>
    </row>
    <row r="3500" spans="1:12" x14ac:dyDescent="0.25">
      <c r="A3500" s="108" t="s">
        <v>5055</v>
      </c>
      <c r="B3500" s="109" t="s">
        <v>92</v>
      </c>
      <c r="C3500" s="109" t="s">
        <v>28</v>
      </c>
      <c r="D3500" s="109" t="s">
        <v>1089</v>
      </c>
      <c r="E3500" s="109" t="s">
        <v>2282</v>
      </c>
      <c r="F3500" s="130">
        <v>1</v>
      </c>
      <c r="G3500" s="110">
        <v>5997</v>
      </c>
      <c r="H3500" s="109">
        <v>33</v>
      </c>
      <c r="I3500" s="110">
        <v>145.16999999999999</v>
      </c>
      <c r="J3500" s="110">
        <f>I3500*H3500</f>
        <v>4790.6099999999997</v>
      </c>
      <c r="K3500" s="110">
        <f t="shared" si="113"/>
        <v>10787.61</v>
      </c>
      <c r="L3500" s="111">
        <v>20231030</v>
      </c>
    </row>
    <row r="3501" spans="1:12" x14ac:dyDescent="0.25">
      <c r="A3501" s="89" t="s">
        <v>5062</v>
      </c>
      <c r="B3501" s="90" t="s">
        <v>92</v>
      </c>
      <c r="C3501" s="90" t="s">
        <v>12</v>
      </c>
      <c r="D3501" s="90" t="s">
        <v>319</v>
      </c>
      <c r="E3501" s="90" t="s">
        <v>4304</v>
      </c>
      <c r="F3501" s="127">
        <v>1</v>
      </c>
      <c r="G3501" s="91">
        <v>5997</v>
      </c>
      <c r="H3501" s="90"/>
      <c r="I3501" s="91"/>
      <c r="J3501" s="91"/>
      <c r="K3501" s="91">
        <f t="shared" si="113"/>
        <v>5997</v>
      </c>
      <c r="L3501" s="92">
        <v>20231031</v>
      </c>
    </row>
    <row r="3502" spans="1:12" ht="15.75" thickBot="1" x14ac:dyDescent="0.3">
      <c r="A3502" s="112" t="s">
        <v>5061</v>
      </c>
      <c r="B3502" s="113" t="s">
        <v>92</v>
      </c>
      <c r="C3502" s="113" t="s">
        <v>12</v>
      </c>
      <c r="D3502" s="113" t="s">
        <v>319</v>
      </c>
      <c r="E3502" s="113" t="s">
        <v>4955</v>
      </c>
      <c r="F3502" s="131">
        <v>1</v>
      </c>
      <c r="G3502" s="114">
        <v>5997</v>
      </c>
      <c r="H3502" s="113"/>
      <c r="I3502" s="114"/>
      <c r="J3502" s="114"/>
      <c r="K3502" s="114">
        <f t="shared" si="113"/>
        <v>5997</v>
      </c>
      <c r="L3502" s="115">
        <v>20231031</v>
      </c>
    </row>
    <row r="3505" spans="1:14" s="178" customFormat="1" ht="15.75" thickBot="1" x14ac:dyDescent="0.3">
      <c r="A3505" s="85" t="s">
        <v>0</v>
      </c>
      <c r="B3505" s="86" t="s">
        <v>1</v>
      </c>
      <c r="C3505" s="86" t="s">
        <v>2</v>
      </c>
      <c r="D3505" s="86" t="s">
        <v>3</v>
      </c>
      <c r="E3505" s="86" t="s">
        <v>4</v>
      </c>
      <c r="F3505" s="122"/>
      <c r="G3505" s="87" t="s">
        <v>6</v>
      </c>
      <c r="H3505" s="86" t="s">
        <v>7</v>
      </c>
      <c r="I3505" s="87" t="s">
        <v>8</v>
      </c>
      <c r="J3505" s="87" t="s">
        <v>9</v>
      </c>
      <c r="K3505" s="87" t="s">
        <v>10</v>
      </c>
      <c r="L3505" s="88" t="s">
        <v>5</v>
      </c>
      <c r="M3505" s="25"/>
      <c r="N3505" s="25"/>
    </row>
    <row r="3506" spans="1:14" x14ac:dyDescent="0.25">
      <c r="A3506" s="54" t="s">
        <v>5261</v>
      </c>
      <c r="B3506" s="47" t="s">
        <v>11</v>
      </c>
      <c r="C3506" s="47" t="s">
        <v>1294</v>
      </c>
      <c r="D3506" s="47" t="s">
        <v>26</v>
      </c>
      <c r="E3506" s="47" t="s">
        <v>3524</v>
      </c>
      <c r="F3506" s="123">
        <v>1</v>
      </c>
      <c r="G3506" s="38">
        <v>12972</v>
      </c>
      <c r="H3506" s="47"/>
      <c r="I3506" s="38"/>
      <c r="J3506" s="38"/>
      <c r="K3506" s="38">
        <f t="shared" ref="K3506:K3551" si="114">J3506+G3506</f>
        <v>12972</v>
      </c>
      <c r="L3506" s="73">
        <v>20231101</v>
      </c>
    </row>
    <row r="3507" spans="1:14" s="39" customFormat="1" x14ac:dyDescent="0.25">
      <c r="A3507" s="89" t="s">
        <v>5259</v>
      </c>
      <c r="B3507" s="90" t="s">
        <v>11</v>
      </c>
      <c r="C3507" s="90" t="s">
        <v>984</v>
      </c>
      <c r="D3507" s="90" t="s">
        <v>2178</v>
      </c>
      <c r="E3507" s="90" t="s">
        <v>122</v>
      </c>
      <c r="F3507" s="127">
        <v>1</v>
      </c>
      <c r="G3507" s="91">
        <v>12972</v>
      </c>
      <c r="H3507" s="90"/>
      <c r="I3507" s="91"/>
      <c r="J3507" s="91"/>
      <c r="K3507" s="91">
        <f t="shared" si="114"/>
        <v>12972</v>
      </c>
      <c r="L3507" s="92">
        <v>20231101</v>
      </c>
      <c r="M3507" s="25"/>
      <c r="N3507" s="25"/>
    </row>
    <row r="3508" spans="1:14" x14ac:dyDescent="0.25">
      <c r="A3508" s="108" t="s">
        <v>5257</v>
      </c>
      <c r="B3508" s="109" t="s">
        <v>11</v>
      </c>
      <c r="C3508" s="109" t="s">
        <v>12</v>
      </c>
      <c r="D3508" s="109" t="s">
        <v>128</v>
      </c>
      <c r="E3508" s="109" t="s">
        <v>5196</v>
      </c>
      <c r="F3508" s="130">
        <v>1</v>
      </c>
      <c r="G3508" s="110">
        <v>12972</v>
      </c>
      <c r="H3508" s="109">
        <v>88</v>
      </c>
      <c r="I3508" s="110">
        <v>145.16999999999999</v>
      </c>
      <c r="J3508" s="110">
        <f>I3508*H3508</f>
        <v>12774.96</v>
      </c>
      <c r="K3508" s="110">
        <f t="shared" si="114"/>
        <v>25746.959999999999</v>
      </c>
      <c r="L3508" s="111">
        <v>20231101</v>
      </c>
    </row>
    <row r="3509" spans="1:14" x14ac:dyDescent="0.25">
      <c r="A3509" s="89" t="s">
        <v>5262</v>
      </c>
      <c r="B3509" s="90" t="s">
        <v>11</v>
      </c>
      <c r="C3509" s="90" t="s">
        <v>12</v>
      </c>
      <c r="D3509" s="90" t="s">
        <v>475</v>
      </c>
      <c r="E3509" s="90" t="s">
        <v>504</v>
      </c>
      <c r="F3509" s="127">
        <v>1</v>
      </c>
      <c r="G3509" s="91">
        <v>12972</v>
      </c>
      <c r="H3509" s="90"/>
      <c r="I3509" s="91"/>
      <c r="J3509" s="91"/>
      <c r="K3509" s="91">
        <f t="shared" si="114"/>
        <v>12972</v>
      </c>
      <c r="L3509" s="92">
        <v>20231101</v>
      </c>
    </row>
    <row r="3510" spans="1:14" x14ac:dyDescent="0.25">
      <c r="A3510" s="108" t="s">
        <v>5255</v>
      </c>
      <c r="B3510" s="109" t="s">
        <v>11</v>
      </c>
      <c r="C3510" s="109" t="s">
        <v>297</v>
      </c>
      <c r="D3510" s="109" t="s">
        <v>93</v>
      </c>
      <c r="E3510" s="109" t="s">
        <v>799</v>
      </c>
      <c r="F3510" s="130">
        <v>1</v>
      </c>
      <c r="G3510" s="110">
        <v>12972</v>
      </c>
      <c r="H3510" s="109">
        <v>81</v>
      </c>
      <c r="I3510" s="110">
        <v>145.16999999999999</v>
      </c>
      <c r="J3510" s="110">
        <f>I3510*H3510</f>
        <v>11758.769999999999</v>
      </c>
      <c r="K3510" s="110">
        <f t="shared" si="114"/>
        <v>24730.769999999997</v>
      </c>
      <c r="L3510" s="111">
        <v>20231103</v>
      </c>
    </row>
    <row r="3511" spans="1:14" x14ac:dyDescent="0.25">
      <c r="A3511" s="89" t="s">
        <v>5253</v>
      </c>
      <c r="B3511" s="90" t="s">
        <v>11</v>
      </c>
      <c r="C3511" s="90" t="s">
        <v>984</v>
      </c>
      <c r="D3511" s="90" t="s">
        <v>985</v>
      </c>
      <c r="E3511" s="90" t="s">
        <v>4776</v>
      </c>
      <c r="F3511" s="127">
        <v>1</v>
      </c>
      <c r="G3511" s="91">
        <v>12972</v>
      </c>
      <c r="H3511" s="90"/>
      <c r="I3511" s="91"/>
      <c r="J3511" s="91"/>
      <c r="K3511" s="91">
        <f t="shared" si="114"/>
        <v>12972</v>
      </c>
      <c r="L3511" s="92">
        <v>20231106</v>
      </c>
    </row>
    <row r="3512" spans="1:14" x14ac:dyDescent="0.25">
      <c r="A3512" s="108" t="s">
        <v>5263</v>
      </c>
      <c r="B3512" s="109" t="s">
        <v>11</v>
      </c>
      <c r="C3512" s="109" t="s">
        <v>36</v>
      </c>
      <c r="D3512" s="109" t="s">
        <v>37</v>
      </c>
      <c r="E3512" s="109" t="s">
        <v>1180</v>
      </c>
      <c r="F3512" s="130">
        <v>1</v>
      </c>
      <c r="G3512" s="110">
        <v>12972</v>
      </c>
      <c r="H3512" s="109">
        <v>287</v>
      </c>
      <c r="I3512" s="110">
        <v>145.16999999999999</v>
      </c>
      <c r="J3512" s="110">
        <f>I3512*H3512</f>
        <v>41663.789999999994</v>
      </c>
      <c r="K3512" s="110">
        <f t="shared" si="114"/>
        <v>54635.789999999994</v>
      </c>
      <c r="L3512" s="111">
        <v>20231106</v>
      </c>
    </row>
    <row r="3513" spans="1:14" x14ac:dyDescent="0.25">
      <c r="A3513" s="89" t="s">
        <v>5264</v>
      </c>
      <c r="B3513" s="90" t="s">
        <v>11</v>
      </c>
      <c r="C3513" s="90" t="s">
        <v>36</v>
      </c>
      <c r="D3513" s="90" t="s">
        <v>37</v>
      </c>
      <c r="E3513" s="90" t="s">
        <v>1153</v>
      </c>
      <c r="F3513" s="127">
        <v>1</v>
      </c>
      <c r="G3513" s="91">
        <v>12972</v>
      </c>
      <c r="H3513" s="90"/>
      <c r="I3513" s="91"/>
      <c r="J3513" s="91"/>
      <c r="K3513" s="91">
        <f t="shared" si="114"/>
        <v>12972</v>
      </c>
      <c r="L3513" s="92">
        <v>20231106</v>
      </c>
    </row>
    <row r="3514" spans="1:14" x14ac:dyDescent="0.25">
      <c r="A3514" s="108" t="s">
        <v>5251</v>
      </c>
      <c r="B3514" s="109" t="s">
        <v>11</v>
      </c>
      <c r="C3514" s="109" t="s">
        <v>35</v>
      </c>
      <c r="D3514" s="109" t="s">
        <v>203</v>
      </c>
      <c r="E3514" s="109" t="s">
        <v>204</v>
      </c>
      <c r="F3514" s="130">
        <v>1</v>
      </c>
      <c r="G3514" s="110">
        <v>12972</v>
      </c>
      <c r="H3514" s="109">
        <v>242</v>
      </c>
      <c r="I3514" s="110">
        <v>145.16999999999999</v>
      </c>
      <c r="J3514" s="110">
        <f>I3514*H3514</f>
        <v>35131.14</v>
      </c>
      <c r="K3514" s="110">
        <f t="shared" si="114"/>
        <v>48103.14</v>
      </c>
      <c r="L3514" s="111">
        <v>20231107</v>
      </c>
    </row>
    <row r="3515" spans="1:14" x14ac:dyDescent="0.25">
      <c r="A3515" s="89" t="s">
        <v>5260</v>
      </c>
      <c r="B3515" s="90" t="s">
        <v>11</v>
      </c>
      <c r="C3515" s="90" t="s">
        <v>12</v>
      </c>
      <c r="D3515" s="90" t="s">
        <v>319</v>
      </c>
      <c r="E3515" s="90" t="s">
        <v>327</v>
      </c>
      <c r="F3515" s="127">
        <v>1</v>
      </c>
      <c r="G3515" s="91">
        <v>12972</v>
      </c>
      <c r="H3515" s="90"/>
      <c r="I3515" s="91"/>
      <c r="J3515" s="91"/>
      <c r="K3515" s="91">
        <f t="shared" si="114"/>
        <v>12972</v>
      </c>
      <c r="L3515" s="92">
        <v>20231107</v>
      </c>
    </row>
    <row r="3516" spans="1:14" x14ac:dyDescent="0.25">
      <c r="A3516" s="108" t="s">
        <v>5254</v>
      </c>
      <c r="B3516" s="109" t="s">
        <v>11</v>
      </c>
      <c r="C3516" s="109" t="s">
        <v>739</v>
      </c>
      <c r="D3516" s="109" t="s">
        <v>834</v>
      </c>
      <c r="E3516" s="109" t="s">
        <v>839</v>
      </c>
      <c r="F3516" s="130">
        <v>1</v>
      </c>
      <c r="G3516" s="110">
        <v>12972</v>
      </c>
      <c r="H3516" s="109">
        <v>37</v>
      </c>
      <c r="I3516" s="110">
        <v>145.16999999999999</v>
      </c>
      <c r="J3516" s="110">
        <f>I3516*H3516</f>
        <v>5371.29</v>
      </c>
      <c r="K3516" s="110">
        <f t="shared" si="114"/>
        <v>18343.29</v>
      </c>
      <c r="L3516" s="111">
        <v>20231108</v>
      </c>
    </row>
    <row r="3517" spans="1:14" x14ac:dyDescent="0.25">
      <c r="A3517" s="89" t="s">
        <v>5250</v>
      </c>
      <c r="B3517" s="90" t="s">
        <v>11</v>
      </c>
      <c r="C3517" s="90" t="s">
        <v>251</v>
      </c>
      <c r="D3517" s="90" t="s">
        <v>91</v>
      </c>
      <c r="E3517" s="90" t="s">
        <v>2971</v>
      </c>
      <c r="F3517" s="127">
        <v>1</v>
      </c>
      <c r="G3517" s="91">
        <v>12972</v>
      </c>
      <c r="H3517" s="90"/>
      <c r="I3517" s="91"/>
      <c r="J3517" s="91"/>
      <c r="K3517" s="91">
        <f t="shared" si="114"/>
        <v>12972</v>
      </c>
      <c r="L3517" s="92">
        <v>20231108</v>
      </c>
    </row>
    <row r="3518" spans="1:14" x14ac:dyDescent="0.25">
      <c r="A3518" s="89" t="s">
        <v>5236</v>
      </c>
      <c r="B3518" s="90" t="s">
        <v>11</v>
      </c>
      <c r="C3518" s="90" t="s">
        <v>56</v>
      </c>
      <c r="D3518" s="90" t="s">
        <v>57</v>
      </c>
      <c r="E3518" s="90" t="s">
        <v>734</v>
      </c>
      <c r="F3518" s="127">
        <v>1</v>
      </c>
      <c r="G3518" s="91">
        <v>12972</v>
      </c>
      <c r="H3518" s="90"/>
      <c r="I3518" s="91"/>
      <c r="J3518" s="91"/>
      <c r="K3518" s="91">
        <f t="shared" si="114"/>
        <v>12972</v>
      </c>
      <c r="L3518" s="92">
        <v>20231109</v>
      </c>
    </row>
    <row r="3519" spans="1:14" x14ac:dyDescent="0.25">
      <c r="A3519" s="108" t="s">
        <v>5252</v>
      </c>
      <c r="B3519" s="109" t="s">
        <v>11</v>
      </c>
      <c r="C3519" s="109" t="s">
        <v>56</v>
      </c>
      <c r="D3519" s="109" t="s">
        <v>57</v>
      </c>
      <c r="E3519" s="109" t="s">
        <v>1849</v>
      </c>
      <c r="F3519" s="130">
        <v>1</v>
      </c>
      <c r="G3519" s="110">
        <v>12972</v>
      </c>
      <c r="H3519" s="109">
        <v>275</v>
      </c>
      <c r="I3519" s="110">
        <v>145.16999999999999</v>
      </c>
      <c r="J3519" s="110">
        <f>I3519*H3519</f>
        <v>39921.75</v>
      </c>
      <c r="K3519" s="110">
        <f t="shared" si="114"/>
        <v>52893.75</v>
      </c>
      <c r="L3519" s="111">
        <v>20231109</v>
      </c>
    </row>
    <row r="3520" spans="1:14" x14ac:dyDescent="0.25">
      <c r="A3520" s="187" t="s">
        <v>5265</v>
      </c>
      <c r="B3520" s="188" t="s">
        <v>11</v>
      </c>
      <c r="C3520" s="188" t="s">
        <v>56</v>
      </c>
      <c r="D3520" s="188" t="s">
        <v>57</v>
      </c>
      <c r="E3520" s="188" t="s">
        <v>2737</v>
      </c>
      <c r="F3520" s="189">
        <v>1</v>
      </c>
      <c r="G3520" s="190">
        <v>9622</v>
      </c>
      <c r="H3520" s="188"/>
      <c r="I3520" s="190"/>
      <c r="J3520" s="190"/>
      <c r="K3520" s="190">
        <f t="shared" si="114"/>
        <v>9622</v>
      </c>
      <c r="L3520" s="191">
        <v>20231109</v>
      </c>
      <c r="M3520" s="178"/>
      <c r="N3520" s="178"/>
    </row>
    <row r="3521" spans="1:12" x14ac:dyDescent="0.25">
      <c r="A3521" s="89" t="s">
        <v>5241</v>
      </c>
      <c r="B3521" s="90" t="s">
        <v>11</v>
      </c>
      <c r="C3521" s="90" t="s">
        <v>38</v>
      </c>
      <c r="D3521" s="90" t="s">
        <v>478</v>
      </c>
      <c r="E3521" s="90" t="s">
        <v>1623</v>
      </c>
      <c r="F3521" s="127">
        <v>1</v>
      </c>
      <c r="G3521" s="91">
        <v>12972</v>
      </c>
      <c r="H3521" s="90"/>
      <c r="I3521" s="91"/>
      <c r="J3521" s="91"/>
      <c r="K3521" s="91">
        <f t="shared" si="114"/>
        <v>12972</v>
      </c>
      <c r="L3521" s="92">
        <v>20231110</v>
      </c>
    </row>
    <row r="3522" spans="1:12" x14ac:dyDescent="0.25">
      <c r="A3522" s="108" t="s">
        <v>5240</v>
      </c>
      <c r="B3522" s="109" t="s">
        <v>11</v>
      </c>
      <c r="C3522" s="109" t="s">
        <v>274</v>
      </c>
      <c r="D3522" s="109" t="s">
        <v>26</v>
      </c>
      <c r="E3522" s="109" t="s">
        <v>3131</v>
      </c>
      <c r="F3522" s="130">
        <v>1</v>
      </c>
      <c r="G3522" s="110">
        <v>12972</v>
      </c>
      <c r="H3522" s="109">
        <v>64</v>
      </c>
      <c r="I3522" s="110">
        <v>145.16999999999999</v>
      </c>
      <c r="J3522" s="110">
        <f>I3522*H3522</f>
        <v>9290.8799999999992</v>
      </c>
      <c r="K3522" s="110">
        <f t="shared" si="114"/>
        <v>22262.879999999997</v>
      </c>
      <c r="L3522" s="111">
        <v>20231110</v>
      </c>
    </row>
    <row r="3523" spans="1:12" x14ac:dyDescent="0.25">
      <c r="A3523" s="108" t="s">
        <v>5239</v>
      </c>
      <c r="B3523" s="109" t="s">
        <v>11</v>
      </c>
      <c r="C3523" s="109" t="s">
        <v>12</v>
      </c>
      <c r="D3523" s="109" t="s">
        <v>39</v>
      </c>
      <c r="E3523" s="109" t="s">
        <v>249</v>
      </c>
      <c r="F3523" s="130">
        <v>1</v>
      </c>
      <c r="G3523" s="110">
        <v>12972</v>
      </c>
      <c r="H3523" s="109">
        <v>203</v>
      </c>
      <c r="I3523" s="110">
        <v>145.16999999999999</v>
      </c>
      <c r="J3523" s="110">
        <f>I3523*H3523</f>
        <v>29469.51</v>
      </c>
      <c r="K3523" s="110">
        <f t="shared" si="114"/>
        <v>42441.509999999995</v>
      </c>
      <c r="L3523" s="111">
        <v>20231113</v>
      </c>
    </row>
    <row r="3524" spans="1:12" x14ac:dyDescent="0.25">
      <c r="A3524" s="89" t="s">
        <v>5242</v>
      </c>
      <c r="B3524" s="90" t="s">
        <v>2204</v>
      </c>
      <c r="C3524" s="90" t="s">
        <v>1435</v>
      </c>
      <c r="D3524" s="90" t="s">
        <v>5243</v>
      </c>
      <c r="E3524" s="90" t="s">
        <v>5244</v>
      </c>
      <c r="F3524" s="127">
        <v>1</v>
      </c>
      <c r="G3524" s="91">
        <v>12972</v>
      </c>
      <c r="H3524" s="90"/>
      <c r="I3524" s="91"/>
      <c r="J3524" s="91"/>
      <c r="K3524" s="91">
        <f t="shared" si="114"/>
        <v>12972</v>
      </c>
      <c r="L3524" s="92">
        <v>20231113</v>
      </c>
    </row>
    <row r="3525" spans="1:12" x14ac:dyDescent="0.25">
      <c r="A3525" s="89" t="s">
        <v>5245</v>
      </c>
      <c r="B3525" s="90" t="s">
        <v>2204</v>
      </c>
      <c r="C3525" s="90" t="s">
        <v>1435</v>
      </c>
      <c r="D3525" s="90" t="s">
        <v>5243</v>
      </c>
      <c r="E3525" s="90" t="s">
        <v>5246</v>
      </c>
      <c r="F3525" s="127">
        <v>1</v>
      </c>
      <c r="G3525" s="91">
        <v>12972</v>
      </c>
      <c r="H3525" s="90"/>
      <c r="I3525" s="91"/>
      <c r="J3525" s="91"/>
      <c r="K3525" s="91">
        <f t="shared" si="114"/>
        <v>12972</v>
      </c>
      <c r="L3525" s="92">
        <v>20231113</v>
      </c>
    </row>
    <row r="3526" spans="1:12" x14ac:dyDescent="0.25">
      <c r="A3526" s="89" t="s">
        <v>5247</v>
      </c>
      <c r="B3526" s="90" t="s">
        <v>2204</v>
      </c>
      <c r="C3526" s="90" t="s">
        <v>1435</v>
      </c>
      <c r="D3526" s="90" t="s">
        <v>5243</v>
      </c>
      <c r="E3526" s="90" t="s">
        <v>5248</v>
      </c>
      <c r="F3526" s="127">
        <v>1</v>
      </c>
      <c r="G3526" s="91">
        <v>12972</v>
      </c>
      <c r="H3526" s="90"/>
      <c r="I3526" s="91"/>
      <c r="J3526" s="91"/>
      <c r="K3526" s="91">
        <f t="shared" si="114"/>
        <v>12972</v>
      </c>
      <c r="L3526" s="92">
        <v>20231113</v>
      </c>
    </row>
    <row r="3527" spans="1:12" x14ac:dyDescent="0.25">
      <c r="A3527" s="89" t="s">
        <v>5237</v>
      </c>
      <c r="B3527" s="90" t="s">
        <v>2204</v>
      </c>
      <c r="C3527" s="90" t="s">
        <v>3679</v>
      </c>
      <c r="D3527" s="90" t="s">
        <v>3680</v>
      </c>
      <c r="E3527" s="90" t="s">
        <v>5238</v>
      </c>
      <c r="F3527" s="127">
        <v>1</v>
      </c>
      <c r="G3527" s="91">
        <v>12972</v>
      </c>
      <c r="H3527" s="90"/>
      <c r="I3527" s="91"/>
      <c r="J3527" s="91"/>
      <c r="K3527" s="91">
        <f t="shared" si="114"/>
        <v>12972</v>
      </c>
      <c r="L3527" s="92">
        <v>20231114</v>
      </c>
    </row>
    <row r="3528" spans="1:12" x14ac:dyDescent="0.25">
      <c r="A3528" s="89" t="s">
        <v>5235</v>
      </c>
      <c r="B3528" s="90" t="s">
        <v>11</v>
      </c>
      <c r="C3528" s="90" t="s">
        <v>220</v>
      </c>
      <c r="D3528" s="90" t="s">
        <v>221</v>
      </c>
      <c r="E3528" s="90" t="s">
        <v>3674</v>
      </c>
      <c r="F3528" s="127">
        <v>1</v>
      </c>
      <c r="G3528" s="91">
        <v>12972</v>
      </c>
      <c r="H3528" s="90"/>
      <c r="I3528" s="91"/>
      <c r="J3528" s="91"/>
      <c r="K3528" s="91">
        <f t="shared" si="114"/>
        <v>12972</v>
      </c>
      <c r="L3528" s="92">
        <v>20231115</v>
      </c>
    </row>
    <row r="3529" spans="1:12" x14ac:dyDescent="0.25">
      <c r="A3529" s="108" t="s">
        <v>5258</v>
      </c>
      <c r="B3529" s="109" t="s">
        <v>11</v>
      </c>
      <c r="C3529" s="109" t="s">
        <v>984</v>
      </c>
      <c r="D3529" s="109" t="s">
        <v>2178</v>
      </c>
      <c r="E3529" s="109" t="s">
        <v>932</v>
      </c>
      <c r="F3529" s="130">
        <v>1</v>
      </c>
      <c r="G3529" s="110">
        <v>12972</v>
      </c>
      <c r="H3529" s="109">
        <v>100</v>
      </c>
      <c r="I3529" s="110">
        <v>145.16999999999999</v>
      </c>
      <c r="J3529" s="110">
        <f>I3529*H3529</f>
        <v>14516.999999999998</v>
      </c>
      <c r="K3529" s="110">
        <f t="shared" si="114"/>
        <v>27489</v>
      </c>
      <c r="L3529" s="111">
        <v>20231115</v>
      </c>
    </row>
    <row r="3530" spans="1:12" x14ac:dyDescent="0.25">
      <c r="A3530" s="108" t="s">
        <v>5230</v>
      </c>
      <c r="B3530" s="109" t="s">
        <v>11</v>
      </c>
      <c r="C3530" s="109" t="s">
        <v>685</v>
      </c>
      <c r="D3530" s="109" t="s">
        <v>686</v>
      </c>
      <c r="E3530" s="109" t="s">
        <v>687</v>
      </c>
      <c r="F3530" s="130">
        <v>1</v>
      </c>
      <c r="G3530" s="110">
        <v>12972</v>
      </c>
      <c r="H3530" s="109">
        <v>63</v>
      </c>
      <c r="I3530" s="110">
        <v>145.16999999999999</v>
      </c>
      <c r="J3530" s="110">
        <f>I3530*H3530</f>
        <v>9145.7099999999991</v>
      </c>
      <c r="K3530" s="110">
        <f t="shared" si="114"/>
        <v>22117.71</v>
      </c>
      <c r="L3530" s="111">
        <v>20231115</v>
      </c>
    </row>
    <row r="3531" spans="1:12" x14ac:dyDescent="0.25">
      <c r="A3531" s="89" t="s">
        <v>5229</v>
      </c>
      <c r="B3531" s="90" t="s">
        <v>11</v>
      </c>
      <c r="C3531" s="90" t="s">
        <v>27</v>
      </c>
      <c r="D3531" s="90" t="s">
        <v>421</v>
      </c>
      <c r="E3531" s="90" t="s">
        <v>426</v>
      </c>
      <c r="F3531" s="127">
        <v>1</v>
      </c>
      <c r="G3531" s="91">
        <v>12972</v>
      </c>
      <c r="H3531" s="90"/>
      <c r="I3531" s="91"/>
      <c r="J3531" s="91"/>
      <c r="K3531" s="91">
        <f t="shared" si="114"/>
        <v>12972</v>
      </c>
      <c r="L3531" s="92">
        <v>20231116</v>
      </c>
    </row>
    <row r="3532" spans="1:12" x14ac:dyDescent="0.25">
      <c r="A3532" s="108" t="s">
        <v>5222</v>
      </c>
      <c r="B3532" s="109" t="s">
        <v>11</v>
      </c>
      <c r="C3532" s="109" t="s">
        <v>28</v>
      </c>
      <c r="D3532" s="109" t="s">
        <v>1441</v>
      </c>
      <c r="E3532" s="109" t="s">
        <v>2050</v>
      </c>
      <c r="F3532" s="130">
        <v>1</v>
      </c>
      <c r="G3532" s="110">
        <v>12972</v>
      </c>
      <c r="H3532" s="109">
        <v>40</v>
      </c>
      <c r="I3532" s="110">
        <v>145.16999999999999</v>
      </c>
      <c r="J3532" s="110">
        <f>I3532*H3532</f>
        <v>5806.7999999999993</v>
      </c>
      <c r="K3532" s="110">
        <f t="shared" si="114"/>
        <v>18778.8</v>
      </c>
      <c r="L3532" s="111">
        <v>20231117</v>
      </c>
    </row>
    <row r="3533" spans="1:12" x14ac:dyDescent="0.25">
      <c r="A3533" s="89" t="s">
        <v>5221</v>
      </c>
      <c r="B3533" s="90" t="s">
        <v>11</v>
      </c>
      <c r="C3533" s="90" t="s">
        <v>27</v>
      </c>
      <c r="D3533" s="90" t="s">
        <v>421</v>
      </c>
      <c r="E3533" s="90" t="s">
        <v>424</v>
      </c>
      <c r="F3533" s="127">
        <v>1</v>
      </c>
      <c r="G3533" s="91">
        <v>12972</v>
      </c>
      <c r="H3533" s="90"/>
      <c r="I3533" s="91"/>
      <c r="J3533" s="91"/>
      <c r="K3533" s="91">
        <f t="shared" si="114"/>
        <v>12972</v>
      </c>
      <c r="L3533" s="92">
        <v>20231117</v>
      </c>
    </row>
    <row r="3534" spans="1:12" x14ac:dyDescent="0.25">
      <c r="A3534" s="108" t="s">
        <v>5223</v>
      </c>
      <c r="B3534" s="109" t="s">
        <v>11</v>
      </c>
      <c r="C3534" s="109" t="s">
        <v>698</v>
      </c>
      <c r="D3534" s="109" t="s">
        <v>26</v>
      </c>
      <c r="E3534" s="109" t="s">
        <v>5224</v>
      </c>
      <c r="F3534" s="130">
        <v>1</v>
      </c>
      <c r="G3534" s="110">
        <v>12972</v>
      </c>
      <c r="H3534" s="109">
        <v>61</v>
      </c>
      <c r="I3534" s="110">
        <v>145.16999999999999</v>
      </c>
      <c r="J3534" s="110">
        <f>I3534*H3534</f>
        <v>8855.369999999999</v>
      </c>
      <c r="K3534" s="110">
        <f t="shared" si="114"/>
        <v>21827.37</v>
      </c>
      <c r="L3534" s="111">
        <v>20231121</v>
      </c>
    </row>
    <row r="3535" spans="1:12" x14ac:dyDescent="0.25">
      <c r="A3535" s="89" t="s">
        <v>5220</v>
      </c>
      <c r="B3535" s="90" t="s">
        <v>11</v>
      </c>
      <c r="C3535" s="90" t="s">
        <v>1760</v>
      </c>
      <c r="D3535" s="90" t="s">
        <v>1761</v>
      </c>
      <c r="E3535" s="90" t="s">
        <v>1764</v>
      </c>
      <c r="F3535" s="127">
        <v>1</v>
      </c>
      <c r="G3535" s="91">
        <v>12972</v>
      </c>
      <c r="H3535" s="90"/>
      <c r="I3535" s="91"/>
      <c r="J3535" s="91"/>
      <c r="K3535" s="91">
        <f t="shared" si="114"/>
        <v>12972</v>
      </c>
      <c r="L3535" s="92">
        <v>20231121</v>
      </c>
    </row>
    <row r="3536" spans="1:12" x14ac:dyDescent="0.25">
      <c r="A3536" s="89" t="s">
        <v>5219</v>
      </c>
      <c r="B3536" s="90" t="s">
        <v>11</v>
      </c>
      <c r="C3536" s="90" t="s">
        <v>12</v>
      </c>
      <c r="D3536" s="90" t="s">
        <v>475</v>
      </c>
      <c r="E3536" s="90" t="s">
        <v>504</v>
      </c>
      <c r="F3536" s="127">
        <v>1</v>
      </c>
      <c r="G3536" s="91">
        <v>12972</v>
      </c>
      <c r="H3536" s="90"/>
      <c r="I3536" s="91"/>
      <c r="J3536" s="91"/>
      <c r="K3536" s="91">
        <f t="shared" si="114"/>
        <v>12972</v>
      </c>
      <c r="L3536" s="92">
        <v>20231122</v>
      </c>
    </row>
    <row r="3537" spans="1:14" x14ac:dyDescent="0.25">
      <c r="A3537" s="89" t="s">
        <v>5233</v>
      </c>
      <c r="B3537" s="90" t="s">
        <v>11</v>
      </c>
      <c r="C3537" s="90" t="s">
        <v>56</v>
      </c>
      <c r="D3537" s="90" t="s">
        <v>57</v>
      </c>
      <c r="E3537" s="90" t="s">
        <v>1840</v>
      </c>
      <c r="F3537" s="127">
        <v>1</v>
      </c>
      <c r="G3537" s="91">
        <v>12972</v>
      </c>
      <c r="H3537" s="90"/>
      <c r="I3537" s="91"/>
      <c r="J3537" s="91"/>
      <c r="K3537" s="91">
        <f t="shared" si="114"/>
        <v>12972</v>
      </c>
      <c r="L3537" s="92">
        <v>20231123</v>
      </c>
    </row>
    <row r="3538" spans="1:14" x14ac:dyDescent="0.25">
      <c r="A3538" s="108" t="s">
        <v>5234</v>
      </c>
      <c r="B3538" s="109" t="s">
        <v>11</v>
      </c>
      <c r="C3538" s="109" t="s">
        <v>56</v>
      </c>
      <c r="D3538" s="109" t="s">
        <v>57</v>
      </c>
      <c r="E3538" s="109" t="s">
        <v>1916</v>
      </c>
      <c r="F3538" s="130">
        <v>1</v>
      </c>
      <c r="G3538" s="110">
        <v>12972</v>
      </c>
      <c r="H3538" s="109">
        <v>275</v>
      </c>
      <c r="I3538" s="110">
        <v>145.16999999999999</v>
      </c>
      <c r="J3538" s="110">
        <f>I3538*H3538</f>
        <v>39921.75</v>
      </c>
      <c r="K3538" s="110">
        <f t="shared" si="114"/>
        <v>52893.75</v>
      </c>
      <c r="L3538" s="111">
        <v>20231123</v>
      </c>
    </row>
    <row r="3539" spans="1:14" x14ac:dyDescent="0.25">
      <c r="A3539" s="89" t="s">
        <v>5227</v>
      </c>
      <c r="B3539" s="90" t="s">
        <v>11</v>
      </c>
      <c r="C3539" s="90" t="s">
        <v>71</v>
      </c>
      <c r="D3539" s="90" t="s">
        <v>2150</v>
      </c>
      <c r="E3539" s="90" t="s">
        <v>2151</v>
      </c>
      <c r="F3539" s="127">
        <v>1</v>
      </c>
      <c r="G3539" s="91">
        <v>12972</v>
      </c>
      <c r="H3539" s="90"/>
      <c r="I3539" s="91"/>
      <c r="J3539" s="91"/>
      <c r="K3539" s="91">
        <f t="shared" si="114"/>
        <v>12972</v>
      </c>
      <c r="L3539" s="92">
        <v>20231124</v>
      </c>
    </row>
    <row r="3540" spans="1:14" x14ac:dyDescent="0.25">
      <c r="A3540" s="108" t="s">
        <v>5256</v>
      </c>
      <c r="B3540" s="109" t="s">
        <v>11</v>
      </c>
      <c r="C3540" s="109" t="s">
        <v>698</v>
      </c>
      <c r="D3540" s="109" t="s">
        <v>26</v>
      </c>
      <c r="E3540" s="109" t="s">
        <v>3338</v>
      </c>
      <c r="F3540" s="130">
        <v>1</v>
      </c>
      <c r="G3540" s="110">
        <v>12972</v>
      </c>
      <c r="H3540" s="109">
        <v>116</v>
      </c>
      <c r="I3540" s="110">
        <v>145.16999999999999</v>
      </c>
      <c r="J3540" s="110">
        <f>I3540*H3540</f>
        <v>16839.719999999998</v>
      </c>
      <c r="K3540" s="110">
        <f t="shared" si="114"/>
        <v>29811.719999999998</v>
      </c>
      <c r="L3540" s="111">
        <v>20231124</v>
      </c>
    </row>
    <row r="3541" spans="1:14" x14ac:dyDescent="0.25">
      <c r="A3541" s="89" t="s">
        <v>5217</v>
      </c>
      <c r="B3541" s="90" t="s">
        <v>11</v>
      </c>
      <c r="C3541" s="90" t="s">
        <v>222</v>
      </c>
      <c r="D3541" s="90" t="s">
        <v>922</v>
      </c>
      <c r="E3541" s="90" t="s">
        <v>923</v>
      </c>
      <c r="F3541" s="127">
        <v>1</v>
      </c>
      <c r="G3541" s="91">
        <v>12972</v>
      </c>
      <c r="H3541" s="90"/>
      <c r="I3541" s="91"/>
      <c r="J3541" s="91"/>
      <c r="K3541" s="91">
        <f t="shared" si="114"/>
        <v>12972</v>
      </c>
      <c r="L3541" s="92">
        <v>20231124</v>
      </c>
    </row>
    <row r="3542" spans="1:14" x14ac:dyDescent="0.25">
      <c r="A3542" s="89" t="s">
        <v>5218</v>
      </c>
      <c r="B3542" s="90" t="s">
        <v>11</v>
      </c>
      <c r="C3542" s="90" t="s">
        <v>251</v>
      </c>
      <c r="D3542" s="90" t="s">
        <v>91</v>
      </c>
      <c r="E3542" s="90" t="s">
        <v>1315</v>
      </c>
      <c r="F3542" s="127">
        <v>1</v>
      </c>
      <c r="G3542" s="91">
        <v>12972</v>
      </c>
      <c r="H3542" s="90"/>
      <c r="I3542" s="91"/>
      <c r="J3542" s="91"/>
      <c r="K3542" s="91">
        <f t="shared" si="114"/>
        <v>12972</v>
      </c>
      <c r="L3542" s="92">
        <v>20231124</v>
      </c>
    </row>
    <row r="3543" spans="1:14" x14ac:dyDescent="0.25">
      <c r="A3543" s="89" t="s">
        <v>5249</v>
      </c>
      <c r="B3543" s="90" t="s">
        <v>11</v>
      </c>
      <c r="C3543" s="90" t="s">
        <v>12</v>
      </c>
      <c r="D3543" s="90" t="s">
        <v>118</v>
      </c>
      <c r="E3543" s="90" t="s">
        <v>167</v>
      </c>
      <c r="F3543" s="127">
        <v>1</v>
      </c>
      <c r="G3543" s="91">
        <v>12972</v>
      </c>
      <c r="H3543" s="90"/>
      <c r="I3543" s="91"/>
      <c r="J3543" s="91"/>
      <c r="K3543" s="91">
        <f t="shared" si="114"/>
        <v>12972</v>
      </c>
      <c r="L3543" s="92">
        <v>20231127</v>
      </c>
    </row>
    <row r="3544" spans="1:14" x14ac:dyDescent="0.25">
      <c r="A3544" s="89" t="s">
        <v>5216</v>
      </c>
      <c r="B3544" s="90" t="s">
        <v>11</v>
      </c>
      <c r="C3544" s="90" t="s">
        <v>1760</v>
      </c>
      <c r="D3544" s="90" t="s">
        <v>1761</v>
      </c>
      <c r="E3544" s="90" t="s">
        <v>1762</v>
      </c>
      <c r="F3544" s="127">
        <v>1</v>
      </c>
      <c r="G3544" s="91">
        <v>12972</v>
      </c>
      <c r="H3544" s="90"/>
      <c r="I3544" s="91"/>
      <c r="J3544" s="91"/>
      <c r="K3544" s="91">
        <f t="shared" si="114"/>
        <v>12972</v>
      </c>
      <c r="L3544" s="92">
        <v>20231127</v>
      </c>
    </row>
    <row r="3545" spans="1:14" x14ac:dyDescent="0.25">
      <c r="A3545" s="154" t="s">
        <v>5231</v>
      </c>
      <c r="B3545" s="155" t="s">
        <v>2204</v>
      </c>
      <c r="C3545" s="155" t="s">
        <v>1377</v>
      </c>
      <c r="D3545" s="155" t="s">
        <v>1783</v>
      </c>
      <c r="E3545" s="155" t="s">
        <v>5232</v>
      </c>
      <c r="F3545" s="156">
        <v>1</v>
      </c>
      <c r="G3545" s="157">
        <v>25944</v>
      </c>
      <c r="H3545" s="155">
        <v>232</v>
      </c>
      <c r="I3545" s="157">
        <v>145.16999999999999</v>
      </c>
      <c r="J3545" s="157">
        <f>I3545*H3545</f>
        <v>33679.439999999995</v>
      </c>
      <c r="K3545" s="157">
        <f t="shared" si="114"/>
        <v>59623.439999999995</v>
      </c>
      <c r="L3545" s="158">
        <v>20231127</v>
      </c>
      <c r="M3545" s="39"/>
      <c r="N3545" s="39"/>
    </row>
    <row r="3546" spans="1:14" x14ac:dyDescent="0.25">
      <c r="A3546" s="108" t="s">
        <v>5197</v>
      </c>
      <c r="B3546" s="109" t="s">
        <v>11</v>
      </c>
      <c r="C3546" s="109" t="s">
        <v>28</v>
      </c>
      <c r="D3546" s="109" t="s">
        <v>2054</v>
      </c>
      <c r="E3546" s="109" t="s">
        <v>2057</v>
      </c>
      <c r="F3546" s="130">
        <v>1</v>
      </c>
      <c r="G3546" s="110">
        <v>12972</v>
      </c>
      <c r="H3546" s="109">
        <v>39</v>
      </c>
      <c r="I3546" s="110">
        <v>145.16999999999999</v>
      </c>
      <c r="J3546" s="110">
        <f>I3546*H3546</f>
        <v>5661.6299999999992</v>
      </c>
      <c r="K3546" s="110">
        <f t="shared" si="114"/>
        <v>18633.629999999997</v>
      </c>
      <c r="L3546" s="111">
        <v>20231128</v>
      </c>
    </row>
    <row r="3547" spans="1:14" x14ac:dyDescent="0.25">
      <c r="A3547" s="89" t="s">
        <v>5215</v>
      </c>
      <c r="B3547" s="90" t="s">
        <v>11</v>
      </c>
      <c r="C3547" s="90" t="s">
        <v>27</v>
      </c>
      <c r="D3547" s="90" t="s">
        <v>1470</v>
      </c>
      <c r="E3547" s="90" t="s">
        <v>1507</v>
      </c>
      <c r="F3547" s="127">
        <v>1</v>
      </c>
      <c r="G3547" s="91">
        <v>12972</v>
      </c>
      <c r="H3547" s="90"/>
      <c r="I3547" s="91"/>
      <c r="J3547" s="91"/>
      <c r="K3547" s="91">
        <f t="shared" si="114"/>
        <v>12972</v>
      </c>
      <c r="L3547" s="92">
        <v>20231128</v>
      </c>
    </row>
    <row r="3548" spans="1:14" x14ac:dyDescent="0.25">
      <c r="A3548" s="108" t="s">
        <v>5195</v>
      </c>
      <c r="B3548" s="109" t="s">
        <v>11</v>
      </c>
      <c r="C3548" s="109" t="s">
        <v>12</v>
      </c>
      <c r="D3548" s="109" t="s">
        <v>128</v>
      </c>
      <c r="E3548" s="109" t="s">
        <v>5196</v>
      </c>
      <c r="F3548" s="130">
        <v>1</v>
      </c>
      <c r="G3548" s="110">
        <v>12972</v>
      </c>
      <c r="H3548" s="109">
        <v>88</v>
      </c>
      <c r="I3548" s="110">
        <v>145.16999999999999</v>
      </c>
      <c r="J3548" s="110">
        <f>I3548*H3548</f>
        <v>12774.96</v>
      </c>
      <c r="K3548" s="110">
        <f t="shared" si="114"/>
        <v>25746.959999999999</v>
      </c>
      <c r="L3548" s="111">
        <v>20231129</v>
      </c>
    </row>
    <row r="3549" spans="1:14" x14ac:dyDescent="0.25">
      <c r="A3549" s="89" t="s">
        <v>5228</v>
      </c>
      <c r="B3549" s="90" t="s">
        <v>11</v>
      </c>
      <c r="C3549" s="90" t="s">
        <v>71</v>
      </c>
      <c r="D3549" s="90" t="s">
        <v>3732</v>
      </c>
      <c r="E3549" s="90" t="s">
        <v>5035</v>
      </c>
      <c r="F3549" s="127">
        <v>1</v>
      </c>
      <c r="G3549" s="91">
        <v>12972</v>
      </c>
      <c r="H3549" s="90"/>
      <c r="I3549" s="91"/>
      <c r="J3549" s="91"/>
      <c r="K3549" s="91">
        <f t="shared" si="114"/>
        <v>12972</v>
      </c>
      <c r="L3549" s="92">
        <v>20231130</v>
      </c>
    </row>
    <row r="3550" spans="1:14" x14ac:dyDescent="0.25">
      <c r="A3550" s="108" t="s">
        <v>5198</v>
      </c>
      <c r="B3550" s="109" t="s">
        <v>11</v>
      </c>
      <c r="C3550" s="109" t="s">
        <v>984</v>
      </c>
      <c r="D3550" s="109" t="s">
        <v>2716</v>
      </c>
      <c r="E3550" s="109" t="s">
        <v>2951</v>
      </c>
      <c r="F3550" s="130">
        <v>1</v>
      </c>
      <c r="G3550" s="110">
        <v>12972</v>
      </c>
      <c r="H3550" s="109">
        <v>134</v>
      </c>
      <c r="I3550" s="110">
        <v>145.16999999999999</v>
      </c>
      <c r="J3550" s="110">
        <f>I3550*H3550</f>
        <v>19452.78</v>
      </c>
      <c r="K3550" s="110">
        <f t="shared" si="114"/>
        <v>32424.78</v>
      </c>
      <c r="L3550" s="111">
        <v>20231130</v>
      </c>
    </row>
    <row r="3551" spans="1:14" ht="15.75" thickBot="1" x14ac:dyDescent="0.3">
      <c r="A3551" s="112" t="s">
        <v>5194</v>
      </c>
      <c r="B3551" s="113" t="s">
        <v>11</v>
      </c>
      <c r="C3551" s="113" t="s">
        <v>685</v>
      </c>
      <c r="D3551" s="113" t="s">
        <v>1157</v>
      </c>
      <c r="E3551" s="113" t="s">
        <v>1246</v>
      </c>
      <c r="F3551" s="131">
        <v>1</v>
      </c>
      <c r="G3551" s="114">
        <v>12972</v>
      </c>
      <c r="H3551" s="113"/>
      <c r="I3551" s="114"/>
      <c r="J3551" s="114"/>
      <c r="K3551" s="114">
        <f t="shared" si="114"/>
        <v>12972</v>
      </c>
      <c r="L3551" s="115">
        <v>20231130</v>
      </c>
    </row>
    <row r="3553" spans="1:12" x14ac:dyDescent="0.25">
      <c r="A3553" s="89"/>
      <c r="B3553" s="90"/>
      <c r="C3553" s="90"/>
      <c r="D3553" s="90"/>
      <c r="E3553" s="90"/>
      <c r="F3553" s="127"/>
      <c r="G3553" s="91"/>
      <c r="H3553" s="90"/>
      <c r="I3553" s="91"/>
      <c r="J3553" s="91"/>
      <c r="K3553" s="91"/>
      <c r="L3553" s="92"/>
    </row>
    <row r="3554" spans="1:12" ht="15.75" thickBot="1" x14ac:dyDescent="0.3">
      <c r="A3554" s="85"/>
      <c r="B3554" s="86"/>
      <c r="C3554" s="86"/>
      <c r="D3554" s="86"/>
      <c r="E3554" s="86"/>
      <c r="F3554" s="122"/>
      <c r="G3554" s="87"/>
      <c r="H3554" s="86"/>
      <c r="I3554" s="87"/>
      <c r="J3554" s="87"/>
      <c r="K3554" s="87"/>
      <c r="L3554" s="88"/>
    </row>
    <row r="3555" spans="1:12" x14ac:dyDescent="0.25">
      <c r="A3555" s="54" t="s">
        <v>5225</v>
      </c>
      <c r="B3555" s="47" t="s">
        <v>92</v>
      </c>
      <c r="C3555" s="47" t="s">
        <v>278</v>
      </c>
      <c r="D3555" s="47" t="s">
        <v>5226</v>
      </c>
      <c r="E3555" s="47" t="s">
        <v>1415</v>
      </c>
      <c r="F3555" s="123">
        <v>1</v>
      </c>
      <c r="G3555" s="38">
        <v>5997</v>
      </c>
      <c r="H3555" s="47"/>
      <c r="I3555" s="38"/>
      <c r="J3555" s="38"/>
      <c r="K3555" s="38">
        <f t="shared" ref="K3555:K3586" si="115">J3555+G3555</f>
        <v>5997</v>
      </c>
      <c r="L3555" s="73">
        <v>20231115</v>
      </c>
    </row>
    <row r="3556" spans="1:12" x14ac:dyDescent="0.25">
      <c r="A3556" s="89" t="s">
        <v>5209</v>
      </c>
      <c r="B3556" s="90" t="s">
        <v>92</v>
      </c>
      <c r="C3556" s="90" t="s">
        <v>706</v>
      </c>
      <c r="D3556" s="90" t="s">
        <v>707</v>
      </c>
      <c r="E3556" s="90" t="s">
        <v>708</v>
      </c>
      <c r="F3556" s="127">
        <v>1</v>
      </c>
      <c r="G3556" s="91">
        <v>5997</v>
      </c>
      <c r="H3556" s="90"/>
      <c r="I3556" s="91"/>
      <c r="J3556" s="91"/>
      <c r="K3556" s="91">
        <f t="shared" si="115"/>
        <v>5997</v>
      </c>
      <c r="L3556" s="92">
        <v>20231116</v>
      </c>
    </row>
    <row r="3557" spans="1:12" x14ac:dyDescent="0.25">
      <c r="A3557" s="89" t="s">
        <v>5210</v>
      </c>
      <c r="B3557" s="90" t="s">
        <v>92</v>
      </c>
      <c r="C3557" s="90" t="s">
        <v>706</v>
      </c>
      <c r="D3557" s="90" t="s">
        <v>707</v>
      </c>
      <c r="E3557" s="90" t="s">
        <v>718</v>
      </c>
      <c r="F3557" s="127">
        <v>1</v>
      </c>
      <c r="G3557" s="91">
        <v>5997</v>
      </c>
      <c r="H3557" s="90"/>
      <c r="I3557" s="91"/>
      <c r="J3557" s="91"/>
      <c r="K3557" s="91">
        <f t="shared" si="115"/>
        <v>5997</v>
      </c>
      <c r="L3557" s="92">
        <v>20231116</v>
      </c>
    </row>
    <row r="3558" spans="1:12" x14ac:dyDescent="0.25">
      <c r="A3558" s="89" t="s">
        <v>5211</v>
      </c>
      <c r="B3558" s="90" t="s">
        <v>92</v>
      </c>
      <c r="C3558" s="90" t="s">
        <v>706</v>
      </c>
      <c r="D3558" s="90" t="s">
        <v>707</v>
      </c>
      <c r="E3558" s="90" t="s">
        <v>920</v>
      </c>
      <c r="F3558" s="127">
        <v>1</v>
      </c>
      <c r="G3558" s="91">
        <v>5997</v>
      </c>
      <c r="H3558" s="90"/>
      <c r="I3558" s="91"/>
      <c r="J3558" s="91"/>
      <c r="K3558" s="91">
        <f t="shared" si="115"/>
        <v>5997</v>
      </c>
      <c r="L3558" s="92">
        <v>20231116</v>
      </c>
    </row>
    <row r="3559" spans="1:12" x14ac:dyDescent="0.25">
      <c r="A3559" s="89" t="s">
        <v>5212</v>
      </c>
      <c r="B3559" s="90" t="s">
        <v>92</v>
      </c>
      <c r="C3559" s="90" t="s">
        <v>706</v>
      </c>
      <c r="D3559" s="90" t="s">
        <v>707</v>
      </c>
      <c r="E3559" s="90" t="s">
        <v>714</v>
      </c>
      <c r="F3559" s="127">
        <v>1</v>
      </c>
      <c r="G3559" s="91">
        <v>5997</v>
      </c>
      <c r="H3559" s="90"/>
      <c r="I3559" s="91"/>
      <c r="J3559" s="91"/>
      <c r="K3559" s="91">
        <f t="shared" si="115"/>
        <v>5997</v>
      </c>
      <c r="L3559" s="92">
        <v>20231116</v>
      </c>
    </row>
    <row r="3560" spans="1:12" x14ac:dyDescent="0.25">
      <c r="A3560" s="108" t="s">
        <v>5213</v>
      </c>
      <c r="B3560" s="109" t="s">
        <v>92</v>
      </c>
      <c r="C3560" s="109" t="s">
        <v>706</v>
      </c>
      <c r="D3560" s="109" t="s">
        <v>707</v>
      </c>
      <c r="E3560" s="109" t="s">
        <v>716</v>
      </c>
      <c r="F3560" s="130">
        <v>1</v>
      </c>
      <c r="G3560" s="110">
        <v>5997</v>
      </c>
      <c r="H3560" s="109">
        <v>55</v>
      </c>
      <c r="I3560" s="110">
        <v>145.16999999999999</v>
      </c>
      <c r="J3560" s="110">
        <f>I3560*H3560</f>
        <v>7984.3499999999995</v>
      </c>
      <c r="K3560" s="110">
        <f t="shared" si="115"/>
        <v>13981.349999999999</v>
      </c>
      <c r="L3560" s="111">
        <v>20231116</v>
      </c>
    </row>
    <row r="3561" spans="1:12" x14ac:dyDescent="0.25">
      <c r="A3561" s="89" t="s">
        <v>5214</v>
      </c>
      <c r="B3561" s="90" t="s">
        <v>92</v>
      </c>
      <c r="C3561" s="90" t="s">
        <v>706</v>
      </c>
      <c r="D3561" s="90" t="s">
        <v>707</v>
      </c>
      <c r="E3561" s="90" t="s">
        <v>712</v>
      </c>
      <c r="F3561" s="127">
        <v>1</v>
      </c>
      <c r="G3561" s="91">
        <v>5997</v>
      </c>
      <c r="H3561" s="90"/>
      <c r="I3561" s="91"/>
      <c r="J3561" s="91"/>
      <c r="K3561" s="91">
        <f t="shared" si="115"/>
        <v>5997</v>
      </c>
      <c r="L3561" s="92">
        <v>20231116</v>
      </c>
    </row>
    <row r="3562" spans="1:12" x14ac:dyDescent="0.25">
      <c r="A3562" s="89" t="s">
        <v>5206</v>
      </c>
      <c r="B3562" s="90" t="s">
        <v>92</v>
      </c>
      <c r="C3562" s="90" t="s">
        <v>1294</v>
      </c>
      <c r="D3562" s="90" t="s">
        <v>26</v>
      </c>
      <c r="E3562" s="90" t="s">
        <v>5207</v>
      </c>
      <c r="F3562" s="127">
        <v>1</v>
      </c>
      <c r="G3562" s="91">
        <v>5997</v>
      </c>
      <c r="H3562" s="90"/>
      <c r="I3562" s="91"/>
      <c r="J3562" s="91"/>
      <c r="K3562" s="91">
        <f t="shared" si="115"/>
        <v>5997</v>
      </c>
      <c r="L3562" s="92">
        <v>20231121</v>
      </c>
    </row>
    <row r="3563" spans="1:12" x14ac:dyDescent="0.25">
      <c r="A3563" s="89" t="s">
        <v>5208</v>
      </c>
      <c r="B3563" s="90" t="s">
        <v>92</v>
      </c>
      <c r="C3563" s="90" t="s">
        <v>1294</v>
      </c>
      <c r="D3563" s="90" t="s">
        <v>26</v>
      </c>
      <c r="E3563" s="90" t="s">
        <v>3524</v>
      </c>
      <c r="F3563" s="127">
        <v>1</v>
      </c>
      <c r="G3563" s="91">
        <v>5997</v>
      </c>
      <c r="H3563" s="90"/>
      <c r="I3563" s="91"/>
      <c r="J3563" s="91"/>
      <c r="K3563" s="91">
        <f t="shared" si="115"/>
        <v>5997</v>
      </c>
      <c r="L3563" s="92">
        <v>20231121</v>
      </c>
    </row>
    <row r="3564" spans="1:12" x14ac:dyDescent="0.25">
      <c r="A3564" s="89" t="s">
        <v>5202</v>
      </c>
      <c r="B3564" s="90" t="s">
        <v>92</v>
      </c>
      <c r="C3564" s="90" t="s">
        <v>12</v>
      </c>
      <c r="D3564" s="90" t="s">
        <v>116</v>
      </c>
      <c r="E3564" s="90" t="s">
        <v>3001</v>
      </c>
      <c r="F3564" s="127">
        <v>1</v>
      </c>
      <c r="G3564" s="91">
        <v>5997</v>
      </c>
      <c r="H3564" s="90"/>
      <c r="I3564" s="91"/>
      <c r="J3564" s="91"/>
      <c r="K3564" s="91">
        <f t="shared" si="115"/>
        <v>5997</v>
      </c>
      <c r="L3564" s="92">
        <v>20231122</v>
      </c>
    </row>
    <row r="3565" spans="1:12" x14ac:dyDescent="0.25">
      <c r="A3565" s="89" t="s">
        <v>5203</v>
      </c>
      <c r="B3565" s="90" t="s">
        <v>92</v>
      </c>
      <c r="C3565" s="90" t="s">
        <v>12</v>
      </c>
      <c r="D3565" s="90" t="s">
        <v>116</v>
      </c>
      <c r="E3565" s="90" t="s">
        <v>1148</v>
      </c>
      <c r="F3565" s="127">
        <v>1</v>
      </c>
      <c r="G3565" s="91">
        <v>5997</v>
      </c>
      <c r="H3565" s="90"/>
      <c r="I3565" s="91"/>
      <c r="J3565" s="91"/>
      <c r="K3565" s="91">
        <f t="shared" si="115"/>
        <v>5997</v>
      </c>
      <c r="L3565" s="92">
        <v>20231122</v>
      </c>
    </row>
    <row r="3566" spans="1:12" x14ac:dyDescent="0.25">
      <c r="A3566" s="89" t="s">
        <v>5204</v>
      </c>
      <c r="B3566" s="90" t="s">
        <v>92</v>
      </c>
      <c r="C3566" s="90" t="s">
        <v>12</v>
      </c>
      <c r="D3566" s="90" t="s">
        <v>116</v>
      </c>
      <c r="E3566" s="90" t="s">
        <v>4808</v>
      </c>
      <c r="F3566" s="127">
        <v>1</v>
      </c>
      <c r="G3566" s="91">
        <v>5997</v>
      </c>
      <c r="H3566" s="90"/>
      <c r="I3566" s="91"/>
      <c r="J3566" s="91"/>
      <c r="K3566" s="91">
        <f t="shared" si="115"/>
        <v>5997</v>
      </c>
      <c r="L3566" s="92">
        <v>20231122</v>
      </c>
    </row>
    <row r="3567" spans="1:12" x14ac:dyDescent="0.25">
      <c r="A3567" s="89" t="s">
        <v>5205</v>
      </c>
      <c r="B3567" s="90" t="s">
        <v>92</v>
      </c>
      <c r="C3567" s="90" t="s">
        <v>12</v>
      </c>
      <c r="D3567" s="90" t="s">
        <v>116</v>
      </c>
      <c r="E3567" s="90" t="s">
        <v>2369</v>
      </c>
      <c r="F3567" s="127">
        <v>1</v>
      </c>
      <c r="G3567" s="91">
        <v>5997</v>
      </c>
      <c r="H3567" s="90"/>
      <c r="I3567" s="91"/>
      <c r="J3567" s="91"/>
      <c r="K3567" s="91">
        <f t="shared" si="115"/>
        <v>5997</v>
      </c>
      <c r="L3567" s="92">
        <v>20231122</v>
      </c>
    </row>
    <row r="3568" spans="1:12" x14ac:dyDescent="0.25">
      <c r="A3568" s="89" t="s">
        <v>5199</v>
      </c>
      <c r="B3568" s="90" t="s">
        <v>92</v>
      </c>
      <c r="C3568" s="90" t="s">
        <v>698</v>
      </c>
      <c r="D3568" s="90" t="s">
        <v>26</v>
      </c>
      <c r="E3568" s="90" t="s">
        <v>1045</v>
      </c>
      <c r="F3568" s="127">
        <v>1</v>
      </c>
      <c r="G3568" s="91">
        <v>5997</v>
      </c>
      <c r="H3568" s="90"/>
      <c r="I3568" s="91"/>
      <c r="J3568" s="91"/>
      <c r="K3568" s="91">
        <f t="shared" si="115"/>
        <v>5997</v>
      </c>
      <c r="L3568" s="92">
        <v>20231124</v>
      </c>
    </row>
    <row r="3569" spans="1:12" x14ac:dyDescent="0.25">
      <c r="A3569" s="89" t="s">
        <v>5200</v>
      </c>
      <c r="B3569" s="90" t="s">
        <v>92</v>
      </c>
      <c r="C3569" s="90" t="s">
        <v>698</v>
      </c>
      <c r="D3569" s="90" t="s">
        <v>26</v>
      </c>
      <c r="E3569" s="90" t="s">
        <v>1050</v>
      </c>
      <c r="F3569" s="127">
        <v>1</v>
      </c>
      <c r="G3569" s="91">
        <v>5997</v>
      </c>
      <c r="H3569" s="90"/>
      <c r="I3569" s="91"/>
      <c r="J3569" s="91"/>
      <c r="K3569" s="91">
        <f t="shared" si="115"/>
        <v>5997</v>
      </c>
      <c r="L3569" s="92">
        <v>20231124</v>
      </c>
    </row>
    <row r="3570" spans="1:12" x14ac:dyDescent="0.25">
      <c r="A3570" s="89" t="s">
        <v>5201</v>
      </c>
      <c r="B3570" s="90" t="s">
        <v>92</v>
      </c>
      <c r="C3570" s="90" t="s">
        <v>698</v>
      </c>
      <c r="D3570" s="90" t="s">
        <v>26</v>
      </c>
      <c r="E3570" s="90" t="s">
        <v>930</v>
      </c>
      <c r="F3570" s="127">
        <v>1</v>
      </c>
      <c r="G3570" s="91">
        <v>5997</v>
      </c>
      <c r="H3570" s="90"/>
      <c r="I3570" s="91"/>
      <c r="J3570" s="91"/>
      <c r="K3570" s="91">
        <f t="shared" si="115"/>
        <v>5997</v>
      </c>
      <c r="L3570" s="92">
        <v>20231124</v>
      </c>
    </row>
    <row r="3571" spans="1:12" x14ac:dyDescent="0.25">
      <c r="A3571" s="89" t="s">
        <v>5171</v>
      </c>
      <c r="B3571" s="90" t="s">
        <v>92</v>
      </c>
      <c r="C3571" s="90" t="s">
        <v>95</v>
      </c>
      <c r="D3571" s="90" t="s">
        <v>96</v>
      </c>
      <c r="E3571" s="90" t="s">
        <v>1325</v>
      </c>
      <c r="F3571" s="127">
        <v>1</v>
      </c>
      <c r="G3571" s="91">
        <v>5997</v>
      </c>
      <c r="H3571" s="90"/>
      <c r="I3571" s="91"/>
      <c r="J3571" s="91"/>
      <c r="K3571" s="91">
        <f t="shared" si="115"/>
        <v>5997</v>
      </c>
      <c r="L3571" s="92">
        <v>20231127</v>
      </c>
    </row>
    <row r="3572" spans="1:12" x14ac:dyDescent="0.25">
      <c r="A3572" s="89" t="s">
        <v>5172</v>
      </c>
      <c r="B3572" s="90" t="s">
        <v>92</v>
      </c>
      <c r="C3572" s="90" t="s">
        <v>95</v>
      </c>
      <c r="D3572" s="90" t="s">
        <v>96</v>
      </c>
      <c r="E3572" s="90" t="s">
        <v>1321</v>
      </c>
      <c r="F3572" s="127">
        <v>1</v>
      </c>
      <c r="G3572" s="91">
        <v>5997</v>
      </c>
      <c r="H3572" s="90"/>
      <c r="I3572" s="91"/>
      <c r="J3572" s="91"/>
      <c r="K3572" s="91">
        <f t="shared" si="115"/>
        <v>5997</v>
      </c>
      <c r="L3572" s="92">
        <v>20231127</v>
      </c>
    </row>
    <row r="3573" spans="1:12" x14ac:dyDescent="0.25">
      <c r="A3573" s="89" t="s">
        <v>5173</v>
      </c>
      <c r="B3573" s="90" t="s">
        <v>92</v>
      </c>
      <c r="C3573" s="90" t="s">
        <v>95</v>
      </c>
      <c r="D3573" s="90" t="s">
        <v>96</v>
      </c>
      <c r="E3573" s="90" t="s">
        <v>3062</v>
      </c>
      <c r="F3573" s="127">
        <v>1</v>
      </c>
      <c r="G3573" s="91">
        <v>5997</v>
      </c>
      <c r="H3573" s="90"/>
      <c r="I3573" s="91"/>
      <c r="J3573" s="91"/>
      <c r="K3573" s="91">
        <f t="shared" si="115"/>
        <v>5997</v>
      </c>
      <c r="L3573" s="92">
        <v>20231127</v>
      </c>
    </row>
    <row r="3574" spans="1:12" x14ac:dyDescent="0.25">
      <c r="A3574" s="89" t="s">
        <v>5174</v>
      </c>
      <c r="B3574" s="90" t="s">
        <v>92</v>
      </c>
      <c r="C3574" s="90" t="s">
        <v>95</v>
      </c>
      <c r="D3574" s="90" t="s">
        <v>96</v>
      </c>
      <c r="E3574" s="90" t="s">
        <v>97</v>
      </c>
      <c r="F3574" s="127">
        <v>1</v>
      </c>
      <c r="G3574" s="91">
        <v>5997</v>
      </c>
      <c r="H3574" s="90"/>
      <c r="I3574" s="91"/>
      <c r="J3574" s="91"/>
      <c r="K3574" s="91">
        <f t="shared" si="115"/>
        <v>5997</v>
      </c>
      <c r="L3574" s="92">
        <v>20231127</v>
      </c>
    </row>
    <row r="3575" spans="1:12" x14ac:dyDescent="0.25">
      <c r="A3575" s="108" t="s">
        <v>5175</v>
      </c>
      <c r="B3575" s="109" t="s">
        <v>92</v>
      </c>
      <c r="C3575" s="109" t="s">
        <v>95</v>
      </c>
      <c r="D3575" s="109" t="s">
        <v>96</v>
      </c>
      <c r="E3575" s="109" t="s">
        <v>1323</v>
      </c>
      <c r="F3575" s="130">
        <v>1</v>
      </c>
      <c r="G3575" s="110">
        <v>5997</v>
      </c>
      <c r="H3575" s="109">
        <v>183</v>
      </c>
      <c r="I3575" s="110">
        <v>145.16999999999999</v>
      </c>
      <c r="J3575" s="110">
        <f>I3575*H3575</f>
        <v>26566.109999999997</v>
      </c>
      <c r="K3575" s="110">
        <f t="shared" si="115"/>
        <v>32563.109999999997</v>
      </c>
      <c r="L3575" s="111">
        <v>20231127</v>
      </c>
    </row>
    <row r="3576" spans="1:12" x14ac:dyDescent="0.25">
      <c r="A3576" s="89" t="s">
        <v>5176</v>
      </c>
      <c r="B3576" s="90" t="s">
        <v>92</v>
      </c>
      <c r="C3576" s="90" t="s">
        <v>95</v>
      </c>
      <c r="D3576" s="90" t="s">
        <v>96</v>
      </c>
      <c r="E3576" s="90" t="s">
        <v>972</v>
      </c>
      <c r="F3576" s="127">
        <v>1</v>
      </c>
      <c r="G3576" s="91">
        <v>5997</v>
      </c>
      <c r="H3576" s="90"/>
      <c r="I3576" s="91"/>
      <c r="J3576" s="91"/>
      <c r="K3576" s="91">
        <f t="shared" si="115"/>
        <v>5997</v>
      </c>
      <c r="L3576" s="92">
        <v>20231127</v>
      </c>
    </row>
    <row r="3577" spans="1:12" x14ac:dyDescent="0.25">
      <c r="A3577" s="89" t="s">
        <v>5177</v>
      </c>
      <c r="B3577" s="90" t="s">
        <v>92</v>
      </c>
      <c r="C3577" s="90" t="s">
        <v>95</v>
      </c>
      <c r="D3577" s="90" t="s">
        <v>96</v>
      </c>
      <c r="E3577" s="90" t="s">
        <v>1330</v>
      </c>
      <c r="F3577" s="127">
        <v>1</v>
      </c>
      <c r="G3577" s="91">
        <v>5997</v>
      </c>
      <c r="H3577" s="90"/>
      <c r="I3577" s="91"/>
      <c r="J3577" s="91"/>
      <c r="K3577" s="91">
        <f t="shared" si="115"/>
        <v>5997</v>
      </c>
      <c r="L3577" s="92">
        <v>20231127</v>
      </c>
    </row>
    <row r="3578" spans="1:12" x14ac:dyDescent="0.25">
      <c r="A3578" s="89" t="s">
        <v>5186</v>
      </c>
      <c r="B3578" s="90" t="s">
        <v>92</v>
      </c>
      <c r="C3578" s="90" t="s">
        <v>12</v>
      </c>
      <c r="D3578" s="90" t="s">
        <v>118</v>
      </c>
      <c r="E3578" s="90" t="s">
        <v>3171</v>
      </c>
      <c r="F3578" s="127">
        <v>1</v>
      </c>
      <c r="G3578" s="91">
        <v>5997</v>
      </c>
      <c r="H3578" s="90"/>
      <c r="I3578" s="91"/>
      <c r="J3578" s="91"/>
      <c r="K3578" s="91">
        <f t="shared" si="115"/>
        <v>5997</v>
      </c>
      <c r="L3578" s="92">
        <v>20231127</v>
      </c>
    </row>
    <row r="3579" spans="1:12" x14ac:dyDescent="0.25">
      <c r="A3579" s="89" t="s">
        <v>5187</v>
      </c>
      <c r="B3579" s="90" t="s">
        <v>92</v>
      </c>
      <c r="C3579" s="90" t="s">
        <v>12</v>
      </c>
      <c r="D3579" s="90" t="s">
        <v>118</v>
      </c>
      <c r="E3579" s="90" t="s">
        <v>2477</v>
      </c>
      <c r="F3579" s="127">
        <v>1</v>
      </c>
      <c r="G3579" s="91">
        <v>5997</v>
      </c>
      <c r="H3579" s="90"/>
      <c r="I3579" s="91"/>
      <c r="J3579" s="91"/>
      <c r="K3579" s="91">
        <f t="shared" si="115"/>
        <v>5997</v>
      </c>
      <c r="L3579" s="92">
        <v>20231127</v>
      </c>
    </row>
    <row r="3580" spans="1:12" x14ac:dyDescent="0.25">
      <c r="A3580" s="89" t="s">
        <v>5188</v>
      </c>
      <c r="B3580" s="90" t="s">
        <v>92</v>
      </c>
      <c r="C3580" s="90" t="s">
        <v>12</v>
      </c>
      <c r="D3580" s="90" t="s">
        <v>118</v>
      </c>
      <c r="E3580" s="90" t="s">
        <v>174</v>
      </c>
      <c r="F3580" s="127">
        <v>1</v>
      </c>
      <c r="G3580" s="91">
        <v>5997</v>
      </c>
      <c r="H3580" s="90"/>
      <c r="I3580" s="91"/>
      <c r="J3580" s="91"/>
      <c r="K3580" s="91">
        <f t="shared" si="115"/>
        <v>5997</v>
      </c>
      <c r="L3580" s="92">
        <v>20231127</v>
      </c>
    </row>
    <row r="3581" spans="1:12" x14ac:dyDescent="0.25">
      <c r="A3581" s="89" t="s">
        <v>5189</v>
      </c>
      <c r="B3581" s="90" t="s">
        <v>92</v>
      </c>
      <c r="C3581" s="90" t="s">
        <v>12</v>
      </c>
      <c r="D3581" s="90" t="s">
        <v>118</v>
      </c>
      <c r="E3581" s="90" t="s">
        <v>119</v>
      </c>
      <c r="F3581" s="127">
        <v>1</v>
      </c>
      <c r="G3581" s="91">
        <v>5997</v>
      </c>
      <c r="H3581" s="90"/>
      <c r="I3581" s="91"/>
      <c r="J3581" s="91"/>
      <c r="K3581" s="91">
        <f t="shared" si="115"/>
        <v>5997</v>
      </c>
      <c r="L3581" s="92">
        <v>20231127</v>
      </c>
    </row>
    <row r="3582" spans="1:12" x14ac:dyDescent="0.25">
      <c r="A3582" s="89" t="s">
        <v>5190</v>
      </c>
      <c r="B3582" s="90" t="s">
        <v>92</v>
      </c>
      <c r="C3582" s="90" t="s">
        <v>12</v>
      </c>
      <c r="D3582" s="90" t="s">
        <v>118</v>
      </c>
      <c r="E3582" s="90" t="s">
        <v>1071</v>
      </c>
      <c r="F3582" s="127">
        <v>1</v>
      </c>
      <c r="G3582" s="91">
        <v>5997</v>
      </c>
      <c r="H3582" s="90"/>
      <c r="I3582" s="91"/>
      <c r="J3582" s="91"/>
      <c r="K3582" s="91">
        <f t="shared" si="115"/>
        <v>5997</v>
      </c>
      <c r="L3582" s="92">
        <v>20231127</v>
      </c>
    </row>
    <row r="3583" spans="1:12" x14ac:dyDescent="0.25">
      <c r="A3583" s="89" t="s">
        <v>5191</v>
      </c>
      <c r="B3583" s="90" t="s">
        <v>92</v>
      </c>
      <c r="C3583" s="90" t="s">
        <v>12</v>
      </c>
      <c r="D3583" s="90" t="s">
        <v>118</v>
      </c>
      <c r="E3583" s="90" t="s">
        <v>676</v>
      </c>
      <c r="F3583" s="127">
        <v>1</v>
      </c>
      <c r="G3583" s="91">
        <v>5997</v>
      </c>
      <c r="H3583" s="90"/>
      <c r="I3583" s="91"/>
      <c r="J3583" s="91"/>
      <c r="K3583" s="91">
        <f t="shared" si="115"/>
        <v>5997</v>
      </c>
      <c r="L3583" s="92">
        <v>20231127</v>
      </c>
    </row>
    <row r="3584" spans="1:12" x14ac:dyDescent="0.25">
      <c r="A3584" s="89" t="s">
        <v>5192</v>
      </c>
      <c r="B3584" s="90" t="s">
        <v>92</v>
      </c>
      <c r="C3584" s="90" t="s">
        <v>12</v>
      </c>
      <c r="D3584" s="90" t="s">
        <v>118</v>
      </c>
      <c r="E3584" s="90" t="s">
        <v>262</v>
      </c>
      <c r="F3584" s="127">
        <v>1</v>
      </c>
      <c r="G3584" s="91">
        <v>5997</v>
      </c>
      <c r="H3584" s="90"/>
      <c r="I3584" s="91"/>
      <c r="J3584" s="91"/>
      <c r="K3584" s="91">
        <f t="shared" si="115"/>
        <v>5997</v>
      </c>
      <c r="L3584" s="92">
        <v>20231127</v>
      </c>
    </row>
    <row r="3585" spans="1:12" x14ac:dyDescent="0.25">
      <c r="A3585" s="89" t="s">
        <v>5193</v>
      </c>
      <c r="B3585" s="90" t="s">
        <v>92</v>
      </c>
      <c r="C3585" s="90" t="s">
        <v>12</v>
      </c>
      <c r="D3585" s="90" t="s">
        <v>118</v>
      </c>
      <c r="E3585" s="90" t="s">
        <v>2205</v>
      </c>
      <c r="F3585" s="127">
        <v>1</v>
      </c>
      <c r="G3585" s="91">
        <v>5997</v>
      </c>
      <c r="H3585" s="90"/>
      <c r="I3585" s="91"/>
      <c r="J3585" s="91"/>
      <c r="K3585" s="91">
        <f t="shared" si="115"/>
        <v>5997</v>
      </c>
      <c r="L3585" s="92">
        <v>20231127</v>
      </c>
    </row>
    <row r="3586" spans="1:12" x14ac:dyDescent="0.25">
      <c r="A3586" s="89" t="s">
        <v>5178</v>
      </c>
      <c r="B3586" s="90" t="s">
        <v>92</v>
      </c>
      <c r="C3586" s="90" t="s">
        <v>28</v>
      </c>
      <c r="D3586" s="90" t="s">
        <v>134</v>
      </c>
      <c r="E3586" s="90" t="s">
        <v>2287</v>
      </c>
      <c r="F3586" s="127">
        <v>1</v>
      </c>
      <c r="G3586" s="91">
        <v>5997</v>
      </c>
      <c r="H3586" s="90"/>
      <c r="I3586" s="91"/>
      <c r="J3586" s="91"/>
      <c r="K3586" s="91">
        <f t="shared" si="115"/>
        <v>5997</v>
      </c>
      <c r="L3586" s="92">
        <v>20231129</v>
      </c>
    </row>
    <row r="3587" spans="1:12" x14ac:dyDescent="0.25">
      <c r="A3587" s="89" t="s">
        <v>5182</v>
      </c>
      <c r="B3587" s="90" t="s">
        <v>92</v>
      </c>
      <c r="C3587" s="90" t="s">
        <v>35</v>
      </c>
      <c r="D3587" s="90" t="s">
        <v>827</v>
      </c>
      <c r="E3587" s="90" t="s">
        <v>828</v>
      </c>
      <c r="F3587" s="127">
        <v>1</v>
      </c>
      <c r="G3587" s="91">
        <v>5997</v>
      </c>
      <c r="H3587" s="90"/>
      <c r="I3587" s="91"/>
      <c r="J3587" s="91"/>
      <c r="K3587" s="91">
        <f t="shared" ref="K3587:K3604" si="116">J3587+G3587</f>
        <v>5997</v>
      </c>
      <c r="L3587" s="92">
        <v>20231129</v>
      </c>
    </row>
    <row r="3588" spans="1:12" x14ac:dyDescent="0.25">
      <c r="A3588" s="89" t="s">
        <v>5163</v>
      </c>
      <c r="B3588" s="90" t="s">
        <v>92</v>
      </c>
      <c r="C3588" s="90" t="s">
        <v>95</v>
      </c>
      <c r="D3588" s="90" t="s">
        <v>1318</v>
      </c>
      <c r="E3588" s="90" t="s">
        <v>1332</v>
      </c>
      <c r="F3588" s="127">
        <v>1</v>
      </c>
      <c r="G3588" s="91">
        <v>5997</v>
      </c>
      <c r="H3588" s="90"/>
      <c r="I3588" s="91"/>
      <c r="J3588" s="91"/>
      <c r="K3588" s="91">
        <f t="shared" si="116"/>
        <v>5997</v>
      </c>
      <c r="L3588" s="92">
        <v>20231129</v>
      </c>
    </row>
    <row r="3589" spans="1:12" x14ac:dyDescent="0.25">
      <c r="A3589" s="89" t="s">
        <v>5164</v>
      </c>
      <c r="B3589" s="90" t="s">
        <v>92</v>
      </c>
      <c r="C3589" s="90" t="s">
        <v>95</v>
      </c>
      <c r="D3589" s="90" t="s">
        <v>1318</v>
      </c>
      <c r="E3589" s="90" t="s">
        <v>1334</v>
      </c>
      <c r="F3589" s="127">
        <v>1</v>
      </c>
      <c r="G3589" s="91">
        <v>5997</v>
      </c>
      <c r="H3589" s="90"/>
      <c r="I3589" s="91"/>
      <c r="J3589" s="91"/>
      <c r="K3589" s="91">
        <f t="shared" si="116"/>
        <v>5997</v>
      </c>
      <c r="L3589" s="92">
        <v>20231129</v>
      </c>
    </row>
    <row r="3590" spans="1:12" x14ac:dyDescent="0.25">
      <c r="A3590" s="89" t="s">
        <v>5165</v>
      </c>
      <c r="B3590" s="90" t="s">
        <v>92</v>
      </c>
      <c r="C3590" s="90" t="s">
        <v>95</v>
      </c>
      <c r="D3590" s="90" t="s">
        <v>1318</v>
      </c>
      <c r="E3590" s="90" t="s">
        <v>1336</v>
      </c>
      <c r="F3590" s="127">
        <v>1</v>
      </c>
      <c r="G3590" s="91">
        <v>5997</v>
      </c>
      <c r="H3590" s="90"/>
      <c r="I3590" s="91"/>
      <c r="J3590" s="91"/>
      <c r="K3590" s="91">
        <f t="shared" si="116"/>
        <v>5997</v>
      </c>
      <c r="L3590" s="92">
        <v>20231129</v>
      </c>
    </row>
    <row r="3591" spans="1:12" x14ac:dyDescent="0.25">
      <c r="A3591" s="89" t="s">
        <v>5166</v>
      </c>
      <c r="B3591" s="90" t="s">
        <v>92</v>
      </c>
      <c r="C3591" s="90" t="s">
        <v>95</v>
      </c>
      <c r="D3591" s="90" t="s">
        <v>1318</v>
      </c>
      <c r="E3591" s="90" t="s">
        <v>1338</v>
      </c>
      <c r="F3591" s="127">
        <v>1</v>
      </c>
      <c r="G3591" s="91">
        <v>5997</v>
      </c>
      <c r="H3591" s="90"/>
      <c r="I3591" s="91"/>
      <c r="J3591" s="91"/>
      <c r="K3591" s="91">
        <f t="shared" si="116"/>
        <v>5997</v>
      </c>
      <c r="L3591" s="92">
        <v>20231129</v>
      </c>
    </row>
    <row r="3592" spans="1:12" x14ac:dyDescent="0.25">
      <c r="A3592" s="89" t="s">
        <v>5167</v>
      </c>
      <c r="B3592" s="90" t="s">
        <v>92</v>
      </c>
      <c r="C3592" s="90" t="s">
        <v>95</v>
      </c>
      <c r="D3592" s="90" t="s">
        <v>1318</v>
      </c>
      <c r="E3592" s="90" t="s">
        <v>1340</v>
      </c>
      <c r="F3592" s="127">
        <v>1</v>
      </c>
      <c r="G3592" s="91">
        <v>5997</v>
      </c>
      <c r="H3592" s="90"/>
      <c r="I3592" s="91"/>
      <c r="J3592" s="91"/>
      <c r="K3592" s="91">
        <f t="shared" si="116"/>
        <v>5997</v>
      </c>
      <c r="L3592" s="92">
        <v>20231129</v>
      </c>
    </row>
    <row r="3593" spans="1:12" x14ac:dyDescent="0.25">
      <c r="A3593" s="89" t="s">
        <v>5168</v>
      </c>
      <c r="B3593" s="90" t="s">
        <v>92</v>
      </c>
      <c r="C3593" s="90" t="s">
        <v>95</v>
      </c>
      <c r="D3593" s="90" t="s">
        <v>1318</v>
      </c>
      <c r="E3593" s="90" t="s">
        <v>1342</v>
      </c>
      <c r="F3593" s="127">
        <v>1</v>
      </c>
      <c r="G3593" s="91">
        <v>5997</v>
      </c>
      <c r="H3593" s="90"/>
      <c r="I3593" s="91"/>
      <c r="J3593" s="91"/>
      <c r="K3593" s="91">
        <f t="shared" si="116"/>
        <v>5997</v>
      </c>
      <c r="L3593" s="92">
        <v>20231129</v>
      </c>
    </row>
    <row r="3594" spans="1:12" x14ac:dyDescent="0.25">
      <c r="A3594" s="89" t="s">
        <v>5169</v>
      </c>
      <c r="B3594" s="90" t="s">
        <v>92</v>
      </c>
      <c r="C3594" s="90" t="s">
        <v>95</v>
      </c>
      <c r="D3594" s="90" t="s">
        <v>1318</v>
      </c>
      <c r="E3594" s="90" t="s">
        <v>1344</v>
      </c>
      <c r="F3594" s="127">
        <v>1</v>
      </c>
      <c r="G3594" s="91">
        <v>5997</v>
      </c>
      <c r="H3594" s="90"/>
      <c r="I3594" s="91"/>
      <c r="J3594" s="91"/>
      <c r="K3594" s="91">
        <f t="shared" si="116"/>
        <v>5997</v>
      </c>
      <c r="L3594" s="92">
        <v>20231129</v>
      </c>
    </row>
    <row r="3595" spans="1:12" x14ac:dyDescent="0.25">
      <c r="A3595" s="89" t="s">
        <v>5170</v>
      </c>
      <c r="B3595" s="90" t="s">
        <v>92</v>
      </c>
      <c r="C3595" s="90" t="s">
        <v>95</v>
      </c>
      <c r="D3595" s="90" t="s">
        <v>1318</v>
      </c>
      <c r="E3595" s="90" t="s">
        <v>1346</v>
      </c>
      <c r="F3595" s="127">
        <v>1</v>
      </c>
      <c r="G3595" s="91">
        <v>5997</v>
      </c>
      <c r="H3595" s="90"/>
      <c r="I3595" s="91"/>
      <c r="J3595" s="91"/>
      <c r="K3595" s="91">
        <f t="shared" si="116"/>
        <v>5997</v>
      </c>
      <c r="L3595" s="92">
        <v>20231129</v>
      </c>
    </row>
    <row r="3596" spans="1:12" x14ac:dyDescent="0.25">
      <c r="A3596" s="89" t="s">
        <v>5159</v>
      </c>
      <c r="B3596" s="90" t="s">
        <v>92</v>
      </c>
      <c r="C3596" s="90" t="s">
        <v>95</v>
      </c>
      <c r="D3596" s="90" t="s">
        <v>1161</v>
      </c>
      <c r="E3596" s="90" t="s">
        <v>1162</v>
      </c>
      <c r="F3596" s="127">
        <v>1</v>
      </c>
      <c r="G3596" s="91">
        <v>5997</v>
      </c>
      <c r="H3596" s="90"/>
      <c r="I3596" s="91"/>
      <c r="J3596" s="91"/>
      <c r="K3596" s="91">
        <f t="shared" si="116"/>
        <v>5997</v>
      </c>
      <c r="L3596" s="92">
        <v>20231129</v>
      </c>
    </row>
    <row r="3597" spans="1:12" x14ac:dyDescent="0.25">
      <c r="A3597" s="89" t="s">
        <v>5160</v>
      </c>
      <c r="B3597" s="90" t="s">
        <v>92</v>
      </c>
      <c r="C3597" s="90" t="s">
        <v>95</v>
      </c>
      <c r="D3597" s="90" t="s">
        <v>1161</v>
      </c>
      <c r="E3597" s="90" t="s">
        <v>2333</v>
      </c>
      <c r="F3597" s="127">
        <v>1</v>
      </c>
      <c r="G3597" s="91">
        <v>5997</v>
      </c>
      <c r="H3597" s="90"/>
      <c r="I3597" s="91"/>
      <c r="J3597" s="91"/>
      <c r="K3597" s="91">
        <f t="shared" si="116"/>
        <v>5997</v>
      </c>
      <c r="L3597" s="92">
        <v>20231129</v>
      </c>
    </row>
    <row r="3598" spans="1:12" x14ac:dyDescent="0.25">
      <c r="A3598" s="89" t="s">
        <v>5161</v>
      </c>
      <c r="B3598" s="90" t="s">
        <v>92</v>
      </c>
      <c r="C3598" s="90" t="s">
        <v>95</v>
      </c>
      <c r="D3598" s="90" t="s">
        <v>1161</v>
      </c>
      <c r="E3598" s="90" t="s">
        <v>1164</v>
      </c>
      <c r="F3598" s="127">
        <v>1</v>
      </c>
      <c r="G3598" s="91">
        <v>5997</v>
      </c>
      <c r="H3598" s="90"/>
      <c r="I3598" s="91"/>
      <c r="J3598" s="91"/>
      <c r="K3598" s="91">
        <f t="shared" si="116"/>
        <v>5997</v>
      </c>
      <c r="L3598" s="92">
        <v>20231129</v>
      </c>
    </row>
    <row r="3599" spans="1:12" x14ac:dyDescent="0.25">
      <c r="A3599" s="89" t="s">
        <v>5162</v>
      </c>
      <c r="B3599" s="90" t="s">
        <v>92</v>
      </c>
      <c r="C3599" s="90" t="s">
        <v>95</v>
      </c>
      <c r="D3599" s="90" t="s">
        <v>1161</v>
      </c>
      <c r="E3599" s="90" t="s">
        <v>1232</v>
      </c>
      <c r="F3599" s="127">
        <v>1</v>
      </c>
      <c r="G3599" s="91">
        <v>5997</v>
      </c>
      <c r="H3599" s="90"/>
      <c r="I3599" s="91"/>
      <c r="J3599" s="91"/>
      <c r="K3599" s="91">
        <f t="shared" si="116"/>
        <v>5997</v>
      </c>
      <c r="L3599" s="92">
        <v>20231129</v>
      </c>
    </row>
    <row r="3600" spans="1:12" x14ac:dyDescent="0.25">
      <c r="A3600" s="89" t="s">
        <v>5185</v>
      </c>
      <c r="B3600" s="90" t="s">
        <v>92</v>
      </c>
      <c r="C3600" s="90" t="s">
        <v>12</v>
      </c>
      <c r="D3600" s="90" t="s">
        <v>128</v>
      </c>
      <c r="E3600" s="90" t="s">
        <v>3173</v>
      </c>
      <c r="F3600" s="127">
        <v>1</v>
      </c>
      <c r="G3600" s="91">
        <v>5997</v>
      </c>
      <c r="H3600" s="90"/>
      <c r="I3600" s="91"/>
      <c r="J3600" s="91"/>
      <c r="K3600" s="91">
        <f t="shared" si="116"/>
        <v>5997</v>
      </c>
      <c r="L3600" s="92">
        <v>20231129</v>
      </c>
    </row>
    <row r="3601" spans="1:12" x14ac:dyDescent="0.25">
      <c r="A3601" s="108" t="s">
        <v>5181</v>
      </c>
      <c r="B3601" s="109" t="s">
        <v>92</v>
      </c>
      <c r="C3601" s="109" t="s">
        <v>28</v>
      </c>
      <c r="D3601" s="109" t="s">
        <v>2088</v>
      </c>
      <c r="E3601" s="109" t="s">
        <v>2755</v>
      </c>
      <c r="F3601" s="130">
        <v>1</v>
      </c>
      <c r="G3601" s="110">
        <v>5997</v>
      </c>
      <c r="H3601" s="109">
        <v>53</v>
      </c>
      <c r="I3601" s="110">
        <v>145.16999999999999</v>
      </c>
      <c r="J3601" s="110">
        <f>I3601*H3601</f>
        <v>7694.0099999999993</v>
      </c>
      <c r="K3601" s="110">
        <f t="shared" si="116"/>
        <v>13691.009999999998</v>
      </c>
      <c r="L3601" s="111">
        <v>20231130</v>
      </c>
    </row>
    <row r="3602" spans="1:12" x14ac:dyDescent="0.25">
      <c r="A3602" s="89" t="s">
        <v>5179</v>
      </c>
      <c r="B3602" s="90" t="s">
        <v>92</v>
      </c>
      <c r="C3602" s="90" t="s">
        <v>28</v>
      </c>
      <c r="D3602" s="90" t="s">
        <v>1307</v>
      </c>
      <c r="E3602" s="90" t="s">
        <v>5180</v>
      </c>
      <c r="F3602" s="127">
        <v>1</v>
      </c>
      <c r="G3602" s="91">
        <v>5997</v>
      </c>
      <c r="H3602" s="90"/>
      <c r="I3602" s="91"/>
      <c r="J3602" s="91"/>
      <c r="K3602" s="91">
        <f t="shared" si="116"/>
        <v>5997</v>
      </c>
      <c r="L3602" s="92">
        <v>20231130</v>
      </c>
    </row>
    <row r="3603" spans="1:12" x14ac:dyDescent="0.25">
      <c r="A3603" s="108" t="s">
        <v>5183</v>
      </c>
      <c r="B3603" s="109" t="s">
        <v>92</v>
      </c>
      <c r="C3603" s="109" t="s">
        <v>12</v>
      </c>
      <c r="D3603" s="109" t="s">
        <v>260</v>
      </c>
      <c r="E3603" s="109" t="s">
        <v>261</v>
      </c>
      <c r="F3603" s="130">
        <v>1</v>
      </c>
      <c r="G3603" s="110">
        <v>5997</v>
      </c>
      <c r="H3603" s="109">
        <v>100</v>
      </c>
      <c r="I3603" s="110">
        <v>145.16999999999999</v>
      </c>
      <c r="J3603" s="110">
        <f>I3603*H3603</f>
        <v>14516.999999999998</v>
      </c>
      <c r="K3603" s="110">
        <f t="shared" si="116"/>
        <v>20514</v>
      </c>
      <c r="L3603" s="111">
        <v>20231130</v>
      </c>
    </row>
    <row r="3604" spans="1:12" ht="15.75" thickBot="1" x14ac:dyDescent="0.3">
      <c r="A3604" s="112" t="s">
        <v>5184</v>
      </c>
      <c r="B3604" s="113" t="s">
        <v>92</v>
      </c>
      <c r="C3604" s="113" t="s">
        <v>12</v>
      </c>
      <c r="D3604" s="113" t="s">
        <v>260</v>
      </c>
      <c r="E3604" s="113" t="s">
        <v>1281</v>
      </c>
      <c r="F3604" s="131">
        <v>1</v>
      </c>
      <c r="G3604" s="114">
        <v>5997</v>
      </c>
      <c r="H3604" s="113"/>
      <c r="I3604" s="114"/>
      <c r="J3604" s="114"/>
      <c r="K3604" s="114">
        <f t="shared" si="116"/>
        <v>5997</v>
      </c>
      <c r="L3604" s="115">
        <v>20231130</v>
      </c>
    </row>
    <row r="3607" spans="1:12" ht="15.75" thickBot="1" x14ac:dyDescent="0.3">
      <c r="A3607" s="85" t="s">
        <v>0</v>
      </c>
      <c r="B3607" s="86" t="s">
        <v>1</v>
      </c>
      <c r="C3607" s="86" t="s">
        <v>2</v>
      </c>
      <c r="D3607" s="86" t="s">
        <v>3</v>
      </c>
      <c r="E3607" s="86" t="s">
        <v>4</v>
      </c>
      <c r="F3607" s="122"/>
      <c r="G3607" s="87" t="s">
        <v>6</v>
      </c>
      <c r="H3607" s="86" t="s">
        <v>7</v>
      </c>
      <c r="I3607" s="87" t="s">
        <v>8</v>
      </c>
      <c r="J3607" s="87" t="s">
        <v>9</v>
      </c>
      <c r="K3607" s="87" t="s">
        <v>10</v>
      </c>
      <c r="L3607" s="88" t="s">
        <v>5</v>
      </c>
    </row>
    <row r="3608" spans="1:12" x14ac:dyDescent="0.25">
      <c r="A3608" s="54" t="s">
        <v>5316</v>
      </c>
      <c r="B3608" s="47" t="s">
        <v>2204</v>
      </c>
      <c r="C3608" s="47" t="s">
        <v>1294</v>
      </c>
      <c r="D3608" s="47" t="s">
        <v>2200</v>
      </c>
      <c r="E3608" s="47" t="s">
        <v>5317</v>
      </c>
      <c r="F3608" s="123">
        <v>1</v>
      </c>
      <c r="G3608" s="38">
        <v>47500</v>
      </c>
      <c r="H3608" s="47"/>
      <c r="I3608" s="38"/>
      <c r="J3608" s="38"/>
      <c r="K3608" s="38">
        <f t="shared" ref="K3608:K3642" si="117">J3608+G3608</f>
        <v>47500</v>
      </c>
      <c r="L3608" s="73">
        <v>20231222</v>
      </c>
    </row>
    <row r="3609" spans="1:12" x14ac:dyDescent="0.25">
      <c r="A3609" s="89" t="s">
        <v>5397</v>
      </c>
      <c r="B3609" s="90" t="s">
        <v>11</v>
      </c>
      <c r="C3609" s="90" t="s">
        <v>27</v>
      </c>
      <c r="D3609" s="90" t="s">
        <v>914</v>
      </c>
      <c r="E3609" s="90" t="s">
        <v>1259</v>
      </c>
      <c r="F3609" s="127">
        <v>1</v>
      </c>
      <c r="G3609" s="91">
        <v>12972</v>
      </c>
      <c r="H3609" s="90"/>
      <c r="I3609" s="91"/>
      <c r="J3609" s="91"/>
      <c r="K3609" s="91">
        <f t="shared" si="117"/>
        <v>12972</v>
      </c>
      <c r="L3609" s="92">
        <v>20231201</v>
      </c>
    </row>
    <row r="3610" spans="1:12" x14ac:dyDescent="0.25">
      <c r="A3610" s="108" t="s">
        <v>5396</v>
      </c>
      <c r="B3610" s="109" t="s">
        <v>11</v>
      </c>
      <c r="C3610" s="109" t="s">
        <v>685</v>
      </c>
      <c r="D3610" s="109" t="s">
        <v>686</v>
      </c>
      <c r="E3610" s="109" t="s">
        <v>2922</v>
      </c>
      <c r="F3610" s="130">
        <v>1</v>
      </c>
      <c r="G3610" s="110">
        <v>12972</v>
      </c>
      <c r="H3610" s="109">
        <v>51</v>
      </c>
      <c r="I3610" s="110">
        <v>145.16999999999999</v>
      </c>
      <c r="J3610" s="110">
        <f>I3610*H3610</f>
        <v>7403.6699999999992</v>
      </c>
      <c r="K3610" s="110">
        <f t="shared" si="117"/>
        <v>20375.669999999998</v>
      </c>
      <c r="L3610" s="111">
        <v>20231201</v>
      </c>
    </row>
    <row r="3611" spans="1:12" x14ac:dyDescent="0.25">
      <c r="A3611" s="108" t="s">
        <v>5394</v>
      </c>
      <c r="B3611" s="109" t="s">
        <v>11</v>
      </c>
      <c r="C3611" s="109" t="s">
        <v>274</v>
      </c>
      <c r="D3611" s="109" t="s">
        <v>26</v>
      </c>
      <c r="E3611" s="109" t="s">
        <v>3133</v>
      </c>
      <c r="F3611" s="130">
        <v>1</v>
      </c>
      <c r="G3611" s="110">
        <v>12972</v>
      </c>
      <c r="H3611" s="109">
        <v>67</v>
      </c>
      <c r="I3611" s="110">
        <v>145.16999999999999</v>
      </c>
      <c r="J3611" s="110">
        <f>I3611*H3611</f>
        <v>9726.39</v>
      </c>
      <c r="K3611" s="110">
        <f t="shared" si="117"/>
        <v>22698.39</v>
      </c>
      <c r="L3611" s="111">
        <v>20231204</v>
      </c>
    </row>
    <row r="3612" spans="1:12" x14ac:dyDescent="0.25">
      <c r="A3612" s="89" t="s">
        <v>5400</v>
      </c>
      <c r="B3612" s="90" t="s">
        <v>2204</v>
      </c>
      <c r="C3612" s="90" t="s">
        <v>698</v>
      </c>
      <c r="D3612" s="90" t="s">
        <v>26</v>
      </c>
      <c r="E3612" s="90" t="s">
        <v>3685</v>
      </c>
      <c r="F3612" s="127">
        <v>1</v>
      </c>
      <c r="G3612" s="91">
        <v>12972</v>
      </c>
      <c r="H3612" s="90"/>
      <c r="I3612" s="91"/>
      <c r="J3612" s="91"/>
      <c r="K3612" s="91">
        <f t="shared" si="117"/>
        <v>12972</v>
      </c>
      <c r="L3612" s="92">
        <v>20231204</v>
      </c>
    </row>
    <row r="3613" spans="1:12" x14ac:dyDescent="0.25">
      <c r="A3613" s="108" t="s">
        <v>5399</v>
      </c>
      <c r="B3613" s="109" t="s">
        <v>11</v>
      </c>
      <c r="C3613" s="109" t="s">
        <v>36</v>
      </c>
      <c r="D3613" s="109" t="s">
        <v>37</v>
      </c>
      <c r="E3613" s="109" t="s">
        <v>1155</v>
      </c>
      <c r="F3613" s="130">
        <v>1</v>
      </c>
      <c r="G3613" s="110">
        <v>12972</v>
      </c>
      <c r="H3613" s="109">
        <v>287</v>
      </c>
      <c r="I3613" s="110">
        <v>145.16999999999999</v>
      </c>
      <c r="J3613" s="110">
        <f>I3613*H3613</f>
        <v>41663.789999999994</v>
      </c>
      <c r="K3613" s="110">
        <f t="shared" si="117"/>
        <v>54635.789999999994</v>
      </c>
      <c r="L3613" s="111">
        <v>20231205</v>
      </c>
    </row>
    <row r="3614" spans="1:12" x14ac:dyDescent="0.25">
      <c r="A3614" s="108" t="s">
        <v>5401</v>
      </c>
      <c r="B3614" s="109" t="s">
        <v>11</v>
      </c>
      <c r="C3614" s="109" t="s">
        <v>56</v>
      </c>
      <c r="D3614" s="109" t="s">
        <v>57</v>
      </c>
      <c r="E3614" s="109" t="s">
        <v>1849</v>
      </c>
      <c r="F3614" s="130">
        <v>1</v>
      </c>
      <c r="G3614" s="110">
        <v>12972</v>
      </c>
      <c r="H3614" s="109">
        <v>275</v>
      </c>
      <c r="I3614" s="110">
        <v>145.16999999999999</v>
      </c>
      <c r="J3614" s="110">
        <f>I3614*H3614</f>
        <v>39921.75</v>
      </c>
      <c r="K3614" s="110">
        <f t="shared" si="117"/>
        <v>52893.75</v>
      </c>
      <c r="L3614" s="111">
        <v>20231206</v>
      </c>
    </row>
    <row r="3615" spans="1:12" x14ac:dyDescent="0.25">
      <c r="A3615" s="89" t="s">
        <v>5384</v>
      </c>
      <c r="B3615" s="90" t="s">
        <v>11</v>
      </c>
      <c r="C3615" s="90" t="s">
        <v>27</v>
      </c>
      <c r="D3615" s="90" t="s">
        <v>444</v>
      </c>
      <c r="E3615" s="90" t="s">
        <v>451</v>
      </c>
      <c r="F3615" s="127">
        <v>1</v>
      </c>
      <c r="G3615" s="91">
        <v>12972</v>
      </c>
      <c r="H3615" s="90"/>
      <c r="I3615" s="91"/>
      <c r="J3615" s="91"/>
      <c r="K3615" s="91">
        <f t="shared" si="117"/>
        <v>12972</v>
      </c>
      <c r="L3615" s="92">
        <v>20231207</v>
      </c>
    </row>
    <row r="3616" spans="1:12" x14ac:dyDescent="0.25">
      <c r="A3616" s="89" t="s">
        <v>5395</v>
      </c>
      <c r="B3616" s="90" t="s">
        <v>2204</v>
      </c>
      <c r="C3616" s="90" t="s">
        <v>27</v>
      </c>
      <c r="D3616" s="90" t="s">
        <v>1465</v>
      </c>
      <c r="E3616" s="90" t="s">
        <v>1466</v>
      </c>
      <c r="F3616" s="127">
        <v>1</v>
      </c>
      <c r="G3616" s="91">
        <v>12972</v>
      </c>
      <c r="H3616" s="90"/>
      <c r="I3616" s="91"/>
      <c r="J3616" s="91"/>
      <c r="K3616" s="91">
        <f t="shared" si="117"/>
        <v>12972</v>
      </c>
      <c r="L3616" s="92">
        <v>20231207</v>
      </c>
    </row>
    <row r="3617" spans="1:12" x14ac:dyDescent="0.25">
      <c r="A3617" s="89" t="s">
        <v>5383</v>
      </c>
      <c r="B3617" s="90" t="s">
        <v>11</v>
      </c>
      <c r="C3617" s="90" t="s">
        <v>673</v>
      </c>
      <c r="D3617" s="90" t="s">
        <v>4880</v>
      </c>
      <c r="E3617" s="90" t="s">
        <v>674</v>
      </c>
      <c r="F3617" s="127">
        <v>1</v>
      </c>
      <c r="G3617" s="91">
        <v>12972</v>
      </c>
      <c r="H3617" s="90"/>
      <c r="I3617" s="91"/>
      <c r="J3617" s="91"/>
      <c r="K3617" s="91">
        <f t="shared" si="117"/>
        <v>12972</v>
      </c>
      <c r="L3617" s="92">
        <v>20231211</v>
      </c>
    </row>
    <row r="3618" spans="1:12" x14ac:dyDescent="0.25">
      <c r="A3618" s="108" t="s">
        <v>5382</v>
      </c>
      <c r="B3618" s="109" t="s">
        <v>11</v>
      </c>
      <c r="C3618" s="109" t="s">
        <v>685</v>
      </c>
      <c r="D3618" s="109" t="s">
        <v>686</v>
      </c>
      <c r="E3618" s="109" t="s">
        <v>5224</v>
      </c>
      <c r="F3618" s="130">
        <v>1</v>
      </c>
      <c r="G3618" s="110">
        <v>12972</v>
      </c>
      <c r="H3618" s="109">
        <v>52</v>
      </c>
      <c r="I3618" s="110">
        <v>145.16999999999999</v>
      </c>
      <c r="J3618" s="110">
        <f>I3618*H3618</f>
        <v>7548.8399999999992</v>
      </c>
      <c r="K3618" s="110">
        <f t="shared" si="117"/>
        <v>20520.84</v>
      </c>
      <c r="L3618" s="111">
        <v>20231211</v>
      </c>
    </row>
    <row r="3619" spans="1:12" x14ac:dyDescent="0.25">
      <c r="A3619" s="89" t="s">
        <v>5391</v>
      </c>
      <c r="B3619" s="90" t="s">
        <v>2204</v>
      </c>
      <c r="C3619" s="90" t="s">
        <v>1377</v>
      </c>
      <c r="D3619" s="90" t="s">
        <v>5392</v>
      </c>
      <c r="E3619" s="90" t="s">
        <v>5393</v>
      </c>
      <c r="F3619" s="127">
        <v>1</v>
      </c>
      <c r="G3619" s="91">
        <v>12972</v>
      </c>
      <c r="H3619" s="90"/>
      <c r="I3619" s="91"/>
      <c r="J3619" s="91"/>
      <c r="K3619" s="91">
        <f t="shared" si="117"/>
        <v>12972</v>
      </c>
      <c r="L3619" s="92">
        <v>20231211</v>
      </c>
    </row>
    <row r="3620" spans="1:12" x14ac:dyDescent="0.25">
      <c r="A3620" s="108" t="s">
        <v>5381</v>
      </c>
      <c r="B3620" s="109" t="s">
        <v>11</v>
      </c>
      <c r="C3620" s="109" t="s">
        <v>12</v>
      </c>
      <c r="D3620" s="109" t="s">
        <v>236</v>
      </c>
      <c r="E3620" s="109" t="s">
        <v>2099</v>
      </c>
      <c r="F3620" s="130">
        <v>1</v>
      </c>
      <c r="G3620" s="110">
        <v>12972</v>
      </c>
      <c r="H3620" s="109">
        <v>180</v>
      </c>
      <c r="I3620" s="110">
        <v>145.16999999999999</v>
      </c>
      <c r="J3620" s="110">
        <f>I3620*H3620</f>
        <v>26130.6</v>
      </c>
      <c r="K3620" s="110">
        <f t="shared" si="117"/>
        <v>39102.6</v>
      </c>
      <c r="L3620" s="111">
        <v>20231213</v>
      </c>
    </row>
    <row r="3621" spans="1:12" x14ac:dyDescent="0.25">
      <c r="A3621" s="89" t="s">
        <v>5398</v>
      </c>
      <c r="B3621" s="90" t="s">
        <v>11</v>
      </c>
      <c r="C3621" s="90" t="s">
        <v>984</v>
      </c>
      <c r="D3621" s="90" t="s">
        <v>2178</v>
      </c>
      <c r="E3621" s="90" t="s">
        <v>932</v>
      </c>
      <c r="F3621" s="127">
        <v>1</v>
      </c>
      <c r="G3621" s="91">
        <v>12972</v>
      </c>
      <c r="H3621" s="90"/>
      <c r="I3621" s="91"/>
      <c r="J3621" s="91"/>
      <c r="K3621" s="91">
        <f t="shared" si="117"/>
        <v>12972</v>
      </c>
      <c r="L3621" s="92">
        <v>20231214</v>
      </c>
    </row>
    <row r="3622" spans="1:12" x14ac:dyDescent="0.25">
      <c r="A3622" s="108" t="s">
        <v>5362</v>
      </c>
      <c r="B3622" s="109" t="s">
        <v>1468</v>
      </c>
      <c r="C3622" s="109" t="s">
        <v>56</v>
      </c>
      <c r="D3622" s="109" t="s">
        <v>57</v>
      </c>
      <c r="E3622" s="109" t="s">
        <v>5363</v>
      </c>
      <c r="F3622" s="130">
        <v>1</v>
      </c>
      <c r="G3622" s="110">
        <v>12972</v>
      </c>
      <c r="H3622" s="109">
        <v>550</v>
      </c>
      <c r="I3622" s="110">
        <v>145.16999999999999</v>
      </c>
      <c r="J3622" s="110">
        <f>I3622*H3622</f>
        <v>79843.5</v>
      </c>
      <c r="K3622" s="110">
        <f t="shared" si="117"/>
        <v>92815.5</v>
      </c>
      <c r="L3622" s="111">
        <v>20231214</v>
      </c>
    </row>
    <row r="3623" spans="1:12" x14ac:dyDescent="0.25">
      <c r="A3623" s="89" t="s">
        <v>5379</v>
      </c>
      <c r="B3623" s="90" t="s">
        <v>11</v>
      </c>
      <c r="C3623" s="90" t="s">
        <v>12</v>
      </c>
      <c r="D3623" s="90" t="s">
        <v>118</v>
      </c>
      <c r="E3623" s="90" t="s">
        <v>5380</v>
      </c>
      <c r="F3623" s="127">
        <v>1</v>
      </c>
      <c r="G3623" s="91">
        <v>12972</v>
      </c>
      <c r="H3623" s="90"/>
      <c r="I3623" s="91"/>
      <c r="J3623" s="91"/>
      <c r="K3623" s="91">
        <f t="shared" si="117"/>
        <v>12972</v>
      </c>
      <c r="L3623" s="92">
        <v>20231215</v>
      </c>
    </row>
    <row r="3624" spans="1:12" x14ac:dyDescent="0.25">
      <c r="A3624" s="108" t="s">
        <v>5360</v>
      </c>
      <c r="B3624" s="109" t="s">
        <v>11</v>
      </c>
      <c r="C3624" s="109" t="s">
        <v>297</v>
      </c>
      <c r="D3624" s="109" t="s">
        <v>93</v>
      </c>
      <c r="E3624" s="109" t="s">
        <v>799</v>
      </c>
      <c r="F3624" s="130">
        <v>1</v>
      </c>
      <c r="G3624" s="110">
        <v>12972</v>
      </c>
      <c r="H3624" s="109">
        <v>56</v>
      </c>
      <c r="I3624" s="110">
        <v>145.16999999999999</v>
      </c>
      <c r="J3624" s="110">
        <f>I3624*H3624</f>
        <v>8129.5199999999995</v>
      </c>
      <c r="K3624" s="110">
        <f t="shared" si="117"/>
        <v>21101.52</v>
      </c>
      <c r="L3624" s="111">
        <v>20231218</v>
      </c>
    </row>
    <row r="3625" spans="1:12" x14ac:dyDescent="0.25">
      <c r="A3625" s="89" t="s">
        <v>5361</v>
      </c>
      <c r="B3625" s="90" t="s">
        <v>11</v>
      </c>
      <c r="C3625" s="90" t="s">
        <v>255</v>
      </c>
      <c r="D3625" s="90" t="s">
        <v>256</v>
      </c>
      <c r="E3625" s="90" t="s">
        <v>727</v>
      </c>
      <c r="F3625" s="127">
        <v>1</v>
      </c>
      <c r="G3625" s="91">
        <v>12972</v>
      </c>
      <c r="H3625" s="90"/>
      <c r="I3625" s="91"/>
      <c r="J3625" s="91"/>
      <c r="K3625" s="91">
        <f t="shared" si="117"/>
        <v>12972</v>
      </c>
      <c r="L3625" s="92">
        <v>20231218</v>
      </c>
    </row>
    <row r="3626" spans="1:12" x14ac:dyDescent="0.25">
      <c r="A3626" s="89" t="s">
        <v>5385</v>
      </c>
      <c r="B3626" s="90" t="s">
        <v>11</v>
      </c>
      <c r="C3626" s="90" t="s">
        <v>4223</v>
      </c>
      <c r="D3626" s="90" t="s">
        <v>26</v>
      </c>
      <c r="E3626" s="90" t="s">
        <v>5386</v>
      </c>
      <c r="F3626" s="127">
        <v>1</v>
      </c>
      <c r="G3626" s="91">
        <v>12972</v>
      </c>
      <c r="H3626" s="90"/>
      <c r="I3626" s="91"/>
      <c r="J3626" s="91"/>
      <c r="K3626" s="91">
        <f t="shared" si="117"/>
        <v>12972</v>
      </c>
      <c r="L3626" s="92">
        <v>20231218</v>
      </c>
    </row>
    <row r="3627" spans="1:12" x14ac:dyDescent="0.25">
      <c r="A3627" s="108" t="s">
        <v>5341</v>
      </c>
      <c r="B3627" s="109" t="s">
        <v>11</v>
      </c>
      <c r="C3627" s="109" t="s">
        <v>12</v>
      </c>
      <c r="D3627" s="109" t="s">
        <v>128</v>
      </c>
      <c r="E3627" s="109" t="s">
        <v>5196</v>
      </c>
      <c r="F3627" s="130">
        <v>1</v>
      </c>
      <c r="G3627" s="110">
        <v>12972</v>
      </c>
      <c r="H3627" s="109">
        <v>88</v>
      </c>
      <c r="I3627" s="110">
        <v>145.16999999999999</v>
      </c>
      <c r="J3627" s="110">
        <f>I3627*H3627</f>
        <v>12774.96</v>
      </c>
      <c r="K3627" s="110">
        <f t="shared" si="117"/>
        <v>25746.959999999999</v>
      </c>
      <c r="L3627" s="111">
        <v>20231219</v>
      </c>
    </row>
    <row r="3628" spans="1:12" x14ac:dyDescent="0.25">
      <c r="A3628" s="108" t="s">
        <v>5340</v>
      </c>
      <c r="B3628" s="109" t="s">
        <v>11</v>
      </c>
      <c r="C3628" s="109" t="s">
        <v>984</v>
      </c>
      <c r="D3628" s="109" t="s">
        <v>2178</v>
      </c>
      <c r="E3628" s="109" t="s">
        <v>2413</v>
      </c>
      <c r="F3628" s="130">
        <v>1</v>
      </c>
      <c r="G3628" s="110">
        <v>12972</v>
      </c>
      <c r="H3628" s="109">
        <v>50</v>
      </c>
      <c r="I3628" s="110">
        <v>145.16999999999999</v>
      </c>
      <c r="J3628" s="110">
        <f>I3628*H3628</f>
        <v>7258.4999999999991</v>
      </c>
      <c r="K3628" s="110">
        <f t="shared" si="117"/>
        <v>20230.5</v>
      </c>
      <c r="L3628" s="111">
        <v>20231220</v>
      </c>
    </row>
    <row r="3629" spans="1:12" x14ac:dyDescent="0.25">
      <c r="A3629" s="108" t="s">
        <v>5338</v>
      </c>
      <c r="B3629" s="109" t="s">
        <v>11</v>
      </c>
      <c r="C3629" s="109" t="s">
        <v>56</v>
      </c>
      <c r="D3629" s="109" t="s">
        <v>57</v>
      </c>
      <c r="E3629" s="109" t="s">
        <v>1237</v>
      </c>
      <c r="F3629" s="130">
        <v>1</v>
      </c>
      <c r="G3629" s="110">
        <v>12972</v>
      </c>
      <c r="H3629" s="109">
        <v>275</v>
      </c>
      <c r="I3629" s="110">
        <v>145.16999999999999</v>
      </c>
      <c r="J3629" s="110">
        <f>I3629*H3629</f>
        <v>39921.75</v>
      </c>
      <c r="K3629" s="110">
        <f t="shared" si="117"/>
        <v>52893.75</v>
      </c>
      <c r="L3629" s="111">
        <v>20231220</v>
      </c>
    </row>
    <row r="3630" spans="1:12" x14ac:dyDescent="0.25">
      <c r="A3630" s="89" t="s">
        <v>5325</v>
      </c>
      <c r="B3630" s="90" t="s">
        <v>11</v>
      </c>
      <c r="C3630" s="90" t="s">
        <v>56</v>
      </c>
      <c r="D3630" s="90" t="s">
        <v>57</v>
      </c>
      <c r="E3630" s="90" t="s">
        <v>1919</v>
      </c>
      <c r="F3630" s="127">
        <v>1</v>
      </c>
      <c r="G3630" s="91">
        <v>12972</v>
      </c>
      <c r="H3630" s="90"/>
      <c r="I3630" s="91"/>
      <c r="J3630" s="91"/>
      <c r="K3630" s="91">
        <f t="shared" si="117"/>
        <v>12972</v>
      </c>
      <c r="L3630" s="92">
        <v>20231220</v>
      </c>
    </row>
    <row r="3631" spans="1:12" x14ac:dyDescent="0.25">
      <c r="A3631" s="89" t="s">
        <v>5358</v>
      </c>
      <c r="B3631" s="90" t="s">
        <v>11</v>
      </c>
      <c r="C3631" s="90" t="s">
        <v>56</v>
      </c>
      <c r="D3631" s="90" t="s">
        <v>57</v>
      </c>
      <c r="E3631" s="90" t="s">
        <v>5359</v>
      </c>
      <c r="F3631" s="127">
        <v>1</v>
      </c>
      <c r="G3631" s="91">
        <v>12972</v>
      </c>
      <c r="H3631" s="90"/>
      <c r="I3631" s="91"/>
      <c r="J3631" s="91"/>
      <c r="K3631" s="91">
        <f t="shared" si="117"/>
        <v>12972</v>
      </c>
      <c r="L3631" s="92">
        <v>20231220</v>
      </c>
    </row>
    <row r="3632" spans="1:12" x14ac:dyDescent="0.25">
      <c r="A3632" s="89" t="s">
        <v>5326</v>
      </c>
      <c r="B3632" s="90" t="s">
        <v>11</v>
      </c>
      <c r="C3632" s="90" t="s">
        <v>28</v>
      </c>
      <c r="D3632" s="90" t="s">
        <v>2024</v>
      </c>
      <c r="E3632" s="90" t="s">
        <v>2025</v>
      </c>
      <c r="F3632" s="127">
        <v>1</v>
      </c>
      <c r="G3632" s="91">
        <v>12972</v>
      </c>
      <c r="H3632" s="90"/>
      <c r="I3632" s="91"/>
      <c r="J3632" s="91"/>
      <c r="K3632" s="91">
        <f t="shared" si="117"/>
        <v>12972</v>
      </c>
      <c r="L3632" s="92">
        <v>20231221</v>
      </c>
    </row>
    <row r="3633" spans="1:12" x14ac:dyDescent="0.25">
      <c r="A3633" s="89" t="s">
        <v>5336</v>
      </c>
      <c r="B3633" s="90" t="s">
        <v>11</v>
      </c>
      <c r="C3633" s="90" t="s">
        <v>12</v>
      </c>
      <c r="D3633" s="90" t="s">
        <v>118</v>
      </c>
      <c r="E3633" s="90" t="s">
        <v>119</v>
      </c>
      <c r="F3633" s="127">
        <v>1</v>
      </c>
      <c r="G3633" s="91">
        <v>12972</v>
      </c>
      <c r="H3633" s="90"/>
      <c r="I3633" s="91"/>
      <c r="J3633" s="91"/>
      <c r="K3633" s="91">
        <f t="shared" si="117"/>
        <v>12972</v>
      </c>
      <c r="L3633" s="92">
        <v>20231221</v>
      </c>
    </row>
    <row r="3634" spans="1:12" x14ac:dyDescent="0.25">
      <c r="A3634" s="89" t="s">
        <v>5318</v>
      </c>
      <c r="B3634" s="90" t="s">
        <v>11</v>
      </c>
      <c r="C3634" s="90" t="s">
        <v>2632</v>
      </c>
      <c r="D3634" s="90" t="s">
        <v>2633</v>
      </c>
      <c r="E3634" s="90" t="s">
        <v>2634</v>
      </c>
      <c r="F3634" s="127">
        <v>1</v>
      </c>
      <c r="G3634" s="91">
        <v>12972</v>
      </c>
      <c r="H3634" s="90"/>
      <c r="I3634" s="91"/>
      <c r="J3634" s="91"/>
      <c r="K3634" s="91">
        <f t="shared" si="117"/>
        <v>12972</v>
      </c>
      <c r="L3634" s="92">
        <v>20231226</v>
      </c>
    </row>
    <row r="3635" spans="1:12" x14ac:dyDescent="0.25">
      <c r="A3635" s="89" t="s">
        <v>5327</v>
      </c>
      <c r="B3635" s="90" t="s">
        <v>11</v>
      </c>
      <c r="C3635" s="90" t="s">
        <v>934</v>
      </c>
      <c r="D3635" s="90" t="s">
        <v>3552</v>
      </c>
      <c r="E3635" s="90" t="s">
        <v>2748</v>
      </c>
      <c r="F3635" s="127">
        <v>1</v>
      </c>
      <c r="G3635" s="91">
        <v>12972</v>
      </c>
      <c r="H3635" s="90"/>
      <c r="I3635" s="91"/>
      <c r="J3635" s="91"/>
      <c r="K3635" s="91">
        <f t="shared" si="117"/>
        <v>12972</v>
      </c>
      <c r="L3635" s="92">
        <v>20231226</v>
      </c>
    </row>
    <row r="3636" spans="1:12" x14ac:dyDescent="0.25">
      <c r="A3636" s="89" t="s">
        <v>5337</v>
      </c>
      <c r="B3636" s="90" t="s">
        <v>11</v>
      </c>
      <c r="C3636" s="90" t="s">
        <v>35</v>
      </c>
      <c r="D3636" s="90" t="s">
        <v>331</v>
      </c>
      <c r="E3636" s="90" t="s">
        <v>332</v>
      </c>
      <c r="F3636" s="127">
        <v>1</v>
      </c>
      <c r="G3636" s="91">
        <v>12972</v>
      </c>
      <c r="H3636" s="90"/>
      <c r="I3636" s="91"/>
      <c r="J3636" s="91"/>
      <c r="K3636" s="91">
        <f t="shared" si="117"/>
        <v>12972</v>
      </c>
      <c r="L3636" s="92">
        <v>20231227</v>
      </c>
    </row>
    <row r="3637" spans="1:12" x14ac:dyDescent="0.25">
      <c r="A3637" s="89" t="s">
        <v>5328</v>
      </c>
      <c r="B3637" s="90" t="s">
        <v>11</v>
      </c>
      <c r="C3637" s="90" t="s">
        <v>222</v>
      </c>
      <c r="D3637" s="90" t="s">
        <v>26</v>
      </c>
      <c r="E3637" s="90" t="s">
        <v>1106</v>
      </c>
      <c r="F3637" s="127">
        <v>1</v>
      </c>
      <c r="G3637" s="91">
        <v>12972</v>
      </c>
      <c r="H3637" s="90"/>
      <c r="I3637" s="91"/>
      <c r="J3637" s="91"/>
      <c r="K3637" s="91">
        <f t="shared" si="117"/>
        <v>12972</v>
      </c>
      <c r="L3637" s="92">
        <v>20231228</v>
      </c>
    </row>
    <row r="3638" spans="1:12" x14ac:dyDescent="0.25">
      <c r="A3638" s="89" t="s">
        <v>5298</v>
      </c>
      <c r="B3638" s="90" t="s">
        <v>11</v>
      </c>
      <c r="C3638" s="90" t="s">
        <v>12</v>
      </c>
      <c r="D3638" s="90" t="s">
        <v>319</v>
      </c>
      <c r="E3638" s="90" t="s">
        <v>4304</v>
      </c>
      <c r="F3638" s="127">
        <v>1</v>
      </c>
      <c r="G3638" s="91">
        <v>12972</v>
      </c>
      <c r="H3638" s="90"/>
      <c r="I3638" s="91"/>
      <c r="J3638" s="91"/>
      <c r="K3638" s="91">
        <f t="shared" si="117"/>
        <v>12972</v>
      </c>
      <c r="L3638" s="92">
        <v>20231228</v>
      </c>
    </row>
    <row r="3639" spans="1:12" x14ac:dyDescent="0.25">
      <c r="A3639" s="89" t="s">
        <v>5313</v>
      </c>
      <c r="B3639" s="90" t="s">
        <v>2204</v>
      </c>
      <c r="C3639" s="90" t="s">
        <v>1294</v>
      </c>
      <c r="D3639" s="90" t="s">
        <v>26</v>
      </c>
      <c r="E3639" s="90" t="s">
        <v>2201</v>
      </c>
      <c r="F3639" s="127">
        <v>1</v>
      </c>
      <c r="G3639" s="91">
        <v>12972</v>
      </c>
      <c r="H3639" s="90"/>
      <c r="I3639" s="91"/>
      <c r="J3639" s="91"/>
      <c r="K3639" s="91">
        <f t="shared" si="117"/>
        <v>12972</v>
      </c>
      <c r="L3639" s="92">
        <v>20231228</v>
      </c>
    </row>
    <row r="3640" spans="1:12" x14ac:dyDescent="0.25">
      <c r="A3640" s="108" t="s">
        <v>5339</v>
      </c>
      <c r="B3640" s="109" t="s">
        <v>2204</v>
      </c>
      <c r="C3640" s="109" t="s">
        <v>984</v>
      </c>
      <c r="D3640" s="109" t="s">
        <v>2178</v>
      </c>
      <c r="E3640" s="109" t="s">
        <v>267</v>
      </c>
      <c r="F3640" s="130">
        <v>1</v>
      </c>
      <c r="G3640" s="110">
        <v>12972</v>
      </c>
      <c r="H3640" s="109">
        <v>50</v>
      </c>
      <c r="I3640" s="110">
        <v>145.16999999999999</v>
      </c>
      <c r="J3640" s="110">
        <f>I3640*H3640</f>
        <v>7258.4999999999991</v>
      </c>
      <c r="K3640" s="110">
        <f t="shared" si="117"/>
        <v>20230.5</v>
      </c>
      <c r="L3640" s="111">
        <v>20231228</v>
      </c>
    </row>
    <row r="3641" spans="1:12" x14ac:dyDescent="0.25">
      <c r="A3641" s="89" t="s">
        <v>5299</v>
      </c>
      <c r="B3641" s="90" t="s">
        <v>11</v>
      </c>
      <c r="C3641" s="90" t="s">
        <v>220</v>
      </c>
      <c r="D3641" s="90" t="s">
        <v>221</v>
      </c>
      <c r="E3641" s="90" t="s">
        <v>1218</v>
      </c>
      <c r="F3641" s="127">
        <v>1</v>
      </c>
      <c r="G3641" s="91">
        <v>12972</v>
      </c>
      <c r="H3641" s="90"/>
      <c r="I3641" s="91"/>
      <c r="J3641" s="91"/>
      <c r="K3641" s="91">
        <f t="shared" si="117"/>
        <v>12972</v>
      </c>
      <c r="L3641" s="92">
        <v>20231229</v>
      </c>
    </row>
    <row r="3642" spans="1:12" ht="15.75" thickBot="1" x14ac:dyDescent="0.3">
      <c r="A3642" s="116" t="s">
        <v>5286</v>
      </c>
      <c r="B3642" s="117" t="s">
        <v>11</v>
      </c>
      <c r="C3642" s="117" t="s">
        <v>847</v>
      </c>
      <c r="D3642" s="117" t="s">
        <v>26</v>
      </c>
      <c r="E3642" s="117" t="s">
        <v>2273</v>
      </c>
      <c r="F3642" s="132">
        <v>1</v>
      </c>
      <c r="G3642" s="118">
        <v>12972</v>
      </c>
      <c r="H3642" s="117">
        <v>55</v>
      </c>
      <c r="I3642" s="118">
        <v>145.16999999999999</v>
      </c>
      <c r="J3642" s="118">
        <f>I3642*H3642</f>
        <v>7984.3499999999995</v>
      </c>
      <c r="K3642" s="118">
        <f t="shared" si="117"/>
        <v>20956.349999999999</v>
      </c>
      <c r="L3642" s="119">
        <v>20231229</v>
      </c>
    </row>
    <row r="3643" spans="1:12" x14ac:dyDescent="0.25">
      <c r="A3643" s="89"/>
      <c r="B3643" s="90"/>
      <c r="C3643" s="90"/>
      <c r="D3643" s="90"/>
      <c r="E3643" s="90"/>
      <c r="F3643" s="127"/>
      <c r="G3643" s="91"/>
      <c r="H3643" s="90"/>
      <c r="I3643" s="91"/>
      <c r="J3643" s="91"/>
      <c r="K3643" s="91"/>
      <c r="L3643" s="92"/>
    </row>
    <row r="3644" spans="1:12" ht="15.75" thickBot="1" x14ac:dyDescent="0.3">
      <c r="A3644" s="85"/>
      <c r="B3644" s="86"/>
      <c r="C3644" s="86"/>
      <c r="D3644" s="86"/>
      <c r="E3644" s="86"/>
      <c r="F3644" s="122"/>
      <c r="G3644" s="87"/>
      <c r="H3644" s="86"/>
      <c r="I3644" s="87"/>
      <c r="J3644" s="87"/>
      <c r="K3644" s="87"/>
      <c r="L3644" s="88"/>
    </row>
    <row r="3645" spans="1:12" x14ac:dyDescent="0.25">
      <c r="A3645" s="54" t="s">
        <v>5370</v>
      </c>
      <c r="B3645" s="47" t="s">
        <v>92</v>
      </c>
      <c r="C3645" s="47" t="s">
        <v>56</v>
      </c>
      <c r="D3645" s="47" t="s">
        <v>57</v>
      </c>
      <c r="E3645" s="47" t="s">
        <v>58</v>
      </c>
      <c r="F3645" s="123">
        <v>1</v>
      </c>
      <c r="G3645" s="38">
        <v>5997</v>
      </c>
      <c r="H3645" s="47"/>
      <c r="I3645" s="38"/>
      <c r="J3645" s="38"/>
      <c r="K3645" s="38">
        <f t="shared" ref="K3645:K3676" si="118">J3645+G3645</f>
        <v>5997</v>
      </c>
      <c r="L3645" s="73">
        <v>20231212</v>
      </c>
    </row>
    <row r="3646" spans="1:12" x14ac:dyDescent="0.25">
      <c r="A3646" s="89" t="s">
        <v>5368</v>
      </c>
      <c r="B3646" s="90" t="s">
        <v>92</v>
      </c>
      <c r="C3646" s="90" t="s">
        <v>56</v>
      </c>
      <c r="D3646" s="90" t="s">
        <v>57</v>
      </c>
      <c r="E3646" s="90" t="s">
        <v>732</v>
      </c>
      <c r="F3646" s="127">
        <v>1</v>
      </c>
      <c r="G3646" s="91">
        <v>5997</v>
      </c>
      <c r="H3646" s="90"/>
      <c r="I3646" s="91"/>
      <c r="J3646" s="91"/>
      <c r="K3646" s="91">
        <f t="shared" si="118"/>
        <v>5997</v>
      </c>
      <c r="L3646" s="92">
        <v>20231212</v>
      </c>
    </row>
    <row r="3647" spans="1:12" x14ac:dyDescent="0.25">
      <c r="A3647" s="89" t="s">
        <v>5367</v>
      </c>
      <c r="B3647" s="90" t="s">
        <v>92</v>
      </c>
      <c r="C3647" s="90" t="s">
        <v>56</v>
      </c>
      <c r="D3647" s="90" t="s">
        <v>57</v>
      </c>
      <c r="E3647" s="90" t="s">
        <v>66</v>
      </c>
      <c r="F3647" s="127">
        <v>1</v>
      </c>
      <c r="G3647" s="91">
        <v>5997</v>
      </c>
      <c r="H3647" s="90"/>
      <c r="I3647" s="91"/>
      <c r="J3647" s="91"/>
      <c r="K3647" s="91">
        <f t="shared" si="118"/>
        <v>5997</v>
      </c>
      <c r="L3647" s="92">
        <v>20231212</v>
      </c>
    </row>
    <row r="3648" spans="1:12" x14ac:dyDescent="0.25">
      <c r="A3648" s="89" t="s">
        <v>5366</v>
      </c>
      <c r="B3648" s="90" t="s">
        <v>92</v>
      </c>
      <c r="C3648" s="90" t="s">
        <v>56</v>
      </c>
      <c r="D3648" s="90" t="s">
        <v>57</v>
      </c>
      <c r="E3648" s="90" t="s">
        <v>1919</v>
      </c>
      <c r="F3648" s="127">
        <v>1</v>
      </c>
      <c r="G3648" s="91">
        <v>5997</v>
      </c>
      <c r="H3648" s="90"/>
      <c r="I3648" s="91"/>
      <c r="J3648" s="91"/>
      <c r="K3648" s="91">
        <f t="shared" si="118"/>
        <v>5997</v>
      </c>
      <c r="L3648" s="92">
        <v>20231212</v>
      </c>
    </row>
    <row r="3649" spans="1:12" x14ac:dyDescent="0.25">
      <c r="A3649" s="89" t="s">
        <v>5365</v>
      </c>
      <c r="B3649" s="90" t="s">
        <v>92</v>
      </c>
      <c r="C3649" s="90" t="s">
        <v>56</v>
      </c>
      <c r="D3649" s="90" t="s">
        <v>57</v>
      </c>
      <c r="E3649" s="90" t="s">
        <v>64</v>
      </c>
      <c r="F3649" s="127">
        <v>1</v>
      </c>
      <c r="G3649" s="91">
        <v>5997</v>
      </c>
      <c r="H3649" s="90"/>
      <c r="I3649" s="91"/>
      <c r="J3649" s="91"/>
      <c r="K3649" s="91">
        <f t="shared" si="118"/>
        <v>5997</v>
      </c>
      <c r="L3649" s="92">
        <v>20231212</v>
      </c>
    </row>
    <row r="3650" spans="1:12" x14ac:dyDescent="0.25">
      <c r="A3650" s="89" t="s">
        <v>5364</v>
      </c>
      <c r="B3650" s="90" t="s">
        <v>92</v>
      </c>
      <c r="C3650" s="90" t="s">
        <v>56</v>
      </c>
      <c r="D3650" s="90" t="s">
        <v>57</v>
      </c>
      <c r="E3650" s="90" t="s">
        <v>1123</v>
      </c>
      <c r="F3650" s="127">
        <v>1</v>
      </c>
      <c r="G3650" s="91">
        <v>5997</v>
      </c>
      <c r="H3650" s="90"/>
      <c r="I3650" s="91"/>
      <c r="J3650" s="91"/>
      <c r="K3650" s="91">
        <f t="shared" si="118"/>
        <v>5997</v>
      </c>
      <c r="L3650" s="92">
        <v>20231212</v>
      </c>
    </row>
    <row r="3651" spans="1:12" x14ac:dyDescent="0.25">
      <c r="A3651" s="108" t="s">
        <v>5378</v>
      </c>
      <c r="B3651" s="109" t="s">
        <v>92</v>
      </c>
      <c r="C3651" s="109" t="s">
        <v>56</v>
      </c>
      <c r="D3651" s="109" t="s">
        <v>57</v>
      </c>
      <c r="E3651" s="109" t="s">
        <v>1864</v>
      </c>
      <c r="F3651" s="130">
        <v>1</v>
      </c>
      <c r="G3651" s="110">
        <v>5997</v>
      </c>
      <c r="H3651" s="109">
        <v>275</v>
      </c>
      <c r="I3651" s="110">
        <v>145.16999999999999</v>
      </c>
      <c r="J3651" s="110">
        <f>I3651*H3651</f>
        <v>39921.75</v>
      </c>
      <c r="K3651" s="110">
        <f t="shared" si="118"/>
        <v>45918.75</v>
      </c>
      <c r="L3651" s="111">
        <v>20231212</v>
      </c>
    </row>
    <row r="3652" spans="1:12" x14ac:dyDescent="0.25">
      <c r="A3652" s="89" t="s">
        <v>5377</v>
      </c>
      <c r="B3652" s="90" t="s">
        <v>92</v>
      </c>
      <c r="C3652" s="90" t="s">
        <v>56</v>
      </c>
      <c r="D3652" s="90" t="s">
        <v>57</v>
      </c>
      <c r="E3652" s="90" t="s">
        <v>1862</v>
      </c>
      <c r="F3652" s="127">
        <v>1</v>
      </c>
      <c r="G3652" s="91">
        <v>5997</v>
      </c>
      <c r="H3652" s="90"/>
      <c r="I3652" s="91"/>
      <c r="J3652" s="91"/>
      <c r="K3652" s="91">
        <f t="shared" si="118"/>
        <v>5997</v>
      </c>
      <c r="L3652" s="92">
        <v>20231212</v>
      </c>
    </row>
    <row r="3653" spans="1:12" x14ac:dyDescent="0.25">
      <c r="A3653" s="89" t="s">
        <v>5376</v>
      </c>
      <c r="B3653" s="90" t="s">
        <v>92</v>
      </c>
      <c r="C3653" s="90" t="s">
        <v>56</v>
      </c>
      <c r="D3653" s="90" t="s">
        <v>57</v>
      </c>
      <c r="E3653" s="90" t="s">
        <v>1860</v>
      </c>
      <c r="F3653" s="127">
        <v>1</v>
      </c>
      <c r="G3653" s="91">
        <v>5997</v>
      </c>
      <c r="H3653" s="90"/>
      <c r="I3653" s="91"/>
      <c r="J3653" s="91"/>
      <c r="K3653" s="91">
        <f t="shared" si="118"/>
        <v>5997</v>
      </c>
      <c r="L3653" s="92">
        <v>20231212</v>
      </c>
    </row>
    <row r="3654" spans="1:12" x14ac:dyDescent="0.25">
      <c r="A3654" s="89" t="s">
        <v>5375</v>
      </c>
      <c r="B3654" s="90" t="s">
        <v>92</v>
      </c>
      <c r="C3654" s="90" t="s">
        <v>56</v>
      </c>
      <c r="D3654" s="90" t="s">
        <v>57</v>
      </c>
      <c r="E3654" s="90" t="s">
        <v>1916</v>
      </c>
      <c r="F3654" s="127">
        <v>1</v>
      </c>
      <c r="G3654" s="91">
        <v>5997</v>
      </c>
      <c r="H3654" s="90"/>
      <c r="I3654" s="91"/>
      <c r="J3654" s="91"/>
      <c r="K3654" s="91">
        <f t="shared" si="118"/>
        <v>5997</v>
      </c>
      <c r="L3654" s="92">
        <v>20231212</v>
      </c>
    </row>
    <row r="3655" spans="1:12" x14ac:dyDescent="0.25">
      <c r="A3655" s="89" t="s">
        <v>5374</v>
      </c>
      <c r="B3655" s="90" t="s">
        <v>92</v>
      </c>
      <c r="C3655" s="90" t="s">
        <v>56</v>
      </c>
      <c r="D3655" s="90" t="s">
        <v>57</v>
      </c>
      <c r="E3655" s="90" t="s">
        <v>1858</v>
      </c>
      <c r="F3655" s="127">
        <v>1</v>
      </c>
      <c r="G3655" s="91">
        <v>5997</v>
      </c>
      <c r="H3655" s="90"/>
      <c r="I3655" s="91"/>
      <c r="J3655" s="91"/>
      <c r="K3655" s="91">
        <f t="shared" si="118"/>
        <v>5997</v>
      </c>
      <c r="L3655" s="92">
        <v>20231212</v>
      </c>
    </row>
    <row r="3656" spans="1:12" x14ac:dyDescent="0.25">
      <c r="A3656" s="89" t="s">
        <v>5373</v>
      </c>
      <c r="B3656" s="90" t="s">
        <v>92</v>
      </c>
      <c r="C3656" s="90" t="s">
        <v>56</v>
      </c>
      <c r="D3656" s="90" t="s">
        <v>57</v>
      </c>
      <c r="E3656" s="90" t="s">
        <v>1856</v>
      </c>
      <c r="F3656" s="127">
        <v>1</v>
      </c>
      <c r="G3656" s="91">
        <v>5997</v>
      </c>
      <c r="H3656" s="90"/>
      <c r="I3656" s="91"/>
      <c r="J3656" s="91"/>
      <c r="K3656" s="91">
        <f t="shared" si="118"/>
        <v>5997</v>
      </c>
      <c r="L3656" s="92">
        <v>20231212</v>
      </c>
    </row>
    <row r="3657" spans="1:12" x14ac:dyDescent="0.25">
      <c r="A3657" s="89" t="s">
        <v>5372</v>
      </c>
      <c r="B3657" s="90" t="s">
        <v>92</v>
      </c>
      <c r="C3657" s="90" t="s">
        <v>56</v>
      </c>
      <c r="D3657" s="90" t="s">
        <v>57</v>
      </c>
      <c r="E3657" s="90" t="s">
        <v>1914</v>
      </c>
      <c r="F3657" s="127">
        <v>1</v>
      </c>
      <c r="G3657" s="91">
        <v>5997</v>
      </c>
      <c r="H3657" s="90"/>
      <c r="I3657" s="91"/>
      <c r="J3657" s="91"/>
      <c r="K3657" s="91">
        <f t="shared" si="118"/>
        <v>5997</v>
      </c>
      <c r="L3657" s="92">
        <v>20231212</v>
      </c>
    </row>
    <row r="3658" spans="1:12" x14ac:dyDescent="0.25">
      <c r="A3658" s="89" t="s">
        <v>5371</v>
      </c>
      <c r="B3658" s="90" t="s">
        <v>92</v>
      </c>
      <c r="C3658" s="90" t="s">
        <v>56</v>
      </c>
      <c r="D3658" s="90" t="s">
        <v>57</v>
      </c>
      <c r="E3658" s="90" t="s">
        <v>1912</v>
      </c>
      <c r="F3658" s="127">
        <v>1</v>
      </c>
      <c r="G3658" s="91">
        <v>5997</v>
      </c>
      <c r="H3658" s="90"/>
      <c r="I3658" s="91"/>
      <c r="J3658" s="91"/>
      <c r="K3658" s="91">
        <f t="shared" si="118"/>
        <v>5997</v>
      </c>
      <c r="L3658" s="92">
        <v>20231212</v>
      </c>
    </row>
    <row r="3659" spans="1:12" x14ac:dyDescent="0.25">
      <c r="A3659" s="89" t="s">
        <v>5369</v>
      </c>
      <c r="B3659" s="90" t="s">
        <v>92</v>
      </c>
      <c r="C3659" s="90" t="s">
        <v>56</v>
      </c>
      <c r="D3659" s="90" t="s">
        <v>1844</v>
      </c>
      <c r="E3659" s="90" t="s">
        <v>1885</v>
      </c>
      <c r="F3659" s="127">
        <v>1</v>
      </c>
      <c r="G3659" s="91">
        <v>5997</v>
      </c>
      <c r="H3659" s="90"/>
      <c r="I3659" s="91"/>
      <c r="J3659" s="91"/>
      <c r="K3659" s="91">
        <f t="shared" si="118"/>
        <v>5997</v>
      </c>
      <c r="L3659" s="92">
        <v>20231212</v>
      </c>
    </row>
    <row r="3660" spans="1:12" x14ac:dyDescent="0.25">
      <c r="A3660" s="89" t="s">
        <v>5349</v>
      </c>
      <c r="B3660" s="90" t="s">
        <v>92</v>
      </c>
      <c r="C3660" s="90" t="s">
        <v>56</v>
      </c>
      <c r="D3660" s="90" t="s">
        <v>57</v>
      </c>
      <c r="E3660" s="90" t="s">
        <v>5350</v>
      </c>
      <c r="F3660" s="127">
        <v>1</v>
      </c>
      <c r="G3660" s="91">
        <v>5997</v>
      </c>
      <c r="H3660" s="90"/>
      <c r="I3660" s="91"/>
      <c r="J3660" s="91"/>
      <c r="K3660" s="91">
        <f t="shared" si="118"/>
        <v>5997</v>
      </c>
      <c r="L3660" s="92">
        <v>20231214</v>
      </c>
    </row>
    <row r="3661" spans="1:12" x14ac:dyDescent="0.25">
      <c r="A3661" s="89" t="s">
        <v>5347</v>
      </c>
      <c r="B3661" s="90" t="s">
        <v>92</v>
      </c>
      <c r="C3661" s="90" t="s">
        <v>56</v>
      </c>
      <c r="D3661" s="90" t="s">
        <v>57</v>
      </c>
      <c r="E3661" s="90" t="s">
        <v>5348</v>
      </c>
      <c r="F3661" s="127">
        <v>1</v>
      </c>
      <c r="G3661" s="91">
        <v>5997</v>
      </c>
      <c r="H3661" s="90"/>
      <c r="I3661" s="91"/>
      <c r="J3661" s="91"/>
      <c r="K3661" s="91">
        <f t="shared" si="118"/>
        <v>5997</v>
      </c>
      <c r="L3661" s="92">
        <v>20231214</v>
      </c>
    </row>
    <row r="3662" spans="1:12" x14ac:dyDescent="0.25">
      <c r="A3662" s="89" t="s">
        <v>5346</v>
      </c>
      <c r="B3662" s="90" t="s">
        <v>92</v>
      </c>
      <c r="C3662" s="90" t="s">
        <v>56</v>
      </c>
      <c r="D3662" s="90" t="s">
        <v>57</v>
      </c>
      <c r="E3662" s="90" t="s">
        <v>1237</v>
      </c>
      <c r="F3662" s="127">
        <v>1</v>
      </c>
      <c r="G3662" s="91">
        <v>5997</v>
      </c>
      <c r="H3662" s="90"/>
      <c r="I3662" s="91"/>
      <c r="J3662" s="91"/>
      <c r="K3662" s="91">
        <f t="shared" si="118"/>
        <v>5997</v>
      </c>
      <c r="L3662" s="92">
        <v>20231214</v>
      </c>
    </row>
    <row r="3663" spans="1:12" x14ac:dyDescent="0.25">
      <c r="A3663" s="89" t="s">
        <v>5345</v>
      </c>
      <c r="B3663" s="90" t="s">
        <v>92</v>
      </c>
      <c r="C3663" s="90" t="s">
        <v>56</v>
      </c>
      <c r="D3663" s="90" t="s">
        <v>57</v>
      </c>
      <c r="E3663" s="90" t="s">
        <v>60</v>
      </c>
      <c r="F3663" s="127">
        <v>1</v>
      </c>
      <c r="G3663" s="91">
        <v>5997</v>
      </c>
      <c r="H3663" s="90"/>
      <c r="I3663" s="91"/>
      <c r="J3663" s="91"/>
      <c r="K3663" s="91">
        <f t="shared" si="118"/>
        <v>5997</v>
      </c>
      <c r="L3663" s="92">
        <v>20231214</v>
      </c>
    </row>
    <row r="3664" spans="1:12" x14ac:dyDescent="0.25">
      <c r="A3664" s="89" t="s">
        <v>5344</v>
      </c>
      <c r="B3664" s="90" t="s">
        <v>92</v>
      </c>
      <c r="C3664" s="90" t="s">
        <v>56</v>
      </c>
      <c r="D3664" s="90" t="s">
        <v>57</v>
      </c>
      <c r="E3664" s="90" t="s">
        <v>734</v>
      </c>
      <c r="F3664" s="127">
        <v>1</v>
      </c>
      <c r="G3664" s="91">
        <v>5997</v>
      </c>
      <c r="H3664" s="90"/>
      <c r="I3664" s="91"/>
      <c r="J3664" s="91"/>
      <c r="K3664" s="91">
        <f t="shared" si="118"/>
        <v>5997</v>
      </c>
      <c r="L3664" s="92">
        <v>20231214</v>
      </c>
    </row>
    <row r="3665" spans="1:12" x14ac:dyDescent="0.25">
      <c r="A3665" s="89" t="s">
        <v>5342</v>
      </c>
      <c r="B3665" s="90" t="s">
        <v>92</v>
      </c>
      <c r="C3665" s="90" t="s">
        <v>56</v>
      </c>
      <c r="D3665" s="90" t="s">
        <v>57</v>
      </c>
      <c r="E3665" s="90" t="s">
        <v>5343</v>
      </c>
      <c r="F3665" s="127">
        <v>1</v>
      </c>
      <c r="G3665" s="91">
        <v>5997</v>
      </c>
      <c r="H3665" s="90"/>
      <c r="I3665" s="91"/>
      <c r="J3665" s="91"/>
      <c r="K3665" s="91">
        <f t="shared" si="118"/>
        <v>5997</v>
      </c>
      <c r="L3665" s="92">
        <v>20231214</v>
      </c>
    </row>
    <row r="3666" spans="1:12" x14ac:dyDescent="0.25">
      <c r="A3666" s="89" t="s">
        <v>5356</v>
      </c>
      <c r="B3666" s="90" t="s">
        <v>92</v>
      </c>
      <c r="C3666" s="90" t="s">
        <v>56</v>
      </c>
      <c r="D3666" s="90" t="s">
        <v>57</v>
      </c>
      <c r="E3666" s="90" t="s">
        <v>5357</v>
      </c>
      <c r="F3666" s="127">
        <v>1</v>
      </c>
      <c r="G3666" s="91">
        <v>5997</v>
      </c>
      <c r="H3666" s="90"/>
      <c r="I3666" s="91"/>
      <c r="J3666" s="91"/>
      <c r="K3666" s="91">
        <f t="shared" si="118"/>
        <v>5997</v>
      </c>
      <c r="L3666" s="92">
        <v>20231214</v>
      </c>
    </row>
    <row r="3667" spans="1:12" x14ac:dyDescent="0.25">
      <c r="A3667" s="89" t="s">
        <v>5355</v>
      </c>
      <c r="B3667" s="90" t="s">
        <v>92</v>
      </c>
      <c r="C3667" s="90" t="s">
        <v>56</v>
      </c>
      <c r="D3667" s="90" t="s">
        <v>57</v>
      </c>
      <c r="E3667" s="90" t="s">
        <v>1876</v>
      </c>
      <c r="F3667" s="127">
        <v>1</v>
      </c>
      <c r="G3667" s="91">
        <v>5997</v>
      </c>
      <c r="H3667" s="90"/>
      <c r="I3667" s="91"/>
      <c r="J3667" s="91"/>
      <c r="K3667" s="91">
        <f t="shared" si="118"/>
        <v>5997</v>
      </c>
      <c r="L3667" s="92">
        <v>20231214</v>
      </c>
    </row>
    <row r="3668" spans="1:12" x14ac:dyDescent="0.25">
      <c r="A3668" s="89" t="s">
        <v>5354</v>
      </c>
      <c r="B3668" s="90" t="s">
        <v>92</v>
      </c>
      <c r="C3668" s="90" t="s">
        <v>56</v>
      </c>
      <c r="D3668" s="90" t="s">
        <v>57</v>
      </c>
      <c r="E3668" s="90" t="s">
        <v>1840</v>
      </c>
      <c r="F3668" s="127">
        <v>1</v>
      </c>
      <c r="G3668" s="91">
        <v>5997</v>
      </c>
      <c r="H3668" s="90"/>
      <c r="I3668" s="91"/>
      <c r="J3668" s="91"/>
      <c r="K3668" s="91">
        <f t="shared" si="118"/>
        <v>5997</v>
      </c>
      <c r="L3668" s="92">
        <v>20231214</v>
      </c>
    </row>
    <row r="3669" spans="1:12" x14ac:dyDescent="0.25">
      <c r="A3669" s="89" t="s">
        <v>5353</v>
      </c>
      <c r="B3669" s="90" t="s">
        <v>92</v>
      </c>
      <c r="C3669" s="90" t="s">
        <v>56</v>
      </c>
      <c r="D3669" s="90" t="s">
        <v>57</v>
      </c>
      <c r="E3669" s="90" t="s">
        <v>1910</v>
      </c>
      <c r="F3669" s="127">
        <v>1</v>
      </c>
      <c r="G3669" s="91">
        <v>5997</v>
      </c>
      <c r="H3669" s="90"/>
      <c r="I3669" s="91"/>
      <c r="J3669" s="91"/>
      <c r="K3669" s="91">
        <f t="shared" si="118"/>
        <v>5997</v>
      </c>
      <c r="L3669" s="92">
        <v>20231214</v>
      </c>
    </row>
    <row r="3670" spans="1:12" x14ac:dyDescent="0.25">
      <c r="A3670" s="89" t="s">
        <v>5351</v>
      </c>
      <c r="B3670" s="90" t="s">
        <v>92</v>
      </c>
      <c r="C3670" s="90" t="s">
        <v>56</v>
      </c>
      <c r="D3670" s="90" t="s">
        <v>57</v>
      </c>
      <c r="E3670" s="90" t="s">
        <v>5352</v>
      </c>
      <c r="F3670" s="127">
        <v>1</v>
      </c>
      <c r="G3670" s="91">
        <v>5997</v>
      </c>
      <c r="H3670" s="90"/>
      <c r="I3670" s="91"/>
      <c r="J3670" s="91"/>
      <c r="K3670" s="91">
        <f t="shared" si="118"/>
        <v>5997</v>
      </c>
      <c r="L3670" s="92">
        <v>20231214</v>
      </c>
    </row>
    <row r="3671" spans="1:12" x14ac:dyDescent="0.25">
      <c r="A3671" s="89" t="s">
        <v>5335</v>
      </c>
      <c r="B3671" s="90" t="s">
        <v>92</v>
      </c>
      <c r="C3671" s="90" t="s">
        <v>739</v>
      </c>
      <c r="D3671" s="90" t="s">
        <v>834</v>
      </c>
      <c r="E3671" s="90" t="s">
        <v>839</v>
      </c>
      <c r="F3671" s="127">
        <v>1</v>
      </c>
      <c r="G3671" s="91">
        <v>5997</v>
      </c>
      <c r="H3671" s="90"/>
      <c r="I3671" s="91"/>
      <c r="J3671" s="91"/>
      <c r="K3671" s="91">
        <f t="shared" si="118"/>
        <v>5997</v>
      </c>
      <c r="L3671" s="92">
        <v>20231219</v>
      </c>
    </row>
    <row r="3672" spans="1:12" x14ac:dyDescent="0.25">
      <c r="A3672" s="108" t="s">
        <v>5334</v>
      </c>
      <c r="B3672" s="109" t="s">
        <v>92</v>
      </c>
      <c r="C3672" s="109" t="s">
        <v>739</v>
      </c>
      <c r="D3672" s="109" t="s">
        <v>834</v>
      </c>
      <c r="E3672" s="109" t="s">
        <v>837</v>
      </c>
      <c r="F3672" s="130">
        <v>1</v>
      </c>
      <c r="G3672" s="110">
        <v>5997</v>
      </c>
      <c r="H3672" s="109">
        <v>30</v>
      </c>
      <c r="I3672" s="110">
        <v>145.16999999999999</v>
      </c>
      <c r="J3672" s="110">
        <f>I3672*H3672</f>
        <v>4355.0999999999995</v>
      </c>
      <c r="K3672" s="110">
        <f t="shared" si="118"/>
        <v>10352.099999999999</v>
      </c>
      <c r="L3672" s="111">
        <v>20231219</v>
      </c>
    </row>
    <row r="3673" spans="1:12" x14ac:dyDescent="0.25">
      <c r="A3673" s="89" t="s">
        <v>5333</v>
      </c>
      <c r="B3673" s="90" t="s">
        <v>92</v>
      </c>
      <c r="C3673" s="90" t="s">
        <v>739</v>
      </c>
      <c r="D3673" s="90" t="s">
        <v>834</v>
      </c>
      <c r="E3673" s="90" t="s">
        <v>835</v>
      </c>
      <c r="F3673" s="127">
        <v>1</v>
      </c>
      <c r="G3673" s="91">
        <v>5997</v>
      </c>
      <c r="H3673" s="90"/>
      <c r="I3673" s="91"/>
      <c r="J3673" s="91"/>
      <c r="K3673" s="91">
        <f t="shared" si="118"/>
        <v>5997</v>
      </c>
      <c r="L3673" s="92">
        <v>20231219</v>
      </c>
    </row>
    <row r="3674" spans="1:12" x14ac:dyDescent="0.25">
      <c r="A3674" s="89" t="s">
        <v>5332</v>
      </c>
      <c r="B3674" s="90" t="s">
        <v>92</v>
      </c>
      <c r="C3674" s="90" t="s">
        <v>851</v>
      </c>
      <c r="D3674" s="90" t="s">
        <v>872</v>
      </c>
      <c r="E3674" s="90" t="s">
        <v>887</v>
      </c>
      <c r="F3674" s="127">
        <v>1</v>
      </c>
      <c r="G3674" s="91">
        <v>5997</v>
      </c>
      <c r="H3674" s="90"/>
      <c r="I3674" s="91"/>
      <c r="J3674" s="91"/>
      <c r="K3674" s="91">
        <f t="shared" si="118"/>
        <v>5997</v>
      </c>
      <c r="L3674" s="92">
        <v>20231219</v>
      </c>
    </row>
    <row r="3675" spans="1:12" x14ac:dyDescent="0.25">
      <c r="A3675" s="89" t="s">
        <v>5331</v>
      </c>
      <c r="B3675" s="90" t="s">
        <v>92</v>
      </c>
      <c r="C3675" s="90" t="s">
        <v>851</v>
      </c>
      <c r="D3675" s="90" t="s">
        <v>872</v>
      </c>
      <c r="E3675" s="90" t="s">
        <v>883</v>
      </c>
      <c r="F3675" s="127">
        <v>1</v>
      </c>
      <c r="G3675" s="91">
        <v>5997</v>
      </c>
      <c r="H3675" s="90"/>
      <c r="I3675" s="91"/>
      <c r="J3675" s="91"/>
      <c r="K3675" s="91">
        <f t="shared" si="118"/>
        <v>5997</v>
      </c>
      <c r="L3675" s="92">
        <v>20231219</v>
      </c>
    </row>
    <row r="3676" spans="1:12" x14ac:dyDescent="0.25">
      <c r="A3676" s="89" t="s">
        <v>5330</v>
      </c>
      <c r="B3676" s="90" t="s">
        <v>92</v>
      </c>
      <c r="C3676" s="90" t="s">
        <v>851</v>
      </c>
      <c r="D3676" s="90" t="s">
        <v>872</v>
      </c>
      <c r="E3676" s="90" t="s">
        <v>881</v>
      </c>
      <c r="F3676" s="127">
        <v>1</v>
      </c>
      <c r="G3676" s="91">
        <v>5997</v>
      </c>
      <c r="H3676" s="90"/>
      <c r="I3676" s="91"/>
      <c r="J3676" s="91"/>
      <c r="K3676" s="91">
        <f t="shared" si="118"/>
        <v>5997</v>
      </c>
      <c r="L3676" s="92">
        <v>20231219</v>
      </c>
    </row>
    <row r="3677" spans="1:12" x14ac:dyDescent="0.25">
      <c r="A3677" s="89" t="s">
        <v>5329</v>
      </c>
      <c r="B3677" s="90" t="s">
        <v>92</v>
      </c>
      <c r="C3677" s="90" t="s">
        <v>851</v>
      </c>
      <c r="D3677" s="90" t="s">
        <v>872</v>
      </c>
      <c r="E3677" s="90" t="s">
        <v>877</v>
      </c>
      <c r="F3677" s="127">
        <v>1</v>
      </c>
      <c r="G3677" s="91">
        <v>5997</v>
      </c>
      <c r="H3677" s="90"/>
      <c r="I3677" s="91"/>
      <c r="J3677" s="91"/>
      <c r="K3677" s="91">
        <f t="shared" ref="K3677:K3708" si="119">J3677+G3677</f>
        <v>5997</v>
      </c>
      <c r="L3677" s="92">
        <v>20231219</v>
      </c>
    </row>
    <row r="3678" spans="1:12" x14ac:dyDescent="0.25">
      <c r="A3678" s="89" t="s">
        <v>5322</v>
      </c>
      <c r="B3678" s="90" t="s">
        <v>92</v>
      </c>
      <c r="C3678" s="90" t="s">
        <v>56</v>
      </c>
      <c r="D3678" s="90" t="s">
        <v>57</v>
      </c>
      <c r="E3678" s="90" t="s">
        <v>496</v>
      </c>
      <c r="F3678" s="127">
        <v>1</v>
      </c>
      <c r="G3678" s="91">
        <v>5997</v>
      </c>
      <c r="H3678" s="90"/>
      <c r="I3678" s="91"/>
      <c r="J3678" s="91"/>
      <c r="K3678" s="91">
        <f t="shared" si="119"/>
        <v>5997</v>
      </c>
      <c r="L3678" s="92">
        <v>20231220</v>
      </c>
    </row>
    <row r="3679" spans="1:12" x14ac:dyDescent="0.25">
      <c r="A3679" s="89" t="s">
        <v>5319</v>
      </c>
      <c r="B3679" s="90" t="s">
        <v>92</v>
      </c>
      <c r="C3679" s="90" t="s">
        <v>56</v>
      </c>
      <c r="D3679" s="90" t="s">
        <v>57</v>
      </c>
      <c r="E3679" s="90" t="s">
        <v>62</v>
      </c>
      <c r="F3679" s="127">
        <v>1</v>
      </c>
      <c r="G3679" s="91">
        <v>5997</v>
      </c>
      <c r="H3679" s="90"/>
      <c r="I3679" s="91"/>
      <c r="J3679" s="91"/>
      <c r="K3679" s="91">
        <f t="shared" si="119"/>
        <v>5997</v>
      </c>
      <c r="L3679" s="92">
        <v>20231220</v>
      </c>
    </row>
    <row r="3680" spans="1:12" x14ac:dyDescent="0.25">
      <c r="A3680" s="89" t="s">
        <v>5324</v>
      </c>
      <c r="B3680" s="90" t="s">
        <v>92</v>
      </c>
      <c r="C3680" s="90" t="s">
        <v>56</v>
      </c>
      <c r="D3680" s="90" t="s">
        <v>57</v>
      </c>
      <c r="E3680" s="90" t="s">
        <v>1842</v>
      </c>
      <c r="F3680" s="127">
        <v>1</v>
      </c>
      <c r="G3680" s="91">
        <v>5997</v>
      </c>
      <c r="H3680" s="90"/>
      <c r="I3680" s="91"/>
      <c r="J3680" s="91"/>
      <c r="K3680" s="91">
        <f t="shared" si="119"/>
        <v>5997</v>
      </c>
      <c r="L3680" s="92">
        <v>20231220</v>
      </c>
    </row>
    <row r="3681" spans="1:12" x14ac:dyDescent="0.25">
      <c r="A3681" s="89" t="s">
        <v>5323</v>
      </c>
      <c r="B3681" s="90" t="s">
        <v>92</v>
      </c>
      <c r="C3681" s="90" t="s">
        <v>56</v>
      </c>
      <c r="D3681" s="90" t="s">
        <v>57</v>
      </c>
      <c r="E3681" s="90" t="s">
        <v>1853</v>
      </c>
      <c r="F3681" s="127">
        <v>1</v>
      </c>
      <c r="G3681" s="91">
        <v>5997</v>
      </c>
      <c r="H3681" s="90"/>
      <c r="I3681" s="91"/>
      <c r="J3681" s="91"/>
      <c r="K3681" s="91">
        <f t="shared" si="119"/>
        <v>5997</v>
      </c>
      <c r="L3681" s="92">
        <v>20231220</v>
      </c>
    </row>
    <row r="3682" spans="1:12" x14ac:dyDescent="0.25">
      <c r="A3682" s="89" t="s">
        <v>5321</v>
      </c>
      <c r="B3682" s="90" t="s">
        <v>92</v>
      </c>
      <c r="C3682" s="90" t="s">
        <v>56</v>
      </c>
      <c r="D3682" s="90" t="s">
        <v>1844</v>
      </c>
      <c r="E3682" s="90" t="s">
        <v>1847</v>
      </c>
      <c r="F3682" s="127">
        <v>1</v>
      </c>
      <c r="G3682" s="91">
        <v>5997</v>
      </c>
      <c r="H3682" s="90"/>
      <c r="I3682" s="91"/>
      <c r="J3682" s="91"/>
      <c r="K3682" s="91">
        <f t="shared" si="119"/>
        <v>5997</v>
      </c>
      <c r="L3682" s="92">
        <v>20231220</v>
      </c>
    </row>
    <row r="3683" spans="1:12" x14ac:dyDescent="0.25">
      <c r="A3683" s="89" t="s">
        <v>5320</v>
      </c>
      <c r="B3683" s="90" t="s">
        <v>92</v>
      </c>
      <c r="C3683" s="90" t="s">
        <v>56</v>
      </c>
      <c r="D3683" s="90" t="s">
        <v>1844</v>
      </c>
      <c r="E3683" s="90" t="s">
        <v>1845</v>
      </c>
      <c r="F3683" s="127">
        <v>1</v>
      </c>
      <c r="G3683" s="91">
        <v>5997</v>
      </c>
      <c r="H3683" s="90"/>
      <c r="I3683" s="91"/>
      <c r="J3683" s="91"/>
      <c r="K3683" s="91">
        <f t="shared" si="119"/>
        <v>5997</v>
      </c>
      <c r="L3683" s="92">
        <v>20231220</v>
      </c>
    </row>
    <row r="3684" spans="1:12" x14ac:dyDescent="0.25">
      <c r="A3684" s="89" t="s">
        <v>5315</v>
      </c>
      <c r="B3684" s="90" t="s">
        <v>92</v>
      </c>
      <c r="C3684" s="90" t="s">
        <v>12</v>
      </c>
      <c r="D3684" s="90" t="s">
        <v>322</v>
      </c>
      <c r="E3684" s="90" t="s">
        <v>2155</v>
      </c>
      <c r="F3684" s="127">
        <v>1</v>
      </c>
      <c r="G3684" s="91">
        <v>5997</v>
      </c>
      <c r="H3684" s="90"/>
      <c r="I3684" s="91"/>
      <c r="J3684" s="91"/>
      <c r="K3684" s="91">
        <f t="shared" si="119"/>
        <v>5997</v>
      </c>
      <c r="L3684" s="92">
        <v>20231220</v>
      </c>
    </row>
    <row r="3685" spans="1:12" x14ac:dyDescent="0.25">
      <c r="A3685" s="89" t="s">
        <v>5314</v>
      </c>
      <c r="B3685" s="90" t="s">
        <v>92</v>
      </c>
      <c r="C3685" s="90" t="s">
        <v>12</v>
      </c>
      <c r="D3685" s="90" t="s">
        <v>322</v>
      </c>
      <c r="E3685" s="90" t="s">
        <v>323</v>
      </c>
      <c r="F3685" s="127">
        <v>1</v>
      </c>
      <c r="G3685" s="91">
        <v>5997</v>
      </c>
      <c r="H3685" s="90"/>
      <c r="I3685" s="91"/>
      <c r="J3685" s="91"/>
      <c r="K3685" s="91">
        <f t="shared" si="119"/>
        <v>5997</v>
      </c>
      <c r="L3685" s="92">
        <v>20231220</v>
      </c>
    </row>
    <row r="3686" spans="1:12" x14ac:dyDescent="0.25">
      <c r="A3686" s="89" t="s">
        <v>5390</v>
      </c>
      <c r="B3686" s="90" t="s">
        <v>92</v>
      </c>
      <c r="C3686" s="90" t="s">
        <v>27</v>
      </c>
      <c r="D3686" s="90" t="s">
        <v>99</v>
      </c>
      <c r="E3686" s="90" t="s">
        <v>820</v>
      </c>
      <c r="F3686" s="127">
        <v>1</v>
      </c>
      <c r="G3686" s="91">
        <v>5997</v>
      </c>
      <c r="H3686" s="90"/>
      <c r="I3686" s="91"/>
      <c r="J3686" s="91"/>
      <c r="K3686" s="91">
        <f t="shared" si="119"/>
        <v>5997</v>
      </c>
      <c r="L3686" s="92">
        <v>20231222</v>
      </c>
    </row>
    <row r="3687" spans="1:12" x14ac:dyDescent="0.25">
      <c r="A3687" s="89" t="s">
        <v>5389</v>
      </c>
      <c r="B3687" s="90" t="s">
        <v>92</v>
      </c>
      <c r="C3687" s="90" t="s">
        <v>27</v>
      </c>
      <c r="D3687" s="90" t="s">
        <v>99</v>
      </c>
      <c r="E3687" s="90" t="s">
        <v>481</v>
      </c>
      <c r="F3687" s="127">
        <v>1</v>
      </c>
      <c r="G3687" s="91">
        <v>5997</v>
      </c>
      <c r="H3687" s="90"/>
      <c r="I3687" s="91"/>
      <c r="J3687" s="91"/>
      <c r="K3687" s="91">
        <f t="shared" si="119"/>
        <v>5997</v>
      </c>
      <c r="L3687" s="92">
        <v>20231222</v>
      </c>
    </row>
    <row r="3688" spans="1:12" x14ac:dyDescent="0.25">
      <c r="A3688" s="108" t="s">
        <v>5388</v>
      </c>
      <c r="B3688" s="109" t="s">
        <v>92</v>
      </c>
      <c r="C3688" s="109" t="s">
        <v>27</v>
      </c>
      <c r="D3688" s="109" t="s">
        <v>99</v>
      </c>
      <c r="E3688" s="109" t="s">
        <v>101</v>
      </c>
      <c r="F3688" s="130">
        <v>1</v>
      </c>
      <c r="G3688" s="110">
        <v>5997</v>
      </c>
      <c r="H3688" s="109">
        <v>111</v>
      </c>
      <c r="I3688" s="110">
        <v>145.16999999999999</v>
      </c>
      <c r="J3688" s="110">
        <f>I3688*H3688</f>
        <v>16113.869999999999</v>
      </c>
      <c r="K3688" s="110">
        <f t="shared" si="119"/>
        <v>22110.87</v>
      </c>
      <c r="L3688" s="111">
        <v>20231222</v>
      </c>
    </row>
    <row r="3689" spans="1:12" x14ac:dyDescent="0.25">
      <c r="A3689" s="89" t="s">
        <v>5387</v>
      </c>
      <c r="B3689" s="90" t="s">
        <v>92</v>
      </c>
      <c r="C3689" s="90" t="s">
        <v>222</v>
      </c>
      <c r="D3689" s="90" t="s">
        <v>271</v>
      </c>
      <c r="E3689" s="90" t="s">
        <v>272</v>
      </c>
      <c r="F3689" s="127">
        <v>1</v>
      </c>
      <c r="G3689" s="91">
        <v>5997</v>
      </c>
      <c r="H3689" s="90"/>
      <c r="I3689" s="91"/>
      <c r="J3689" s="91"/>
      <c r="K3689" s="91">
        <f t="shared" si="119"/>
        <v>5997</v>
      </c>
      <c r="L3689" s="92">
        <v>20231222</v>
      </c>
    </row>
    <row r="3690" spans="1:12" x14ac:dyDescent="0.25">
      <c r="A3690" s="89" t="s">
        <v>5312</v>
      </c>
      <c r="B3690" s="90" t="s">
        <v>92</v>
      </c>
      <c r="C3690" s="90" t="s">
        <v>12</v>
      </c>
      <c r="D3690" s="90" t="s">
        <v>118</v>
      </c>
      <c r="E3690" s="90" t="s">
        <v>2205</v>
      </c>
      <c r="F3690" s="127">
        <v>1</v>
      </c>
      <c r="G3690" s="91">
        <v>5997</v>
      </c>
      <c r="H3690" s="90"/>
      <c r="I3690" s="91"/>
      <c r="J3690" s="91"/>
      <c r="K3690" s="91">
        <f t="shared" si="119"/>
        <v>5997</v>
      </c>
      <c r="L3690" s="92">
        <v>20231226</v>
      </c>
    </row>
    <row r="3691" spans="1:12" x14ac:dyDescent="0.25">
      <c r="A3691" s="89" t="s">
        <v>5311</v>
      </c>
      <c r="B3691" s="90" t="s">
        <v>92</v>
      </c>
      <c r="C3691" s="90" t="s">
        <v>12</v>
      </c>
      <c r="D3691" s="90" t="s">
        <v>118</v>
      </c>
      <c r="E3691" s="90" t="s">
        <v>167</v>
      </c>
      <c r="F3691" s="127">
        <v>1</v>
      </c>
      <c r="G3691" s="91">
        <v>5997</v>
      </c>
      <c r="H3691" s="90"/>
      <c r="I3691" s="91"/>
      <c r="J3691" s="91"/>
      <c r="K3691" s="91">
        <f t="shared" si="119"/>
        <v>5997</v>
      </c>
      <c r="L3691" s="92">
        <v>20231226</v>
      </c>
    </row>
    <row r="3692" spans="1:12" x14ac:dyDescent="0.25">
      <c r="A3692" s="89" t="s">
        <v>5310</v>
      </c>
      <c r="B3692" s="90" t="s">
        <v>92</v>
      </c>
      <c r="C3692" s="90" t="s">
        <v>12</v>
      </c>
      <c r="D3692" s="90" t="s">
        <v>118</v>
      </c>
      <c r="E3692" s="90" t="s">
        <v>262</v>
      </c>
      <c r="F3692" s="127">
        <v>1</v>
      </c>
      <c r="G3692" s="91">
        <v>5997</v>
      </c>
      <c r="H3692" s="90"/>
      <c r="I3692" s="91"/>
      <c r="J3692" s="91"/>
      <c r="K3692" s="91">
        <f t="shared" si="119"/>
        <v>5997</v>
      </c>
      <c r="L3692" s="92">
        <v>20231226</v>
      </c>
    </row>
    <row r="3693" spans="1:12" x14ac:dyDescent="0.25">
      <c r="A3693" s="89" t="s">
        <v>5309</v>
      </c>
      <c r="B3693" s="90" t="s">
        <v>92</v>
      </c>
      <c r="C3693" s="90" t="s">
        <v>12</v>
      </c>
      <c r="D3693" s="90" t="s">
        <v>118</v>
      </c>
      <c r="E3693" s="90" t="s">
        <v>676</v>
      </c>
      <c r="F3693" s="127">
        <v>1</v>
      </c>
      <c r="G3693" s="91">
        <v>5997</v>
      </c>
      <c r="H3693" s="90"/>
      <c r="I3693" s="91"/>
      <c r="J3693" s="91"/>
      <c r="K3693" s="91">
        <f t="shared" si="119"/>
        <v>5997</v>
      </c>
      <c r="L3693" s="92">
        <v>20231226</v>
      </c>
    </row>
    <row r="3694" spans="1:12" x14ac:dyDescent="0.25">
      <c r="A3694" s="89" t="s">
        <v>5308</v>
      </c>
      <c r="B3694" s="90" t="s">
        <v>92</v>
      </c>
      <c r="C3694" s="90" t="s">
        <v>12</v>
      </c>
      <c r="D3694" s="90" t="s">
        <v>118</v>
      </c>
      <c r="E3694" s="90" t="s">
        <v>1071</v>
      </c>
      <c r="F3694" s="127">
        <v>1</v>
      </c>
      <c r="G3694" s="91">
        <v>5997</v>
      </c>
      <c r="H3694" s="90"/>
      <c r="I3694" s="91"/>
      <c r="J3694" s="91"/>
      <c r="K3694" s="91">
        <f t="shared" si="119"/>
        <v>5997</v>
      </c>
      <c r="L3694" s="92">
        <v>20231226</v>
      </c>
    </row>
    <row r="3695" spans="1:12" x14ac:dyDescent="0.25">
      <c r="A3695" s="89" t="s">
        <v>5307</v>
      </c>
      <c r="B3695" s="90" t="s">
        <v>92</v>
      </c>
      <c r="C3695" s="90" t="s">
        <v>12</v>
      </c>
      <c r="D3695" s="90" t="s">
        <v>118</v>
      </c>
      <c r="E3695" s="90" t="s">
        <v>119</v>
      </c>
      <c r="F3695" s="127">
        <v>1</v>
      </c>
      <c r="G3695" s="91">
        <v>5997</v>
      </c>
      <c r="H3695" s="90"/>
      <c r="I3695" s="91"/>
      <c r="J3695" s="91"/>
      <c r="K3695" s="91">
        <f t="shared" si="119"/>
        <v>5997</v>
      </c>
      <c r="L3695" s="92">
        <v>20231226</v>
      </c>
    </row>
    <row r="3696" spans="1:12" x14ac:dyDescent="0.25">
      <c r="A3696" s="89" t="s">
        <v>5306</v>
      </c>
      <c r="B3696" s="90" t="s">
        <v>92</v>
      </c>
      <c r="C3696" s="90" t="s">
        <v>12</v>
      </c>
      <c r="D3696" s="90" t="s">
        <v>118</v>
      </c>
      <c r="E3696" s="90" t="s">
        <v>174</v>
      </c>
      <c r="F3696" s="127">
        <v>1</v>
      </c>
      <c r="G3696" s="91">
        <v>5997</v>
      </c>
      <c r="H3696" s="90"/>
      <c r="I3696" s="91"/>
      <c r="J3696" s="91"/>
      <c r="K3696" s="91">
        <f t="shared" si="119"/>
        <v>5997</v>
      </c>
      <c r="L3696" s="92">
        <v>20231226</v>
      </c>
    </row>
    <row r="3697" spans="1:12" x14ac:dyDescent="0.25">
      <c r="A3697" s="89" t="s">
        <v>5305</v>
      </c>
      <c r="B3697" s="90" t="s">
        <v>92</v>
      </c>
      <c r="C3697" s="90" t="s">
        <v>12</v>
      </c>
      <c r="D3697" s="90" t="s">
        <v>118</v>
      </c>
      <c r="E3697" s="90" t="s">
        <v>2477</v>
      </c>
      <c r="F3697" s="127">
        <v>1</v>
      </c>
      <c r="G3697" s="91">
        <v>5997</v>
      </c>
      <c r="H3697" s="90"/>
      <c r="I3697" s="91"/>
      <c r="J3697" s="91"/>
      <c r="K3697" s="91">
        <f t="shared" si="119"/>
        <v>5997</v>
      </c>
      <c r="L3697" s="92">
        <v>20231226</v>
      </c>
    </row>
    <row r="3698" spans="1:12" x14ac:dyDescent="0.25">
      <c r="A3698" s="89" t="s">
        <v>5304</v>
      </c>
      <c r="B3698" s="90" t="s">
        <v>92</v>
      </c>
      <c r="C3698" s="90" t="s">
        <v>12</v>
      </c>
      <c r="D3698" s="90" t="s">
        <v>118</v>
      </c>
      <c r="E3698" s="90" t="s">
        <v>3171</v>
      </c>
      <c r="F3698" s="127">
        <v>1</v>
      </c>
      <c r="G3698" s="91">
        <v>5997</v>
      </c>
      <c r="H3698" s="90"/>
      <c r="I3698" s="91"/>
      <c r="J3698" s="91"/>
      <c r="K3698" s="91">
        <f t="shared" si="119"/>
        <v>5997</v>
      </c>
      <c r="L3698" s="92">
        <v>20231226</v>
      </c>
    </row>
    <row r="3699" spans="1:12" x14ac:dyDescent="0.25">
      <c r="A3699" s="89" t="s">
        <v>5303</v>
      </c>
      <c r="B3699" s="90" t="s">
        <v>92</v>
      </c>
      <c r="C3699" s="90" t="s">
        <v>56</v>
      </c>
      <c r="D3699" s="90" t="s">
        <v>57</v>
      </c>
      <c r="E3699" s="90" t="s">
        <v>1872</v>
      </c>
      <c r="F3699" s="127">
        <v>1</v>
      </c>
      <c r="G3699" s="91">
        <v>5997</v>
      </c>
      <c r="H3699" s="90"/>
      <c r="I3699" s="91"/>
      <c r="J3699" s="91"/>
      <c r="K3699" s="91">
        <f t="shared" si="119"/>
        <v>5997</v>
      </c>
      <c r="L3699" s="92">
        <v>20231227</v>
      </c>
    </row>
    <row r="3700" spans="1:12" x14ac:dyDescent="0.25">
      <c r="A3700" s="89" t="s">
        <v>5302</v>
      </c>
      <c r="B3700" s="90" t="s">
        <v>92</v>
      </c>
      <c r="C3700" s="90" t="s">
        <v>56</v>
      </c>
      <c r="D3700" s="90" t="s">
        <v>57</v>
      </c>
      <c r="E3700" s="90" t="s">
        <v>1851</v>
      </c>
      <c r="F3700" s="127">
        <v>1</v>
      </c>
      <c r="G3700" s="91">
        <v>5997</v>
      </c>
      <c r="H3700" s="90"/>
      <c r="I3700" s="91"/>
      <c r="J3700" s="91"/>
      <c r="K3700" s="91">
        <f t="shared" si="119"/>
        <v>5997</v>
      </c>
      <c r="L3700" s="92">
        <v>20231227</v>
      </c>
    </row>
    <row r="3701" spans="1:12" x14ac:dyDescent="0.25">
      <c r="A3701" s="89" t="s">
        <v>5301</v>
      </c>
      <c r="B3701" s="90" t="s">
        <v>92</v>
      </c>
      <c r="C3701" s="90" t="s">
        <v>56</v>
      </c>
      <c r="D3701" s="90" t="s">
        <v>57</v>
      </c>
      <c r="E3701" s="90" t="s">
        <v>1883</v>
      </c>
      <c r="F3701" s="127">
        <v>1</v>
      </c>
      <c r="G3701" s="91">
        <v>5997</v>
      </c>
      <c r="H3701" s="90"/>
      <c r="I3701" s="91"/>
      <c r="J3701" s="91"/>
      <c r="K3701" s="91">
        <f t="shared" si="119"/>
        <v>5997</v>
      </c>
      <c r="L3701" s="92">
        <v>20231227</v>
      </c>
    </row>
    <row r="3702" spans="1:12" x14ac:dyDescent="0.25">
      <c r="A3702" s="108" t="s">
        <v>5300</v>
      </c>
      <c r="B3702" s="109" t="s">
        <v>92</v>
      </c>
      <c r="C3702" s="109" t="s">
        <v>56</v>
      </c>
      <c r="D3702" s="109" t="s">
        <v>57</v>
      </c>
      <c r="E3702" s="109" t="s">
        <v>1874</v>
      </c>
      <c r="F3702" s="130">
        <v>1</v>
      </c>
      <c r="G3702" s="110">
        <v>5997</v>
      </c>
      <c r="H3702" s="109">
        <v>275</v>
      </c>
      <c r="I3702" s="110">
        <v>145.16999999999999</v>
      </c>
      <c r="J3702" s="110">
        <f>I3702*H3702</f>
        <v>39921.75</v>
      </c>
      <c r="K3702" s="110">
        <f t="shared" si="119"/>
        <v>45918.75</v>
      </c>
      <c r="L3702" s="111">
        <v>20231227</v>
      </c>
    </row>
    <row r="3703" spans="1:12" x14ac:dyDescent="0.25">
      <c r="A3703" s="89" t="s">
        <v>5297</v>
      </c>
      <c r="B3703" s="90" t="s">
        <v>92</v>
      </c>
      <c r="C3703" s="90" t="s">
        <v>851</v>
      </c>
      <c r="D3703" s="90" t="s">
        <v>855</v>
      </c>
      <c r="E3703" s="90" t="s">
        <v>870</v>
      </c>
      <c r="F3703" s="127">
        <v>1</v>
      </c>
      <c r="G3703" s="91">
        <v>5997</v>
      </c>
      <c r="H3703" s="90"/>
      <c r="I3703" s="91"/>
      <c r="J3703" s="91"/>
      <c r="K3703" s="91">
        <f t="shared" si="119"/>
        <v>5997</v>
      </c>
      <c r="L3703" s="92">
        <v>20231228</v>
      </c>
    </row>
    <row r="3704" spans="1:12" x14ac:dyDescent="0.25">
      <c r="A3704" s="89" t="s">
        <v>5296</v>
      </c>
      <c r="B3704" s="90" t="s">
        <v>92</v>
      </c>
      <c r="C3704" s="90" t="s">
        <v>851</v>
      </c>
      <c r="D3704" s="90" t="s">
        <v>855</v>
      </c>
      <c r="E3704" s="90" t="s">
        <v>868</v>
      </c>
      <c r="F3704" s="127">
        <v>1</v>
      </c>
      <c r="G3704" s="91">
        <v>5997</v>
      </c>
      <c r="H3704" s="90"/>
      <c r="I3704" s="91"/>
      <c r="J3704" s="91"/>
      <c r="K3704" s="91">
        <f t="shared" si="119"/>
        <v>5997</v>
      </c>
      <c r="L3704" s="92">
        <v>20231228</v>
      </c>
    </row>
    <row r="3705" spans="1:12" x14ac:dyDescent="0.25">
      <c r="A3705" s="89" t="s">
        <v>5295</v>
      </c>
      <c r="B3705" s="90" t="s">
        <v>92</v>
      </c>
      <c r="C3705" s="90" t="s">
        <v>851</v>
      </c>
      <c r="D3705" s="90" t="s">
        <v>855</v>
      </c>
      <c r="E3705" s="90" t="s">
        <v>885</v>
      </c>
      <c r="F3705" s="127">
        <v>1</v>
      </c>
      <c r="G3705" s="91">
        <v>5997</v>
      </c>
      <c r="H3705" s="90"/>
      <c r="I3705" s="91"/>
      <c r="J3705" s="91"/>
      <c r="K3705" s="91">
        <f t="shared" si="119"/>
        <v>5997</v>
      </c>
      <c r="L3705" s="92">
        <v>20231228</v>
      </c>
    </row>
    <row r="3706" spans="1:12" x14ac:dyDescent="0.25">
      <c r="A3706" s="89" t="s">
        <v>5294</v>
      </c>
      <c r="B3706" s="90" t="s">
        <v>92</v>
      </c>
      <c r="C3706" s="90" t="s">
        <v>851</v>
      </c>
      <c r="D3706" s="90" t="s">
        <v>855</v>
      </c>
      <c r="E3706" s="90" t="s">
        <v>866</v>
      </c>
      <c r="F3706" s="127">
        <v>1</v>
      </c>
      <c r="G3706" s="91">
        <v>5997</v>
      </c>
      <c r="H3706" s="90"/>
      <c r="I3706" s="91"/>
      <c r="J3706" s="91"/>
      <c r="K3706" s="91">
        <f t="shared" si="119"/>
        <v>5997</v>
      </c>
      <c r="L3706" s="92">
        <v>20231228</v>
      </c>
    </row>
    <row r="3707" spans="1:12" x14ac:dyDescent="0.25">
      <c r="A3707" s="89" t="s">
        <v>5293</v>
      </c>
      <c r="B3707" s="90" t="s">
        <v>92</v>
      </c>
      <c r="C3707" s="90" t="s">
        <v>851</v>
      </c>
      <c r="D3707" s="90" t="s">
        <v>855</v>
      </c>
      <c r="E3707" s="90" t="s">
        <v>862</v>
      </c>
      <c r="F3707" s="127">
        <v>1</v>
      </c>
      <c r="G3707" s="91">
        <v>5997</v>
      </c>
      <c r="H3707" s="90"/>
      <c r="I3707" s="91"/>
      <c r="J3707" s="91"/>
      <c r="K3707" s="91">
        <f t="shared" si="119"/>
        <v>5997</v>
      </c>
      <c r="L3707" s="92">
        <v>20231228</v>
      </c>
    </row>
    <row r="3708" spans="1:12" x14ac:dyDescent="0.25">
      <c r="A3708" s="89" t="s">
        <v>5292</v>
      </c>
      <c r="B3708" s="90" t="s">
        <v>92</v>
      </c>
      <c r="C3708" s="90" t="s">
        <v>851</v>
      </c>
      <c r="D3708" s="90" t="s">
        <v>855</v>
      </c>
      <c r="E3708" s="90" t="s">
        <v>879</v>
      </c>
      <c r="F3708" s="127">
        <v>1</v>
      </c>
      <c r="G3708" s="91">
        <v>5997</v>
      </c>
      <c r="H3708" s="90"/>
      <c r="I3708" s="91"/>
      <c r="J3708" s="91"/>
      <c r="K3708" s="91">
        <f t="shared" si="119"/>
        <v>5997</v>
      </c>
      <c r="L3708" s="92">
        <v>20231228</v>
      </c>
    </row>
    <row r="3709" spans="1:12" x14ac:dyDescent="0.25">
      <c r="A3709" s="89" t="s">
        <v>5291</v>
      </c>
      <c r="B3709" s="90" t="s">
        <v>92</v>
      </c>
      <c r="C3709" s="90" t="s">
        <v>851</v>
      </c>
      <c r="D3709" s="90" t="s">
        <v>855</v>
      </c>
      <c r="E3709" s="90" t="s">
        <v>873</v>
      </c>
      <c r="F3709" s="127">
        <v>1</v>
      </c>
      <c r="G3709" s="91">
        <v>5997</v>
      </c>
      <c r="H3709" s="90"/>
      <c r="I3709" s="91"/>
      <c r="J3709" s="91"/>
      <c r="K3709" s="91">
        <f t="shared" ref="K3709:K3719" si="120">J3709+G3709</f>
        <v>5997</v>
      </c>
      <c r="L3709" s="92">
        <v>20231228</v>
      </c>
    </row>
    <row r="3710" spans="1:12" x14ac:dyDescent="0.25">
      <c r="A3710" s="89" t="s">
        <v>5290</v>
      </c>
      <c r="B3710" s="90" t="s">
        <v>92</v>
      </c>
      <c r="C3710" s="90" t="s">
        <v>851</v>
      </c>
      <c r="D3710" s="90" t="s">
        <v>855</v>
      </c>
      <c r="E3710" s="90" t="s">
        <v>853</v>
      </c>
      <c r="F3710" s="127">
        <v>1</v>
      </c>
      <c r="G3710" s="91">
        <v>5997</v>
      </c>
      <c r="H3710" s="90"/>
      <c r="I3710" s="91"/>
      <c r="J3710" s="91"/>
      <c r="K3710" s="91">
        <f t="shared" si="120"/>
        <v>5997</v>
      </c>
      <c r="L3710" s="92">
        <v>20231228</v>
      </c>
    </row>
    <row r="3711" spans="1:12" x14ac:dyDescent="0.25">
      <c r="A3711" s="89" t="s">
        <v>5289</v>
      </c>
      <c r="B3711" s="90" t="s">
        <v>92</v>
      </c>
      <c r="C3711" s="90" t="s">
        <v>851</v>
      </c>
      <c r="D3711" s="90" t="s">
        <v>855</v>
      </c>
      <c r="E3711" s="90" t="s">
        <v>860</v>
      </c>
      <c r="F3711" s="127">
        <v>1</v>
      </c>
      <c r="G3711" s="91">
        <v>5997</v>
      </c>
      <c r="H3711" s="90"/>
      <c r="I3711" s="91"/>
      <c r="J3711" s="91"/>
      <c r="K3711" s="91">
        <f t="shared" si="120"/>
        <v>5997</v>
      </c>
      <c r="L3711" s="92">
        <v>20231228</v>
      </c>
    </row>
    <row r="3712" spans="1:12" x14ac:dyDescent="0.25">
      <c r="A3712" s="89" t="s">
        <v>5288</v>
      </c>
      <c r="B3712" s="90" t="s">
        <v>92</v>
      </c>
      <c r="C3712" s="90" t="s">
        <v>851</v>
      </c>
      <c r="D3712" s="90" t="s">
        <v>855</v>
      </c>
      <c r="E3712" s="90" t="s">
        <v>858</v>
      </c>
      <c r="F3712" s="127">
        <v>1</v>
      </c>
      <c r="G3712" s="91">
        <v>5997</v>
      </c>
      <c r="H3712" s="90"/>
      <c r="I3712" s="91"/>
      <c r="J3712" s="91"/>
      <c r="K3712" s="91">
        <f t="shared" si="120"/>
        <v>5997</v>
      </c>
      <c r="L3712" s="92">
        <v>20231228</v>
      </c>
    </row>
    <row r="3713" spans="1:12" x14ac:dyDescent="0.25">
      <c r="A3713" s="89" t="s">
        <v>5287</v>
      </c>
      <c r="B3713" s="90" t="s">
        <v>92</v>
      </c>
      <c r="C3713" s="90" t="s">
        <v>851</v>
      </c>
      <c r="D3713" s="90" t="s">
        <v>855</v>
      </c>
      <c r="E3713" s="90" t="s">
        <v>856</v>
      </c>
      <c r="F3713" s="127">
        <v>1</v>
      </c>
      <c r="G3713" s="91">
        <v>5997</v>
      </c>
      <c r="H3713" s="90"/>
      <c r="I3713" s="91"/>
      <c r="J3713" s="91"/>
      <c r="K3713" s="91">
        <f t="shared" si="120"/>
        <v>5997</v>
      </c>
      <c r="L3713" s="92">
        <v>20231228</v>
      </c>
    </row>
    <row r="3714" spans="1:12" x14ac:dyDescent="0.25">
      <c r="A3714" s="89" t="s">
        <v>5285</v>
      </c>
      <c r="B3714" s="90" t="s">
        <v>92</v>
      </c>
      <c r="C3714" s="90" t="s">
        <v>12</v>
      </c>
      <c r="D3714" s="90" t="s">
        <v>116</v>
      </c>
      <c r="E3714" s="90" t="s">
        <v>2369</v>
      </c>
      <c r="F3714" s="127">
        <v>1</v>
      </c>
      <c r="G3714" s="91">
        <v>5997</v>
      </c>
      <c r="H3714" s="90"/>
      <c r="I3714" s="91"/>
      <c r="J3714" s="91"/>
      <c r="K3714" s="91">
        <f t="shared" si="120"/>
        <v>5997</v>
      </c>
      <c r="L3714" s="92">
        <v>20231229</v>
      </c>
    </row>
    <row r="3715" spans="1:12" x14ac:dyDescent="0.25">
      <c r="A3715" s="89" t="s">
        <v>5284</v>
      </c>
      <c r="B3715" s="90" t="s">
        <v>92</v>
      </c>
      <c r="C3715" s="90" t="s">
        <v>12</v>
      </c>
      <c r="D3715" s="90" t="s">
        <v>116</v>
      </c>
      <c r="E3715" s="90" t="s">
        <v>4808</v>
      </c>
      <c r="F3715" s="127">
        <v>1</v>
      </c>
      <c r="G3715" s="91">
        <v>5997</v>
      </c>
      <c r="H3715" s="90"/>
      <c r="I3715" s="91"/>
      <c r="J3715" s="91"/>
      <c r="K3715" s="91">
        <f t="shared" si="120"/>
        <v>5997</v>
      </c>
      <c r="L3715" s="92">
        <v>20231229</v>
      </c>
    </row>
    <row r="3716" spans="1:12" x14ac:dyDescent="0.25">
      <c r="A3716" s="89" t="s">
        <v>5283</v>
      </c>
      <c r="B3716" s="90" t="s">
        <v>92</v>
      </c>
      <c r="C3716" s="90" t="s">
        <v>12</v>
      </c>
      <c r="D3716" s="90" t="s">
        <v>116</v>
      </c>
      <c r="E3716" s="90" t="s">
        <v>1148</v>
      </c>
      <c r="F3716" s="127">
        <v>1</v>
      </c>
      <c r="G3716" s="91">
        <v>5997</v>
      </c>
      <c r="H3716" s="90"/>
      <c r="I3716" s="91"/>
      <c r="J3716" s="91"/>
      <c r="K3716" s="91">
        <f t="shared" si="120"/>
        <v>5997</v>
      </c>
      <c r="L3716" s="92">
        <v>20231229</v>
      </c>
    </row>
    <row r="3717" spans="1:12" x14ac:dyDescent="0.25">
      <c r="A3717" s="89" t="s">
        <v>5282</v>
      </c>
      <c r="B3717" s="90" t="s">
        <v>92</v>
      </c>
      <c r="C3717" s="90" t="s">
        <v>12</v>
      </c>
      <c r="D3717" s="90" t="s">
        <v>116</v>
      </c>
      <c r="E3717" s="90" t="s">
        <v>3001</v>
      </c>
      <c r="F3717" s="127">
        <v>1</v>
      </c>
      <c r="G3717" s="91">
        <v>5997</v>
      </c>
      <c r="H3717" s="90"/>
      <c r="I3717" s="91"/>
      <c r="J3717" s="91"/>
      <c r="K3717" s="91">
        <f t="shared" si="120"/>
        <v>5997</v>
      </c>
      <c r="L3717" s="92">
        <v>20231229</v>
      </c>
    </row>
    <row r="3718" spans="1:12" x14ac:dyDescent="0.25">
      <c r="A3718" s="89" t="s">
        <v>5281</v>
      </c>
      <c r="B3718" s="90" t="s">
        <v>92</v>
      </c>
      <c r="C3718" s="90" t="s">
        <v>12</v>
      </c>
      <c r="D3718" s="90" t="s">
        <v>319</v>
      </c>
      <c r="E3718" s="90" t="s">
        <v>4955</v>
      </c>
      <c r="F3718" s="127">
        <v>1</v>
      </c>
      <c r="G3718" s="91">
        <v>5997</v>
      </c>
      <c r="H3718" s="90"/>
      <c r="I3718" s="91"/>
      <c r="J3718" s="91"/>
      <c r="K3718" s="91">
        <f t="shared" si="120"/>
        <v>5997</v>
      </c>
      <c r="L3718" s="92">
        <v>20231229</v>
      </c>
    </row>
    <row r="3719" spans="1:12" ht="15.75" thickBot="1" x14ac:dyDescent="0.3">
      <c r="A3719" s="112" t="s">
        <v>5280</v>
      </c>
      <c r="B3719" s="113" t="s">
        <v>92</v>
      </c>
      <c r="C3719" s="113" t="s">
        <v>12</v>
      </c>
      <c r="D3719" s="113" t="s">
        <v>319</v>
      </c>
      <c r="E3719" s="113" t="s">
        <v>327</v>
      </c>
      <c r="F3719" s="131">
        <v>1</v>
      </c>
      <c r="G3719" s="114">
        <v>5997</v>
      </c>
      <c r="H3719" s="113"/>
      <c r="I3719" s="114"/>
      <c r="J3719" s="114"/>
      <c r="K3719" s="114">
        <f t="shared" si="120"/>
        <v>5997</v>
      </c>
      <c r="L3719" s="115">
        <v>20231229</v>
      </c>
    </row>
    <row r="3723" spans="1:12" s="102" customFormat="1" ht="15.75" thickBot="1" x14ac:dyDescent="0.3">
      <c r="A3723" s="237" t="s">
        <v>0</v>
      </c>
      <c r="B3723" s="238" t="s">
        <v>1</v>
      </c>
      <c r="C3723" s="238" t="s">
        <v>2</v>
      </c>
      <c r="D3723" s="238" t="s">
        <v>3</v>
      </c>
      <c r="E3723" s="238" t="s">
        <v>4</v>
      </c>
      <c r="F3723" s="239"/>
      <c r="G3723" s="240" t="s">
        <v>6</v>
      </c>
      <c r="H3723" s="238" t="s">
        <v>7</v>
      </c>
      <c r="I3723" s="240" t="s">
        <v>8</v>
      </c>
      <c r="J3723" s="240" t="s">
        <v>9</v>
      </c>
      <c r="K3723" s="240" t="s">
        <v>10</v>
      </c>
      <c r="L3723" s="241" t="s">
        <v>5</v>
      </c>
    </row>
    <row r="3724" spans="1:12" x14ac:dyDescent="0.25">
      <c r="A3724" s="54" t="s">
        <v>5506</v>
      </c>
      <c r="B3724" s="47" t="s">
        <v>11</v>
      </c>
      <c r="C3724" s="47" t="s">
        <v>71</v>
      </c>
      <c r="D3724" s="47" t="s">
        <v>3732</v>
      </c>
      <c r="E3724" s="47" t="s">
        <v>5035</v>
      </c>
      <c r="F3724" s="123">
        <v>1</v>
      </c>
      <c r="G3724" s="38">
        <v>20286</v>
      </c>
      <c r="H3724" s="47"/>
      <c r="I3724" s="38"/>
      <c r="J3724" s="38"/>
      <c r="K3724" s="38">
        <f t="shared" ref="K3724:K3750" si="121">J3724+G3724</f>
        <v>20286</v>
      </c>
      <c r="L3724" s="73">
        <v>20240103</v>
      </c>
    </row>
    <row r="3725" spans="1:12" s="39" customFormat="1" x14ac:dyDescent="0.25">
      <c r="A3725" s="76" t="s">
        <v>5504</v>
      </c>
      <c r="B3725" s="77" t="s">
        <v>11</v>
      </c>
      <c r="C3725" s="77" t="s">
        <v>36</v>
      </c>
      <c r="D3725" s="77" t="s">
        <v>37</v>
      </c>
      <c r="E3725" s="77" t="s">
        <v>1241</v>
      </c>
      <c r="F3725" s="312">
        <v>1</v>
      </c>
      <c r="G3725" s="78">
        <v>12972</v>
      </c>
      <c r="H3725" s="77">
        <v>287</v>
      </c>
      <c r="I3725" s="78">
        <v>145.16999999999999</v>
      </c>
      <c r="J3725" s="78">
        <f>I3725*H3725</f>
        <v>41663.789999999994</v>
      </c>
      <c r="K3725" s="78">
        <f t="shared" si="121"/>
        <v>54635.789999999994</v>
      </c>
      <c r="L3725" s="79">
        <v>20240104</v>
      </c>
    </row>
    <row r="3726" spans="1:12" x14ac:dyDescent="0.25">
      <c r="A3726" s="56" t="s">
        <v>5505</v>
      </c>
      <c r="B3726" s="46" t="s">
        <v>11</v>
      </c>
      <c r="C3726" s="46" t="s">
        <v>428</v>
      </c>
      <c r="D3726" s="46" t="s">
        <v>429</v>
      </c>
      <c r="E3726" s="46" t="s">
        <v>430</v>
      </c>
      <c r="F3726" s="125">
        <v>1</v>
      </c>
      <c r="G3726" s="37">
        <v>20286</v>
      </c>
      <c r="H3726" s="46">
        <v>49</v>
      </c>
      <c r="I3726" s="37">
        <v>227</v>
      </c>
      <c r="J3726" s="37">
        <f>I3726*H3726</f>
        <v>11123</v>
      </c>
      <c r="K3726" s="37">
        <f t="shared" si="121"/>
        <v>31409</v>
      </c>
      <c r="L3726" s="75">
        <v>20240105</v>
      </c>
    </row>
    <row r="3727" spans="1:12" x14ac:dyDescent="0.25">
      <c r="A3727" s="55" t="s">
        <v>5455</v>
      </c>
      <c r="B3727" s="35" t="s">
        <v>11</v>
      </c>
      <c r="C3727" s="35" t="s">
        <v>28</v>
      </c>
      <c r="D3727" s="35" t="s">
        <v>134</v>
      </c>
      <c r="E3727" s="35" t="s">
        <v>2287</v>
      </c>
      <c r="F3727" s="124">
        <v>1</v>
      </c>
      <c r="G3727" s="36">
        <v>20286</v>
      </c>
      <c r="H3727" s="35"/>
      <c r="I3727" s="36"/>
      <c r="J3727" s="36"/>
      <c r="K3727" s="36">
        <f t="shared" si="121"/>
        <v>20286</v>
      </c>
      <c r="L3727" s="74">
        <v>20240110</v>
      </c>
    </row>
    <row r="3728" spans="1:12" x14ac:dyDescent="0.25">
      <c r="A3728" s="56" t="s">
        <v>5472</v>
      </c>
      <c r="B3728" s="46" t="s">
        <v>11</v>
      </c>
      <c r="C3728" s="46" t="s">
        <v>12</v>
      </c>
      <c r="D3728" s="46" t="s">
        <v>463</v>
      </c>
      <c r="E3728" s="46" t="s">
        <v>464</v>
      </c>
      <c r="F3728" s="125">
        <v>1</v>
      </c>
      <c r="G3728" s="37">
        <v>20286</v>
      </c>
      <c r="H3728" s="46">
        <v>250</v>
      </c>
      <c r="I3728" s="37">
        <v>227</v>
      </c>
      <c r="J3728" s="37">
        <f>I3728*H3728</f>
        <v>56750</v>
      </c>
      <c r="K3728" s="37">
        <f t="shared" si="121"/>
        <v>77036</v>
      </c>
      <c r="L3728" s="75">
        <v>20240110</v>
      </c>
    </row>
    <row r="3729" spans="1:12" x14ac:dyDescent="0.25">
      <c r="A3729" s="55" t="s">
        <v>5454</v>
      </c>
      <c r="B3729" s="35" t="s">
        <v>11</v>
      </c>
      <c r="C3729" s="35" t="s">
        <v>27</v>
      </c>
      <c r="D3729" s="35" t="s">
        <v>337</v>
      </c>
      <c r="E3729" s="35" t="s">
        <v>344</v>
      </c>
      <c r="F3729" s="124">
        <v>1</v>
      </c>
      <c r="G3729" s="36">
        <v>20286</v>
      </c>
      <c r="H3729" s="35"/>
      <c r="I3729" s="36"/>
      <c r="J3729" s="36"/>
      <c r="K3729" s="36">
        <f t="shared" si="121"/>
        <v>20286</v>
      </c>
      <c r="L3729" s="74">
        <v>20240111</v>
      </c>
    </row>
    <row r="3730" spans="1:12" x14ac:dyDescent="0.25">
      <c r="A3730" s="56" t="s">
        <v>5500</v>
      </c>
      <c r="B3730" s="46" t="s">
        <v>11</v>
      </c>
      <c r="C3730" s="46" t="s">
        <v>297</v>
      </c>
      <c r="D3730" s="46" t="s">
        <v>93</v>
      </c>
      <c r="E3730" s="46" t="s">
        <v>799</v>
      </c>
      <c r="F3730" s="125">
        <v>1</v>
      </c>
      <c r="G3730" s="37">
        <v>20286</v>
      </c>
      <c r="H3730" s="46">
        <v>52</v>
      </c>
      <c r="I3730" s="37">
        <v>227</v>
      </c>
      <c r="J3730" s="37">
        <f>I3730*H3730</f>
        <v>11804</v>
      </c>
      <c r="K3730" s="37">
        <f t="shared" si="121"/>
        <v>32090</v>
      </c>
      <c r="L3730" s="75">
        <v>20240111</v>
      </c>
    </row>
    <row r="3731" spans="1:12" x14ac:dyDescent="0.25">
      <c r="A3731" s="56" t="s">
        <v>5450</v>
      </c>
      <c r="B3731" s="46" t="s">
        <v>11</v>
      </c>
      <c r="C3731" s="46" t="s">
        <v>685</v>
      </c>
      <c r="D3731" s="46" t="s">
        <v>686</v>
      </c>
      <c r="E3731" s="46" t="s">
        <v>5224</v>
      </c>
      <c r="F3731" s="125">
        <v>1</v>
      </c>
      <c r="G3731" s="37">
        <v>20286</v>
      </c>
      <c r="H3731" s="46">
        <v>50</v>
      </c>
      <c r="I3731" s="37">
        <v>227</v>
      </c>
      <c r="J3731" s="37">
        <f>I3731*H3731</f>
        <v>11350</v>
      </c>
      <c r="K3731" s="37">
        <f t="shared" si="121"/>
        <v>31636</v>
      </c>
      <c r="L3731" s="75">
        <v>20240112</v>
      </c>
    </row>
    <row r="3732" spans="1:12" x14ac:dyDescent="0.25">
      <c r="A3732" s="56" t="s">
        <v>5451</v>
      </c>
      <c r="B3732" s="46" t="s">
        <v>11</v>
      </c>
      <c r="C3732" s="46" t="s">
        <v>12</v>
      </c>
      <c r="D3732" s="46" t="s">
        <v>39</v>
      </c>
      <c r="E3732" s="46" t="s">
        <v>249</v>
      </c>
      <c r="F3732" s="125">
        <v>1</v>
      </c>
      <c r="G3732" s="37">
        <v>20286</v>
      </c>
      <c r="H3732" s="46">
        <v>203</v>
      </c>
      <c r="I3732" s="37">
        <v>227</v>
      </c>
      <c r="J3732" s="37">
        <f>I3732*H3732</f>
        <v>46081</v>
      </c>
      <c r="K3732" s="37">
        <f t="shared" si="121"/>
        <v>66367</v>
      </c>
      <c r="L3732" s="75">
        <v>20240112</v>
      </c>
    </row>
    <row r="3733" spans="1:12" x14ac:dyDescent="0.25">
      <c r="A3733" s="55" t="s">
        <v>5453</v>
      </c>
      <c r="B3733" s="35" t="s">
        <v>11</v>
      </c>
      <c r="C3733" s="35" t="s">
        <v>851</v>
      </c>
      <c r="D3733" s="35" t="s">
        <v>872</v>
      </c>
      <c r="E3733" s="35" t="s">
        <v>877</v>
      </c>
      <c r="F3733" s="124">
        <v>1</v>
      </c>
      <c r="G3733" s="36">
        <v>20286</v>
      </c>
      <c r="H3733" s="35"/>
      <c r="I3733" s="36"/>
      <c r="J3733" s="36"/>
      <c r="K3733" s="36">
        <f t="shared" si="121"/>
        <v>20286</v>
      </c>
      <c r="L3733" s="74">
        <v>20240112</v>
      </c>
    </row>
    <row r="3734" spans="1:12" x14ac:dyDescent="0.25">
      <c r="A3734" s="55" t="s">
        <v>5448</v>
      </c>
      <c r="B3734" s="35" t="s">
        <v>11</v>
      </c>
      <c r="C3734" s="35" t="s">
        <v>27</v>
      </c>
      <c r="D3734" s="35" t="s">
        <v>421</v>
      </c>
      <c r="E3734" s="35" t="s">
        <v>422</v>
      </c>
      <c r="F3734" s="124">
        <v>1</v>
      </c>
      <c r="G3734" s="36">
        <v>20286</v>
      </c>
      <c r="H3734" s="35"/>
      <c r="I3734" s="36"/>
      <c r="J3734" s="36"/>
      <c r="K3734" s="36">
        <f t="shared" si="121"/>
        <v>20286</v>
      </c>
      <c r="L3734" s="74">
        <v>20240115</v>
      </c>
    </row>
    <row r="3735" spans="1:12" x14ac:dyDescent="0.25">
      <c r="A3735" s="55" t="s">
        <v>5507</v>
      </c>
      <c r="B3735" s="35" t="s">
        <v>11</v>
      </c>
      <c r="C3735" s="35" t="s">
        <v>685</v>
      </c>
      <c r="D3735" s="35" t="s">
        <v>686</v>
      </c>
      <c r="E3735" s="35" t="s">
        <v>687</v>
      </c>
      <c r="F3735" s="124">
        <v>1</v>
      </c>
      <c r="G3735" s="36">
        <v>20286</v>
      </c>
      <c r="H3735" s="35"/>
      <c r="I3735" s="36"/>
      <c r="J3735" s="36"/>
      <c r="K3735" s="36">
        <f t="shared" si="121"/>
        <v>20286</v>
      </c>
      <c r="L3735" s="74">
        <v>20240115</v>
      </c>
    </row>
    <row r="3736" spans="1:12" x14ac:dyDescent="0.25">
      <c r="A3736" s="55" t="s">
        <v>5501</v>
      </c>
      <c r="B3736" s="35" t="s">
        <v>2204</v>
      </c>
      <c r="C3736" s="35" t="s">
        <v>5131</v>
      </c>
      <c r="D3736" s="35" t="s">
        <v>26</v>
      </c>
      <c r="E3736" s="35" t="s">
        <v>5502</v>
      </c>
      <c r="F3736" s="124">
        <v>1</v>
      </c>
      <c r="G3736" s="36">
        <v>20286</v>
      </c>
      <c r="H3736" s="35"/>
      <c r="I3736" s="36"/>
      <c r="J3736" s="36"/>
      <c r="K3736" s="36">
        <f t="shared" si="121"/>
        <v>20286</v>
      </c>
      <c r="L3736" s="74">
        <v>20240115</v>
      </c>
    </row>
    <row r="3737" spans="1:12" x14ac:dyDescent="0.25">
      <c r="A3737" s="55" t="s">
        <v>5456</v>
      </c>
      <c r="B3737" s="35" t="s">
        <v>11</v>
      </c>
      <c r="C3737" s="35" t="s">
        <v>934</v>
      </c>
      <c r="D3737" s="35" t="s">
        <v>3090</v>
      </c>
      <c r="E3737" s="35" t="s">
        <v>3268</v>
      </c>
      <c r="F3737" s="124">
        <v>1</v>
      </c>
      <c r="G3737" s="36">
        <v>20286</v>
      </c>
      <c r="H3737" s="35"/>
      <c r="I3737" s="36"/>
      <c r="J3737" s="36"/>
      <c r="K3737" s="36">
        <f t="shared" si="121"/>
        <v>20286</v>
      </c>
      <c r="L3737" s="74">
        <v>20240116</v>
      </c>
    </row>
    <row r="3738" spans="1:12" x14ac:dyDescent="0.25">
      <c r="A3738" s="55" t="s">
        <v>5446</v>
      </c>
      <c r="B3738" s="35" t="s">
        <v>11</v>
      </c>
      <c r="C3738" s="35" t="s">
        <v>28</v>
      </c>
      <c r="D3738" s="35" t="s">
        <v>1780</v>
      </c>
      <c r="E3738" s="35" t="s">
        <v>2278</v>
      </c>
      <c r="F3738" s="124">
        <v>1</v>
      </c>
      <c r="G3738" s="36">
        <v>20286</v>
      </c>
      <c r="H3738" s="35"/>
      <c r="I3738" s="36"/>
      <c r="J3738" s="36"/>
      <c r="K3738" s="36">
        <f t="shared" si="121"/>
        <v>20286</v>
      </c>
      <c r="L3738" s="74">
        <v>20240117</v>
      </c>
    </row>
    <row r="3739" spans="1:12" x14ac:dyDescent="0.25">
      <c r="A3739" s="55" t="s">
        <v>5493</v>
      </c>
      <c r="B3739" s="35" t="s">
        <v>11</v>
      </c>
      <c r="C3739" s="35" t="s">
        <v>56</v>
      </c>
      <c r="D3739" s="35" t="s">
        <v>57</v>
      </c>
      <c r="E3739" s="35" t="s">
        <v>1849</v>
      </c>
      <c r="F3739" s="124">
        <v>1</v>
      </c>
      <c r="G3739" s="36">
        <v>20286</v>
      </c>
      <c r="H3739" s="35"/>
      <c r="I3739" s="36"/>
      <c r="J3739" s="36"/>
      <c r="K3739" s="36">
        <f t="shared" si="121"/>
        <v>20286</v>
      </c>
      <c r="L3739" s="74">
        <v>20240117</v>
      </c>
    </row>
    <row r="3740" spans="1:12" x14ac:dyDescent="0.25">
      <c r="A3740" s="56" t="s">
        <v>5499</v>
      </c>
      <c r="B3740" s="46" t="s">
        <v>11</v>
      </c>
      <c r="C3740" s="46" t="s">
        <v>56</v>
      </c>
      <c r="D3740" s="46" t="s">
        <v>1844</v>
      </c>
      <c r="E3740" s="46" t="s">
        <v>1885</v>
      </c>
      <c r="F3740" s="125">
        <v>1</v>
      </c>
      <c r="G3740" s="37">
        <v>20286</v>
      </c>
      <c r="H3740" s="46">
        <v>273</v>
      </c>
      <c r="I3740" s="37">
        <v>227</v>
      </c>
      <c r="J3740" s="37">
        <f>I3740*H3740</f>
        <v>61971</v>
      </c>
      <c r="K3740" s="37">
        <f t="shared" si="121"/>
        <v>82257</v>
      </c>
      <c r="L3740" s="75">
        <v>20240117</v>
      </c>
    </row>
    <row r="3741" spans="1:12" x14ac:dyDescent="0.25">
      <c r="A3741" s="56" t="s">
        <v>5437</v>
      </c>
      <c r="B3741" s="46" t="s">
        <v>11</v>
      </c>
      <c r="C3741" s="46" t="s">
        <v>36</v>
      </c>
      <c r="D3741" s="46" t="s">
        <v>37</v>
      </c>
      <c r="E3741" s="46" t="s">
        <v>1360</v>
      </c>
      <c r="F3741" s="125">
        <v>1</v>
      </c>
      <c r="G3741" s="37">
        <v>20286</v>
      </c>
      <c r="H3741" s="46">
        <v>287</v>
      </c>
      <c r="I3741" s="37">
        <v>227</v>
      </c>
      <c r="J3741" s="37">
        <f>I3741*H3741</f>
        <v>65149</v>
      </c>
      <c r="K3741" s="37">
        <f t="shared" si="121"/>
        <v>85435</v>
      </c>
      <c r="L3741" s="75">
        <v>20240118</v>
      </c>
    </row>
    <row r="3742" spans="1:12" x14ac:dyDescent="0.25">
      <c r="A3742" s="55" t="s">
        <v>5447</v>
      </c>
      <c r="B3742" s="35" t="s">
        <v>11</v>
      </c>
      <c r="C3742" s="35" t="s">
        <v>36</v>
      </c>
      <c r="D3742" s="35" t="s">
        <v>37</v>
      </c>
      <c r="E3742" s="35" t="s">
        <v>1155</v>
      </c>
      <c r="F3742" s="124">
        <v>1</v>
      </c>
      <c r="G3742" s="36">
        <v>20286</v>
      </c>
      <c r="H3742" s="35"/>
      <c r="I3742" s="36"/>
      <c r="J3742" s="36"/>
      <c r="K3742" s="36">
        <f t="shared" si="121"/>
        <v>20286</v>
      </c>
      <c r="L3742" s="74">
        <v>20240118</v>
      </c>
    </row>
    <row r="3743" spans="1:12" x14ac:dyDescent="0.25">
      <c r="A3743" s="55" t="s">
        <v>5441</v>
      </c>
      <c r="B3743" s="35" t="s">
        <v>11</v>
      </c>
      <c r="C3743" s="35" t="s">
        <v>739</v>
      </c>
      <c r="D3743" s="35" t="s">
        <v>781</v>
      </c>
      <c r="E3743" s="35" t="s">
        <v>782</v>
      </c>
      <c r="F3743" s="124">
        <v>1</v>
      </c>
      <c r="G3743" s="36">
        <v>20286</v>
      </c>
      <c r="H3743" s="35"/>
      <c r="I3743" s="36"/>
      <c r="J3743" s="36"/>
      <c r="K3743" s="36">
        <f t="shared" si="121"/>
        <v>20286</v>
      </c>
      <c r="L3743" s="74">
        <v>20240122</v>
      </c>
    </row>
    <row r="3744" spans="1:12" x14ac:dyDescent="0.25">
      <c r="A3744" s="56" t="s">
        <v>5434</v>
      </c>
      <c r="B3744" s="46" t="s">
        <v>11</v>
      </c>
      <c r="C3744" s="46" t="s">
        <v>104</v>
      </c>
      <c r="D3744" s="46" t="s">
        <v>105</v>
      </c>
      <c r="E3744" s="46" t="s">
        <v>106</v>
      </c>
      <c r="F3744" s="125">
        <v>1</v>
      </c>
      <c r="G3744" s="37">
        <v>20286</v>
      </c>
      <c r="H3744" s="46">
        <v>64</v>
      </c>
      <c r="I3744" s="37">
        <v>227</v>
      </c>
      <c r="J3744" s="37">
        <f>I3744*H3744</f>
        <v>14528</v>
      </c>
      <c r="K3744" s="37">
        <f t="shared" si="121"/>
        <v>34814</v>
      </c>
      <c r="L3744" s="75">
        <v>20240123</v>
      </c>
    </row>
    <row r="3745" spans="1:12" x14ac:dyDescent="0.25">
      <c r="A3745" s="55" t="s">
        <v>5503</v>
      </c>
      <c r="B3745" s="35" t="s">
        <v>11</v>
      </c>
      <c r="C3745" s="35" t="s">
        <v>12</v>
      </c>
      <c r="D3745" s="35" t="s">
        <v>319</v>
      </c>
      <c r="E3745" s="35" t="s">
        <v>3588</v>
      </c>
      <c r="F3745" s="124">
        <v>1</v>
      </c>
      <c r="G3745" s="36">
        <v>20286</v>
      </c>
      <c r="H3745" s="35"/>
      <c r="I3745" s="36"/>
      <c r="J3745" s="36"/>
      <c r="K3745" s="36">
        <f t="shared" si="121"/>
        <v>20286</v>
      </c>
      <c r="L3745" s="74">
        <v>20240123</v>
      </c>
    </row>
    <row r="3746" spans="1:12" x14ac:dyDescent="0.25">
      <c r="A3746" s="55" t="s">
        <v>5416</v>
      </c>
      <c r="B3746" s="35" t="s">
        <v>11</v>
      </c>
      <c r="C3746" s="35" t="s">
        <v>35</v>
      </c>
      <c r="D3746" s="35" t="s">
        <v>745</v>
      </c>
      <c r="E3746" s="35" t="s">
        <v>746</v>
      </c>
      <c r="F3746" s="124">
        <v>1</v>
      </c>
      <c r="G3746" s="36">
        <v>20286</v>
      </c>
      <c r="H3746" s="35"/>
      <c r="I3746" s="36"/>
      <c r="J3746" s="36"/>
      <c r="K3746" s="36">
        <f t="shared" si="121"/>
        <v>20286</v>
      </c>
      <c r="L3746" s="74">
        <v>20240126</v>
      </c>
    </row>
    <row r="3747" spans="1:12" x14ac:dyDescent="0.25">
      <c r="A3747" s="56" t="s">
        <v>5445</v>
      </c>
      <c r="B3747" s="46" t="s">
        <v>2204</v>
      </c>
      <c r="C3747" s="46" t="s">
        <v>685</v>
      </c>
      <c r="D3747" s="46" t="s">
        <v>686</v>
      </c>
      <c r="E3747" s="46" t="s">
        <v>5224</v>
      </c>
      <c r="F3747" s="125">
        <v>1</v>
      </c>
      <c r="G3747" s="37">
        <v>20286</v>
      </c>
      <c r="H3747" s="46">
        <v>59</v>
      </c>
      <c r="I3747" s="37">
        <v>227</v>
      </c>
      <c r="J3747" s="37">
        <f>I3747*H3747</f>
        <v>13393</v>
      </c>
      <c r="K3747" s="37">
        <f t="shared" si="121"/>
        <v>33679</v>
      </c>
      <c r="L3747" s="75">
        <v>20240126</v>
      </c>
    </row>
    <row r="3748" spans="1:12" x14ac:dyDescent="0.25">
      <c r="A3748" s="55" t="s">
        <v>5429</v>
      </c>
      <c r="B3748" s="35" t="s">
        <v>11</v>
      </c>
      <c r="C3748" s="35" t="s">
        <v>12</v>
      </c>
      <c r="D3748" s="35" t="s">
        <v>1135</v>
      </c>
      <c r="E3748" s="35" t="s">
        <v>4745</v>
      </c>
      <c r="F3748" s="124">
        <v>1</v>
      </c>
      <c r="G3748" s="36">
        <v>20286</v>
      </c>
      <c r="H3748" s="35"/>
      <c r="I3748" s="36"/>
      <c r="J3748" s="36"/>
      <c r="K3748" s="36">
        <f t="shared" si="121"/>
        <v>20286</v>
      </c>
      <c r="L3748" s="74">
        <v>20240130</v>
      </c>
    </row>
    <row r="3749" spans="1:12" x14ac:dyDescent="0.25">
      <c r="A3749" s="56" t="s">
        <v>5408</v>
      </c>
      <c r="B3749" s="46" t="s">
        <v>11</v>
      </c>
      <c r="C3749" s="46" t="s">
        <v>222</v>
      </c>
      <c r="D3749" s="46" t="s">
        <v>128</v>
      </c>
      <c r="E3749" s="46" t="s">
        <v>244</v>
      </c>
      <c r="F3749" s="125">
        <v>1</v>
      </c>
      <c r="G3749" s="37">
        <v>20286</v>
      </c>
      <c r="H3749" s="46">
        <v>87</v>
      </c>
      <c r="I3749" s="37">
        <v>227</v>
      </c>
      <c r="J3749" s="37">
        <f>I3749*H3749</f>
        <v>19749</v>
      </c>
      <c r="K3749" s="37">
        <f t="shared" si="121"/>
        <v>40035</v>
      </c>
      <c r="L3749" s="75">
        <v>20240131</v>
      </c>
    </row>
    <row r="3750" spans="1:12" ht="15.75" thickBot="1" x14ac:dyDescent="0.3">
      <c r="A3750" s="313" t="s">
        <v>5409</v>
      </c>
      <c r="B3750" s="314" t="s">
        <v>11</v>
      </c>
      <c r="C3750" s="314" t="s">
        <v>38</v>
      </c>
      <c r="D3750" s="314" t="s">
        <v>1126</v>
      </c>
      <c r="E3750" s="314" t="s">
        <v>1607</v>
      </c>
      <c r="F3750" s="315">
        <v>1</v>
      </c>
      <c r="G3750" s="316">
        <v>20286</v>
      </c>
      <c r="H3750" s="314">
        <v>150</v>
      </c>
      <c r="I3750" s="316">
        <v>227</v>
      </c>
      <c r="J3750" s="316">
        <f>I3750*H3750</f>
        <v>34050</v>
      </c>
      <c r="K3750" s="316">
        <f t="shared" si="121"/>
        <v>54336</v>
      </c>
      <c r="L3750" s="317">
        <v>20240131</v>
      </c>
    </row>
    <row r="3751" spans="1:12" x14ac:dyDescent="0.25">
      <c r="A3751" s="89"/>
      <c r="B3751" s="90"/>
      <c r="C3751" s="90"/>
      <c r="D3751" s="90"/>
      <c r="E3751" s="90"/>
      <c r="F3751" s="127"/>
      <c r="G3751" s="91"/>
      <c r="H3751" s="90"/>
      <c r="I3751" s="91"/>
      <c r="J3751" s="91"/>
      <c r="K3751" s="91"/>
      <c r="L3751" s="92"/>
    </row>
    <row r="3752" spans="1:12" ht="15.75" thickBot="1" x14ac:dyDescent="0.3">
      <c r="A3752" s="85"/>
      <c r="B3752" s="86"/>
      <c r="C3752" s="86"/>
      <c r="D3752" s="86"/>
      <c r="E3752" s="86"/>
      <c r="F3752" s="122"/>
      <c r="G3752" s="87"/>
      <c r="H3752" s="86"/>
      <c r="I3752" s="87"/>
      <c r="J3752" s="87"/>
      <c r="K3752" s="87"/>
      <c r="L3752" s="88"/>
    </row>
    <row r="3753" spans="1:12" x14ac:dyDescent="0.25">
      <c r="A3753" s="54" t="s">
        <v>5494</v>
      </c>
      <c r="B3753" s="47" t="s">
        <v>92</v>
      </c>
      <c r="C3753" s="47" t="s">
        <v>222</v>
      </c>
      <c r="D3753" s="47" t="s">
        <v>26</v>
      </c>
      <c r="E3753" s="47" t="s">
        <v>3566</v>
      </c>
      <c r="F3753" s="123">
        <v>1</v>
      </c>
      <c r="G3753" s="38">
        <v>9378</v>
      </c>
      <c r="H3753" s="47"/>
      <c r="I3753" s="38"/>
      <c r="J3753" s="38"/>
      <c r="K3753" s="38">
        <f t="shared" ref="K3753:K3784" si="122">J3753+G3753</f>
        <v>9378</v>
      </c>
      <c r="L3753" s="73">
        <v>20240103</v>
      </c>
    </row>
    <row r="3754" spans="1:12" x14ac:dyDescent="0.25">
      <c r="A3754" s="89" t="s">
        <v>5495</v>
      </c>
      <c r="B3754" s="90" t="s">
        <v>92</v>
      </c>
      <c r="C3754" s="90" t="s">
        <v>222</v>
      </c>
      <c r="D3754" s="90" t="s">
        <v>26</v>
      </c>
      <c r="E3754" s="90" t="s">
        <v>1102</v>
      </c>
      <c r="F3754" s="127">
        <v>1</v>
      </c>
      <c r="G3754" s="91">
        <v>9378</v>
      </c>
      <c r="H3754" s="90"/>
      <c r="I3754" s="91"/>
      <c r="J3754" s="91"/>
      <c r="K3754" s="91">
        <f t="shared" si="122"/>
        <v>9378</v>
      </c>
      <c r="L3754" s="92">
        <v>20240103</v>
      </c>
    </row>
    <row r="3755" spans="1:12" x14ac:dyDescent="0.25">
      <c r="A3755" s="89" t="s">
        <v>5496</v>
      </c>
      <c r="B3755" s="90" t="s">
        <v>92</v>
      </c>
      <c r="C3755" s="90" t="s">
        <v>222</v>
      </c>
      <c r="D3755" s="90" t="s">
        <v>26</v>
      </c>
      <c r="E3755" s="90" t="s">
        <v>1106</v>
      </c>
      <c r="F3755" s="127">
        <v>1</v>
      </c>
      <c r="G3755" s="91">
        <v>9378</v>
      </c>
      <c r="H3755" s="90"/>
      <c r="I3755" s="91"/>
      <c r="J3755" s="91"/>
      <c r="K3755" s="91">
        <f t="shared" si="122"/>
        <v>9378</v>
      </c>
      <c r="L3755" s="92">
        <v>20240103</v>
      </c>
    </row>
    <row r="3756" spans="1:12" x14ac:dyDescent="0.25">
      <c r="A3756" s="89" t="s">
        <v>5497</v>
      </c>
      <c r="B3756" s="90" t="s">
        <v>92</v>
      </c>
      <c r="C3756" s="90" t="s">
        <v>222</v>
      </c>
      <c r="D3756" s="90" t="s">
        <v>26</v>
      </c>
      <c r="E3756" s="90" t="s">
        <v>670</v>
      </c>
      <c r="F3756" s="127">
        <v>1</v>
      </c>
      <c r="G3756" s="91">
        <v>9378</v>
      </c>
      <c r="H3756" s="90"/>
      <c r="I3756" s="91"/>
      <c r="J3756" s="91"/>
      <c r="K3756" s="91">
        <f t="shared" si="122"/>
        <v>9378</v>
      </c>
      <c r="L3756" s="92">
        <v>20240103</v>
      </c>
    </row>
    <row r="3757" spans="1:12" x14ac:dyDescent="0.25">
      <c r="A3757" s="89" t="s">
        <v>5498</v>
      </c>
      <c r="B3757" s="90" t="s">
        <v>92</v>
      </c>
      <c r="C3757" s="90" t="s">
        <v>222</v>
      </c>
      <c r="D3757" s="90" t="s">
        <v>26</v>
      </c>
      <c r="E3757" s="90" t="s">
        <v>1109</v>
      </c>
      <c r="F3757" s="127">
        <v>1</v>
      </c>
      <c r="G3757" s="91">
        <v>9378</v>
      </c>
      <c r="H3757" s="90"/>
      <c r="I3757" s="91"/>
      <c r="J3757" s="91"/>
      <c r="K3757" s="91">
        <f t="shared" si="122"/>
        <v>9378</v>
      </c>
      <c r="L3757" s="92">
        <v>20240103</v>
      </c>
    </row>
    <row r="3758" spans="1:12" x14ac:dyDescent="0.25">
      <c r="A3758" s="89" t="s">
        <v>5482</v>
      </c>
      <c r="B3758" s="90" t="s">
        <v>92</v>
      </c>
      <c r="C3758" s="90" t="s">
        <v>251</v>
      </c>
      <c r="D3758" s="90" t="s">
        <v>91</v>
      </c>
      <c r="E3758" s="90" t="s">
        <v>2971</v>
      </c>
      <c r="F3758" s="127">
        <v>1</v>
      </c>
      <c r="G3758" s="91">
        <v>9378</v>
      </c>
      <c r="H3758" s="90"/>
      <c r="I3758" s="91"/>
      <c r="J3758" s="91"/>
      <c r="K3758" s="91">
        <f t="shared" si="122"/>
        <v>9378</v>
      </c>
      <c r="L3758" s="92">
        <v>20240104</v>
      </c>
    </row>
    <row r="3759" spans="1:12" x14ac:dyDescent="0.25">
      <c r="A3759" s="89" t="s">
        <v>5483</v>
      </c>
      <c r="B3759" s="90" t="s">
        <v>92</v>
      </c>
      <c r="C3759" s="90" t="s">
        <v>251</v>
      </c>
      <c r="D3759" s="90" t="s">
        <v>91</v>
      </c>
      <c r="E3759" s="90" t="s">
        <v>1196</v>
      </c>
      <c r="F3759" s="127">
        <v>1</v>
      </c>
      <c r="G3759" s="91">
        <v>9378</v>
      </c>
      <c r="H3759" s="90"/>
      <c r="I3759" s="91"/>
      <c r="J3759" s="91"/>
      <c r="K3759" s="91">
        <f t="shared" si="122"/>
        <v>9378</v>
      </c>
      <c r="L3759" s="92">
        <v>20240104</v>
      </c>
    </row>
    <row r="3760" spans="1:12" x14ac:dyDescent="0.25">
      <c r="A3760" s="89" t="s">
        <v>5484</v>
      </c>
      <c r="B3760" s="90" t="s">
        <v>92</v>
      </c>
      <c r="C3760" s="90" t="s">
        <v>251</v>
      </c>
      <c r="D3760" s="90" t="s">
        <v>91</v>
      </c>
      <c r="E3760" s="90" t="s">
        <v>3513</v>
      </c>
      <c r="F3760" s="127">
        <v>1</v>
      </c>
      <c r="G3760" s="91">
        <v>9378</v>
      </c>
      <c r="H3760" s="90"/>
      <c r="I3760" s="91"/>
      <c r="J3760" s="91"/>
      <c r="K3760" s="91">
        <f t="shared" si="122"/>
        <v>9378</v>
      </c>
      <c r="L3760" s="92">
        <v>20240104</v>
      </c>
    </row>
    <row r="3761" spans="1:12" x14ac:dyDescent="0.25">
      <c r="A3761" s="89" t="s">
        <v>5485</v>
      </c>
      <c r="B3761" s="90" t="s">
        <v>92</v>
      </c>
      <c r="C3761" s="90" t="s">
        <v>251</v>
      </c>
      <c r="D3761" s="90" t="s">
        <v>91</v>
      </c>
      <c r="E3761" s="90" t="s">
        <v>1198</v>
      </c>
      <c r="F3761" s="127">
        <v>1</v>
      </c>
      <c r="G3761" s="91">
        <v>9378</v>
      </c>
      <c r="H3761" s="90"/>
      <c r="I3761" s="91"/>
      <c r="J3761" s="91"/>
      <c r="K3761" s="91">
        <f t="shared" si="122"/>
        <v>9378</v>
      </c>
      <c r="L3761" s="92">
        <v>20240104</v>
      </c>
    </row>
    <row r="3762" spans="1:12" x14ac:dyDescent="0.25">
      <c r="A3762" s="89" t="s">
        <v>5486</v>
      </c>
      <c r="B3762" s="90" t="s">
        <v>92</v>
      </c>
      <c r="C3762" s="90" t="s">
        <v>251</v>
      </c>
      <c r="D3762" s="90" t="s">
        <v>91</v>
      </c>
      <c r="E3762" s="90" t="s">
        <v>3539</v>
      </c>
      <c r="F3762" s="127">
        <v>1</v>
      </c>
      <c r="G3762" s="91">
        <v>9378</v>
      </c>
      <c r="H3762" s="90"/>
      <c r="I3762" s="91"/>
      <c r="J3762" s="91"/>
      <c r="K3762" s="91">
        <f t="shared" si="122"/>
        <v>9378</v>
      </c>
      <c r="L3762" s="92">
        <v>20240104</v>
      </c>
    </row>
    <row r="3763" spans="1:12" x14ac:dyDescent="0.25">
      <c r="A3763" s="89" t="s">
        <v>5487</v>
      </c>
      <c r="B3763" s="90" t="s">
        <v>92</v>
      </c>
      <c r="C3763" s="90" t="s">
        <v>251</v>
      </c>
      <c r="D3763" s="90" t="s">
        <v>91</v>
      </c>
      <c r="E3763" s="90" t="s">
        <v>252</v>
      </c>
      <c r="F3763" s="127">
        <v>1</v>
      </c>
      <c r="G3763" s="91">
        <v>9378</v>
      </c>
      <c r="H3763" s="90"/>
      <c r="I3763" s="91"/>
      <c r="J3763" s="91"/>
      <c r="K3763" s="91">
        <f t="shared" si="122"/>
        <v>9378</v>
      </c>
      <c r="L3763" s="92">
        <v>20240104</v>
      </c>
    </row>
    <row r="3764" spans="1:12" x14ac:dyDescent="0.25">
      <c r="A3764" s="89" t="s">
        <v>5488</v>
      </c>
      <c r="B3764" s="90" t="s">
        <v>92</v>
      </c>
      <c r="C3764" s="90" t="s">
        <v>251</v>
      </c>
      <c r="D3764" s="90" t="s">
        <v>91</v>
      </c>
      <c r="E3764" s="90" t="s">
        <v>1201</v>
      </c>
      <c r="F3764" s="127">
        <v>1</v>
      </c>
      <c r="G3764" s="91">
        <v>9378</v>
      </c>
      <c r="H3764" s="90"/>
      <c r="I3764" s="91"/>
      <c r="J3764" s="91"/>
      <c r="K3764" s="91">
        <f t="shared" si="122"/>
        <v>9378</v>
      </c>
      <c r="L3764" s="92">
        <v>20240104</v>
      </c>
    </row>
    <row r="3765" spans="1:12" x14ac:dyDescent="0.25">
      <c r="A3765" s="89" t="s">
        <v>5489</v>
      </c>
      <c r="B3765" s="90" t="s">
        <v>92</v>
      </c>
      <c r="C3765" s="90" t="s">
        <v>251</v>
      </c>
      <c r="D3765" s="90" t="s">
        <v>91</v>
      </c>
      <c r="E3765" s="90" t="s">
        <v>962</v>
      </c>
      <c r="F3765" s="127">
        <v>1</v>
      </c>
      <c r="G3765" s="91">
        <v>9378</v>
      </c>
      <c r="H3765" s="90"/>
      <c r="I3765" s="91"/>
      <c r="J3765" s="91"/>
      <c r="K3765" s="91">
        <f t="shared" si="122"/>
        <v>9378</v>
      </c>
      <c r="L3765" s="92">
        <v>20240104</v>
      </c>
    </row>
    <row r="3766" spans="1:12" x14ac:dyDescent="0.25">
      <c r="A3766" s="89" t="s">
        <v>5490</v>
      </c>
      <c r="B3766" s="90" t="s">
        <v>92</v>
      </c>
      <c r="C3766" s="90" t="s">
        <v>251</v>
      </c>
      <c r="D3766" s="90" t="s">
        <v>91</v>
      </c>
      <c r="E3766" s="90" t="s">
        <v>4636</v>
      </c>
      <c r="F3766" s="127">
        <v>1</v>
      </c>
      <c r="G3766" s="91">
        <v>9378</v>
      </c>
      <c r="H3766" s="90"/>
      <c r="I3766" s="91"/>
      <c r="J3766" s="91"/>
      <c r="K3766" s="91">
        <f t="shared" si="122"/>
        <v>9378</v>
      </c>
      <c r="L3766" s="92">
        <v>20240104</v>
      </c>
    </row>
    <row r="3767" spans="1:12" x14ac:dyDescent="0.25">
      <c r="A3767" s="89" t="s">
        <v>5491</v>
      </c>
      <c r="B3767" s="90" t="s">
        <v>92</v>
      </c>
      <c r="C3767" s="90" t="s">
        <v>251</v>
      </c>
      <c r="D3767" s="90" t="s">
        <v>91</v>
      </c>
      <c r="E3767" s="90" t="s">
        <v>4706</v>
      </c>
      <c r="F3767" s="127">
        <v>1</v>
      </c>
      <c r="G3767" s="91">
        <v>9378</v>
      </c>
      <c r="H3767" s="90"/>
      <c r="I3767" s="91"/>
      <c r="J3767" s="91"/>
      <c r="K3767" s="91">
        <f t="shared" si="122"/>
        <v>9378</v>
      </c>
      <c r="L3767" s="92">
        <v>20240104</v>
      </c>
    </row>
    <row r="3768" spans="1:12" x14ac:dyDescent="0.25">
      <c r="A3768" s="89" t="s">
        <v>5492</v>
      </c>
      <c r="B3768" s="90" t="s">
        <v>92</v>
      </c>
      <c r="C3768" s="90" t="s">
        <v>251</v>
      </c>
      <c r="D3768" s="90" t="s">
        <v>91</v>
      </c>
      <c r="E3768" s="90" t="s">
        <v>1315</v>
      </c>
      <c r="F3768" s="127">
        <v>1</v>
      </c>
      <c r="G3768" s="91">
        <v>9378</v>
      </c>
      <c r="H3768" s="90"/>
      <c r="I3768" s="91"/>
      <c r="J3768" s="91"/>
      <c r="K3768" s="91">
        <f t="shared" si="122"/>
        <v>9378</v>
      </c>
      <c r="L3768" s="92">
        <v>20240104</v>
      </c>
    </row>
    <row r="3769" spans="1:12" x14ac:dyDescent="0.25">
      <c r="A3769" s="89" t="s">
        <v>5468</v>
      </c>
      <c r="B3769" s="90" t="s">
        <v>92</v>
      </c>
      <c r="C3769" s="90" t="s">
        <v>12</v>
      </c>
      <c r="D3769" s="90" t="s">
        <v>39</v>
      </c>
      <c r="E3769" s="90" t="s">
        <v>40</v>
      </c>
      <c r="F3769" s="127">
        <v>1</v>
      </c>
      <c r="G3769" s="91">
        <v>9378</v>
      </c>
      <c r="H3769" s="90"/>
      <c r="I3769" s="91"/>
      <c r="J3769" s="91"/>
      <c r="K3769" s="91">
        <f t="shared" si="122"/>
        <v>9378</v>
      </c>
      <c r="L3769" s="92">
        <v>20240105</v>
      </c>
    </row>
    <row r="3770" spans="1:12" x14ac:dyDescent="0.25">
      <c r="A3770" s="89" t="s">
        <v>5469</v>
      </c>
      <c r="B3770" s="90" t="s">
        <v>92</v>
      </c>
      <c r="C3770" s="90" t="s">
        <v>12</v>
      </c>
      <c r="D3770" s="90" t="s">
        <v>39</v>
      </c>
      <c r="E3770" s="90" t="s">
        <v>249</v>
      </c>
      <c r="F3770" s="127">
        <v>1</v>
      </c>
      <c r="G3770" s="91">
        <v>9378</v>
      </c>
      <c r="H3770" s="90"/>
      <c r="I3770" s="91"/>
      <c r="J3770" s="91"/>
      <c r="K3770" s="91">
        <f t="shared" si="122"/>
        <v>9378</v>
      </c>
      <c r="L3770" s="92">
        <v>20240105</v>
      </c>
    </row>
    <row r="3771" spans="1:12" x14ac:dyDescent="0.25">
      <c r="A3771" s="108" t="s">
        <v>5470</v>
      </c>
      <c r="B3771" s="109" t="s">
        <v>92</v>
      </c>
      <c r="C3771" s="109" t="s">
        <v>12</v>
      </c>
      <c r="D3771" s="109" t="s">
        <v>39</v>
      </c>
      <c r="E3771" s="109" t="s">
        <v>3569</v>
      </c>
      <c r="F3771" s="130">
        <v>1</v>
      </c>
      <c r="G3771" s="110">
        <v>9378</v>
      </c>
      <c r="H3771" s="109">
        <v>203</v>
      </c>
      <c r="I3771" s="110">
        <v>227</v>
      </c>
      <c r="J3771" s="110">
        <f>I3771*H3771</f>
        <v>46081</v>
      </c>
      <c r="K3771" s="110">
        <f t="shared" si="122"/>
        <v>55459</v>
      </c>
      <c r="L3771" s="111">
        <v>20240105</v>
      </c>
    </row>
    <row r="3772" spans="1:12" x14ac:dyDescent="0.25">
      <c r="A3772" s="89" t="s">
        <v>5471</v>
      </c>
      <c r="B3772" s="90" t="s">
        <v>92</v>
      </c>
      <c r="C3772" s="90" t="s">
        <v>35</v>
      </c>
      <c r="D3772" s="90" t="s">
        <v>751</v>
      </c>
      <c r="E3772" s="90" t="s">
        <v>752</v>
      </c>
      <c r="F3772" s="127">
        <v>1</v>
      </c>
      <c r="G3772" s="91">
        <v>9378</v>
      </c>
      <c r="H3772" s="90"/>
      <c r="I3772" s="91"/>
      <c r="J3772" s="91"/>
      <c r="K3772" s="91">
        <f t="shared" si="122"/>
        <v>9378</v>
      </c>
      <c r="L3772" s="92">
        <v>20240105</v>
      </c>
    </row>
    <row r="3773" spans="1:12" x14ac:dyDescent="0.25">
      <c r="A3773" s="89" t="s">
        <v>5473</v>
      </c>
      <c r="B3773" s="90" t="s">
        <v>92</v>
      </c>
      <c r="C3773" s="90" t="s">
        <v>363</v>
      </c>
      <c r="D3773" s="90" t="s">
        <v>364</v>
      </c>
      <c r="E3773" s="90" t="s">
        <v>3040</v>
      </c>
      <c r="F3773" s="127">
        <v>1</v>
      </c>
      <c r="G3773" s="91">
        <v>9378</v>
      </c>
      <c r="H3773" s="90"/>
      <c r="I3773" s="91"/>
      <c r="J3773" s="91"/>
      <c r="K3773" s="91">
        <f t="shared" si="122"/>
        <v>9378</v>
      </c>
      <c r="L3773" s="92">
        <v>20240105</v>
      </c>
    </row>
    <row r="3774" spans="1:12" x14ac:dyDescent="0.25">
      <c r="A3774" s="89" t="s">
        <v>5474</v>
      </c>
      <c r="B3774" s="90" t="s">
        <v>92</v>
      </c>
      <c r="C3774" s="90" t="s">
        <v>363</v>
      </c>
      <c r="D3774" s="90" t="s">
        <v>364</v>
      </c>
      <c r="E3774" s="90" t="s">
        <v>3042</v>
      </c>
      <c r="F3774" s="127">
        <v>1</v>
      </c>
      <c r="G3774" s="91">
        <v>9378</v>
      </c>
      <c r="H3774" s="90"/>
      <c r="I3774" s="91"/>
      <c r="J3774" s="91"/>
      <c r="K3774" s="91">
        <f t="shared" si="122"/>
        <v>9378</v>
      </c>
      <c r="L3774" s="92">
        <v>20240105</v>
      </c>
    </row>
    <row r="3775" spans="1:12" x14ac:dyDescent="0.25">
      <c r="A3775" s="89" t="s">
        <v>5475</v>
      </c>
      <c r="B3775" s="90" t="s">
        <v>92</v>
      </c>
      <c r="C3775" s="90" t="s">
        <v>363</v>
      </c>
      <c r="D3775" s="90" t="s">
        <v>364</v>
      </c>
      <c r="E3775" s="90" t="s">
        <v>3044</v>
      </c>
      <c r="F3775" s="127">
        <v>1</v>
      </c>
      <c r="G3775" s="91">
        <v>9378</v>
      </c>
      <c r="H3775" s="90"/>
      <c r="I3775" s="91"/>
      <c r="J3775" s="91"/>
      <c r="K3775" s="91">
        <f t="shared" si="122"/>
        <v>9378</v>
      </c>
      <c r="L3775" s="92">
        <v>20240105</v>
      </c>
    </row>
    <row r="3776" spans="1:12" x14ac:dyDescent="0.25">
      <c r="A3776" s="89" t="s">
        <v>5476</v>
      </c>
      <c r="B3776" s="90" t="s">
        <v>92</v>
      </c>
      <c r="C3776" s="90" t="s">
        <v>363</v>
      </c>
      <c r="D3776" s="90" t="s">
        <v>364</v>
      </c>
      <c r="E3776" s="90" t="s">
        <v>565</v>
      </c>
      <c r="F3776" s="127">
        <v>1</v>
      </c>
      <c r="G3776" s="91">
        <v>9378</v>
      </c>
      <c r="H3776" s="90"/>
      <c r="I3776" s="91"/>
      <c r="J3776" s="91"/>
      <c r="K3776" s="91">
        <f t="shared" si="122"/>
        <v>9378</v>
      </c>
      <c r="L3776" s="92">
        <v>20240105</v>
      </c>
    </row>
    <row r="3777" spans="1:12" x14ac:dyDescent="0.25">
      <c r="A3777" s="108" t="s">
        <v>5477</v>
      </c>
      <c r="B3777" s="109" t="s">
        <v>92</v>
      </c>
      <c r="C3777" s="109" t="s">
        <v>363</v>
      </c>
      <c r="D3777" s="109" t="s">
        <v>364</v>
      </c>
      <c r="E3777" s="109" t="s">
        <v>365</v>
      </c>
      <c r="F3777" s="130">
        <v>1</v>
      </c>
      <c r="G3777" s="110">
        <v>9378</v>
      </c>
      <c r="H3777" s="109">
        <v>33</v>
      </c>
      <c r="I3777" s="110">
        <v>227</v>
      </c>
      <c r="J3777" s="110">
        <f>I3777*H3777</f>
        <v>7491</v>
      </c>
      <c r="K3777" s="110">
        <f t="shared" si="122"/>
        <v>16869</v>
      </c>
      <c r="L3777" s="111">
        <v>20240105</v>
      </c>
    </row>
    <row r="3778" spans="1:12" x14ac:dyDescent="0.25">
      <c r="A3778" s="89" t="s">
        <v>5478</v>
      </c>
      <c r="B3778" s="90" t="s">
        <v>92</v>
      </c>
      <c r="C3778" s="90" t="s">
        <v>363</v>
      </c>
      <c r="D3778" s="90" t="s">
        <v>364</v>
      </c>
      <c r="E3778" s="90" t="s">
        <v>371</v>
      </c>
      <c r="F3778" s="127">
        <v>1</v>
      </c>
      <c r="G3778" s="91">
        <v>9378</v>
      </c>
      <c r="H3778" s="90"/>
      <c r="I3778" s="91"/>
      <c r="J3778" s="91"/>
      <c r="K3778" s="91">
        <f t="shared" si="122"/>
        <v>9378</v>
      </c>
      <c r="L3778" s="92">
        <v>20240105</v>
      </c>
    </row>
    <row r="3779" spans="1:12" x14ac:dyDescent="0.25">
      <c r="A3779" s="89" t="s">
        <v>5479</v>
      </c>
      <c r="B3779" s="90" t="s">
        <v>92</v>
      </c>
      <c r="C3779" s="90" t="s">
        <v>363</v>
      </c>
      <c r="D3779" s="90" t="s">
        <v>364</v>
      </c>
      <c r="E3779" s="90" t="s">
        <v>571</v>
      </c>
      <c r="F3779" s="127">
        <v>1</v>
      </c>
      <c r="G3779" s="91">
        <v>9378</v>
      </c>
      <c r="H3779" s="90"/>
      <c r="I3779" s="91"/>
      <c r="J3779" s="91"/>
      <c r="K3779" s="91">
        <f t="shared" si="122"/>
        <v>9378</v>
      </c>
      <c r="L3779" s="92">
        <v>20240105</v>
      </c>
    </row>
    <row r="3780" spans="1:12" x14ac:dyDescent="0.25">
      <c r="A3780" s="89" t="s">
        <v>5480</v>
      </c>
      <c r="B3780" s="90" t="s">
        <v>92</v>
      </c>
      <c r="C3780" s="90" t="s">
        <v>363</v>
      </c>
      <c r="D3780" s="90" t="s">
        <v>364</v>
      </c>
      <c r="E3780" s="90" t="s">
        <v>573</v>
      </c>
      <c r="F3780" s="127">
        <v>1</v>
      </c>
      <c r="G3780" s="91">
        <v>9378</v>
      </c>
      <c r="H3780" s="90"/>
      <c r="I3780" s="91"/>
      <c r="J3780" s="91"/>
      <c r="K3780" s="91">
        <f t="shared" si="122"/>
        <v>9378</v>
      </c>
      <c r="L3780" s="92">
        <v>20240105</v>
      </c>
    </row>
    <row r="3781" spans="1:12" x14ac:dyDescent="0.25">
      <c r="A3781" s="89" t="s">
        <v>5481</v>
      </c>
      <c r="B3781" s="90" t="s">
        <v>92</v>
      </c>
      <c r="C3781" s="90" t="s">
        <v>363</v>
      </c>
      <c r="D3781" s="90" t="s">
        <v>364</v>
      </c>
      <c r="E3781" s="90" t="s">
        <v>575</v>
      </c>
      <c r="F3781" s="127">
        <v>1</v>
      </c>
      <c r="G3781" s="91">
        <v>9378</v>
      </c>
      <c r="H3781" s="90"/>
      <c r="I3781" s="91"/>
      <c r="J3781" s="91"/>
      <c r="K3781" s="91">
        <f t="shared" si="122"/>
        <v>9378</v>
      </c>
      <c r="L3781" s="92">
        <v>20240105</v>
      </c>
    </row>
    <row r="3782" spans="1:12" x14ac:dyDescent="0.25">
      <c r="A3782" s="108" t="s">
        <v>5461</v>
      </c>
      <c r="B3782" s="109" t="s">
        <v>92</v>
      </c>
      <c r="C3782" s="109" t="s">
        <v>274</v>
      </c>
      <c r="D3782" s="109" t="s">
        <v>26</v>
      </c>
      <c r="E3782" s="109" t="s">
        <v>3133</v>
      </c>
      <c r="F3782" s="130">
        <v>1</v>
      </c>
      <c r="G3782" s="110">
        <v>9378</v>
      </c>
      <c r="H3782" s="109">
        <v>55</v>
      </c>
      <c r="I3782" s="110">
        <v>227</v>
      </c>
      <c r="J3782" s="110">
        <f>I3782*H3782</f>
        <v>12485</v>
      </c>
      <c r="K3782" s="110">
        <f t="shared" si="122"/>
        <v>21863</v>
      </c>
      <c r="L3782" s="111">
        <v>20240108</v>
      </c>
    </row>
    <row r="3783" spans="1:12" x14ac:dyDescent="0.25">
      <c r="A3783" s="89" t="s">
        <v>5462</v>
      </c>
      <c r="B3783" s="90" t="s">
        <v>92</v>
      </c>
      <c r="C3783" s="90" t="s">
        <v>274</v>
      </c>
      <c r="D3783" s="90" t="s">
        <v>26</v>
      </c>
      <c r="E3783" s="90" t="s">
        <v>3131</v>
      </c>
      <c r="F3783" s="127">
        <v>1</v>
      </c>
      <c r="G3783" s="91">
        <v>9378</v>
      </c>
      <c r="H3783" s="90"/>
      <c r="I3783" s="91"/>
      <c r="J3783" s="91"/>
      <c r="K3783" s="91">
        <f t="shared" si="122"/>
        <v>9378</v>
      </c>
      <c r="L3783" s="92">
        <v>20240108</v>
      </c>
    </row>
    <row r="3784" spans="1:12" x14ac:dyDescent="0.25">
      <c r="A3784" s="108" t="s">
        <v>5463</v>
      </c>
      <c r="B3784" s="109" t="s">
        <v>92</v>
      </c>
      <c r="C3784" s="109" t="s">
        <v>12</v>
      </c>
      <c r="D3784" s="109" t="s">
        <v>128</v>
      </c>
      <c r="E3784" s="109" t="s">
        <v>3173</v>
      </c>
      <c r="F3784" s="130">
        <v>1</v>
      </c>
      <c r="G3784" s="110">
        <v>9378</v>
      </c>
      <c r="H3784" s="109">
        <v>88</v>
      </c>
      <c r="I3784" s="110">
        <v>227</v>
      </c>
      <c r="J3784" s="110">
        <f>I3784*H3784</f>
        <v>19976</v>
      </c>
      <c r="K3784" s="110">
        <f t="shared" si="122"/>
        <v>29354</v>
      </c>
      <c r="L3784" s="111">
        <v>20240108</v>
      </c>
    </row>
    <row r="3785" spans="1:12" x14ac:dyDescent="0.25">
      <c r="A3785" s="89" t="s">
        <v>5464</v>
      </c>
      <c r="B3785" s="90" t="s">
        <v>92</v>
      </c>
      <c r="C3785" s="90" t="s">
        <v>12</v>
      </c>
      <c r="D3785" s="90" t="s">
        <v>128</v>
      </c>
      <c r="E3785" s="90" t="s">
        <v>160</v>
      </c>
      <c r="F3785" s="127">
        <v>1</v>
      </c>
      <c r="G3785" s="91">
        <v>9378</v>
      </c>
      <c r="H3785" s="90"/>
      <c r="I3785" s="91"/>
      <c r="J3785" s="91"/>
      <c r="K3785" s="91">
        <f t="shared" ref="K3785:K3816" si="123">J3785+G3785</f>
        <v>9378</v>
      </c>
      <c r="L3785" s="92">
        <v>20240108</v>
      </c>
    </row>
    <row r="3786" spans="1:12" x14ac:dyDescent="0.25">
      <c r="A3786" s="89" t="s">
        <v>5465</v>
      </c>
      <c r="B3786" s="90" t="s">
        <v>92</v>
      </c>
      <c r="C3786" s="90" t="s">
        <v>12</v>
      </c>
      <c r="D3786" s="90" t="s">
        <v>128</v>
      </c>
      <c r="E3786" s="90" t="s">
        <v>1020</v>
      </c>
      <c r="F3786" s="127">
        <v>1</v>
      </c>
      <c r="G3786" s="91">
        <v>9378</v>
      </c>
      <c r="H3786" s="90"/>
      <c r="I3786" s="91"/>
      <c r="J3786" s="91"/>
      <c r="K3786" s="91">
        <f t="shared" si="123"/>
        <v>9378</v>
      </c>
      <c r="L3786" s="92">
        <v>20240108</v>
      </c>
    </row>
    <row r="3787" spans="1:12" x14ac:dyDescent="0.25">
      <c r="A3787" s="89" t="s">
        <v>5466</v>
      </c>
      <c r="B3787" s="90" t="s">
        <v>92</v>
      </c>
      <c r="C3787" s="90" t="s">
        <v>12</v>
      </c>
      <c r="D3787" s="90" t="s">
        <v>128</v>
      </c>
      <c r="E3787" s="90" t="s">
        <v>5196</v>
      </c>
      <c r="F3787" s="127">
        <v>1</v>
      </c>
      <c r="G3787" s="91">
        <v>9378</v>
      </c>
      <c r="H3787" s="90"/>
      <c r="I3787" s="91"/>
      <c r="J3787" s="91"/>
      <c r="K3787" s="91">
        <f t="shared" si="123"/>
        <v>9378</v>
      </c>
      <c r="L3787" s="92">
        <v>20240108</v>
      </c>
    </row>
    <row r="3788" spans="1:12" x14ac:dyDescent="0.25">
      <c r="A3788" s="89" t="s">
        <v>5467</v>
      </c>
      <c r="B3788" s="90" t="s">
        <v>92</v>
      </c>
      <c r="C3788" s="90" t="s">
        <v>222</v>
      </c>
      <c r="D3788" s="90" t="s">
        <v>128</v>
      </c>
      <c r="E3788" s="90" t="s">
        <v>244</v>
      </c>
      <c r="F3788" s="127">
        <v>1</v>
      </c>
      <c r="G3788" s="91">
        <v>9378</v>
      </c>
      <c r="H3788" s="90"/>
      <c r="I3788" s="91"/>
      <c r="J3788" s="91"/>
      <c r="K3788" s="91">
        <f t="shared" si="123"/>
        <v>9378</v>
      </c>
      <c r="L3788" s="92">
        <v>20240108</v>
      </c>
    </row>
    <row r="3789" spans="1:12" x14ac:dyDescent="0.25">
      <c r="A3789" s="89" t="s">
        <v>5457</v>
      </c>
      <c r="B3789" s="90" t="s">
        <v>92</v>
      </c>
      <c r="C3789" s="90" t="s">
        <v>283</v>
      </c>
      <c r="D3789" s="90" t="s">
        <v>93</v>
      </c>
      <c r="E3789" s="90" t="s">
        <v>284</v>
      </c>
      <c r="F3789" s="127">
        <v>1</v>
      </c>
      <c r="G3789" s="91">
        <v>9378</v>
      </c>
      <c r="H3789" s="90"/>
      <c r="I3789" s="91"/>
      <c r="J3789" s="91"/>
      <c r="K3789" s="91">
        <f t="shared" si="123"/>
        <v>9378</v>
      </c>
      <c r="L3789" s="92">
        <v>20240109</v>
      </c>
    </row>
    <row r="3790" spans="1:12" x14ac:dyDescent="0.25">
      <c r="A3790" s="89" t="s">
        <v>5458</v>
      </c>
      <c r="B3790" s="90" t="s">
        <v>92</v>
      </c>
      <c r="C3790" s="90" t="s">
        <v>283</v>
      </c>
      <c r="D3790" s="90" t="s">
        <v>93</v>
      </c>
      <c r="E3790" s="90" t="s">
        <v>1077</v>
      </c>
      <c r="F3790" s="127">
        <v>1</v>
      </c>
      <c r="G3790" s="91">
        <v>9378</v>
      </c>
      <c r="H3790" s="90"/>
      <c r="I3790" s="91"/>
      <c r="J3790" s="91"/>
      <c r="K3790" s="91">
        <f t="shared" si="123"/>
        <v>9378</v>
      </c>
      <c r="L3790" s="92">
        <v>20240109</v>
      </c>
    </row>
    <row r="3791" spans="1:12" x14ac:dyDescent="0.25">
      <c r="A3791" s="89" t="s">
        <v>5459</v>
      </c>
      <c r="B3791" s="90" t="s">
        <v>92</v>
      </c>
      <c r="C3791" s="90" t="s">
        <v>283</v>
      </c>
      <c r="D3791" s="90" t="s">
        <v>93</v>
      </c>
      <c r="E3791" s="90" t="s">
        <v>1079</v>
      </c>
      <c r="F3791" s="127">
        <v>1</v>
      </c>
      <c r="G3791" s="91">
        <v>9378</v>
      </c>
      <c r="H3791" s="90"/>
      <c r="I3791" s="91"/>
      <c r="J3791" s="91"/>
      <c r="K3791" s="91">
        <f t="shared" si="123"/>
        <v>9378</v>
      </c>
      <c r="L3791" s="92">
        <v>20240109</v>
      </c>
    </row>
    <row r="3792" spans="1:12" x14ac:dyDescent="0.25">
      <c r="A3792" s="89" t="s">
        <v>5460</v>
      </c>
      <c r="B3792" s="90" t="s">
        <v>92</v>
      </c>
      <c r="C3792" s="90" t="s">
        <v>283</v>
      </c>
      <c r="D3792" s="90" t="s">
        <v>93</v>
      </c>
      <c r="E3792" s="90" t="s">
        <v>1081</v>
      </c>
      <c r="F3792" s="127">
        <v>1</v>
      </c>
      <c r="G3792" s="91">
        <v>9378</v>
      </c>
      <c r="H3792" s="90"/>
      <c r="I3792" s="91"/>
      <c r="J3792" s="91"/>
      <c r="K3792" s="91">
        <f t="shared" si="123"/>
        <v>9378</v>
      </c>
      <c r="L3792" s="92">
        <v>20240109</v>
      </c>
    </row>
    <row r="3793" spans="1:12" x14ac:dyDescent="0.25">
      <c r="A3793" s="89" t="s">
        <v>5452</v>
      </c>
      <c r="B3793" s="90" t="s">
        <v>92</v>
      </c>
      <c r="C3793" s="90" t="s">
        <v>12</v>
      </c>
      <c r="D3793" s="90" t="s">
        <v>463</v>
      </c>
      <c r="E3793" s="90" t="s">
        <v>466</v>
      </c>
      <c r="F3793" s="127">
        <v>1</v>
      </c>
      <c r="G3793" s="91">
        <v>9378</v>
      </c>
      <c r="H3793" s="90"/>
      <c r="I3793" s="91"/>
      <c r="J3793" s="91"/>
      <c r="K3793" s="91">
        <f t="shared" si="123"/>
        <v>9378</v>
      </c>
      <c r="L3793" s="92">
        <v>20240110</v>
      </c>
    </row>
    <row r="3794" spans="1:12" x14ac:dyDescent="0.25">
      <c r="A3794" s="89" t="s">
        <v>5449</v>
      </c>
      <c r="B3794" s="90" t="s">
        <v>92</v>
      </c>
      <c r="C3794" s="90" t="s">
        <v>222</v>
      </c>
      <c r="D3794" s="90" t="s">
        <v>39</v>
      </c>
      <c r="E3794" s="90" t="s">
        <v>246</v>
      </c>
      <c r="F3794" s="127">
        <v>1</v>
      </c>
      <c r="G3794" s="91">
        <v>9378</v>
      </c>
      <c r="H3794" s="90"/>
      <c r="I3794" s="91"/>
      <c r="J3794" s="91"/>
      <c r="K3794" s="91">
        <f t="shared" si="123"/>
        <v>9378</v>
      </c>
      <c r="L3794" s="92">
        <v>20240112</v>
      </c>
    </row>
    <row r="3795" spans="1:12" x14ac:dyDescent="0.25">
      <c r="A3795" s="89" t="s">
        <v>5438</v>
      </c>
      <c r="B3795" s="90" t="s">
        <v>92</v>
      </c>
      <c r="C3795" s="90" t="s">
        <v>222</v>
      </c>
      <c r="D3795" s="90" t="s">
        <v>922</v>
      </c>
      <c r="E3795" s="90" t="s">
        <v>923</v>
      </c>
      <c r="F3795" s="127">
        <v>1</v>
      </c>
      <c r="G3795" s="91">
        <v>9378</v>
      </c>
      <c r="H3795" s="90"/>
      <c r="I3795" s="91"/>
      <c r="J3795" s="91"/>
      <c r="K3795" s="91">
        <f t="shared" si="123"/>
        <v>9378</v>
      </c>
      <c r="L3795" s="92">
        <v>20240116</v>
      </c>
    </row>
    <row r="3796" spans="1:12" x14ac:dyDescent="0.25">
      <c r="A3796" s="108" t="s">
        <v>5439</v>
      </c>
      <c r="B3796" s="109" t="s">
        <v>92</v>
      </c>
      <c r="C3796" s="109" t="s">
        <v>35</v>
      </c>
      <c r="D3796" s="109" t="s">
        <v>754</v>
      </c>
      <c r="E3796" s="109" t="s">
        <v>755</v>
      </c>
      <c r="F3796" s="130">
        <v>1</v>
      </c>
      <c r="G3796" s="110">
        <v>9378</v>
      </c>
      <c r="H3796" s="109">
        <v>86</v>
      </c>
      <c r="I3796" s="110">
        <v>227</v>
      </c>
      <c r="J3796" s="110">
        <f>I3796*H3796</f>
        <v>19522</v>
      </c>
      <c r="K3796" s="110">
        <f t="shared" si="123"/>
        <v>28900</v>
      </c>
      <c r="L3796" s="111">
        <v>20240116</v>
      </c>
    </row>
    <row r="3797" spans="1:12" x14ac:dyDescent="0.25">
      <c r="A3797" s="89" t="s">
        <v>5440</v>
      </c>
      <c r="B3797" s="90" t="s">
        <v>92</v>
      </c>
      <c r="C3797" s="90" t="s">
        <v>35</v>
      </c>
      <c r="D3797" s="90" t="s">
        <v>331</v>
      </c>
      <c r="E3797" s="90" t="s">
        <v>332</v>
      </c>
      <c r="F3797" s="127">
        <v>1</v>
      </c>
      <c r="G3797" s="91">
        <v>9378</v>
      </c>
      <c r="H3797" s="90"/>
      <c r="I3797" s="91"/>
      <c r="J3797" s="91"/>
      <c r="K3797" s="91">
        <f t="shared" si="123"/>
        <v>9378</v>
      </c>
      <c r="L3797" s="92">
        <v>20240116</v>
      </c>
    </row>
    <row r="3798" spans="1:12" x14ac:dyDescent="0.25">
      <c r="A3798" s="89" t="s">
        <v>5442</v>
      </c>
      <c r="B3798" s="90" t="s">
        <v>92</v>
      </c>
      <c r="C3798" s="90" t="s">
        <v>925</v>
      </c>
      <c r="D3798" s="90" t="s">
        <v>5443</v>
      </c>
      <c r="E3798" s="90" t="s">
        <v>926</v>
      </c>
      <c r="F3798" s="127">
        <v>1</v>
      </c>
      <c r="G3798" s="91">
        <v>9378</v>
      </c>
      <c r="H3798" s="90"/>
      <c r="I3798" s="91"/>
      <c r="J3798" s="91"/>
      <c r="K3798" s="91">
        <f t="shared" si="123"/>
        <v>9378</v>
      </c>
      <c r="L3798" s="92">
        <v>20240116</v>
      </c>
    </row>
    <row r="3799" spans="1:12" x14ac:dyDescent="0.25">
      <c r="A3799" s="89" t="s">
        <v>5444</v>
      </c>
      <c r="B3799" s="90" t="s">
        <v>92</v>
      </c>
      <c r="C3799" s="90" t="s">
        <v>2568</v>
      </c>
      <c r="D3799" s="90" t="s">
        <v>26</v>
      </c>
      <c r="E3799" s="90">
        <v>7929871</v>
      </c>
      <c r="F3799" s="127">
        <v>1</v>
      </c>
      <c r="G3799" s="91">
        <v>9378</v>
      </c>
      <c r="H3799" s="90"/>
      <c r="I3799" s="91"/>
      <c r="J3799" s="91"/>
      <c r="K3799" s="91">
        <f t="shared" si="123"/>
        <v>9378</v>
      </c>
      <c r="L3799" s="92">
        <v>20240116</v>
      </c>
    </row>
    <row r="3800" spans="1:12" x14ac:dyDescent="0.25">
      <c r="A3800" s="108" t="s">
        <v>5427</v>
      </c>
      <c r="B3800" s="109" t="s">
        <v>92</v>
      </c>
      <c r="C3800" s="109" t="s">
        <v>35</v>
      </c>
      <c r="D3800" s="109" t="s">
        <v>3824</v>
      </c>
      <c r="E3800" s="109" t="s">
        <v>4999</v>
      </c>
      <c r="F3800" s="130">
        <v>1</v>
      </c>
      <c r="G3800" s="110">
        <v>9378</v>
      </c>
      <c r="H3800" s="109">
        <v>365</v>
      </c>
      <c r="I3800" s="110">
        <v>227</v>
      </c>
      <c r="J3800" s="110">
        <f>I3800*H3800</f>
        <v>82855</v>
      </c>
      <c r="K3800" s="110">
        <f t="shared" si="123"/>
        <v>92233</v>
      </c>
      <c r="L3800" s="111">
        <v>20240119</v>
      </c>
    </row>
    <row r="3801" spans="1:12" x14ac:dyDescent="0.25">
      <c r="A3801" s="108" t="s">
        <v>5430</v>
      </c>
      <c r="B3801" s="109" t="s">
        <v>92</v>
      </c>
      <c r="C3801" s="109" t="s">
        <v>934</v>
      </c>
      <c r="D3801" s="109" t="s">
        <v>2226</v>
      </c>
      <c r="E3801" s="109" t="s">
        <v>2227</v>
      </c>
      <c r="F3801" s="130">
        <v>1</v>
      </c>
      <c r="G3801" s="110">
        <v>9378</v>
      </c>
      <c r="H3801" s="109">
        <v>109</v>
      </c>
      <c r="I3801" s="110">
        <v>227</v>
      </c>
      <c r="J3801" s="110">
        <f>I3801*H3801</f>
        <v>24743</v>
      </c>
      <c r="K3801" s="110">
        <f t="shared" si="123"/>
        <v>34121</v>
      </c>
      <c r="L3801" s="111">
        <v>20240119</v>
      </c>
    </row>
    <row r="3802" spans="1:12" x14ac:dyDescent="0.25">
      <c r="A3802" s="89" t="s">
        <v>5431</v>
      </c>
      <c r="B3802" s="90" t="s">
        <v>92</v>
      </c>
      <c r="C3802" s="90" t="s">
        <v>934</v>
      </c>
      <c r="D3802" s="90" t="s">
        <v>2226</v>
      </c>
      <c r="E3802" s="90" t="s">
        <v>5432</v>
      </c>
      <c r="F3802" s="127">
        <v>1</v>
      </c>
      <c r="G3802" s="91">
        <v>9378</v>
      </c>
      <c r="H3802" s="90"/>
      <c r="I3802" s="91"/>
      <c r="J3802" s="91"/>
      <c r="K3802" s="91">
        <f t="shared" si="123"/>
        <v>9378</v>
      </c>
      <c r="L3802" s="92">
        <v>20240119</v>
      </c>
    </row>
    <row r="3803" spans="1:12" x14ac:dyDescent="0.25">
      <c r="A3803" s="89" t="s">
        <v>5433</v>
      </c>
      <c r="B3803" s="90" t="s">
        <v>92</v>
      </c>
      <c r="C3803" s="90" t="s">
        <v>934</v>
      </c>
      <c r="D3803" s="90" t="s">
        <v>2226</v>
      </c>
      <c r="E3803" s="90" t="s">
        <v>2229</v>
      </c>
      <c r="F3803" s="127">
        <v>1</v>
      </c>
      <c r="G3803" s="91">
        <v>9378</v>
      </c>
      <c r="H3803" s="90"/>
      <c r="I3803" s="91"/>
      <c r="J3803" s="91"/>
      <c r="K3803" s="91">
        <f t="shared" si="123"/>
        <v>9378</v>
      </c>
      <c r="L3803" s="92">
        <v>20240119</v>
      </c>
    </row>
    <row r="3804" spans="1:12" x14ac:dyDescent="0.25">
      <c r="A3804" s="89" t="s">
        <v>5435</v>
      </c>
      <c r="B3804" s="90" t="s">
        <v>92</v>
      </c>
      <c r="C3804" s="90" t="s">
        <v>934</v>
      </c>
      <c r="D3804" s="90" t="s">
        <v>1790</v>
      </c>
      <c r="E3804" s="90" t="s">
        <v>1815</v>
      </c>
      <c r="F3804" s="127">
        <v>1</v>
      </c>
      <c r="G3804" s="91">
        <v>9378</v>
      </c>
      <c r="H3804" s="90"/>
      <c r="I3804" s="91"/>
      <c r="J3804" s="91"/>
      <c r="K3804" s="91">
        <f t="shared" si="123"/>
        <v>9378</v>
      </c>
      <c r="L3804" s="92">
        <v>20240119</v>
      </c>
    </row>
    <row r="3805" spans="1:12" x14ac:dyDescent="0.25">
      <c r="A3805" s="89" t="s">
        <v>5436</v>
      </c>
      <c r="B3805" s="90" t="s">
        <v>92</v>
      </c>
      <c r="C3805" s="90" t="s">
        <v>934</v>
      </c>
      <c r="D3805" s="90" t="s">
        <v>1790</v>
      </c>
      <c r="E3805" s="90" t="s">
        <v>2215</v>
      </c>
      <c r="F3805" s="127">
        <v>1</v>
      </c>
      <c r="G3805" s="91">
        <v>9378</v>
      </c>
      <c r="H3805" s="90"/>
      <c r="I3805" s="91"/>
      <c r="J3805" s="91"/>
      <c r="K3805" s="91">
        <f t="shared" si="123"/>
        <v>9378</v>
      </c>
      <c r="L3805" s="92">
        <v>20240119</v>
      </c>
    </row>
    <row r="3806" spans="1:12" x14ac:dyDescent="0.25">
      <c r="A3806" s="89" t="s">
        <v>5428</v>
      </c>
      <c r="B3806" s="90" t="s">
        <v>92</v>
      </c>
      <c r="C3806" s="90" t="s">
        <v>35</v>
      </c>
      <c r="D3806" s="90" t="s">
        <v>745</v>
      </c>
      <c r="E3806" s="90" t="s">
        <v>746</v>
      </c>
      <c r="F3806" s="127">
        <v>1</v>
      </c>
      <c r="G3806" s="91">
        <v>9378</v>
      </c>
      <c r="H3806" s="90"/>
      <c r="I3806" s="91"/>
      <c r="J3806" s="91"/>
      <c r="K3806" s="91">
        <f t="shared" si="123"/>
        <v>9378</v>
      </c>
      <c r="L3806" s="92">
        <v>20240122</v>
      </c>
    </row>
    <row r="3807" spans="1:12" x14ac:dyDescent="0.25">
      <c r="A3807" s="89" t="s">
        <v>5417</v>
      </c>
      <c r="B3807" s="90" t="s">
        <v>92</v>
      </c>
      <c r="C3807" s="90" t="s">
        <v>12</v>
      </c>
      <c r="D3807" s="90" t="s">
        <v>118</v>
      </c>
      <c r="E3807" s="90" t="s">
        <v>3171</v>
      </c>
      <c r="F3807" s="127">
        <v>1</v>
      </c>
      <c r="G3807" s="91">
        <v>9378</v>
      </c>
      <c r="H3807" s="90"/>
      <c r="I3807" s="91"/>
      <c r="J3807" s="91"/>
      <c r="K3807" s="91">
        <f t="shared" si="123"/>
        <v>9378</v>
      </c>
      <c r="L3807" s="92">
        <v>20240123</v>
      </c>
    </row>
    <row r="3808" spans="1:12" x14ac:dyDescent="0.25">
      <c r="A3808" s="89" t="s">
        <v>5418</v>
      </c>
      <c r="B3808" s="90" t="s">
        <v>92</v>
      </c>
      <c r="C3808" s="90" t="s">
        <v>12</v>
      </c>
      <c r="D3808" s="90" t="s">
        <v>118</v>
      </c>
      <c r="E3808" s="90" t="s">
        <v>2477</v>
      </c>
      <c r="F3808" s="127">
        <v>1</v>
      </c>
      <c r="G3808" s="91">
        <v>9378</v>
      </c>
      <c r="H3808" s="90"/>
      <c r="I3808" s="91"/>
      <c r="J3808" s="91"/>
      <c r="K3808" s="91">
        <f t="shared" si="123"/>
        <v>9378</v>
      </c>
      <c r="L3808" s="92">
        <v>20240123</v>
      </c>
    </row>
    <row r="3809" spans="1:12" x14ac:dyDescent="0.25">
      <c r="A3809" s="89" t="s">
        <v>5419</v>
      </c>
      <c r="B3809" s="90" t="s">
        <v>92</v>
      </c>
      <c r="C3809" s="90" t="s">
        <v>12</v>
      </c>
      <c r="D3809" s="90" t="s">
        <v>118</v>
      </c>
      <c r="E3809" s="90" t="s">
        <v>174</v>
      </c>
      <c r="F3809" s="127">
        <v>1</v>
      </c>
      <c r="G3809" s="91">
        <v>9378</v>
      </c>
      <c r="H3809" s="90"/>
      <c r="I3809" s="91"/>
      <c r="J3809" s="91"/>
      <c r="K3809" s="91">
        <f t="shared" si="123"/>
        <v>9378</v>
      </c>
      <c r="L3809" s="92">
        <v>20240123</v>
      </c>
    </row>
    <row r="3810" spans="1:12" x14ac:dyDescent="0.25">
      <c r="A3810" s="89" t="s">
        <v>5420</v>
      </c>
      <c r="B3810" s="90" t="s">
        <v>92</v>
      </c>
      <c r="C3810" s="90" t="s">
        <v>12</v>
      </c>
      <c r="D3810" s="90" t="s">
        <v>118</v>
      </c>
      <c r="E3810" s="90" t="s">
        <v>119</v>
      </c>
      <c r="F3810" s="127">
        <v>1</v>
      </c>
      <c r="G3810" s="91">
        <v>9378</v>
      </c>
      <c r="H3810" s="90"/>
      <c r="I3810" s="91"/>
      <c r="J3810" s="91"/>
      <c r="K3810" s="91">
        <f t="shared" si="123"/>
        <v>9378</v>
      </c>
      <c r="L3810" s="92">
        <v>20240123</v>
      </c>
    </row>
    <row r="3811" spans="1:12" x14ac:dyDescent="0.25">
      <c r="A3811" s="89" t="s">
        <v>5421</v>
      </c>
      <c r="B3811" s="90" t="s">
        <v>92</v>
      </c>
      <c r="C3811" s="90" t="s">
        <v>12</v>
      </c>
      <c r="D3811" s="90" t="s">
        <v>118</v>
      </c>
      <c r="E3811" s="90" t="s">
        <v>1071</v>
      </c>
      <c r="F3811" s="127">
        <v>1</v>
      </c>
      <c r="G3811" s="91">
        <v>9378</v>
      </c>
      <c r="H3811" s="90"/>
      <c r="I3811" s="91"/>
      <c r="J3811" s="91"/>
      <c r="K3811" s="91">
        <f t="shared" si="123"/>
        <v>9378</v>
      </c>
      <c r="L3811" s="92">
        <v>20240123</v>
      </c>
    </row>
    <row r="3812" spans="1:12" x14ac:dyDescent="0.25">
      <c r="A3812" s="89" t="s">
        <v>5422</v>
      </c>
      <c r="B3812" s="90" t="s">
        <v>92</v>
      </c>
      <c r="C3812" s="90" t="s">
        <v>12</v>
      </c>
      <c r="D3812" s="90" t="s">
        <v>118</v>
      </c>
      <c r="E3812" s="90" t="s">
        <v>676</v>
      </c>
      <c r="F3812" s="127">
        <v>1</v>
      </c>
      <c r="G3812" s="91">
        <v>9378</v>
      </c>
      <c r="H3812" s="90"/>
      <c r="I3812" s="91"/>
      <c r="J3812" s="91"/>
      <c r="K3812" s="91">
        <f t="shared" si="123"/>
        <v>9378</v>
      </c>
      <c r="L3812" s="92">
        <v>20240123</v>
      </c>
    </row>
    <row r="3813" spans="1:12" x14ac:dyDescent="0.25">
      <c r="A3813" s="89" t="s">
        <v>5423</v>
      </c>
      <c r="B3813" s="90" t="s">
        <v>92</v>
      </c>
      <c r="C3813" s="90" t="s">
        <v>12</v>
      </c>
      <c r="D3813" s="90" t="s">
        <v>118</v>
      </c>
      <c r="E3813" s="90" t="s">
        <v>5380</v>
      </c>
      <c r="F3813" s="127">
        <v>1</v>
      </c>
      <c r="G3813" s="91">
        <v>9378</v>
      </c>
      <c r="H3813" s="90"/>
      <c r="I3813" s="91"/>
      <c r="J3813" s="91"/>
      <c r="K3813" s="91">
        <f t="shared" si="123"/>
        <v>9378</v>
      </c>
      <c r="L3813" s="92">
        <v>20240123</v>
      </c>
    </row>
    <row r="3814" spans="1:12" x14ac:dyDescent="0.25">
      <c r="A3814" s="89" t="s">
        <v>5424</v>
      </c>
      <c r="B3814" s="90" t="s">
        <v>92</v>
      </c>
      <c r="C3814" s="90" t="s">
        <v>12</v>
      </c>
      <c r="D3814" s="90" t="s">
        <v>118</v>
      </c>
      <c r="E3814" s="90" t="s">
        <v>262</v>
      </c>
      <c r="F3814" s="127">
        <v>1</v>
      </c>
      <c r="G3814" s="91">
        <v>9378</v>
      </c>
      <c r="H3814" s="90"/>
      <c r="I3814" s="91"/>
      <c r="J3814" s="91"/>
      <c r="K3814" s="91">
        <f t="shared" si="123"/>
        <v>9378</v>
      </c>
      <c r="L3814" s="92">
        <v>20240123</v>
      </c>
    </row>
    <row r="3815" spans="1:12" x14ac:dyDescent="0.25">
      <c r="A3815" s="89" t="s">
        <v>5425</v>
      </c>
      <c r="B3815" s="90" t="s">
        <v>92</v>
      </c>
      <c r="C3815" s="90" t="s">
        <v>12</v>
      </c>
      <c r="D3815" s="90" t="s">
        <v>118</v>
      </c>
      <c r="E3815" s="90" t="s">
        <v>167</v>
      </c>
      <c r="F3815" s="127">
        <v>1</v>
      </c>
      <c r="G3815" s="91">
        <v>9378</v>
      </c>
      <c r="H3815" s="90"/>
      <c r="I3815" s="91"/>
      <c r="J3815" s="91"/>
      <c r="K3815" s="91">
        <f t="shared" si="123"/>
        <v>9378</v>
      </c>
      <c r="L3815" s="92">
        <v>20240123</v>
      </c>
    </row>
    <row r="3816" spans="1:12" x14ac:dyDescent="0.25">
      <c r="A3816" s="89" t="s">
        <v>5426</v>
      </c>
      <c r="B3816" s="90" t="s">
        <v>92</v>
      </c>
      <c r="C3816" s="90" t="s">
        <v>12</v>
      </c>
      <c r="D3816" s="90" t="s">
        <v>118</v>
      </c>
      <c r="E3816" s="90" t="s">
        <v>2205</v>
      </c>
      <c r="F3816" s="127">
        <v>1</v>
      </c>
      <c r="G3816" s="91">
        <v>9378</v>
      </c>
      <c r="H3816" s="90"/>
      <c r="I3816" s="91"/>
      <c r="J3816" s="91"/>
      <c r="K3816" s="91">
        <f t="shared" si="123"/>
        <v>9378</v>
      </c>
      <c r="L3816" s="92">
        <v>20240123</v>
      </c>
    </row>
    <row r="3817" spans="1:12" x14ac:dyDescent="0.25">
      <c r="A3817" s="89" t="s">
        <v>5412</v>
      </c>
      <c r="B3817" s="90" t="s">
        <v>92</v>
      </c>
      <c r="C3817" s="90" t="s">
        <v>12</v>
      </c>
      <c r="D3817" s="90" t="s">
        <v>116</v>
      </c>
      <c r="E3817" s="90" t="s">
        <v>3001</v>
      </c>
      <c r="F3817" s="127">
        <v>1</v>
      </c>
      <c r="G3817" s="91">
        <v>9378</v>
      </c>
      <c r="H3817" s="90"/>
      <c r="I3817" s="91"/>
      <c r="J3817" s="91"/>
      <c r="K3817" s="91">
        <f t="shared" ref="K3817:K3823" si="124">J3817+G3817</f>
        <v>9378</v>
      </c>
      <c r="L3817" s="92">
        <v>20240124</v>
      </c>
    </row>
    <row r="3818" spans="1:12" x14ac:dyDescent="0.25">
      <c r="A3818" s="89" t="s">
        <v>5413</v>
      </c>
      <c r="B3818" s="90" t="s">
        <v>92</v>
      </c>
      <c r="C3818" s="90" t="s">
        <v>12</v>
      </c>
      <c r="D3818" s="90" t="s">
        <v>116</v>
      </c>
      <c r="E3818" s="90" t="s">
        <v>1148</v>
      </c>
      <c r="F3818" s="127">
        <v>1</v>
      </c>
      <c r="G3818" s="91">
        <v>9378</v>
      </c>
      <c r="H3818" s="90"/>
      <c r="I3818" s="91"/>
      <c r="J3818" s="91"/>
      <c r="K3818" s="91">
        <f t="shared" si="124"/>
        <v>9378</v>
      </c>
      <c r="L3818" s="92">
        <v>20240124</v>
      </c>
    </row>
    <row r="3819" spans="1:12" x14ac:dyDescent="0.25">
      <c r="A3819" s="89" t="s">
        <v>5414</v>
      </c>
      <c r="B3819" s="90" t="s">
        <v>92</v>
      </c>
      <c r="C3819" s="90" t="s">
        <v>12</v>
      </c>
      <c r="D3819" s="90" t="s">
        <v>116</v>
      </c>
      <c r="E3819" s="90" t="s">
        <v>4808</v>
      </c>
      <c r="F3819" s="127">
        <v>1</v>
      </c>
      <c r="G3819" s="91">
        <v>9378</v>
      </c>
      <c r="H3819" s="90"/>
      <c r="I3819" s="91"/>
      <c r="J3819" s="91"/>
      <c r="K3819" s="91">
        <f t="shared" si="124"/>
        <v>9378</v>
      </c>
      <c r="L3819" s="92">
        <v>20240124</v>
      </c>
    </row>
    <row r="3820" spans="1:12" x14ac:dyDescent="0.25">
      <c r="A3820" s="89" t="s">
        <v>5415</v>
      </c>
      <c r="B3820" s="90" t="s">
        <v>92</v>
      </c>
      <c r="C3820" s="90" t="s">
        <v>12</v>
      </c>
      <c r="D3820" s="90" t="s">
        <v>116</v>
      </c>
      <c r="E3820" s="90" t="s">
        <v>2369</v>
      </c>
      <c r="F3820" s="127">
        <v>1</v>
      </c>
      <c r="G3820" s="91">
        <v>9378</v>
      </c>
      <c r="H3820" s="90"/>
      <c r="I3820" s="91"/>
      <c r="J3820" s="91"/>
      <c r="K3820" s="91">
        <f t="shared" si="124"/>
        <v>9378</v>
      </c>
      <c r="L3820" s="92">
        <v>20240124</v>
      </c>
    </row>
    <row r="3821" spans="1:12" x14ac:dyDescent="0.25">
      <c r="A3821" s="89" t="s">
        <v>5410</v>
      </c>
      <c r="B3821" s="90" t="s">
        <v>92</v>
      </c>
      <c r="C3821" s="90" t="s">
        <v>934</v>
      </c>
      <c r="D3821" s="90" t="s">
        <v>3552</v>
      </c>
      <c r="E3821" s="90" t="s">
        <v>3265</v>
      </c>
      <c r="F3821" s="127">
        <v>1</v>
      </c>
      <c r="G3821" s="91">
        <v>9378</v>
      </c>
      <c r="H3821" s="90"/>
      <c r="I3821" s="91"/>
      <c r="J3821" s="91"/>
      <c r="K3821" s="91">
        <f t="shared" si="124"/>
        <v>9378</v>
      </c>
      <c r="L3821" s="92">
        <v>20240125</v>
      </c>
    </row>
    <row r="3822" spans="1:12" x14ac:dyDescent="0.25">
      <c r="A3822" s="108" t="s">
        <v>5411</v>
      </c>
      <c r="B3822" s="109" t="s">
        <v>92</v>
      </c>
      <c r="C3822" s="109" t="s">
        <v>934</v>
      </c>
      <c r="D3822" s="109" t="s">
        <v>3552</v>
      </c>
      <c r="E3822" s="109" t="s">
        <v>2748</v>
      </c>
      <c r="F3822" s="130">
        <v>1</v>
      </c>
      <c r="G3822" s="110">
        <v>9378</v>
      </c>
      <c r="H3822" s="109">
        <v>30</v>
      </c>
      <c r="I3822" s="110">
        <v>227</v>
      </c>
      <c r="J3822" s="110">
        <f>I3822*H3822</f>
        <v>6810</v>
      </c>
      <c r="K3822" s="110">
        <f t="shared" si="124"/>
        <v>16188</v>
      </c>
      <c r="L3822" s="111">
        <v>20240125</v>
      </c>
    </row>
    <row r="3823" spans="1:12" ht="15.75" thickBot="1" x14ac:dyDescent="0.3">
      <c r="A3823" s="112" t="s">
        <v>5407</v>
      </c>
      <c r="B3823" s="113" t="s">
        <v>92</v>
      </c>
      <c r="C3823" s="113" t="s">
        <v>35</v>
      </c>
      <c r="D3823" s="113" t="s">
        <v>757</v>
      </c>
      <c r="E3823" s="113" t="s">
        <v>758</v>
      </c>
      <c r="F3823" s="131">
        <v>1</v>
      </c>
      <c r="G3823" s="114">
        <v>9378</v>
      </c>
      <c r="H3823" s="113"/>
      <c r="I3823" s="114"/>
      <c r="J3823" s="114"/>
      <c r="K3823" s="114">
        <f t="shared" si="124"/>
        <v>9378</v>
      </c>
      <c r="L3823" s="115">
        <v>20240131</v>
      </c>
    </row>
    <row r="3826" spans="1:12" ht="15.75" thickBot="1" x14ac:dyDescent="0.3">
      <c r="A3826" s="85" t="s">
        <v>0</v>
      </c>
      <c r="B3826" s="86" t="s">
        <v>1</v>
      </c>
      <c r="C3826" s="86" t="s">
        <v>2</v>
      </c>
      <c r="D3826" s="86" t="s">
        <v>3</v>
      </c>
      <c r="E3826" s="86" t="s">
        <v>4</v>
      </c>
      <c r="F3826" s="122"/>
      <c r="G3826" s="87" t="s">
        <v>6</v>
      </c>
      <c r="H3826" s="86" t="s">
        <v>7</v>
      </c>
      <c r="I3826" s="87" t="s">
        <v>8</v>
      </c>
      <c r="J3826" s="87" t="s">
        <v>9</v>
      </c>
      <c r="K3826" s="87" t="s">
        <v>10</v>
      </c>
      <c r="L3826" s="88" t="s">
        <v>5</v>
      </c>
    </row>
    <row r="3827" spans="1:12" x14ac:dyDescent="0.25">
      <c r="A3827" s="54" t="s">
        <v>5598</v>
      </c>
      <c r="B3827" s="47" t="s">
        <v>11</v>
      </c>
      <c r="C3827" s="47" t="s">
        <v>56</v>
      </c>
      <c r="D3827" s="47" t="s">
        <v>57</v>
      </c>
      <c r="E3827" s="47" t="s">
        <v>2733</v>
      </c>
      <c r="F3827" s="123">
        <v>1</v>
      </c>
      <c r="G3827" s="38">
        <v>20286</v>
      </c>
      <c r="H3827" s="47"/>
      <c r="I3827" s="38"/>
      <c r="J3827" s="38"/>
      <c r="K3827" s="38">
        <f t="shared" ref="K3827:K3856" si="125">J3827+G3827</f>
        <v>20286</v>
      </c>
      <c r="L3827" s="73">
        <v>20240205</v>
      </c>
    </row>
    <row r="3828" spans="1:12" x14ac:dyDescent="0.25">
      <c r="A3828" s="108" t="s">
        <v>5602</v>
      </c>
      <c r="B3828" s="109" t="s">
        <v>11</v>
      </c>
      <c r="C3828" s="109" t="s">
        <v>56</v>
      </c>
      <c r="D3828" s="109" t="s">
        <v>57</v>
      </c>
      <c r="E3828" s="109" t="s">
        <v>732</v>
      </c>
      <c r="F3828" s="130">
        <v>1</v>
      </c>
      <c r="G3828" s="110">
        <v>20286</v>
      </c>
      <c r="H3828" s="109">
        <v>275</v>
      </c>
      <c r="I3828" s="110">
        <v>227</v>
      </c>
      <c r="J3828" s="110">
        <f>I3828*H3828</f>
        <v>62425</v>
      </c>
      <c r="K3828" s="110">
        <f t="shared" si="125"/>
        <v>82711</v>
      </c>
      <c r="L3828" s="111">
        <v>20240205</v>
      </c>
    </row>
    <row r="3829" spans="1:12" x14ac:dyDescent="0.25">
      <c r="A3829" s="89" t="s">
        <v>5603</v>
      </c>
      <c r="B3829" s="90" t="s">
        <v>11</v>
      </c>
      <c r="C3829" s="90" t="s">
        <v>56</v>
      </c>
      <c r="D3829" s="90" t="s">
        <v>57</v>
      </c>
      <c r="E3829" s="90" t="s">
        <v>2737</v>
      </c>
      <c r="F3829" s="127">
        <v>1</v>
      </c>
      <c r="G3829" s="91">
        <v>20286</v>
      </c>
      <c r="H3829" s="90"/>
      <c r="I3829" s="91"/>
      <c r="J3829" s="91"/>
      <c r="K3829" s="91">
        <f t="shared" si="125"/>
        <v>20286</v>
      </c>
      <c r="L3829" s="92">
        <v>20240205</v>
      </c>
    </row>
    <row r="3830" spans="1:12" x14ac:dyDescent="0.25">
      <c r="A3830" s="108" t="s">
        <v>5599</v>
      </c>
      <c r="B3830" s="109" t="s">
        <v>11</v>
      </c>
      <c r="C3830" s="109" t="s">
        <v>28</v>
      </c>
      <c r="D3830" s="109" t="s">
        <v>1089</v>
      </c>
      <c r="E3830" s="109" t="s">
        <v>2282</v>
      </c>
      <c r="F3830" s="130">
        <v>1</v>
      </c>
      <c r="G3830" s="110">
        <v>20286</v>
      </c>
      <c r="H3830" s="109">
        <v>33</v>
      </c>
      <c r="I3830" s="110">
        <v>227</v>
      </c>
      <c r="J3830" s="110">
        <f>I3830*H3830</f>
        <v>7491</v>
      </c>
      <c r="K3830" s="110">
        <f t="shared" si="125"/>
        <v>27777</v>
      </c>
      <c r="L3830" s="111">
        <v>20240206</v>
      </c>
    </row>
    <row r="3831" spans="1:12" x14ac:dyDescent="0.25">
      <c r="A3831" s="89" t="s">
        <v>5600</v>
      </c>
      <c r="B3831" s="90" t="s">
        <v>11</v>
      </c>
      <c r="C3831" s="90" t="s">
        <v>220</v>
      </c>
      <c r="D3831" s="90" t="s">
        <v>221</v>
      </c>
      <c r="E3831" s="90" t="s">
        <v>5146</v>
      </c>
      <c r="F3831" s="127">
        <v>1</v>
      </c>
      <c r="G3831" s="91">
        <v>20286</v>
      </c>
      <c r="H3831" s="90"/>
      <c r="I3831" s="91"/>
      <c r="J3831" s="91"/>
      <c r="K3831" s="91">
        <f t="shared" si="125"/>
        <v>20286</v>
      </c>
      <c r="L3831" s="92">
        <v>20240206</v>
      </c>
    </row>
    <row r="3832" spans="1:12" x14ac:dyDescent="0.25">
      <c r="A3832" s="89" t="s">
        <v>5601</v>
      </c>
      <c r="B3832" s="90" t="s">
        <v>11</v>
      </c>
      <c r="C3832" s="90" t="s">
        <v>220</v>
      </c>
      <c r="D3832" s="90" t="s">
        <v>221</v>
      </c>
      <c r="E3832" s="90" t="s">
        <v>1218</v>
      </c>
      <c r="F3832" s="127">
        <v>1</v>
      </c>
      <c r="G3832" s="91">
        <v>20286</v>
      </c>
      <c r="H3832" s="90"/>
      <c r="I3832" s="91"/>
      <c r="J3832" s="91"/>
      <c r="K3832" s="91">
        <f t="shared" si="125"/>
        <v>20286</v>
      </c>
      <c r="L3832" s="92">
        <v>20240206</v>
      </c>
    </row>
    <row r="3833" spans="1:12" x14ac:dyDescent="0.25">
      <c r="A3833" s="89" t="s">
        <v>5597</v>
      </c>
      <c r="B3833" s="90" t="s">
        <v>11</v>
      </c>
      <c r="C3833" s="90" t="s">
        <v>685</v>
      </c>
      <c r="D3833" s="90" t="s">
        <v>1276</v>
      </c>
      <c r="E3833" s="90" t="s">
        <v>1277</v>
      </c>
      <c r="F3833" s="127">
        <v>1</v>
      </c>
      <c r="G3833" s="91">
        <v>20286</v>
      </c>
      <c r="H3833" s="90"/>
      <c r="I3833" s="91"/>
      <c r="J3833" s="91"/>
      <c r="K3833" s="91">
        <f t="shared" si="125"/>
        <v>20286</v>
      </c>
      <c r="L3833" s="92">
        <v>20240207</v>
      </c>
    </row>
    <row r="3834" spans="1:12" x14ac:dyDescent="0.25">
      <c r="A3834" s="108" t="s">
        <v>5596</v>
      </c>
      <c r="B3834" s="109" t="s">
        <v>11</v>
      </c>
      <c r="C3834" s="109" t="s">
        <v>297</v>
      </c>
      <c r="D3834" s="109" t="s">
        <v>93</v>
      </c>
      <c r="E3834" s="109" t="s">
        <v>367</v>
      </c>
      <c r="F3834" s="130">
        <v>1</v>
      </c>
      <c r="G3834" s="110">
        <v>20286</v>
      </c>
      <c r="H3834" s="109">
        <v>52</v>
      </c>
      <c r="I3834" s="110">
        <v>227</v>
      </c>
      <c r="J3834" s="110">
        <f>I3834*H3834</f>
        <v>11804</v>
      </c>
      <c r="K3834" s="110">
        <f t="shared" si="125"/>
        <v>32090</v>
      </c>
      <c r="L3834" s="111">
        <v>20240209</v>
      </c>
    </row>
    <row r="3835" spans="1:12" x14ac:dyDescent="0.25">
      <c r="A3835" s="108" t="s">
        <v>5591</v>
      </c>
      <c r="B3835" s="109" t="s">
        <v>11</v>
      </c>
      <c r="C3835" s="109" t="s">
        <v>12</v>
      </c>
      <c r="D3835" s="109" t="s">
        <v>236</v>
      </c>
      <c r="E3835" s="109" t="s">
        <v>2099</v>
      </c>
      <c r="F3835" s="130">
        <v>1</v>
      </c>
      <c r="G3835" s="110">
        <v>20286</v>
      </c>
      <c r="H3835" s="109">
        <v>226</v>
      </c>
      <c r="I3835" s="110">
        <v>227</v>
      </c>
      <c r="J3835" s="110">
        <f>I3835*H3835</f>
        <v>51302</v>
      </c>
      <c r="K3835" s="110">
        <f t="shared" si="125"/>
        <v>71588</v>
      </c>
      <c r="L3835" s="111">
        <v>20240214</v>
      </c>
    </row>
    <row r="3836" spans="1:12" x14ac:dyDescent="0.25">
      <c r="A3836" s="89" t="s">
        <v>5592</v>
      </c>
      <c r="B3836" s="90" t="s">
        <v>11</v>
      </c>
      <c r="C3836" s="90" t="s">
        <v>28</v>
      </c>
      <c r="D3836" s="90" t="s">
        <v>1011</v>
      </c>
      <c r="E3836" s="90" t="s">
        <v>1012</v>
      </c>
      <c r="F3836" s="127">
        <v>1</v>
      </c>
      <c r="G3836" s="91">
        <v>20286</v>
      </c>
      <c r="H3836" s="90"/>
      <c r="I3836" s="91"/>
      <c r="J3836" s="91"/>
      <c r="K3836" s="91">
        <f t="shared" si="125"/>
        <v>20286</v>
      </c>
      <c r="L3836" s="92">
        <v>20240214</v>
      </c>
    </row>
    <row r="3837" spans="1:12" x14ac:dyDescent="0.25">
      <c r="A3837" s="89" t="s">
        <v>5593</v>
      </c>
      <c r="B3837" s="90" t="s">
        <v>11</v>
      </c>
      <c r="C3837" s="90" t="s">
        <v>251</v>
      </c>
      <c r="D3837" s="90" t="s">
        <v>91</v>
      </c>
      <c r="E3837" s="90" t="s">
        <v>3539</v>
      </c>
      <c r="F3837" s="127">
        <v>1</v>
      </c>
      <c r="G3837" s="91">
        <v>20286</v>
      </c>
      <c r="H3837" s="90"/>
      <c r="I3837" s="91"/>
      <c r="J3837" s="91"/>
      <c r="K3837" s="91">
        <f t="shared" si="125"/>
        <v>20286</v>
      </c>
      <c r="L3837" s="92">
        <v>20240214</v>
      </c>
    </row>
    <row r="3838" spans="1:12" x14ac:dyDescent="0.25">
      <c r="A3838" s="89" t="s">
        <v>5594</v>
      </c>
      <c r="B3838" s="90" t="s">
        <v>11</v>
      </c>
      <c r="C3838" s="90" t="s">
        <v>28</v>
      </c>
      <c r="D3838" s="90" t="s">
        <v>2028</v>
      </c>
      <c r="E3838" s="90" t="s">
        <v>2029</v>
      </c>
      <c r="F3838" s="127">
        <v>1</v>
      </c>
      <c r="G3838" s="91">
        <v>20286</v>
      </c>
      <c r="H3838" s="90"/>
      <c r="I3838" s="91"/>
      <c r="J3838" s="91"/>
      <c r="K3838" s="91">
        <f t="shared" si="125"/>
        <v>20286</v>
      </c>
      <c r="L3838" s="92">
        <v>20240214</v>
      </c>
    </row>
    <row r="3839" spans="1:12" x14ac:dyDescent="0.25">
      <c r="A3839" s="89" t="s">
        <v>5595</v>
      </c>
      <c r="B3839" s="90" t="s">
        <v>11</v>
      </c>
      <c r="C3839" s="90" t="s">
        <v>251</v>
      </c>
      <c r="D3839" s="90" t="s">
        <v>91</v>
      </c>
      <c r="E3839" s="90" t="s">
        <v>4706</v>
      </c>
      <c r="F3839" s="127">
        <v>1</v>
      </c>
      <c r="G3839" s="91">
        <v>20286</v>
      </c>
      <c r="H3839" s="90"/>
      <c r="I3839" s="91"/>
      <c r="J3839" s="91"/>
      <c r="K3839" s="91">
        <f t="shared" si="125"/>
        <v>20286</v>
      </c>
      <c r="L3839" s="92">
        <v>20240214</v>
      </c>
    </row>
    <row r="3840" spans="1:12" x14ac:dyDescent="0.25">
      <c r="A3840" s="89" t="s">
        <v>5590</v>
      </c>
      <c r="B3840" s="90" t="s">
        <v>11</v>
      </c>
      <c r="C3840" s="90" t="s">
        <v>685</v>
      </c>
      <c r="D3840" s="90" t="s">
        <v>1276</v>
      </c>
      <c r="E3840" s="90" t="s">
        <v>1277</v>
      </c>
      <c r="F3840" s="127">
        <v>1</v>
      </c>
      <c r="G3840" s="91">
        <v>20286</v>
      </c>
      <c r="H3840" s="90"/>
      <c r="I3840" s="91"/>
      <c r="J3840" s="91"/>
      <c r="K3840" s="91">
        <f t="shared" si="125"/>
        <v>20286</v>
      </c>
      <c r="L3840" s="92">
        <v>20240215</v>
      </c>
    </row>
    <row r="3841" spans="1:12" x14ac:dyDescent="0.25">
      <c r="A3841" s="89" t="s">
        <v>5584</v>
      </c>
      <c r="B3841" s="90" t="s">
        <v>11</v>
      </c>
      <c r="C3841" s="90" t="s">
        <v>251</v>
      </c>
      <c r="D3841" s="90" t="s">
        <v>91</v>
      </c>
      <c r="E3841" s="90" t="s">
        <v>3513</v>
      </c>
      <c r="F3841" s="127">
        <v>1</v>
      </c>
      <c r="G3841" s="91">
        <v>20286</v>
      </c>
      <c r="H3841" s="90"/>
      <c r="I3841" s="91"/>
      <c r="J3841" s="91"/>
      <c r="K3841" s="91">
        <f t="shared" si="125"/>
        <v>20286</v>
      </c>
      <c r="L3841" s="92">
        <v>20240216</v>
      </c>
    </row>
    <row r="3842" spans="1:12" x14ac:dyDescent="0.25">
      <c r="A3842" s="89" t="s">
        <v>5604</v>
      </c>
      <c r="B3842" s="90" t="s">
        <v>11</v>
      </c>
      <c r="C3842" s="90" t="s">
        <v>934</v>
      </c>
      <c r="D3842" s="90" t="s">
        <v>1790</v>
      </c>
      <c r="E3842" s="90" t="s">
        <v>1813</v>
      </c>
      <c r="F3842" s="127">
        <v>1</v>
      </c>
      <c r="G3842" s="91">
        <v>20286</v>
      </c>
      <c r="H3842" s="90"/>
      <c r="I3842" s="91"/>
      <c r="J3842" s="91"/>
      <c r="K3842" s="91">
        <f t="shared" si="125"/>
        <v>20286</v>
      </c>
      <c r="L3842" s="92">
        <v>20240219</v>
      </c>
    </row>
    <row r="3843" spans="1:12" x14ac:dyDescent="0.25">
      <c r="A3843" s="108" t="s">
        <v>5581</v>
      </c>
      <c r="B3843" s="109" t="s">
        <v>11</v>
      </c>
      <c r="C3843" s="109" t="s">
        <v>28</v>
      </c>
      <c r="D3843" s="109" t="s">
        <v>2054</v>
      </c>
      <c r="E3843" s="109" t="s">
        <v>2057</v>
      </c>
      <c r="F3843" s="130">
        <v>1</v>
      </c>
      <c r="G3843" s="110">
        <v>20286</v>
      </c>
      <c r="H3843" s="109">
        <v>33</v>
      </c>
      <c r="I3843" s="110">
        <v>227</v>
      </c>
      <c r="J3843" s="110">
        <f>I3843*H3843</f>
        <v>7491</v>
      </c>
      <c r="K3843" s="110">
        <f t="shared" si="125"/>
        <v>27777</v>
      </c>
      <c r="L3843" s="111">
        <v>20240220</v>
      </c>
    </row>
    <row r="3844" spans="1:12" x14ac:dyDescent="0.25">
      <c r="A3844" s="89" t="s">
        <v>5582</v>
      </c>
      <c r="B3844" s="90" t="s">
        <v>11</v>
      </c>
      <c r="C3844" s="90" t="s">
        <v>251</v>
      </c>
      <c r="D3844" s="90" t="s">
        <v>91</v>
      </c>
      <c r="E3844" s="90" t="s">
        <v>252</v>
      </c>
      <c r="F3844" s="127">
        <v>1</v>
      </c>
      <c r="G3844" s="91">
        <v>20286</v>
      </c>
      <c r="H3844" s="90"/>
      <c r="I3844" s="91"/>
      <c r="J3844" s="91"/>
      <c r="K3844" s="91">
        <f t="shared" si="125"/>
        <v>20286</v>
      </c>
      <c r="L3844" s="92">
        <v>20240220</v>
      </c>
    </row>
    <row r="3845" spans="1:12" x14ac:dyDescent="0.25">
      <c r="A3845" s="108" t="s">
        <v>5585</v>
      </c>
      <c r="B3845" s="109" t="s">
        <v>2204</v>
      </c>
      <c r="C3845" s="109" t="s">
        <v>3260</v>
      </c>
      <c r="D3845" s="109" t="s">
        <v>1436</v>
      </c>
      <c r="E3845" s="109" t="s">
        <v>5586</v>
      </c>
      <c r="F3845" s="130">
        <v>1</v>
      </c>
      <c r="G3845" s="110">
        <v>20286</v>
      </c>
      <c r="H3845" s="109">
        <v>31</v>
      </c>
      <c r="I3845" s="110">
        <v>227</v>
      </c>
      <c r="J3845" s="110">
        <f>I3845*H3845</f>
        <v>7037</v>
      </c>
      <c r="K3845" s="110">
        <f t="shared" si="125"/>
        <v>27323</v>
      </c>
      <c r="L3845" s="111">
        <v>20240220</v>
      </c>
    </row>
    <row r="3846" spans="1:12" x14ac:dyDescent="0.25">
      <c r="A3846" s="108" t="s">
        <v>5583</v>
      </c>
      <c r="B3846" s="109" t="s">
        <v>11</v>
      </c>
      <c r="C3846" s="109" t="s">
        <v>56</v>
      </c>
      <c r="D3846" s="109" t="s">
        <v>1844</v>
      </c>
      <c r="E3846" s="109" t="s">
        <v>1845</v>
      </c>
      <c r="F3846" s="130">
        <v>1</v>
      </c>
      <c r="G3846" s="110">
        <v>20286</v>
      </c>
      <c r="H3846" s="109">
        <v>275</v>
      </c>
      <c r="I3846" s="110">
        <v>227</v>
      </c>
      <c r="J3846" s="110">
        <f>I3846*H3846</f>
        <v>62425</v>
      </c>
      <c r="K3846" s="110">
        <f t="shared" si="125"/>
        <v>82711</v>
      </c>
      <c r="L3846" s="111">
        <v>20240222</v>
      </c>
    </row>
    <row r="3847" spans="1:12" x14ac:dyDescent="0.25">
      <c r="A3847" s="89" t="s">
        <v>5561</v>
      </c>
      <c r="B3847" s="90" t="s">
        <v>11</v>
      </c>
      <c r="C3847" s="90" t="s">
        <v>1294</v>
      </c>
      <c r="D3847" s="90" t="s">
        <v>26</v>
      </c>
      <c r="E3847" s="90" t="s">
        <v>3524</v>
      </c>
      <c r="F3847" s="127">
        <v>1</v>
      </c>
      <c r="G3847" s="91">
        <v>20286</v>
      </c>
      <c r="H3847" s="90"/>
      <c r="I3847" s="91"/>
      <c r="J3847" s="91"/>
      <c r="K3847" s="91">
        <f t="shared" si="125"/>
        <v>20286</v>
      </c>
      <c r="L3847" s="92">
        <v>20240223</v>
      </c>
    </row>
    <row r="3848" spans="1:12" x14ac:dyDescent="0.25">
      <c r="A3848" s="89" t="s">
        <v>5552</v>
      </c>
      <c r="B3848" s="90" t="s">
        <v>11</v>
      </c>
      <c r="C3848" s="90" t="s">
        <v>28</v>
      </c>
      <c r="D3848" s="90" t="s">
        <v>1086</v>
      </c>
      <c r="E3848" s="90" t="s">
        <v>1587</v>
      </c>
      <c r="F3848" s="127">
        <v>1</v>
      </c>
      <c r="G3848" s="91">
        <v>20286</v>
      </c>
      <c r="H3848" s="90"/>
      <c r="I3848" s="91"/>
      <c r="J3848" s="91"/>
      <c r="K3848" s="91">
        <f t="shared" si="125"/>
        <v>20286</v>
      </c>
      <c r="L3848" s="92">
        <v>20240226</v>
      </c>
    </row>
    <row r="3849" spans="1:12" x14ac:dyDescent="0.25">
      <c r="A3849" s="108" t="s">
        <v>5553</v>
      </c>
      <c r="B3849" s="109" t="s">
        <v>11</v>
      </c>
      <c r="C3849" s="109" t="s">
        <v>28</v>
      </c>
      <c r="D3849" s="109" t="s">
        <v>1005</v>
      </c>
      <c r="E3849" s="109" t="s">
        <v>1006</v>
      </c>
      <c r="F3849" s="130">
        <v>1</v>
      </c>
      <c r="G3849" s="110">
        <v>20286</v>
      </c>
      <c r="H3849" s="109">
        <v>45</v>
      </c>
      <c r="I3849" s="110">
        <v>227</v>
      </c>
      <c r="J3849" s="110">
        <f>I3849*H3849</f>
        <v>10215</v>
      </c>
      <c r="K3849" s="110">
        <f t="shared" si="125"/>
        <v>30501</v>
      </c>
      <c r="L3849" s="111">
        <v>20240226</v>
      </c>
    </row>
    <row r="3850" spans="1:12" x14ac:dyDescent="0.25">
      <c r="A3850" s="89" t="s">
        <v>5540</v>
      </c>
      <c r="B3850" s="90" t="s">
        <v>11</v>
      </c>
      <c r="C3850" s="90" t="s">
        <v>251</v>
      </c>
      <c r="D3850" s="90" t="s">
        <v>91</v>
      </c>
      <c r="E3850" s="90" t="s">
        <v>3539</v>
      </c>
      <c r="F3850" s="127">
        <v>1</v>
      </c>
      <c r="G3850" s="91">
        <v>20286</v>
      </c>
      <c r="H3850" s="90"/>
      <c r="I3850" s="91"/>
      <c r="J3850" s="91"/>
      <c r="K3850" s="91">
        <f t="shared" si="125"/>
        <v>20286</v>
      </c>
      <c r="L3850" s="92">
        <v>20240227</v>
      </c>
    </row>
    <row r="3851" spans="1:12" x14ac:dyDescent="0.25">
      <c r="A3851" s="89" t="s">
        <v>5551</v>
      </c>
      <c r="B3851" s="90" t="s">
        <v>11</v>
      </c>
      <c r="C3851" s="90" t="s">
        <v>251</v>
      </c>
      <c r="D3851" s="90" t="s">
        <v>91</v>
      </c>
      <c r="E3851" s="90" t="s">
        <v>1201</v>
      </c>
      <c r="F3851" s="127">
        <v>1</v>
      </c>
      <c r="G3851" s="91">
        <v>20286</v>
      </c>
      <c r="H3851" s="90"/>
      <c r="I3851" s="91"/>
      <c r="J3851" s="91"/>
      <c r="K3851" s="91">
        <f t="shared" si="125"/>
        <v>20286</v>
      </c>
      <c r="L3851" s="92">
        <v>20240227</v>
      </c>
    </row>
    <row r="3852" spans="1:12" x14ac:dyDescent="0.25">
      <c r="A3852" s="89" t="s">
        <v>5534</v>
      </c>
      <c r="B3852" s="90" t="s">
        <v>11</v>
      </c>
      <c r="C3852" s="90" t="s">
        <v>95</v>
      </c>
      <c r="D3852" s="90" t="s">
        <v>1161</v>
      </c>
      <c r="E3852" s="90" t="s">
        <v>1232</v>
      </c>
      <c r="F3852" s="127">
        <v>1</v>
      </c>
      <c r="G3852" s="91">
        <v>20286</v>
      </c>
      <c r="H3852" s="90"/>
      <c r="I3852" s="91"/>
      <c r="J3852" s="91"/>
      <c r="K3852" s="91">
        <f t="shared" si="125"/>
        <v>20286</v>
      </c>
      <c r="L3852" s="92">
        <v>20240228</v>
      </c>
    </row>
    <row r="3853" spans="1:12" x14ac:dyDescent="0.25">
      <c r="A3853" s="108" t="s">
        <v>5537</v>
      </c>
      <c r="B3853" s="109" t="s">
        <v>11</v>
      </c>
      <c r="C3853" s="109" t="s">
        <v>1435</v>
      </c>
      <c r="D3853" s="109" t="s">
        <v>1436</v>
      </c>
      <c r="E3853" s="109" t="s">
        <v>5538</v>
      </c>
      <c r="F3853" s="130">
        <v>1</v>
      </c>
      <c r="G3853" s="110">
        <v>20286</v>
      </c>
      <c r="H3853" s="109">
        <v>31</v>
      </c>
      <c r="I3853" s="110">
        <v>227</v>
      </c>
      <c r="J3853" s="110">
        <f>I3853*H3853</f>
        <v>7037</v>
      </c>
      <c r="K3853" s="110">
        <f t="shared" si="125"/>
        <v>27323</v>
      </c>
      <c r="L3853" s="111">
        <v>20240228</v>
      </c>
    </row>
    <row r="3854" spans="1:12" x14ac:dyDescent="0.25">
      <c r="A3854" s="108" t="s">
        <v>5533</v>
      </c>
      <c r="B3854" s="109" t="s">
        <v>11</v>
      </c>
      <c r="C3854" s="109" t="s">
        <v>222</v>
      </c>
      <c r="D3854" s="109" t="s">
        <v>271</v>
      </c>
      <c r="E3854" s="109" t="s">
        <v>272</v>
      </c>
      <c r="F3854" s="130">
        <v>1</v>
      </c>
      <c r="G3854" s="110">
        <v>20286</v>
      </c>
      <c r="H3854" s="109">
        <v>111</v>
      </c>
      <c r="I3854" s="110">
        <v>227</v>
      </c>
      <c r="J3854" s="110">
        <f>I3854*H3854</f>
        <v>25197</v>
      </c>
      <c r="K3854" s="110">
        <f t="shared" si="125"/>
        <v>45483</v>
      </c>
      <c r="L3854" s="111">
        <v>20240229</v>
      </c>
    </row>
    <row r="3855" spans="1:12" x14ac:dyDescent="0.25">
      <c r="A3855" s="89" t="s">
        <v>5536</v>
      </c>
      <c r="B3855" s="90" t="s">
        <v>11</v>
      </c>
      <c r="C3855" s="90" t="s">
        <v>1760</v>
      </c>
      <c r="D3855" s="90" t="s">
        <v>1761</v>
      </c>
      <c r="E3855" s="90" t="s">
        <v>1764</v>
      </c>
      <c r="F3855" s="127">
        <v>1</v>
      </c>
      <c r="G3855" s="91">
        <v>20286</v>
      </c>
      <c r="H3855" s="90"/>
      <c r="I3855" s="91"/>
      <c r="J3855" s="91"/>
      <c r="K3855" s="91">
        <f t="shared" si="125"/>
        <v>20286</v>
      </c>
      <c r="L3855" s="92">
        <v>20240229</v>
      </c>
    </row>
    <row r="3856" spans="1:12" ht="15.75" thickBot="1" x14ac:dyDescent="0.3">
      <c r="A3856" s="112" t="s">
        <v>5539</v>
      </c>
      <c r="B3856" s="113" t="s">
        <v>11</v>
      </c>
      <c r="C3856" s="113" t="s">
        <v>12</v>
      </c>
      <c r="D3856" s="113" t="s">
        <v>319</v>
      </c>
      <c r="E3856" s="113" t="s">
        <v>3588</v>
      </c>
      <c r="F3856" s="131">
        <v>1</v>
      </c>
      <c r="G3856" s="114">
        <v>20286</v>
      </c>
      <c r="H3856" s="113"/>
      <c r="I3856" s="114"/>
      <c r="J3856" s="114"/>
      <c r="K3856" s="114">
        <f t="shared" si="125"/>
        <v>20286</v>
      </c>
      <c r="L3856" s="115">
        <v>20240229</v>
      </c>
    </row>
    <row r="3857" spans="1:12" ht="15.75" thickBot="1" x14ac:dyDescent="0.3"/>
    <row r="3858" spans="1:12" x14ac:dyDescent="0.25">
      <c r="A3858" s="54" t="s">
        <v>5587</v>
      </c>
      <c r="B3858" s="47" t="s">
        <v>92</v>
      </c>
      <c r="C3858" s="47" t="s">
        <v>56</v>
      </c>
      <c r="D3858" s="47" t="s">
        <v>57</v>
      </c>
      <c r="E3858" s="47" t="s">
        <v>5588</v>
      </c>
      <c r="F3858" s="123">
        <v>1</v>
      </c>
      <c r="G3858" s="38">
        <v>9378</v>
      </c>
      <c r="H3858" s="47"/>
      <c r="I3858" s="38"/>
      <c r="J3858" s="38"/>
      <c r="K3858" s="38">
        <f t="shared" ref="K3858:K3889" si="126">J3858+G3858</f>
        <v>9378</v>
      </c>
      <c r="L3858" s="73">
        <v>20240205</v>
      </c>
    </row>
    <row r="3859" spans="1:12" x14ac:dyDescent="0.25">
      <c r="A3859" s="89" t="s">
        <v>5589</v>
      </c>
      <c r="B3859" s="90" t="s">
        <v>92</v>
      </c>
      <c r="C3859" s="90" t="s">
        <v>56</v>
      </c>
      <c r="D3859" s="90" t="s">
        <v>57</v>
      </c>
      <c r="E3859" s="90" t="s">
        <v>1849</v>
      </c>
      <c r="F3859" s="127">
        <v>1</v>
      </c>
      <c r="G3859" s="91">
        <v>9378</v>
      </c>
      <c r="H3859" s="90"/>
      <c r="I3859" s="91"/>
      <c r="J3859" s="91"/>
      <c r="K3859" s="91">
        <f t="shared" si="126"/>
        <v>9378</v>
      </c>
      <c r="L3859" s="92">
        <v>20240205</v>
      </c>
    </row>
    <row r="3860" spans="1:12" x14ac:dyDescent="0.25">
      <c r="A3860" s="89" t="s">
        <v>5577</v>
      </c>
      <c r="B3860" s="90" t="s">
        <v>92</v>
      </c>
      <c r="C3860" s="90" t="s">
        <v>220</v>
      </c>
      <c r="D3860" s="90" t="s">
        <v>1761</v>
      </c>
      <c r="E3860" s="90" t="s">
        <v>3013</v>
      </c>
      <c r="F3860" s="127">
        <v>1</v>
      </c>
      <c r="G3860" s="91">
        <v>9378</v>
      </c>
      <c r="H3860" s="90"/>
      <c r="I3860" s="91"/>
      <c r="J3860" s="91"/>
      <c r="K3860" s="91">
        <f t="shared" si="126"/>
        <v>9378</v>
      </c>
      <c r="L3860" s="92">
        <v>20240215</v>
      </c>
    </row>
    <row r="3861" spans="1:12" x14ac:dyDescent="0.25">
      <c r="A3861" s="89" t="s">
        <v>5578</v>
      </c>
      <c r="B3861" s="90" t="s">
        <v>92</v>
      </c>
      <c r="C3861" s="90" t="s">
        <v>220</v>
      </c>
      <c r="D3861" s="90" t="s">
        <v>1761</v>
      </c>
      <c r="E3861" s="90" t="s">
        <v>3015</v>
      </c>
      <c r="F3861" s="127">
        <v>1</v>
      </c>
      <c r="G3861" s="91">
        <v>9378</v>
      </c>
      <c r="H3861" s="90"/>
      <c r="I3861" s="91"/>
      <c r="J3861" s="91"/>
      <c r="K3861" s="91">
        <f t="shared" si="126"/>
        <v>9378</v>
      </c>
      <c r="L3861" s="92">
        <v>20240215</v>
      </c>
    </row>
    <row r="3862" spans="1:12" x14ac:dyDescent="0.25">
      <c r="A3862" s="89" t="s">
        <v>5579</v>
      </c>
      <c r="B3862" s="90" t="s">
        <v>92</v>
      </c>
      <c r="C3862" s="90" t="s">
        <v>220</v>
      </c>
      <c r="D3862" s="90" t="s">
        <v>1761</v>
      </c>
      <c r="E3862" s="90" t="s">
        <v>3017</v>
      </c>
      <c r="F3862" s="127">
        <v>1</v>
      </c>
      <c r="G3862" s="91">
        <v>9378</v>
      </c>
      <c r="H3862" s="90"/>
      <c r="I3862" s="91"/>
      <c r="J3862" s="91"/>
      <c r="K3862" s="91">
        <f t="shared" si="126"/>
        <v>9378</v>
      </c>
      <c r="L3862" s="92">
        <v>20240215</v>
      </c>
    </row>
    <row r="3863" spans="1:12" x14ac:dyDescent="0.25">
      <c r="A3863" s="89" t="s">
        <v>5580</v>
      </c>
      <c r="B3863" s="90" t="s">
        <v>92</v>
      </c>
      <c r="C3863" s="90" t="s">
        <v>220</v>
      </c>
      <c r="D3863" s="90" t="s">
        <v>1761</v>
      </c>
      <c r="E3863" s="90" t="s">
        <v>3019</v>
      </c>
      <c r="F3863" s="127">
        <v>1</v>
      </c>
      <c r="G3863" s="91">
        <v>9378</v>
      </c>
      <c r="H3863" s="90"/>
      <c r="I3863" s="91"/>
      <c r="J3863" s="91"/>
      <c r="K3863" s="91">
        <f t="shared" si="126"/>
        <v>9378</v>
      </c>
      <c r="L3863" s="92">
        <v>20240215</v>
      </c>
    </row>
    <row r="3864" spans="1:12" x14ac:dyDescent="0.25">
      <c r="A3864" s="89" t="s">
        <v>5576</v>
      </c>
      <c r="B3864" s="90" t="s">
        <v>92</v>
      </c>
      <c r="C3864" s="90" t="s">
        <v>95</v>
      </c>
      <c r="D3864" s="90" t="s">
        <v>1186</v>
      </c>
      <c r="E3864" s="90" t="s">
        <v>1187</v>
      </c>
      <c r="F3864" s="127">
        <v>1</v>
      </c>
      <c r="G3864" s="91">
        <v>9378</v>
      </c>
      <c r="H3864" s="90"/>
      <c r="I3864" s="91"/>
      <c r="J3864" s="91"/>
      <c r="K3864" s="91">
        <f t="shared" si="126"/>
        <v>9378</v>
      </c>
      <c r="L3864" s="92">
        <v>20240216</v>
      </c>
    </row>
    <row r="3865" spans="1:12" x14ac:dyDescent="0.25">
      <c r="A3865" s="89" t="s">
        <v>5566</v>
      </c>
      <c r="B3865" s="90" t="s">
        <v>92</v>
      </c>
      <c r="C3865" s="90" t="s">
        <v>12</v>
      </c>
      <c r="D3865" s="90" t="s">
        <v>118</v>
      </c>
      <c r="E3865" s="90" t="s">
        <v>1071</v>
      </c>
      <c r="F3865" s="127">
        <v>1</v>
      </c>
      <c r="G3865" s="91">
        <v>9378</v>
      </c>
      <c r="H3865" s="90"/>
      <c r="I3865" s="91"/>
      <c r="J3865" s="91"/>
      <c r="K3865" s="91">
        <f t="shared" si="126"/>
        <v>9378</v>
      </c>
      <c r="L3865" s="92">
        <v>20240219</v>
      </c>
    </row>
    <row r="3866" spans="1:12" x14ac:dyDescent="0.25">
      <c r="A3866" s="89" t="s">
        <v>5567</v>
      </c>
      <c r="B3866" s="90" t="s">
        <v>92</v>
      </c>
      <c r="C3866" s="90" t="s">
        <v>12</v>
      </c>
      <c r="D3866" s="90" t="s">
        <v>118</v>
      </c>
      <c r="E3866" s="90" t="s">
        <v>3171</v>
      </c>
      <c r="F3866" s="127">
        <v>1</v>
      </c>
      <c r="G3866" s="91">
        <v>9378</v>
      </c>
      <c r="H3866" s="90"/>
      <c r="I3866" s="91"/>
      <c r="J3866" s="91"/>
      <c r="K3866" s="91">
        <f t="shared" si="126"/>
        <v>9378</v>
      </c>
      <c r="L3866" s="92">
        <v>20240219</v>
      </c>
    </row>
    <row r="3867" spans="1:12" x14ac:dyDescent="0.25">
      <c r="A3867" s="89" t="s">
        <v>5568</v>
      </c>
      <c r="B3867" s="90" t="s">
        <v>92</v>
      </c>
      <c r="C3867" s="90" t="s">
        <v>12</v>
      </c>
      <c r="D3867" s="90" t="s">
        <v>118</v>
      </c>
      <c r="E3867" s="90" t="s">
        <v>2477</v>
      </c>
      <c r="F3867" s="127">
        <v>1</v>
      </c>
      <c r="G3867" s="91">
        <v>9378</v>
      </c>
      <c r="H3867" s="90"/>
      <c r="I3867" s="91"/>
      <c r="J3867" s="91"/>
      <c r="K3867" s="91">
        <f t="shared" si="126"/>
        <v>9378</v>
      </c>
      <c r="L3867" s="92">
        <v>20240219</v>
      </c>
    </row>
    <row r="3868" spans="1:12" x14ac:dyDescent="0.25">
      <c r="A3868" s="89" t="s">
        <v>5569</v>
      </c>
      <c r="B3868" s="90" t="s">
        <v>92</v>
      </c>
      <c r="C3868" s="90" t="s">
        <v>12</v>
      </c>
      <c r="D3868" s="90" t="s">
        <v>118</v>
      </c>
      <c r="E3868" s="90" t="s">
        <v>174</v>
      </c>
      <c r="F3868" s="127">
        <v>1</v>
      </c>
      <c r="G3868" s="91">
        <v>9378</v>
      </c>
      <c r="H3868" s="90"/>
      <c r="I3868" s="91"/>
      <c r="J3868" s="91"/>
      <c r="K3868" s="91">
        <f t="shared" si="126"/>
        <v>9378</v>
      </c>
      <c r="L3868" s="92">
        <v>20240219</v>
      </c>
    </row>
    <row r="3869" spans="1:12" x14ac:dyDescent="0.25">
      <c r="A3869" s="89" t="s">
        <v>5570</v>
      </c>
      <c r="B3869" s="90" t="s">
        <v>92</v>
      </c>
      <c r="C3869" s="90" t="s">
        <v>12</v>
      </c>
      <c r="D3869" s="90" t="s">
        <v>118</v>
      </c>
      <c r="E3869" s="90" t="s">
        <v>119</v>
      </c>
      <c r="F3869" s="127">
        <v>1</v>
      </c>
      <c r="G3869" s="91">
        <v>9378</v>
      </c>
      <c r="H3869" s="90"/>
      <c r="I3869" s="91"/>
      <c r="J3869" s="91"/>
      <c r="K3869" s="91">
        <f t="shared" si="126"/>
        <v>9378</v>
      </c>
      <c r="L3869" s="92">
        <v>20240219</v>
      </c>
    </row>
    <row r="3870" spans="1:12" x14ac:dyDescent="0.25">
      <c r="A3870" s="89" t="s">
        <v>5571</v>
      </c>
      <c r="B3870" s="90" t="s">
        <v>92</v>
      </c>
      <c r="C3870" s="90" t="s">
        <v>12</v>
      </c>
      <c r="D3870" s="90" t="s">
        <v>118</v>
      </c>
      <c r="E3870" s="90" t="s">
        <v>676</v>
      </c>
      <c r="F3870" s="127">
        <v>1</v>
      </c>
      <c r="G3870" s="91">
        <v>9378</v>
      </c>
      <c r="H3870" s="90"/>
      <c r="I3870" s="91"/>
      <c r="J3870" s="91"/>
      <c r="K3870" s="91">
        <f t="shared" si="126"/>
        <v>9378</v>
      </c>
      <c r="L3870" s="92">
        <v>20240219</v>
      </c>
    </row>
    <row r="3871" spans="1:12" x14ac:dyDescent="0.25">
      <c r="A3871" s="89" t="s">
        <v>5572</v>
      </c>
      <c r="B3871" s="90" t="s">
        <v>92</v>
      </c>
      <c r="C3871" s="90" t="s">
        <v>12</v>
      </c>
      <c r="D3871" s="90" t="s">
        <v>118</v>
      </c>
      <c r="E3871" s="90" t="s">
        <v>5380</v>
      </c>
      <c r="F3871" s="127">
        <v>1</v>
      </c>
      <c r="G3871" s="91">
        <v>9378</v>
      </c>
      <c r="H3871" s="90"/>
      <c r="I3871" s="91"/>
      <c r="J3871" s="91"/>
      <c r="K3871" s="91">
        <f t="shared" si="126"/>
        <v>9378</v>
      </c>
      <c r="L3871" s="92">
        <v>20240219</v>
      </c>
    </row>
    <row r="3872" spans="1:12" x14ac:dyDescent="0.25">
      <c r="A3872" s="89" t="s">
        <v>5573</v>
      </c>
      <c r="B3872" s="90" t="s">
        <v>92</v>
      </c>
      <c r="C3872" s="90" t="s">
        <v>12</v>
      </c>
      <c r="D3872" s="90" t="s">
        <v>118</v>
      </c>
      <c r="E3872" s="90" t="s">
        <v>262</v>
      </c>
      <c r="F3872" s="127">
        <v>1</v>
      </c>
      <c r="G3872" s="91">
        <v>9378</v>
      </c>
      <c r="H3872" s="90"/>
      <c r="I3872" s="91"/>
      <c r="J3872" s="91"/>
      <c r="K3872" s="91">
        <f t="shared" si="126"/>
        <v>9378</v>
      </c>
      <c r="L3872" s="92">
        <v>20240219</v>
      </c>
    </row>
    <row r="3873" spans="1:12" x14ac:dyDescent="0.25">
      <c r="A3873" s="89" t="s">
        <v>5574</v>
      </c>
      <c r="B3873" s="90" t="s">
        <v>92</v>
      </c>
      <c r="C3873" s="90" t="s">
        <v>12</v>
      </c>
      <c r="D3873" s="90" t="s">
        <v>118</v>
      </c>
      <c r="E3873" s="90" t="s">
        <v>167</v>
      </c>
      <c r="F3873" s="127">
        <v>1</v>
      </c>
      <c r="G3873" s="91">
        <v>9378</v>
      </c>
      <c r="H3873" s="90"/>
      <c r="I3873" s="91"/>
      <c r="J3873" s="91"/>
      <c r="K3873" s="91">
        <f t="shared" si="126"/>
        <v>9378</v>
      </c>
      <c r="L3873" s="92">
        <v>20240219</v>
      </c>
    </row>
    <row r="3874" spans="1:12" x14ac:dyDescent="0.25">
      <c r="A3874" s="89" t="s">
        <v>5575</v>
      </c>
      <c r="B3874" s="90" t="s">
        <v>92</v>
      </c>
      <c r="C3874" s="90" t="s">
        <v>12</v>
      </c>
      <c r="D3874" s="90" t="s">
        <v>118</v>
      </c>
      <c r="E3874" s="90" t="s">
        <v>2205</v>
      </c>
      <c r="F3874" s="127">
        <v>1</v>
      </c>
      <c r="G3874" s="91">
        <v>9378</v>
      </c>
      <c r="H3874" s="90"/>
      <c r="I3874" s="91"/>
      <c r="J3874" s="91"/>
      <c r="K3874" s="91">
        <f t="shared" si="126"/>
        <v>9378</v>
      </c>
      <c r="L3874" s="92">
        <v>20240219</v>
      </c>
    </row>
    <row r="3875" spans="1:12" x14ac:dyDescent="0.25">
      <c r="A3875" s="89" t="s">
        <v>5562</v>
      </c>
      <c r="B3875" s="90" t="s">
        <v>92</v>
      </c>
      <c r="C3875" s="90" t="s">
        <v>12</v>
      </c>
      <c r="D3875" s="90" t="s">
        <v>116</v>
      </c>
      <c r="E3875" s="90" t="s">
        <v>3001</v>
      </c>
      <c r="F3875" s="127">
        <v>1</v>
      </c>
      <c r="G3875" s="91">
        <v>9378</v>
      </c>
      <c r="H3875" s="90"/>
      <c r="I3875" s="91"/>
      <c r="J3875" s="91"/>
      <c r="K3875" s="91">
        <f t="shared" si="126"/>
        <v>9378</v>
      </c>
      <c r="L3875" s="92">
        <v>20240220</v>
      </c>
    </row>
    <row r="3876" spans="1:12" x14ac:dyDescent="0.25">
      <c r="A3876" s="89" t="s">
        <v>5563</v>
      </c>
      <c r="B3876" s="90" t="s">
        <v>92</v>
      </c>
      <c r="C3876" s="90" t="s">
        <v>12</v>
      </c>
      <c r="D3876" s="90" t="s">
        <v>116</v>
      </c>
      <c r="E3876" s="90" t="s">
        <v>1148</v>
      </c>
      <c r="F3876" s="127">
        <v>1</v>
      </c>
      <c r="G3876" s="91">
        <v>9378</v>
      </c>
      <c r="H3876" s="90"/>
      <c r="I3876" s="91"/>
      <c r="J3876" s="91"/>
      <c r="K3876" s="91">
        <f t="shared" si="126"/>
        <v>9378</v>
      </c>
      <c r="L3876" s="92">
        <v>20240220</v>
      </c>
    </row>
    <row r="3877" spans="1:12" x14ac:dyDescent="0.25">
      <c r="A3877" s="89" t="s">
        <v>5564</v>
      </c>
      <c r="B3877" s="90" t="s">
        <v>92</v>
      </c>
      <c r="C3877" s="90" t="s">
        <v>12</v>
      </c>
      <c r="D3877" s="90" t="s">
        <v>116</v>
      </c>
      <c r="E3877" s="90" t="s">
        <v>4808</v>
      </c>
      <c r="F3877" s="127">
        <v>1</v>
      </c>
      <c r="G3877" s="91">
        <v>9378</v>
      </c>
      <c r="H3877" s="90"/>
      <c r="I3877" s="91"/>
      <c r="J3877" s="91"/>
      <c r="K3877" s="91">
        <f t="shared" si="126"/>
        <v>9378</v>
      </c>
      <c r="L3877" s="92">
        <v>20240220</v>
      </c>
    </row>
    <row r="3878" spans="1:12" x14ac:dyDescent="0.25">
      <c r="A3878" s="89" t="s">
        <v>5565</v>
      </c>
      <c r="B3878" s="90" t="s">
        <v>92</v>
      </c>
      <c r="C3878" s="90" t="s">
        <v>12</v>
      </c>
      <c r="D3878" s="90" t="s">
        <v>116</v>
      </c>
      <c r="E3878" s="90" t="s">
        <v>2369</v>
      </c>
      <c r="F3878" s="127">
        <v>1</v>
      </c>
      <c r="G3878" s="91">
        <v>9378</v>
      </c>
      <c r="H3878" s="90"/>
      <c r="I3878" s="91"/>
      <c r="J3878" s="91"/>
      <c r="K3878" s="91">
        <f t="shared" si="126"/>
        <v>9378</v>
      </c>
      <c r="L3878" s="92">
        <v>20240220</v>
      </c>
    </row>
    <row r="3879" spans="1:12" x14ac:dyDescent="0.25">
      <c r="A3879" s="89" t="s">
        <v>5546</v>
      </c>
      <c r="B3879" s="90" t="s">
        <v>92</v>
      </c>
      <c r="C3879" s="90" t="s">
        <v>297</v>
      </c>
      <c r="D3879" s="90" t="s">
        <v>93</v>
      </c>
      <c r="E3879" s="90" t="s">
        <v>797</v>
      </c>
      <c r="F3879" s="127">
        <v>1</v>
      </c>
      <c r="G3879" s="91">
        <v>9378</v>
      </c>
      <c r="H3879" s="90"/>
      <c r="I3879" s="91"/>
      <c r="J3879" s="91"/>
      <c r="K3879" s="91">
        <f t="shared" si="126"/>
        <v>9378</v>
      </c>
      <c r="L3879" s="92">
        <v>20240221</v>
      </c>
    </row>
    <row r="3880" spans="1:12" x14ac:dyDescent="0.25">
      <c r="A3880" s="89" t="s">
        <v>5549</v>
      </c>
      <c r="B3880" s="90" t="s">
        <v>92</v>
      </c>
      <c r="C3880" s="90" t="s">
        <v>297</v>
      </c>
      <c r="D3880" s="90" t="s">
        <v>93</v>
      </c>
      <c r="E3880" s="90" t="s">
        <v>809</v>
      </c>
      <c r="F3880" s="127">
        <v>1</v>
      </c>
      <c r="G3880" s="91">
        <v>9378</v>
      </c>
      <c r="H3880" s="90"/>
      <c r="I3880" s="91"/>
      <c r="J3880" s="91"/>
      <c r="K3880" s="91">
        <f t="shared" si="126"/>
        <v>9378</v>
      </c>
      <c r="L3880" s="92">
        <v>20240221</v>
      </c>
    </row>
    <row r="3881" spans="1:12" x14ac:dyDescent="0.25">
      <c r="A3881" s="108" t="s">
        <v>5550</v>
      </c>
      <c r="B3881" s="109" t="s">
        <v>92</v>
      </c>
      <c r="C3881" s="109" t="s">
        <v>297</v>
      </c>
      <c r="D3881" s="109" t="s">
        <v>93</v>
      </c>
      <c r="E3881" s="109" t="s">
        <v>813</v>
      </c>
      <c r="F3881" s="130">
        <v>1</v>
      </c>
      <c r="G3881" s="110">
        <v>9378</v>
      </c>
      <c r="H3881" s="109">
        <v>52</v>
      </c>
      <c r="I3881" s="110">
        <v>227</v>
      </c>
      <c r="J3881" s="110">
        <f>I3881*H3881</f>
        <v>11804</v>
      </c>
      <c r="K3881" s="110">
        <f t="shared" si="126"/>
        <v>21182</v>
      </c>
      <c r="L3881" s="111">
        <v>20240221</v>
      </c>
    </row>
    <row r="3882" spans="1:12" x14ac:dyDescent="0.25">
      <c r="A3882" s="108" t="s">
        <v>5554</v>
      </c>
      <c r="B3882" s="109" t="s">
        <v>92</v>
      </c>
      <c r="C3882" s="109" t="s">
        <v>4848</v>
      </c>
      <c r="D3882" s="109" t="s">
        <v>4872</v>
      </c>
      <c r="E3882" s="109" t="s">
        <v>4873</v>
      </c>
      <c r="F3882" s="130">
        <v>1</v>
      </c>
      <c r="G3882" s="110">
        <v>9378</v>
      </c>
      <c r="H3882" s="109">
        <v>39</v>
      </c>
      <c r="I3882" s="110">
        <v>227</v>
      </c>
      <c r="J3882" s="110">
        <f>I3882*H3882</f>
        <v>8853</v>
      </c>
      <c r="K3882" s="110">
        <f t="shared" si="126"/>
        <v>18231</v>
      </c>
      <c r="L3882" s="111">
        <v>20240221</v>
      </c>
    </row>
    <row r="3883" spans="1:12" x14ac:dyDescent="0.25">
      <c r="A3883" s="89" t="s">
        <v>5555</v>
      </c>
      <c r="B3883" s="90" t="s">
        <v>92</v>
      </c>
      <c r="C3883" s="90" t="s">
        <v>4848</v>
      </c>
      <c r="D3883" s="90" t="s">
        <v>4849</v>
      </c>
      <c r="E3883" s="90" t="s">
        <v>4850</v>
      </c>
      <c r="F3883" s="127">
        <v>1</v>
      </c>
      <c r="G3883" s="91">
        <v>9378</v>
      </c>
      <c r="H3883" s="90"/>
      <c r="I3883" s="91"/>
      <c r="J3883" s="91"/>
      <c r="K3883" s="91">
        <f t="shared" si="126"/>
        <v>9378</v>
      </c>
      <c r="L3883" s="92">
        <v>20240221</v>
      </c>
    </row>
    <row r="3884" spans="1:12" x14ac:dyDescent="0.25">
      <c r="A3884" s="89" t="s">
        <v>5556</v>
      </c>
      <c r="B3884" s="90" t="s">
        <v>92</v>
      </c>
      <c r="C3884" s="90" t="s">
        <v>984</v>
      </c>
      <c r="D3884" s="90" t="s">
        <v>2178</v>
      </c>
      <c r="E3884" s="90" t="s">
        <v>2409</v>
      </c>
      <c r="F3884" s="127">
        <v>1</v>
      </c>
      <c r="G3884" s="91">
        <v>9378</v>
      </c>
      <c r="H3884" s="90"/>
      <c r="I3884" s="91"/>
      <c r="J3884" s="91"/>
      <c r="K3884" s="91">
        <f t="shared" si="126"/>
        <v>9378</v>
      </c>
      <c r="L3884" s="92">
        <v>20240221</v>
      </c>
    </row>
    <row r="3885" spans="1:12" x14ac:dyDescent="0.25">
      <c r="A3885" s="89" t="s">
        <v>5557</v>
      </c>
      <c r="B3885" s="90" t="s">
        <v>92</v>
      </c>
      <c r="C3885" s="90" t="s">
        <v>984</v>
      </c>
      <c r="D3885" s="90" t="s">
        <v>2319</v>
      </c>
      <c r="E3885" s="90" t="s">
        <v>1310</v>
      </c>
      <c r="F3885" s="127">
        <v>1</v>
      </c>
      <c r="G3885" s="91">
        <v>9378</v>
      </c>
      <c r="H3885" s="90"/>
      <c r="I3885" s="91"/>
      <c r="J3885" s="91"/>
      <c r="K3885" s="91">
        <f t="shared" si="126"/>
        <v>9378</v>
      </c>
      <c r="L3885" s="92">
        <v>20240221</v>
      </c>
    </row>
    <row r="3886" spans="1:12" x14ac:dyDescent="0.25">
      <c r="A3886" s="89" t="s">
        <v>5558</v>
      </c>
      <c r="B3886" s="90" t="s">
        <v>92</v>
      </c>
      <c r="C3886" s="90" t="s">
        <v>984</v>
      </c>
      <c r="D3886" s="90" t="s">
        <v>2319</v>
      </c>
      <c r="E3886" s="90" t="s">
        <v>2949</v>
      </c>
      <c r="F3886" s="127">
        <v>1</v>
      </c>
      <c r="G3886" s="91">
        <v>9378</v>
      </c>
      <c r="H3886" s="90"/>
      <c r="I3886" s="91"/>
      <c r="J3886" s="91"/>
      <c r="K3886" s="91">
        <f t="shared" si="126"/>
        <v>9378</v>
      </c>
      <c r="L3886" s="92">
        <v>20240221</v>
      </c>
    </row>
    <row r="3887" spans="1:12" x14ac:dyDescent="0.25">
      <c r="A3887" s="108" t="s">
        <v>5559</v>
      </c>
      <c r="B3887" s="109" t="s">
        <v>92</v>
      </c>
      <c r="C3887" s="109" t="s">
        <v>984</v>
      </c>
      <c r="D3887" s="109" t="s">
        <v>2319</v>
      </c>
      <c r="E3887" s="109" t="s">
        <v>1829</v>
      </c>
      <c r="F3887" s="130">
        <v>1</v>
      </c>
      <c r="G3887" s="110">
        <v>9378</v>
      </c>
      <c r="H3887" s="109">
        <v>110</v>
      </c>
      <c r="I3887" s="110">
        <v>227</v>
      </c>
      <c r="J3887" s="110">
        <f>I3887*H3887</f>
        <v>24970</v>
      </c>
      <c r="K3887" s="110">
        <f t="shared" si="126"/>
        <v>34348</v>
      </c>
      <c r="L3887" s="111">
        <v>20240221</v>
      </c>
    </row>
    <row r="3888" spans="1:12" x14ac:dyDescent="0.25">
      <c r="A3888" s="89" t="s">
        <v>5560</v>
      </c>
      <c r="B3888" s="90" t="s">
        <v>92</v>
      </c>
      <c r="C3888" s="90" t="s">
        <v>984</v>
      </c>
      <c r="D3888" s="90" t="s">
        <v>2953</v>
      </c>
      <c r="E3888" s="90" t="s">
        <v>2954</v>
      </c>
      <c r="F3888" s="127">
        <v>1</v>
      </c>
      <c r="G3888" s="91">
        <v>9378</v>
      </c>
      <c r="H3888" s="90"/>
      <c r="I3888" s="91"/>
      <c r="J3888" s="91"/>
      <c r="K3888" s="91">
        <f t="shared" si="126"/>
        <v>9378</v>
      </c>
      <c r="L3888" s="92">
        <v>20240221</v>
      </c>
    </row>
    <row r="3889" spans="1:12" x14ac:dyDescent="0.25">
      <c r="A3889" s="108" t="s">
        <v>5541</v>
      </c>
      <c r="B3889" s="109" t="s">
        <v>92</v>
      </c>
      <c r="C3889" s="109" t="s">
        <v>297</v>
      </c>
      <c r="D3889" s="109" t="s">
        <v>93</v>
      </c>
      <c r="E3889" s="109" t="s">
        <v>801</v>
      </c>
      <c r="F3889" s="130">
        <v>1</v>
      </c>
      <c r="G3889" s="110">
        <v>9378</v>
      </c>
      <c r="H3889" s="109">
        <v>52</v>
      </c>
      <c r="I3889" s="110">
        <v>227</v>
      </c>
      <c r="J3889" s="110">
        <f>I3889*H3889</f>
        <v>11804</v>
      </c>
      <c r="K3889" s="110">
        <f t="shared" si="126"/>
        <v>21182</v>
      </c>
      <c r="L3889" s="111">
        <v>20240222</v>
      </c>
    </row>
    <row r="3890" spans="1:12" x14ac:dyDescent="0.25">
      <c r="A3890" s="89" t="s">
        <v>5542</v>
      </c>
      <c r="B3890" s="90" t="s">
        <v>92</v>
      </c>
      <c r="C3890" s="90" t="s">
        <v>297</v>
      </c>
      <c r="D3890" s="90" t="s">
        <v>93</v>
      </c>
      <c r="E3890" s="90" t="s">
        <v>803</v>
      </c>
      <c r="F3890" s="127">
        <v>1</v>
      </c>
      <c r="G3890" s="91">
        <v>9378</v>
      </c>
      <c r="H3890" s="90"/>
      <c r="I3890" s="91"/>
      <c r="J3890" s="91"/>
      <c r="K3890" s="91">
        <f t="shared" ref="K3890:K3917" si="127">J3890+G3890</f>
        <v>9378</v>
      </c>
      <c r="L3890" s="92">
        <v>20240222</v>
      </c>
    </row>
    <row r="3891" spans="1:12" x14ac:dyDescent="0.25">
      <c r="A3891" s="89" t="s">
        <v>5543</v>
      </c>
      <c r="B3891" s="90" t="s">
        <v>92</v>
      </c>
      <c r="C3891" s="90" t="s">
        <v>297</v>
      </c>
      <c r="D3891" s="90" t="s">
        <v>93</v>
      </c>
      <c r="E3891" s="90" t="s">
        <v>807</v>
      </c>
      <c r="F3891" s="127">
        <v>1</v>
      </c>
      <c r="G3891" s="91">
        <v>9378</v>
      </c>
      <c r="H3891" s="90"/>
      <c r="I3891" s="91"/>
      <c r="J3891" s="91"/>
      <c r="K3891" s="91">
        <f t="shared" si="127"/>
        <v>9378</v>
      </c>
      <c r="L3891" s="92">
        <v>20240222</v>
      </c>
    </row>
    <row r="3892" spans="1:12" x14ac:dyDescent="0.25">
      <c r="A3892" s="89" t="s">
        <v>5544</v>
      </c>
      <c r="B3892" s="90" t="s">
        <v>92</v>
      </c>
      <c r="C3892" s="90" t="s">
        <v>297</v>
      </c>
      <c r="D3892" s="90" t="s">
        <v>93</v>
      </c>
      <c r="E3892" s="90" t="s">
        <v>367</v>
      </c>
      <c r="F3892" s="127">
        <v>1</v>
      </c>
      <c r="G3892" s="91">
        <v>9378</v>
      </c>
      <c r="H3892" s="90"/>
      <c r="I3892" s="91"/>
      <c r="J3892" s="91"/>
      <c r="K3892" s="91">
        <f t="shared" si="127"/>
        <v>9378</v>
      </c>
      <c r="L3892" s="92">
        <v>20240222</v>
      </c>
    </row>
    <row r="3893" spans="1:12" x14ac:dyDescent="0.25">
      <c r="A3893" s="89" t="s">
        <v>5545</v>
      </c>
      <c r="B3893" s="90" t="s">
        <v>92</v>
      </c>
      <c r="C3893" s="90" t="s">
        <v>297</v>
      </c>
      <c r="D3893" s="90" t="s">
        <v>93</v>
      </c>
      <c r="E3893" s="90" t="s">
        <v>816</v>
      </c>
      <c r="F3893" s="127">
        <v>1</v>
      </c>
      <c r="G3893" s="91">
        <v>9378</v>
      </c>
      <c r="H3893" s="90"/>
      <c r="I3893" s="91"/>
      <c r="J3893" s="91"/>
      <c r="K3893" s="91">
        <f t="shared" si="127"/>
        <v>9378</v>
      </c>
      <c r="L3893" s="92">
        <v>20240222</v>
      </c>
    </row>
    <row r="3894" spans="1:12" x14ac:dyDescent="0.25">
      <c r="A3894" s="89" t="s">
        <v>5547</v>
      </c>
      <c r="B3894" s="90" t="s">
        <v>92</v>
      </c>
      <c r="C3894" s="90" t="s">
        <v>297</v>
      </c>
      <c r="D3894" s="90" t="s">
        <v>93</v>
      </c>
      <c r="E3894" s="90" t="s">
        <v>799</v>
      </c>
      <c r="F3894" s="127">
        <v>1</v>
      </c>
      <c r="G3894" s="91">
        <v>9378</v>
      </c>
      <c r="H3894" s="90"/>
      <c r="I3894" s="91"/>
      <c r="J3894" s="91"/>
      <c r="K3894" s="91">
        <f t="shared" si="127"/>
        <v>9378</v>
      </c>
      <c r="L3894" s="92">
        <v>20240222</v>
      </c>
    </row>
    <row r="3895" spans="1:12" x14ac:dyDescent="0.25">
      <c r="A3895" s="89" t="s">
        <v>5548</v>
      </c>
      <c r="B3895" s="90" t="s">
        <v>92</v>
      </c>
      <c r="C3895" s="90" t="s">
        <v>297</v>
      </c>
      <c r="D3895" s="90" t="s">
        <v>93</v>
      </c>
      <c r="E3895" s="90" t="s">
        <v>805</v>
      </c>
      <c r="F3895" s="127">
        <v>1</v>
      </c>
      <c r="G3895" s="91">
        <v>9378</v>
      </c>
      <c r="H3895" s="90"/>
      <c r="I3895" s="91"/>
      <c r="J3895" s="91"/>
      <c r="K3895" s="91">
        <f t="shared" si="127"/>
        <v>9378</v>
      </c>
      <c r="L3895" s="92">
        <v>20240222</v>
      </c>
    </row>
    <row r="3896" spans="1:12" x14ac:dyDescent="0.25">
      <c r="A3896" s="108" t="s">
        <v>5535</v>
      </c>
      <c r="B3896" s="109" t="s">
        <v>92</v>
      </c>
      <c r="C3896" s="109" t="s">
        <v>984</v>
      </c>
      <c r="D3896" s="109" t="s">
        <v>2716</v>
      </c>
      <c r="E3896" s="109" t="s">
        <v>2951</v>
      </c>
      <c r="F3896" s="130">
        <v>1</v>
      </c>
      <c r="G3896" s="110">
        <v>9378</v>
      </c>
      <c r="H3896" s="109">
        <v>134</v>
      </c>
      <c r="I3896" s="110">
        <v>227</v>
      </c>
      <c r="J3896" s="110">
        <f>I3896*H3896</f>
        <v>30418</v>
      </c>
      <c r="K3896" s="110">
        <f t="shared" si="127"/>
        <v>39796</v>
      </c>
      <c r="L3896" s="111">
        <v>20240223</v>
      </c>
    </row>
    <row r="3897" spans="1:12" x14ac:dyDescent="0.25">
      <c r="A3897" s="108" t="s">
        <v>5525</v>
      </c>
      <c r="B3897" s="109" t="s">
        <v>92</v>
      </c>
      <c r="C3897" s="109" t="s">
        <v>984</v>
      </c>
      <c r="D3897" s="109" t="s">
        <v>2178</v>
      </c>
      <c r="E3897" s="109" t="s">
        <v>2413</v>
      </c>
      <c r="F3897" s="130">
        <v>1</v>
      </c>
      <c r="G3897" s="110">
        <v>9378</v>
      </c>
      <c r="H3897" s="109">
        <v>50</v>
      </c>
      <c r="I3897" s="110">
        <v>227</v>
      </c>
      <c r="J3897" s="110">
        <f>I3897*H3897</f>
        <v>11350</v>
      </c>
      <c r="K3897" s="110">
        <f t="shared" si="127"/>
        <v>20728</v>
      </c>
      <c r="L3897" s="111">
        <v>20240226</v>
      </c>
    </row>
    <row r="3898" spans="1:12" x14ac:dyDescent="0.25">
      <c r="A3898" s="89" t="s">
        <v>5526</v>
      </c>
      <c r="B3898" s="90" t="s">
        <v>92</v>
      </c>
      <c r="C3898" s="90" t="s">
        <v>984</v>
      </c>
      <c r="D3898" s="90" t="s">
        <v>2178</v>
      </c>
      <c r="E3898" s="90" t="s">
        <v>209</v>
      </c>
      <c r="F3898" s="127">
        <v>1</v>
      </c>
      <c r="G3898" s="91">
        <v>9378</v>
      </c>
      <c r="H3898" s="90"/>
      <c r="I3898" s="91"/>
      <c r="J3898" s="91"/>
      <c r="K3898" s="91">
        <f t="shared" si="127"/>
        <v>9378</v>
      </c>
      <c r="L3898" s="92">
        <v>20240226</v>
      </c>
    </row>
    <row r="3899" spans="1:12" x14ac:dyDescent="0.25">
      <c r="A3899" s="89" t="s">
        <v>5527</v>
      </c>
      <c r="B3899" s="90" t="s">
        <v>92</v>
      </c>
      <c r="C3899" s="90" t="s">
        <v>984</v>
      </c>
      <c r="D3899" s="90" t="s">
        <v>2178</v>
      </c>
      <c r="E3899" s="90" t="s">
        <v>1690</v>
      </c>
      <c r="F3899" s="127">
        <v>1</v>
      </c>
      <c r="G3899" s="91">
        <v>9378</v>
      </c>
      <c r="H3899" s="90"/>
      <c r="I3899" s="91"/>
      <c r="J3899" s="91"/>
      <c r="K3899" s="91">
        <f t="shared" si="127"/>
        <v>9378</v>
      </c>
      <c r="L3899" s="92">
        <v>20240226</v>
      </c>
    </row>
    <row r="3900" spans="1:12" x14ac:dyDescent="0.25">
      <c r="A3900" s="89" t="s">
        <v>5528</v>
      </c>
      <c r="B3900" s="90" t="s">
        <v>92</v>
      </c>
      <c r="C3900" s="90" t="s">
        <v>984</v>
      </c>
      <c r="D3900" s="90" t="s">
        <v>2178</v>
      </c>
      <c r="E3900" s="90" t="s">
        <v>932</v>
      </c>
      <c r="F3900" s="127">
        <v>1</v>
      </c>
      <c r="G3900" s="91">
        <v>9378</v>
      </c>
      <c r="H3900" s="90"/>
      <c r="I3900" s="91"/>
      <c r="J3900" s="91"/>
      <c r="K3900" s="91">
        <f t="shared" si="127"/>
        <v>9378</v>
      </c>
      <c r="L3900" s="92">
        <v>20240226</v>
      </c>
    </row>
    <row r="3901" spans="1:12" x14ac:dyDescent="0.25">
      <c r="A3901" s="89" t="s">
        <v>5529</v>
      </c>
      <c r="B3901" s="90" t="s">
        <v>92</v>
      </c>
      <c r="C3901" s="90" t="s">
        <v>984</v>
      </c>
      <c r="D3901" s="90" t="s">
        <v>2178</v>
      </c>
      <c r="E3901" s="90" t="s">
        <v>122</v>
      </c>
      <c r="F3901" s="127">
        <v>1</v>
      </c>
      <c r="G3901" s="91">
        <v>9378</v>
      </c>
      <c r="H3901" s="90"/>
      <c r="I3901" s="91"/>
      <c r="J3901" s="91"/>
      <c r="K3901" s="91">
        <f t="shared" si="127"/>
        <v>9378</v>
      </c>
      <c r="L3901" s="92">
        <v>20240226</v>
      </c>
    </row>
    <row r="3902" spans="1:12" x14ac:dyDescent="0.25">
      <c r="A3902" s="89" t="s">
        <v>5530</v>
      </c>
      <c r="B3902" s="90" t="s">
        <v>92</v>
      </c>
      <c r="C3902" s="90" t="s">
        <v>984</v>
      </c>
      <c r="D3902" s="90" t="s">
        <v>2178</v>
      </c>
      <c r="E3902" s="90" t="s">
        <v>990</v>
      </c>
      <c r="F3902" s="127">
        <v>1</v>
      </c>
      <c r="G3902" s="91">
        <v>9378</v>
      </c>
      <c r="H3902" s="90"/>
      <c r="I3902" s="91"/>
      <c r="J3902" s="91"/>
      <c r="K3902" s="91">
        <f t="shared" si="127"/>
        <v>9378</v>
      </c>
      <c r="L3902" s="92">
        <v>20240226</v>
      </c>
    </row>
    <row r="3903" spans="1:12" x14ac:dyDescent="0.25">
      <c r="A3903" s="89" t="s">
        <v>5531</v>
      </c>
      <c r="B3903" s="90" t="s">
        <v>92</v>
      </c>
      <c r="C3903" s="90" t="s">
        <v>984</v>
      </c>
      <c r="D3903" s="90" t="s">
        <v>2178</v>
      </c>
      <c r="E3903" s="90" t="s">
        <v>2711</v>
      </c>
      <c r="F3903" s="127">
        <v>1</v>
      </c>
      <c r="G3903" s="91">
        <v>9378</v>
      </c>
      <c r="H3903" s="90"/>
      <c r="I3903" s="91"/>
      <c r="J3903" s="91"/>
      <c r="K3903" s="91">
        <f t="shared" si="127"/>
        <v>9378</v>
      </c>
      <c r="L3903" s="92">
        <v>20240226</v>
      </c>
    </row>
    <row r="3904" spans="1:12" x14ac:dyDescent="0.25">
      <c r="A3904" s="89" t="s">
        <v>5532</v>
      </c>
      <c r="B3904" s="90" t="s">
        <v>92</v>
      </c>
      <c r="C3904" s="90" t="s">
        <v>984</v>
      </c>
      <c r="D3904" s="90" t="s">
        <v>985</v>
      </c>
      <c r="E3904" s="90" t="s">
        <v>2366</v>
      </c>
      <c r="F3904" s="127">
        <v>1</v>
      </c>
      <c r="G3904" s="91">
        <v>9378</v>
      </c>
      <c r="H3904" s="90"/>
      <c r="I3904" s="91"/>
      <c r="J3904" s="91"/>
      <c r="K3904" s="91">
        <f t="shared" si="127"/>
        <v>9378</v>
      </c>
      <c r="L3904" s="92">
        <v>20240226</v>
      </c>
    </row>
    <row r="3905" spans="1:12" x14ac:dyDescent="0.25">
      <c r="A3905" s="89" t="s">
        <v>5517</v>
      </c>
      <c r="B3905" s="90" t="s">
        <v>92</v>
      </c>
      <c r="C3905" s="90" t="s">
        <v>984</v>
      </c>
      <c r="D3905" s="90" t="s">
        <v>2178</v>
      </c>
      <c r="E3905" s="90" t="s">
        <v>999</v>
      </c>
      <c r="F3905" s="127">
        <v>1</v>
      </c>
      <c r="G3905" s="91">
        <v>9378</v>
      </c>
      <c r="H3905" s="90"/>
      <c r="I3905" s="91"/>
      <c r="J3905" s="91"/>
      <c r="K3905" s="91">
        <f t="shared" si="127"/>
        <v>9378</v>
      </c>
      <c r="L3905" s="92">
        <v>20240227</v>
      </c>
    </row>
    <row r="3906" spans="1:12" x14ac:dyDescent="0.25">
      <c r="A3906" s="89" t="s">
        <v>5518</v>
      </c>
      <c r="B3906" s="90" t="s">
        <v>92</v>
      </c>
      <c r="C3906" s="90" t="s">
        <v>984</v>
      </c>
      <c r="D3906" s="90" t="s">
        <v>2178</v>
      </c>
      <c r="E3906" s="90" t="s">
        <v>4783</v>
      </c>
      <c r="F3906" s="127">
        <v>1</v>
      </c>
      <c r="G3906" s="91">
        <v>9378</v>
      </c>
      <c r="H3906" s="90"/>
      <c r="I3906" s="91"/>
      <c r="J3906" s="91"/>
      <c r="K3906" s="91">
        <f t="shared" si="127"/>
        <v>9378</v>
      </c>
      <c r="L3906" s="92">
        <v>20240227</v>
      </c>
    </row>
    <row r="3907" spans="1:12" x14ac:dyDescent="0.25">
      <c r="A3907" s="108" t="s">
        <v>5519</v>
      </c>
      <c r="B3907" s="109" t="s">
        <v>92</v>
      </c>
      <c r="C3907" s="109" t="s">
        <v>984</v>
      </c>
      <c r="D3907" s="109" t="s">
        <v>2178</v>
      </c>
      <c r="E3907" s="109" t="s">
        <v>993</v>
      </c>
      <c r="F3907" s="130">
        <v>1</v>
      </c>
      <c r="G3907" s="110">
        <v>9378</v>
      </c>
      <c r="H3907" s="109">
        <v>50</v>
      </c>
      <c r="I3907" s="110">
        <v>227</v>
      </c>
      <c r="J3907" s="110">
        <f>I3907*H3907</f>
        <v>11350</v>
      </c>
      <c r="K3907" s="110">
        <f t="shared" si="127"/>
        <v>20728</v>
      </c>
      <c r="L3907" s="111">
        <v>20240227</v>
      </c>
    </row>
    <row r="3908" spans="1:12" x14ac:dyDescent="0.25">
      <c r="A3908" s="89" t="s">
        <v>5520</v>
      </c>
      <c r="B3908" s="90" t="s">
        <v>92</v>
      </c>
      <c r="C3908" s="90" t="s">
        <v>984</v>
      </c>
      <c r="D3908" s="90" t="s">
        <v>2178</v>
      </c>
      <c r="E3908" s="90" t="s">
        <v>3190</v>
      </c>
      <c r="F3908" s="127">
        <v>1</v>
      </c>
      <c r="G3908" s="91">
        <v>9378</v>
      </c>
      <c r="H3908" s="90"/>
      <c r="I3908" s="91"/>
      <c r="J3908" s="91"/>
      <c r="K3908" s="91">
        <f t="shared" si="127"/>
        <v>9378</v>
      </c>
      <c r="L3908" s="92">
        <v>20240227</v>
      </c>
    </row>
    <row r="3909" spans="1:12" x14ac:dyDescent="0.25">
      <c r="A3909" s="89" t="s">
        <v>5521</v>
      </c>
      <c r="B3909" s="90" t="s">
        <v>92</v>
      </c>
      <c r="C3909" s="90" t="s">
        <v>984</v>
      </c>
      <c r="D3909" s="90" t="s">
        <v>2178</v>
      </c>
      <c r="E3909" s="90" t="s">
        <v>2411</v>
      </c>
      <c r="F3909" s="127">
        <v>1</v>
      </c>
      <c r="G3909" s="91">
        <v>9378</v>
      </c>
      <c r="H3909" s="90"/>
      <c r="I3909" s="91"/>
      <c r="J3909" s="91"/>
      <c r="K3909" s="91">
        <f t="shared" si="127"/>
        <v>9378</v>
      </c>
      <c r="L3909" s="92">
        <v>20240227</v>
      </c>
    </row>
    <row r="3910" spans="1:12" x14ac:dyDescent="0.25">
      <c r="A3910" s="89" t="s">
        <v>5522</v>
      </c>
      <c r="B3910" s="90" t="s">
        <v>92</v>
      </c>
      <c r="C3910" s="90" t="s">
        <v>984</v>
      </c>
      <c r="D3910" s="90" t="s">
        <v>985</v>
      </c>
      <c r="E3910" s="90" t="s">
        <v>4776</v>
      </c>
      <c r="F3910" s="127">
        <v>1</v>
      </c>
      <c r="G3910" s="91">
        <v>9378</v>
      </c>
      <c r="H3910" s="90"/>
      <c r="I3910" s="91"/>
      <c r="J3910" s="91"/>
      <c r="K3910" s="91">
        <f t="shared" si="127"/>
        <v>9378</v>
      </c>
      <c r="L3910" s="92">
        <v>20240227</v>
      </c>
    </row>
    <row r="3911" spans="1:12" x14ac:dyDescent="0.25">
      <c r="A3911" s="89" t="s">
        <v>5523</v>
      </c>
      <c r="B3911" s="90" t="s">
        <v>92</v>
      </c>
      <c r="C3911" s="90" t="s">
        <v>984</v>
      </c>
      <c r="D3911" s="90" t="s">
        <v>2178</v>
      </c>
      <c r="E3911" s="90" t="s">
        <v>1002</v>
      </c>
      <c r="F3911" s="127">
        <v>1</v>
      </c>
      <c r="G3911" s="91">
        <v>9378</v>
      </c>
      <c r="H3911" s="90"/>
      <c r="I3911" s="91"/>
      <c r="J3911" s="91"/>
      <c r="K3911" s="91">
        <f t="shared" si="127"/>
        <v>9378</v>
      </c>
      <c r="L3911" s="92">
        <v>20240227</v>
      </c>
    </row>
    <row r="3912" spans="1:12" x14ac:dyDescent="0.25">
      <c r="A3912" s="89" t="s">
        <v>5524</v>
      </c>
      <c r="B3912" s="90" t="s">
        <v>92</v>
      </c>
      <c r="C3912" s="90" t="s">
        <v>984</v>
      </c>
      <c r="D3912" s="90" t="s">
        <v>2178</v>
      </c>
      <c r="E3912" s="90" t="s">
        <v>232</v>
      </c>
      <c r="F3912" s="127">
        <v>1</v>
      </c>
      <c r="G3912" s="91">
        <v>9378</v>
      </c>
      <c r="H3912" s="90"/>
      <c r="I3912" s="91"/>
      <c r="J3912" s="91"/>
      <c r="K3912" s="91">
        <f t="shared" si="127"/>
        <v>9378</v>
      </c>
      <c r="L3912" s="92">
        <v>20240227</v>
      </c>
    </row>
    <row r="3913" spans="1:12" x14ac:dyDescent="0.25">
      <c r="A3913" s="89" t="s">
        <v>5515</v>
      </c>
      <c r="B3913" s="90" t="s">
        <v>92</v>
      </c>
      <c r="C3913" s="90" t="s">
        <v>28</v>
      </c>
      <c r="D3913" s="90" t="s">
        <v>1980</v>
      </c>
      <c r="E3913" s="90" t="s">
        <v>3599</v>
      </c>
      <c r="F3913" s="127">
        <v>1</v>
      </c>
      <c r="G3913" s="91">
        <v>9378</v>
      </c>
      <c r="H3913" s="90"/>
      <c r="I3913" s="91"/>
      <c r="J3913" s="91"/>
      <c r="K3913" s="91">
        <f t="shared" si="127"/>
        <v>9378</v>
      </c>
      <c r="L3913" s="92">
        <v>20240228</v>
      </c>
    </row>
    <row r="3914" spans="1:12" x14ac:dyDescent="0.25">
      <c r="A3914" s="89" t="s">
        <v>5516</v>
      </c>
      <c r="B3914" s="90" t="s">
        <v>92</v>
      </c>
      <c r="C3914" s="90" t="s">
        <v>28</v>
      </c>
      <c r="D3914" s="90" t="s">
        <v>131</v>
      </c>
      <c r="E3914" s="90" t="s">
        <v>132</v>
      </c>
      <c r="F3914" s="127">
        <v>1</v>
      </c>
      <c r="G3914" s="91">
        <v>9378</v>
      </c>
      <c r="H3914" s="90"/>
      <c r="I3914" s="91"/>
      <c r="J3914" s="91"/>
      <c r="K3914" s="91">
        <f t="shared" si="127"/>
        <v>9378</v>
      </c>
      <c r="L3914" s="92">
        <v>20240228</v>
      </c>
    </row>
    <row r="3915" spans="1:12" x14ac:dyDescent="0.25">
      <c r="A3915" s="89" t="s">
        <v>5512</v>
      </c>
      <c r="B3915" s="90" t="s">
        <v>92</v>
      </c>
      <c r="C3915" s="90" t="s">
        <v>12</v>
      </c>
      <c r="D3915" s="90" t="s">
        <v>319</v>
      </c>
      <c r="E3915" s="90" t="s">
        <v>327</v>
      </c>
      <c r="F3915" s="127">
        <v>1</v>
      </c>
      <c r="G3915" s="91">
        <v>9378</v>
      </c>
      <c r="H3915" s="90"/>
      <c r="I3915" s="91"/>
      <c r="J3915" s="91"/>
      <c r="K3915" s="91">
        <f t="shared" si="127"/>
        <v>9378</v>
      </c>
      <c r="L3915" s="92">
        <v>20240229</v>
      </c>
    </row>
    <row r="3916" spans="1:12" x14ac:dyDescent="0.25">
      <c r="A3916" s="89" t="s">
        <v>5513</v>
      </c>
      <c r="B3916" s="90" t="s">
        <v>92</v>
      </c>
      <c r="C3916" s="90" t="s">
        <v>12</v>
      </c>
      <c r="D3916" s="90" t="s">
        <v>319</v>
      </c>
      <c r="E3916" s="90" t="s">
        <v>4955</v>
      </c>
      <c r="F3916" s="127">
        <v>1</v>
      </c>
      <c r="G3916" s="91">
        <v>9378</v>
      </c>
      <c r="H3916" s="90"/>
      <c r="I3916" s="91"/>
      <c r="J3916" s="91"/>
      <c r="K3916" s="91">
        <f t="shared" si="127"/>
        <v>9378</v>
      </c>
      <c r="L3916" s="92">
        <v>20240229</v>
      </c>
    </row>
    <row r="3917" spans="1:12" ht="15.75" thickBot="1" x14ac:dyDescent="0.3">
      <c r="A3917" s="112" t="s">
        <v>5514</v>
      </c>
      <c r="B3917" s="113" t="s">
        <v>92</v>
      </c>
      <c r="C3917" s="113" t="s">
        <v>12</v>
      </c>
      <c r="D3917" s="113" t="s">
        <v>319</v>
      </c>
      <c r="E3917" s="113" t="s">
        <v>4304</v>
      </c>
      <c r="F3917" s="131">
        <v>1</v>
      </c>
      <c r="G3917" s="114">
        <v>9378</v>
      </c>
      <c r="H3917" s="113"/>
      <c r="I3917" s="114"/>
      <c r="J3917" s="114"/>
      <c r="K3917" s="114">
        <f t="shared" si="127"/>
        <v>9378</v>
      </c>
      <c r="L3917" s="115">
        <v>20240229</v>
      </c>
    </row>
    <row r="3919" spans="1:12" ht="15.75" thickBot="1" x14ac:dyDescent="0.3">
      <c r="A3919" s="85" t="s">
        <v>0</v>
      </c>
      <c r="B3919" s="86" t="s">
        <v>1</v>
      </c>
      <c r="C3919" s="86" t="s">
        <v>2</v>
      </c>
      <c r="D3919" s="86" t="s">
        <v>3</v>
      </c>
      <c r="E3919" s="86" t="s">
        <v>4</v>
      </c>
      <c r="F3919" s="122"/>
      <c r="G3919" s="87" t="s">
        <v>6</v>
      </c>
      <c r="H3919" s="86" t="s">
        <v>7</v>
      </c>
      <c r="I3919" s="87" t="s">
        <v>8</v>
      </c>
      <c r="J3919" s="87" t="s">
        <v>9</v>
      </c>
      <c r="K3919" s="87" t="s">
        <v>10</v>
      </c>
      <c r="L3919" s="88" t="s">
        <v>5</v>
      </c>
    </row>
    <row r="3920" spans="1:12" s="150" customFormat="1" x14ac:dyDescent="0.25">
      <c r="A3920" s="54" t="s">
        <v>5697</v>
      </c>
      <c r="B3920" s="47" t="s">
        <v>11</v>
      </c>
      <c r="C3920" s="47" t="s">
        <v>220</v>
      </c>
      <c r="D3920" s="47" t="s">
        <v>221</v>
      </c>
      <c r="E3920" s="47" t="s">
        <v>1218</v>
      </c>
      <c r="F3920" s="123">
        <v>1</v>
      </c>
      <c r="G3920" s="38">
        <v>20286</v>
      </c>
      <c r="H3920" s="47"/>
      <c r="I3920" s="38"/>
      <c r="J3920" s="38"/>
      <c r="K3920" s="38">
        <f t="shared" ref="K3920:K3950" si="128">J3920+G3920</f>
        <v>20286</v>
      </c>
      <c r="L3920" s="73">
        <v>20240301</v>
      </c>
    </row>
    <row r="3921" spans="1:12" x14ac:dyDescent="0.25">
      <c r="A3921" s="89" t="s">
        <v>5699</v>
      </c>
      <c r="B3921" s="90" t="s">
        <v>11</v>
      </c>
      <c r="C3921" s="90" t="s">
        <v>222</v>
      </c>
      <c r="D3921" s="90" t="s">
        <v>26</v>
      </c>
      <c r="E3921" s="90" t="s">
        <v>3566</v>
      </c>
      <c r="F3921" s="127">
        <v>1</v>
      </c>
      <c r="G3921" s="91">
        <v>20286</v>
      </c>
      <c r="H3921" s="90"/>
      <c r="I3921" s="91"/>
      <c r="J3921" s="91"/>
      <c r="K3921" s="91">
        <f t="shared" si="128"/>
        <v>20286</v>
      </c>
      <c r="L3921" s="92">
        <v>20240301</v>
      </c>
    </row>
    <row r="3922" spans="1:12" x14ac:dyDescent="0.25">
      <c r="A3922" s="89" t="s">
        <v>5700</v>
      </c>
      <c r="B3922" s="90" t="s">
        <v>11</v>
      </c>
      <c r="C3922" s="90" t="s">
        <v>220</v>
      </c>
      <c r="D3922" s="90" t="s">
        <v>221</v>
      </c>
      <c r="E3922" s="90" t="s">
        <v>1216</v>
      </c>
      <c r="F3922" s="127">
        <v>1</v>
      </c>
      <c r="G3922" s="91">
        <v>20286</v>
      </c>
      <c r="H3922" s="90"/>
      <c r="I3922" s="91"/>
      <c r="J3922" s="91"/>
      <c r="K3922" s="91">
        <f t="shared" si="128"/>
        <v>20286</v>
      </c>
      <c r="L3922" s="92">
        <v>20240301</v>
      </c>
    </row>
    <row r="3923" spans="1:12" x14ac:dyDescent="0.25">
      <c r="A3923" s="89" t="s">
        <v>5698</v>
      </c>
      <c r="B3923" s="90" t="s">
        <v>11</v>
      </c>
      <c r="C3923" s="90" t="s">
        <v>1760</v>
      </c>
      <c r="D3923" s="90" t="s">
        <v>1761</v>
      </c>
      <c r="E3923" s="90" t="s">
        <v>1762</v>
      </c>
      <c r="F3923" s="127">
        <v>1</v>
      </c>
      <c r="G3923" s="91">
        <v>20286</v>
      </c>
      <c r="H3923" s="90"/>
      <c r="I3923" s="91"/>
      <c r="J3923" s="91"/>
      <c r="K3923" s="91">
        <f t="shared" si="128"/>
        <v>20286</v>
      </c>
      <c r="L3923" s="92">
        <v>20240304</v>
      </c>
    </row>
    <row r="3924" spans="1:12" x14ac:dyDescent="0.25">
      <c r="A3924" s="108" t="s">
        <v>5693</v>
      </c>
      <c r="B3924" s="109" t="s">
        <v>11</v>
      </c>
      <c r="C3924" s="109" t="s">
        <v>38</v>
      </c>
      <c r="D3924" s="109" t="s">
        <v>478</v>
      </c>
      <c r="E3924" s="109" t="s">
        <v>1623</v>
      </c>
      <c r="F3924" s="130">
        <v>1</v>
      </c>
      <c r="G3924" s="110">
        <v>20286</v>
      </c>
      <c r="H3924" s="109">
        <v>45</v>
      </c>
      <c r="I3924" s="110">
        <v>227</v>
      </c>
      <c r="J3924" s="110">
        <f>I3924*H3924</f>
        <v>10215</v>
      </c>
      <c r="K3924" s="110">
        <f t="shared" si="128"/>
        <v>30501</v>
      </c>
      <c r="L3924" s="111">
        <v>20240305</v>
      </c>
    </row>
    <row r="3925" spans="1:12" x14ac:dyDescent="0.25">
      <c r="A3925" s="89" t="s">
        <v>5696</v>
      </c>
      <c r="B3925" s="90" t="s">
        <v>11</v>
      </c>
      <c r="C3925" s="90" t="s">
        <v>934</v>
      </c>
      <c r="D3925" s="90" t="s">
        <v>1790</v>
      </c>
      <c r="E3925" s="90" t="s">
        <v>1382</v>
      </c>
      <c r="F3925" s="127">
        <v>1</v>
      </c>
      <c r="G3925" s="91">
        <v>20286</v>
      </c>
      <c r="H3925" s="90"/>
      <c r="I3925" s="91"/>
      <c r="J3925" s="91"/>
      <c r="K3925" s="91">
        <f t="shared" si="128"/>
        <v>20286</v>
      </c>
      <c r="L3925" s="92">
        <v>20240305</v>
      </c>
    </row>
    <row r="3926" spans="1:12" x14ac:dyDescent="0.25">
      <c r="A3926" s="89" t="s">
        <v>5694</v>
      </c>
      <c r="B3926" s="90" t="s">
        <v>2204</v>
      </c>
      <c r="C3926" s="90" t="s">
        <v>793</v>
      </c>
      <c r="D3926" s="90" t="s">
        <v>794</v>
      </c>
      <c r="E3926" s="90" t="s">
        <v>795</v>
      </c>
      <c r="F3926" s="127">
        <v>1</v>
      </c>
      <c r="G3926" s="91">
        <v>20286</v>
      </c>
      <c r="H3926" s="90"/>
      <c r="I3926" s="91"/>
      <c r="J3926" s="91"/>
      <c r="K3926" s="91">
        <f t="shared" si="128"/>
        <v>20286</v>
      </c>
      <c r="L3926" s="92">
        <v>20240305</v>
      </c>
    </row>
    <row r="3927" spans="1:12" x14ac:dyDescent="0.25">
      <c r="A3927" s="89" t="s">
        <v>5695</v>
      </c>
      <c r="B3927" s="90" t="s">
        <v>2204</v>
      </c>
      <c r="C3927" s="90" t="s">
        <v>793</v>
      </c>
      <c r="D3927" s="90" t="s">
        <v>794</v>
      </c>
      <c r="E3927" s="90" t="s">
        <v>1143</v>
      </c>
      <c r="F3927" s="127">
        <v>1</v>
      </c>
      <c r="G3927" s="91">
        <v>20286</v>
      </c>
      <c r="H3927" s="90"/>
      <c r="I3927" s="91"/>
      <c r="J3927" s="91"/>
      <c r="K3927" s="91">
        <f t="shared" si="128"/>
        <v>20286</v>
      </c>
      <c r="L3927" s="92">
        <v>20240305</v>
      </c>
    </row>
    <row r="3928" spans="1:12" x14ac:dyDescent="0.25">
      <c r="A3928" s="89" t="s">
        <v>5691</v>
      </c>
      <c r="B3928" s="90" t="s">
        <v>11</v>
      </c>
      <c r="C3928" s="90" t="s">
        <v>28</v>
      </c>
      <c r="D3928" s="90" t="s">
        <v>131</v>
      </c>
      <c r="E3928" s="90" t="s">
        <v>132</v>
      </c>
      <c r="F3928" s="127">
        <v>1</v>
      </c>
      <c r="G3928" s="91">
        <v>20286</v>
      </c>
      <c r="H3928" s="90"/>
      <c r="I3928" s="91"/>
      <c r="J3928" s="91"/>
      <c r="K3928" s="91">
        <f t="shared" si="128"/>
        <v>20286</v>
      </c>
      <c r="L3928" s="92">
        <v>20240307</v>
      </c>
    </row>
    <row r="3929" spans="1:12" x14ac:dyDescent="0.25">
      <c r="A3929" s="108" t="s">
        <v>5701</v>
      </c>
      <c r="B3929" s="109" t="s">
        <v>2204</v>
      </c>
      <c r="C3929" s="109" t="s">
        <v>2632</v>
      </c>
      <c r="D3929" s="109" t="s">
        <v>2633</v>
      </c>
      <c r="E3929" s="109" t="s">
        <v>2634</v>
      </c>
      <c r="F3929" s="130">
        <v>1</v>
      </c>
      <c r="G3929" s="110">
        <v>20286</v>
      </c>
      <c r="H3929" s="109">
        <v>53</v>
      </c>
      <c r="I3929" s="110">
        <v>227</v>
      </c>
      <c r="J3929" s="110">
        <f>I3929*H3929</f>
        <v>12031</v>
      </c>
      <c r="K3929" s="110">
        <f t="shared" si="128"/>
        <v>32317</v>
      </c>
      <c r="L3929" s="111">
        <v>20240307</v>
      </c>
    </row>
    <row r="3930" spans="1:12" x14ac:dyDescent="0.25">
      <c r="A3930" s="108" t="s">
        <v>5689</v>
      </c>
      <c r="B3930" s="109" t="s">
        <v>11</v>
      </c>
      <c r="C3930" s="109" t="s">
        <v>71</v>
      </c>
      <c r="D3930" s="109" t="s">
        <v>2210</v>
      </c>
      <c r="E3930" s="109" t="s">
        <v>2211</v>
      </c>
      <c r="F3930" s="130">
        <v>1</v>
      </c>
      <c r="G3930" s="110">
        <v>20286</v>
      </c>
      <c r="H3930" s="109">
        <v>148</v>
      </c>
      <c r="I3930" s="110">
        <v>227</v>
      </c>
      <c r="J3930" s="110">
        <f>I3930*H3930</f>
        <v>33596</v>
      </c>
      <c r="K3930" s="110">
        <f t="shared" si="128"/>
        <v>53882</v>
      </c>
      <c r="L3930" s="111">
        <v>20240312</v>
      </c>
    </row>
    <row r="3931" spans="1:12" x14ac:dyDescent="0.25">
      <c r="A3931" s="89" t="s">
        <v>5692</v>
      </c>
      <c r="B3931" s="90" t="s">
        <v>11</v>
      </c>
      <c r="C3931" s="90" t="s">
        <v>28</v>
      </c>
      <c r="D3931" s="90" t="s">
        <v>1980</v>
      </c>
      <c r="E3931" s="90" t="s">
        <v>3599</v>
      </c>
      <c r="F3931" s="127">
        <v>1</v>
      </c>
      <c r="G3931" s="91">
        <v>20286</v>
      </c>
      <c r="H3931" s="90"/>
      <c r="I3931" s="91"/>
      <c r="J3931" s="91"/>
      <c r="K3931" s="91">
        <f t="shared" si="128"/>
        <v>20286</v>
      </c>
      <c r="L3931" s="92">
        <v>20240313</v>
      </c>
    </row>
    <row r="3932" spans="1:12" x14ac:dyDescent="0.25">
      <c r="A3932" s="89" t="s">
        <v>5678</v>
      </c>
      <c r="B3932" s="90" t="s">
        <v>11</v>
      </c>
      <c r="C3932" s="90" t="s">
        <v>12</v>
      </c>
      <c r="D3932" s="90" t="s">
        <v>118</v>
      </c>
      <c r="E3932" s="90" t="s">
        <v>2205</v>
      </c>
      <c r="F3932" s="127">
        <v>1</v>
      </c>
      <c r="G3932" s="91">
        <v>20286</v>
      </c>
      <c r="H3932" s="90"/>
      <c r="I3932" s="91"/>
      <c r="J3932" s="91"/>
      <c r="K3932" s="91">
        <f t="shared" si="128"/>
        <v>20286</v>
      </c>
      <c r="L3932" s="92">
        <v>20240314</v>
      </c>
    </row>
    <row r="3933" spans="1:12" x14ac:dyDescent="0.25">
      <c r="A3933" s="108" t="s">
        <v>5679</v>
      </c>
      <c r="B3933" s="109" t="s">
        <v>11</v>
      </c>
      <c r="C3933" s="109" t="s">
        <v>27</v>
      </c>
      <c r="D3933" s="109" t="s">
        <v>597</v>
      </c>
      <c r="E3933" s="109" t="s">
        <v>3112</v>
      </c>
      <c r="F3933" s="130">
        <v>1</v>
      </c>
      <c r="G3933" s="110">
        <v>20286</v>
      </c>
      <c r="H3933" s="109">
        <v>35</v>
      </c>
      <c r="I3933" s="110">
        <v>227</v>
      </c>
      <c r="J3933" s="110">
        <f>I3933*H3933</f>
        <v>7945</v>
      </c>
      <c r="K3933" s="110">
        <f t="shared" si="128"/>
        <v>28231</v>
      </c>
      <c r="L3933" s="111">
        <v>20240314</v>
      </c>
    </row>
    <row r="3934" spans="1:12" x14ac:dyDescent="0.25">
      <c r="A3934" s="89" t="s">
        <v>5680</v>
      </c>
      <c r="B3934" s="90" t="s">
        <v>11</v>
      </c>
      <c r="C3934" s="90" t="s">
        <v>1435</v>
      </c>
      <c r="D3934" s="90" t="s">
        <v>3626</v>
      </c>
      <c r="E3934" s="90" t="s">
        <v>3627</v>
      </c>
      <c r="F3934" s="127">
        <v>1</v>
      </c>
      <c r="G3934" s="91">
        <v>20286</v>
      </c>
      <c r="H3934" s="90"/>
      <c r="I3934" s="91"/>
      <c r="J3934" s="91"/>
      <c r="K3934" s="91">
        <f t="shared" si="128"/>
        <v>20286</v>
      </c>
      <c r="L3934" s="92">
        <v>20240314</v>
      </c>
    </row>
    <row r="3935" spans="1:12" x14ac:dyDescent="0.25">
      <c r="A3935" s="89" t="s">
        <v>5681</v>
      </c>
      <c r="B3935" s="90" t="s">
        <v>11</v>
      </c>
      <c r="C3935" s="90" t="s">
        <v>685</v>
      </c>
      <c r="D3935" s="90" t="s">
        <v>1276</v>
      </c>
      <c r="E3935" s="90" t="s">
        <v>1277</v>
      </c>
      <c r="F3935" s="127">
        <v>1</v>
      </c>
      <c r="G3935" s="91">
        <v>20286</v>
      </c>
      <c r="H3935" s="90"/>
      <c r="I3935" s="91"/>
      <c r="J3935" s="91"/>
      <c r="K3935" s="91">
        <f t="shared" si="128"/>
        <v>20286</v>
      </c>
      <c r="L3935" s="92">
        <v>20240314</v>
      </c>
    </row>
    <row r="3936" spans="1:12" x14ac:dyDescent="0.25">
      <c r="A3936" s="89" t="s">
        <v>5674</v>
      </c>
      <c r="B3936" s="90" t="s">
        <v>11</v>
      </c>
      <c r="C3936" s="90" t="s">
        <v>1435</v>
      </c>
      <c r="D3936" s="90" t="s">
        <v>3626</v>
      </c>
      <c r="E3936" s="90" t="s">
        <v>3629</v>
      </c>
      <c r="F3936" s="127">
        <v>1</v>
      </c>
      <c r="G3936" s="91">
        <v>20286</v>
      </c>
      <c r="H3936" s="90"/>
      <c r="I3936" s="91"/>
      <c r="J3936" s="91"/>
      <c r="K3936" s="91">
        <f t="shared" si="128"/>
        <v>20286</v>
      </c>
      <c r="L3936" s="92">
        <v>20240315</v>
      </c>
    </row>
    <row r="3937" spans="1:12" x14ac:dyDescent="0.25">
      <c r="A3937" s="89" t="s">
        <v>5690</v>
      </c>
      <c r="B3937" s="90" t="s">
        <v>11</v>
      </c>
      <c r="C3937" s="90" t="s">
        <v>27</v>
      </c>
      <c r="D3937" s="90" t="s">
        <v>515</v>
      </c>
      <c r="E3937" s="90" t="s">
        <v>520</v>
      </c>
      <c r="F3937" s="127">
        <v>1</v>
      </c>
      <c r="G3937" s="91">
        <v>20286</v>
      </c>
      <c r="H3937" s="90"/>
      <c r="I3937" s="91"/>
      <c r="J3937" s="91"/>
      <c r="K3937" s="91">
        <f t="shared" si="128"/>
        <v>20286</v>
      </c>
      <c r="L3937" s="92">
        <v>20240315</v>
      </c>
    </row>
    <row r="3938" spans="1:12" x14ac:dyDescent="0.25">
      <c r="A3938" s="89" t="s">
        <v>5671</v>
      </c>
      <c r="B3938" s="90" t="s">
        <v>11</v>
      </c>
      <c r="C3938" s="90" t="s">
        <v>12</v>
      </c>
      <c r="D3938" s="90" t="s">
        <v>116</v>
      </c>
      <c r="E3938" s="90" t="s">
        <v>2369</v>
      </c>
      <c r="F3938" s="127">
        <v>1</v>
      </c>
      <c r="G3938" s="91">
        <v>20286</v>
      </c>
      <c r="H3938" s="90"/>
      <c r="I3938" s="91"/>
      <c r="J3938" s="91"/>
      <c r="K3938" s="91">
        <f t="shared" si="128"/>
        <v>20286</v>
      </c>
      <c r="L3938" s="92">
        <v>20240318</v>
      </c>
    </row>
    <row r="3939" spans="1:12" x14ac:dyDescent="0.25">
      <c r="A3939" s="89" t="s">
        <v>5672</v>
      </c>
      <c r="B3939" s="90" t="s">
        <v>11</v>
      </c>
      <c r="C3939" s="90" t="s">
        <v>1760</v>
      </c>
      <c r="D3939" s="90" t="s">
        <v>1761</v>
      </c>
      <c r="E3939" s="90" t="s">
        <v>1764</v>
      </c>
      <c r="F3939" s="127">
        <v>1</v>
      </c>
      <c r="G3939" s="91">
        <v>20286</v>
      </c>
      <c r="H3939" s="90"/>
      <c r="I3939" s="91"/>
      <c r="J3939" s="91"/>
      <c r="K3939" s="91">
        <f t="shared" si="128"/>
        <v>20286</v>
      </c>
      <c r="L3939" s="92">
        <v>20240318</v>
      </c>
    </row>
    <row r="3940" spans="1:12" x14ac:dyDescent="0.25">
      <c r="A3940" s="108" t="s">
        <v>5673</v>
      </c>
      <c r="B3940" s="109" t="s">
        <v>11</v>
      </c>
      <c r="C3940" s="109" t="s">
        <v>698</v>
      </c>
      <c r="D3940" s="109" t="s">
        <v>26</v>
      </c>
      <c r="E3940" s="109" t="s">
        <v>930</v>
      </c>
      <c r="F3940" s="130">
        <v>1</v>
      </c>
      <c r="G3940" s="110">
        <v>20286</v>
      </c>
      <c r="H3940" s="109">
        <v>53</v>
      </c>
      <c r="I3940" s="110">
        <v>227</v>
      </c>
      <c r="J3940" s="110">
        <f>I3940*H3940</f>
        <v>12031</v>
      </c>
      <c r="K3940" s="110">
        <f t="shared" si="128"/>
        <v>32317</v>
      </c>
      <c r="L3940" s="111">
        <v>20240318</v>
      </c>
    </row>
    <row r="3941" spans="1:12" x14ac:dyDescent="0.25">
      <c r="A3941" s="108" t="s">
        <v>5670</v>
      </c>
      <c r="B3941" s="109" t="s">
        <v>11</v>
      </c>
      <c r="C3941" s="109" t="s">
        <v>27</v>
      </c>
      <c r="D3941" s="109" t="s">
        <v>896</v>
      </c>
      <c r="E3941" s="109" t="s">
        <v>903</v>
      </c>
      <c r="F3941" s="130">
        <v>1</v>
      </c>
      <c r="G3941" s="110">
        <v>20286</v>
      </c>
      <c r="H3941" s="109">
        <v>109</v>
      </c>
      <c r="I3941" s="110">
        <v>227</v>
      </c>
      <c r="J3941" s="110">
        <f>I3941*H3941</f>
        <v>24743</v>
      </c>
      <c r="K3941" s="110">
        <f t="shared" si="128"/>
        <v>45029</v>
      </c>
      <c r="L3941" s="111">
        <v>20240319</v>
      </c>
    </row>
    <row r="3942" spans="1:12" x14ac:dyDescent="0.25">
      <c r="A3942" s="89" t="s">
        <v>5660</v>
      </c>
      <c r="B3942" s="90" t="s">
        <v>11</v>
      </c>
      <c r="C3942" s="90" t="s">
        <v>222</v>
      </c>
      <c r="D3942" s="90" t="s">
        <v>922</v>
      </c>
      <c r="E3942" s="90" t="s">
        <v>923</v>
      </c>
      <c r="F3942" s="127">
        <v>1</v>
      </c>
      <c r="G3942" s="91">
        <v>20286</v>
      </c>
      <c r="H3942" s="90"/>
      <c r="I3942" s="91"/>
      <c r="J3942" s="91"/>
      <c r="K3942" s="91">
        <f t="shared" si="128"/>
        <v>20286</v>
      </c>
      <c r="L3942" s="92">
        <v>20240321</v>
      </c>
    </row>
    <row r="3943" spans="1:12" x14ac:dyDescent="0.25">
      <c r="A3943" s="108" t="s">
        <v>5669</v>
      </c>
      <c r="B3943" s="109" t="s">
        <v>11</v>
      </c>
      <c r="C3943" s="109" t="s">
        <v>984</v>
      </c>
      <c r="D3943" s="109" t="s">
        <v>2178</v>
      </c>
      <c r="E3943" s="109" t="s">
        <v>2413</v>
      </c>
      <c r="F3943" s="130">
        <v>1</v>
      </c>
      <c r="G3943" s="110">
        <v>20286</v>
      </c>
      <c r="H3943" s="109">
        <v>50</v>
      </c>
      <c r="I3943" s="110">
        <v>227</v>
      </c>
      <c r="J3943" s="110">
        <f>I3943*H3943</f>
        <v>11350</v>
      </c>
      <c r="K3943" s="110">
        <f t="shared" si="128"/>
        <v>31636</v>
      </c>
      <c r="L3943" s="111">
        <v>20240321</v>
      </c>
    </row>
    <row r="3944" spans="1:12" x14ac:dyDescent="0.25">
      <c r="A3944" s="89" t="s">
        <v>5688</v>
      </c>
      <c r="B3944" s="90" t="s">
        <v>11</v>
      </c>
      <c r="C3944" s="90" t="s">
        <v>36</v>
      </c>
      <c r="D3944" s="90" t="s">
        <v>37</v>
      </c>
      <c r="E3944" s="90" t="s">
        <v>1153</v>
      </c>
      <c r="F3944" s="127">
        <v>1</v>
      </c>
      <c r="G3944" s="91">
        <v>20286</v>
      </c>
      <c r="H3944" s="90"/>
      <c r="I3944" s="91"/>
      <c r="J3944" s="91"/>
      <c r="K3944" s="91">
        <f t="shared" si="128"/>
        <v>20286</v>
      </c>
      <c r="L3944" s="92">
        <v>20240321</v>
      </c>
    </row>
    <row r="3945" spans="1:12" x14ac:dyDescent="0.25">
      <c r="A3945" s="89" t="s">
        <v>5658</v>
      </c>
      <c r="B3945" s="90" t="s">
        <v>11</v>
      </c>
      <c r="C3945" s="90" t="s">
        <v>28</v>
      </c>
      <c r="D3945" s="90" t="s">
        <v>1780</v>
      </c>
      <c r="E3945" s="90" t="s">
        <v>2278</v>
      </c>
      <c r="F3945" s="127">
        <v>1</v>
      </c>
      <c r="G3945" s="91">
        <v>20286</v>
      </c>
      <c r="H3945" s="90"/>
      <c r="I3945" s="91"/>
      <c r="J3945" s="91"/>
      <c r="K3945" s="91">
        <f t="shared" si="128"/>
        <v>20286</v>
      </c>
      <c r="L3945" s="92">
        <v>20240322</v>
      </c>
    </row>
    <row r="3946" spans="1:12" x14ac:dyDescent="0.25">
      <c r="A3946" s="89" t="s">
        <v>5646</v>
      </c>
      <c r="B3946" s="90" t="s">
        <v>11</v>
      </c>
      <c r="C3946" s="90" t="s">
        <v>251</v>
      </c>
      <c r="D3946" s="90" t="s">
        <v>91</v>
      </c>
      <c r="E3946" s="90" t="s">
        <v>1201</v>
      </c>
      <c r="F3946" s="127">
        <v>1</v>
      </c>
      <c r="G3946" s="91">
        <v>20286</v>
      </c>
      <c r="H3946" s="90"/>
      <c r="I3946" s="91"/>
      <c r="J3946" s="91"/>
      <c r="K3946" s="91">
        <f t="shared" si="128"/>
        <v>20286</v>
      </c>
      <c r="L3946" s="92">
        <v>20240326</v>
      </c>
    </row>
    <row r="3947" spans="1:12" x14ac:dyDescent="0.25">
      <c r="A3947" s="89" t="s">
        <v>5661</v>
      </c>
      <c r="B3947" s="90" t="s">
        <v>2204</v>
      </c>
      <c r="C3947" s="90" t="s">
        <v>220</v>
      </c>
      <c r="D3947" s="90" t="s">
        <v>1761</v>
      </c>
      <c r="E3947" s="90" t="s">
        <v>5662</v>
      </c>
      <c r="F3947" s="127">
        <v>1</v>
      </c>
      <c r="G3947" s="91">
        <v>20286</v>
      </c>
      <c r="H3947" s="90"/>
      <c r="I3947" s="91"/>
      <c r="J3947" s="91"/>
      <c r="K3947" s="91">
        <f t="shared" si="128"/>
        <v>20286</v>
      </c>
      <c r="L3947" s="92">
        <v>20240326</v>
      </c>
    </row>
    <row r="3948" spans="1:12" x14ac:dyDescent="0.25">
      <c r="A3948" s="89" t="s">
        <v>5663</v>
      </c>
      <c r="B3948" s="90" t="s">
        <v>2204</v>
      </c>
      <c r="C3948" s="90" t="s">
        <v>220</v>
      </c>
      <c r="D3948" s="90" t="s">
        <v>1761</v>
      </c>
      <c r="E3948" s="90" t="s">
        <v>5664</v>
      </c>
      <c r="F3948" s="127">
        <v>1</v>
      </c>
      <c r="G3948" s="91">
        <v>20286</v>
      </c>
      <c r="H3948" s="90"/>
      <c r="I3948" s="91"/>
      <c r="J3948" s="91"/>
      <c r="K3948" s="91">
        <f t="shared" si="128"/>
        <v>20286</v>
      </c>
      <c r="L3948" s="92">
        <v>20240326</v>
      </c>
    </row>
    <row r="3949" spans="1:12" x14ac:dyDescent="0.25">
      <c r="A3949" s="89" t="s">
        <v>5665</v>
      </c>
      <c r="B3949" s="90" t="s">
        <v>2204</v>
      </c>
      <c r="C3949" s="90" t="s">
        <v>220</v>
      </c>
      <c r="D3949" s="90" t="s">
        <v>1761</v>
      </c>
      <c r="E3949" s="90" t="s">
        <v>5666</v>
      </c>
      <c r="F3949" s="127">
        <v>1</v>
      </c>
      <c r="G3949" s="91">
        <v>20286</v>
      </c>
      <c r="H3949" s="90"/>
      <c r="I3949" s="91"/>
      <c r="J3949" s="91"/>
      <c r="K3949" s="91">
        <f t="shared" si="128"/>
        <v>20286</v>
      </c>
      <c r="L3949" s="92">
        <v>20240326</v>
      </c>
    </row>
    <row r="3950" spans="1:12" s="323" customFormat="1" ht="15.75" thickBot="1" x14ac:dyDescent="0.3">
      <c r="A3950" s="112" t="s">
        <v>5667</v>
      </c>
      <c r="B3950" s="113" t="s">
        <v>2204</v>
      </c>
      <c r="C3950" s="113" t="s">
        <v>220</v>
      </c>
      <c r="D3950" s="113" t="s">
        <v>1761</v>
      </c>
      <c r="E3950" s="113" t="s">
        <v>5668</v>
      </c>
      <c r="F3950" s="131">
        <v>1</v>
      </c>
      <c r="G3950" s="114">
        <v>20286</v>
      </c>
      <c r="H3950" s="113"/>
      <c r="I3950" s="114"/>
      <c r="J3950" s="114"/>
      <c r="K3950" s="114">
        <f t="shared" si="128"/>
        <v>20286</v>
      </c>
      <c r="L3950" s="115">
        <v>20240326</v>
      </c>
    </row>
    <row r="3951" spans="1:12" x14ac:dyDescent="0.25">
      <c r="A3951" s="89"/>
      <c r="B3951" s="90"/>
      <c r="C3951" s="90"/>
      <c r="D3951" s="90"/>
      <c r="E3951" s="90"/>
      <c r="F3951" s="127"/>
      <c r="G3951" s="91"/>
      <c r="H3951" s="90"/>
      <c r="I3951" s="91"/>
      <c r="J3951" s="91"/>
      <c r="K3951" s="91"/>
      <c r="L3951" s="92"/>
    </row>
    <row r="3952" spans="1:12" ht="15.75" thickBot="1" x14ac:dyDescent="0.3">
      <c r="A3952" s="85"/>
      <c r="B3952" s="86"/>
      <c r="C3952" s="86"/>
      <c r="D3952" s="86"/>
      <c r="E3952" s="86"/>
      <c r="F3952" s="122"/>
      <c r="G3952" s="87"/>
      <c r="H3952" s="86"/>
      <c r="I3952" s="87"/>
      <c r="J3952" s="87"/>
      <c r="K3952" s="87"/>
      <c r="L3952" s="88"/>
    </row>
    <row r="3953" spans="1:12" x14ac:dyDescent="0.25">
      <c r="A3953" s="54" t="s">
        <v>5684</v>
      </c>
      <c r="B3953" s="47" t="s">
        <v>92</v>
      </c>
      <c r="C3953" s="47" t="s">
        <v>35</v>
      </c>
      <c r="D3953" s="47" t="s">
        <v>589</v>
      </c>
      <c r="E3953" s="47" t="s">
        <v>590</v>
      </c>
      <c r="F3953" s="123">
        <v>1</v>
      </c>
      <c r="G3953" s="38">
        <v>9378</v>
      </c>
      <c r="H3953" s="47"/>
      <c r="I3953" s="38"/>
      <c r="J3953" s="38"/>
      <c r="K3953" s="38">
        <f t="shared" ref="K3953:K3984" si="129">J3953+G3953</f>
        <v>9378</v>
      </c>
      <c r="L3953" s="73">
        <v>20240307</v>
      </c>
    </row>
    <row r="3954" spans="1:12" x14ac:dyDescent="0.25">
      <c r="A3954" s="108" t="s">
        <v>5685</v>
      </c>
      <c r="B3954" s="109" t="s">
        <v>92</v>
      </c>
      <c r="C3954" s="109" t="s">
        <v>35</v>
      </c>
      <c r="D3954" s="109" t="s">
        <v>611</v>
      </c>
      <c r="E3954" s="109" t="s">
        <v>612</v>
      </c>
      <c r="F3954" s="130">
        <v>1</v>
      </c>
      <c r="G3954" s="110">
        <v>9378</v>
      </c>
      <c r="H3954" s="109">
        <v>42</v>
      </c>
      <c r="I3954" s="110">
        <v>227</v>
      </c>
      <c r="J3954" s="110">
        <f>I3954*H3954</f>
        <v>9534</v>
      </c>
      <c r="K3954" s="110">
        <f t="shared" si="129"/>
        <v>18912</v>
      </c>
      <c r="L3954" s="111">
        <v>20240307</v>
      </c>
    </row>
    <row r="3955" spans="1:12" x14ac:dyDescent="0.25">
      <c r="A3955" s="89" t="s">
        <v>5682</v>
      </c>
      <c r="B3955" s="90" t="s">
        <v>92</v>
      </c>
      <c r="C3955" s="90" t="s">
        <v>35</v>
      </c>
      <c r="D3955" s="90" t="s">
        <v>778</v>
      </c>
      <c r="E3955" s="90" t="s">
        <v>779</v>
      </c>
      <c r="F3955" s="127">
        <v>1</v>
      </c>
      <c r="G3955" s="91">
        <v>9378</v>
      </c>
      <c r="H3955" s="90"/>
      <c r="I3955" s="91"/>
      <c r="J3955" s="91"/>
      <c r="K3955" s="91">
        <f t="shared" si="129"/>
        <v>9378</v>
      </c>
      <c r="L3955" s="92">
        <v>20240308</v>
      </c>
    </row>
    <row r="3956" spans="1:12" x14ac:dyDescent="0.25">
      <c r="A3956" s="108" t="s">
        <v>5683</v>
      </c>
      <c r="B3956" s="109" t="s">
        <v>92</v>
      </c>
      <c r="C3956" s="109" t="s">
        <v>35</v>
      </c>
      <c r="D3956" s="109" t="s">
        <v>1083</v>
      </c>
      <c r="E3956" s="109" t="s">
        <v>1084</v>
      </c>
      <c r="F3956" s="130">
        <v>1</v>
      </c>
      <c r="G3956" s="110">
        <v>9378</v>
      </c>
      <c r="H3956" s="109">
        <v>42</v>
      </c>
      <c r="I3956" s="110">
        <v>227</v>
      </c>
      <c r="J3956" s="110">
        <f>I3956*H3956</f>
        <v>9534</v>
      </c>
      <c r="K3956" s="110">
        <f t="shared" si="129"/>
        <v>18912</v>
      </c>
      <c r="L3956" s="111">
        <v>20240308</v>
      </c>
    </row>
    <row r="3957" spans="1:12" x14ac:dyDescent="0.25">
      <c r="A3957" s="108" t="s">
        <v>5686</v>
      </c>
      <c r="B3957" s="109" t="s">
        <v>92</v>
      </c>
      <c r="C3957" s="109" t="s">
        <v>1014</v>
      </c>
      <c r="D3957" s="109" t="s">
        <v>93</v>
      </c>
      <c r="E3957" s="109" t="s">
        <v>1015</v>
      </c>
      <c r="F3957" s="130">
        <v>1</v>
      </c>
      <c r="G3957" s="110">
        <v>9378</v>
      </c>
      <c r="H3957" s="109">
        <v>55</v>
      </c>
      <c r="I3957" s="110">
        <v>227</v>
      </c>
      <c r="J3957" s="110">
        <f>I3957*H3957</f>
        <v>12485</v>
      </c>
      <c r="K3957" s="110">
        <f t="shared" si="129"/>
        <v>21863</v>
      </c>
      <c r="L3957" s="111">
        <v>20240311</v>
      </c>
    </row>
    <row r="3958" spans="1:12" x14ac:dyDescent="0.25">
      <c r="A3958" s="89" t="s">
        <v>5687</v>
      </c>
      <c r="B3958" s="90" t="s">
        <v>92</v>
      </c>
      <c r="C3958" s="90" t="s">
        <v>1014</v>
      </c>
      <c r="D3958" s="90" t="s">
        <v>93</v>
      </c>
      <c r="E3958" s="90" t="s">
        <v>3254</v>
      </c>
      <c r="F3958" s="127">
        <v>1</v>
      </c>
      <c r="G3958" s="91">
        <v>9378</v>
      </c>
      <c r="H3958" s="90"/>
      <c r="I3958" s="91"/>
      <c r="J3958" s="91"/>
      <c r="K3958" s="91">
        <f t="shared" si="129"/>
        <v>9378</v>
      </c>
      <c r="L3958" s="92">
        <v>20240311</v>
      </c>
    </row>
    <row r="3959" spans="1:12" x14ac:dyDescent="0.25">
      <c r="A3959" s="89" t="s">
        <v>5675</v>
      </c>
      <c r="B3959" s="90" t="s">
        <v>92</v>
      </c>
      <c r="C3959" s="90" t="s">
        <v>28</v>
      </c>
      <c r="D3959" s="90" t="s">
        <v>511</v>
      </c>
      <c r="E3959" s="90" t="s">
        <v>2280</v>
      </c>
      <c r="F3959" s="127">
        <v>1</v>
      </c>
      <c r="G3959" s="91">
        <v>9378</v>
      </c>
      <c r="H3959" s="90"/>
      <c r="I3959" s="91"/>
      <c r="J3959" s="91"/>
      <c r="K3959" s="91">
        <f t="shared" si="129"/>
        <v>9378</v>
      </c>
      <c r="L3959" s="92">
        <v>20240313</v>
      </c>
    </row>
    <row r="3960" spans="1:12" x14ac:dyDescent="0.25">
      <c r="A3960" s="89" t="s">
        <v>5676</v>
      </c>
      <c r="B3960" s="90" t="s">
        <v>92</v>
      </c>
      <c r="C3960" s="90" t="s">
        <v>28</v>
      </c>
      <c r="D3960" s="90" t="s">
        <v>2024</v>
      </c>
      <c r="E3960" s="90" t="s">
        <v>2025</v>
      </c>
      <c r="F3960" s="127">
        <v>1</v>
      </c>
      <c r="G3960" s="91">
        <v>9378</v>
      </c>
      <c r="H3960" s="90"/>
      <c r="I3960" s="91"/>
      <c r="J3960" s="91"/>
      <c r="K3960" s="91">
        <f t="shared" si="129"/>
        <v>9378</v>
      </c>
      <c r="L3960" s="92">
        <v>20240313</v>
      </c>
    </row>
    <row r="3961" spans="1:12" x14ac:dyDescent="0.25">
      <c r="A3961" s="108" t="s">
        <v>5677</v>
      </c>
      <c r="B3961" s="109" t="s">
        <v>92</v>
      </c>
      <c r="C3961" s="109" t="s">
        <v>28</v>
      </c>
      <c r="D3961" s="109" t="s">
        <v>1986</v>
      </c>
      <c r="E3961" s="109" t="s">
        <v>3271</v>
      </c>
      <c r="F3961" s="130">
        <v>1</v>
      </c>
      <c r="G3961" s="110">
        <v>9378</v>
      </c>
      <c r="H3961" s="109">
        <v>42</v>
      </c>
      <c r="I3961" s="110">
        <v>227</v>
      </c>
      <c r="J3961" s="110">
        <f>I3961*H3961</f>
        <v>9534</v>
      </c>
      <c r="K3961" s="110">
        <f t="shared" si="129"/>
        <v>18912</v>
      </c>
      <c r="L3961" s="111">
        <v>20240313</v>
      </c>
    </row>
    <row r="3962" spans="1:12" x14ac:dyDescent="0.25">
      <c r="A3962" s="89" t="s">
        <v>5651</v>
      </c>
      <c r="B3962" s="90" t="s">
        <v>92</v>
      </c>
      <c r="C3962" s="90" t="s">
        <v>38</v>
      </c>
      <c r="D3962" s="90" t="s">
        <v>89</v>
      </c>
      <c r="E3962" s="90" t="s">
        <v>1619</v>
      </c>
      <c r="F3962" s="127">
        <v>1</v>
      </c>
      <c r="G3962" s="91">
        <v>9378</v>
      </c>
      <c r="H3962" s="90"/>
      <c r="I3962" s="91"/>
      <c r="J3962" s="91"/>
      <c r="K3962" s="91">
        <f t="shared" si="129"/>
        <v>9378</v>
      </c>
      <c r="L3962" s="92">
        <v>20240319</v>
      </c>
    </row>
    <row r="3963" spans="1:12" x14ac:dyDescent="0.25">
      <c r="A3963" s="89" t="s">
        <v>5652</v>
      </c>
      <c r="B3963" s="90" t="s">
        <v>92</v>
      </c>
      <c r="C3963" s="90" t="s">
        <v>38</v>
      </c>
      <c r="D3963" s="90" t="s">
        <v>89</v>
      </c>
      <c r="E3963" s="90" t="s">
        <v>1617</v>
      </c>
      <c r="F3963" s="127">
        <v>1</v>
      </c>
      <c r="G3963" s="91">
        <v>9378</v>
      </c>
      <c r="H3963" s="90"/>
      <c r="I3963" s="91"/>
      <c r="J3963" s="91"/>
      <c r="K3963" s="91">
        <f t="shared" si="129"/>
        <v>9378</v>
      </c>
      <c r="L3963" s="92">
        <v>20240319</v>
      </c>
    </row>
    <row r="3964" spans="1:12" x14ac:dyDescent="0.25">
      <c r="A3964" s="89" t="s">
        <v>5653</v>
      </c>
      <c r="B3964" s="90" t="s">
        <v>92</v>
      </c>
      <c r="C3964" s="90" t="s">
        <v>38</v>
      </c>
      <c r="D3964" s="90" t="s">
        <v>89</v>
      </c>
      <c r="E3964" s="90" t="s">
        <v>1621</v>
      </c>
      <c r="F3964" s="127">
        <v>1</v>
      </c>
      <c r="G3964" s="91">
        <v>9378</v>
      </c>
      <c r="H3964" s="90"/>
      <c r="I3964" s="91"/>
      <c r="J3964" s="91"/>
      <c r="K3964" s="91">
        <f t="shared" si="129"/>
        <v>9378</v>
      </c>
      <c r="L3964" s="92">
        <v>20240319</v>
      </c>
    </row>
    <row r="3965" spans="1:12" x14ac:dyDescent="0.25">
      <c r="A3965" s="108" t="s">
        <v>5654</v>
      </c>
      <c r="B3965" s="109" t="s">
        <v>92</v>
      </c>
      <c r="C3965" s="109" t="s">
        <v>38</v>
      </c>
      <c r="D3965" s="109" t="s">
        <v>89</v>
      </c>
      <c r="E3965" s="109" t="s">
        <v>1613</v>
      </c>
      <c r="F3965" s="130">
        <v>1</v>
      </c>
      <c r="G3965" s="110">
        <v>9378</v>
      </c>
      <c r="H3965" s="109">
        <v>161</v>
      </c>
      <c r="I3965" s="110">
        <v>227</v>
      </c>
      <c r="J3965" s="110">
        <f>I3965*H3965</f>
        <v>36547</v>
      </c>
      <c r="K3965" s="110">
        <f t="shared" si="129"/>
        <v>45925</v>
      </c>
      <c r="L3965" s="111">
        <v>20240319</v>
      </c>
    </row>
    <row r="3966" spans="1:12" x14ac:dyDescent="0.25">
      <c r="A3966" s="89" t="s">
        <v>5655</v>
      </c>
      <c r="B3966" s="90" t="s">
        <v>92</v>
      </c>
      <c r="C3966" s="90" t="s">
        <v>38</v>
      </c>
      <c r="D3966" s="90" t="s">
        <v>89</v>
      </c>
      <c r="E3966" s="90" t="s">
        <v>309</v>
      </c>
      <c r="F3966" s="127">
        <v>1</v>
      </c>
      <c r="G3966" s="91">
        <v>9378</v>
      </c>
      <c r="H3966" s="90"/>
      <c r="I3966" s="91"/>
      <c r="J3966" s="91"/>
      <c r="K3966" s="91">
        <f t="shared" si="129"/>
        <v>9378</v>
      </c>
      <c r="L3966" s="92">
        <v>20240319</v>
      </c>
    </row>
    <row r="3967" spans="1:12" x14ac:dyDescent="0.25">
      <c r="A3967" s="89" t="s">
        <v>5656</v>
      </c>
      <c r="B3967" s="90" t="s">
        <v>92</v>
      </c>
      <c r="C3967" s="90" t="s">
        <v>38</v>
      </c>
      <c r="D3967" s="90" t="s">
        <v>89</v>
      </c>
      <c r="E3967" s="90" t="s">
        <v>1615</v>
      </c>
      <c r="F3967" s="127">
        <v>1</v>
      </c>
      <c r="G3967" s="91">
        <v>9378</v>
      </c>
      <c r="H3967" s="90"/>
      <c r="I3967" s="91"/>
      <c r="J3967" s="91"/>
      <c r="K3967" s="91">
        <f t="shared" si="129"/>
        <v>9378</v>
      </c>
      <c r="L3967" s="92">
        <v>20240319</v>
      </c>
    </row>
    <row r="3968" spans="1:12" x14ac:dyDescent="0.25">
      <c r="A3968" s="89" t="s">
        <v>5657</v>
      </c>
      <c r="B3968" s="90" t="s">
        <v>92</v>
      </c>
      <c r="C3968" s="90" t="s">
        <v>38</v>
      </c>
      <c r="D3968" s="90" t="s">
        <v>89</v>
      </c>
      <c r="E3968" s="90" t="s">
        <v>1611</v>
      </c>
      <c r="F3968" s="127">
        <v>1</v>
      </c>
      <c r="G3968" s="91">
        <v>9378</v>
      </c>
      <c r="H3968" s="90"/>
      <c r="I3968" s="91"/>
      <c r="J3968" s="91"/>
      <c r="K3968" s="91">
        <f t="shared" si="129"/>
        <v>9378</v>
      </c>
      <c r="L3968" s="92">
        <v>20240319</v>
      </c>
    </row>
    <row r="3969" spans="1:12" x14ac:dyDescent="0.25">
      <c r="A3969" s="89" t="s">
        <v>5659</v>
      </c>
      <c r="B3969" s="90" t="s">
        <v>92</v>
      </c>
      <c r="C3969" s="90" t="s">
        <v>35</v>
      </c>
      <c r="D3969" s="90" t="s">
        <v>905</v>
      </c>
      <c r="E3969" s="90" t="s">
        <v>906</v>
      </c>
      <c r="F3969" s="127">
        <v>1</v>
      </c>
      <c r="G3969" s="91">
        <v>9378</v>
      </c>
      <c r="H3969" s="90"/>
      <c r="I3969" s="91"/>
      <c r="J3969" s="91"/>
      <c r="K3969" s="91">
        <f t="shared" si="129"/>
        <v>9378</v>
      </c>
      <c r="L3969" s="92">
        <v>20240319</v>
      </c>
    </row>
    <row r="3970" spans="1:12" x14ac:dyDescent="0.25">
      <c r="A3970" s="89" t="s">
        <v>5622</v>
      </c>
      <c r="B3970" s="90" t="s">
        <v>92</v>
      </c>
      <c r="C3970" s="90" t="s">
        <v>12</v>
      </c>
      <c r="D3970" s="90" t="s">
        <v>322</v>
      </c>
      <c r="E3970" s="90" t="s">
        <v>323</v>
      </c>
      <c r="F3970" s="127">
        <v>1</v>
      </c>
      <c r="G3970" s="91">
        <v>9378</v>
      </c>
      <c r="H3970" s="90"/>
      <c r="I3970" s="91"/>
      <c r="J3970" s="91"/>
      <c r="K3970" s="91">
        <f t="shared" si="129"/>
        <v>9378</v>
      </c>
      <c r="L3970" s="92">
        <v>20240321</v>
      </c>
    </row>
    <row r="3971" spans="1:12" x14ac:dyDescent="0.25">
      <c r="A3971" s="89" t="s">
        <v>5623</v>
      </c>
      <c r="B3971" s="90" t="s">
        <v>92</v>
      </c>
      <c r="C3971" s="90" t="s">
        <v>12</v>
      </c>
      <c r="D3971" s="90" t="s">
        <v>322</v>
      </c>
      <c r="E3971" s="90" t="s">
        <v>2155</v>
      </c>
      <c r="F3971" s="127">
        <v>1</v>
      </c>
      <c r="G3971" s="91">
        <v>9378</v>
      </c>
      <c r="H3971" s="90"/>
      <c r="I3971" s="91"/>
      <c r="J3971" s="91"/>
      <c r="K3971" s="91">
        <f t="shared" si="129"/>
        <v>9378</v>
      </c>
      <c r="L3971" s="92">
        <v>20240321</v>
      </c>
    </row>
    <row r="3972" spans="1:12" x14ac:dyDescent="0.25">
      <c r="A3972" s="108" t="s">
        <v>5647</v>
      </c>
      <c r="B3972" s="109" t="s">
        <v>92</v>
      </c>
      <c r="C3972" s="109" t="s">
        <v>38</v>
      </c>
      <c r="D3972" s="109" t="s">
        <v>215</v>
      </c>
      <c r="E3972" s="109" t="s">
        <v>2094</v>
      </c>
      <c r="F3972" s="130">
        <v>1</v>
      </c>
      <c r="G3972" s="110">
        <v>9378</v>
      </c>
      <c r="H3972" s="109">
        <v>227</v>
      </c>
      <c r="I3972" s="110">
        <v>227</v>
      </c>
      <c r="J3972" s="110">
        <f>I3972*H3972</f>
        <v>51529</v>
      </c>
      <c r="K3972" s="110">
        <f t="shared" si="129"/>
        <v>60907</v>
      </c>
      <c r="L3972" s="111">
        <v>20240321</v>
      </c>
    </row>
    <row r="3973" spans="1:12" x14ac:dyDescent="0.25">
      <c r="A3973" s="89" t="s">
        <v>5648</v>
      </c>
      <c r="B3973" s="90" t="s">
        <v>92</v>
      </c>
      <c r="C3973" s="90" t="s">
        <v>38</v>
      </c>
      <c r="D3973" s="90" t="s">
        <v>215</v>
      </c>
      <c r="E3973" s="90" t="s">
        <v>2096</v>
      </c>
      <c r="F3973" s="127">
        <v>1</v>
      </c>
      <c r="G3973" s="91">
        <v>9378</v>
      </c>
      <c r="H3973" s="90"/>
      <c r="I3973" s="91"/>
      <c r="J3973" s="91"/>
      <c r="K3973" s="91">
        <f t="shared" si="129"/>
        <v>9378</v>
      </c>
      <c r="L3973" s="92">
        <v>20240321</v>
      </c>
    </row>
    <row r="3974" spans="1:12" x14ac:dyDescent="0.25">
      <c r="A3974" s="89" t="s">
        <v>5649</v>
      </c>
      <c r="B3974" s="90" t="s">
        <v>92</v>
      </c>
      <c r="C3974" s="90" t="s">
        <v>38</v>
      </c>
      <c r="D3974" s="90" t="s">
        <v>215</v>
      </c>
      <c r="E3974" s="90" t="s">
        <v>1626</v>
      </c>
      <c r="F3974" s="127">
        <v>1</v>
      </c>
      <c r="G3974" s="91">
        <v>9378</v>
      </c>
      <c r="H3974" s="90"/>
      <c r="I3974" s="91"/>
      <c r="J3974" s="91"/>
      <c r="K3974" s="91">
        <f t="shared" si="129"/>
        <v>9378</v>
      </c>
      <c r="L3974" s="92">
        <v>20240321</v>
      </c>
    </row>
    <row r="3975" spans="1:12" x14ac:dyDescent="0.25">
      <c r="A3975" s="89" t="s">
        <v>5650</v>
      </c>
      <c r="B3975" s="90" t="s">
        <v>92</v>
      </c>
      <c r="C3975" s="90" t="s">
        <v>12</v>
      </c>
      <c r="D3975" s="90" t="s">
        <v>236</v>
      </c>
      <c r="E3975" s="90" t="s">
        <v>2099</v>
      </c>
      <c r="F3975" s="127">
        <v>1</v>
      </c>
      <c r="G3975" s="91">
        <v>9378</v>
      </c>
      <c r="H3975" s="90"/>
      <c r="I3975" s="91"/>
      <c r="J3975" s="91"/>
      <c r="K3975" s="91">
        <f t="shared" si="129"/>
        <v>9378</v>
      </c>
      <c r="L3975" s="92">
        <v>20240321</v>
      </c>
    </row>
    <row r="3976" spans="1:12" x14ac:dyDescent="0.25">
      <c r="A3976" s="89" t="s">
        <v>5633</v>
      </c>
      <c r="B3976" s="90" t="s">
        <v>92</v>
      </c>
      <c r="C3976" s="90" t="s">
        <v>12</v>
      </c>
      <c r="D3976" s="90" t="s">
        <v>118</v>
      </c>
      <c r="E3976" s="90" t="s">
        <v>1071</v>
      </c>
      <c r="F3976" s="127">
        <v>1</v>
      </c>
      <c r="G3976" s="91">
        <v>9378</v>
      </c>
      <c r="H3976" s="90"/>
      <c r="I3976" s="91"/>
      <c r="J3976" s="91"/>
      <c r="K3976" s="91">
        <f t="shared" si="129"/>
        <v>9378</v>
      </c>
      <c r="L3976" s="92">
        <v>20240322</v>
      </c>
    </row>
    <row r="3977" spans="1:12" x14ac:dyDescent="0.25">
      <c r="A3977" s="89" t="s">
        <v>5634</v>
      </c>
      <c r="B3977" s="90" t="s">
        <v>92</v>
      </c>
      <c r="C3977" s="90" t="s">
        <v>12</v>
      </c>
      <c r="D3977" s="90" t="s">
        <v>116</v>
      </c>
      <c r="E3977" s="90" t="s">
        <v>3001</v>
      </c>
      <c r="F3977" s="127">
        <v>1</v>
      </c>
      <c r="G3977" s="91">
        <v>9378</v>
      </c>
      <c r="H3977" s="90"/>
      <c r="I3977" s="91"/>
      <c r="J3977" s="91"/>
      <c r="K3977" s="91">
        <f t="shared" si="129"/>
        <v>9378</v>
      </c>
      <c r="L3977" s="92">
        <v>20240322</v>
      </c>
    </row>
    <row r="3978" spans="1:12" x14ac:dyDescent="0.25">
      <c r="A3978" s="89" t="s">
        <v>5635</v>
      </c>
      <c r="B3978" s="90" t="s">
        <v>92</v>
      </c>
      <c r="C3978" s="90" t="s">
        <v>12</v>
      </c>
      <c r="D3978" s="90" t="s">
        <v>116</v>
      </c>
      <c r="E3978" s="90" t="s">
        <v>1148</v>
      </c>
      <c r="F3978" s="127">
        <v>1</v>
      </c>
      <c r="G3978" s="91">
        <v>9378</v>
      </c>
      <c r="H3978" s="90"/>
      <c r="I3978" s="91"/>
      <c r="J3978" s="91"/>
      <c r="K3978" s="91">
        <f t="shared" si="129"/>
        <v>9378</v>
      </c>
      <c r="L3978" s="92">
        <v>20240322</v>
      </c>
    </row>
    <row r="3979" spans="1:12" x14ac:dyDescent="0.25">
      <c r="A3979" s="89" t="s">
        <v>5636</v>
      </c>
      <c r="B3979" s="90" t="s">
        <v>92</v>
      </c>
      <c r="C3979" s="90" t="s">
        <v>12</v>
      </c>
      <c r="D3979" s="90" t="s">
        <v>116</v>
      </c>
      <c r="E3979" s="90" t="s">
        <v>4808</v>
      </c>
      <c r="F3979" s="127">
        <v>1</v>
      </c>
      <c r="G3979" s="91">
        <v>9378</v>
      </c>
      <c r="H3979" s="90"/>
      <c r="I3979" s="91"/>
      <c r="J3979" s="91"/>
      <c r="K3979" s="91">
        <f t="shared" si="129"/>
        <v>9378</v>
      </c>
      <c r="L3979" s="92">
        <v>20240322</v>
      </c>
    </row>
    <row r="3980" spans="1:12" x14ac:dyDescent="0.25">
      <c r="A3980" s="89" t="s">
        <v>5637</v>
      </c>
      <c r="B3980" s="90" t="s">
        <v>92</v>
      </c>
      <c r="C3980" s="90" t="s">
        <v>12</v>
      </c>
      <c r="D3980" s="90" t="s">
        <v>116</v>
      </c>
      <c r="E3980" s="90" t="s">
        <v>2369</v>
      </c>
      <c r="F3980" s="127">
        <v>1</v>
      </c>
      <c r="G3980" s="91">
        <v>9378</v>
      </c>
      <c r="H3980" s="90"/>
      <c r="I3980" s="91"/>
      <c r="J3980" s="91"/>
      <c r="K3980" s="91">
        <f t="shared" si="129"/>
        <v>9378</v>
      </c>
      <c r="L3980" s="92">
        <v>20240322</v>
      </c>
    </row>
    <row r="3981" spans="1:12" x14ac:dyDescent="0.25">
      <c r="A3981" s="89" t="s">
        <v>5638</v>
      </c>
      <c r="B3981" s="90" t="s">
        <v>92</v>
      </c>
      <c r="C3981" s="90" t="s">
        <v>12</v>
      </c>
      <c r="D3981" s="90" t="s">
        <v>118</v>
      </c>
      <c r="E3981" s="90" t="s">
        <v>3171</v>
      </c>
      <c r="F3981" s="127">
        <v>1</v>
      </c>
      <c r="G3981" s="91">
        <v>9378</v>
      </c>
      <c r="H3981" s="90"/>
      <c r="I3981" s="91"/>
      <c r="J3981" s="91"/>
      <c r="K3981" s="91">
        <f t="shared" si="129"/>
        <v>9378</v>
      </c>
      <c r="L3981" s="92">
        <v>20240322</v>
      </c>
    </row>
    <row r="3982" spans="1:12" x14ac:dyDescent="0.25">
      <c r="A3982" s="89" t="s">
        <v>5639</v>
      </c>
      <c r="B3982" s="90" t="s">
        <v>92</v>
      </c>
      <c r="C3982" s="90" t="s">
        <v>12</v>
      </c>
      <c r="D3982" s="90" t="s">
        <v>118</v>
      </c>
      <c r="E3982" s="90" t="s">
        <v>2477</v>
      </c>
      <c r="F3982" s="127">
        <v>1</v>
      </c>
      <c r="G3982" s="91">
        <v>9378</v>
      </c>
      <c r="H3982" s="90"/>
      <c r="I3982" s="91"/>
      <c r="J3982" s="91"/>
      <c r="K3982" s="91">
        <f t="shared" si="129"/>
        <v>9378</v>
      </c>
      <c r="L3982" s="92">
        <v>20240322</v>
      </c>
    </row>
    <row r="3983" spans="1:12" x14ac:dyDescent="0.25">
      <c r="A3983" s="89" t="s">
        <v>5640</v>
      </c>
      <c r="B3983" s="90" t="s">
        <v>92</v>
      </c>
      <c r="C3983" s="90" t="s">
        <v>12</v>
      </c>
      <c r="D3983" s="90" t="s">
        <v>118</v>
      </c>
      <c r="E3983" s="90" t="s">
        <v>676</v>
      </c>
      <c r="F3983" s="127">
        <v>1</v>
      </c>
      <c r="G3983" s="91">
        <v>9378</v>
      </c>
      <c r="H3983" s="90"/>
      <c r="I3983" s="91"/>
      <c r="J3983" s="91"/>
      <c r="K3983" s="91">
        <f t="shared" si="129"/>
        <v>9378</v>
      </c>
      <c r="L3983" s="92">
        <v>20240322</v>
      </c>
    </row>
    <row r="3984" spans="1:12" x14ac:dyDescent="0.25">
      <c r="A3984" s="89" t="s">
        <v>5641</v>
      </c>
      <c r="B3984" s="90" t="s">
        <v>92</v>
      </c>
      <c r="C3984" s="90" t="s">
        <v>12</v>
      </c>
      <c r="D3984" s="90" t="s">
        <v>118</v>
      </c>
      <c r="E3984" s="90" t="s">
        <v>167</v>
      </c>
      <c r="F3984" s="127">
        <v>1</v>
      </c>
      <c r="G3984" s="91">
        <v>9378</v>
      </c>
      <c r="H3984" s="90"/>
      <c r="I3984" s="91"/>
      <c r="J3984" s="91"/>
      <c r="K3984" s="91">
        <f t="shared" si="129"/>
        <v>9378</v>
      </c>
      <c r="L3984" s="92">
        <v>20240322</v>
      </c>
    </row>
    <row r="3985" spans="1:12" x14ac:dyDescent="0.25">
      <c r="A3985" s="89" t="s">
        <v>5642</v>
      </c>
      <c r="B3985" s="90" t="s">
        <v>92</v>
      </c>
      <c r="C3985" s="90" t="s">
        <v>12</v>
      </c>
      <c r="D3985" s="90" t="s">
        <v>118</v>
      </c>
      <c r="E3985" s="90" t="s">
        <v>2205</v>
      </c>
      <c r="F3985" s="127">
        <v>1</v>
      </c>
      <c r="G3985" s="91">
        <v>9378</v>
      </c>
      <c r="H3985" s="90"/>
      <c r="I3985" s="91"/>
      <c r="J3985" s="91"/>
      <c r="K3985" s="91">
        <f t="shared" ref="K3985:K4005" si="130">J3985+G3985</f>
        <v>9378</v>
      </c>
      <c r="L3985" s="92">
        <v>20240322</v>
      </c>
    </row>
    <row r="3986" spans="1:12" x14ac:dyDescent="0.25">
      <c r="A3986" s="89" t="s">
        <v>5643</v>
      </c>
      <c r="B3986" s="90" t="s">
        <v>92</v>
      </c>
      <c r="C3986" s="90" t="s">
        <v>28</v>
      </c>
      <c r="D3986" s="90" t="s">
        <v>1011</v>
      </c>
      <c r="E3986" s="90" t="s">
        <v>1012</v>
      </c>
      <c r="F3986" s="127">
        <v>1</v>
      </c>
      <c r="G3986" s="91">
        <v>9378</v>
      </c>
      <c r="H3986" s="90"/>
      <c r="I3986" s="91"/>
      <c r="J3986" s="91"/>
      <c r="K3986" s="91">
        <f t="shared" si="130"/>
        <v>9378</v>
      </c>
      <c r="L3986" s="92">
        <v>20240322</v>
      </c>
    </row>
    <row r="3987" spans="1:12" x14ac:dyDescent="0.25">
      <c r="A3987" s="89" t="s">
        <v>5644</v>
      </c>
      <c r="B3987" s="90" t="s">
        <v>92</v>
      </c>
      <c r="C3987" s="90" t="s">
        <v>28</v>
      </c>
      <c r="D3987" s="90" t="s">
        <v>1086</v>
      </c>
      <c r="E3987" s="90" t="s">
        <v>1587</v>
      </c>
      <c r="F3987" s="127">
        <v>1</v>
      </c>
      <c r="G3987" s="91">
        <v>9378</v>
      </c>
      <c r="H3987" s="90"/>
      <c r="I3987" s="91"/>
      <c r="J3987" s="91"/>
      <c r="K3987" s="91">
        <f t="shared" si="130"/>
        <v>9378</v>
      </c>
      <c r="L3987" s="92">
        <v>20240322</v>
      </c>
    </row>
    <row r="3988" spans="1:12" x14ac:dyDescent="0.25">
      <c r="A3988" s="89" t="s">
        <v>5645</v>
      </c>
      <c r="B3988" s="90" t="s">
        <v>92</v>
      </c>
      <c r="C3988" s="90" t="s">
        <v>28</v>
      </c>
      <c r="D3988" s="90" t="s">
        <v>2083</v>
      </c>
      <c r="E3988" s="90" t="s">
        <v>2084</v>
      </c>
      <c r="F3988" s="127">
        <v>1</v>
      </c>
      <c r="G3988" s="91">
        <v>9378</v>
      </c>
      <c r="H3988" s="90"/>
      <c r="I3988" s="91"/>
      <c r="J3988" s="91"/>
      <c r="K3988" s="91">
        <f t="shared" si="130"/>
        <v>9378</v>
      </c>
      <c r="L3988" s="92">
        <v>20240322</v>
      </c>
    </row>
    <row r="3989" spans="1:12" x14ac:dyDescent="0.25">
      <c r="A3989" s="89" t="s">
        <v>5624</v>
      </c>
      <c r="B3989" s="90" t="s">
        <v>92</v>
      </c>
      <c r="C3989" s="90" t="s">
        <v>698</v>
      </c>
      <c r="D3989" s="90" t="s">
        <v>26</v>
      </c>
      <c r="E3989" s="90" t="s">
        <v>1043</v>
      </c>
      <c r="F3989" s="127">
        <v>1</v>
      </c>
      <c r="G3989" s="91">
        <v>9378</v>
      </c>
      <c r="H3989" s="90"/>
      <c r="I3989" s="91"/>
      <c r="J3989" s="91"/>
      <c r="K3989" s="91">
        <f t="shared" si="130"/>
        <v>9378</v>
      </c>
      <c r="L3989" s="92">
        <v>20240325</v>
      </c>
    </row>
    <row r="3990" spans="1:12" x14ac:dyDescent="0.25">
      <c r="A3990" s="108" t="s">
        <v>5625</v>
      </c>
      <c r="B3990" s="109" t="s">
        <v>92</v>
      </c>
      <c r="C3990" s="109" t="s">
        <v>698</v>
      </c>
      <c r="D3990" s="109" t="s">
        <v>26</v>
      </c>
      <c r="E3990" s="109" t="s">
        <v>1045</v>
      </c>
      <c r="F3990" s="130">
        <v>1</v>
      </c>
      <c r="G3990" s="110">
        <v>9378</v>
      </c>
      <c r="H3990" s="109">
        <v>58</v>
      </c>
      <c r="I3990" s="110">
        <v>227</v>
      </c>
      <c r="J3990" s="110">
        <f>I3990*H3990</f>
        <v>13166</v>
      </c>
      <c r="K3990" s="110">
        <f t="shared" si="130"/>
        <v>22544</v>
      </c>
      <c r="L3990" s="111">
        <v>20240325</v>
      </c>
    </row>
    <row r="3991" spans="1:12" x14ac:dyDescent="0.25">
      <c r="A3991" s="89" t="s">
        <v>5626</v>
      </c>
      <c r="B3991" s="90" t="s">
        <v>92</v>
      </c>
      <c r="C3991" s="90" t="s">
        <v>698</v>
      </c>
      <c r="D3991" s="90" t="s">
        <v>26</v>
      </c>
      <c r="E3991" s="90" t="s">
        <v>3338</v>
      </c>
      <c r="F3991" s="127">
        <v>1</v>
      </c>
      <c r="G3991" s="91">
        <v>9378</v>
      </c>
      <c r="H3991" s="90"/>
      <c r="I3991" s="91"/>
      <c r="J3991" s="91"/>
      <c r="K3991" s="91">
        <f t="shared" si="130"/>
        <v>9378</v>
      </c>
      <c r="L3991" s="92">
        <v>20240325</v>
      </c>
    </row>
    <row r="3992" spans="1:12" x14ac:dyDescent="0.25">
      <c r="A3992" s="89" t="s">
        <v>5627</v>
      </c>
      <c r="B3992" s="90" t="s">
        <v>92</v>
      </c>
      <c r="C3992" s="90" t="s">
        <v>698</v>
      </c>
      <c r="D3992" s="90" t="s">
        <v>26</v>
      </c>
      <c r="E3992" s="90" t="s">
        <v>1050</v>
      </c>
      <c r="F3992" s="127">
        <v>1</v>
      </c>
      <c r="G3992" s="91">
        <v>9378</v>
      </c>
      <c r="H3992" s="90"/>
      <c r="I3992" s="91"/>
      <c r="J3992" s="91"/>
      <c r="K3992" s="91">
        <f t="shared" si="130"/>
        <v>9378</v>
      </c>
      <c r="L3992" s="92">
        <v>20240325</v>
      </c>
    </row>
    <row r="3993" spans="1:12" x14ac:dyDescent="0.25">
      <c r="A3993" s="89" t="s">
        <v>5628</v>
      </c>
      <c r="B3993" s="90" t="s">
        <v>92</v>
      </c>
      <c r="C3993" s="90" t="s">
        <v>698</v>
      </c>
      <c r="D3993" s="90" t="s">
        <v>26</v>
      </c>
      <c r="E3993" s="90" t="s">
        <v>930</v>
      </c>
      <c r="F3993" s="127">
        <v>1</v>
      </c>
      <c r="G3993" s="91">
        <v>9378</v>
      </c>
      <c r="H3993" s="90"/>
      <c r="I3993" s="91"/>
      <c r="J3993" s="91"/>
      <c r="K3993" s="91">
        <f t="shared" si="130"/>
        <v>9378</v>
      </c>
      <c r="L3993" s="92">
        <v>20240325</v>
      </c>
    </row>
    <row r="3994" spans="1:12" x14ac:dyDescent="0.25">
      <c r="A3994" s="89" t="s">
        <v>5629</v>
      </c>
      <c r="B3994" s="90" t="s">
        <v>92</v>
      </c>
      <c r="C3994" s="90" t="s">
        <v>12</v>
      </c>
      <c r="D3994" s="90" t="s">
        <v>118</v>
      </c>
      <c r="E3994" s="90" t="s">
        <v>119</v>
      </c>
      <c r="F3994" s="127">
        <v>1</v>
      </c>
      <c r="G3994" s="91">
        <v>9378</v>
      </c>
      <c r="H3994" s="90"/>
      <c r="I3994" s="91"/>
      <c r="J3994" s="91"/>
      <c r="K3994" s="91">
        <f t="shared" si="130"/>
        <v>9378</v>
      </c>
      <c r="L3994" s="92">
        <v>20240325</v>
      </c>
    </row>
    <row r="3995" spans="1:12" x14ac:dyDescent="0.25">
      <c r="A3995" s="89" t="s">
        <v>5630</v>
      </c>
      <c r="B3995" s="90" t="s">
        <v>92</v>
      </c>
      <c r="C3995" s="90" t="s">
        <v>12</v>
      </c>
      <c r="D3995" s="90" t="s">
        <v>118</v>
      </c>
      <c r="E3995" s="90" t="s">
        <v>174</v>
      </c>
      <c r="F3995" s="127">
        <v>1</v>
      </c>
      <c r="G3995" s="91">
        <v>9378</v>
      </c>
      <c r="H3995" s="90"/>
      <c r="I3995" s="91"/>
      <c r="J3995" s="91"/>
      <c r="K3995" s="91">
        <f t="shared" si="130"/>
        <v>9378</v>
      </c>
      <c r="L3995" s="92">
        <v>20240325</v>
      </c>
    </row>
    <row r="3996" spans="1:12" x14ac:dyDescent="0.25">
      <c r="A3996" s="89" t="s">
        <v>5631</v>
      </c>
      <c r="B3996" s="90" t="s">
        <v>92</v>
      </c>
      <c r="C3996" s="90" t="s">
        <v>12</v>
      </c>
      <c r="D3996" s="90" t="s">
        <v>118</v>
      </c>
      <c r="E3996" s="90" t="s">
        <v>5380</v>
      </c>
      <c r="F3996" s="127">
        <v>1</v>
      </c>
      <c r="G3996" s="91">
        <v>9378</v>
      </c>
      <c r="H3996" s="90"/>
      <c r="I3996" s="91"/>
      <c r="J3996" s="91"/>
      <c r="K3996" s="91">
        <f t="shared" si="130"/>
        <v>9378</v>
      </c>
      <c r="L3996" s="92">
        <v>20240325</v>
      </c>
    </row>
    <row r="3997" spans="1:12" x14ac:dyDescent="0.25">
      <c r="A3997" s="89" t="s">
        <v>5632</v>
      </c>
      <c r="B3997" s="90" t="s">
        <v>92</v>
      </c>
      <c r="C3997" s="90" t="s">
        <v>12</v>
      </c>
      <c r="D3997" s="90" t="s">
        <v>118</v>
      </c>
      <c r="E3997" s="90" t="s">
        <v>262</v>
      </c>
      <c r="F3997" s="127">
        <v>1</v>
      </c>
      <c r="G3997" s="91">
        <v>9378</v>
      </c>
      <c r="H3997" s="90"/>
      <c r="I3997" s="91"/>
      <c r="J3997" s="91"/>
      <c r="K3997" s="91">
        <f t="shared" si="130"/>
        <v>9378</v>
      </c>
      <c r="L3997" s="92">
        <v>20240325</v>
      </c>
    </row>
    <row r="3998" spans="1:12" x14ac:dyDescent="0.25">
      <c r="A3998" s="89" t="s">
        <v>5616</v>
      </c>
      <c r="B3998" s="90" t="s">
        <v>92</v>
      </c>
      <c r="C3998" s="90" t="s">
        <v>303</v>
      </c>
      <c r="D3998" s="90" t="s">
        <v>83</v>
      </c>
      <c r="E3998" s="90" t="s">
        <v>1039</v>
      </c>
      <c r="F3998" s="127">
        <v>1</v>
      </c>
      <c r="G3998" s="91">
        <v>9378</v>
      </c>
      <c r="H3998" s="90"/>
      <c r="I3998" s="91"/>
      <c r="J3998" s="91"/>
      <c r="K3998" s="91">
        <f t="shared" si="130"/>
        <v>9378</v>
      </c>
      <c r="L3998" s="92">
        <v>20240326</v>
      </c>
    </row>
    <row r="3999" spans="1:12" x14ac:dyDescent="0.25">
      <c r="A3999" s="89" t="s">
        <v>5617</v>
      </c>
      <c r="B3999" s="90" t="s">
        <v>92</v>
      </c>
      <c r="C3999" s="90" t="s">
        <v>303</v>
      </c>
      <c r="D3999" s="90" t="s">
        <v>83</v>
      </c>
      <c r="E3999" s="90" t="s">
        <v>1628</v>
      </c>
      <c r="F3999" s="127">
        <v>1</v>
      </c>
      <c r="G3999" s="91">
        <v>9378</v>
      </c>
      <c r="H3999" s="90"/>
      <c r="I3999" s="91"/>
      <c r="J3999" s="91"/>
      <c r="K3999" s="91">
        <f t="shared" si="130"/>
        <v>9378</v>
      </c>
      <c r="L3999" s="92">
        <v>20240326</v>
      </c>
    </row>
    <row r="4000" spans="1:12" x14ac:dyDescent="0.25">
      <c r="A4000" s="108" t="s">
        <v>5618</v>
      </c>
      <c r="B4000" s="109" t="s">
        <v>92</v>
      </c>
      <c r="C4000" s="109" t="s">
        <v>303</v>
      </c>
      <c r="D4000" s="109" t="s">
        <v>83</v>
      </c>
      <c r="E4000" s="109" t="s">
        <v>1630</v>
      </c>
      <c r="F4000" s="130">
        <v>1</v>
      </c>
      <c r="G4000" s="110">
        <v>9378</v>
      </c>
      <c r="H4000" s="109">
        <v>291</v>
      </c>
      <c r="I4000" s="110">
        <v>227</v>
      </c>
      <c r="J4000" s="110">
        <f>I4000*H4000</f>
        <v>66057</v>
      </c>
      <c r="K4000" s="110">
        <f t="shared" si="130"/>
        <v>75435</v>
      </c>
      <c r="L4000" s="111">
        <v>20240326</v>
      </c>
    </row>
    <row r="4001" spans="1:12" x14ac:dyDescent="0.25">
      <c r="A4001" s="89" t="s">
        <v>5619</v>
      </c>
      <c r="B4001" s="90" t="s">
        <v>92</v>
      </c>
      <c r="C4001" s="90" t="s">
        <v>38</v>
      </c>
      <c r="D4001" s="90" t="s">
        <v>217</v>
      </c>
      <c r="E4001" s="90" t="s">
        <v>218</v>
      </c>
      <c r="F4001" s="127">
        <v>1</v>
      </c>
      <c r="G4001" s="91">
        <v>9378</v>
      </c>
      <c r="H4001" s="90"/>
      <c r="I4001" s="91"/>
      <c r="J4001" s="91"/>
      <c r="K4001" s="91">
        <f t="shared" si="130"/>
        <v>9378</v>
      </c>
      <c r="L4001" s="92">
        <v>20240326</v>
      </c>
    </row>
    <row r="4002" spans="1:12" x14ac:dyDescent="0.25">
      <c r="A4002" s="89" t="s">
        <v>5620</v>
      </c>
      <c r="B4002" s="90" t="s">
        <v>92</v>
      </c>
      <c r="C4002" s="90" t="s">
        <v>38</v>
      </c>
      <c r="D4002" s="90" t="s">
        <v>1126</v>
      </c>
      <c r="E4002" s="90" t="s">
        <v>1609</v>
      </c>
      <c r="F4002" s="127">
        <v>1</v>
      </c>
      <c r="G4002" s="91">
        <v>9378</v>
      </c>
      <c r="H4002" s="90"/>
      <c r="I4002" s="91"/>
      <c r="J4002" s="91"/>
      <c r="K4002" s="91">
        <f t="shared" si="130"/>
        <v>9378</v>
      </c>
      <c r="L4002" s="92">
        <v>20240326</v>
      </c>
    </row>
    <row r="4003" spans="1:12" x14ac:dyDescent="0.25">
      <c r="A4003" s="89" t="s">
        <v>5621</v>
      </c>
      <c r="B4003" s="90" t="s">
        <v>92</v>
      </c>
      <c r="C4003" s="90" t="s">
        <v>38</v>
      </c>
      <c r="D4003" s="90" t="s">
        <v>1126</v>
      </c>
      <c r="E4003" s="90" t="s">
        <v>1607</v>
      </c>
      <c r="F4003" s="127">
        <v>1</v>
      </c>
      <c r="G4003" s="91">
        <v>9378</v>
      </c>
      <c r="H4003" s="90"/>
      <c r="I4003" s="91"/>
      <c r="J4003" s="91"/>
      <c r="K4003" s="91">
        <f t="shared" si="130"/>
        <v>9378</v>
      </c>
      <c r="L4003" s="92">
        <v>20240326</v>
      </c>
    </row>
    <row r="4004" spans="1:12" x14ac:dyDescent="0.25">
      <c r="A4004" s="89" t="s">
        <v>5614</v>
      </c>
      <c r="B4004" s="90" t="s">
        <v>92</v>
      </c>
      <c r="C4004" s="90" t="s">
        <v>222</v>
      </c>
      <c r="D4004" s="90" t="s">
        <v>319</v>
      </c>
      <c r="E4004" s="90" t="s">
        <v>748</v>
      </c>
      <c r="F4004" s="127">
        <v>1</v>
      </c>
      <c r="G4004" s="91">
        <v>9378</v>
      </c>
      <c r="H4004" s="90"/>
      <c r="I4004" s="91"/>
      <c r="J4004" s="91"/>
      <c r="K4004" s="91">
        <f t="shared" si="130"/>
        <v>9378</v>
      </c>
      <c r="L4004" s="92">
        <v>20240328</v>
      </c>
    </row>
    <row r="4005" spans="1:12" ht="15.75" thickBot="1" x14ac:dyDescent="0.3">
      <c r="A4005" s="112" t="s">
        <v>5615</v>
      </c>
      <c r="B4005" s="113" t="s">
        <v>92</v>
      </c>
      <c r="C4005" s="113" t="s">
        <v>38</v>
      </c>
      <c r="D4005" s="113" t="s">
        <v>2802</v>
      </c>
      <c r="E4005" s="113" t="s">
        <v>2803</v>
      </c>
      <c r="F4005" s="131">
        <v>1</v>
      </c>
      <c r="G4005" s="114">
        <v>9378</v>
      </c>
      <c r="H4005" s="113"/>
      <c r="I4005" s="114"/>
      <c r="J4005" s="114"/>
      <c r="K4005" s="114">
        <f t="shared" si="130"/>
        <v>9378</v>
      </c>
      <c r="L4005" s="115">
        <v>20240329</v>
      </c>
    </row>
    <row r="4011" spans="1:12" ht="15.75" thickBot="1" x14ac:dyDescent="0.3">
      <c r="A4011" s="85" t="s">
        <v>0</v>
      </c>
      <c r="B4011" s="86" t="s">
        <v>1</v>
      </c>
      <c r="C4011" s="86" t="s">
        <v>2</v>
      </c>
      <c r="D4011" s="86" t="s">
        <v>3</v>
      </c>
      <c r="E4011" s="86" t="s">
        <v>4</v>
      </c>
      <c r="F4011" s="122"/>
      <c r="G4011" s="87" t="s">
        <v>6</v>
      </c>
      <c r="H4011" s="86" t="s">
        <v>7</v>
      </c>
      <c r="I4011" s="87" t="s">
        <v>8</v>
      </c>
      <c r="J4011" s="87" t="s">
        <v>9</v>
      </c>
      <c r="K4011" s="87" t="s">
        <v>10</v>
      </c>
      <c r="L4011" s="88" t="s">
        <v>5</v>
      </c>
    </row>
    <row r="4012" spans="1:12" x14ac:dyDescent="0.25">
      <c r="A4012" s="168" t="s">
        <v>5794</v>
      </c>
      <c r="B4012" s="169" t="s">
        <v>11</v>
      </c>
      <c r="C4012" s="169" t="s">
        <v>35</v>
      </c>
      <c r="D4012" s="169" t="s">
        <v>180</v>
      </c>
      <c r="E4012" s="169" t="s">
        <v>181</v>
      </c>
      <c r="F4012" s="170">
        <v>1</v>
      </c>
      <c r="G4012" s="171">
        <v>30112</v>
      </c>
      <c r="H4012" s="169">
        <v>120</v>
      </c>
      <c r="I4012" s="171">
        <v>337</v>
      </c>
      <c r="J4012" s="171">
        <f>I4012*H4012</f>
        <v>40440</v>
      </c>
      <c r="K4012" s="171">
        <f t="shared" ref="K4012:K4043" si="131">J4012+G4012</f>
        <v>70552</v>
      </c>
      <c r="L4012" s="172">
        <v>20240403</v>
      </c>
    </row>
    <row r="4013" spans="1:12" x14ac:dyDescent="0.25">
      <c r="A4013" s="89" t="s">
        <v>5795</v>
      </c>
      <c r="B4013" s="90" t="s">
        <v>11</v>
      </c>
      <c r="C4013" s="90" t="s">
        <v>12</v>
      </c>
      <c r="D4013" s="90" t="s">
        <v>334</v>
      </c>
      <c r="E4013" s="90" t="s">
        <v>335</v>
      </c>
      <c r="F4013" s="127">
        <v>1</v>
      </c>
      <c r="G4013" s="91">
        <v>30112</v>
      </c>
      <c r="H4013" s="90"/>
      <c r="I4013" s="91"/>
      <c r="J4013" s="91"/>
      <c r="K4013" s="91">
        <f t="shared" si="131"/>
        <v>30112</v>
      </c>
      <c r="L4013" s="92">
        <v>20240403</v>
      </c>
    </row>
    <row r="4014" spans="1:12" x14ac:dyDescent="0.25">
      <c r="A4014" s="89" t="s">
        <v>5789</v>
      </c>
      <c r="B4014" s="90" t="s">
        <v>11</v>
      </c>
      <c r="C4014" s="90" t="s">
        <v>28</v>
      </c>
      <c r="D4014" s="90" t="s">
        <v>2040</v>
      </c>
      <c r="E4014" s="90" t="s">
        <v>2041</v>
      </c>
      <c r="F4014" s="127">
        <v>1</v>
      </c>
      <c r="G4014" s="91">
        <v>30112</v>
      </c>
      <c r="H4014" s="90"/>
      <c r="I4014" s="91"/>
      <c r="J4014" s="91"/>
      <c r="K4014" s="91">
        <f t="shared" si="131"/>
        <v>30112</v>
      </c>
      <c r="L4014" s="92">
        <v>20240404</v>
      </c>
    </row>
    <row r="4015" spans="1:12" x14ac:dyDescent="0.25">
      <c r="A4015" s="89" t="s">
        <v>5792</v>
      </c>
      <c r="B4015" s="90" t="s">
        <v>11</v>
      </c>
      <c r="C4015" s="90" t="s">
        <v>12</v>
      </c>
      <c r="D4015" s="90" t="s">
        <v>118</v>
      </c>
      <c r="E4015" s="90" t="s">
        <v>1071</v>
      </c>
      <c r="F4015" s="127">
        <v>1</v>
      </c>
      <c r="G4015" s="91">
        <v>30112</v>
      </c>
      <c r="H4015" s="90"/>
      <c r="I4015" s="91"/>
      <c r="J4015" s="91"/>
      <c r="K4015" s="91">
        <f t="shared" si="131"/>
        <v>30112</v>
      </c>
      <c r="L4015" s="92">
        <v>20240404</v>
      </c>
    </row>
    <row r="4016" spans="1:12" x14ac:dyDescent="0.25">
      <c r="A4016" s="108" t="s">
        <v>5793</v>
      </c>
      <c r="B4016" s="109" t="s">
        <v>11</v>
      </c>
      <c r="C4016" s="109" t="s">
        <v>698</v>
      </c>
      <c r="D4016" s="109" t="s">
        <v>26</v>
      </c>
      <c r="E4016" s="109" t="s">
        <v>930</v>
      </c>
      <c r="F4016" s="130">
        <v>1</v>
      </c>
      <c r="G4016" s="110">
        <v>30112</v>
      </c>
      <c r="H4016" s="109">
        <v>65</v>
      </c>
      <c r="I4016" s="110">
        <v>337</v>
      </c>
      <c r="J4016" s="110">
        <f>I4016*H4016</f>
        <v>21905</v>
      </c>
      <c r="K4016" s="110">
        <f t="shared" si="131"/>
        <v>52017</v>
      </c>
      <c r="L4016" s="111">
        <v>20240404</v>
      </c>
    </row>
    <row r="4017" spans="1:12" x14ac:dyDescent="0.25">
      <c r="A4017" s="89" t="s">
        <v>5798</v>
      </c>
      <c r="B4017" s="90" t="s">
        <v>1468</v>
      </c>
      <c r="C4017" s="90" t="s">
        <v>12</v>
      </c>
      <c r="D4017" s="90" t="s">
        <v>118</v>
      </c>
      <c r="E4017" s="90" t="s">
        <v>119</v>
      </c>
      <c r="F4017" s="127">
        <v>1</v>
      </c>
      <c r="G4017" s="91">
        <v>30112</v>
      </c>
      <c r="H4017" s="90"/>
      <c r="I4017" s="91"/>
      <c r="J4017" s="91"/>
      <c r="K4017" s="91">
        <f t="shared" si="131"/>
        <v>30112</v>
      </c>
      <c r="L4017" s="92">
        <v>20240404</v>
      </c>
    </row>
    <row r="4018" spans="1:12" x14ac:dyDescent="0.25">
      <c r="A4018" s="89" t="s">
        <v>5785</v>
      </c>
      <c r="B4018" s="90" t="s">
        <v>11</v>
      </c>
      <c r="C4018" s="90" t="s">
        <v>12</v>
      </c>
      <c r="D4018" s="90" t="s">
        <v>118</v>
      </c>
      <c r="E4018" s="90" t="s">
        <v>262</v>
      </c>
      <c r="F4018" s="127">
        <v>1</v>
      </c>
      <c r="G4018" s="91">
        <v>30112</v>
      </c>
      <c r="H4018" s="90"/>
      <c r="I4018" s="91"/>
      <c r="J4018" s="91"/>
      <c r="K4018" s="91">
        <f t="shared" si="131"/>
        <v>30112</v>
      </c>
      <c r="L4018" s="92">
        <v>20240405</v>
      </c>
    </row>
    <row r="4019" spans="1:12" x14ac:dyDescent="0.25">
      <c r="A4019" s="89" t="s">
        <v>5786</v>
      </c>
      <c r="B4019" s="90" t="s">
        <v>11</v>
      </c>
      <c r="C4019" s="90" t="s">
        <v>251</v>
      </c>
      <c r="D4019" s="90" t="s">
        <v>91</v>
      </c>
      <c r="E4019" s="90" t="s">
        <v>1201</v>
      </c>
      <c r="F4019" s="127">
        <v>1</v>
      </c>
      <c r="G4019" s="91">
        <v>30112</v>
      </c>
      <c r="H4019" s="90"/>
      <c r="I4019" s="91"/>
      <c r="J4019" s="91"/>
      <c r="K4019" s="91">
        <f t="shared" si="131"/>
        <v>30112</v>
      </c>
      <c r="L4019" s="92">
        <v>20240405</v>
      </c>
    </row>
    <row r="4020" spans="1:12" x14ac:dyDescent="0.25">
      <c r="A4020" s="89" t="s">
        <v>5787</v>
      </c>
      <c r="B4020" s="90" t="s">
        <v>11</v>
      </c>
      <c r="C4020" s="90" t="s">
        <v>222</v>
      </c>
      <c r="D4020" s="90" t="s">
        <v>26</v>
      </c>
      <c r="E4020" s="90" t="s">
        <v>3566</v>
      </c>
      <c r="F4020" s="127">
        <v>1</v>
      </c>
      <c r="G4020" s="91">
        <v>30112</v>
      </c>
      <c r="H4020" s="90"/>
      <c r="I4020" s="91"/>
      <c r="J4020" s="91"/>
      <c r="K4020" s="91">
        <f t="shared" si="131"/>
        <v>30112</v>
      </c>
      <c r="L4020" s="92">
        <v>20240405</v>
      </c>
    </row>
    <row r="4021" spans="1:12" x14ac:dyDescent="0.25">
      <c r="A4021" s="89" t="s">
        <v>5782</v>
      </c>
      <c r="B4021" s="90" t="s">
        <v>11</v>
      </c>
      <c r="C4021" s="90" t="s">
        <v>12</v>
      </c>
      <c r="D4021" s="90" t="s">
        <v>118</v>
      </c>
      <c r="E4021" s="90" t="s">
        <v>3171</v>
      </c>
      <c r="F4021" s="127">
        <v>1</v>
      </c>
      <c r="G4021" s="91">
        <v>30112</v>
      </c>
      <c r="H4021" s="90"/>
      <c r="I4021" s="91"/>
      <c r="J4021" s="91"/>
      <c r="K4021" s="91">
        <f t="shared" si="131"/>
        <v>30112</v>
      </c>
      <c r="L4021" s="92">
        <v>20240408</v>
      </c>
    </row>
    <row r="4022" spans="1:12" x14ac:dyDescent="0.25">
      <c r="A4022" s="89" t="s">
        <v>5783</v>
      </c>
      <c r="B4022" s="90" t="s">
        <v>11</v>
      </c>
      <c r="C4022" s="90" t="s">
        <v>220</v>
      </c>
      <c r="D4022" s="90" t="s">
        <v>221</v>
      </c>
      <c r="E4022" s="90" t="s">
        <v>3660</v>
      </c>
      <c r="F4022" s="127">
        <v>1</v>
      </c>
      <c r="G4022" s="91">
        <v>30112</v>
      </c>
      <c r="H4022" s="90"/>
      <c r="I4022" s="91"/>
      <c r="J4022" s="91"/>
      <c r="K4022" s="91">
        <f t="shared" si="131"/>
        <v>30112</v>
      </c>
      <c r="L4022" s="92">
        <v>20240408</v>
      </c>
    </row>
    <row r="4023" spans="1:12" x14ac:dyDescent="0.25">
      <c r="A4023" s="89" t="s">
        <v>5790</v>
      </c>
      <c r="B4023" s="90" t="s">
        <v>11</v>
      </c>
      <c r="C4023" s="90" t="s">
        <v>220</v>
      </c>
      <c r="D4023" s="90" t="s">
        <v>221</v>
      </c>
      <c r="E4023" s="90" t="s">
        <v>4270</v>
      </c>
      <c r="F4023" s="127">
        <v>1</v>
      </c>
      <c r="G4023" s="91">
        <v>30112</v>
      </c>
      <c r="H4023" s="90"/>
      <c r="I4023" s="91"/>
      <c r="J4023" s="91"/>
      <c r="K4023" s="91">
        <f t="shared" si="131"/>
        <v>30112</v>
      </c>
      <c r="L4023" s="92">
        <v>20240408</v>
      </c>
    </row>
    <row r="4024" spans="1:12" x14ac:dyDescent="0.25">
      <c r="A4024" s="89" t="s">
        <v>5780</v>
      </c>
      <c r="B4024" s="90" t="s">
        <v>11</v>
      </c>
      <c r="C4024" s="90" t="s">
        <v>251</v>
      </c>
      <c r="D4024" s="90" t="s">
        <v>91</v>
      </c>
      <c r="E4024" s="90" t="s">
        <v>1315</v>
      </c>
      <c r="F4024" s="127">
        <v>1</v>
      </c>
      <c r="G4024" s="91">
        <v>30112</v>
      </c>
      <c r="H4024" s="90"/>
      <c r="I4024" s="91"/>
      <c r="J4024" s="91"/>
      <c r="K4024" s="91">
        <f t="shared" si="131"/>
        <v>30112</v>
      </c>
      <c r="L4024" s="92">
        <v>20240409</v>
      </c>
    </row>
    <row r="4025" spans="1:12" x14ac:dyDescent="0.25">
      <c r="A4025" s="89" t="s">
        <v>5781</v>
      </c>
      <c r="B4025" s="90" t="s">
        <v>11</v>
      </c>
      <c r="C4025" s="90" t="s">
        <v>251</v>
      </c>
      <c r="D4025" s="90" t="s">
        <v>91</v>
      </c>
      <c r="E4025" s="90" t="s">
        <v>1198</v>
      </c>
      <c r="F4025" s="127">
        <v>1</v>
      </c>
      <c r="G4025" s="91">
        <v>30112</v>
      </c>
      <c r="H4025" s="90"/>
      <c r="I4025" s="91"/>
      <c r="J4025" s="91"/>
      <c r="K4025" s="91">
        <f t="shared" si="131"/>
        <v>30112</v>
      </c>
      <c r="L4025" s="92">
        <v>20240409</v>
      </c>
    </row>
    <row r="4026" spans="1:12" x14ac:dyDescent="0.25">
      <c r="A4026" s="89" t="s">
        <v>5778</v>
      </c>
      <c r="B4026" s="90" t="s">
        <v>11</v>
      </c>
      <c r="C4026" s="90" t="s">
        <v>220</v>
      </c>
      <c r="D4026" s="90" t="s">
        <v>221</v>
      </c>
      <c r="E4026" s="90" t="s">
        <v>5146</v>
      </c>
      <c r="F4026" s="127">
        <v>1</v>
      </c>
      <c r="G4026" s="91">
        <v>30112</v>
      </c>
      <c r="H4026" s="90"/>
      <c r="I4026" s="91"/>
      <c r="J4026" s="91"/>
      <c r="K4026" s="91">
        <f t="shared" si="131"/>
        <v>30112</v>
      </c>
      <c r="L4026" s="92">
        <v>20240410</v>
      </c>
    </row>
    <row r="4027" spans="1:12" x14ac:dyDescent="0.25">
      <c r="A4027" s="89" t="s">
        <v>5779</v>
      </c>
      <c r="B4027" s="90" t="s">
        <v>11</v>
      </c>
      <c r="C4027" s="90" t="s">
        <v>222</v>
      </c>
      <c r="D4027" s="90" t="s">
        <v>26</v>
      </c>
      <c r="E4027" s="90" t="s">
        <v>670</v>
      </c>
      <c r="F4027" s="127">
        <v>1</v>
      </c>
      <c r="G4027" s="91">
        <v>30112</v>
      </c>
      <c r="H4027" s="90"/>
      <c r="I4027" s="91"/>
      <c r="J4027" s="91"/>
      <c r="K4027" s="91">
        <f t="shared" si="131"/>
        <v>30112</v>
      </c>
      <c r="L4027" s="92">
        <v>20240410</v>
      </c>
    </row>
    <row r="4028" spans="1:12" x14ac:dyDescent="0.25">
      <c r="A4028" s="89" t="s">
        <v>5784</v>
      </c>
      <c r="B4028" s="90" t="s">
        <v>11</v>
      </c>
      <c r="C4028" s="90" t="s">
        <v>685</v>
      </c>
      <c r="D4028" s="90" t="s">
        <v>1276</v>
      </c>
      <c r="E4028" s="90" t="s">
        <v>1277</v>
      </c>
      <c r="F4028" s="127">
        <v>1</v>
      </c>
      <c r="G4028" s="91">
        <v>30112</v>
      </c>
      <c r="H4028" s="90"/>
      <c r="I4028" s="91"/>
      <c r="J4028" s="91"/>
      <c r="K4028" s="91">
        <f t="shared" si="131"/>
        <v>30112</v>
      </c>
      <c r="L4028" s="92">
        <v>20240410</v>
      </c>
    </row>
    <row r="4029" spans="1:12" s="35" customFormat="1" x14ac:dyDescent="0.25">
      <c r="A4029" s="46" t="s">
        <v>5796</v>
      </c>
      <c r="B4029" s="46" t="s">
        <v>11</v>
      </c>
      <c r="C4029" s="46" t="s">
        <v>36</v>
      </c>
      <c r="D4029" s="46" t="s">
        <v>37</v>
      </c>
      <c r="E4029" s="46" t="s">
        <v>1362</v>
      </c>
      <c r="F4029" s="125">
        <v>1</v>
      </c>
      <c r="G4029" s="78">
        <v>30112</v>
      </c>
      <c r="H4029" s="46">
        <v>574</v>
      </c>
      <c r="I4029" s="37">
        <v>337</v>
      </c>
      <c r="J4029" s="37">
        <f>I4029*H4029</f>
        <v>193438</v>
      </c>
      <c r="K4029" s="37">
        <f t="shared" si="131"/>
        <v>223550</v>
      </c>
      <c r="L4029" s="46">
        <v>20240411</v>
      </c>
    </row>
    <row r="4030" spans="1:12" x14ac:dyDescent="0.25">
      <c r="A4030" s="89" t="s">
        <v>5773</v>
      </c>
      <c r="B4030" s="90" t="s">
        <v>11</v>
      </c>
      <c r="C4030" s="90" t="s">
        <v>36</v>
      </c>
      <c r="D4030" s="90" t="s">
        <v>37</v>
      </c>
      <c r="E4030" s="90" t="s">
        <v>1155</v>
      </c>
      <c r="F4030" s="127">
        <v>1</v>
      </c>
      <c r="G4030" s="91">
        <v>30112</v>
      </c>
      <c r="H4030" s="90"/>
      <c r="I4030" s="91"/>
      <c r="J4030" s="91"/>
      <c r="K4030" s="91">
        <f t="shared" si="131"/>
        <v>30112</v>
      </c>
      <c r="L4030" s="92">
        <v>20240411</v>
      </c>
    </row>
    <row r="4031" spans="1:12" x14ac:dyDescent="0.25">
      <c r="A4031" s="89" t="s">
        <v>5774</v>
      </c>
      <c r="B4031" s="90" t="s">
        <v>11</v>
      </c>
      <c r="C4031" s="90" t="s">
        <v>36</v>
      </c>
      <c r="D4031" s="90" t="s">
        <v>37</v>
      </c>
      <c r="E4031" s="90" t="s">
        <v>2466</v>
      </c>
      <c r="F4031" s="127">
        <v>1</v>
      </c>
      <c r="G4031" s="91">
        <v>30112</v>
      </c>
      <c r="H4031" s="90"/>
      <c r="I4031" s="91"/>
      <c r="J4031" s="91"/>
      <c r="K4031" s="91">
        <f t="shared" si="131"/>
        <v>30112</v>
      </c>
      <c r="L4031" s="92">
        <v>20240411</v>
      </c>
    </row>
    <row r="4032" spans="1:12" x14ac:dyDescent="0.25">
      <c r="A4032" s="108" t="s">
        <v>5800</v>
      </c>
      <c r="B4032" s="109" t="s">
        <v>2204</v>
      </c>
      <c r="C4032" s="109" t="s">
        <v>934</v>
      </c>
      <c r="D4032" s="109" t="s">
        <v>3090</v>
      </c>
      <c r="E4032" s="109" t="s">
        <v>939</v>
      </c>
      <c r="F4032" s="130">
        <v>1</v>
      </c>
      <c r="G4032" s="110">
        <v>30112</v>
      </c>
      <c r="H4032" s="109">
        <v>275</v>
      </c>
      <c r="I4032" s="110">
        <v>337</v>
      </c>
      <c r="J4032" s="110">
        <f>I4032*H4032</f>
        <v>92675</v>
      </c>
      <c r="K4032" s="110">
        <f t="shared" si="131"/>
        <v>122787</v>
      </c>
      <c r="L4032" s="111">
        <v>20240412</v>
      </c>
    </row>
    <row r="4033" spans="1:12" x14ac:dyDescent="0.25">
      <c r="A4033" s="89" t="s">
        <v>5801</v>
      </c>
      <c r="B4033" s="90" t="s">
        <v>11</v>
      </c>
      <c r="C4033" s="90" t="s">
        <v>934</v>
      </c>
      <c r="D4033" s="90" t="s">
        <v>3090</v>
      </c>
      <c r="E4033" s="90" t="s">
        <v>935</v>
      </c>
      <c r="F4033" s="127">
        <v>1</v>
      </c>
      <c r="G4033" s="91">
        <v>30112</v>
      </c>
      <c r="H4033" s="90"/>
      <c r="I4033" s="91"/>
      <c r="J4033" s="91"/>
      <c r="K4033" s="91">
        <f t="shared" si="131"/>
        <v>30112</v>
      </c>
      <c r="L4033" s="92">
        <v>20240412</v>
      </c>
    </row>
    <row r="4034" spans="1:12" x14ac:dyDescent="0.25">
      <c r="A4034" s="89" t="s">
        <v>5767</v>
      </c>
      <c r="B4034" s="90" t="s">
        <v>11</v>
      </c>
      <c r="C4034" s="90" t="s">
        <v>28</v>
      </c>
      <c r="D4034" s="90" t="s">
        <v>2054</v>
      </c>
      <c r="E4034" s="90" t="s">
        <v>2057</v>
      </c>
      <c r="F4034" s="127">
        <v>1</v>
      </c>
      <c r="G4034" s="91">
        <v>30112</v>
      </c>
      <c r="H4034" s="90"/>
      <c r="I4034" s="91"/>
      <c r="J4034" s="91"/>
      <c r="K4034" s="91">
        <f t="shared" si="131"/>
        <v>30112</v>
      </c>
      <c r="L4034" s="92">
        <v>20240415</v>
      </c>
    </row>
    <row r="4035" spans="1:12" x14ac:dyDescent="0.25">
      <c r="A4035" s="89" t="s">
        <v>5772</v>
      </c>
      <c r="B4035" s="90" t="s">
        <v>2204</v>
      </c>
      <c r="C4035" s="90" t="s">
        <v>934</v>
      </c>
      <c r="D4035" s="90" t="s">
        <v>1790</v>
      </c>
      <c r="E4035" s="90" t="s">
        <v>1382</v>
      </c>
      <c r="F4035" s="127">
        <v>1</v>
      </c>
      <c r="G4035" s="91">
        <v>30112</v>
      </c>
      <c r="H4035" s="90"/>
      <c r="I4035" s="91"/>
      <c r="J4035" s="91"/>
      <c r="K4035" s="91">
        <f t="shared" si="131"/>
        <v>30112</v>
      </c>
      <c r="L4035" s="92">
        <v>20240415</v>
      </c>
    </row>
    <row r="4036" spans="1:12" x14ac:dyDescent="0.25">
      <c r="A4036" s="108" t="s">
        <v>5777</v>
      </c>
      <c r="B4036" s="109" t="s">
        <v>11</v>
      </c>
      <c r="C4036" s="109" t="s">
        <v>35</v>
      </c>
      <c r="D4036" s="109" t="s">
        <v>180</v>
      </c>
      <c r="E4036" s="109" t="s">
        <v>181</v>
      </c>
      <c r="F4036" s="130">
        <v>1</v>
      </c>
      <c r="G4036" s="110">
        <v>30112</v>
      </c>
      <c r="H4036" s="109">
        <v>139</v>
      </c>
      <c r="I4036" s="110">
        <v>337</v>
      </c>
      <c r="J4036" s="110">
        <f>I4036*H4036</f>
        <v>46843</v>
      </c>
      <c r="K4036" s="110">
        <f t="shared" si="131"/>
        <v>76955</v>
      </c>
      <c r="L4036" s="111">
        <v>20240415</v>
      </c>
    </row>
    <row r="4037" spans="1:12" x14ac:dyDescent="0.25">
      <c r="A4037" s="89" t="s">
        <v>5748</v>
      </c>
      <c r="B4037" s="90" t="s">
        <v>11</v>
      </c>
      <c r="C4037" s="90" t="s">
        <v>1294</v>
      </c>
      <c r="D4037" s="90" t="s">
        <v>26</v>
      </c>
      <c r="E4037" s="90" t="s">
        <v>3524</v>
      </c>
      <c r="F4037" s="127">
        <v>1</v>
      </c>
      <c r="G4037" s="91">
        <v>30112</v>
      </c>
      <c r="H4037" s="90"/>
      <c r="I4037" s="91"/>
      <c r="J4037" s="91"/>
      <c r="K4037" s="91">
        <f t="shared" si="131"/>
        <v>30112</v>
      </c>
      <c r="L4037" s="92">
        <v>20240416</v>
      </c>
    </row>
    <row r="4038" spans="1:12" x14ac:dyDescent="0.25">
      <c r="A4038" s="89" t="s">
        <v>5764</v>
      </c>
      <c r="B4038" s="90" t="s">
        <v>11</v>
      </c>
      <c r="C4038" s="90" t="s">
        <v>222</v>
      </c>
      <c r="D4038" s="90" t="s">
        <v>26</v>
      </c>
      <c r="E4038" s="90" t="s">
        <v>670</v>
      </c>
      <c r="F4038" s="127">
        <v>1</v>
      </c>
      <c r="G4038" s="91">
        <v>30112</v>
      </c>
      <c r="H4038" s="90"/>
      <c r="I4038" s="91"/>
      <c r="J4038" s="91"/>
      <c r="K4038" s="91">
        <f t="shared" si="131"/>
        <v>30112</v>
      </c>
      <c r="L4038" s="92">
        <v>20240416</v>
      </c>
    </row>
    <row r="4039" spans="1:12" x14ac:dyDescent="0.25">
      <c r="A4039" s="108" t="s">
        <v>5768</v>
      </c>
      <c r="B4039" s="109" t="s">
        <v>11</v>
      </c>
      <c r="C4039" s="109" t="s">
        <v>363</v>
      </c>
      <c r="D4039" s="109" t="s">
        <v>364</v>
      </c>
      <c r="E4039" s="109" t="s">
        <v>573</v>
      </c>
      <c r="F4039" s="130">
        <v>1</v>
      </c>
      <c r="G4039" s="110">
        <v>30112</v>
      </c>
      <c r="H4039" s="109">
        <v>33</v>
      </c>
      <c r="I4039" s="110">
        <v>337</v>
      </c>
      <c r="J4039" s="110">
        <f>I4039*H4039</f>
        <v>11121</v>
      </c>
      <c r="K4039" s="110">
        <f t="shared" si="131"/>
        <v>41233</v>
      </c>
      <c r="L4039" s="111">
        <v>20240416</v>
      </c>
    </row>
    <row r="4040" spans="1:12" x14ac:dyDescent="0.25">
      <c r="A4040" s="89" t="s">
        <v>5770</v>
      </c>
      <c r="B4040" s="90" t="s">
        <v>11</v>
      </c>
      <c r="C4040" s="90" t="s">
        <v>12</v>
      </c>
      <c r="D4040" s="90" t="s">
        <v>116</v>
      </c>
      <c r="E4040" s="90" t="s">
        <v>1148</v>
      </c>
      <c r="F4040" s="127">
        <v>1</v>
      </c>
      <c r="G4040" s="91">
        <v>30112</v>
      </c>
      <c r="H4040" s="90"/>
      <c r="I4040" s="91"/>
      <c r="J4040" s="91"/>
      <c r="K4040" s="91">
        <f t="shared" si="131"/>
        <v>30112</v>
      </c>
      <c r="L4040" s="92">
        <v>20240416</v>
      </c>
    </row>
    <row r="4041" spans="1:12" x14ac:dyDescent="0.25">
      <c r="A4041" s="89" t="s">
        <v>5758</v>
      </c>
      <c r="B4041" s="90" t="s">
        <v>11</v>
      </c>
      <c r="C4041" s="90" t="s">
        <v>934</v>
      </c>
      <c r="D4041" s="90" t="s">
        <v>3090</v>
      </c>
      <c r="E4041" s="90" t="s">
        <v>939</v>
      </c>
      <c r="F4041" s="127">
        <v>1</v>
      </c>
      <c r="G4041" s="91">
        <v>30112</v>
      </c>
      <c r="H4041" s="90"/>
      <c r="I4041" s="91"/>
      <c r="J4041" s="91"/>
      <c r="K4041" s="91">
        <f t="shared" si="131"/>
        <v>30112</v>
      </c>
      <c r="L4041" s="92">
        <v>20240417</v>
      </c>
    </row>
    <row r="4042" spans="1:12" x14ac:dyDescent="0.25">
      <c r="A4042" s="108" t="s">
        <v>5766</v>
      </c>
      <c r="B4042" s="109" t="s">
        <v>11</v>
      </c>
      <c r="C4042" s="109" t="s">
        <v>847</v>
      </c>
      <c r="D4042" s="109" t="s">
        <v>26</v>
      </c>
      <c r="E4042" s="109" t="s">
        <v>1984</v>
      </c>
      <c r="F4042" s="130">
        <v>1</v>
      </c>
      <c r="G4042" s="110">
        <v>30112</v>
      </c>
      <c r="H4042" s="109">
        <v>61</v>
      </c>
      <c r="I4042" s="110">
        <v>337</v>
      </c>
      <c r="J4042" s="110">
        <f>I4042*H4042</f>
        <v>20557</v>
      </c>
      <c r="K4042" s="110">
        <f t="shared" si="131"/>
        <v>50669</v>
      </c>
      <c r="L4042" s="111">
        <v>20240417</v>
      </c>
    </row>
    <row r="4043" spans="1:12" x14ac:dyDescent="0.25">
      <c r="A4043" s="89" t="s">
        <v>5769</v>
      </c>
      <c r="B4043" s="90" t="s">
        <v>11</v>
      </c>
      <c r="C4043" s="90" t="s">
        <v>363</v>
      </c>
      <c r="D4043" s="90" t="s">
        <v>364</v>
      </c>
      <c r="E4043" s="90" t="s">
        <v>575</v>
      </c>
      <c r="F4043" s="127">
        <v>1</v>
      </c>
      <c r="G4043" s="91">
        <v>30112</v>
      </c>
      <c r="H4043" s="90"/>
      <c r="I4043" s="91"/>
      <c r="J4043" s="91"/>
      <c r="K4043" s="91">
        <f t="shared" si="131"/>
        <v>30112</v>
      </c>
      <c r="L4043" s="92">
        <v>20240417</v>
      </c>
    </row>
    <row r="4044" spans="1:12" x14ac:dyDescent="0.25">
      <c r="A4044" s="108" t="s">
        <v>5749</v>
      </c>
      <c r="B4044" s="109" t="s">
        <v>11</v>
      </c>
      <c r="C4044" s="109" t="s">
        <v>428</v>
      </c>
      <c r="D4044" s="109" t="s">
        <v>429</v>
      </c>
      <c r="E4044" s="109" t="s">
        <v>430</v>
      </c>
      <c r="F4044" s="130">
        <v>1</v>
      </c>
      <c r="G4044" s="110">
        <v>30112</v>
      </c>
      <c r="H4044" s="109">
        <v>35</v>
      </c>
      <c r="I4044" s="110">
        <v>337</v>
      </c>
      <c r="J4044" s="110">
        <f>I4044*H4044</f>
        <v>11795</v>
      </c>
      <c r="K4044" s="110">
        <f t="shared" ref="K4044:K4063" si="132">J4044+G4044</f>
        <v>41907</v>
      </c>
      <c r="L4044" s="111">
        <v>20240418</v>
      </c>
    </row>
    <row r="4045" spans="1:12" x14ac:dyDescent="0.25">
      <c r="A4045" s="108" t="s">
        <v>5763</v>
      </c>
      <c r="B4045" s="109" t="s">
        <v>11</v>
      </c>
      <c r="C4045" s="109" t="s">
        <v>984</v>
      </c>
      <c r="D4045" s="109" t="s">
        <v>2178</v>
      </c>
      <c r="E4045" s="109" t="s">
        <v>2711</v>
      </c>
      <c r="F4045" s="130">
        <v>1</v>
      </c>
      <c r="G4045" s="110">
        <v>30112</v>
      </c>
      <c r="H4045" s="109">
        <v>50</v>
      </c>
      <c r="I4045" s="110">
        <v>337</v>
      </c>
      <c r="J4045" s="110">
        <f>I4045*H4045</f>
        <v>16850</v>
      </c>
      <c r="K4045" s="110">
        <f t="shared" si="132"/>
        <v>46962</v>
      </c>
      <c r="L4045" s="111">
        <v>20240418</v>
      </c>
    </row>
    <row r="4046" spans="1:12" x14ac:dyDescent="0.25">
      <c r="A4046" s="89" t="s">
        <v>5788</v>
      </c>
      <c r="B4046" s="90" t="s">
        <v>2204</v>
      </c>
      <c r="C4046" s="90" t="s">
        <v>220</v>
      </c>
      <c r="D4046" s="90" t="s">
        <v>1761</v>
      </c>
      <c r="E4046" s="90" t="s">
        <v>5666</v>
      </c>
      <c r="F4046" s="127">
        <v>1</v>
      </c>
      <c r="G4046" s="91">
        <v>30112</v>
      </c>
      <c r="H4046" s="90"/>
      <c r="I4046" s="91"/>
      <c r="J4046" s="91"/>
      <c r="K4046" s="91">
        <f t="shared" si="132"/>
        <v>30112</v>
      </c>
      <c r="L4046" s="92">
        <v>20240418</v>
      </c>
    </row>
    <row r="4047" spans="1:12" x14ac:dyDescent="0.25">
      <c r="A4047" s="108" t="s">
        <v>5747</v>
      </c>
      <c r="B4047" s="109" t="s">
        <v>11</v>
      </c>
      <c r="C4047" s="109" t="s">
        <v>297</v>
      </c>
      <c r="D4047" s="109" t="s">
        <v>93</v>
      </c>
      <c r="E4047" s="109" t="s">
        <v>813</v>
      </c>
      <c r="F4047" s="130">
        <v>1</v>
      </c>
      <c r="G4047" s="110">
        <v>30112</v>
      </c>
      <c r="H4047" s="109">
        <v>52</v>
      </c>
      <c r="I4047" s="110">
        <v>337</v>
      </c>
      <c r="J4047" s="110">
        <f>I4047*H4047</f>
        <v>17524</v>
      </c>
      <c r="K4047" s="110">
        <f t="shared" si="132"/>
        <v>47636</v>
      </c>
      <c r="L4047" s="111">
        <v>20240419</v>
      </c>
    </row>
    <row r="4048" spans="1:12" x14ac:dyDescent="0.25">
      <c r="A4048" s="89" t="s">
        <v>5797</v>
      </c>
      <c r="B4048" s="90" t="s">
        <v>1468</v>
      </c>
      <c r="C4048" s="90" t="s">
        <v>297</v>
      </c>
      <c r="D4048" s="90" t="s">
        <v>93</v>
      </c>
      <c r="E4048" s="90" t="s">
        <v>367</v>
      </c>
      <c r="F4048" s="127">
        <v>1</v>
      </c>
      <c r="G4048" s="91">
        <v>30112</v>
      </c>
      <c r="H4048" s="90"/>
      <c r="I4048" s="91"/>
      <c r="J4048" s="91"/>
      <c r="K4048" s="91">
        <f t="shared" si="132"/>
        <v>30112</v>
      </c>
      <c r="L4048" s="92">
        <v>20240419</v>
      </c>
    </row>
    <row r="4049" spans="1:12" x14ac:dyDescent="0.25">
      <c r="A4049" s="108" t="s">
        <v>5799</v>
      </c>
      <c r="B4049" s="109" t="s">
        <v>11</v>
      </c>
      <c r="C4049" s="109" t="s">
        <v>56</v>
      </c>
      <c r="D4049" s="109" t="s">
        <v>1844</v>
      </c>
      <c r="E4049" s="109" t="s">
        <v>1885</v>
      </c>
      <c r="F4049" s="130">
        <v>1</v>
      </c>
      <c r="G4049" s="157">
        <v>60858</v>
      </c>
      <c r="H4049" s="109">
        <v>550</v>
      </c>
      <c r="I4049" s="110">
        <v>227</v>
      </c>
      <c r="J4049" s="110">
        <f>I4049*H4049</f>
        <v>124850</v>
      </c>
      <c r="K4049" s="110">
        <f t="shared" si="132"/>
        <v>185708</v>
      </c>
      <c r="L4049" s="111">
        <v>20240422</v>
      </c>
    </row>
    <row r="4050" spans="1:12" x14ac:dyDescent="0.25">
      <c r="A4050" s="89" t="s">
        <v>5740</v>
      </c>
      <c r="B4050" s="90" t="s">
        <v>11</v>
      </c>
      <c r="C4050" s="90" t="s">
        <v>251</v>
      </c>
      <c r="D4050" s="90" t="s">
        <v>91</v>
      </c>
      <c r="E4050" s="90" t="s">
        <v>4636</v>
      </c>
      <c r="F4050" s="127">
        <v>1</v>
      </c>
      <c r="G4050" s="91">
        <v>30112</v>
      </c>
      <c r="H4050" s="90"/>
      <c r="I4050" s="91"/>
      <c r="J4050" s="91"/>
      <c r="K4050" s="91">
        <f t="shared" si="132"/>
        <v>30112</v>
      </c>
      <c r="L4050" s="92">
        <v>20240423</v>
      </c>
    </row>
    <row r="4051" spans="1:12" x14ac:dyDescent="0.25">
      <c r="A4051" s="108" t="s">
        <v>5741</v>
      </c>
      <c r="B4051" s="109" t="s">
        <v>11</v>
      </c>
      <c r="C4051" s="109" t="s">
        <v>28</v>
      </c>
      <c r="D4051" s="109" t="s">
        <v>2024</v>
      </c>
      <c r="E4051" s="109" t="s">
        <v>2025</v>
      </c>
      <c r="F4051" s="130">
        <v>1</v>
      </c>
      <c r="G4051" s="110">
        <v>30112</v>
      </c>
      <c r="H4051" s="109">
        <v>41</v>
      </c>
      <c r="I4051" s="110">
        <v>337</v>
      </c>
      <c r="J4051" s="110">
        <f>I4051*H4051</f>
        <v>13817</v>
      </c>
      <c r="K4051" s="110">
        <f t="shared" si="132"/>
        <v>43929</v>
      </c>
      <c r="L4051" s="111">
        <v>20240423</v>
      </c>
    </row>
    <row r="4052" spans="1:12" x14ac:dyDescent="0.25">
      <c r="A4052" s="89" t="s">
        <v>5742</v>
      </c>
      <c r="B4052" s="90" t="s">
        <v>11</v>
      </c>
      <c r="C4052" s="90" t="s">
        <v>251</v>
      </c>
      <c r="D4052" s="90" t="s">
        <v>91</v>
      </c>
      <c r="E4052" s="90" t="s">
        <v>1198</v>
      </c>
      <c r="F4052" s="127">
        <v>1</v>
      </c>
      <c r="G4052" s="91">
        <v>30112</v>
      </c>
      <c r="H4052" s="90"/>
      <c r="I4052" s="91"/>
      <c r="J4052" s="91"/>
      <c r="K4052" s="91">
        <f t="shared" si="132"/>
        <v>30112</v>
      </c>
      <c r="L4052" s="92">
        <v>20240423</v>
      </c>
    </row>
    <row r="4053" spans="1:12" x14ac:dyDescent="0.25">
      <c r="A4053" s="89" t="s">
        <v>5736</v>
      </c>
      <c r="B4053" s="90" t="s">
        <v>11</v>
      </c>
      <c r="C4053" s="90" t="s">
        <v>36</v>
      </c>
      <c r="D4053" s="90" t="s">
        <v>37</v>
      </c>
      <c r="E4053" s="90" t="s">
        <v>1155</v>
      </c>
      <c r="F4053" s="127">
        <v>1</v>
      </c>
      <c r="G4053" s="91">
        <v>30112</v>
      </c>
      <c r="H4053" s="90"/>
      <c r="I4053" s="91"/>
      <c r="J4053" s="91"/>
      <c r="K4053" s="91">
        <f t="shared" si="132"/>
        <v>30112</v>
      </c>
      <c r="L4053" s="92">
        <v>20240425</v>
      </c>
    </row>
    <row r="4054" spans="1:12" x14ac:dyDescent="0.25">
      <c r="A4054" s="108" t="s">
        <v>5737</v>
      </c>
      <c r="B4054" s="109" t="s">
        <v>11</v>
      </c>
      <c r="C4054" s="109" t="s">
        <v>36</v>
      </c>
      <c r="D4054" s="109" t="s">
        <v>37</v>
      </c>
      <c r="E4054" s="109" t="s">
        <v>1241</v>
      </c>
      <c r="F4054" s="130">
        <v>1</v>
      </c>
      <c r="G4054" s="110">
        <v>30112</v>
      </c>
      <c r="H4054" s="109">
        <v>287</v>
      </c>
      <c r="I4054" s="110">
        <v>337</v>
      </c>
      <c r="J4054" s="110">
        <f>I4054*H4054</f>
        <v>96719</v>
      </c>
      <c r="K4054" s="110">
        <f t="shared" si="132"/>
        <v>126831</v>
      </c>
      <c r="L4054" s="111">
        <v>20240425</v>
      </c>
    </row>
    <row r="4055" spans="1:12" x14ac:dyDescent="0.25">
      <c r="A4055" s="89" t="s">
        <v>5739</v>
      </c>
      <c r="B4055" s="90" t="s">
        <v>11</v>
      </c>
      <c r="C4055" s="90" t="s">
        <v>36</v>
      </c>
      <c r="D4055" s="90" t="s">
        <v>37</v>
      </c>
      <c r="E4055" s="90" t="s">
        <v>2466</v>
      </c>
      <c r="F4055" s="127">
        <v>1</v>
      </c>
      <c r="G4055" s="91">
        <v>30112</v>
      </c>
      <c r="H4055" s="90"/>
      <c r="I4055" s="91"/>
      <c r="J4055" s="91"/>
      <c r="K4055" s="91">
        <f t="shared" si="132"/>
        <v>30112</v>
      </c>
      <c r="L4055" s="92">
        <v>20240425</v>
      </c>
    </row>
    <row r="4056" spans="1:12" x14ac:dyDescent="0.25">
      <c r="A4056" s="89" t="s">
        <v>5775</v>
      </c>
      <c r="B4056" s="90" t="s">
        <v>11</v>
      </c>
      <c r="C4056" s="90" t="s">
        <v>36</v>
      </c>
      <c r="D4056" s="90" t="s">
        <v>37</v>
      </c>
      <c r="E4056" s="90" t="s">
        <v>5776</v>
      </c>
      <c r="F4056" s="127">
        <v>1</v>
      </c>
      <c r="G4056" s="91">
        <v>30112</v>
      </c>
      <c r="H4056" s="90"/>
      <c r="I4056" s="91"/>
      <c r="J4056" s="91"/>
      <c r="K4056" s="91">
        <f t="shared" si="132"/>
        <v>30112</v>
      </c>
      <c r="L4056" s="92">
        <v>20240425</v>
      </c>
    </row>
    <row r="4057" spans="1:12" x14ac:dyDescent="0.25">
      <c r="A4057" s="89" t="s">
        <v>5738</v>
      </c>
      <c r="B4057" s="90" t="s">
        <v>11</v>
      </c>
      <c r="C4057" s="90" t="s">
        <v>12</v>
      </c>
      <c r="D4057" s="90" t="s">
        <v>118</v>
      </c>
      <c r="E4057" s="90" t="s">
        <v>262</v>
      </c>
      <c r="F4057" s="127">
        <v>1</v>
      </c>
      <c r="G4057" s="91">
        <v>30112</v>
      </c>
      <c r="H4057" s="90"/>
      <c r="I4057" s="91"/>
      <c r="J4057" s="91"/>
      <c r="K4057" s="91">
        <f t="shared" si="132"/>
        <v>30112</v>
      </c>
      <c r="L4057" s="92">
        <v>20240426</v>
      </c>
    </row>
    <row r="4058" spans="1:12" x14ac:dyDescent="0.25">
      <c r="A4058" s="108" t="s">
        <v>5765</v>
      </c>
      <c r="B4058" s="109" t="s">
        <v>11</v>
      </c>
      <c r="C4058" s="109" t="s">
        <v>934</v>
      </c>
      <c r="D4058" s="109" t="s">
        <v>3552</v>
      </c>
      <c r="E4058" s="109" t="s">
        <v>2748</v>
      </c>
      <c r="F4058" s="130">
        <v>1</v>
      </c>
      <c r="G4058" s="110">
        <v>30112</v>
      </c>
      <c r="H4058" s="109">
        <v>48</v>
      </c>
      <c r="I4058" s="110">
        <v>337</v>
      </c>
      <c r="J4058" s="110">
        <f>I4058*H4058</f>
        <v>16176</v>
      </c>
      <c r="K4058" s="110">
        <f t="shared" si="132"/>
        <v>46288</v>
      </c>
      <c r="L4058" s="111">
        <v>20240426</v>
      </c>
    </row>
    <row r="4059" spans="1:12" x14ac:dyDescent="0.25">
      <c r="A4059" s="89" t="s">
        <v>5726</v>
      </c>
      <c r="B4059" s="90" t="s">
        <v>11</v>
      </c>
      <c r="C4059" s="90" t="s">
        <v>12</v>
      </c>
      <c r="D4059" s="90" t="s">
        <v>116</v>
      </c>
      <c r="E4059" s="90" t="s">
        <v>2369</v>
      </c>
      <c r="F4059" s="127">
        <v>1</v>
      </c>
      <c r="G4059" s="91">
        <v>30112</v>
      </c>
      <c r="H4059" s="90"/>
      <c r="I4059" s="91"/>
      <c r="J4059" s="91"/>
      <c r="K4059" s="91">
        <f t="shared" si="132"/>
        <v>30112</v>
      </c>
      <c r="L4059" s="92">
        <v>20240429</v>
      </c>
    </row>
    <row r="4060" spans="1:12" x14ac:dyDescent="0.25">
      <c r="A4060" s="89" t="s">
        <v>5727</v>
      </c>
      <c r="B4060" s="90" t="s">
        <v>11</v>
      </c>
      <c r="C4060" s="90" t="s">
        <v>35</v>
      </c>
      <c r="D4060" s="90" t="s">
        <v>592</v>
      </c>
      <c r="E4060" s="90" t="s">
        <v>595</v>
      </c>
      <c r="F4060" s="127">
        <v>1</v>
      </c>
      <c r="G4060" s="91">
        <v>30112</v>
      </c>
      <c r="H4060" s="90"/>
      <c r="I4060" s="91"/>
      <c r="J4060" s="91"/>
      <c r="K4060" s="91">
        <f t="shared" si="132"/>
        <v>30112</v>
      </c>
      <c r="L4060" s="92">
        <v>20240429</v>
      </c>
    </row>
    <row r="4061" spans="1:12" x14ac:dyDescent="0.25">
      <c r="A4061" s="108" t="s">
        <v>5732</v>
      </c>
      <c r="B4061" s="109" t="s">
        <v>11</v>
      </c>
      <c r="C4061" s="109" t="s">
        <v>35</v>
      </c>
      <c r="D4061" s="109" t="s">
        <v>198</v>
      </c>
      <c r="E4061" s="109" t="s">
        <v>199</v>
      </c>
      <c r="F4061" s="130">
        <v>1</v>
      </c>
      <c r="G4061" s="110">
        <v>30112</v>
      </c>
      <c r="H4061" s="109">
        <v>69</v>
      </c>
      <c r="I4061" s="110">
        <v>337</v>
      </c>
      <c r="J4061" s="110">
        <f>I4061*H4061</f>
        <v>23253</v>
      </c>
      <c r="K4061" s="110">
        <f t="shared" si="132"/>
        <v>53365</v>
      </c>
      <c r="L4061" s="111">
        <v>20240429</v>
      </c>
    </row>
    <row r="4062" spans="1:12" x14ac:dyDescent="0.25">
      <c r="A4062" s="89" t="s">
        <v>5771</v>
      </c>
      <c r="B4062" s="90" t="s">
        <v>11</v>
      </c>
      <c r="C4062" s="90" t="s">
        <v>220</v>
      </c>
      <c r="D4062" s="90" t="s">
        <v>221</v>
      </c>
      <c r="E4062" s="90" t="s">
        <v>5146</v>
      </c>
      <c r="F4062" s="127">
        <v>1</v>
      </c>
      <c r="G4062" s="91">
        <v>30112</v>
      </c>
      <c r="H4062" s="90"/>
      <c r="I4062" s="91"/>
      <c r="J4062" s="91"/>
      <c r="K4062" s="91">
        <f t="shared" si="132"/>
        <v>30112</v>
      </c>
      <c r="L4062" s="92">
        <v>20240430</v>
      </c>
    </row>
    <row r="4063" spans="1:12" ht="15.75" thickBot="1" x14ac:dyDescent="0.3">
      <c r="A4063" s="116" t="s">
        <v>5791</v>
      </c>
      <c r="B4063" s="117" t="s">
        <v>11</v>
      </c>
      <c r="C4063" s="117" t="s">
        <v>721</v>
      </c>
      <c r="D4063" s="117" t="s">
        <v>722</v>
      </c>
      <c r="E4063" s="117" t="s">
        <v>723</v>
      </c>
      <c r="F4063" s="132">
        <v>1</v>
      </c>
      <c r="G4063" s="118">
        <v>30112</v>
      </c>
      <c r="H4063" s="117">
        <v>117</v>
      </c>
      <c r="I4063" s="118">
        <v>337</v>
      </c>
      <c r="J4063" s="118">
        <f>I4063*H4063</f>
        <v>39429</v>
      </c>
      <c r="K4063" s="118">
        <f t="shared" si="132"/>
        <v>69541</v>
      </c>
      <c r="L4063" s="119">
        <v>20240430</v>
      </c>
    </row>
    <row r="4064" spans="1:12" ht="15.75" thickBot="1" x14ac:dyDescent="0.3">
      <c r="A4064" s="85"/>
      <c r="B4064" s="86"/>
      <c r="C4064" s="86"/>
      <c r="D4064" s="86"/>
      <c r="E4064" s="86"/>
      <c r="F4064" s="122"/>
      <c r="G4064" s="87"/>
      <c r="H4064" s="86"/>
      <c r="I4064" s="87"/>
      <c r="J4064" s="87"/>
      <c r="K4064" s="87"/>
      <c r="L4064" s="88"/>
    </row>
    <row r="4065" spans="1:12" x14ac:dyDescent="0.25">
      <c r="A4065" s="54" t="s">
        <v>5759</v>
      </c>
      <c r="B4065" s="47" t="s">
        <v>92</v>
      </c>
      <c r="C4065" s="47" t="s">
        <v>222</v>
      </c>
      <c r="D4065" s="47" t="s">
        <v>26</v>
      </c>
      <c r="E4065" s="47" t="s">
        <v>3566</v>
      </c>
      <c r="F4065" s="123">
        <v>1</v>
      </c>
      <c r="G4065" s="38">
        <v>13921</v>
      </c>
      <c r="H4065" s="47"/>
      <c r="I4065" s="38"/>
      <c r="J4065" s="38"/>
      <c r="K4065" s="38">
        <f t="shared" ref="K4065:K4103" si="133">J4065+G4065</f>
        <v>13921</v>
      </c>
      <c r="L4065" s="73">
        <v>20240415</v>
      </c>
    </row>
    <row r="4066" spans="1:12" x14ac:dyDescent="0.25">
      <c r="A4066" s="89" t="s">
        <v>5760</v>
      </c>
      <c r="B4066" s="90" t="s">
        <v>92</v>
      </c>
      <c r="C4066" s="90" t="s">
        <v>222</v>
      </c>
      <c r="D4066" s="90" t="s">
        <v>26</v>
      </c>
      <c r="E4066" s="90" t="s">
        <v>1102</v>
      </c>
      <c r="F4066" s="127">
        <v>1</v>
      </c>
      <c r="G4066" s="91">
        <v>13921</v>
      </c>
      <c r="H4066" s="90"/>
      <c r="I4066" s="91"/>
      <c r="J4066" s="91"/>
      <c r="K4066" s="91">
        <f t="shared" si="133"/>
        <v>13921</v>
      </c>
      <c r="L4066" s="92">
        <v>20240415</v>
      </c>
    </row>
    <row r="4067" spans="1:12" x14ac:dyDescent="0.25">
      <c r="A4067" s="89" t="s">
        <v>5761</v>
      </c>
      <c r="B4067" s="90" t="s">
        <v>92</v>
      </c>
      <c r="C4067" s="90" t="s">
        <v>222</v>
      </c>
      <c r="D4067" s="90" t="s">
        <v>26</v>
      </c>
      <c r="E4067" s="90" t="s">
        <v>1106</v>
      </c>
      <c r="F4067" s="127">
        <v>1</v>
      </c>
      <c r="G4067" s="91">
        <v>13921</v>
      </c>
      <c r="H4067" s="90"/>
      <c r="I4067" s="91"/>
      <c r="J4067" s="91"/>
      <c r="K4067" s="91">
        <f t="shared" si="133"/>
        <v>13921</v>
      </c>
      <c r="L4067" s="92">
        <v>20240415</v>
      </c>
    </row>
    <row r="4068" spans="1:12" x14ac:dyDescent="0.25">
      <c r="A4068" s="89" t="s">
        <v>5762</v>
      </c>
      <c r="B4068" s="90" t="s">
        <v>92</v>
      </c>
      <c r="C4068" s="90" t="s">
        <v>222</v>
      </c>
      <c r="D4068" s="90" t="s">
        <v>26</v>
      </c>
      <c r="E4068" s="90" t="s">
        <v>1109</v>
      </c>
      <c r="F4068" s="127">
        <v>1</v>
      </c>
      <c r="G4068" s="91">
        <v>13921</v>
      </c>
      <c r="H4068" s="90"/>
      <c r="I4068" s="91"/>
      <c r="J4068" s="91"/>
      <c r="K4068" s="91">
        <f t="shared" si="133"/>
        <v>13921</v>
      </c>
      <c r="L4068" s="92">
        <v>20240415</v>
      </c>
    </row>
    <row r="4069" spans="1:12" x14ac:dyDescent="0.25">
      <c r="A4069" s="89" t="s">
        <v>5750</v>
      </c>
      <c r="B4069" s="90" t="s">
        <v>92</v>
      </c>
      <c r="C4069" s="90" t="s">
        <v>4868</v>
      </c>
      <c r="D4069" s="90" t="s">
        <v>4869</v>
      </c>
      <c r="E4069" s="90" t="s">
        <v>5113</v>
      </c>
      <c r="F4069" s="127">
        <v>1</v>
      </c>
      <c r="G4069" s="91">
        <v>13921</v>
      </c>
      <c r="H4069" s="90"/>
      <c r="I4069" s="91"/>
      <c r="J4069" s="91"/>
      <c r="K4069" s="91">
        <f t="shared" si="133"/>
        <v>13921</v>
      </c>
      <c r="L4069" s="92">
        <v>20240416</v>
      </c>
    </row>
    <row r="4070" spans="1:12" x14ac:dyDescent="0.25">
      <c r="A4070" s="89" t="s">
        <v>5751</v>
      </c>
      <c r="B4070" s="90" t="s">
        <v>92</v>
      </c>
      <c r="C4070" s="90" t="s">
        <v>4868</v>
      </c>
      <c r="D4070" s="90" t="s">
        <v>4869</v>
      </c>
      <c r="E4070" s="90" t="s">
        <v>5107</v>
      </c>
      <c r="F4070" s="127">
        <v>1</v>
      </c>
      <c r="G4070" s="91">
        <v>13921</v>
      </c>
      <c r="H4070" s="90"/>
      <c r="I4070" s="91"/>
      <c r="J4070" s="91"/>
      <c r="K4070" s="91">
        <f t="shared" si="133"/>
        <v>13921</v>
      </c>
      <c r="L4070" s="92">
        <v>20240416</v>
      </c>
    </row>
    <row r="4071" spans="1:12" x14ac:dyDescent="0.25">
      <c r="A4071" s="89" t="s">
        <v>5752</v>
      </c>
      <c r="B4071" s="90" t="s">
        <v>92</v>
      </c>
      <c r="C4071" s="90" t="s">
        <v>4868</v>
      </c>
      <c r="D4071" s="90" t="s">
        <v>4869</v>
      </c>
      <c r="E4071" s="90" t="s">
        <v>5117</v>
      </c>
      <c r="F4071" s="127">
        <v>1</v>
      </c>
      <c r="G4071" s="91">
        <v>13921</v>
      </c>
      <c r="H4071" s="90"/>
      <c r="I4071" s="91"/>
      <c r="J4071" s="91"/>
      <c r="K4071" s="91">
        <f t="shared" si="133"/>
        <v>13921</v>
      </c>
      <c r="L4071" s="92">
        <v>20240416</v>
      </c>
    </row>
    <row r="4072" spans="1:12" x14ac:dyDescent="0.25">
      <c r="A4072" s="89" t="s">
        <v>5753</v>
      </c>
      <c r="B4072" s="90" t="s">
        <v>92</v>
      </c>
      <c r="C4072" s="90" t="s">
        <v>4868</v>
      </c>
      <c r="D4072" s="90" t="s">
        <v>4869</v>
      </c>
      <c r="E4072" s="90" t="s">
        <v>5105</v>
      </c>
      <c r="F4072" s="127">
        <v>1</v>
      </c>
      <c r="G4072" s="91">
        <v>13921</v>
      </c>
      <c r="H4072" s="90"/>
      <c r="I4072" s="91"/>
      <c r="J4072" s="91"/>
      <c r="K4072" s="91">
        <f t="shared" si="133"/>
        <v>13921</v>
      </c>
      <c r="L4072" s="92">
        <v>20240416</v>
      </c>
    </row>
    <row r="4073" spans="1:12" x14ac:dyDescent="0.25">
      <c r="A4073" s="89" t="s">
        <v>5754</v>
      </c>
      <c r="B4073" s="90" t="s">
        <v>92</v>
      </c>
      <c r="C4073" s="90" t="s">
        <v>4868</v>
      </c>
      <c r="D4073" s="90" t="s">
        <v>4869</v>
      </c>
      <c r="E4073" s="90" t="s">
        <v>5115</v>
      </c>
      <c r="F4073" s="127">
        <v>1</v>
      </c>
      <c r="G4073" s="91">
        <v>13921</v>
      </c>
      <c r="H4073" s="90"/>
      <c r="I4073" s="91"/>
      <c r="J4073" s="91"/>
      <c r="K4073" s="91">
        <f t="shared" si="133"/>
        <v>13921</v>
      </c>
      <c r="L4073" s="92">
        <v>20240416</v>
      </c>
    </row>
    <row r="4074" spans="1:12" x14ac:dyDescent="0.25">
      <c r="A4074" s="89" t="s">
        <v>5755</v>
      </c>
      <c r="B4074" s="90" t="s">
        <v>92</v>
      </c>
      <c r="C4074" s="90" t="s">
        <v>4868</v>
      </c>
      <c r="D4074" s="90" t="s">
        <v>4869</v>
      </c>
      <c r="E4074" s="90" t="s">
        <v>5119</v>
      </c>
      <c r="F4074" s="127">
        <v>1</v>
      </c>
      <c r="G4074" s="91">
        <v>13921</v>
      </c>
      <c r="H4074" s="90"/>
      <c r="I4074" s="91"/>
      <c r="J4074" s="91"/>
      <c r="K4074" s="91">
        <f t="shared" si="133"/>
        <v>13921</v>
      </c>
      <c r="L4074" s="92">
        <v>20240416</v>
      </c>
    </row>
    <row r="4075" spans="1:12" x14ac:dyDescent="0.25">
      <c r="A4075" s="89" t="s">
        <v>5756</v>
      </c>
      <c r="B4075" s="90" t="s">
        <v>92</v>
      </c>
      <c r="C4075" s="90" t="s">
        <v>4868</v>
      </c>
      <c r="D4075" s="90" t="s">
        <v>4869</v>
      </c>
      <c r="E4075" s="90" t="s">
        <v>5111</v>
      </c>
      <c r="F4075" s="127">
        <v>1</v>
      </c>
      <c r="G4075" s="91">
        <v>13921</v>
      </c>
      <c r="H4075" s="90"/>
      <c r="I4075" s="91"/>
      <c r="J4075" s="91"/>
      <c r="K4075" s="91">
        <f t="shared" si="133"/>
        <v>13921</v>
      </c>
      <c r="L4075" s="92">
        <v>20240416</v>
      </c>
    </row>
    <row r="4076" spans="1:12" x14ac:dyDescent="0.25">
      <c r="A4076" s="89" t="s">
        <v>5757</v>
      </c>
      <c r="B4076" s="90" t="s">
        <v>92</v>
      </c>
      <c r="C4076" s="90" t="s">
        <v>4868</v>
      </c>
      <c r="D4076" s="90" t="s">
        <v>4869</v>
      </c>
      <c r="E4076" s="90" t="s">
        <v>5109</v>
      </c>
      <c r="F4076" s="127">
        <v>1</v>
      </c>
      <c r="G4076" s="91">
        <v>13921</v>
      </c>
      <c r="H4076" s="90"/>
      <c r="I4076" s="91"/>
      <c r="J4076" s="91"/>
      <c r="K4076" s="91">
        <f t="shared" si="133"/>
        <v>13921</v>
      </c>
      <c r="L4076" s="92">
        <v>20240416</v>
      </c>
    </row>
    <row r="4077" spans="1:12" x14ac:dyDescent="0.25">
      <c r="A4077" s="89" t="s">
        <v>5745</v>
      </c>
      <c r="B4077" s="90" t="s">
        <v>92</v>
      </c>
      <c r="C4077" s="90" t="s">
        <v>255</v>
      </c>
      <c r="D4077" s="90" t="s">
        <v>256</v>
      </c>
      <c r="E4077" s="90" t="s">
        <v>727</v>
      </c>
      <c r="F4077" s="127">
        <v>1</v>
      </c>
      <c r="G4077" s="91">
        <v>13921</v>
      </c>
      <c r="H4077" s="90"/>
      <c r="I4077" s="91"/>
      <c r="J4077" s="91"/>
      <c r="K4077" s="91">
        <f t="shared" si="133"/>
        <v>13921</v>
      </c>
      <c r="L4077" s="92">
        <v>20240417</v>
      </c>
    </row>
    <row r="4078" spans="1:12" x14ac:dyDescent="0.25">
      <c r="A4078" s="89" t="s">
        <v>5746</v>
      </c>
      <c r="B4078" s="90" t="s">
        <v>92</v>
      </c>
      <c r="C4078" s="90" t="s">
        <v>255</v>
      </c>
      <c r="D4078" s="90" t="s">
        <v>256</v>
      </c>
      <c r="E4078" s="90" t="s">
        <v>4517</v>
      </c>
      <c r="F4078" s="127">
        <v>1</v>
      </c>
      <c r="G4078" s="91">
        <v>13921</v>
      </c>
      <c r="H4078" s="90"/>
      <c r="I4078" s="91"/>
      <c r="J4078" s="91"/>
      <c r="K4078" s="91">
        <f t="shared" si="133"/>
        <v>13921</v>
      </c>
      <c r="L4078" s="92">
        <v>20240417</v>
      </c>
    </row>
    <row r="4079" spans="1:12" x14ac:dyDescent="0.25">
      <c r="A4079" s="89" t="s">
        <v>5733</v>
      </c>
      <c r="B4079" s="90" t="s">
        <v>92</v>
      </c>
      <c r="C4079" s="90" t="s">
        <v>12</v>
      </c>
      <c r="D4079" s="90" t="s">
        <v>319</v>
      </c>
      <c r="E4079" s="90" t="s">
        <v>327</v>
      </c>
      <c r="F4079" s="127">
        <v>1</v>
      </c>
      <c r="G4079" s="91">
        <v>13921</v>
      </c>
      <c r="H4079" s="90"/>
      <c r="I4079" s="91"/>
      <c r="J4079" s="91"/>
      <c r="K4079" s="91">
        <f t="shared" si="133"/>
        <v>13921</v>
      </c>
      <c r="L4079" s="92">
        <v>20240422</v>
      </c>
    </row>
    <row r="4080" spans="1:12" x14ac:dyDescent="0.25">
      <c r="A4080" s="89" t="s">
        <v>5734</v>
      </c>
      <c r="B4080" s="90" t="s">
        <v>92</v>
      </c>
      <c r="C4080" s="90" t="s">
        <v>12</v>
      </c>
      <c r="D4080" s="90" t="s">
        <v>319</v>
      </c>
      <c r="E4080" s="90" t="s">
        <v>4955</v>
      </c>
      <c r="F4080" s="127">
        <v>1</v>
      </c>
      <c r="G4080" s="91">
        <v>13921</v>
      </c>
      <c r="H4080" s="90"/>
      <c r="I4080" s="91"/>
      <c r="J4080" s="91"/>
      <c r="K4080" s="91">
        <f t="shared" si="133"/>
        <v>13921</v>
      </c>
      <c r="L4080" s="92">
        <v>20240422</v>
      </c>
    </row>
    <row r="4081" spans="1:12" x14ac:dyDescent="0.25">
      <c r="A4081" s="89" t="s">
        <v>5735</v>
      </c>
      <c r="B4081" s="90" t="s">
        <v>92</v>
      </c>
      <c r="C4081" s="90" t="s">
        <v>12</v>
      </c>
      <c r="D4081" s="90" t="s">
        <v>319</v>
      </c>
      <c r="E4081" s="90" t="s">
        <v>4304</v>
      </c>
      <c r="F4081" s="127">
        <v>1</v>
      </c>
      <c r="G4081" s="91">
        <v>13921</v>
      </c>
      <c r="H4081" s="90"/>
      <c r="I4081" s="91"/>
      <c r="J4081" s="91"/>
      <c r="K4081" s="91">
        <f t="shared" si="133"/>
        <v>13921</v>
      </c>
      <c r="L4081" s="92">
        <v>20240422</v>
      </c>
    </row>
    <row r="4082" spans="1:12" x14ac:dyDescent="0.25">
      <c r="A4082" s="108" t="s">
        <v>5743</v>
      </c>
      <c r="B4082" s="109" t="s">
        <v>92</v>
      </c>
      <c r="C4082" s="109" t="s">
        <v>36</v>
      </c>
      <c r="D4082" s="109" t="s">
        <v>93</v>
      </c>
      <c r="E4082" s="109" t="s">
        <v>2461</v>
      </c>
      <c r="F4082" s="130">
        <v>1</v>
      </c>
      <c r="G4082" s="110">
        <v>13921</v>
      </c>
      <c r="H4082" s="109">
        <v>42</v>
      </c>
      <c r="I4082" s="110">
        <v>337</v>
      </c>
      <c r="J4082" s="110">
        <f>I4082*H4082</f>
        <v>14154</v>
      </c>
      <c r="K4082" s="110">
        <f t="shared" si="133"/>
        <v>28075</v>
      </c>
      <c r="L4082" s="111">
        <v>20240423</v>
      </c>
    </row>
    <row r="4083" spans="1:12" x14ac:dyDescent="0.25">
      <c r="A4083" s="89" t="s">
        <v>5744</v>
      </c>
      <c r="B4083" s="90" t="s">
        <v>92</v>
      </c>
      <c r="C4083" s="90" t="s">
        <v>36</v>
      </c>
      <c r="D4083" s="90" t="s">
        <v>93</v>
      </c>
      <c r="E4083" s="90" t="s">
        <v>2463</v>
      </c>
      <c r="F4083" s="127">
        <v>1</v>
      </c>
      <c r="G4083" s="91">
        <v>13921</v>
      </c>
      <c r="H4083" s="90"/>
      <c r="I4083" s="91"/>
      <c r="J4083" s="91"/>
      <c r="K4083" s="91">
        <f t="shared" si="133"/>
        <v>13921</v>
      </c>
      <c r="L4083" s="92">
        <v>20240423</v>
      </c>
    </row>
    <row r="4084" spans="1:12" x14ac:dyDescent="0.25">
      <c r="A4084" s="89" t="s">
        <v>5728</v>
      </c>
      <c r="B4084" s="90" t="s">
        <v>92</v>
      </c>
      <c r="C4084" s="90" t="s">
        <v>12</v>
      </c>
      <c r="D4084" s="90" t="s">
        <v>116</v>
      </c>
      <c r="E4084" s="90" t="s">
        <v>3001</v>
      </c>
      <c r="F4084" s="127">
        <v>1</v>
      </c>
      <c r="G4084" s="91">
        <v>13921</v>
      </c>
      <c r="H4084" s="90"/>
      <c r="I4084" s="91"/>
      <c r="J4084" s="91"/>
      <c r="K4084" s="91">
        <f t="shared" si="133"/>
        <v>13921</v>
      </c>
      <c r="L4084" s="92">
        <v>20240424</v>
      </c>
    </row>
    <row r="4085" spans="1:12" x14ac:dyDescent="0.25">
      <c r="A4085" s="89" t="s">
        <v>5729</v>
      </c>
      <c r="B4085" s="90" t="s">
        <v>92</v>
      </c>
      <c r="C4085" s="90" t="s">
        <v>12</v>
      </c>
      <c r="D4085" s="90" t="s">
        <v>116</v>
      </c>
      <c r="E4085" s="90" t="s">
        <v>1148</v>
      </c>
      <c r="F4085" s="127">
        <v>1</v>
      </c>
      <c r="G4085" s="91">
        <v>13921</v>
      </c>
      <c r="H4085" s="90"/>
      <c r="I4085" s="91"/>
      <c r="J4085" s="91"/>
      <c r="K4085" s="91">
        <f t="shared" si="133"/>
        <v>13921</v>
      </c>
      <c r="L4085" s="92">
        <v>20240424</v>
      </c>
    </row>
    <row r="4086" spans="1:12" x14ac:dyDescent="0.25">
      <c r="A4086" s="89" t="s">
        <v>5730</v>
      </c>
      <c r="B4086" s="90" t="s">
        <v>92</v>
      </c>
      <c r="C4086" s="90" t="s">
        <v>12</v>
      </c>
      <c r="D4086" s="90" t="s">
        <v>116</v>
      </c>
      <c r="E4086" s="90" t="s">
        <v>4808</v>
      </c>
      <c r="F4086" s="127">
        <v>1</v>
      </c>
      <c r="G4086" s="91">
        <v>13921</v>
      </c>
      <c r="H4086" s="90"/>
      <c r="I4086" s="91"/>
      <c r="J4086" s="91"/>
      <c r="K4086" s="91">
        <f t="shared" si="133"/>
        <v>13921</v>
      </c>
      <c r="L4086" s="92">
        <v>20240424</v>
      </c>
    </row>
    <row r="4087" spans="1:12" x14ac:dyDescent="0.25">
      <c r="A4087" s="89" t="s">
        <v>5731</v>
      </c>
      <c r="B4087" s="90" t="s">
        <v>92</v>
      </c>
      <c r="C4087" s="90" t="s">
        <v>12</v>
      </c>
      <c r="D4087" s="90" t="s">
        <v>116</v>
      </c>
      <c r="E4087" s="90" t="s">
        <v>2369</v>
      </c>
      <c r="F4087" s="127">
        <v>1</v>
      </c>
      <c r="G4087" s="91">
        <v>13921</v>
      </c>
      <c r="H4087" s="90"/>
      <c r="I4087" s="91"/>
      <c r="J4087" s="91"/>
      <c r="K4087" s="91">
        <f t="shared" si="133"/>
        <v>13921</v>
      </c>
      <c r="L4087" s="92">
        <v>20240424</v>
      </c>
    </row>
    <row r="4088" spans="1:12" x14ac:dyDescent="0.25">
      <c r="A4088" s="108" t="s">
        <v>5718</v>
      </c>
      <c r="B4088" s="109" t="s">
        <v>92</v>
      </c>
      <c r="C4088" s="109" t="s">
        <v>222</v>
      </c>
      <c r="D4088" s="109" t="s">
        <v>39</v>
      </c>
      <c r="E4088" s="109" t="s">
        <v>246</v>
      </c>
      <c r="F4088" s="130">
        <v>1</v>
      </c>
      <c r="G4088" s="110">
        <v>13921</v>
      </c>
      <c r="H4088" s="109">
        <v>203</v>
      </c>
      <c r="I4088" s="110">
        <v>337</v>
      </c>
      <c r="J4088" s="110">
        <f>I4088*H4088</f>
        <v>68411</v>
      </c>
      <c r="K4088" s="110">
        <f t="shared" si="133"/>
        <v>82332</v>
      </c>
      <c r="L4088" s="111">
        <v>20240426</v>
      </c>
    </row>
    <row r="4089" spans="1:12" x14ac:dyDescent="0.25">
      <c r="A4089" s="89" t="s">
        <v>5719</v>
      </c>
      <c r="B4089" s="90" t="s">
        <v>92</v>
      </c>
      <c r="C4089" s="90" t="s">
        <v>12</v>
      </c>
      <c r="D4089" s="90" t="s">
        <v>39</v>
      </c>
      <c r="E4089" s="90" t="s">
        <v>40</v>
      </c>
      <c r="F4089" s="127">
        <v>1</v>
      </c>
      <c r="G4089" s="91">
        <v>13921</v>
      </c>
      <c r="H4089" s="90"/>
      <c r="I4089" s="91"/>
      <c r="J4089" s="91"/>
      <c r="K4089" s="91">
        <f t="shared" si="133"/>
        <v>13921</v>
      </c>
      <c r="L4089" s="92">
        <v>20240426</v>
      </c>
    </row>
    <row r="4090" spans="1:12" x14ac:dyDescent="0.25">
      <c r="A4090" s="89" t="s">
        <v>5720</v>
      </c>
      <c r="B4090" s="90" t="s">
        <v>92</v>
      </c>
      <c r="C4090" s="90" t="s">
        <v>12</v>
      </c>
      <c r="D4090" s="90" t="s">
        <v>39</v>
      </c>
      <c r="E4090" s="90" t="s">
        <v>249</v>
      </c>
      <c r="F4090" s="127">
        <v>1</v>
      </c>
      <c r="G4090" s="91">
        <v>13921</v>
      </c>
      <c r="H4090" s="90"/>
      <c r="I4090" s="91"/>
      <c r="J4090" s="91"/>
      <c r="K4090" s="91">
        <f t="shared" si="133"/>
        <v>13921</v>
      </c>
      <c r="L4090" s="92">
        <v>20240426</v>
      </c>
    </row>
    <row r="4091" spans="1:12" x14ac:dyDescent="0.25">
      <c r="A4091" s="89" t="s">
        <v>5721</v>
      </c>
      <c r="B4091" s="90" t="s">
        <v>92</v>
      </c>
      <c r="C4091" s="90" t="s">
        <v>12</v>
      </c>
      <c r="D4091" s="90" t="s">
        <v>39</v>
      </c>
      <c r="E4091" s="90" t="s">
        <v>3569</v>
      </c>
      <c r="F4091" s="127">
        <v>1</v>
      </c>
      <c r="G4091" s="91">
        <v>13921</v>
      </c>
      <c r="H4091" s="90"/>
      <c r="I4091" s="91"/>
      <c r="J4091" s="91"/>
      <c r="K4091" s="91">
        <f t="shared" si="133"/>
        <v>13921</v>
      </c>
      <c r="L4091" s="92">
        <v>20240426</v>
      </c>
    </row>
    <row r="4092" spans="1:12" x14ac:dyDescent="0.25">
      <c r="A4092" s="89" t="s">
        <v>5722</v>
      </c>
      <c r="B4092" s="90" t="s">
        <v>92</v>
      </c>
      <c r="C4092" s="90" t="s">
        <v>1760</v>
      </c>
      <c r="D4092" s="90" t="s">
        <v>1761</v>
      </c>
      <c r="E4092" s="90" t="s">
        <v>1762</v>
      </c>
      <c r="F4092" s="127">
        <v>1</v>
      </c>
      <c r="G4092" s="91">
        <v>13921</v>
      </c>
      <c r="H4092" s="90"/>
      <c r="I4092" s="91"/>
      <c r="J4092" s="91"/>
      <c r="K4092" s="91">
        <f t="shared" si="133"/>
        <v>13921</v>
      </c>
      <c r="L4092" s="92">
        <v>20240426</v>
      </c>
    </row>
    <row r="4093" spans="1:12" x14ac:dyDescent="0.25">
      <c r="A4093" s="89" t="s">
        <v>5723</v>
      </c>
      <c r="B4093" s="90" t="s">
        <v>92</v>
      </c>
      <c r="C4093" s="90" t="s">
        <v>1760</v>
      </c>
      <c r="D4093" s="90" t="s">
        <v>1761</v>
      </c>
      <c r="E4093" s="90" t="s">
        <v>1764</v>
      </c>
      <c r="F4093" s="127">
        <v>1</v>
      </c>
      <c r="G4093" s="91">
        <v>13921</v>
      </c>
      <c r="H4093" s="90"/>
      <c r="I4093" s="91"/>
      <c r="J4093" s="91"/>
      <c r="K4093" s="91">
        <f t="shared" si="133"/>
        <v>13921</v>
      </c>
      <c r="L4093" s="92">
        <v>20240426</v>
      </c>
    </row>
    <row r="4094" spans="1:12" x14ac:dyDescent="0.25">
      <c r="A4094" s="89" t="s">
        <v>5724</v>
      </c>
      <c r="B4094" s="90" t="s">
        <v>92</v>
      </c>
      <c r="C4094" s="90" t="s">
        <v>739</v>
      </c>
      <c r="D4094" s="90" t="s">
        <v>740</v>
      </c>
      <c r="E4094" s="90" t="s">
        <v>741</v>
      </c>
      <c r="F4094" s="127">
        <v>1</v>
      </c>
      <c r="G4094" s="91">
        <v>13921</v>
      </c>
      <c r="H4094" s="90"/>
      <c r="I4094" s="91"/>
      <c r="J4094" s="91"/>
      <c r="K4094" s="91">
        <f t="shared" si="133"/>
        <v>13921</v>
      </c>
      <c r="L4094" s="92">
        <v>20240426</v>
      </c>
    </row>
    <row r="4095" spans="1:12" x14ac:dyDescent="0.25">
      <c r="A4095" s="89" t="s">
        <v>5725</v>
      </c>
      <c r="B4095" s="90" t="s">
        <v>92</v>
      </c>
      <c r="C4095" s="90" t="s">
        <v>739</v>
      </c>
      <c r="D4095" s="90" t="s">
        <v>740</v>
      </c>
      <c r="E4095" s="90" t="s">
        <v>743</v>
      </c>
      <c r="F4095" s="127">
        <v>1</v>
      </c>
      <c r="G4095" s="91">
        <v>13921</v>
      </c>
      <c r="H4095" s="90"/>
      <c r="I4095" s="91"/>
      <c r="J4095" s="91"/>
      <c r="K4095" s="91">
        <f t="shared" si="133"/>
        <v>13921</v>
      </c>
      <c r="L4095" s="92">
        <v>20240426</v>
      </c>
    </row>
    <row r="4096" spans="1:12" x14ac:dyDescent="0.25">
      <c r="A4096" s="89" t="s">
        <v>5710</v>
      </c>
      <c r="B4096" s="90" t="s">
        <v>92</v>
      </c>
      <c r="C4096" s="90" t="s">
        <v>12</v>
      </c>
      <c r="D4096" s="90" t="s">
        <v>118</v>
      </c>
      <c r="E4096" s="90" t="s">
        <v>119</v>
      </c>
      <c r="F4096" s="127">
        <v>1</v>
      </c>
      <c r="G4096" s="91">
        <v>13921</v>
      </c>
      <c r="H4096" s="90"/>
      <c r="I4096" s="91"/>
      <c r="J4096" s="91"/>
      <c r="K4096" s="91">
        <f t="shared" si="133"/>
        <v>13921</v>
      </c>
      <c r="L4096" s="92">
        <v>20240429</v>
      </c>
    </row>
    <row r="4097" spans="1:12" x14ac:dyDescent="0.25">
      <c r="A4097" s="89" t="s">
        <v>5711</v>
      </c>
      <c r="B4097" s="90" t="s">
        <v>92</v>
      </c>
      <c r="C4097" s="90" t="s">
        <v>12</v>
      </c>
      <c r="D4097" s="90" t="s">
        <v>118</v>
      </c>
      <c r="E4097" s="90" t="s">
        <v>3171</v>
      </c>
      <c r="F4097" s="127">
        <v>1</v>
      </c>
      <c r="G4097" s="91">
        <v>13921</v>
      </c>
      <c r="H4097" s="90"/>
      <c r="I4097" s="91"/>
      <c r="J4097" s="91"/>
      <c r="K4097" s="91">
        <f t="shared" si="133"/>
        <v>13921</v>
      </c>
      <c r="L4097" s="92">
        <v>20240429</v>
      </c>
    </row>
    <row r="4098" spans="1:12" x14ac:dyDescent="0.25">
      <c r="A4098" s="89" t="s">
        <v>5712</v>
      </c>
      <c r="B4098" s="90" t="s">
        <v>92</v>
      </c>
      <c r="C4098" s="90" t="s">
        <v>12</v>
      </c>
      <c r="D4098" s="90" t="s">
        <v>118</v>
      </c>
      <c r="E4098" s="90" t="s">
        <v>2477</v>
      </c>
      <c r="F4098" s="127">
        <v>1</v>
      </c>
      <c r="G4098" s="91">
        <v>13921</v>
      </c>
      <c r="H4098" s="90"/>
      <c r="I4098" s="91"/>
      <c r="J4098" s="91"/>
      <c r="K4098" s="91">
        <f t="shared" si="133"/>
        <v>13921</v>
      </c>
      <c r="L4098" s="92">
        <v>20240429</v>
      </c>
    </row>
    <row r="4099" spans="1:12" x14ac:dyDescent="0.25">
      <c r="A4099" s="89" t="s">
        <v>5713</v>
      </c>
      <c r="B4099" s="90" t="s">
        <v>92</v>
      </c>
      <c r="C4099" s="90" t="s">
        <v>12</v>
      </c>
      <c r="D4099" s="90" t="s">
        <v>118</v>
      </c>
      <c r="E4099" s="90" t="s">
        <v>174</v>
      </c>
      <c r="F4099" s="127">
        <v>1</v>
      </c>
      <c r="G4099" s="91">
        <v>13921</v>
      </c>
      <c r="H4099" s="90"/>
      <c r="I4099" s="91"/>
      <c r="J4099" s="91"/>
      <c r="K4099" s="91">
        <f t="shared" si="133"/>
        <v>13921</v>
      </c>
      <c r="L4099" s="92">
        <v>20240429</v>
      </c>
    </row>
    <row r="4100" spans="1:12" x14ac:dyDescent="0.25">
      <c r="A4100" s="89" t="s">
        <v>5714</v>
      </c>
      <c r="B4100" s="90" t="s">
        <v>92</v>
      </c>
      <c r="C4100" s="90" t="s">
        <v>12</v>
      </c>
      <c r="D4100" s="90" t="s">
        <v>118</v>
      </c>
      <c r="E4100" s="90" t="s">
        <v>5380</v>
      </c>
      <c r="F4100" s="127">
        <v>1</v>
      </c>
      <c r="G4100" s="91">
        <v>13921</v>
      </c>
      <c r="H4100" s="90"/>
      <c r="I4100" s="91"/>
      <c r="J4100" s="91"/>
      <c r="K4100" s="91">
        <f t="shared" si="133"/>
        <v>13921</v>
      </c>
      <c r="L4100" s="92">
        <v>20240429</v>
      </c>
    </row>
    <row r="4101" spans="1:12" x14ac:dyDescent="0.25">
      <c r="A4101" s="89" t="s">
        <v>5715</v>
      </c>
      <c r="B4101" s="90" t="s">
        <v>92</v>
      </c>
      <c r="C4101" s="90" t="s">
        <v>12</v>
      </c>
      <c r="D4101" s="90" t="s">
        <v>118</v>
      </c>
      <c r="E4101" s="90" t="s">
        <v>262</v>
      </c>
      <c r="F4101" s="127">
        <v>1</v>
      </c>
      <c r="G4101" s="91">
        <v>13921</v>
      </c>
      <c r="H4101" s="90"/>
      <c r="I4101" s="91"/>
      <c r="J4101" s="91"/>
      <c r="K4101" s="91">
        <f t="shared" si="133"/>
        <v>13921</v>
      </c>
      <c r="L4101" s="92">
        <v>20240429</v>
      </c>
    </row>
    <row r="4102" spans="1:12" x14ac:dyDescent="0.25">
      <c r="A4102" s="89" t="s">
        <v>5716</v>
      </c>
      <c r="B4102" s="90" t="s">
        <v>92</v>
      </c>
      <c r="C4102" s="90" t="s">
        <v>12</v>
      </c>
      <c r="D4102" s="90" t="s">
        <v>118</v>
      </c>
      <c r="E4102" s="90" t="s">
        <v>167</v>
      </c>
      <c r="F4102" s="127">
        <v>1</v>
      </c>
      <c r="G4102" s="91">
        <v>13921</v>
      </c>
      <c r="H4102" s="90"/>
      <c r="I4102" s="91"/>
      <c r="J4102" s="91"/>
      <c r="K4102" s="91">
        <f t="shared" si="133"/>
        <v>13921</v>
      </c>
      <c r="L4102" s="92">
        <v>20240429</v>
      </c>
    </row>
    <row r="4103" spans="1:12" ht="15.75" thickBot="1" x14ac:dyDescent="0.3">
      <c r="A4103" s="112" t="s">
        <v>5717</v>
      </c>
      <c r="B4103" s="113" t="s">
        <v>92</v>
      </c>
      <c r="C4103" s="113" t="s">
        <v>12</v>
      </c>
      <c r="D4103" s="113" t="s">
        <v>118</v>
      </c>
      <c r="E4103" s="113" t="s">
        <v>2205</v>
      </c>
      <c r="F4103" s="131">
        <v>1</v>
      </c>
      <c r="G4103" s="114">
        <v>13921</v>
      </c>
      <c r="H4103" s="113"/>
      <c r="I4103" s="114"/>
      <c r="J4103" s="114"/>
      <c r="K4103" s="114">
        <f t="shared" si="133"/>
        <v>13921</v>
      </c>
      <c r="L4103" s="115">
        <v>20240429</v>
      </c>
    </row>
    <row r="4104" spans="1:12" x14ac:dyDescent="0.25">
      <c r="A4104" s="89"/>
      <c r="B4104" s="90"/>
      <c r="C4104" s="90"/>
      <c r="D4104" s="90"/>
      <c r="E4104" s="90"/>
      <c r="F4104" s="127"/>
      <c r="G4104" s="91"/>
      <c r="H4104" s="90"/>
      <c r="I4104" s="91"/>
      <c r="J4104" s="91"/>
      <c r="K4104" s="91"/>
      <c r="L4104" s="92"/>
    </row>
    <row r="4109" spans="1:12" ht="15.75" thickBot="1" x14ac:dyDescent="0.3">
      <c r="A4109" s="85" t="s">
        <v>0</v>
      </c>
      <c r="B4109" s="86" t="s">
        <v>1</v>
      </c>
      <c r="C4109" s="86" t="s">
        <v>2</v>
      </c>
      <c r="D4109" s="86" t="s">
        <v>3</v>
      </c>
      <c r="E4109" s="86" t="s">
        <v>4</v>
      </c>
      <c r="F4109" s="25"/>
      <c r="G4109" s="87" t="s">
        <v>6</v>
      </c>
      <c r="H4109" s="86" t="s">
        <v>7</v>
      </c>
      <c r="I4109" s="87" t="s">
        <v>8</v>
      </c>
      <c r="J4109" s="87" t="s">
        <v>9</v>
      </c>
      <c r="K4109" s="87" t="s">
        <v>10</v>
      </c>
      <c r="L4109" s="122" t="s">
        <v>5</v>
      </c>
    </row>
    <row r="4110" spans="1:12" x14ac:dyDescent="0.25">
      <c r="A4110" s="54" t="s">
        <v>5947</v>
      </c>
      <c r="B4110" s="47" t="s">
        <v>2204</v>
      </c>
      <c r="C4110" s="47" t="s">
        <v>3260</v>
      </c>
      <c r="D4110" s="47" t="s">
        <v>5924</v>
      </c>
      <c r="E4110" s="47" t="s">
        <v>5925</v>
      </c>
      <c r="F4110" s="47">
        <v>1</v>
      </c>
      <c r="G4110" s="38">
        <v>30112</v>
      </c>
      <c r="H4110" s="47"/>
      <c r="I4110" s="38"/>
      <c r="J4110" s="38"/>
      <c r="K4110" s="38">
        <f t="shared" ref="K4110:K4157" si="134">J4110+G4110</f>
        <v>30112</v>
      </c>
      <c r="L4110" s="347">
        <v>20240502</v>
      </c>
    </row>
    <row r="4111" spans="1:12" x14ac:dyDescent="0.25">
      <c r="A4111" s="56" t="s">
        <v>5949</v>
      </c>
      <c r="B4111" s="46" t="s">
        <v>11</v>
      </c>
      <c r="C4111" s="46" t="s">
        <v>56</v>
      </c>
      <c r="D4111" s="46" t="s">
        <v>57</v>
      </c>
      <c r="E4111" s="46" t="s">
        <v>496</v>
      </c>
      <c r="F4111" s="46">
        <v>1</v>
      </c>
      <c r="G4111" s="37">
        <v>30112</v>
      </c>
      <c r="H4111" s="46">
        <v>275</v>
      </c>
      <c r="I4111" s="37">
        <v>337</v>
      </c>
      <c r="J4111" s="37">
        <f>I4111*H4111</f>
        <v>92675</v>
      </c>
      <c r="K4111" s="37">
        <f t="shared" si="134"/>
        <v>122787</v>
      </c>
      <c r="L4111" s="350">
        <v>20240502</v>
      </c>
    </row>
    <row r="4112" spans="1:12" x14ac:dyDescent="0.25">
      <c r="A4112" s="55" t="s">
        <v>5944</v>
      </c>
      <c r="B4112" s="35" t="s">
        <v>11</v>
      </c>
      <c r="C4112" s="35" t="s">
        <v>851</v>
      </c>
      <c r="D4112" s="35" t="s">
        <v>855</v>
      </c>
      <c r="E4112" s="35" t="s">
        <v>858</v>
      </c>
      <c r="F4112" s="35">
        <v>1</v>
      </c>
      <c r="G4112" s="36">
        <v>30112</v>
      </c>
      <c r="H4112" s="35"/>
      <c r="I4112" s="36"/>
      <c r="J4112" s="36"/>
      <c r="K4112" s="36">
        <f t="shared" si="134"/>
        <v>30112</v>
      </c>
      <c r="L4112" s="348">
        <v>20240503</v>
      </c>
    </row>
    <row r="4113" spans="1:12" x14ac:dyDescent="0.25">
      <c r="A4113" s="56" t="s">
        <v>5945</v>
      </c>
      <c r="B4113" s="46" t="s">
        <v>11</v>
      </c>
      <c r="C4113" s="46" t="s">
        <v>255</v>
      </c>
      <c r="D4113" s="46" t="s">
        <v>256</v>
      </c>
      <c r="E4113" s="46" t="s">
        <v>4517</v>
      </c>
      <c r="F4113" s="46">
        <v>1</v>
      </c>
      <c r="G4113" s="37">
        <v>30112</v>
      </c>
      <c r="H4113" s="46">
        <v>53</v>
      </c>
      <c r="I4113" s="37">
        <v>337</v>
      </c>
      <c r="J4113" s="37">
        <f>I4113*H4113</f>
        <v>17861</v>
      </c>
      <c r="K4113" s="37">
        <f t="shared" si="134"/>
        <v>47973</v>
      </c>
      <c r="L4113" s="350">
        <v>20240503</v>
      </c>
    </row>
    <row r="4114" spans="1:12" x14ac:dyDescent="0.25">
      <c r="A4114" s="55" t="s">
        <v>5948</v>
      </c>
      <c r="B4114" s="35" t="s">
        <v>11</v>
      </c>
      <c r="C4114" s="35" t="s">
        <v>35</v>
      </c>
      <c r="D4114" s="35" t="s">
        <v>611</v>
      </c>
      <c r="E4114" s="35" t="s">
        <v>612</v>
      </c>
      <c r="F4114" s="35">
        <v>1</v>
      </c>
      <c r="G4114" s="36">
        <v>30112</v>
      </c>
      <c r="H4114" s="35"/>
      <c r="I4114" s="36"/>
      <c r="J4114" s="36"/>
      <c r="K4114" s="36">
        <f t="shared" si="134"/>
        <v>30112</v>
      </c>
      <c r="L4114" s="348">
        <v>20240503</v>
      </c>
    </row>
    <row r="4115" spans="1:12" x14ac:dyDescent="0.25">
      <c r="A4115" s="55" t="s">
        <v>5941</v>
      </c>
      <c r="B4115" s="35" t="s">
        <v>11</v>
      </c>
      <c r="C4115" s="35" t="s">
        <v>251</v>
      </c>
      <c r="D4115" s="35" t="s">
        <v>91</v>
      </c>
      <c r="E4115" s="35" t="s">
        <v>1198</v>
      </c>
      <c r="F4115" s="35">
        <v>1</v>
      </c>
      <c r="G4115" s="36">
        <v>30112</v>
      </c>
      <c r="H4115" s="35"/>
      <c r="I4115" s="36"/>
      <c r="J4115" s="36"/>
      <c r="K4115" s="36">
        <f t="shared" si="134"/>
        <v>30112</v>
      </c>
      <c r="L4115" s="348">
        <v>20240506</v>
      </c>
    </row>
    <row r="4116" spans="1:12" x14ac:dyDescent="0.25">
      <c r="A4116" s="56" t="s">
        <v>5942</v>
      </c>
      <c r="B4116" s="46" t="s">
        <v>11</v>
      </c>
      <c r="C4116" s="46" t="s">
        <v>847</v>
      </c>
      <c r="D4116" s="46" t="s">
        <v>26</v>
      </c>
      <c r="E4116" s="46" t="s">
        <v>848</v>
      </c>
      <c r="F4116" s="46">
        <v>1</v>
      </c>
      <c r="G4116" s="37">
        <v>30112</v>
      </c>
      <c r="H4116" s="46">
        <v>81</v>
      </c>
      <c r="I4116" s="37">
        <v>337</v>
      </c>
      <c r="J4116" s="37">
        <f>I4116*H4116</f>
        <v>27297</v>
      </c>
      <c r="K4116" s="37">
        <f t="shared" si="134"/>
        <v>57409</v>
      </c>
      <c r="L4116" s="350">
        <v>20240506</v>
      </c>
    </row>
    <row r="4117" spans="1:12" x14ac:dyDescent="0.25">
      <c r="A4117" s="55" t="s">
        <v>5943</v>
      </c>
      <c r="B4117" s="35" t="s">
        <v>11</v>
      </c>
      <c r="C4117" s="35" t="s">
        <v>35</v>
      </c>
      <c r="D4117" s="35" t="s">
        <v>784</v>
      </c>
      <c r="E4117" s="35" t="s">
        <v>785</v>
      </c>
      <c r="F4117" s="35">
        <v>1</v>
      </c>
      <c r="G4117" s="36">
        <v>30112</v>
      </c>
      <c r="H4117" s="35"/>
      <c r="I4117" s="36"/>
      <c r="J4117" s="36"/>
      <c r="K4117" s="36">
        <f t="shared" si="134"/>
        <v>30112</v>
      </c>
      <c r="L4117" s="348">
        <v>20240506</v>
      </c>
    </row>
    <row r="4118" spans="1:12" x14ac:dyDescent="0.25">
      <c r="A4118" s="55" t="s">
        <v>5946</v>
      </c>
      <c r="B4118" s="35" t="s">
        <v>11</v>
      </c>
      <c r="C4118" s="35" t="s">
        <v>251</v>
      </c>
      <c r="D4118" s="35" t="s">
        <v>91</v>
      </c>
      <c r="E4118" s="35" t="s">
        <v>4636</v>
      </c>
      <c r="F4118" s="35">
        <v>1</v>
      </c>
      <c r="G4118" s="36">
        <v>30112</v>
      </c>
      <c r="H4118" s="35"/>
      <c r="I4118" s="36"/>
      <c r="J4118" s="36"/>
      <c r="K4118" s="36">
        <f t="shared" si="134"/>
        <v>30112</v>
      </c>
      <c r="L4118" s="348">
        <v>20240506</v>
      </c>
    </row>
    <row r="4119" spans="1:12" x14ac:dyDescent="0.25">
      <c r="A4119" s="55" t="s">
        <v>5950</v>
      </c>
      <c r="B4119" s="35" t="s">
        <v>11</v>
      </c>
      <c r="C4119" s="35" t="s">
        <v>251</v>
      </c>
      <c r="D4119" s="35" t="s">
        <v>91</v>
      </c>
      <c r="E4119" s="35" t="s">
        <v>1315</v>
      </c>
      <c r="F4119" s="35">
        <v>1</v>
      </c>
      <c r="G4119" s="36">
        <v>30112</v>
      </c>
      <c r="H4119" s="35"/>
      <c r="I4119" s="36"/>
      <c r="J4119" s="36"/>
      <c r="K4119" s="36">
        <f t="shared" si="134"/>
        <v>30112</v>
      </c>
      <c r="L4119" s="348">
        <v>20240506</v>
      </c>
    </row>
    <row r="4120" spans="1:12" x14ac:dyDescent="0.25">
      <c r="A4120" s="56" t="s">
        <v>5940</v>
      </c>
      <c r="B4120" s="46" t="s">
        <v>11</v>
      </c>
      <c r="C4120" s="46" t="s">
        <v>673</v>
      </c>
      <c r="D4120" s="46" t="s">
        <v>4880</v>
      </c>
      <c r="E4120" s="46" t="s">
        <v>674</v>
      </c>
      <c r="F4120" s="46">
        <v>1</v>
      </c>
      <c r="G4120" s="37">
        <v>30112</v>
      </c>
      <c r="H4120" s="46">
        <v>30</v>
      </c>
      <c r="I4120" s="37">
        <v>337</v>
      </c>
      <c r="J4120" s="37">
        <f>I4120*H4120</f>
        <v>10110</v>
      </c>
      <c r="K4120" s="37">
        <f t="shared" si="134"/>
        <v>40222</v>
      </c>
      <c r="L4120" s="350">
        <v>20240507</v>
      </c>
    </row>
    <row r="4121" spans="1:12" x14ac:dyDescent="0.25">
      <c r="A4121" s="56" t="s">
        <v>5937</v>
      </c>
      <c r="B4121" s="46" t="s">
        <v>11</v>
      </c>
      <c r="C4121" s="46" t="s">
        <v>12</v>
      </c>
      <c r="D4121" s="46" t="s">
        <v>128</v>
      </c>
      <c r="E4121" s="46" t="s">
        <v>5196</v>
      </c>
      <c r="F4121" s="46">
        <v>1</v>
      </c>
      <c r="G4121" s="37">
        <v>30112</v>
      </c>
      <c r="H4121" s="46">
        <v>88</v>
      </c>
      <c r="I4121" s="37">
        <v>337</v>
      </c>
      <c r="J4121" s="37">
        <f>I4121*H4121</f>
        <v>29656</v>
      </c>
      <c r="K4121" s="37">
        <f t="shared" si="134"/>
        <v>59768</v>
      </c>
      <c r="L4121" s="350">
        <v>20240508</v>
      </c>
    </row>
    <row r="4122" spans="1:12" x14ac:dyDescent="0.25">
      <c r="A4122" s="55" t="s">
        <v>5932</v>
      </c>
      <c r="B4122" s="35" t="s">
        <v>11</v>
      </c>
      <c r="C4122" s="35" t="s">
        <v>12</v>
      </c>
      <c r="D4122" s="35" t="s">
        <v>118</v>
      </c>
      <c r="E4122" s="35" t="s">
        <v>119</v>
      </c>
      <c r="F4122" s="35">
        <v>1</v>
      </c>
      <c r="G4122" s="36">
        <v>30112</v>
      </c>
      <c r="H4122" s="35"/>
      <c r="I4122" s="36"/>
      <c r="J4122" s="36"/>
      <c r="K4122" s="36">
        <f t="shared" si="134"/>
        <v>30112</v>
      </c>
      <c r="L4122" s="348">
        <v>20240510</v>
      </c>
    </row>
    <row r="4123" spans="1:12" x14ac:dyDescent="0.25">
      <c r="A4123" s="56" t="s">
        <v>5936</v>
      </c>
      <c r="B4123" s="46" t="s">
        <v>11</v>
      </c>
      <c r="C4123" s="46" t="s">
        <v>27</v>
      </c>
      <c r="D4123" s="46" t="s">
        <v>188</v>
      </c>
      <c r="E4123" s="46" t="s">
        <v>761</v>
      </c>
      <c r="F4123" s="46">
        <v>1</v>
      </c>
      <c r="G4123" s="37">
        <v>30112</v>
      </c>
      <c r="H4123" s="46">
        <v>331</v>
      </c>
      <c r="I4123" s="37">
        <v>337</v>
      </c>
      <c r="J4123" s="37">
        <f>I4123*H4123</f>
        <v>111547</v>
      </c>
      <c r="K4123" s="37">
        <f t="shared" si="134"/>
        <v>141659</v>
      </c>
      <c r="L4123" s="350">
        <v>20240510</v>
      </c>
    </row>
    <row r="4124" spans="1:12" x14ac:dyDescent="0.25">
      <c r="A4124" s="56" t="s">
        <v>5930</v>
      </c>
      <c r="B4124" s="46" t="s">
        <v>11</v>
      </c>
      <c r="C4124" s="46" t="s">
        <v>28</v>
      </c>
      <c r="D4124" s="46" t="s">
        <v>1005</v>
      </c>
      <c r="E4124" s="46" t="s">
        <v>1006</v>
      </c>
      <c r="F4124" s="46">
        <v>1</v>
      </c>
      <c r="G4124" s="37">
        <v>30112</v>
      </c>
      <c r="H4124" s="46">
        <v>46</v>
      </c>
      <c r="I4124" s="37">
        <v>337</v>
      </c>
      <c r="J4124" s="37">
        <f>I4124*H4124</f>
        <v>15502</v>
      </c>
      <c r="K4124" s="37">
        <f t="shared" si="134"/>
        <v>45614</v>
      </c>
      <c r="L4124" s="350">
        <v>20240513</v>
      </c>
    </row>
    <row r="4125" spans="1:12" x14ac:dyDescent="0.25">
      <c r="A4125" s="56" t="s">
        <v>5931</v>
      </c>
      <c r="B4125" s="46" t="s">
        <v>11</v>
      </c>
      <c r="C4125" s="46" t="s">
        <v>984</v>
      </c>
      <c r="D4125" s="46" t="s">
        <v>2319</v>
      </c>
      <c r="E4125" s="46" t="s">
        <v>1310</v>
      </c>
      <c r="F4125" s="46">
        <v>1</v>
      </c>
      <c r="G4125" s="37">
        <v>30112</v>
      </c>
      <c r="H4125" s="46">
        <v>103</v>
      </c>
      <c r="I4125" s="37">
        <v>337</v>
      </c>
      <c r="J4125" s="37">
        <f>I4125*H4125</f>
        <v>34711</v>
      </c>
      <c r="K4125" s="37">
        <f t="shared" si="134"/>
        <v>64823</v>
      </c>
      <c r="L4125" s="350">
        <v>20240513</v>
      </c>
    </row>
    <row r="4126" spans="1:12" x14ac:dyDescent="0.25">
      <c r="A4126" s="55" t="s">
        <v>5923</v>
      </c>
      <c r="B4126" s="35" t="s">
        <v>2204</v>
      </c>
      <c r="C4126" s="35" t="s">
        <v>3260</v>
      </c>
      <c r="D4126" s="35" t="s">
        <v>5924</v>
      </c>
      <c r="E4126" s="35" t="s">
        <v>5925</v>
      </c>
      <c r="F4126" s="35">
        <v>1</v>
      </c>
      <c r="G4126" s="36">
        <v>30112</v>
      </c>
      <c r="H4126" s="35"/>
      <c r="I4126" s="36"/>
      <c r="J4126" s="36"/>
      <c r="K4126" s="36">
        <f t="shared" si="134"/>
        <v>30112</v>
      </c>
      <c r="L4126" s="348">
        <v>20240514</v>
      </c>
    </row>
    <row r="4127" spans="1:12" x14ac:dyDescent="0.25">
      <c r="A4127" s="56" t="s">
        <v>5939</v>
      </c>
      <c r="B4127" s="46" t="s">
        <v>11</v>
      </c>
      <c r="C4127" s="46" t="s">
        <v>36</v>
      </c>
      <c r="D4127" s="46" t="s">
        <v>37</v>
      </c>
      <c r="E4127" s="46" t="s">
        <v>1155</v>
      </c>
      <c r="F4127" s="46">
        <v>1</v>
      </c>
      <c r="G4127" s="37">
        <v>30112</v>
      </c>
      <c r="H4127" s="46">
        <v>287</v>
      </c>
      <c r="I4127" s="37">
        <v>337</v>
      </c>
      <c r="J4127" s="37">
        <f>I4127*H4127</f>
        <v>96719</v>
      </c>
      <c r="K4127" s="37">
        <f t="shared" si="134"/>
        <v>126831</v>
      </c>
      <c r="L4127" s="350">
        <v>20240514</v>
      </c>
    </row>
    <row r="4128" spans="1:12" x14ac:dyDescent="0.25">
      <c r="A4128" s="55" t="s">
        <v>5927</v>
      </c>
      <c r="B4128" s="35" t="s">
        <v>11</v>
      </c>
      <c r="C4128" s="35" t="s">
        <v>251</v>
      </c>
      <c r="D4128" s="35" t="s">
        <v>91</v>
      </c>
      <c r="E4128" s="35" t="s">
        <v>962</v>
      </c>
      <c r="F4128" s="35">
        <v>1</v>
      </c>
      <c r="G4128" s="36">
        <v>30112</v>
      </c>
      <c r="H4128" s="35"/>
      <c r="I4128" s="36"/>
      <c r="J4128" s="36"/>
      <c r="K4128" s="36">
        <f t="shared" si="134"/>
        <v>30112</v>
      </c>
      <c r="L4128" s="348">
        <v>20240515</v>
      </c>
    </row>
    <row r="4129" spans="1:12" x14ac:dyDescent="0.25">
      <c r="A4129" s="56" t="s">
        <v>5928</v>
      </c>
      <c r="B4129" s="46" t="s">
        <v>11</v>
      </c>
      <c r="C4129" s="46" t="s">
        <v>685</v>
      </c>
      <c r="D4129" s="46" t="s">
        <v>686</v>
      </c>
      <c r="E4129" s="46" t="s">
        <v>5929</v>
      </c>
      <c r="F4129" s="46">
        <v>1</v>
      </c>
      <c r="G4129" s="37">
        <v>30112</v>
      </c>
      <c r="H4129" s="46">
        <v>79</v>
      </c>
      <c r="I4129" s="37">
        <v>337</v>
      </c>
      <c r="J4129" s="37">
        <f>I4129*H4129</f>
        <v>26623</v>
      </c>
      <c r="K4129" s="37">
        <f t="shared" si="134"/>
        <v>56735</v>
      </c>
      <c r="L4129" s="350">
        <v>20240515</v>
      </c>
    </row>
    <row r="4130" spans="1:12" x14ac:dyDescent="0.25">
      <c r="A4130" s="55" t="s">
        <v>5920</v>
      </c>
      <c r="B4130" s="35" t="s">
        <v>11</v>
      </c>
      <c r="C4130" s="35" t="s">
        <v>278</v>
      </c>
      <c r="D4130" s="35" t="s">
        <v>5226</v>
      </c>
      <c r="E4130" s="35" t="s">
        <v>1415</v>
      </c>
      <c r="F4130" s="35">
        <v>1</v>
      </c>
      <c r="G4130" s="36">
        <v>30112</v>
      </c>
      <c r="H4130" s="35"/>
      <c r="I4130" s="36"/>
      <c r="J4130" s="36"/>
      <c r="K4130" s="36">
        <f t="shared" si="134"/>
        <v>30112</v>
      </c>
      <c r="L4130" s="348">
        <v>20240516</v>
      </c>
    </row>
    <row r="4131" spans="1:12" x14ac:dyDescent="0.25">
      <c r="A4131" s="56" t="s">
        <v>5951</v>
      </c>
      <c r="B4131" s="46" t="s">
        <v>11</v>
      </c>
      <c r="C4131" s="46" t="s">
        <v>12</v>
      </c>
      <c r="D4131" s="46" t="s">
        <v>260</v>
      </c>
      <c r="E4131" s="46" t="s">
        <v>261</v>
      </c>
      <c r="F4131" s="46">
        <v>1</v>
      </c>
      <c r="G4131" s="37">
        <v>30112</v>
      </c>
      <c r="H4131" s="46">
        <v>240</v>
      </c>
      <c r="I4131" s="37">
        <v>337</v>
      </c>
      <c r="J4131" s="37">
        <f>I4131*H4131</f>
        <v>80880</v>
      </c>
      <c r="K4131" s="37">
        <f t="shared" si="134"/>
        <v>110992</v>
      </c>
      <c r="L4131" s="350">
        <v>20240516</v>
      </c>
    </row>
    <row r="4132" spans="1:12" x14ac:dyDescent="0.25">
      <c r="A4132" s="55" t="s">
        <v>5953</v>
      </c>
      <c r="B4132" s="35" t="s">
        <v>1468</v>
      </c>
      <c r="C4132" s="35" t="s">
        <v>706</v>
      </c>
      <c r="D4132" s="35" t="s">
        <v>707</v>
      </c>
      <c r="E4132" s="35" t="s">
        <v>708</v>
      </c>
      <c r="F4132" s="35">
        <v>1</v>
      </c>
      <c r="G4132" s="36">
        <v>30112</v>
      </c>
      <c r="H4132" s="35"/>
      <c r="I4132" s="36"/>
      <c r="J4132" s="36"/>
      <c r="K4132" s="36">
        <f t="shared" si="134"/>
        <v>30112</v>
      </c>
      <c r="L4132" s="348">
        <v>20240517</v>
      </c>
    </row>
    <row r="4133" spans="1:12" x14ac:dyDescent="0.25">
      <c r="A4133" s="56" t="s">
        <v>5909</v>
      </c>
      <c r="B4133" s="46" t="s">
        <v>11</v>
      </c>
      <c r="C4133" s="46" t="s">
        <v>28</v>
      </c>
      <c r="D4133" s="46" t="s">
        <v>1008</v>
      </c>
      <c r="E4133" s="46" t="s">
        <v>1009</v>
      </c>
      <c r="F4133" s="46">
        <v>1</v>
      </c>
      <c r="G4133" s="37">
        <v>30112</v>
      </c>
      <c r="H4133" s="46">
        <v>60</v>
      </c>
      <c r="I4133" s="37">
        <v>337</v>
      </c>
      <c r="J4133" s="37">
        <f>I4133*H4133</f>
        <v>20220</v>
      </c>
      <c r="K4133" s="37">
        <f t="shared" si="134"/>
        <v>50332</v>
      </c>
      <c r="L4133" s="350">
        <v>20240520</v>
      </c>
    </row>
    <row r="4134" spans="1:12" x14ac:dyDescent="0.25">
      <c r="A4134" s="55" t="s">
        <v>5911</v>
      </c>
      <c r="B4134" s="35" t="s">
        <v>11</v>
      </c>
      <c r="C4134" s="35" t="s">
        <v>1760</v>
      </c>
      <c r="D4134" s="35" t="s">
        <v>1761</v>
      </c>
      <c r="E4134" s="35" t="s">
        <v>1764</v>
      </c>
      <c r="F4134" s="35">
        <v>1</v>
      </c>
      <c r="G4134" s="36">
        <v>30112</v>
      </c>
      <c r="H4134" s="35"/>
      <c r="I4134" s="36"/>
      <c r="J4134" s="36"/>
      <c r="K4134" s="36">
        <f t="shared" si="134"/>
        <v>30112</v>
      </c>
      <c r="L4134" s="348">
        <v>20240520</v>
      </c>
    </row>
    <row r="4135" spans="1:12" x14ac:dyDescent="0.25">
      <c r="A4135" s="55" t="s">
        <v>5914</v>
      </c>
      <c r="B4135" s="35" t="s">
        <v>2204</v>
      </c>
      <c r="C4135" s="35" t="s">
        <v>251</v>
      </c>
      <c r="D4135" s="35" t="s">
        <v>91</v>
      </c>
      <c r="E4135" s="35" t="s">
        <v>5098</v>
      </c>
      <c r="F4135" s="35">
        <v>1</v>
      </c>
      <c r="G4135" s="36">
        <v>30112</v>
      </c>
      <c r="H4135" s="35"/>
      <c r="I4135" s="36"/>
      <c r="J4135" s="36"/>
      <c r="K4135" s="36">
        <f t="shared" si="134"/>
        <v>30112</v>
      </c>
      <c r="L4135" s="348">
        <v>20240520</v>
      </c>
    </row>
    <row r="4136" spans="1:12" x14ac:dyDescent="0.25">
      <c r="A4136" s="56" t="s">
        <v>5915</v>
      </c>
      <c r="B4136" s="46" t="s">
        <v>11</v>
      </c>
      <c r="C4136" s="46" t="s">
        <v>35</v>
      </c>
      <c r="D4136" s="46" t="s">
        <v>702</v>
      </c>
      <c r="E4136" s="46" t="s">
        <v>703</v>
      </c>
      <c r="F4136" s="46">
        <v>1</v>
      </c>
      <c r="G4136" s="37">
        <v>30112</v>
      </c>
      <c r="H4136" s="46">
        <v>117</v>
      </c>
      <c r="I4136" s="37">
        <v>337</v>
      </c>
      <c r="J4136" s="37">
        <f>I4136*H4136</f>
        <v>39429</v>
      </c>
      <c r="K4136" s="37">
        <f t="shared" si="134"/>
        <v>69541</v>
      </c>
      <c r="L4136" s="350">
        <v>20240521</v>
      </c>
    </row>
    <row r="4137" spans="1:12" x14ac:dyDescent="0.25">
      <c r="A4137" s="55" t="s">
        <v>5916</v>
      </c>
      <c r="B4137" s="35" t="s">
        <v>11</v>
      </c>
      <c r="C4137" s="35" t="s">
        <v>984</v>
      </c>
      <c r="D4137" s="35" t="s">
        <v>2178</v>
      </c>
      <c r="E4137" s="35" t="s">
        <v>1002</v>
      </c>
      <c r="F4137" s="35">
        <v>1</v>
      </c>
      <c r="G4137" s="36">
        <v>30112</v>
      </c>
      <c r="H4137" s="35"/>
      <c r="I4137" s="36"/>
      <c r="J4137" s="36"/>
      <c r="K4137" s="36">
        <f t="shared" si="134"/>
        <v>30112</v>
      </c>
      <c r="L4137" s="348">
        <v>20240521</v>
      </c>
    </row>
    <row r="4138" spans="1:12" x14ac:dyDescent="0.25">
      <c r="A4138" s="56" t="s">
        <v>5938</v>
      </c>
      <c r="B4138" s="46" t="s">
        <v>11</v>
      </c>
      <c r="C4138" s="46" t="s">
        <v>984</v>
      </c>
      <c r="D4138" s="46" t="s">
        <v>2178</v>
      </c>
      <c r="E4138" s="46" t="s">
        <v>932</v>
      </c>
      <c r="F4138" s="46">
        <v>1</v>
      </c>
      <c r="G4138" s="37">
        <v>30112</v>
      </c>
      <c r="H4138" s="46">
        <v>50</v>
      </c>
      <c r="I4138" s="37">
        <v>337</v>
      </c>
      <c r="J4138" s="37">
        <f>I4138*H4138</f>
        <v>16850</v>
      </c>
      <c r="K4138" s="37">
        <f t="shared" si="134"/>
        <v>46962</v>
      </c>
      <c r="L4138" s="350">
        <v>20240521</v>
      </c>
    </row>
    <row r="4139" spans="1:12" x14ac:dyDescent="0.25">
      <c r="A4139" s="56" t="s">
        <v>5894</v>
      </c>
      <c r="B4139" s="46" t="s">
        <v>11</v>
      </c>
      <c r="C4139" s="46" t="s">
        <v>283</v>
      </c>
      <c r="D4139" s="46" t="s">
        <v>93</v>
      </c>
      <c r="E4139" s="46" t="s">
        <v>1079</v>
      </c>
      <c r="F4139" s="46">
        <v>1</v>
      </c>
      <c r="G4139" s="37">
        <v>30112</v>
      </c>
      <c r="H4139" s="46">
        <v>39</v>
      </c>
      <c r="I4139" s="37">
        <v>337</v>
      </c>
      <c r="J4139" s="37">
        <f>I4139*H4139</f>
        <v>13143</v>
      </c>
      <c r="K4139" s="37">
        <f t="shared" si="134"/>
        <v>43255</v>
      </c>
      <c r="L4139" s="350">
        <v>20240522</v>
      </c>
    </row>
    <row r="4140" spans="1:12" x14ac:dyDescent="0.25">
      <c r="A4140" s="56" t="s">
        <v>5895</v>
      </c>
      <c r="B4140" s="46" t="s">
        <v>11</v>
      </c>
      <c r="C4140" s="46" t="s">
        <v>35</v>
      </c>
      <c r="D4140" s="46" t="s">
        <v>47</v>
      </c>
      <c r="E4140" s="46" t="s">
        <v>48</v>
      </c>
      <c r="F4140" s="46">
        <v>1</v>
      </c>
      <c r="G4140" s="37">
        <v>30112</v>
      </c>
      <c r="H4140" s="46">
        <v>238</v>
      </c>
      <c r="I4140" s="37">
        <v>337</v>
      </c>
      <c r="J4140" s="37">
        <f>I4140*H4140</f>
        <v>80206</v>
      </c>
      <c r="K4140" s="37">
        <f t="shared" si="134"/>
        <v>110318</v>
      </c>
      <c r="L4140" s="350">
        <v>20240523</v>
      </c>
    </row>
    <row r="4141" spans="1:12" x14ac:dyDescent="0.25">
      <c r="A4141" s="55" t="s">
        <v>5908</v>
      </c>
      <c r="B4141" s="35" t="s">
        <v>11</v>
      </c>
      <c r="C4141" s="35" t="s">
        <v>12</v>
      </c>
      <c r="D4141" s="35" t="s">
        <v>118</v>
      </c>
      <c r="E4141" s="35" t="s">
        <v>167</v>
      </c>
      <c r="F4141" s="35">
        <v>1</v>
      </c>
      <c r="G4141" s="36">
        <v>30112</v>
      </c>
      <c r="H4141" s="35"/>
      <c r="I4141" s="36"/>
      <c r="J4141" s="36"/>
      <c r="K4141" s="36">
        <f t="shared" si="134"/>
        <v>30112</v>
      </c>
      <c r="L4141" s="348">
        <v>20240523</v>
      </c>
    </row>
    <row r="4142" spans="1:12" x14ac:dyDescent="0.25">
      <c r="A4142" s="55" t="s">
        <v>5870</v>
      </c>
      <c r="B4142" s="35" t="s">
        <v>11</v>
      </c>
      <c r="C4142" s="35" t="s">
        <v>12</v>
      </c>
      <c r="D4142" s="35" t="s">
        <v>118</v>
      </c>
      <c r="E4142" s="35" t="s">
        <v>119</v>
      </c>
      <c r="F4142" s="35">
        <v>1</v>
      </c>
      <c r="G4142" s="36">
        <v>30112</v>
      </c>
      <c r="H4142" s="35"/>
      <c r="I4142" s="36"/>
      <c r="J4142" s="36"/>
      <c r="K4142" s="36">
        <f t="shared" si="134"/>
        <v>30112</v>
      </c>
      <c r="L4142" s="348">
        <v>20240524</v>
      </c>
    </row>
    <row r="4143" spans="1:12" x14ac:dyDescent="0.25">
      <c r="A4143" s="56" t="s">
        <v>5926</v>
      </c>
      <c r="B4143" s="46" t="s">
        <v>11</v>
      </c>
      <c r="C4143" s="46" t="s">
        <v>35</v>
      </c>
      <c r="D4143" s="46" t="s">
        <v>784</v>
      </c>
      <c r="E4143" s="46" t="s">
        <v>785</v>
      </c>
      <c r="F4143" s="46">
        <v>1</v>
      </c>
      <c r="G4143" s="37">
        <v>30112</v>
      </c>
      <c r="H4143" s="46">
        <v>33</v>
      </c>
      <c r="I4143" s="37">
        <v>337</v>
      </c>
      <c r="J4143" s="37">
        <f>I4143*H4143</f>
        <v>11121</v>
      </c>
      <c r="K4143" s="37">
        <f t="shared" si="134"/>
        <v>41233</v>
      </c>
      <c r="L4143" s="350">
        <v>20240524</v>
      </c>
    </row>
    <row r="4144" spans="1:12" x14ac:dyDescent="0.25">
      <c r="A4144" s="56" t="s">
        <v>5869</v>
      </c>
      <c r="B4144" s="46" t="s">
        <v>11</v>
      </c>
      <c r="C4144" s="46" t="s">
        <v>35</v>
      </c>
      <c r="D4144" s="46" t="s">
        <v>1083</v>
      </c>
      <c r="E4144" s="46" t="s">
        <v>1084</v>
      </c>
      <c r="F4144" s="46">
        <v>1</v>
      </c>
      <c r="G4144" s="37">
        <v>30112</v>
      </c>
      <c r="H4144" s="46">
        <v>39</v>
      </c>
      <c r="I4144" s="37">
        <v>337</v>
      </c>
      <c r="J4144" s="37">
        <f>I4144*H4144</f>
        <v>13143</v>
      </c>
      <c r="K4144" s="37">
        <f t="shared" si="134"/>
        <v>43255</v>
      </c>
      <c r="L4144" s="350">
        <v>20240527</v>
      </c>
    </row>
    <row r="4145" spans="1:12" x14ac:dyDescent="0.25">
      <c r="A4145" s="55" t="s">
        <v>5871</v>
      </c>
      <c r="B4145" s="35" t="s">
        <v>11</v>
      </c>
      <c r="C4145" s="35" t="s">
        <v>283</v>
      </c>
      <c r="D4145" s="35" t="s">
        <v>93</v>
      </c>
      <c r="E4145" s="35" t="s">
        <v>1079</v>
      </c>
      <c r="F4145" s="35">
        <v>1</v>
      </c>
      <c r="G4145" s="36">
        <v>30112</v>
      </c>
      <c r="H4145" s="35"/>
      <c r="I4145" s="36"/>
      <c r="J4145" s="36"/>
      <c r="K4145" s="36">
        <f t="shared" si="134"/>
        <v>30112</v>
      </c>
      <c r="L4145" s="348">
        <v>20240527</v>
      </c>
    </row>
    <row r="4146" spans="1:12" x14ac:dyDescent="0.25">
      <c r="A4146" s="55" t="s">
        <v>5861</v>
      </c>
      <c r="B4146" s="35" t="s">
        <v>11</v>
      </c>
      <c r="C4146" s="35" t="s">
        <v>251</v>
      </c>
      <c r="D4146" s="35" t="s">
        <v>91</v>
      </c>
      <c r="E4146" s="35" t="s">
        <v>1198</v>
      </c>
      <c r="F4146" s="35">
        <v>1</v>
      </c>
      <c r="G4146" s="36">
        <v>30112</v>
      </c>
      <c r="H4146" s="35"/>
      <c r="I4146" s="36"/>
      <c r="J4146" s="36"/>
      <c r="K4146" s="36">
        <f t="shared" si="134"/>
        <v>30112</v>
      </c>
      <c r="L4146" s="348">
        <v>20240528</v>
      </c>
    </row>
    <row r="4147" spans="1:12" x14ac:dyDescent="0.25">
      <c r="A4147" s="55" t="s">
        <v>5862</v>
      </c>
      <c r="B4147" s="35" t="s">
        <v>11</v>
      </c>
      <c r="C4147" s="35" t="s">
        <v>251</v>
      </c>
      <c r="D4147" s="35" t="s">
        <v>91</v>
      </c>
      <c r="E4147" s="35" t="s">
        <v>3513</v>
      </c>
      <c r="F4147" s="35">
        <v>1</v>
      </c>
      <c r="G4147" s="36">
        <v>30112</v>
      </c>
      <c r="H4147" s="35"/>
      <c r="I4147" s="36"/>
      <c r="J4147" s="36"/>
      <c r="K4147" s="36">
        <f t="shared" si="134"/>
        <v>30112</v>
      </c>
      <c r="L4147" s="348">
        <v>20240528</v>
      </c>
    </row>
    <row r="4148" spans="1:12" x14ac:dyDescent="0.25">
      <c r="A4148" s="55" t="s">
        <v>5881</v>
      </c>
      <c r="B4148" s="35" t="s">
        <v>11</v>
      </c>
      <c r="C4148" s="35" t="s">
        <v>685</v>
      </c>
      <c r="D4148" s="35" t="s">
        <v>1276</v>
      </c>
      <c r="E4148" s="35" t="s">
        <v>1277</v>
      </c>
      <c r="F4148" s="35">
        <v>1</v>
      </c>
      <c r="G4148" s="36">
        <v>30112</v>
      </c>
      <c r="H4148" s="35"/>
      <c r="I4148" s="36"/>
      <c r="J4148" s="36"/>
      <c r="K4148" s="36">
        <f t="shared" si="134"/>
        <v>30112</v>
      </c>
      <c r="L4148" s="348">
        <v>20240528</v>
      </c>
    </row>
    <row r="4149" spans="1:12" x14ac:dyDescent="0.25">
      <c r="A4149" s="55" t="s">
        <v>5896</v>
      </c>
      <c r="B4149" s="35" t="s">
        <v>11</v>
      </c>
      <c r="C4149" s="35" t="s">
        <v>27</v>
      </c>
      <c r="D4149" s="35" t="s">
        <v>597</v>
      </c>
      <c r="E4149" s="35" t="s">
        <v>3112</v>
      </c>
      <c r="F4149" s="35">
        <v>1</v>
      </c>
      <c r="G4149" s="36">
        <v>30112</v>
      </c>
      <c r="H4149" s="35"/>
      <c r="I4149" s="36"/>
      <c r="J4149" s="36"/>
      <c r="K4149" s="36">
        <f t="shared" si="134"/>
        <v>30112</v>
      </c>
      <c r="L4149" s="348">
        <v>20240528</v>
      </c>
    </row>
    <row r="4150" spans="1:12" x14ac:dyDescent="0.25">
      <c r="A4150" s="55" t="s">
        <v>5838</v>
      </c>
      <c r="B4150" s="35" t="s">
        <v>11</v>
      </c>
      <c r="C4150" s="35" t="s">
        <v>12</v>
      </c>
      <c r="D4150" s="35" t="s">
        <v>116</v>
      </c>
      <c r="E4150" s="35" t="s">
        <v>1071</v>
      </c>
      <c r="F4150" s="35">
        <v>1</v>
      </c>
      <c r="G4150" s="36">
        <v>30112</v>
      </c>
      <c r="H4150" s="35"/>
      <c r="I4150" s="36"/>
      <c r="J4150" s="36"/>
      <c r="K4150" s="36">
        <f t="shared" si="134"/>
        <v>30112</v>
      </c>
      <c r="L4150" s="348">
        <v>20240529</v>
      </c>
    </row>
    <row r="4151" spans="1:12" x14ac:dyDescent="0.25">
      <c r="A4151" s="56" t="s">
        <v>5893</v>
      </c>
      <c r="B4151" s="46" t="s">
        <v>11</v>
      </c>
      <c r="C4151" s="46" t="s">
        <v>95</v>
      </c>
      <c r="D4151" s="46" t="s">
        <v>96</v>
      </c>
      <c r="E4151" s="46" t="s">
        <v>1323</v>
      </c>
      <c r="F4151" s="46">
        <v>1</v>
      </c>
      <c r="G4151" s="37">
        <v>30112</v>
      </c>
      <c r="H4151" s="46">
        <v>183</v>
      </c>
      <c r="I4151" s="37">
        <v>337</v>
      </c>
      <c r="J4151" s="37">
        <f>I4151*H4151</f>
        <v>61671</v>
      </c>
      <c r="K4151" s="37">
        <f t="shared" si="134"/>
        <v>91783</v>
      </c>
      <c r="L4151" s="350">
        <v>20240529</v>
      </c>
    </row>
    <row r="4152" spans="1:12" x14ac:dyDescent="0.25">
      <c r="A4152" s="55" t="s">
        <v>5897</v>
      </c>
      <c r="B4152" s="35" t="s">
        <v>11</v>
      </c>
      <c r="C4152" s="35" t="s">
        <v>95</v>
      </c>
      <c r="D4152" s="35" t="s">
        <v>96</v>
      </c>
      <c r="E4152" s="35" t="s">
        <v>97</v>
      </c>
      <c r="F4152" s="35">
        <v>1</v>
      </c>
      <c r="G4152" s="36">
        <v>30112</v>
      </c>
      <c r="H4152" s="35"/>
      <c r="I4152" s="36"/>
      <c r="J4152" s="36"/>
      <c r="K4152" s="36">
        <f t="shared" si="134"/>
        <v>30112</v>
      </c>
      <c r="L4152" s="348">
        <v>20240529</v>
      </c>
    </row>
    <row r="4153" spans="1:12" ht="15.75" thickBot="1" x14ac:dyDescent="0.3">
      <c r="A4153" s="50" t="s">
        <v>5952</v>
      </c>
      <c r="B4153" s="48" t="s">
        <v>1468</v>
      </c>
      <c r="C4153" s="48" t="s">
        <v>95</v>
      </c>
      <c r="D4153" s="48" t="s">
        <v>96</v>
      </c>
      <c r="E4153" s="48" t="s">
        <v>1321</v>
      </c>
      <c r="F4153" s="48">
        <v>1</v>
      </c>
      <c r="G4153" s="351">
        <v>12792</v>
      </c>
      <c r="H4153" s="48"/>
      <c r="I4153" s="34"/>
      <c r="J4153" s="34"/>
      <c r="K4153" s="34">
        <f t="shared" si="134"/>
        <v>12792</v>
      </c>
      <c r="L4153" s="349">
        <v>20240529</v>
      </c>
    </row>
    <row r="4154" spans="1:12" x14ac:dyDescent="0.25">
      <c r="A4154" s="56" t="s">
        <v>5913</v>
      </c>
      <c r="B4154" s="46" t="s">
        <v>11</v>
      </c>
      <c r="C4154" s="46" t="s">
        <v>706</v>
      </c>
      <c r="D4154" s="46" t="s">
        <v>707</v>
      </c>
      <c r="E4154" s="46" t="s">
        <v>716</v>
      </c>
      <c r="F4154" s="46">
        <v>1</v>
      </c>
      <c r="G4154" s="37">
        <v>30112</v>
      </c>
      <c r="H4154" s="46">
        <v>110</v>
      </c>
      <c r="I4154" s="37">
        <v>337</v>
      </c>
      <c r="J4154" s="37">
        <f>I4154*H4154</f>
        <v>37070</v>
      </c>
      <c r="K4154" s="37">
        <f t="shared" si="134"/>
        <v>67182</v>
      </c>
      <c r="L4154" s="350">
        <v>20240529</v>
      </c>
    </row>
    <row r="4155" spans="1:12" x14ac:dyDescent="0.25">
      <c r="A4155" s="55" t="s">
        <v>5837</v>
      </c>
      <c r="B4155" s="35" t="s">
        <v>11</v>
      </c>
      <c r="C4155" s="35" t="s">
        <v>251</v>
      </c>
      <c r="D4155" s="35" t="s">
        <v>91</v>
      </c>
      <c r="E4155" s="35" t="s">
        <v>252</v>
      </c>
      <c r="F4155" s="35">
        <v>1</v>
      </c>
      <c r="G4155" s="36">
        <v>30112</v>
      </c>
      <c r="H4155" s="35"/>
      <c r="I4155" s="36"/>
      <c r="J4155" s="36"/>
      <c r="K4155" s="36">
        <f t="shared" si="134"/>
        <v>30112</v>
      </c>
      <c r="L4155" s="348">
        <v>20240530</v>
      </c>
    </row>
    <row r="4156" spans="1:12" x14ac:dyDescent="0.25">
      <c r="A4156" s="56" t="s">
        <v>5836</v>
      </c>
      <c r="B4156" s="46" t="s">
        <v>11</v>
      </c>
      <c r="C4156" s="46" t="s">
        <v>255</v>
      </c>
      <c r="D4156" s="46" t="s">
        <v>256</v>
      </c>
      <c r="E4156" s="46" t="s">
        <v>727</v>
      </c>
      <c r="F4156" s="46">
        <v>1</v>
      </c>
      <c r="G4156" s="37">
        <v>30112</v>
      </c>
      <c r="H4156" s="46">
        <v>42</v>
      </c>
      <c r="I4156" s="37">
        <v>337</v>
      </c>
      <c r="J4156" s="37">
        <f>I4156*H4156</f>
        <v>14154</v>
      </c>
      <c r="K4156" s="37">
        <f t="shared" si="134"/>
        <v>44266</v>
      </c>
      <c r="L4156" s="350">
        <v>20240531</v>
      </c>
    </row>
    <row r="4157" spans="1:12" ht="15.75" thickBot="1" x14ac:dyDescent="0.3">
      <c r="A4157" s="50" t="s">
        <v>5910</v>
      </c>
      <c r="B4157" s="48" t="s">
        <v>11</v>
      </c>
      <c r="C4157" s="48" t="s">
        <v>1760</v>
      </c>
      <c r="D4157" s="48" t="s">
        <v>1761</v>
      </c>
      <c r="E4157" s="48" t="s">
        <v>1762</v>
      </c>
      <c r="F4157" s="48">
        <v>1</v>
      </c>
      <c r="G4157" s="34">
        <v>30112</v>
      </c>
      <c r="H4157" s="48"/>
      <c r="I4157" s="34"/>
      <c r="J4157" s="34"/>
      <c r="K4157" s="34">
        <f t="shared" si="134"/>
        <v>30112</v>
      </c>
      <c r="L4157" s="349">
        <v>20240531</v>
      </c>
    </row>
    <row r="4158" spans="1:12" x14ac:dyDescent="0.25">
      <c r="A4158" s="90"/>
      <c r="B4158" s="90"/>
      <c r="C4158" s="90"/>
      <c r="D4158" s="90"/>
      <c r="E4158" s="90"/>
      <c r="F4158" s="90"/>
      <c r="G4158" s="91"/>
      <c r="H4158" s="90"/>
      <c r="I4158" s="91"/>
      <c r="J4158" s="91"/>
      <c r="K4158" s="91"/>
      <c r="L4158" s="127"/>
    </row>
    <row r="4159" spans="1:12" ht="15.75" thickBot="1" x14ac:dyDescent="0.3">
      <c r="A4159" s="71"/>
      <c r="B4159" s="71"/>
      <c r="C4159" s="71"/>
      <c r="D4159" s="71"/>
      <c r="E4159" s="71"/>
      <c r="F4159" s="71"/>
      <c r="G4159" s="72"/>
      <c r="H4159" s="71"/>
      <c r="I4159" s="72"/>
      <c r="J4159" s="72"/>
      <c r="K4159" s="72"/>
      <c r="L4159" s="120"/>
    </row>
    <row r="4160" spans="1:12" x14ac:dyDescent="0.25">
      <c r="A4160" s="54" t="s">
        <v>5933</v>
      </c>
      <c r="B4160" s="47" t="s">
        <v>92</v>
      </c>
      <c r="C4160" s="47" t="s">
        <v>12</v>
      </c>
      <c r="D4160" s="47" t="s">
        <v>128</v>
      </c>
      <c r="E4160" s="47" t="s">
        <v>3173</v>
      </c>
      <c r="F4160" s="47">
        <v>1</v>
      </c>
      <c r="G4160" s="38">
        <v>13921</v>
      </c>
      <c r="H4160" s="47"/>
      <c r="I4160" s="38"/>
      <c r="J4160" s="38"/>
      <c r="K4160" s="38">
        <f t="shared" ref="K4160:K4191" si="135">J4160+G4160</f>
        <v>13921</v>
      </c>
      <c r="L4160" s="347">
        <v>20240508</v>
      </c>
    </row>
    <row r="4161" spans="1:12" x14ac:dyDescent="0.25">
      <c r="A4161" s="55" t="s">
        <v>5934</v>
      </c>
      <c r="B4161" s="35" t="s">
        <v>92</v>
      </c>
      <c r="C4161" s="35" t="s">
        <v>12</v>
      </c>
      <c r="D4161" s="35" t="s">
        <v>128</v>
      </c>
      <c r="E4161" s="35" t="s">
        <v>160</v>
      </c>
      <c r="F4161" s="35">
        <v>1</v>
      </c>
      <c r="G4161" s="36">
        <v>13921</v>
      </c>
      <c r="H4161" s="35"/>
      <c r="I4161" s="36"/>
      <c r="J4161" s="36"/>
      <c r="K4161" s="36">
        <f t="shared" si="135"/>
        <v>13921</v>
      </c>
      <c r="L4161" s="348">
        <v>20240508</v>
      </c>
    </row>
    <row r="4162" spans="1:12" x14ac:dyDescent="0.25">
      <c r="A4162" s="55" t="s">
        <v>5935</v>
      </c>
      <c r="B4162" s="35" t="s">
        <v>92</v>
      </c>
      <c r="C4162" s="35" t="s">
        <v>12</v>
      </c>
      <c r="D4162" s="35" t="s">
        <v>128</v>
      </c>
      <c r="E4162" s="35" t="s">
        <v>1020</v>
      </c>
      <c r="F4162" s="35">
        <v>1</v>
      </c>
      <c r="G4162" s="36">
        <v>13921</v>
      </c>
      <c r="H4162" s="35"/>
      <c r="I4162" s="36"/>
      <c r="J4162" s="36"/>
      <c r="K4162" s="36">
        <f t="shared" si="135"/>
        <v>13921</v>
      </c>
      <c r="L4162" s="348">
        <v>20240508</v>
      </c>
    </row>
    <row r="4163" spans="1:12" x14ac:dyDescent="0.25">
      <c r="A4163" s="55" t="s">
        <v>5921</v>
      </c>
      <c r="B4163" s="35" t="s">
        <v>92</v>
      </c>
      <c r="C4163" s="35" t="s">
        <v>1294</v>
      </c>
      <c r="D4163" s="35" t="s">
        <v>26</v>
      </c>
      <c r="E4163" s="35" t="s">
        <v>5207</v>
      </c>
      <c r="F4163" s="35">
        <v>1</v>
      </c>
      <c r="G4163" s="36">
        <v>13921</v>
      </c>
      <c r="H4163" s="35"/>
      <c r="I4163" s="36"/>
      <c r="J4163" s="36"/>
      <c r="K4163" s="36">
        <f t="shared" si="135"/>
        <v>13921</v>
      </c>
      <c r="L4163" s="348">
        <v>20240513</v>
      </c>
    </row>
    <row r="4164" spans="1:12" x14ac:dyDescent="0.25">
      <c r="A4164" s="55" t="s">
        <v>5922</v>
      </c>
      <c r="B4164" s="35" t="s">
        <v>92</v>
      </c>
      <c r="C4164" s="35" t="s">
        <v>1294</v>
      </c>
      <c r="D4164" s="35" t="s">
        <v>26</v>
      </c>
      <c r="E4164" s="35" t="s">
        <v>3524</v>
      </c>
      <c r="F4164" s="35">
        <v>1</v>
      </c>
      <c r="G4164" s="36">
        <v>13921</v>
      </c>
      <c r="H4164" s="35"/>
      <c r="I4164" s="36"/>
      <c r="J4164" s="36"/>
      <c r="K4164" s="36">
        <f t="shared" si="135"/>
        <v>13921</v>
      </c>
      <c r="L4164" s="348">
        <v>20240513</v>
      </c>
    </row>
    <row r="4165" spans="1:12" x14ac:dyDescent="0.25">
      <c r="A4165" s="55" t="s">
        <v>5917</v>
      </c>
      <c r="B4165" s="35" t="s">
        <v>92</v>
      </c>
      <c r="C4165" s="35" t="s">
        <v>36</v>
      </c>
      <c r="D4165" s="35" t="s">
        <v>37</v>
      </c>
      <c r="E4165" s="35" t="s">
        <v>1239</v>
      </c>
      <c r="F4165" s="35">
        <v>1</v>
      </c>
      <c r="G4165" s="36">
        <v>13921</v>
      </c>
      <c r="H4165" s="35"/>
      <c r="I4165" s="36"/>
      <c r="J4165" s="36"/>
      <c r="K4165" s="36">
        <f t="shared" si="135"/>
        <v>13921</v>
      </c>
      <c r="L4165" s="348">
        <v>20240514</v>
      </c>
    </row>
    <row r="4166" spans="1:12" x14ac:dyDescent="0.25">
      <c r="A4166" s="55" t="s">
        <v>5918</v>
      </c>
      <c r="B4166" s="35" t="s">
        <v>92</v>
      </c>
      <c r="C4166" s="35" t="s">
        <v>36</v>
      </c>
      <c r="D4166" s="35" t="s">
        <v>37</v>
      </c>
      <c r="E4166" s="35" t="s">
        <v>1305</v>
      </c>
      <c r="F4166" s="35">
        <v>1</v>
      </c>
      <c r="G4166" s="36">
        <v>13921</v>
      </c>
      <c r="H4166" s="35"/>
      <c r="I4166" s="36"/>
      <c r="J4166" s="36"/>
      <c r="K4166" s="36">
        <f t="shared" si="135"/>
        <v>13921</v>
      </c>
      <c r="L4166" s="348">
        <v>20240514</v>
      </c>
    </row>
    <row r="4167" spans="1:12" x14ac:dyDescent="0.25">
      <c r="A4167" s="55" t="s">
        <v>5919</v>
      </c>
      <c r="B4167" s="35" t="s">
        <v>92</v>
      </c>
      <c r="C4167" s="35" t="s">
        <v>36</v>
      </c>
      <c r="D4167" s="35" t="s">
        <v>37</v>
      </c>
      <c r="E4167" s="35" t="s">
        <v>2353</v>
      </c>
      <c r="F4167" s="35">
        <v>1</v>
      </c>
      <c r="G4167" s="36">
        <v>13921</v>
      </c>
      <c r="H4167" s="35"/>
      <c r="I4167" s="36"/>
      <c r="J4167" s="36"/>
      <c r="K4167" s="36">
        <f t="shared" si="135"/>
        <v>13921</v>
      </c>
      <c r="L4167" s="348">
        <v>20240514</v>
      </c>
    </row>
    <row r="4168" spans="1:12" x14ac:dyDescent="0.25">
      <c r="A4168" s="55" t="s">
        <v>5912</v>
      </c>
      <c r="B4168" s="35" t="s">
        <v>92</v>
      </c>
      <c r="C4168" s="35" t="s">
        <v>12</v>
      </c>
      <c r="D4168" s="35" t="s">
        <v>260</v>
      </c>
      <c r="E4168" s="35" t="s">
        <v>1281</v>
      </c>
      <c r="F4168" s="35">
        <v>1</v>
      </c>
      <c r="G4168" s="36">
        <v>13921</v>
      </c>
      <c r="H4168" s="35"/>
      <c r="I4168" s="36"/>
      <c r="J4168" s="36"/>
      <c r="K4168" s="36">
        <f t="shared" si="135"/>
        <v>13921</v>
      </c>
      <c r="L4168" s="348">
        <v>20240516</v>
      </c>
    </row>
    <row r="4169" spans="1:12" x14ac:dyDescent="0.25">
      <c r="A4169" s="55" t="s">
        <v>5898</v>
      </c>
      <c r="B4169" s="35" t="s">
        <v>92</v>
      </c>
      <c r="C4169" s="35" t="s">
        <v>36</v>
      </c>
      <c r="D4169" s="35" t="s">
        <v>37</v>
      </c>
      <c r="E4169" s="35" t="s">
        <v>1167</v>
      </c>
      <c r="F4169" s="35">
        <v>1</v>
      </c>
      <c r="G4169" s="36">
        <v>13921</v>
      </c>
      <c r="H4169" s="35"/>
      <c r="I4169" s="36"/>
      <c r="J4169" s="36"/>
      <c r="K4169" s="36">
        <f t="shared" si="135"/>
        <v>13921</v>
      </c>
      <c r="L4169" s="348">
        <v>20240516</v>
      </c>
    </row>
    <row r="4170" spans="1:12" x14ac:dyDescent="0.25">
      <c r="A4170" s="55" t="s">
        <v>5899</v>
      </c>
      <c r="B4170" s="35" t="s">
        <v>92</v>
      </c>
      <c r="C4170" s="35" t="s">
        <v>36</v>
      </c>
      <c r="D4170" s="35" t="s">
        <v>37</v>
      </c>
      <c r="E4170" s="35" t="s">
        <v>2348</v>
      </c>
      <c r="F4170" s="35">
        <v>1</v>
      </c>
      <c r="G4170" s="36">
        <v>13921</v>
      </c>
      <c r="H4170" s="35"/>
      <c r="I4170" s="36"/>
      <c r="J4170" s="36"/>
      <c r="K4170" s="36">
        <f t="shared" si="135"/>
        <v>13921</v>
      </c>
      <c r="L4170" s="348">
        <v>20240516</v>
      </c>
    </row>
    <row r="4171" spans="1:12" x14ac:dyDescent="0.25">
      <c r="A4171" s="55" t="s">
        <v>5900</v>
      </c>
      <c r="B4171" s="35" t="s">
        <v>92</v>
      </c>
      <c r="C4171" s="35" t="s">
        <v>36</v>
      </c>
      <c r="D4171" s="35" t="s">
        <v>37</v>
      </c>
      <c r="E4171" s="35" t="s">
        <v>2372</v>
      </c>
      <c r="F4171" s="35">
        <v>1</v>
      </c>
      <c r="G4171" s="36">
        <v>13921</v>
      </c>
      <c r="H4171" s="35"/>
      <c r="I4171" s="36"/>
      <c r="J4171" s="36"/>
      <c r="K4171" s="36">
        <f t="shared" si="135"/>
        <v>13921</v>
      </c>
      <c r="L4171" s="348">
        <v>20240516</v>
      </c>
    </row>
    <row r="4172" spans="1:12" x14ac:dyDescent="0.25">
      <c r="A4172" s="55" t="s">
        <v>5901</v>
      </c>
      <c r="B4172" s="35" t="s">
        <v>92</v>
      </c>
      <c r="C4172" s="35" t="s">
        <v>36</v>
      </c>
      <c r="D4172" s="35" t="s">
        <v>37</v>
      </c>
      <c r="E4172" s="35" t="s">
        <v>1153</v>
      </c>
      <c r="F4172" s="35">
        <v>1</v>
      </c>
      <c r="G4172" s="36">
        <v>13921</v>
      </c>
      <c r="H4172" s="35"/>
      <c r="I4172" s="36"/>
      <c r="J4172" s="36"/>
      <c r="K4172" s="36">
        <f t="shared" si="135"/>
        <v>13921</v>
      </c>
      <c r="L4172" s="348">
        <v>20240516</v>
      </c>
    </row>
    <row r="4173" spans="1:12" x14ac:dyDescent="0.25">
      <c r="A4173" s="55" t="s">
        <v>5902</v>
      </c>
      <c r="B4173" s="35" t="s">
        <v>92</v>
      </c>
      <c r="C4173" s="35" t="s">
        <v>36</v>
      </c>
      <c r="D4173" s="35" t="s">
        <v>37</v>
      </c>
      <c r="E4173" s="35" t="s">
        <v>1175</v>
      </c>
      <c r="F4173" s="35">
        <v>1</v>
      </c>
      <c r="G4173" s="36">
        <v>13921</v>
      </c>
      <c r="H4173" s="35"/>
      <c r="I4173" s="36"/>
      <c r="J4173" s="36"/>
      <c r="K4173" s="36">
        <f t="shared" si="135"/>
        <v>13921</v>
      </c>
      <c r="L4173" s="348">
        <v>20240516</v>
      </c>
    </row>
    <row r="4174" spans="1:12" x14ac:dyDescent="0.25">
      <c r="A4174" s="55" t="s">
        <v>5903</v>
      </c>
      <c r="B4174" s="35" t="s">
        <v>92</v>
      </c>
      <c r="C4174" s="35" t="s">
        <v>36</v>
      </c>
      <c r="D4174" s="35" t="s">
        <v>37</v>
      </c>
      <c r="E4174" s="35" t="s">
        <v>269</v>
      </c>
      <c r="F4174" s="35">
        <v>1</v>
      </c>
      <c r="G4174" s="36">
        <v>13921</v>
      </c>
      <c r="H4174" s="35"/>
      <c r="I4174" s="36"/>
      <c r="J4174" s="36"/>
      <c r="K4174" s="36">
        <f t="shared" si="135"/>
        <v>13921</v>
      </c>
      <c r="L4174" s="348">
        <v>20240516</v>
      </c>
    </row>
    <row r="4175" spans="1:12" x14ac:dyDescent="0.25">
      <c r="A4175" s="55" t="s">
        <v>5904</v>
      </c>
      <c r="B4175" s="35" t="s">
        <v>92</v>
      </c>
      <c r="C4175" s="35" t="s">
        <v>36</v>
      </c>
      <c r="D4175" s="35" t="s">
        <v>37</v>
      </c>
      <c r="E4175" s="35" t="s">
        <v>1180</v>
      </c>
      <c r="F4175" s="35">
        <v>1</v>
      </c>
      <c r="G4175" s="36">
        <v>13921</v>
      </c>
      <c r="H4175" s="35"/>
      <c r="I4175" s="36"/>
      <c r="J4175" s="36"/>
      <c r="K4175" s="36">
        <f t="shared" si="135"/>
        <v>13921</v>
      </c>
      <c r="L4175" s="348">
        <v>20240516</v>
      </c>
    </row>
    <row r="4176" spans="1:12" x14ac:dyDescent="0.25">
      <c r="A4176" s="55" t="s">
        <v>5905</v>
      </c>
      <c r="B4176" s="35" t="s">
        <v>92</v>
      </c>
      <c r="C4176" s="35" t="s">
        <v>36</v>
      </c>
      <c r="D4176" s="35" t="s">
        <v>37</v>
      </c>
      <c r="E4176" s="35" t="s">
        <v>2466</v>
      </c>
      <c r="F4176" s="35">
        <v>1</v>
      </c>
      <c r="G4176" s="36">
        <v>13921</v>
      </c>
      <c r="H4176" s="35"/>
      <c r="I4176" s="36"/>
      <c r="J4176" s="36"/>
      <c r="K4176" s="36">
        <f t="shared" si="135"/>
        <v>13921</v>
      </c>
      <c r="L4176" s="348">
        <v>20240516</v>
      </c>
    </row>
    <row r="4177" spans="1:12" x14ac:dyDescent="0.25">
      <c r="A4177" s="55" t="s">
        <v>5906</v>
      </c>
      <c r="B4177" s="35" t="s">
        <v>92</v>
      </c>
      <c r="C4177" s="35" t="s">
        <v>36</v>
      </c>
      <c r="D4177" s="35" t="s">
        <v>37</v>
      </c>
      <c r="E4177" s="35" t="s">
        <v>5776</v>
      </c>
      <c r="F4177" s="35">
        <v>1</v>
      </c>
      <c r="G4177" s="36">
        <v>13921</v>
      </c>
      <c r="H4177" s="35"/>
      <c r="I4177" s="36"/>
      <c r="J4177" s="36"/>
      <c r="K4177" s="36">
        <f t="shared" si="135"/>
        <v>13921</v>
      </c>
      <c r="L4177" s="348">
        <v>20240516</v>
      </c>
    </row>
    <row r="4178" spans="1:12" x14ac:dyDescent="0.25">
      <c r="A4178" s="56" t="s">
        <v>5907</v>
      </c>
      <c r="B4178" s="46" t="s">
        <v>92</v>
      </c>
      <c r="C4178" s="46" t="s">
        <v>36</v>
      </c>
      <c r="D4178" s="46" t="s">
        <v>37</v>
      </c>
      <c r="E4178" s="46" t="s">
        <v>3153</v>
      </c>
      <c r="F4178" s="46">
        <v>1</v>
      </c>
      <c r="G4178" s="37">
        <v>13921</v>
      </c>
      <c r="H4178" s="46">
        <v>287</v>
      </c>
      <c r="I4178" s="37">
        <v>337</v>
      </c>
      <c r="J4178" s="37">
        <f>I4178*H4178</f>
        <v>96719</v>
      </c>
      <c r="K4178" s="37">
        <f t="shared" si="135"/>
        <v>110640</v>
      </c>
      <c r="L4178" s="350">
        <v>20240516</v>
      </c>
    </row>
    <row r="4179" spans="1:12" x14ac:dyDescent="0.25">
      <c r="A4179" s="55" t="s">
        <v>5882</v>
      </c>
      <c r="B4179" s="35" t="s">
        <v>92</v>
      </c>
      <c r="C4179" s="35" t="s">
        <v>36</v>
      </c>
      <c r="D4179" s="35" t="s">
        <v>37</v>
      </c>
      <c r="E4179" s="35" t="s">
        <v>5883</v>
      </c>
      <c r="F4179" s="35">
        <v>1</v>
      </c>
      <c r="G4179" s="36">
        <v>13921</v>
      </c>
      <c r="H4179" s="35"/>
      <c r="I4179" s="36"/>
      <c r="J4179" s="36"/>
      <c r="K4179" s="36">
        <f t="shared" si="135"/>
        <v>13921</v>
      </c>
      <c r="L4179" s="348">
        <v>20240521</v>
      </c>
    </row>
    <row r="4180" spans="1:12" x14ac:dyDescent="0.25">
      <c r="A4180" s="55" t="s">
        <v>5884</v>
      </c>
      <c r="B4180" s="35" t="s">
        <v>92</v>
      </c>
      <c r="C4180" s="35" t="s">
        <v>36</v>
      </c>
      <c r="D4180" s="35" t="s">
        <v>37</v>
      </c>
      <c r="E4180" s="35" t="s">
        <v>2350</v>
      </c>
      <c r="F4180" s="35">
        <v>1</v>
      </c>
      <c r="G4180" s="36">
        <v>13921</v>
      </c>
      <c r="H4180" s="35"/>
      <c r="I4180" s="36"/>
      <c r="J4180" s="36"/>
      <c r="K4180" s="36">
        <f t="shared" si="135"/>
        <v>13921</v>
      </c>
      <c r="L4180" s="348">
        <v>20240521</v>
      </c>
    </row>
    <row r="4181" spans="1:12" x14ac:dyDescent="0.25">
      <c r="A4181" s="55" t="s">
        <v>5885</v>
      </c>
      <c r="B4181" s="35" t="s">
        <v>92</v>
      </c>
      <c r="C4181" s="35" t="s">
        <v>36</v>
      </c>
      <c r="D4181" s="35" t="s">
        <v>37</v>
      </c>
      <c r="E4181" s="35" t="s">
        <v>1169</v>
      </c>
      <c r="F4181" s="35">
        <v>1</v>
      </c>
      <c r="G4181" s="36">
        <v>13921</v>
      </c>
      <c r="H4181" s="35"/>
      <c r="I4181" s="36"/>
      <c r="J4181" s="36"/>
      <c r="K4181" s="36">
        <f t="shared" si="135"/>
        <v>13921</v>
      </c>
      <c r="L4181" s="348">
        <v>20240521</v>
      </c>
    </row>
    <row r="4182" spans="1:12" x14ac:dyDescent="0.25">
      <c r="A4182" s="56" t="s">
        <v>5886</v>
      </c>
      <c r="B4182" s="46" t="s">
        <v>92</v>
      </c>
      <c r="C4182" s="46" t="s">
        <v>36</v>
      </c>
      <c r="D4182" s="46" t="s">
        <v>37</v>
      </c>
      <c r="E4182" s="46" t="s">
        <v>1173</v>
      </c>
      <c r="F4182" s="46">
        <v>1</v>
      </c>
      <c r="G4182" s="37">
        <v>13921</v>
      </c>
      <c r="H4182" s="46">
        <v>287</v>
      </c>
      <c r="I4182" s="37">
        <v>337</v>
      </c>
      <c r="J4182" s="37">
        <f>I4182*H4182</f>
        <v>96719</v>
      </c>
      <c r="K4182" s="37">
        <f t="shared" si="135"/>
        <v>110640</v>
      </c>
      <c r="L4182" s="350">
        <v>20240521</v>
      </c>
    </row>
    <row r="4183" spans="1:12" x14ac:dyDescent="0.25">
      <c r="A4183" s="55" t="s">
        <v>5887</v>
      </c>
      <c r="B4183" s="35" t="s">
        <v>92</v>
      </c>
      <c r="C4183" s="35" t="s">
        <v>36</v>
      </c>
      <c r="D4183" s="35" t="s">
        <v>37</v>
      </c>
      <c r="E4183" s="35" t="s">
        <v>1241</v>
      </c>
      <c r="F4183" s="35">
        <v>1</v>
      </c>
      <c r="G4183" s="36">
        <v>13921</v>
      </c>
      <c r="H4183" s="35"/>
      <c r="I4183" s="36"/>
      <c r="J4183" s="36"/>
      <c r="K4183" s="36">
        <f t="shared" si="135"/>
        <v>13921</v>
      </c>
      <c r="L4183" s="348">
        <v>20240521</v>
      </c>
    </row>
    <row r="4184" spans="1:12" x14ac:dyDescent="0.25">
      <c r="A4184" s="55" t="s">
        <v>5888</v>
      </c>
      <c r="B4184" s="35" t="s">
        <v>92</v>
      </c>
      <c r="C4184" s="35" t="s">
        <v>36</v>
      </c>
      <c r="D4184" s="35" t="s">
        <v>37</v>
      </c>
      <c r="E4184" s="35" t="s">
        <v>1358</v>
      </c>
      <c r="F4184" s="35">
        <v>1</v>
      </c>
      <c r="G4184" s="36">
        <v>13921</v>
      </c>
      <c r="H4184" s="35"/>
      <c r="I4184" s="36"/>
      <c r="J4184" s="36"/>
      <c r="K4184" s="36">
        <f t="shared" si="135"/>
        <v>13921</v>
      </c>
      <c r="L4184" s="348">
        <v>20240521</v>
      </c>
    </row>
    <row r="4185" spans="1:12" x14ac:dyDescent="0.25">
      <c r="A4185" s="55" t="s">
        <v>5889</v>
      </c>
      <c r="B4185" s="35" t="s">
        <v>92</v>
      </c>
      <c r="C4185" s="35" t="s">
        <v>36</v>
      </c>
      <c r="D4185" s="35" t="s">
        <v>37</v>
      </c>
      <c r="E4185" s="35" t="s">
        <v>3286</v>
      </c>
      <c r="F4185" s="35">
        <v>1</v>
      </c>
      <c r="G4185" s="36">
        <v>13921</v>
      </c>
      <c r="H4185" s="35"/>
      <c r="I4185" s="36"/>
      <c r="J4185" s="36"/>
      <c r="K4185" s="36">
        <f t="shared" si="135"/>
        <v>13921</v>
      </c>
      <c r="L4185" s="348">
        <v>20240521</v>
      </c>
    </row>
    <row r="4186" spans="1:12" x14ac:dyDescent="0.25">
      <c r="A4186" s="55" t="s">
        <v>5890</v>
      </c>
      <c r="B4186" s="35" t="s">
        <v>92</v>
      </c>
      <c r="C4186" s="35" t="s">
        <v>36</v>
      </c>
      <c r="D4186" s="35" t="s">
        <v>37</v>
      </c>
      <c r="E4186" s="35" t="s">
        <v>1299</v>
      </c>
      <c r="F4186" s="35">
        <v>1</v>
      </c>
      <c r="G4186" s="36">
        <v>13921</v>
      </c>
      <c r="H4186" s="35"/>
      <c r="I4186" s="36"/>
      <c r="J4186" s="36"/>
      <c r="K4186" s="36">
        <f t="shared" si="135"/>
        <v>13921</v>
      </c>
      <c r="L4186" s="348">
        <v>20240521</v>
      </c>
    </row>
    <row r="4187" spans="1:12" x14ac:dyDescent="0.25">
      <c r="A4187" s="55" t="s">
        <v>5891</v>
      </c>
      <c r="B4187" s="35" t="s">
        <v>92</v>
      </c>
      <c r="C4187" s="35" t="s">
        <v>36</v>
      </c>
      <c r="D4187" s="35" t="s">
        <v>37</v>
      </c>
      <c r="E4187" s="35" t="s">
        <v>1155</v>
      </c>
      <c r="F4187" s="35">
        <v>1</v>
      </c>
      <c r="G4187" s="36">
        <v>13921</v>
      </c>
      <c r="H4187" s="35"/>
      <c r="I4187" s="36"/>
      <c r="J4187" s="36"/>
      <c r="K4187" s="36">
        <f t="shared" si="135"/>
        <v>13921</v>
      </c>
      <c r="L4187" s="348">
        <v>20240521</v>
      </c>
    </row>
    <row r="4188" spans="1:12" x14ac:dyDescent="0.25">
      <c r="A4188" s="55" t="s">
        <v>5892</v>
      </c>
      <c r="B4188" s="35" t="s">
        <v>92</v>
      </c>
      <c r="C4188" s="35" t="s">
        <v>36</v>
      </c>
      <c r="D4188" s="35" t="s">
        <v>37</v>
      </c>
      <c r="E4188" s="35" t="s">
        <v>1366</v>
      </c>
      <c r="F4188" s="35">
        <v>1</v>
      </c>
      <c r="G4188" s="36">
        <v>13921</v>
      </c>
      <c r="H4188" s="35"/>
      <c r="I4188" s="36"/>
      <c r="J4188" s="36"/>
      <c r="K4188" s="36">
        <f t="shared" si="135"/>
        <v>13921</v>
      </c>
      <c r="L4188" s="348">
        <v>20240521</v>
      </c>
    </row>
    <row r="4189" spans="1:12" x14ac:dyDescent="0.25">
      <c r="A4189" s="56" t="s">
        <v>5872</v>
      </c>
      <c r="B4189" s="46" t="s">
        <v>92</v>
      </c>
      <c r="C4189" s="46" t="s">
        <v>363</v>
      </c>
      <c r="D4189" s="46" t="s">
        <v>364</v>
      </c>
      <c r="E4189" s="46" t="s">
        <v>3040</v>
      </c>
      <c r="F4189" s="46">
        <v>1</v>
      </c>
      <c r="G4189" s="37">
        <v>13921</v>
      </c>
      <c r="H4189" s="46">
        <v>33</v>
      </c>
      <c r="I4189" s="37">
        <v>337</v>
      </c>
      <c r="J4189" s="37">
        <f>I4189*H4189</f>
        <v>11121</v>
      </c>
      <c r="K4189" s="37">
        <f t="shared" si="135"/>
        <v>25042</v>
      </c>
      <c r="L4189" s="350">
        <v>20240522</v>
      </c>
    </row>
    <row r="4190" spans="1:12" x14ac:dyDescent="0.25">
      <c r="A4190" s="55" t="s">
        <v>5873</v>
      </c>
      <c r="B4190" s="35" t="s">
        <v>92</v>
      </c>
      <c r="C4190" s="35" t="s">
        <v>363</v>
      </c>
      <c r="D4190" s="35" t="s">
        <v>364</v>
      </c>
      <c r="E4190" s="35" t="s">
        <v>3042</v>
      </c>
      <c r="F4190" s="35">
        <v>1</v>
      </c>
      <c r="G4190" s="36">
        <v>13921</v>
      </c>
      <c r="H4190" s="35"/>
      <c r="I4190" s="36"/>
      <c r="J4190" s="36"/>
      <c r="K4190" s="36">
        <f t="shared" si="135"/>
        <v>13921</v>
      </c>
      <c r="L4190" s="348">
        <v>20240522</v>
      </c>
    </row>
    <row r="4191" spans="1:12" x14ac:dyDescent="0.25">
      <c r="A4191" s="55" t="s">
        <v>5874</v>
      </c>
      <c r="B4191" s="35" t="s">
        <v>92</v>
      </c>
      <c r="C4191" s="35" t="s">
        <v>363</v>
      </c>
      <c r="D4191" s="35" t="s">
        <v>364</v>
      </c>
      <c r="E4191" s="35" t="s">
        <v>3044</v>
      </c>
      <c r="F4191" s="35">
        <v>1</v>
      </c>
      <c r="G4191" s="36">
        <v>13921</v>
      </c>
      <c r="H4191" s="35"/>
      <c r="I4191" s="36"/>
      <c r="J4191" s="36"/>
      <c r="K4191" s="36">
        <f t="shared" si="135"/>
        <v>13921</v>
      </c>
      <c r="L4191" s="348">
        <v>20240522</v>
      </c>
    </row>
    <row r="4192" spans="1:12" x14ac:dyDescent="0.25">
      <c r="A4192" s="55" t="s">
        <v>5875</v>
      </c>
      <c r="B4192" s="35" t="s">
        <v>92</v>
      </c>
      <c r="C4192" s="35" t="s">
        <v>363</v>
      </c>
      <c r="D4192" s="35" t="s">
        <v>364</v>
      </c>
      <c r="E4192" s="35" t="s">
        <v>565</v>
      </c>
      <c r="F4192" s="35">
        <v>1</v>
      </c>
      <c r="G4192" s="36">
        <v>13921</v>
      </c>
      <c r="H4192" s="35"/>
      <c r="I4192" s="36"/>
      <c r="J4192" s="36"/>
      <c r="K4192" s="36">
        <f t="shared" ref="K4192:K4223" si="136">J4192+G4192</f>
        <v>13921</v>
      </c>
      <c r="L4192" s="348">
        <v>20240522</v>
      </c>
    </row>
    <row r="4193" spans="1:12" x14ac:dyDescent="0.25">
      <c r="A4193" s="55" t="s">
        <v>5876</v>
      </c>
      <c r="B4193" s="35" t="s">
        <v>92</v>
      </c>
      <c r="C4193" s="35" t="s">
        <v>363</v>
      </c>
      <c r="D4193" s="35" t="s">
        <v>364</v>
      </c>
      <c r="E4193" s="35" t="s">
        <v>365</v>
      </c>
      <c r="F4193" s="35">
        <v>1</v>
      </c>
      <c r="G4193" s="36">
        <v>13921</v>
      </c>
      <c r="H4193" s="35"/>
      <c r="I4193" s="36"/>
      <c r="J4193" s="36"/>
      <c r="K4193" s="36">
        <f t="shared" si="136"/>
        <v>13921</v>
      </c>
      <c r="L4193" s="348">
        <v>20240522</v>
      </c>
    </row>
    <row r="4194" spans="1:12" x14ac:dyDescent="0.25">
      <c r="A4194" s="55" t="s">
        <v>5877</v>
      </c>
      <c r="B4194" s="35" t="s">
        <v>92</v>
      </c>
      <c r="C4194" s="35" t="s">
        <v>363</v>
      </c>
      <c r="D4194" s="35" t="s">
        <v>364</v>
      </c>
      <c r="E4194" s="35" t="s">
        <v>371</v>
      </c>
      <c r="F4194" s="35">
        <v>1</v>
      </c>
      <c r="G4194" s="36">
        <v>13921</v>
      </c>
      <c r="H4194" s="35"/>
      <c r="I4194" s="36"/>
      <c r="J4194" s="36"/>
      <c r="K4194" s="36">
        <f t="shared" si="136"/>
        <v>13921</v>
      </c>
      <c r="L4194" s="348">
        <v>20240522</v>
      </c>
    </row>
    <row r="4195" spans="1:12" x14ac:dyDescent="0.25">
      <c r="A4195" s="55" t="s">
        <v>5878</v>
      </c>
      <c r="B4195" s="35" t="s">
        <v>92</v>
      </c>
      <c r="C4195" s="35" t="s">
        <v>363</v>
      </c>
      <c r="D4195" s="35" t="s">
        <v>364</v>
      </c>
      <c r="E4195" s="35" t="s">
        <v>571</v>
      </c>
      <c r="F4195" s="35">
        <v>1</v>
      </c>
      <c r="G4195" s="36">
        <v>13921</v>
      </c>
      <c r="H4195" s="35"/>
      <c r="I4195" s="36"/>
      <c r="J4195" s="36"/>
      <c r="K4195" s="36">
        <f t="shared" si="136"/>
        <v>13921</v>
      </c>
      <c r="L4195" s="348">
        <v>20240522</v>
      </c>
    </row>
    <row r="4196" spans="1:12" x14ac:dyDescent="0.25">
      <c r="A4196" s="55" t="s">
        <v>5879</v>
      </c>
      <c r="B4196" s="35" t="s">
        <v>92</v>
      </c>
      <c r="C4196" s="35" t="s">
        <v>363</v>
      </c>
      <c r="D4196" s="35" t="s">
        <v>364</v>
      </c>
      <c r="E4196" s="35" t="s">
        <v>573</v>
      </c>
      <c r="F4196" s="35">
        <v>1</v>
      </c>
      <c r="G4196" s="36">
        <v>13921</v>
      </c>
      <c r="H4196" s="35"/>
      <c r="I4196" s="36"/>
      <c r="J4196" s="36"/>
      <c r="K4196" s="36">
        <f t="shared" si="136"/>
        <v>13921</v>
      </c>
      <c r="L4196" s="348">
        <v>20240522</v>
      </c>
    </row>
    <row r="4197" spans="1:12" x14ac:dyDescent="0.25">
      <c r="A4197" s="55" t="s">
        <v>5880</v>
      </c>
      <c r="B4197" s="35" t="s">
        <v>92</v>
      </c>
      <c r="C4197" s="35" t="s">
        <v>363</v>
      </c>
      <c r="D4197" s="35" t="s">
        <v>364</v>
      </c>
      <c r="E4197" s="35" t="s">
        <v>575</v>
      </c>
      <c r="F4197" s="35">
        <v>1</v>
      </c>
      <c r="G4197" s="36">
        <v>13921</v>
      </c>
      <c r="H4197" s="35"/>
      <c r="I4197" s="36"/>
      <c r="J4197" s="36"/>
      <c r="K4197" s="36">
        <f t="shared" si="136"/>
        <v>13921</v>
      </c>
      <c r="L4197" s="348">
        <v>20240522</v>
      </c>
    </row>
    <row r="4198" spans="1:12" x14ac:dyDescent="0.25">
      <c r="A4198" s="55" t="s">
        <v>5850</v>
      </c>
      <c r="B4198" s="35" t="s">
        <v>92</v>
      </c>
      <c r="C4198" s="35" t="s">
        <v>739</v>
      </c>
      <c r="D4198" s="35" t="s">
        <v>1426</v>
      </c>
      <c r="E4198" s="35" t="s">
        <v>1427</v>
      </c>
      <c r="F4198" s="35">
        <v>1</v>
      </c>
      <c r="G4198" s="36">
        <v>13921</v>
      </c>
      <c r="H4198" s="35"/>
      <c r="I4198" s="36"/>
      <c r="J4198" s="36"/>
      <c r="K4198" s="36">
        <f t="shared" si="136"/>
        <v>13921</v>
      </c>
      <c r="L4198" s="348">
        <v>20240523</v>
      </c>
    </row>
    <row r="4199" spans="1:12" x14ac:dyDescent="0.25">
      <c r="A4199" s="55" t="s">
        <v>5859</v>
      </c>
      <c r="B4199" s="35" t="s">
        <v>92</v>
      </c>
      <c r="C4199" s="35" t="s">
        <v>12</v>
      </c>
      <c r="D4199" s="35" t="s">
        <v>118</v>
      </c>
      <c r="E4199" s="35" t="s">
        <v>174</v>
      </c>
      <c r="F4199" s="35">
        <v>1</v>
      </c>
      <c r="G4199" s="36">
        <v>13921</v>
      </c>
      <c r="H4199" s="35"/>
      <c r="I4199" s="36"/>
      <c r="J4199" s="36"/>
      <c r="K4199" s="36">
        <f t="shared" si="136"/>
        <v>13921</v>
      </c>
      <c r="L4199" s="348">
        <v>20240523</v>
      </c>
    </row>
    <row r="4200" spans="1:12" x14ac:dyDescent="0.25">
      <c r="A4200" s="55" t="s">
        <v>5860</v>
      </c>
      <c r="B4200" s="35" t="s">
        <v>92</v>
      </c>
      <c r="C4200" s="35" t="s">
        <v>12</v>
      </c>
      <c r="D4200" s="35" t="s">
        <v>118</v>
      </c>
      <c r="E4200" s="35" t="s">
        <v>119</v>
      </c>
      <c r="F4200" s="35">
        <v>1</v>
      </c>
      <c r="G4200" s="36">
        <v>13921</v>
      </c>
      <c r="H4200" s="35"/>
      <c r="I4200" s="36"/>
      <c r="J4200" s="36"/>
      <c r="K4200" s="36">
        <f t="shared" si="136"/>
        <v>13921</v>
      </c>
      <c r="L4200" s="348">
        <v>20240523</v>
      </c>
    </row>
    <row r="4201" spans="1:12" x14ac:dyDescent="0.25">
      <c r="A4201" s="55" t="s">
        <v>5863</v>
      </c>
      <c r="B4201" s="35" t="s">
        <v>92</v>
      </c>
      <c r="C4201" s="35" t="s">
        <v>12</v>
      </c>
      <c r="D4201" s="35" t="s">
        <v>118</v>
      </c>
      <c r="E4201" s="35" t="s">
        <v>676</v>
      </c>
      <c r="F4201" s="35">
        <v>1</v>
      </c>
      <c r="G4201" s="36">
        <v>13921</v>
      </c>
      <c r="H4201" s="35"/>
      <c r="I4201" s="36"/>
      <c r="J4201" s="36"/>
      <c r="K4201" s="36">
        <f t="shared" si="136"/>
        <v>13921</v>
      </c>
      <c r="L4201" s="348">
        <v>20240523</v>
      </c>
    </row>
    <row r="4202" spans="1:12" x14ac:dyDescent="0.25">
      <c r="A4202" s="55" t="s">
        <v>5864</v>
      </c>
      <c r="B4202" s="35" t="s">
        <v>92</v>
      </c>
      <c r="C4202" s="35" t="s">
        <v>12</v>
      </c>
      <c r="D4202" s="35" t="s">
        <v>118</v>
      </c>
      <c r="E4202" s="35" t="s">
        <v>3171</v>
      </c>
      <c r="F4202" s="35">
        <v>1</v>
      </c>
      <c r="G4202" s="36">
        <v>13921</v>
      </c>
      <c r="H4202" s="35"/>
      <c r="I4202" s="36"/>
      <c r="J4202" s="36"/>
      <c r="K4202" s="36">
        <f t="shared" si="136"/>
        <v>13921</v>
      </c>
      <c r="L4202" s="348">
        <v>20240523</v>
      </c>
    </row>
    <row r="4203" spans="1:12" x14ac:dyDescent="0.25">
      <c r="A4203" s="55" t="s">
        <v>5865</v>
      </c>
      <c r="B4203" s="35" t="s">
        <v>92</v>
      </c>
      <c r="C4203" s="35" t="s">
        <v>12</v>
      </c>
      <c r="D4203" s="35" t="s">
        <v>118</v>
      </c>
      <c r="E4203" s="35" t="s">
        <v>2477</v>
      </c>
      <c r="F4203" s="35">
        <v>1</v>
      </c>
      <c r="G4203" s="36">
        <v>13921</v>
      </c>
      <c r="H4203" s="35"/>
      <c r="I4203" s="36"/>
      <c r="J4203" s="36"/>
      <c r="K4203" s="36">
        <f t="shared" si="136"/>
        <v>13921</v>
      </c>
      <c r="L4203" s="348">
        <v>20240523</v>
      </c>
    </row>
    <row r="4204" spans="1:12" x14ac:dyDescent="0.25">
      <c r="A4204" s="55" t="s">
        <v>5866</v>
      </c>
      <c r="B4204" s="35" t="s">
        <v>92</v>
      </c>
      <c r="C4204" s="35" t="s">
        <v>12</v>
      </c>
      <c r="D4204" s="35" t="s">
        <v>118</v>
      </c>
      <c r="E4204" s="35" t="s">
        <v>5380</v>
      </c>
      <c r="F4204" s="35">
        <v>1</v>
      </c>
      <c r="G4204" s="36">
        <v>13921</v>
      </c>
      <c r="H4204" s="35"/>
      <c r="I4204" s="36"/>
      <c r="J4204" s="36"/>
      <c r="K4204" s="36">
        <f t="shared" si="136"/>
        <v>13921</v>
      </c>
      <c r="L4204" s="348">
        <v>20240523</v>
      </c>
    </row>
    <row r="4205" spans="1:12" x14ac:dyDescent="0.25">
      <c r="A4205" s="55" t="s">
        <v>5867</v>
      </c>
      <c r="B4205" s="35" t="s">
        <v>92</v>
      </c>
      <c r="C4205" s="35" t="s">
        <v>12</v>
      </c>
      <c r="D4205" s="35" t="s">
        <v>118</v>
      </c>
      <c r="E4205" s="35" t="s">
        <v>262</v>
      </c>
      <c r="F4205" s="35">
        <v>1</v>
      </c>
      <c r="G4205" s="36">
        <v>13921</v>
      </c>
      <c r="H4205" s="35"/>
      <c r="I4205" s="36"/>
      <c r="J4205" s="36"/>
      <c r="K4205" s="36">
        <f t="shared" si="136"/>
        <v>13921</v>
      </c>
      <c r="L4205" s="348">
        <v>20240523</v>
      </c>
    </row>
    <row r="4206" spans="1:12" x14ac:dyDescent="0.25">
      <c r="A4206" s="55" t="s">
        <v>5868</v>
      </c>
      <c r="B4206" s="35" t="s">
        <v>92</v>
      </c>
      <c r="C4206" s="35" t="s">
        <v>12</v>
      </c>
      <c r="D4206" s="35" t="s">
        <v>118</v>
      </c>
      <c r="E4206" s="35" t="s">
        <v>2205</v>
      </c>
      <c r="F4206" s="35">
        <v>1</v>
      </c>
      <c r="G4206" s="36">
        <v>13921</v>
      </c>
      <c r="H4206" s="35"/>
      <c r="I4206" s="36"/>
      <c r="J4206" s="36"/>
      <c r="K4206" s="36">
        <f t="shared" si="136"/>
        <v>13921</v>
      </c>
      <c r="L4206" s="348">
        <v>20240523</v>
      </c>
    </row>
    <row r="4207" spans="1:12" x14ac:dyDescent="0.25">
      <c r="A4207" s="55" t="s">
        <v>5858</v>
      </c>
      <c r="B4207" s="35" t="s">
        <v>92</v>
      </c>
      <c r="C4207" s="35" t="s">
        <v>12</v>
      </c>
      <c r="D4207" s="35" t="s">
        <v>455</v>
      </c>
      <c r="E4207" s="35" t="s">
        <v>456</v>
      </c>
      <c r="F4207" s="35">
        <v>1</v>
      </c>
      <c r="G4207" s="36">
        <v>13921</v>
      </c>
      <c r="H4207" s="35"/>
      <c r="I4207" s="36"/>
      <c r="J4207" s="36"/>
      <c r="K4207" s="36">
        <f t="shared" si="136"/>
        <v>13921</v>
      </c>
      <c r="L4207" s="348">
        <v>20240523</v>
      </c>
    </row>
    <row r="4208" spans="1:12" x14ac:dyDescent="0.25">
      <c r="A4208" s="55" t="s">
        <v>5839</v>
      </c>
      <c r="B4208" s="35" t="s">
        <v>92</v>
      </c>
      <c r="C4208" s="35" t="s">
        <v>95</v>
      </c>
      <c r="D4208" s="35" t="s">
        <v>1318</v>
      </c>
      <c r="E4208" s="35" t="s">
        <v>1334</v>
      </c>
      <c r="F4208" s="35">
        <v>1</v>
      </c>
      <c r="G4208" s="36">
        <v>13921</v>
      </c>
      <c r="H4208" s="35"/>
      <c r="I4208" s="36"/>
      <c r="J4208" s="36"/>
      <c r="K4208" s="36">
        <f t="shared" si="136"/>
        <v>13921</v>
      </c>
      <c r="L4208" s="348">
        <v>20240524</v>
      </c>
    </row>
    <row r="4209" spans="1:12" x14ac:dyDescent="0.25">
      <c r="A4209" s="55" t="s">
        <v>5840</v>
      </c>
      <c r="B4209" s="35" t="s">
        <v>92</v>
      </c>
      <c r="C4209" s="35" t="s">
        <v>95</v>
      </c>
      <c r="D4209" s="35" t="s">
        <v>1318</v>
      </c>
      <c r="E4209" s="35" t="s">
        <v>1336</v>
      </c>
      <c r="F4209" s="35">
        <v>1</v>
      </c>
      <c r="G4209" s="36">
        <v>13921</v>
      </c>
      <c r="H4209" s="35"/>
      <c r="I4209" s="36"/>
      <c r="J4209" s="36"/>
      <c r="K4209" s="36">
        <f t="shared" si="136"/>
        <v>13921</v>
      </c>
      <c r="L4209" s="348">
        <v>20240524</v>
      </c>
    </row>
    <row r="4210" spans="1:12" x14ac:dyDescent="0.25">
      <c r="A4210" s="55" t="s">
        <v>5841</v>
      </c>
      <c r="B4210" s="35" t="s">
        <v>92</v>
      </c>
      <c r="C4210" s="35" t="s">
        <v>95</v>
      </c>
      <c r="D4210" s="35" t="s">
        <v>1318</v>
      </c>
      <c r="E4210" s="35" t="s">
        <v>1338</v>
      </c>
      <c r="F4210" s="35">
        <v>1</v>
      </c>
      <c r="G4210" s="36">
        <v>13921</v>
      </c>
      <c r="H4210" s="35"/>
      <c r="I4210" s="36"/>
      <c r="J4210" s="36"/>
      <c r="K4210" s="36">
        <f t="shared" si="136"/>
        <v>13921</v>
      </c>
      <c r="L4210" s="348">
        <v>20240524</v>
      </c>
    </row>
    <row r="4211" spans="1:12" x14ac:dyDescent="0.25">
      <c r="A4211" s="55" t="s">
        <v>5842</v>
      </c>
      <c r="B4211" s="35" t="s">
        <v>92</v>
      </c>
      <c r="C4211" s="35" t="s">
        <v>95</v>
      </c>
      <c r="D4211" s="35" t="s">
        <v>1318</v>
      </c>
      <c r="E4211" s="35" t="s">
        <v>1340</v>
      </c>
      <c r="F4211" s="35">
        <v>1</v>
      </c>
      <c r="G4211" s="36">
        <v>13921</v>
      </c>
      <c r="H4211" s="35"/>
      <c r="I4211" s="36"/>
      <c r="J4211" s="36"/>
      <c r="K4211" s="36">
        <f t="shared" si="136"/>
        <v>13921</v>
      </c>
      <c r="L4211" s="348">
        <v>20240524</v>
      </c>
    </row>
    <row r="4212" spans="1:12" x14ac:dyDescent="0.25">
      <c r="A4212" s="55" t="s">
        <v>5843</v>
      </c>
      <c r="B4212" s="35" t="s">
        <v>92</v>
      </c>
      <c r="C4212" s="35" t="s">
        <v>95</v>
      </c>
      <c r="D4212" s="35" t="s">
        <v>1318</v>
      </c>
      <c r="E4212" s="35" t="s">
        <v>1342</v>
      </c>
      <c r="F4212" s="35">
        <v>1</v>
      </c>
      <c r="G4212" s="36">
        <v>13921</v>
      </c>
      <c r="H4212" s="35"/>
      <c r="I4212" s="36"/>
      <c r="J4212" s="36"/>
      <c r="K4212" s="36">
        <f t="shared" si="136"/>
        <v>13921</v>
      </c>
      <c r="L4212" s="348">
        <v>20240524</v>
      </c>
    </row>
    <row r="4213" spans="1:12" x14ac:dyDescent="0.25">
      <c r="A4213" s="55" t="s">
        <v>5844</v>
      </c>
      <c r="B4213" s="35" t="s">
        <v>92</v>
      </c>
      <c r="C4213" s="35" t="s">
        <v>95</v>
      </c>
      <c r="D4213" s="35" t="s">
        <v>1318</v>
      </c>
      <c r="E4213" s="35" t="s">
        <v>1344</v>
      </c>
      <c r="F4213" s="35">
        <v>1</v>
      </c>
      <c r="G4213" s="36">
        <v>13921</v>
      </c>
      <c r="H4213" s="35"/>
      <c r="I4213" s="36"/>
      <c r="J4213" s="36"/>
      <c r="K4213" s="36">
        <f t="shared" si="136"/>
        <v>13921</v>
      </c>
      <c r="L4213" s="348">
        <v>20240524</v>
      </c>
    </row>
    <row r="4214" spans="1:12" x14ac:dyDescent="0.25">
      <c r="A4214" s="55" t="s">
        <v>5845</v>
      </c>
      <c r="B4214" s="35" t="s">
        <v>92</v>
      </c>
      <c r="C4214" s="35" t="s">
        <v>95</v>
      </c>
      <c r="D4214" s="35" t="s">
        <v>1318</v>
      </c>
      <c r="E4214" s="35" t="s">
        <v>1346</v>
      </c>
      <c r="F4214" s="35">
        <v>1</v>
      </c>
      <c r="G4214" s="36">
        <v>13921</v>
      </c>
      <c r="H4214" s="35"/>
      <c r="I4214" s="36"/>
      <c r="J4214" s="36"/>
      <c r="K4214" s="36">
        <f t="shared" si="136"/>
        <v>13921</v>
      </c>
      <c r="L4214" s="348">
        <v>20240524</v>
      </c>
    </row>
    <row r="4215" spans="1:12" x14ac:dyDescent="0.25">
      <c r="A4215" s="55" t="s">
        <v>5846</v>
      </c>
      <c r="B4215" s="35" t="s">
        <v>92</v>
      </c>
      <c r="C4215" s="35" t="s">
        <v>95</v>
      </c>
      <c r="D4215" s="35" t="s">
        <v>1161</v>
      </c>
      <c r="E4215" s="35" t="s">
        <v>1162</v>
      </c>
      <c r="F4215" s="35">
        <v>1</v>
      </c>
      <c r="G4215" s="36">
        <v>13921</v>
      </c>
      <c r="H4215" s="35"/>
      <c r="I4215" s="36"/>
      <c r="J4215" s="36"/>
      <c r="K4215" s="36">
        <f t="shared" si="136"/>
        <v>13921</v>
      </c>
      <c r="L4215" s="348">
        <v>20240524</v>
      </c>
    </row>
    <row r="4216" spans="1:12" x14ac:dyDescent="0.25">
      <c r="A4216" s="55" t="s">
        <v>5847</v>
      </c>
      <c r="B4216" s="35" t="s">
        <v>92</v>
      </c>
      <c r="C4216" s="35" t="s">
        <v>95</v>
      </c>
      <c r="D4216" s="35" t="s">
        <v>1161</v>
      </c>
      <c r="E4216" s="35" t="s">
        <v>2333</v>
      </c>
      <c r="F4216" s="35">
        <v>1</v>
      </c>
      <c r="G4216" s="36">
        <v>13921</v>
      </c>
      <c r="H4216" s="35"/>
      <c r="I4216" s="36"/>
      <c r="J4216" s="36"/>
      <c r="K4216" s="36">
        <f t="shared" si="136"/>
        <v>13921</v>
      </c>
      <c r="L4216" s="348">
        <v>20240524</v>
      </c>
    </row>
    <row r="4217" spans="1:12" x14ac:dyDescent="0.25">
      <c r="A4217" s="55" t="s">
        <v>5848</v>
      </c>
      <c r="B4217" s="35" t="s">
        <v>92</v>
      </c>
      <c r="C4217" s="35" t="s">
        <v>95</v>
      </c>
      <c r="D4217" s="35" t="s">
        <v>1161</v>
      </c>
      <c r="E4217" s="35" t="s">
        <v>1164</v>
      </c>
      <c r="F4217" s="35">
        <v>1</v>
      </c>
      <c r="G4217" s="36">
        <v>13921</v>
      </c>
      <c r="H4217" s="35"/>
      <c r="I4217" s="36"/>
      <c r="J4217" s="36"/>
      <c r="K4217" s="36">
        <f t="shared" si="136"/>
        <v>13921</v>
      </c>
      <c r="L4217" s="348">
        <v>20240524</v>
      </c>
    </row>
    <row r="4218" spans="1:12" x14ac:dyDescent="0.25">
      <c r="A4218" s="55" t="s">
        <v>5849</v>
      </c>
      <c r="B4218" s="35" t="s">
        <v>92</v>
      </c>
      <c r="C4218" s="35" t="s">
        <v>95</v>
      </c>
      <c r="D4218" s="35" t="s">
        <v>1161</v>
      </c>
      <c r="E4218" s="35" t="s">
        <v>1232</v>
      </c>
      <c r="F4218" s="35">
        <v>1</v>
      </c>
      <c r="G4218" s="36">
        <v>13921</v>
      </c>
      <c r="H4218" s="35"/>
      <c r="I4218" s="36"/>
      <c r="J4218" s="36"/>
      <c r="K4218" s="36">
        <f t="shared" si="136"/>
        <v>13921</v>
      </c>
      <c r="L4218" s="348">
        <v>20240524</v>
      </c>
    </row>
    <row r="4219" spans="1:12" x14ac:dyDescent="0.25">
      <c r="A4219" s="55" t="s">
        <v>5851</v>
      </c>
      <c r="B4219" s="35" t="s">
        <v>92</v>
      </c>
      <c r="C4219" s="35" t="s">
        <v>12</v>
      </c>
      <c r="D4219" s="35" t="s">
        <v>116</v>
      </c>
      <c r="E4219" s="35" t="s">
        <v>3001</v>
      </c>
      <c r="F4219" s="35">
        <v>1</v>
      </c>
      <c r="G4219" s="36">
        <v>13921</v>
      </c>
      <c r="H4219" s="35"/>
      <c r="I4219" s="36"/>
      <c r="J4219" s="36"/>
      <c r="K4219" s="36">
        <f t="shared" si="136"/>
        <v>13921</v>
      </c>
      <c r="L4219" s="348">
        <v>20240524</v>
      </c>
    </row>
    <row r="4220" spans="1:12" x14ac:dyDescent="0.25">
      <c r="A4220" s="55" t="s">
        <v>5852</v>
      </c>
      <c r="B4220" s="35" t="s">
        <v>92</v>
      </c>
      <c r="C4220" s="35" t="s">
        <v>12</v>
      </c>
      <c r="D4220" s="35" t="s">
        <v>116</v>
      </c>
      <c r="E4220" s="35" t="s">
        <v>1148</v>
      </c>
      <c r="F4220" s="35">
        <v>1</v>
      </c>
      <c r="G4220" s="36">
        <v>13921</v>
      </c>
      <c r="H4220" s="35"/>
      <c r="I4220" s="36"/>
      <c r="J4220" s="36"/>
      <c r="K4220" s="36">
        <f t="shared" si="136"/>
        <v>13921</v>
      </c>
      <c r="L4220" s="348">
        <v>20240524</v>
      </c>
    </row>
    <row r="4221" spans="1:12" x14ac:dyDescent="0.25">
      <c r="A4221" s="55" t="s">
        <v>5853</v>
      </c>
      <c r="B4221" s="35" t="s">
        <v>92</v>
      </c>
      <c r="C4221" s="35" t="s">
        <v>12</v>
      </c>
      <c r="D4221" s="35" t="s">
        <v>116</v>
      </c>
      <c r="E4221" s="35" t="s">
        <v>4808</v>
      </c>
      <c r="F4221" s="35">
        <v>1</v>
      </c>
      <c r="G4221" s="36">
        <v>13921</v>
      </c>
      <c r="H4221" s="35"/>
      <c r="I4221" s="36"/>
      <c r="J4221" s="36"/>
      <c r="K4221" s="36">
        <f t="shared" si="136"/>
        <v>13921</v>
      </c>
      <c r="L4221" s="348">
        <v>20240524</v>
      </c>
    </row>
    <row r="4222" spans="1:12" x14ac:dyDescent="0.25">
      <c r="A4222" s="55" t="s">
        <v>5854</v>
      </c>
      <c r="B4222" s="35" t="s">
        <v>92</v>
      </c>
      <c r="C4222" s="35" t="s">
        <v>12</v>
      </c>
      <c r="D4222" s="35" t="s">
        <v>116</v>
      </c>
      <c r="E4222" s="35" t="s">
        <v>1071</v>
      </c>
      <c r="F4222" s="35">
        <v>1</v>
      </c>
      <c r="G4222" s="36">
        <v>13921</v>
      </c>
      <c r="H4222" s="35"/>
      <c r="I4222" s="36"/>
      <c r="J4222" s="36"/>
      <c r="K4222" s="36">
        <f t="shared" si="136"/>
        <v>13921</v>
      </c>
      <c r="L4222" s="348">
        <v>20240524</v>
      </c>
    </row>
    <row r="4223" spans="1:12" x14ac:dyDescent="0.25">
      <c r="A4223" s="55" t="s">
        <v>5855</v>
      </c>
      <c r="B4223" s="35" t="s">
        <v>92</v>
      </c>
      <c r="C4223" s="35" t="s">
        <v>12</v>
      </c>
      <c r="D4223" s="35" t="s">
        <v>116</v>
      </c>
      <c r="E4223" s="35" t="s">
        <v>2369</v>
      </c>
      <c r="F4223" s="35">
        <v>1</v>
      </c>
      <c r="G4223" s="36">
        <v>13921</v>
      </c>
      <c r="H4223" s="35"/>
      <c r="I4223" s="36"/>
      <c r="J4223" s="36"/>
      <c r="K4223" s="36">
        <f t="shared" si="136"/>
        <v>13921</v>
      </c>
      <c r="L4223" s="348">
        <v>20240524</v>
      </c>
    </row>
    <row r="4224" spans="1:12" x14ac:dyDescent="0.25">
      <c r="A4224" s="55" t="s">
        <v>5856</v>
      </c>
      <c r="B4224" s="35" t="s">
        <v>92</v>
      </c>
      <c r="C4224" s="35" t="s">
        <v>12</v>
      </c>
      <c r="D4224" s="35" t="s">
        <v>455</v>
      </c>
      <c r="E4224" s="35" t="s">
        <v>5857</v>
      </c>
      <c r="F4224" s="35">
        <v>1</v>
      </c>
      <c r="G4224" s="36">
        <v>13921</v>
      </c>
      <c r="H4224" s="35"/>
      <c r="I4224" s="36"/>
      <c r="J4224" s="36"/>
      <c r="K4224" s="36">
        <f t="shared" ref="K4224:K4246" si="137">J4224+G4224</f>
        <v>13921</v>
      </c>
      <c r="L4224" s="348">
        <v>20240524</v>
      </c>
    </row>
    <row r="4225" spans="1:12" x14ac:dyDescent="0.25">
      <c r="A4225" s="55" t="s">
        <v>5826</v>
      </c>
      <c r="B4225" s="35" t="s">
        <v>92</v>
      </c>
      <c r="C4225" s="35" t="s">
        <v>36</v>
      </c>
      <c r="D4225" s="35" t="s">
        <v>37</v>
      </c>
      <c r="E4225" s="35" t="s">
        <v>1301</v>
      </c>
      <c r="F4225" s="35">
        <v>1</v>
      </c>
      <c r="G4225" s="36">
        <v>13921</v>
      </c>
      <c r="H4225" s="35"/>
      <c r="I4225" s="36"/>
      <c r="J4225" s="36"/>
      <c r="K4225" s="36">
        <f t="shared" si="137"/>
        <v>13921</v>
      </c>
      <c r="L4225" s="348">
        <v>20240528</v>
      </c>
    </row>
    <row r="4226" spans="1:12" x14ac:dyDescent="0.25">
      <c r="A4226" s="55" t="s">
        <v>5827</v>
      </c>
      <c r="B4226" s="35" t="s">
        <v>92</v>
      </c>
      <c r="C4226" s="35" t="s">
        <v>36</v>
      </c>
      <c r="D4226" s="35" t="s">
        <v>37</v>
      </c>
      <c r="E4226" s="35" t="s">
        <v>2443</v>
      </c>
      <c r="F4226" s="35">
        <v>1</v>
      </c>
      <c r="G4226" s="36">
        <v>13921</v>
      </c>
      <c r="H4226" s="35"/>
      <c r="I4226" s="36"/>
      <c r="J4226" s="36"/>
      <c r="K4226" s="36">
        <f t="shared" si="137"/>
        <v>13921</v>
      </c>
      <c r="L4226" s="348">
        <v>20240528</v>
      </c>
    </row>
    <row r="4227" spans="1:12" x14ac:dyDescent="0.25">
      <c r="A4227" s="55" t="s">
        <v>5828</v>
      </c>
      <c r="B4227" s="35" t="s">
        <v>92</v>
      </c>
      <c r="C4227" s="35" t="s">
        <v>36</v>
      </c>
      <c r="D4227" s="35" t="s">
        <v>37</v>
      </c>
      <c r="E4227" s="35" t="s">
        <v>1360</v>
      </c>
      <c r="F4227" s="35">
        <v>1</v>
      </c>
      <c r="G4227" s="36">
        <v>13921</v>
      </c>
      <c r="H4227" s="35"/>
      <c r="I4227" s="36"/>
      <c r="J4227" s="36"/>
      <c r="K4227" s="36">
        <f t="shared" si="137"/>
        <v>13921</v>
      </c>
      <c r="L4227" s="348">
        <v>20240528</v>
      </c>
    </row>
    <row r="4228" spans="1:12" x14ac:dyDescent="0.25">
      <c r="A4228" s="55" t="s">
        <v>5829</v>
      </c>
      <c r="B4228" s="35" t="s">
        <v>92</v>
      </c>
      <c r="C4228" s="35" t="s">
        <v>36</v>
      </c>
      <c r="D4228" s="35" t="s">
        <v>37</v>
      </c>
      <c r="E4228" s="35" t="s">
        <v>1171</v>
      </c>
      <c r="F4228" s="35">
        <v>1</v>
      </c>
      <c r="G4228" s="36">
        <v>13921</v>
      </c>
      <c r="H4228" s="35"/>
      <c r="I4228" s="36"/>
      <c r="J4228" s="36"/>
      <c r="K4228" s="36">
        <f t="shared" si="137"/>
        <v>13921</v>
      </c>
      <c r="L4228" s="348">
        <v>20240528</v>
      </c>
    </row>
    <row r="4229" spans="1:12" x14ac:dyDescent="0.25">
      <c r="A4229" s="55" t="s">
        <v>5830</v>
      </c>
      <c r="B4229" s="35" t="s">
        <v>92</v>
      </c>
      <c r="C4229" s="35" t="s">
        <v>36</v>
      </c>
      <c r="D4229" s="35" t="s">
        <v>37</v>
      </c>
      <c r="E4229" s="35" t="s">
        <v>5831</v>
      </c>
      <c r="F4229" s="35">
        <v>1</v>
      </c>
      <c r="G4229" s="36">
        <v>13921</v>
      </c>
      <c r="H4229" s="35"/>
      <c r="I4229" s="36"/>
      <c r="J4229" s="36"/>
      <c r="K4229" s="36">
        <f t="shared" si="137"/>
        <v>13921</v>
      </c>
      <c r="L4229" s="348">
        <v>20240528</v>
      </c>
    </row>
    <row r="4230" spans="1:12" x14ac:dyDescent="0.25">
      <c r="A4230" s="55" t="s">
        <v>5832</v>
      </c>
      <c r="B4230" s="35" t="s">
        <v>92</v>
      </c>
      <c r="C4230" s="35" t="s">
        <v>36</v>
      </c>
      <c r="D4230" s="35" t="s">
        <v>37</v>
      </c>
      <c r="E4230" s="35" t="s">
        <v>4392</v>
      </c>
      <c r="F4230" s="35">
        <v>1</v>
      </c>
      <c r="G4230" s="36">
        <v>13921</v>
      </c>
      <c r="H4230" s="35"/>
      <c r="I4230" s="36"/>
      <c r="J4230" s="36"/>
      <c r="K4230" s="36">
        <f t="shared" si="137"/>
        <v>13921</v>
      </c>
      <c r="L4230" s="348">
        <v>20240528</v>
      </c>
    </row>
    <row r="4231" spans="1:12" x14ac:dyDescent="0.25">
      <c r="A4231" s="55" t="s">
        <v>5833</v>
      </c>
      <c r="B4231" s="35" t="s">
        <v>92</v>
      </c>
      <c r="C4231" s="35" t="s">
        <v>36</v>
      </c>
      <c r="D4231" s="35" t="s">
        <v>37</v>
      </c>
      <c r="E4231" s="35" t="s">
        <v>1364</v>
      </c>
      <c r="F4231" s="35">
        <v>1</v>
      </c>
      <c r="G4231" s="36">
        <v>13921</v>
      </c>
      <c r="H4231" s="35"/>
      <c r="I4231" s="36"/>
      <c r="J4231" s="36"/>
      <c r="K4231" s="36">
        <f t="shared" si="137"/>
        <v>13921</v>
      </c>
      <c r="L4231" s="348">
        <v>20240528</v>
      </c>
    </row>
    <row r="4232" spans="1:12" x14ac:dyDescent="0.25">
      <c r="A4232" s="55" t="s">
        <v>5834</v>
      </c>
      <c r="B4232" s="35" t="s">
        <v>92</v>
      </c>
      <c r="C4232" s="35" t="s">
        <v>36</v>
      </c>
      <c r="D4232" s="35" t="s">
        <v>37</v>
      </c>
      <c r="E4232" s="35" t="s">
        <v>1211</v>
      </c>
      <c r="F4232" s="35">
        <v>1</v>
      </c>
      <c r="G4232" s="36">
        <v>13921</v>
      </c>
      <c r="H4232" s="35"/>
      <c r="I4232" s="36"/>
      <c r="J4232" s="36"/>
      <c r="K4232" s="36">
        <f t="shared" si="137"/>
        <v>13921</v>
      </c>
      <c r="L4232" s="348">
        <v>20240528</v>
      </c>
    </row>
    <row r="4233" spans="1:12" x14ac:dyDescent="0.25">
      <c r="A4233" s="56" t="s">
        <v>5835</v>
      </c>
      <c r="B4233" s="46" t="s">
        <v>92</v>
      </c>
      <c r="C4233" s="46" t="s">
        <v>36</v>
      </c>
      <c r="D4233" s="46" t="s">
        <v>37</v>
      </c>
      <c r="E4233" s="46" t="s">
        <v>2468</v>
      </c>
      <c r="F4233" s="46">
        <v>1</v>
      </c>
      <c r="G4233" s="37">
        <v>13921</v>
      </c>
      <c r="H4233" s="46">
        <v>287</v>
      </c>
      <c r="I4233" s="37">
        <v>337</v>
      </c>
      <c r="J4233" s="37">
        <f>I4233*H4233</f>
        <v>96719</v>
      </c>
      <c r="K4233" s="37">
        <f t="shared" si="137"/>
        <v>110640</v>
      </c>
      <c r="L4233" s="350">
        <v>20240528</v>
      </c>
    </row>
    <row r="4234" spans="1:12" x14ac:dyDescent="0.25">
      <c r="A4234" s="55" t="s">
        <v>5819</v>
      </c>
      <c r="B4234" s="35" t="s">
        <v>92</v>
      </c>
      <c r="C4234" s="35" t="s">
        <v>95</v>
      </c>
      <c r="D4234" s="35" t="s">
        <v>1318</v>
      </c>
      <c r="E4234" s="35" t="s">
        <v>1332</v>
      </c>
      <c r="F4234" s="35">
        <v>1</v>
      </c>
      <c r="G4234" s="36">
        <v>13921</v>
      </c>
      <c r="H4234" s="35"/>
      <c r="I4234" s="36"/>
      <c r="J4234" s="36"/>
      <c r="K4234" s="36">
        <f t="shared" si="137"/>
        <v>13921</v>
      </c>
      <c r="L4234" s="348">
        <v>20240529</v>
      </c>
    </row>
    <row r="4235" spans="1:12" x14ac:dyDescent="0.25">
      <c r="A4235" s="55" t="s">
        <v>5813</v>
      </c>
      <c r="B4235" s="35" t="s">
        <v>92</v>
      </c>
      <c r="C4235" s="35" t="s">
        <v>95</v>
      </c>
      <c r="D4235" s="35" t="s">
        <v>96</v>
      </c>
      <c r="E4235" s="35" t="s">
        <v>1325</v>
      </c>
      <c r="F4235" s="35">
        <v>1</v>
      </c>
      <c r="G4235" s="36">
        <v>13921</v>
      </c>
      <c r="H4235" s="35"/>
      <c r="I4235" s="36"/>
      <c r="J4235" s="36"/>
      <c r="K4235" s="36">
        <f t="shared" si="137"/>
        <v>13921</v>
      </c>
      <c r="L4235" s="348">
        <v>20240529</v>
      </c>
    </row>
    <row r="4236" spans="1:12" x14ac:dyDescent="0.25">
      <c r="A4236" s="55" t="s">
        <v>5814</v>
      </c>
      <c r="B4236" s="35" t="s">
        <v>92</v>
      </c>
      <c r="C4236" s="35" t="s">
        <v>95</v>
      </c>
      <c r="D4236" s="35" t="s">
        <v>96</v>
      </c>
      <c r="E4236" s="35" t="s">
        <v>141</v>
      </c>
      <c r="F4236" s="35">
        <v>1</v>
      </c>
      <c r="G4236" s="36">
        <v>13921</v>
      </c>
      <c r="H4236" s="35"/>
      <c r="I4236" s="36"/>
      <c r="J4236" s="36"/>
      <c r="K4236" s="36">
        <f t="shared" si="137"/>
        <v>13921</v>
      </c>
      <c r="L4236" s="348">
        <v>20240529</v>
      </c>
    </row>
    <row r="4237" spans="1:12" x14ac:dyDescent="0.25">
      <c r="A4237" s="55" t="s">
        <v>5815</v>
      </c>
      <c r="B4237" s="35" t="s">
        <v>92</v>
      </c>
      <c r="C4237" s="35" t="s">
        <v>95</v>
      </c>
      <c r="D4237" s="35" t="s">
        <v>96</v>
      </c>
      <c r="E4237" s="35" t="s">
        <v>3062</v>
      </c>
      <c r="F4237" s="35">
        <v>1</v>
      </c>
      <c r="G4237" s="36">
        <v>13921</v>
      </c>
      <c r="H4237" s="35"/>
      <c r="I4237" s="36"/>
      <c r="J4237" s="36"/>
      <c r="K4237" s="36">
        <f t="shared" si="137"/>
        <v>13921</v>
      </c>
      <c r="L4237" s="348">
        <v>20240529</v>
      </c>
    </row>
    <row r="4238" spans="1:12" x14ac:dyDescent="0.25">
      <c r="A4238" s="55" t="s">
        <v>5816</v>
      </c>
      <c r="B4238" s="35" t="s">
        <v>92</v>
      </c>
      <c r="C4238" s="35" t="s">
        <v>95</v>
      </c>
      <c r="D4238" s="35" t="s">
        <v>96</v>
      </c>
      <c r="E4238" s="35" t="s">
        <v>1328</v>
      </c>
      <c r="F4238" s="35">
        <v>1</v>
      </c>
      <c r="G4238" s="36">
        <v>13921</v>
      </c>
      <c r="H4238" s="35"/>
      <c r="I4238" s="36"/>
      <c r="J4238" s="36"/>
      <c r="K4238" s="36">
        <f t="shared" si="137"/>
        <v>13921</v>
      </c>
      <c r="L4238" s="348">
        <v>20240529</v>
      </c>
    </row>
    <row r="4239" spans="1:12" x14ac:dyDescent="0.25">
      <c r="A4239" s="55" t="s">
        <v>5817</v>
      </c>
      <c r="B4239" s="35" t="s">
        <v>92</v>
      </c>
      <c r="C4239" s="35" t="s">
        <v>95</v>
      </c>
      <c r="D4239" s="35" t="s">
        <v>96</v>
      </c>
      <c r="E4239" s="35" t="s">
        <v>972</v>
      </c>
      <c r="F4239" s="35">
        <v>1</v>
      </c>
      <c r="G4239" s="36">
        <v>13921</v>
      </c>
      <c r="H4239" s="35"/>
      <c r="I4239" s="36"/>
      <c r="J4239" s="36"/>
      <c r="K4239" s="36">
        <f t="shared" si="137"/>
        <v>13921</v>
      </c>
      <c r="L4239" s="348">
        <v>20240529</v>
      </c>
    </row>
    <row r="4240" spans="1:12" x14ac:dyDescent="0.25">
      <c r="A4240" s="55" t="s">
        <v>5818</v>
      </c>
      <c r="B4240" s="35" t="s">
        <v>92</v>
      </c>
      <c r="C4240" s="35" t="s">
        <v>95</v>
      </c>
      <c r="D4240" s="35" t="s">
        <v>96</v>
      </c>
      <c r="E4240" s="35" t="s">
        <v>1330</v>
      </c>
      <c r="F4240" s="35">
        <v>1</v>
      </c>
      <c r="G4240" s="36">
        <v>13921</v>
      </c>
      <c r="H4240" s="35"/>
      <c r="I4240" s="36"/>
      <c r="J4240" s="36"/>
      <c r="K4240" s="36">
        <f t="shared" si="137"/>
        <v>13921</v>
      </c>
      <c r="L4240" s="348">
        <v>20240529</v>
      </c>
    </row>
    <row r="4241" spans="1:12" x14ac:dyDescent="0.25">
      <c r="A4241" s="55" t="s">
        <v>5820</v>
      </c>
      <c r="B4241" s="35" t="s">
        <v>92</v>
      </c>
      <c r="C4241" s="35" t="s">
        <v>706</v>
      </c>
      <c r="D4241" s="35" t="s">
        <v>707</v>
      </c>
      <c r="E4241" s="35" t="s">
        <v>708</v>
      </c>
      <c r="F4241" s="35">
        <v>1</v>
      </c>
      <c r="G4241" s="36">
        <v>13921</v>
      </c>
      <c r="H4241" s="35"/>
      <c r="I4241" s="36"/>
      <c r="J4241" s="36"/>
      <c r="K4241" s="36">
        <f t="shared" si="137"/>
        <v>13921</v>
      </c>
      <c r="L4241" s="348">
        <v>20240531</v>
      </c>
    </row>
    <row r="4242" spans="1:12" x14ac:dyDescent="0.25">
      <c r="A4242" s="55" t="s">
        <v>5821</v>
      </c>
      <c r="B4242" s="35" t="s">
        <v>92</v>
      </c>
      <c r="C4242" s="35" t="s">
        <v>706</v>
      </c>
      <c r="D4242" s="35" t="s">
        <v>707</v>
      </c>
      <c r="E4242" s="35" t="s">
        <v>718</v>
      </c>
      <c r="F4242" s="35">
        <v>1</v>
      </c>
      <c r="G4242" s="36">
        <v>13921</v>
      </c>
      <c r="H4242" s="35"/>
      <c r="I4242" s="36"/>
      <c r="J4242" s="36"/>
      <c r="K4242" s="36">
        <f t="shared" si="137"/>
        <v>13921</v>
      </c>
      <c r="L4242" s="348">
        <v>20240531</v>
      </c>
    </row>
    <row r="4243" spans="1:12" x14ac:dyDescent="0.25">
      <c r="A4243" s="55" t="s">
        <v>5822</v>
      </c>
      <c r="B4243" s="35" t="s">
        <v>92</v>
      </c>
      <c r="C4243" s="35" t="s">
        <v>706</v>
      </c>
      <c r="D4243" s="35" t="s">
        <v>707</v>
      </c>
      <c r="E4243" s="35" t="s">
        <v>920</v>
      </c>
      <c r="F4243" s="35">
        <v>1</v>
      </c>
      <c r="G4243" s="36">
        <v>13921</v>
      </c>
      <c r="H4243" s="35"/>
      <c r="I4243" s="36"/>
      <c r="J4243" s="36"/>
      <c r="K4243" s="36">
        <f t="shared" si="137"/>
        <v>13921</v>
      </c>
      <c r="L4243" s="348">
        <v>20240531</v>
      </c>
    </row>
    <row r="4244" spans="1:12" x14ac:dyDescent="0.25">
      <c r="A4244" s="55" t="s">
        <v>5823</v>
      </c>
      <c r="B4244" s="35" t="s">
        <v>92</v>
      </c>
      <c r="C4244" s="35" t="s">
        <v>706</v>
      </c>
      <c r="D4244" s="35" t="s">
        <v>707</v>
      </c>
      <c r="E4244" s="35" t="s">
        <v>714</v>
      </c>
      <c r="F4244" s="35">
        <v>1</v>
      </c>
      <c r="G4244" s="36">
        <v>13921</v>
      </c>
      <c r="H4244" s="35"/>
      <c r="I4244" s="36"/>
      <c r="J4244" s="36"/>
      <c r="K4244" s="36">
        <f t="shared" si="137"/>
        <v>13921</v>
      </c>
      <c r="L4244" s="348">
        <v>20240531</v>
      </c>
    </row>
    <row r="4245" spans="1:12" x14ac:dyDescent="0.25">
      <c r="A4245" s="55" t="s">
        <v>5824</v>
      </c>
      <c r="B4245" s="35" t="s">
        <v>92</v>
      </c>
      <c r="C4245" s="35" t="s">
        <v>706</v>
      </c>
      <c r="D4245" s="35" t="s">
        <v>707</v>
      </c>
      <c r="E4245" s="35" t="s">
        <v>716</v>
      </c>
      <c r="F4245" s="35">
        <v>1</v>
      </c>
      <c r="G4245" s="36">
        <v>13921</v>
      </c>
      <c r="H4245" s="35"/>
      <c r="I4245" s="36"/>
      <c r="J4245" s="36"/>
      <c r="K4245" s="36">
        <f t="shared" si="137"/>
        <v>13921</v>
      </c>
      <c r="L4245" s="348">
        <v>20240531</v>
      </c>
    </row>
    <row r="4246" spans="1:12" ht="15.75" thickBot="1" x14ac:dyDescent="0.3">
      <c r="A4246" s="313" t="s">
        <v>5825</v>
      </c>
      <c r="B4246" s="314" t="s">
        <v>92</v>
      </c>
      <c r="C4246" s="314" t="s">
        <v>706</v>
      </c>
      <c r="D4246" s="314" t="s">
        <v>707</v>
      </c>
      <c r="E4246" s="314" t="s">
        <v>712</v>
      </c>
      <c r="F4246" s="314">
        <v>1</v>
      </c>
      <c r="G4246" s="316">
        <v>13921</v>
      </c>
      <c r="H4246" s="314">
        <v>55</v>
      </c>
      <c r="I4246" s="316">
        <v>337</v>
      </c>
      <c r="J4246" s="316">
        <f>I4246*H4246</f>
        <v>18535</v>
      </c>
      <c r="K4246" s="316">
        <f t="shared" si="137"/>
        <v>32456</v>
      </c>
      <c r="L4246" s="352">
        <v>20240531</v>
      </c>
    </row>
    <row r="4250" spans="1:12" ht="15.75" thickBot="1" x14ac:dyDescent="0.3">
      <c r="A4250" s="70" t="s">
        <v>0</v>
      </c>
      <c r="B4250" s="71" t="s">
        <v>1</v>
      </c>
      <c r="C4250" s="71" t="s">
        <v>2</v>
      </c>
      <c r="D4250" s="71" t="s">
        <v>3</v>
      </c>
      <c r="E4250" s="71" t="s">
        <v>4</v>
      </c>
      <c r="F4250" s="71"/>
      <c r="G4250" s="72" t="s">
        <v>6</v>
      </c>
      <c r="H4250" s="71" t="s">
        <v>7</v>
      </c>
      <c r="I4250" s="72" t="s">
        <v>8</v>
      </c>
      <c r="J4250" s="72" t="s">
        <v>9</v>
      </c>
      <c r="K4250" s="72" t="s">
        <v>10</v>
      </c>
      <c r="L4250" s="357" t="s">
        <v>5</v>
      </c>
    </row>
    <row r="4251" spans="1:12" x14ac:dyDescent="0.25">
      <c r="A4251" s="168" t="s">
        <v>6035</v>
      </c>
      <c r="B4251" s="169" t="s">
        <v>11</v>
      </c>
      <c r="C4251" s="169" t="s">
        <v>847</v>
      </c>
      <c r="D4251" s="169" t="s">
        <v>26</v>
      </c>
      <c r="E4251" s="169" t="s">
        <v>2273</v>
      </c>
      <c r="F4251" s="169">
        <v>1</v>
      </c>
      <c r="G4251" s="171">
        <v>30112</v>
      </c>
      <c r="H4251" s="169">
        <v>55</v>
      </c>
      <c r="I4251" s="171">
        <v>337</v>
      </c>
      <c r="J4251" s="171">
        <f>I4251*H4251</f>
        <v>18535</v>
      </c>
      <c r="K4251" s="171">
        <f t="shared" ref="K4251:K4290" si="138">J4251+G4251</f>
        <v>48647</v>
      </c>
      <c r="L4251" s="359">
        <v>20240603</v>
      </c>
    </row>
    <row r="4252" spans="1:12" x14ac:dyDescent="0.25">
      <c r="A4252" s="55" t="s">
        <v>6036</v>
      </c>
      <c r="B4252" s="35" t="s">
        <v>11</v>
      </c>
      <c r="C4252" s="35" t="s">
        <v>220</v>
      </c>
      <c r="D4252" s="35" t="s">
        <v>221</v>
      </c>
      <c r="E4252" s="35" t="s">
        <v>5146</v>
      </c>
      <c r="F4252" s="35">
        <v>1</v>
      </c>
      <c r="G4252" s="36">
        <v>30112</v>
      </c>
      <c r="H4252" s="35"/>
      <c r="I4252" s="36"/>
      <c r="J4252" s="36"/>
      <c r="K4252" s="36">
        <f t="shared" si="138"/>
        <v>30112</v>
      </c>
      <c r="L4252" s="348">
        <v>20240603</v>
      </c>
    </row>
    <row r="4253" spans="1:12" x14ac:dyDescent="0.25">
      <c r="A4253" s="56" t="s">
        <v>6041</v>
      </c>
      <c r="B4253" s="46" t="s">
        <v>11</v>
      </c>
      <c r="C4253" s="46" t="s">
        <v>56</v>
      </c>
      <c r="D4253" s="46" t="s">
        <v>57</v>
      </c>
      <c r="E4253" s="46" t="s">
        <v>496</v>
      </c>
      <c r="F4253" s="46">
        <v>1</v>
      </c>
      <c r="G4253" s="37">
        <v>30112</v>
      </c>
      <c r="H4253" s="46">
        <v>275</v>
      </c>
      <c r="I4253" s="37">
        <v>337</v>
      </c>
      <c r="J4253" s="37">
        <f>I4253*H4253</f>
        <v>92675</v>
      </c>
      <c r="K4253" s="37">
        <f t="shared" si="138"/>
        <v>122787</v>
      </c>
      <c r="L4253" s="350">
        <v>20240604</v>
      </c>
    </row>
    <row r="4254" spans="1:12" x14ac:dyDescent="0.25">
      <c r="A4254" s="55" t="s">
        <v>6030</v>
      </c>
      <c r="B4254" s="35" t="s">
        <v>11</v>
      </c>
      <c r="C4254" s="35" t="s">
        <v>35</v>
      </c>
      <c r="D4254" s="35" t="s">
        <v>745</v>
      </c>
      <c r="E4254" s="35" t="s">
        <v>746</v>
      </c>
      <c r="F4254" s="35">
        <v>1</v>
      </c>
      <c r="G4254" s="36">
        <v>30112</v>
      </c>
      <c r="H4254" s="35"/>
      <c r="I4254" s="36"/>
      <c r="J4254" s="36"/>
      <c r="K4254" s="36">
        <f t="shared" si="138"/>
        <v>30112</v>
      </c>
      <c r="L4254" s="348">
        <v>20240605</v>
      </c>
    </row>
    <row r="4255" spans="1:12" x14ac:dyDescent="0.25">
      <c r="A4255" s="55" t="s">
        <v>6032</v>
      </c>
      <c r="B4255" s="35" t="s">
        <v>11</v>
      </c>
      <c r="C4255" s="35" t="s">
        <v>685</v>
      </c>
      <c r="D4255" s="35" t="s">
        <v>686</v>
      </c>
      <c r="E4255" s="35" t="s">
        <v>5929</v>
      </c>
      <c r="F4255" s="35">
        <v>1</v>
      </c>
      <c r="G4255" s="36">
        <v>30112</v>
      </c>
      <c r="H4255" s="35"/>
      <c r="I4255" s="36"/>
      <c r="J4255" s="36"/>
      <c r="K4255" s="36">
        <f t="shared" si="138"/>
        <v>30112</v>
      </c>
      <c r="L4255" s="348">
        <v>20240605</v>
      </c>
    </row>
    <row r="4256" spans="1:12" x14ac:dyDescent="0.25">
      <c r="A4256" s="55" t="s">
        <v>6033</v>
      </c>
      <c r="B4256" s="35" t="s">
        <v>11</v>
      </c>
      <c r="C4256" s="35" t="s">
        <v>5993</v>
      </c>
      <c r="D4256" s="35" t="s">
        <v>855</v>
      </c>
      <c r="E4256" s="35" t="s">
        <v>870</v>
      </c>
      <c r="F4256" s="35">
        <v>1</v>
      </c>
      <c r="G4256" s="36">
        <v>30112</v>
      </c>
      <c r="H4256" s="35"/>
      <c r="I4256" s="36"/>
      <c r="J4256" s="36"/>
      <c r="K4256" s="36">
        <f t="shared" si="138"/>
        <v>30112</v>
      </c>
      <c r="L4256" s="348">
        <v>20240605</v>
      </c>
    </row>
    <row r="4257" spans="1:12" x14ac:dyDescent="0.25">
      <c r="A4257" s="56" t="s">
        <v>6037</v>
      </c>
      <c r="B4257" s="46" t="s">
        <v>11</v>
      </c>
      <c r="C4257" s="46" t="s">
        <v>297</v>
      </c>
      <c r="D4257" s="46" t="s">
        <v>93</v>
      </c>
      <c r="E4257" s="46" t="s">
        <v>809</v>
      </c>
      <c r="F4257" s="46">
        <v>1</v>
      </c>
      <c r="G4257" s="37">
        <v>30112</v>
      </c>
      <c r="H4257" s="46">
        <v>69</v>
      </c>
      <c r="I4257" s="37">
        <v>337</v>
      </c>
      <c r="J4257" s="37">
        <f>I4257*H4257</f>
        <v>23253</v>
      </c>
      <c r="K4257" s="37">
        <f t="shared" si="138"/>
        <v>53365</v>
      </c>
      <c r="L4257" s="350">
        <v>20240605</v>
      </c>
    </row>
    <row r="4258" spans="1:12" x14ac:dyDescent="0.25">
      <c r="A4258" s="55" t="s">
        <v>6028</v>
      </c>
      <c r="B4258" s="35" t="s">
        <v>11</v>
      </c>
      <c r="C4258" s="35" t="s">
        <v>35</v>
      </c>
      <c r="D4258" s="35" t="s">
        <v>614</v>
      </c>
      <c r="E4258" s="35" t="s">
        <v>615</v>
      </c>
      <c r="F4258" s="35">
        <v>1</v>
      </c>
      <c r="G4258" s="36">
        <v>30112</v>
      </c>
      <c r="H4258" s="35"/>
      <c r="I4258" s="36"/>
      <c r="J4258" s="36"/>
      <c r="K4258" s="36">
        <f t="shared" si="138"/>
        <v>30112</v>
      </c>
      <c r="L4258" s="348">
        <v>20240606</v>
      </c>
    </row>
    <row r="4259" spans="1:12" x14ac:dyDescent="0.25">
      <c r="A4259" s="56" t="s">
        <v>6031</v>
      </c>
      <c r="B4259" s="46" t="s">
        <v>11</v>
      </c>
      <c r="C4259" s="46" t="s">
        <v>984</v>
      </c>
      <c r="D4259" s="46" t="s">
        <v>2178</v>
      </c>
      <c r="E4259" s="46" t="s">
        <v>1002</v>
      </c>
      <c r="F4259" s="46">
        <v>1</v>
      </c>
      <c r="G4259" s="37">
        <v>30112</v>
      </c>
      <c r="H4259" s="46">
        <v>50</v>
      </c>
      <c r="I4259" s="37">
        <v>337</v>
      </c>
      <c r="J4259" s="37">
        <f>I4259*H4259</f>
        <v>16850</v>
      </c>
      <c r="K4259" s="37">
        <f t="shared" si="138"/>
        <v>46962</v>
      </c>
      <c r="L4259" s="350">
        <v>20240606</v>
      </c>
    </row>
    <row r="4260" spans="1:12" x14ac:dyDescent="0.25">
      <c r="A4260" s="56" t="s">
        <v>6042</v>
      </c>
      <c r="B4260" s="46" t="s">
        <v>11</v>
      </c>
      <c r="C4260" s="46" t="s">
        <v>274</v>
      </c>
      <c r="D4260" s="46" t="s">
        <v>26</v>
      </c>
      <c r="E4260" s="46" t="s">
        <v>2667</v>
      </c>
      <c r="F4260" s="46">
        <v>1</v>
      </c>
      <c r="G4260" s="37">
        <v>30112</v>
      </c>
      <c r="H4260" s="46">
        <v>117</v>
      </c>
      <c r="I4260" s="37">
        <v>337</v>
      </c>
      <c r="J4260" s="37">
        <f>I4260*H4260</f>
        <v>39429</v>
      </c>
      <c r="K4260" s="37">
        <f t="shared" si="138"/>
        <v>69541</v>
      </c>
      <c r="L4260" s="350">
        <v>20240606</v>
      </c>
    </row>
    <row r="4261" spans="1:12" x14ac:dyDescent="0.25">
      <c r="A4261" s="55" t="s">
        <v>6034</v>
      </c>
      <c r="B4261" s="35" t="s">
        <v>11</v>
      </c>
      <c r="C4261" s="35" t="s">
        <v>283</v>
      </c>
      <c r="D4261" s="35" t="s">
        <v>93</v>
      </c>
      <c r="E4261" s="35" t="s">
        <v>1079</v>
      </c>
      <c r="F4261" s="35">
        <v>1</v>
      </c>
      <c r="G4261" s="36">
        <v>30112</v>
      </c>
      <c r="H4261" s="35"/>
      <c r="I4261" s="36"/>
      <c r="J4261" s="36"/>
      <c r="K4261" s="36">
        <f t="shared" si="138"/>
        <v>30112</v>
      </c>
      <c r="L4261" s="348">
        <v>20240607</v>
      </c>
    </row>
    <row r="4262" spans="1:12" x14ac:dyDescent="0.25">
      <c r="A4262" s="55" t="s">
        <v>6027</v>
      </c>
      <c r="B4262" s="35" t="s">
        <v>11</v>
      </c>
      <c r="C4262" s="35" t="s">
        <v>673</v>
      </c>
      <c r="D4262" s="35" t="s">
        <v>5129</v>
      </c>
      <c r="E4262" s="35" t="s">
        <v>977</v>
      </c>
      <c r="F4262" s="35">
        <v>1</v>
      </c>
      <c r="G4262" s="36">
        <v>30112</v>
      </c>
      <c r="H4262" s="35"/>
      <c r="I4262" s="36"/>
      <c r="J4262" s="36"/>
      <c r="K4262" s="36">
        <f t="shared" si="138"/>
        <v>30112</v>
      </c>
      <c r="L4262" s="348">
        <v>20240610</v>
      </c>
    </row>
    <row r="4263" spans="1:12" x14ac:dyDescent="0.25">
      <c r="A4263" s="55" t="s">
        <v>6025</v>
      </c>
      <c r="B4263" s="35" t="s">
        <v>11</v>
      </c>
      <c r="C4263" s="35" t="s">
        <v>12</v>
      </c>
      <c r="D4263" s="35" t="s">
        <v>116</v>
      </c>
      <c r="E4263" s="35" t="s">
        <v>2369</v>
      </c>
      <c r="F4263" s="35">
        <v>1</v>
      </c>
      <c r="G4263" s="36">
        <v>30112</v>
      </c>
      <c r="H4263" s="35"/>
      <c r="I4263" s="36"/>
      <c r="J4263" s="36"/>
      <c r="K4263" s="36">
        <f t="shared" si="138"/>
        <v>30112</v>
      </c>
      <c r="L4263" s="348">
        <v>20240611</v>
      </c>
    </row>
    <row r="4264" spans="1:12" x14ac:dyDescent="0.25">
      <c r="A4264" s="55" t="s">
        <v>6026</v>
      </c>
      <c r="B4264" s="35" t="s">
        <v>11</v>
      </c>
      <c r="C4264" s="35" t="s">
        <v>27</v>
      </c>
      <c r="D4264" s="35" t="s">
        <v>515</v>
      </c>
      <c r="E4264" s="35" t="s">
        <v>520</v>
      </c>
      <c r="F4264" s="35">
        <v>1</v>
      </c>
      <c r="G4264" s="36">
        <v>30112</v>
      </c>
      <c r="H4264" s="35"/>
      <c r="I4264" s="36"/>
      <c r="J4264" s="36"/>
      <c r="K4264" s="36">
        <f t="shared" si="138"/>
        <v>30112</v>
      </c>
      <c r="L4264" s="348">
        <v>20240611</v>
      </c>
    </row>
    <row r="4265" spans="1:12" x14ac:dyDescent="0.25">
      <c r="A4265" s="55" t="s">
        <v>6044</v>
      </c>
      <c r="B4265" s="35" t="s">
        <v>1468</v>
      </c>
      <c r="C4265" s="35" t="s">
        <v>12</v>
      </c>
      <c r="D4265" s="35" t="s">
        <v>118</v>
      </c>
      <c r="E4265" s="35" t="s">
        <v>174</v>
      </c>
      <c r="F4265" s="35">
        <v>1</v>
      </c>
      <c r="G4265" s="36">
        <v>30112</v>
      </c>
      <c r="H4265" s="35"/>
      <c r="I4265" s="36"/>
      <c r="J4265" s="36"/>
      <c r="K4265" s="36">
        <f t="shared" si="138"/>
        <v>30112</v>
      </c>
      <c r="L4265" s="348">
        <v>20240611</v>
      </c>
    </row>
    <row r="4266" spans="1:12" x14ac:dyDescent="0.25">
      <c r="A4266" s="55" t="s">
        <v>6022</v>
      </c>
      <c r="B4266" s="35" t="s">
        <v>11</v>
      </c>
      <c r="C4266" s="35" t="s">
        <v>28</v>
      </c>
      <c r="D4266" s="35" t="s">
        <v>2024</v>
      </c>
      <c r="E4266" s="35" t="s">
        <v>2025</v>
      </c>
      <c r="F4266" s="35">
        <v>1</v>
      </c>
      <c r="G4266" s="36">
        <v>30112</v>
      </c>
      <c r="H4266" s="35"/>
      <c r="I4266" s="36"/>
      <c r="J4266" s="36"/>
      <c r="K4266" s="36">
        <f t="shared" si="138"/>
        <v>30112</v>
      </c>
      <c r="L4266" s="348">
        <v>20240612</v>
      </c>
    </row>
    <row r="4267" spans="1:12" x14ac:dyDescent="0.25">
      <c r="A4267" s="56" t="s">
        <v>6023</v>
      </c>
      <c r="B4267" s="46" t="s">
        <v>11</v>
      </c>
      <c r="C4267" s="46" t="s">
        <v>698</v>
      </c>
      <c r="D4267" s="46" t="s">
        <v>26</v>
      </c>
      <c r="E4267" s="46" t="s">
        <v>930</v>
      </c>
      <c r="F4267" s="46">
        <v>1</v>
      </c>
      <c r="G4267" s="37">
        <v>30112</v>
      </c>
      <c r="H4267" s="46">
        <v>59</v>
      </c>
      <c r="I4267" s="37">
        <v>337</v>
      </c>
      <c r="J4267" s="37">
        <f>I4267*H4267</f>
        <v>19883</v>
      </c>
      <c r="K4267" s="37">
        <f t="shared" si="138"/>
        <v>49995</v>
      </c>
      <c r="L4267" s="350">
        <v>20240612</v>
      </c>
    </row>
    <row r="4268" spans="1:12" x14ac:dyDescent="0.25">
      <c r="A4268" s="55" t="s">
        <v>6024</v>
      </c>
      <c r="B4268" s="35" t="s">
        <v>11</v>
      </c>
      <c r="C4268" s="35" t="s">
        <v>35</v>
      </c>
      <c r="D4268" s="35" t="s">
        <v>784</v>
      </c>
      <c r="E4268" s="35" t="s">
        <v>785</v>
      </c>
      <c r="F4268" s="35">
        <v>1</v>
      </c>
      <c r="G4268" s="36">
        <v>30112</v>
      </c>
      <c r="H4268" s="35"/>
      <c r="I4268" s="36"/>
      <c r="J4268" s="36"/>
      <c r="K4268" s="36">
        <f t="shared" si="138"/>
        <v>30112</v>
      </c>
      <c r="L4268" s="348">
        <v>20240612</v>
      </c>
    </row>
    <row r="4269" spans="1:12" x14ac:dyDescent="0.25">
      <c r="A4269" s="55" t="s">
        <v>6029</v>
      </c>
      <c r="B4269" s="35" t="s">
        <v>11</v>
      </c>
      <c r="C4269" s="35" t="s">
        <v>36</v>
      </c>
      <c r="D4269" s="35" t="s">
        <v>37</v>
      </c>
      <c r="E4269" s="35" t="s">
        <v>2466</v>
      </c>
      <c r="F4269" s="35">
        <v>1</v>
      </c>
      <c r="G4269" s="36">
        <v>30112</v>
      </c>
      <c r="H4269" s="35"/>
      <c r="I4269" s="36"/>
      <c r="J4269" s="36"/>
      <c r="K4269" s="36">
        <f t="shared" si="138"/>
        <v>30112</v>
      </c>
      <c r="L4269" s="348">
        <v>20240613</v>
      </c>
    </row>
    <row r="4270" spans="1:12" x14ac:dyDescent="0.25">
      <c r="A4270" s="56" t="s">
        <v>6043</v>
      </c>
      <c r="B4270" s="46" t="s">
        <v>11</v>
      </c>
      <c r="C4270" s="46" t="s">
        <v>36</v>
      </c>
      <c r="D4270" s="46" t="s">
        <v>37</v>
      </c>
      <c r="E4270" s="46" t="s">
        <v>2522</v>
      </c>
      <c r="F4270" s="46">
        <v>1</v>
      </c>
      <c r="G4270" s="37">
        <v>30112</v>
      </c>
      <c r="H4270" s="46">
        <v>287</v>
      </c>
      <c r="I4270" s="37">
        <v>337</v>
      </c>
      <c r="J4270" s="37">
        <f>I4270*H4270</f>
        <v>96719</v>
      </c>
      <c r="K4270" s="37">
        <f t="shared" si="138"/>
        <v>126831</v>
      </c>
      <c r="L4270" s="350">
        <v>20240613</v>
      </c>
    </row>
    <row r="4271" spans="1:12" x14ac:dyDescent="0.25">
      <c r="A4271" s="55" t="s">
        <v>6038</v>
      </c>
      <c r="B4271" s="35" t="s">
        <v>1468</v>
      </c>
      <c r="C4271" s="35" t="s">
        <v>36</v>
      </c>
      <c r="D4271" s="35" t="s">
        <v>37</v>
      </c>
      <c r="E4271" s="35" t="s">
        <v>1153</v>
      </c>
      <c r="F4271" s="35">
        <v>1</v>
      </c>
      <c r="G4271" s="36">
        <v>30112</v>
      </c>
      <c r="H4271" s="35"/>
      <c r="I4271" s="36"/>
      <c r="J4271" s="36"/>
      <c r="K4271" s="36">
        <f t="shared" si="138"/>
        <v>30112</v>
      </c>
      <c r="L4271" s="348">
        <v>20240613</v>
      </c>
    </row>
    <row r="4272" spans="1:12" x14ac:dyDescent="0.25">
      <c r="A4272" s="55" t="s">
        <v>6039</v>
      </c>
      <c r="B4272" s="35" t="s">
        <v>1468</v>
      </c>
      <c r="C4272" s="35" t="s">
        <v>36</v>
      </c>
      <c r="D4272" s="35" t="s">
        <v>37</v>
      </c>
      <c r="E4272" s="35" t="s">
        <v>269</v>
      </c>
      <c r="F4272" s="35">
        <v>1</v>
      </c>
      <c r="G4272" s="36">
        <v>30112</v>
      </c>
      <c r="H4272" s="35"/>
      <c r="I4272" s="36"/>
      <c r="J4272" s="36"/>
      <c r="K4272" s="36">
        <f t="shared" si="138"/>
        <v>30112</v>
      </c>
      <c r="L4272" s="348">
        <v>20240613</v>
      </c>
    </row>
    <row r="4273" spans="1:12" x14ac:dyDescent="0.25">
      <c r="A4273" s="55" t="s">
        <v>6040</v>
      </c>
      <c r="B4273" s="35" t="s">
        <v>1468</v>
      </c>
      <c r="C4273" s="35" t="s">
        <v>36</v>
      </c>
      <c r="D4273" s="35" t="s">
        <v>37</v>
      </c>
      <c r="E4273" s="35" t="s">
        <v>1180</v>
      </c>
      <c r="F4273" s="35">
        <v>1</v>
      </c>
      <c r="G4273" s="36">
        <v>30112</v>
      </c>
      <c r="H4273" s="35"/>
      <c r="I4273" s="36"/>
      <c r="J4273" s="36"/>
      <c r="K4273" s="36">
        <f t="shared" si="138"/>
        <v>30112</v>
      </c>
      <c r="L4273" s="348">
        <v>20240613</v>
      </c>
    </row>
    <row r="4274" spans="1:12" x14ac:dyDescent="0.25">
      <c r="A4274" s="56" t="s">
        <v>6019</v>
      </c>
      <c r="B4274" s="46" t="s">
        <v>11</v>
      </c>
      <c r="C4274" s="46" t="s">
        <v>984</v>
      </c>
      <c r="D4274" s="46" t="s">
        <v>2178</v>
      </c>
      <c r="E4274" s="46" t="s">
        <v>1002</v>
      </c>
      <c r="F4274" s="46">
        <v>1</v>
      </c>
      <c r="G4274" s="37">
        <v>30112</v>
      </c>
      <c r="H4274" s="46">
        <v>50</v>
      </c>
      <c r="I4274" s="37">
        <v>337</v>
      </c>
      <c r="J4274" s="37">
        <f>I4274*H4274</f>
        <v>16850</v>
      </c>
      <c r="K4274" s="37">
        <f t="shared" si="138"/>
        <v>46962</v>
      </c>
      <c r="L4274" s="350">
        <v>20240615</v>
      </c>
    </row>
    <row r="4275" spans="1:12" x14ac:dyDescent="0.25">
      <c r="A4275" s="55" t="s">
        <v>6014</v>
      </c>
      <c r="B4275" s="35" t="s">
        <v>11</v>
      </c>
      <c r="C4275" s="35" t="s">
        <v>251</v>
      </c>
      <c r="D4275" s="35" t="s">
        <v>91</v>
      </c>
      <c r="E4275" s="35" t="s">
        <v>1201</v>
      </c>
      <c r="F4275" s="35">
        <v>1</v>
      </c>
      <c r="G4275" s="36">
        <v>30112</v>
      </c>
      <c r="H4275" s="35"/>
      <c r="I4275" s="36"/>
      <c r="J4275" s="36"/>
      <c r="K4275" s="36">
        <f t="shared" si="138"/>
        <v>30112</v>
      </c>
      <c r="L4275" s="348">
        <v>20240618</v>
      </c>
    </row>
    <row r="4276" spans="1:12" x14ac:dyDescent="0.25">
      <c r="A4276" s="55" t="s">
        <v>6017</v>
      </c>
      <c r="B4276" s="35" t="s">
        <v>11</v>
      </c>
      <c r="C4276" s="35" t="s">
        <v>220</v>
      </c>
      <c r="D4276" s="35" t="s">
        <v>221</v>
      </c>
      <c r="E4276" s="35" t="s">
        <v>6018</v>
      </c>
      <c r="F4276" s="35">
        <v>1</v>
      </c>
      <c r="G4276" s="36">
        <v>30112</v>
      </c>
      <c r="H4276" s="35"/>
      <c r="I4276" s="36"/>
      <c r="J4276" s="36"/>
      <c r="K4276" s="36">
        <f t="shared" si="138"/>
        <v>30112</v>
      </c>
      <c r="L4276" s="348">
        <v>20240618</v>
      </c>
    </row>
    <row r="4277" spans="1:12" x14ac:dyDescent="0.25">
      <c r="A4277" s="55" t="s">
        <v>6004</v>
      </c>
      <c r="B4277" s="35" t="s">
        <v>11</v>
      </c>
      <c r="C4277" s="35" t="s">
        <v>35</v>
      </c>
      <c r="D4277" s="35" t="s">
        <v>614</v>
      </c>
      <c r="E4277" s="35" t="s">
        <v>615</v>
      </c>
      <c r="F4277" s="35">
        <v>1</v>
      </c>
      <c r="G4277" s="36">
        <v>30112</v>
      </c>
      <c r="H4277" s="35"/>
      <c r="I4277" s="36"/>
      <c r="J4277" s="36"/>
      <c r="K4277" s="36">
        <f t="shared" si="138"/>
        <v>30112</v>
      </c>
      <c r="L4277" s="348">
        <v>20240624</v>
      </c>
    </row>
    <row r="4278" spans="1:12" x14ac:dyDescent="0.25">
      <c r="A4278" s="55" t="s">
        <v>6005</v>
      </c>
      <c r="B4278" s="35" t="s">
        <v>11</v>
      </c>
      <c r="C4278" s="35" t="s">
        <v>251</v>
      </c>
      <c r="D4278" s="35" t="s">
        <v>91</v>
      </c>
      <c r="E4278" s="35" t="s">
        <v>6006</v>
      </c>
      <c r="F4278" s="35">
        <v>1</v>
      </c>
      <c r="G4278" s="36">
        <v>30112</v>
      </c>
      <c r="H4278" s="35"/>
      <c r="I4278" s="36"/>
      <c r="J4278" s="36"/>
      <c r="K4278" s="36">
        <f t="shared" si="138"/>
        <v>30112</v>
      </c>
      <c r="L4278" s="348">
        <v>20240624</v>
      </c>
    </row>
    <row r="4279" spans="1:12" x14ac:dyDescent="0.25">
      <c r="A4279" s="56" t="s">
        <v>6020</v>
      </c>
      <c r="B4279" s="46" t="s">
        <v>11</v>
      </c>
      <c r="C4279" s="46" t="s">
        <v>984</v>
      </c>
      <c r="D4279" s="46" t="s">
        <v>2178</v>
      </c>
      <c r="E4279" s="46" t="s">
        <v>990</v>
      </c>
      <c r="F4279" s="46">
        <v>1</v>
      </c>
      <c r="G4279" s="37">
        <v>30112</v>
      </c>
      <c r="H4279" s="46">
        <v>50</v>
      </c>
      <c r="I4279" s="37">
        <v>337</v>
      </c>
      <c r="J4279" s="37">
        <f>I4279*H4279</f>
        <v>16850</v>
      </c>
      <c r="K4279" s="37">
        <f t="shared" si="138"/>
        <v>46962</v>
      </c>
      <c r="L4279" s="350">
        <v>20240624</v>
      </c>
    </row>
    <row r="4280" spans="1:12" x14ac:dyDescent="0.25">
      <c r="A4280" s="55" t="s">
        <v>5990</v>
      </c>
      <c r="B4280" s="35" t="s">
        <v>11</v>
      </c>
      <c r="C4280" s="35" t="s">
        <v>222</v>
      </c>
      <c r="D4280" s="35" t="s">
        <v>922</v>
      </c>
      <c r="E4280" s="35" t="s">
        <v>923</v>
      </c>
      <c r="F4280" s="35">
        <v>1</v>
      </c>
      <c r="G4280" s="36">
        <v>30112</v>
      </c>
      <c r="H4280" s="35"/>
      <c r="I4280" s="36"/>
      <c r="J4280" s="36"/>
      <c r="K4280" s="36">
        <f t="shared" si="138"/>
        <v>30112</v>
      </c>
      <c r="L4280" s="348">
        <v>20240625</v>
      </c>
    </row>
    <row r="4281" spans="1:12" x14ac:dyDescent="0.25">
      <c r="A4281" s="55" t="s">
        <v>6015</v>
      </c>
      <c r="B4281" s="35" t="s">
        <v>2204</v>
      </c>
      <c r="C4281" s="35" t="s">
        <v>434</v>
      </c>
      <c r="D4281" s="35" t="s">
        <v>435</v>
      </c>
      <c r="E4281" s="35" t="s">
        <v>6016</v>
      </c>
      <c r="F4281" s="35">
        <v>1</v>
      </c>
      <c r="G4281" s="36">
        <v>30112</v>
      </c>
      <c r="H4281" s="35"/>
      <c r="I4281" s="36"/>
      <c r="J4281" s="36"/>
      <c r="K4281" s="36">
        <f t="shared" si="138"/>
        <v>30112</v>
      </c>
      <c r="L4281" s="348">
        <v>20240625</v>
      </c>
    </row>
    <row r="4282" spans="1:12" x14ac:dyDescent="0.25">
      <c r="A4282" s="55" t="s">
        <v>5991</v>
      </c>
      <c r="B4282" s="35" t="s">
        <v>11</v>
      </c>
      <c r="C4282" s="35" t="s">
        <v>56</v>
      </c>
      <c r="D4282" s="35" t="s">
        <v>57</v>
      </c>
      <c r="E4282" s="35" t="s">
        <v>1237</v>
      </c>
      <c r="F4282" s="35">
        <v>1</v>
      </c>
      <c r="G4282" s="36">
        <v>30112</v>
      </c>
      <c r="H4282" s="35"/>
      <c r="I4282" s="36"/>
      <c r="J4282" s="36"/>
      <c r="K4282" s="36">
        <f t="shared" si="138"/>
        <v>30112</v>
      </c>
      <c r="L4282" s="348">
        <v>20240626</v>
      </c>
    </row>
    <row r="4283" spans="1:12" x14ac:dyDescent="0.25">
      <c r="A4283" s="56" t="s">
        <v>6021</v>
      </c>
      <c r="B4283" s="46" t="s">
        <v>11</v>
      </c>
      <c r="C4283" s="46" t="s">
        <v>56</v>
      </c>
      <c r="D4283" s="46" t="s">
        <v>57</v>
      </c>
      <c r="E4283" s="46" t="s">
        <v>60</v>
      </c>
      <c r="F4283" s="46">
        <v>1</v>
      </c>
      <c r="G4283" s="37">
        <v>30112</v>
      </c>
      <c r="H4283" s="46">
        <v>275</v>
      </c>
      <c r="I4283" s="37">
        <v>337</v>
      </c>
      <c r="J4283" s="37">
        <f>I4283*H4283</f>
        <v>92675</v>
      </c>
      <c r="K4283" s="37">
        <f t="shared" si="138"/>
        <v>122787</v>
      </c>
      <c r="L4283" s="350">
        <v>20240626</v>
      </c>
    </row>
    <row r="4284" spans="1:12" x14ac:dyDescent="0.25">
      <c r="A4284" s="55" t="s">
        <v>6045</v>
      </c>
      <c r="B4284" s="35" t="s">
        <v>296</v>
      </c>
      <c r="C4284" s="35" t="s">
        <v>56</v>
      </c>
      <c r="D4284" s="35" t="s">
        <v>57</v>
      </c>
      <c r="E4284" s="35" t="s">
        <v>2735</v>
      </c>
      <c r="F4284" s="35">
        <v>1</v>
      </c>
      <c r="G4284" s="36">
        <v>20286</v>
      </c>
      <c r="H4284" s="35"/>
      <c r="I4284" s="36"/>
      <c r="J4284" s="36"/>
      <c r="K4284" s="36">
        <f t="shared" si="138"/>
        <v>20286</v>
      </c>
      <c r="L4284" s="348">
        <v>20240626</v>
      </c>
    </row>
    <row r="4285" spans="1:12" x14ac:dyDescent="0.25">
      <c r="A4285" s="55" t="s">
        <v>5986</v>
      </c>
      <c r="B4285" s="35" t="s">
        <v>11</v>
      </c>
      <c r="C4285" s="35" t="s">
        <v>12</v>
      </c>
      <c r="D4285" s="35" t="s">
        <v>118</v>
      </c>
      <c r="E4285" s="35" t="s">
        <v>3171</v>
      </c>
      <c r="F4285" s="35">
        <v>1</v>
      </c>
      <c r="G4285" s="36">
        <v>30112</v>
      </c>
      <c r="H4285" s="35"/>
      <c r="I4285" s="36"/>
      <c r="J4285" s="36"/>
      <c r="K4285" s="36">
        <f t="shared" si="138"/>
        <v>30112</v>
      </c>
      <c r="L4285" s="348">
        <v>20240627</v>
      </c>
    </row>
    <row r="4286" spans="1:12" x14ac:dyDescent="0.25">
      <c r="A4286" s="55" t="s">
        <v>5987</v>
      </c>
      <c r="B4286" s="35" t="s">
        <v>11</v>
      </c>
      <c r="C4286" s="35" t="s">
        <v>12</v>
      </c>
      <c r="D4286" s="35" t="s">
        <v>118</v>
      </c>
      <c r="E4286" s="35" t="s">
        <v>119</v>
      </c>
      <c r="F4286" s="35">
        <v>1</v>
      </c>
      <c r="G4286" s="36">
        <v>30112</v>
      </c>
      <c r="H4286" s="35"/>
      <c r="I4286" s="36"/>
      <c r="J4286" s="36"/>
      <c r="K4286" s="36">
        <f t="shared" si="138"/>
        <v>30112</v>
      </c>
      <c r="L4286" s="348">
        <v>20240627</v>
      </c>
    </row>
    <row r="4287" spans="1:12" x14ac:dyDescent="0.25">
      <c r="A4287" s="55" t="s">
        <v>5989</v>
      </c>
      <c r="B4287" s="35" t="s">
        <v>11</v>
      </c>
      <c r="C4287" s="35" t="s">
        <v>28</v>
      </c>
      <c r="D4287" s="35" t="s">
        <v>1011</v>
      </c>
      <c r="E4287" s="35" t="s">
        <v>1012</v>
      </c>
      <c r="F4287" s="35">
        <v>1</v>
      </c>
      <c r="G4287" s="36">
        <v>30112</v>
      </c>
      <c r="H4287" s="35"/>
      <c r="I4287" s="36"/>
      <c r="J4287" s="36"/>
      <c r="K4287" s="36">
        <f t="shared" si="138"/>
        <v>30112</v>
      </c>
      <c r="L4287" s="348">
        <v>20240627</v>
      </c>
    </row>
    <row r="4288" spans="1:12" x14ac:dyDescent="0.25">
      <c r="A4288" s="55" t="s">
        <v>5970</v>
      </c>
      <c r="B4288" s="35" t="s">
        <v>11</v>
      </c>
      <c r="C4288" s="35" t="s">
        <v>698</v>
      </c>
      <c r="D4288" s="35" t="s">
        <v>26</v>
      </c>
      <c r="E4288" s="35" t="s">
        <v>1043</v>
      </c>
      <c r="F4288" s="35">
        <v>1</v>
      </c>
      <c r="G4288" s="36">
        <v>30112</v>
      </c>
      <c r="H4288" s="35"/>
      <c r="I4288" s="36"/>
      <c r="J4288" s="36"/>
      <c r="K4288" s="36">
        <f t="shared" si="138"/>
        <v>30112</v>
      </c>
      <c r="L4288" s="348">
        <v>20240628</v>
      </c>
    </row>
    <row r="4289" spans="1:12" x14ac:dyDescent="0.25">
      <c r="A4289" s="56" t="s">
        <v>5973</v>
      </c>
      <c r="B4289" s="46" t="s">
        <v>11</v>
      </c>
      <c r="C4289" s="46" t="s">
        <v>698</v>
      </c>
      <c r="D4289" s="46" t="s">
        <v>26</v>
      </c>
      <c r="E4289" s="46" t="s">
        <v>930</v>
      </c>
      <c r="F4289" s="46">
        <v>1</v>
      </c>
      <c r="G4289" s="37">
        <v>30112</v>
      </c>
      <c r="H4289" s="46">
        <v>58</v>
      </c>
      <c r="I4289" s="37">
        <v>337</v>
      </c>
      <c r="J4289" s="37">
        <f>I4289*H4289</f>
        <v>19546</v>
      </c>
      <c r="K4289" s="37">
        <f t="shared" si="138"/>
        <v>49658</v>
      </c>
      <c r="L4289" s="350">
        <v>20240628</v>
      </c>
    </row>
    <row r="4290" spans="1:12" ht="15.75" thickBot="1" x14ac:dyDescent="0.3">
      <c r="A4290" s="50" t="s">
        <v>5988</v>
      </c>
      <c r="B4290" s="48" t="s">
        <v>11</v>
      </c>
      <c r="C4290" s="48" t="s">
        <v>12</v>
      </c>
      <c r="D4290" s="48" t="s">
        <v>322</v>
      </c>
      <c r="E4290" s="48" t="s">
        <v>323</v>
      </c>
      <c r="F4290" s="48">
        <v>1</v>
      </c>
      <c r="G4290" s="34">
        <v>30112</v>
      </c>
      <c r="H4290" s="48"/>
      <c r="I4290" s="34"/>
      <c r="J4290" s="34"/>
      <c r="K4290" s="34">
        <f t="shared" si="138"/>
        <v>30112</v>
      </c>
      <c r="L4290" s="349">
        <v>20240628</v>
      </c>
    </row>
    <row r="4291" spans="1:12" x14ac:dyDescent="0.25">
      <c r="A4291" s="89"/>
      <c r="B4291" s="90"/>
      <c r="C4291" s="90"/>
      <c r="D4291" s="90"/>
      <c r="E4291" s="90"/>
      <c r="F4291" s="90"/>
      <c r="G4291" s="91"/>
      <c r="H4291" s="90"/>
      <c r="I4291" s="91"/>
      <c r="J4291" s="91"/>
      <c r="K4291" s="91"/>
      <c r="L4291" s="358"/>
    </row>
    <row r="4292" spans="1:12" ht="15.75" thickBot="1" x14ac:dyDescent="0.3">
      <c r="A4292" s="70"/>
      <c r="B4292" s="71"/>
      <c r="C4292" s="71"/>
      <c r="D4292" s="71"/>
      <c r="E4292" s="71"/>
      <c r="F4292" s="71"/>
      <c r="G4292" s="72"/>
      <c r="H4292" s="71"/>
      <c r="I4292" s="72"/>
      <c r="J4292" s="72"/>
      <c r="K4292" s="72"/>
      <c r="L4292" s="357"/>
    </row>
    <row r="4293" spans="1:12" x14ac:dyDescent="0.25">
      <c r="A4293" s="54" t="s">
        <v>6007</v>
      </c>
      <c r="B4293" s="47" t="s">
        <v>92</v>
      </c>
      <c r="C4293" s="47" t="s">
        <v>5993</v>
      </c>
      <c r="D4293" s="47" t="s">
        <v>872</v>
      </c>
      <c r="E4293" s="47" t="s">
        <v>877</v>
      </c>
      <c r="F4293" s="47">
        <v>1</v>
      </c>
      <c r="G4293" s="38">
        <v>13921</v>
      </c>
      <c r="H4293" s="47"/>
      <c r="I4293" s="38"/>
      <c r="J4293" s="38"/>
      <c r="K4293" s="38">
        <f t="shared" ref="K4293:K4328" si="139">J4293+G4293</f>
        <v>13921</v>
      </c>
      <c r="L4293" s="347">
        <v>20240612</v>
      </c>
    </row>
    <row r="4294" spans="1:12" x14ac:dyDescent="0.25">
      <c r="A4294" s="55" t="s">
        <v>6008</v>
      </c>
      <c r="B4294" s="35" t="s">
        <v>92</v>
      </c>
      <c r="C4294" s="35" t="s">
        <v>5993</v>
      </c>
      <c r="D4294" s="35" t="s">
        <v>872</v>
      </c>
      <c r="E4294" s="35" t="s">
        <v>881</v>
      </c>
      <c r="F4294" s="35">
        <v>1</v>
      </c>
      <c r="G4294" s="36">
        <v>13921</v>
      </c>
      <c r="H4294" s="35"/>
      <c r="I4294" s="36"/>
      <c r="J4294" s="36"/>
      <c r="K4294" s="36">
        <f t="shared" si="139"/>
        <v>13921</v>
      </c>
      <c r="L4294" s="348">
        <v>20240612</v>
      </c>
    </row>
    <row r="4295" spans="1:12" x14ac:dyDescent="0.25">
      <c r="A4295" s="55" t="s">
        <v>6009</v>
      </c>
      <c r="B4295" s="35" t="s">
        <v>92</v>
      </c>
      <c r="C4295" s="35" t="s">
        <v>5993</v>
      </c>
      <c r="D4295" s="35" t="s">
        <v>872</v>
      </c>
      <c r="E4295" s="35" t="s">
        <v>883</v>
      </c>
      <c r="F4295" s="35">
        <v>1</v>
      </c>
      <c r="G4295" s="36">
        <v>13921</v>
      </c>
      <c r="H4295" s="35"/>
      <c r="I4295" s="36"/>
      <c r="J4295" s="36"/>
      <c r="K4295" s="36">
        <f t="shared" si="139"/>
        <v>13921</v>
      </c>
      <c r="L4295" s="348">
        <v>20240612</v>
      </c>
    </row>
    <row r="4296" spans="1:12" x14ac:dyDescent="0.25">
      <c r="A4296" s="55" t="s">
        <v>6010</v>
      </c>
      <c r="B4296" s="35" t="s">
        <v>92</v>
      </c>
      <c r="C4296" s="35" t="s">
        <v>5993</v>
      </c>
      <c r="D4296" s="35" t="s">
        <v>872</v>
      </c>
      <c r="E4296" s="35" t="s">
        <v>887</v>
      </c>
      <c r="F4296" s="35">
        <v>1</v>
      </c>
      <c r="G4296" s="36">
        <v>13921</v>
      </c>
      <c r="H4296" s="35"/>
      <c r="I4296" s="36"/>
      <c r="J4296" s="36"/>
      <c r="K4296" s="36">
        <f t="shared" si="139"/>
        <v>13921</v>
      </c>
      <c r="L4296" s="348">
        <v>20240612</v>
      </c>
    </row>
    <row r="4297" spans="1:12" x14ac:dyDescent="0.25">
      <c r="A4297" s="56" t="s">
        <v>6012</v>
      </c>
      <c r="B4297" s="46" t="s">
        <v>92</v>
      </c>
      <c r="C4297" s="46" t="s">
        <v>739</v>
      </c>
      <c r="D4297" s="46" t="s">
        <v>834</v>
      </c>
      <c r="E4297" s="46" t="s">
        <v>837</v>
      </c>
      <c r="F4297" s="46">
        <v>1</v>
      </c>
      <c r="G4297" s="37">
        <v>13921</v>
      </c>
      <c r="H4297" s="46">
        <v>30</v>
      </c>
      <c r="I4297" s="37">
        <v>337</v>
      </c>
      <c r="J4297" s="37">
        <f>I4297*H4297</f>
        <v>10110</v>
      </c>
      <c r="K4297" s="37">
        <f t="shared" si="139"/>
        <v>24031</v>
      </c>
      <c r="L4297" s="350">
        <v>20240613</v>
      </c>
    </row>
    <row r="4298" spans="1:12" x14ac:dyDescent="0.25">
      <c r="A4298" s="55" t="s">
        <v>6013</v>
      </c>
      <c r="B4298" s="35" t="s">
        <v>92</v>
      </c>
      <c r="C4298" s="35" t="s">
        <v>739</v>
      </c>
      <c r="D4298" s="35" t="s">
        <v>834</v>
      </c>
      <c r="E4298" s="35" t="s">
        <v>839</v>
      </c>
      <c r="F4298" s="35">
        <v>1</v>
      </c>
      <c r="G4298" s="36">
        <v>13921</v>
      </c>
      <c r="H4298" s="35"/>
      <c r="I4298" s="36"/>
      <c r="J4298" s="36"/>
      <c r="K4298" s="36">
        <f t="shared" si="139"/>
        <v>13921</v>
      </c>
      <c r="L4298" s="348">
        <v>20240613</v>
      </c>
    </row>
    <row r="4299" spans="1:12" x14ac:dyDescent="0.25">
      <c r="A4299" s="55" t="s">
        <v>5992</v>
      </c>
      <c r="B4299" s="35" t="s">
        <v>92</v>
      </c>
      <c r="C4299" s="35" t="s">
        <v>5993</v>
      </c>
      <c r="D4299" s="35" t="s">
        <v>855</v>
      </c>
      <c r="E4299" s="35" t="s">
        <v>856</v>
      </c>
      <c r="F4299" s="35">
        <v>1</v>
      </c>
      <c r="G4299" s="36">
        <v>13921</v>
      </c>
      <c r="H4299" s="35"/>
      <c r="I4299" s="36"/>
      <c r="J4299" s="36"/>
      <c r="K4299" s="36">
        <f t="shared" si="139"/>
        <v>13921</v>
      </c>
      <c r="L4299" s="348">
        <v>20240618</v>
      </c>
    </row>
    <row r="4300" spans="1:12" x14ac:dyDescent="0.25">
      <c r="A4300" s="55" t="s">
        <v>5994</v>
      </c>
      <c r="B4300" s="35" t="s">
        <v>92</v>
      </c>
      <c r="C4300" s="35" t="s">
        <v>5993</v>
      </c>
      <c r="D4300" s="35" t="s">
        <v>855</v>
      </c>
      <c r="E4300" s="35" t="s">
        <v>858</v>
      </c>
      <c r="F4300" s="35">
        <v>1</v>
      </c>
      <c r="G4300" s="36">
        <v>13921</v>
      </c>
      <c r="H4300" s="35"/>
      <c r="I4300" s="36"/>
      <c r="J4300" s="36"/>
      <c r="K4300" s="36">
        <f t="shared" si="139"/>
        <v>13921</v>
      </c>
      <c r="L4300" s="348">
        <v>20240618</v>
      </c>
    </row>
    <row r="4301" spans="1:12" x14ac:dyDescent="0.25">
      <c r="A4301" s="55" t="s">
        <v>5995</v>
      </c>
      <c r="B4301" s="35" t="s">
        <v>92</v>
      </c>
      <c r="C4301" s="35" t="s">
        <v>5993</v>
      </c>
      <c r="D4301" s="35" t="s">
        <v>855</v>
      </c>
      <c r="E4301" s="35" t="s">
        <v>860</v>
      </c>
      <c r="F4301" s="35">
        <v>1</v>
      </c>
      <c r="G4301" s="36">
        <v>13921</v>
      </c>
      <c r="H4301" s="35"/>
      <c r="I4301" s="36"/>
      <c r="J4301" s="36"/>
      <c r="K4301" s="36">
        <f t="shared" si="139"/>
        <v>13921</v>
      </c>
      <c r="L4301" s="348">
        <v>20240618</v>
      </c>
    </row>
    <row r="4302" spans="1:12" x14ac:dyDescent="0.25">
      <c r="A4302" s="55" t="s">
        <v>5996</v>
      </c>
      <c r="B4302" s="35" t="s">
        <v>92</v>
      </c>
      <c r="C4302" s="35" t="s">
        <v>5993</v>
      </c>
      <c r="D4302" s="35" t="s">
        <v>855</v>
      </c>
      <c r="E4302" s="35" t="s">
        <v>853</v>
      </c>
      <c r="F4302" s="35">
        <v>1</v>
      </c>
      <c r="G4302" s="36">
        <v>13921</v>
      </c>
      <c r="H4302" s="35"/>
      <c r="I4302" s="36"/>
      <c r="J4302" s="36"/>
      <c r="K4302" s="36">
        <f t="shared" si="139"/>
        <v>13921</v>
      </c>
      <c r="L4302" s="348">
        <v>20240618</v>
      </c>
    </row>
    <row r="4303" spans="1:12" x14ac:dyDescent="0.25">
      <c r="A4303" s="55" t="s">
        <v>5997</v>
      </c>
      <c r="B4303" s="35" t="s">
        <v>92</v>
      </c>
      <c r="C4303" s="35" t="s">
        <v>5993</v>
      </c>
      <c r="D4303" s="35" t="s">
        <v>855</v>
      </c>
      <c r="E4303" s="35" t="s">
        <v>873</v>
      </c>
      <c r="F4303" s="35">
        <v>1</v>
      </c>
      <c r="G4303" s="36">
        <v>13921</v>
      </c>
      <c r="H4303" s="35"/>
      <c r="I4303" s="36"/>
      <c r="J4303" s="36"/>
      <c r="K4303" s="36">
        <f t="shared" si="139"/>
        <v>13921</v>
      </c>
      <c r="L4303" s="348">
        <v>20240618</v>
      </c>
    </row>
    <row r="4304" spans="1:12" x14ac:dyDescent="0.25">
      <c r="A4304" s="55" t="s">
        <v>5998</v>
      </c>
      <c r="B4304" s="35" t="s">
        <v>92</v>
      </c>
      <c r="C4304" s="35" t="s">
        <v>5993</v>
      </c>
      <c r="D4304" s="35" t="s">
        <v>855</v>
      </c>
      <c r="E4304" s="35" t="s">
        <v>879</v>
      </c>
      <c r="F4304" s="35">
        <v>1</v>
      </c>
      <c r="G4304" s="36">
        <v>13921</v>
      </c>
      <c r="H4304" s="35"/>
      <c r="I4304" s="36"/>
      <c r="J4304" s="36"/>
      <c r="K4304" s="36">
        <f t="shared" si="139"/>
        <v>13921</v>
      </c>
      <c r="L4304" s="348">
        <v>20240618</v>
      </c>
    </row>
    <row r="4305" spans="1:12" x14ac:dyDescent="0.25">
      <c r="A4305" s="55" t="s">
        <v>5999</v>
      </c>
      <c r="B4305" s="35" t="s">
        <v>92</v>
      </c>
      <c r="C4305" s="35" t="s">
        <v>5993</v>
      </c>
      <c r="D4305" s="35" t="s">
        <v>855</v>
      </c>
      <c r="E4305" s="35" t="s">
        <v>862</v>
      </c>
      <c r="F4305" s="35">
        <v>1</v>
      </c>
      <c r="G4305" s="36">
        <v>13921</v>
      </c>
      <c r="H4305" s="35"/>
      <c r="I4305" s="36"/>
      <c r="J4305" s="36"/>
      <c r="K4305" s="36">
        <f t="shared" si="139"/>
        <v>13921</v>
      </c>
      <c r="L4305" s="348">
        <v>20240618</v>
      </c>
    </row>
    <row r="4306" spans="1:12" x14ac:dyDescent="0.25">
      <c r="A4306" s="55" t="s">
        <v>6000</v>
      </c>
      <c r="B4306" s="35" t="s">
        <v>92</v>
      </c>
      <c r="C4306" s="35" t="s">
        <v>5993</v>
      </c>
      <c r="D4306" s="35" t="s">
        <v>855</v>
      </c>
      <c r="E4306" s="35" t="s">
        <v>866</v>
      </c>
      <c r="F4306" s="35">
        <v>1</v>
      </c>
      <c r="G4306" s="36">
        <v>13921</v>
      </c>
      <c r="H4306" s="35"/>
      <c r="I4306" s="36"/>
      <c r="J4306" s="36"/>
      <c r="K4306" s="36">
        <f t="shared" si="139"/>
        <v>13921</v>
      </c>
      <c r="L4306" s="348">
        <v>20240618</v>
      </c>
    </row>
    <row r="4307" spans="1:12" x14ac:dyDescent="0.25">
      <c r="A4307" s="55" t="s">
        <v>6001</v>
      </c>
      <c r="B4307" s="35" t="s">
        <v>92</v>
      </c>
      <c r="C4307" s="35" t="s">
        <v>5993</v>
      </c>
      <c r="D4307" s="35" t="s">
        <v>855</v>
      </c>
      <c r="E4307" s="35" t="s">
        <v>885</v>
      </c>
      <c r="F4307" s="35">
        <v>1</v>
      </c>
      <c r="G4307" s="36">
        <v>13921</v>
      </c>
      <c r="H4307" s="35"/>
      <c r="I4307" s="36"/>
      <c r="J4307" s="36"/>
      <c r="K4307" s="36">
        <f t="shared" si="139"/>
        <v>13921</v>
      </c>
      <c r="L4307" s="348">
        <v>20240618</v>
      </c>
    </row>
    <row r="4308" spans="1:12" x14ac:dyDescent="0.25">
      <c r="A4308" s="55" t="s">
        <v>6002</v>
      </c>
      <c r="B4308" s="35" t="s">
        <v>92</v>
      </c>
      <c r="C4308" s="35" t="s">
        <v>5993</v>
      </c>
      <c r="D4308" s="35" t="s">
        <v>855</v>
      </c>
      <c r="E4308" s="35" t="s">
        <v>868</v>
      </c>
      <c r="F4308" s="35">
        <v>1</v>
      </c>
      <c r="G4308" s="36">
        <v>13921</v>
      </c>
      <c r="H4308" s="35"/>
      <c r="I4308" s="36"/>
      <c r="J4308" s="36"/>
      <c r="K4308" s="36">
        <f t="shared" si="139"/>
        <v>13921</v>
      </c>
      <c r="L4308" s="348">
        <v>20240618</v>
      </c>
    </row>
    <row r="4309" spans="1:12" x14ac:dyDescent="0.25">
      <c r="A4309" s="55" t="s">
        <v>6003</v>
      </c>
      <c r="B4309" s="35" t="s">
        <v>92</v>
      </c>
      <c r="C4309" s="35" t="s">
        <v>5993</v>
      </c>
      <c r="D4309" s="35" t="s">
        <v>855</v>
      </c>
      <c r="E4309" s="35" t="s">
        <v>870</v>
      </c>
      <c r="F4309" s="35">
        <v>1</v>
      </c>
      <c r="G4309" s="36">
        <v>13921</v>
      </c>
      <c r="H4309" s="35"/>
      <c r="I4309" s="36"/>
      <c r="J4309" s="36"/>
      <c r="K4309" s="36">
        <f t="shared" si="139"/>
        <v>13921</v>
      </c>
      <c r="L4309" s="348">
        <v>20240618</v>
      </c>
    </row>
    <row r="4310" spans="1:12" x14ac:dyDescent="0.25">
      <c r="A4310" s="55" t="s">
        <v>6011</v>
      </c>
      <c r="B4310" s="35" t="s">
        <v>92</v>
      </c>
      <c r="C4310" s="35" t="s">
        <v>739</v>
      </c>
      <c r="D4310" s="35" t="s">
        <v>834</v>
      </c>
      <c r="E4310" s="35" t="s">
        <v>835</v>
      </c>
      <c r="F4310" s="35">
        <v>1</v>
      </c>
      <c r="G4310" s="36">
        <v>13921</v>
      </c>
      <c r="H4310" s="35"/>
      <c r="I4310" s="36"/>
      <c r="J4310" s="36"/>
      <c r="K4310" s="36">
        <f t="shared" si="139"/>
        <v>13921</v>
      </c>
      <c r="L4310" s="348">
        <v>20240618</v>
      </c>
    </row>
    <row r="4311" spans="1:12" x14ac:dyDescent="0.25">
      <c r="A4311" s="55" t="s">
        <v>5981</v>
      </c>
      <c r="B4311" s="35" t="s">
        <v>92</v>
      </c>
      <c r="C4311" s="35" t="s">
        <v>12</v>
      </c>
      <c r="D4311" s="35" t="s">
        <v>116</v>
      </c>
      <c r="E4311" s="35" t="s">
        <v>3001</v>
      </c>
      <c r="F4311" s="35">
        <v>1</v>
      </c>
      <c r="G4311" s="36">
        <v>13921</v>
      </c>
      <c r="H4311" s="35"/>
      <c r="I4311" s="36"/>
      <c r="J4311" s="36"/>
      <c r="K4311" s="36">
        <f t="shared" si="139"/>
        <v>13921</v>
      </c>
      <c r="L4311" s="348">
        <v>20240624</v>
      </c>
    </row>
    <row r="4312" spans="1:12" x14ac:dyDescent="0.25">
      <c r="A4312" s="55" t="s">
        <v>5982</v>
      </c>
      <c r="B4312" s="35" t="s">
        <v>92</v>
      </c>
      <c r="C4312" s="35" t="s">
        <v>12</v>
      </c>
      <c r="D4312" s="35" t="s">
        <v>116</v>
      </c>
      <c r="E4312" s="35" t="s">
        <v>1148</v>
      </c>
      <c r="F4312" s="35">
        <v>1</v>
      </c>
      <c r="G4312" s="36">
        <v>13921</v>
      </c>
      <c r="H4312" s="35"/>
      <c r="I4312" s="36"/>
      <c r="J4312" s="36"/>
      <c r="K4312" s="36">
        <f t="shared" si="139"/>
        <v>13921</v>
      </c>
      <c r="L4312" s="348">
        <v>20240624</v>
      </c>
    </row>
    <row r="4313" spans="1:12" x14ac:dyDescent="0.25">
      <c r="A4313" s="55" t="s">
        <v>5983</v>
      </c>
      <c r="B4313" s="35" t="s">
        <v>92</v>
      </c>
      <c r="C4313" s="35" t="s">
        <v>12</v>
      </c>
      <c r="D4313" s="35" t="s">
        <v>116</v>
      </c>
      <c r="E4313" s="35" t="s">
        <v>4808</v>
      </c>
      <c r="F4313" s="35">
        <v>1</v>
      </c>
      <c r="G4313" s="36">
        <v>13921</v>
      </c>
      <c r="H4313" s="35"/>
      <c r="I4313" s="36"/>
      <c r="J4313" s="36"/>
      <c r="K4313" s="36">
        <f t="shared" si="139"/>
        <v>13921</v>
      </c>
      <c r="L4313" s="348">
        <v>20240624</v>
      </c>
    </row>
    <row r="4314" spans="1:12" x14ac:dyDescent="0.25">
      <c r="A4314" s="55" t="s">
        <v>5984</v>
      </c>
      <c r="B4314" s="35" t="s">
        <v>92</v>
      </c>
      <c r="C4314" s="35" t="s">
        <v>12</v>
      </c>
      <c r="D4314" s="35" t="s">
        <v>116</v>
      </c>
      <c r="E4314" s="35" t="s">
        <v>1071</v>
      </c>
      <c r="F4314" s="35">
        <v>1</v>
      </c>
      <c r="G4314" s="36">
        <v>13921</v>
      </c>
      <c r="H4314" s="35"/>
      <c r="I4314" s="36"/>
      <c r="J4314" s="36"/>
      <c r="K4314" s="36">
        <f t="shared" si="139"/>
        <v>13921</v>
      </c>
      <c r="L4314" s="348">
        <v>20240624</v>
      </c>
    </row>
    <row r="4315" spans="1:12" x14ac:dyDescent="0.25">
      <c r="A4315" s="55" t="s">
        <v>5985</v>
      </c>
      <c r="B4315" s="35" t="s">
        <v>92</v>
      </c>
      <c r="C4315" s="35" t="s">
        <v>12</v>
      </c>
      <c r="D4315" s="35" t="s">
        <v>116</v>
      </c>
      <c r="E4315" s="35" t="s">
        <v>2369</v>
      </c>
      <c r="F4315" s="35">
        <v>1</v>
      </c>
      <c r="G4315" s="36">
        <v>13921</v>
      </c>
      <c r="H4315" s="35"/>
      <c r="I4315" s="36"/>
      <c r="J4315" s="36"/>
      <c r="K4315" s="36">
        <f t="shared" si="139"/>
        <v>13921</v>
      </c>
      <c r="L4315" s="348">
        <v>20240624</v>
      </c>
    </row>
    <row r="4316" spans="1:12" x14ac:dyDescent="0.25">
      <c r="A4316" s="55" t="s">
        <v>5971</v>
      </c>
      <c r="B4316" s="35" t="s">
        <v>92</v>
      </c>
      <c r="C4316" s="35" t="s">
        <v>12</v>
      </c>
      <c r="D4316" s="35" t="s">
        <v>118</v>
      </c>
      <c r="E4316" s="35" t="s">
        <v>3171</v>
      </c>
      <c r="F4316" s="35">
        <v>1</v>
      </c>
      <c r="G4316" s="36">
        <v>13921</v>
      </c>
      <c r="H4316" s="35"/>
      <c r="I4316" s="36"/>
      <c r="J4316" s="36"/>
      <c r="K4316" s="36">
        <f t="shared" si="139"/>
        <v>13921</v>
      </c>
      <c r="L4316" s="348">
        <v>20240625</v>
      </c>
    </row>
    <row r="4317" spans="1:12" x14ac:dyDescent="0.25">
      <c r="A4317" s="55" t="s">
        <v>5972</v>
      </c>
      <c r="B4317" s="35" t="s">
        <v>92</v>
      </c>
      <c r="C4317" s="35" t="s">
        <v>12</v>
      </c>
      <c r="D4317" s="35" t="s">
        <v>118</v>
      </c>
      <c r="E4317" s="35" t="s">
        <v>119</v>
      </c>
      <c r="F4317" s="35">
        <v>1</v>
      </c>
      <c r="G4317" s="36">
        <v>13921</v>
      </c>
      <c r="H4317" s="35"/>
      <c r="I4317" s="36"/>
      <c r="J4317" s="36"/>
      <c r="K4317" s="36">
        <f t="shared" si="139"/>
        <v>13921</v>
      </c>
      <c r="L4317" s="348">
        <v>20240625</v>
      </c>
    </row>
    <row r="4318" spans="1:12" x14ac:dyDescent="0.25">
      <c r="A4318" s="55" t="s">
        <v>5974</v>
      </c>
      <c r="B4318" s="35" t="s">
        <v>92</v>
      </c>
      <c r="C4318" s="35" t="s">
        <v>12</v>
      </c>
      <c r="D4318" s="35" t="s">
        <v>118</v>
      </c>
      <c r="E4318" s="35" t="s">
        <v>2477</v>
      </c>
      <c r="F4318" s="35">
        <v>1</v>
      </c>
      <c r="G4318" s="36">
        <v>13921</v>
      </c>
      <c r="H4318" s="35"/>
      <c r="I4318" s="36"/>
      <c r="J4318" s="36"/>
      <c r="K4318" s="36">
        <f t="shared" si="139"/>
        <v>13921</v>
      </c>
      <c r="L4318" s="348">
        <v>20240625</v>
      </c>
    </row>
    <row r="4319" spans="1:12" x14ac:dyDescent="0.25">
      <c r="A4319" s="55" t="s">
        <v>5975</v>
      </c>
      <c r="B4319" s="35" t="s">
        <v>92</v>
      </c>
      <c r="C4319" s="35" t="s">
        <v>12</v>
      </c>
      <c r="D4319" s="35" t="s">
        <v>118</v>
      </c>
      <c r="E4319" s="35" t="s">
        <v>174</v>
      </c>
      <c r="F4319" s="35">
        <v>1</v>
      </c>
      <c r="G4319" s="36">
        <v>13921</v>
      </c>
      <c r="H4319" s="35"/>
      <c r="I4319" s="36"/>
      <c r="J4319" s="36"/>
      <c r="K4319" s="36">
        <f t="shared" si="139"/>
        <v>13921</v>
      </c>
      <c r="L4319" s="348">
        <v>20240625</v>
      </c>
    </row>
    <row r="4320" spans="1:12" x14ac:dyDescent="0.25">
      <c r="A4320" s="55" t="s">
        <v>5976</v>
      </c>
      <c r="B4320" s="35" t="s">
        <v>92</v>
      </c>
      <c r="C4320" s="35" t="s">
        <v>12</v>
      </c>
      <c r="D4320" s="35" t="s">
        <v>118</v>
      </c>
      <c r="E4320" s="35" t="s">
        <v>676</v>
      </c>
      <c r="F4320" s="35">
        <v>1</v>
      </c>
      <c r="G4320" s="36">
        <v>13921</v>
      </c>
      <c r="H4320" s="35"/>
      <c r="I4320" s="36"/>
      <c r="J4320" s="36"/>
      <c r="K4320" s="36">
        <f t="shared" si="139"/>
        <v>13921</v>
      </c>
      <c r="L4320" s="348">
        <v>20240625</v>
      </c>
    </row>
    <row r="4321" spans="1:12" x14ac:dyDescent="0.25">
      <c r="A4321" s="55" t="s">
        <v>5977</v>
      </c>
      <c r="B4321" s="35" t="s">
        <v>92</v>
      </c>
      <c r="C4321" s="35" t="s">
        <v>12</v>
      </c>
      <c r="D4321" s="35" t="s">
        <v>118</v>
      </c>
      <c r="E4321" s="35" t="s">
        <v>5380</v>
      </c>
      <c r="F4321" s="35">
        <v>1</v>
      </c>
      <c r="G4321" s="36">
        <v>13921</v>
      </c>
      <c r="H4321" s="35"/>
      <c r="I4321" s="36"/>
      <c r="J4321" s="36"/>
      <c r="K4321" s="36">
        <f t="shared" si="139"/>
        <v>13921</v>
      </c>
      <c r="L4321" s="348">
        <v>20240625</v>
      </c>
    </row>
    <row r="4322" spans="1:12" x14ac:dyDescent="0.25">
      <c r="A4322" s="55" t="s">
        <v>5978</v>
      </c>
      <c r="B4322" s="35" t="s">
        <v>92</v>
      </c>
      <c r="C4322" s="35" t="s">
        <v>12</v>
      </c>
      <c r="D4322" s="35" t="s">
        <v>118</v>
      </c>
      <c r="E4322" s="35" t="s">
        <v>262</v>
      </c>
      <c r="F4322" s="35">
        <v>1</v>
      </c>
      <c r="G4322" s="36">
        <v>13921</v>
      </c>
      <c r="H4322" s="35"/>
      <c r="I4322" s="36"/>
      <c r="J4322" s="36"/>
      <c r="K4322" s="36">
        <f t="shared" si="139"/>
        <v>13921</v>
      </c>
      <c r="L4322" s="348">
        <v>20240625</v>
      </c>
    </row>
    <row r="4323" spans="1:12" x14ac:dyDescent="0.25">
      <c r="A4323" s="55" t="s">
        <v>5979</v>
      </c>
      <c r="B4323" s="35" t="s">
        <v>92</v>
      </c>
      <c r="C4323" s="35" t="s">
        <v>12</v>
      </c>
      <c r="D4323" s="35" t="s">
        <v>118</v>
      </c>
      <c r="E4323" s="35" t="s">
        <v>167</v>
      </c>
      <c r="F4323" s="35">
        <v>1</v>
      </c>
      <c r="G4323" s="36">
        <v>13921</v>
      </c>
      <c r="H4323" s="35"/>
      <c r="I4323" s="36"/>
      <c r="J4323" s="36"/>
      <c r="K4323" s="36">
        <f t="shared" si="139"/>
        <v>13921</v>
      </c>
      <c r="L4323" s="348">
        <v>20240625</v>
      </c>
    </row>
    <row r="4324" spans="1:12" x14ac:dyDescent="0.25">
      <c r="A4324" s="55" t="s">
        <v>5980</v>
      </c>
      <c r="B4324" s="35" t="s">
        <v>92</v>
      </c>
      <c r="C4324" s="35" t="s">
        <v>12</v>
      </c>
      <c r="D4324" s="35" t="s">
        <v>118</v>
      </c>
      <c r="E4324" s="35" t="s">
        <v>2205</v>
      </c>
      <c r="F4324" s="35">
        <v>1</v>
      </c>
      <c r="G4324" s="36">
        <v>13921</v>
      </c>
      <c r="H4324" s="35"/>
      <c r="I4324" s="36"/>
      <c r="J4324" s="36"/>
      <c r="K4324" s="36">
        <f t="shared" si="139"/>
        <v>13921</v>
      </c>
      <c r="L4324" s="348">
        <v>20240625</v>
      </c>
    </row>
    <row r="4325" spans="1:12" x14ac:dyDescent="0.25">
      <c r="A4325" s="55" t="s">
        <v>5966</v>
      </c>
      <c r="B4325" s="35" t="s">
        <v>92</v>
      </c>
      <c r="C4325" s="35" t="s">
        <v>12</v>
      </c>
      <c r="D4325" s="35" t="s">
        <v>319</v>
      </c>
      <c r="E4325" s="35" t="s">
        <v>327</v>
      </c>
      <c r="F4325" s="35">
        <v>1</v>
      </c>
      <c r="G4325" s="36">
        <v>13921</v>
      </c>
      <c r="H4325" s="35"/>
      <c r="I4325" s="36"/>
      <c r="J4325" s="36"/>
      <c r="K4325" s="36">
        <f t="shared" si="139"/>
        <v>13921</v>
      </c>
      <c r="L4325" s="348">
        <v>20240628</v>
      </c>
    </row>
    <row r="4326" spans="1:12" x14ac:dyDescent="0.25">
      <c r="A4326" s="55" t="s">
        <v>5967</v>
      </c>
      <c r="B4326" s="35" t="s">
        <v>92</v>
      </c>
      <c r="C4326" s="35" t="s">
        <v>12</v>
      </c>
      <c r="D4326" s="35" t="s">
        <v>319</v>
      </c>
      <c r="E4326" s="35" t="s">
        <v>4955</v>
      </c>
      <c r="F4326" s="35">
        <v>1</v>
      </c>
      <c r="G4326" s="36">
        <v>13921</v>
      </c>
      <c r="H4326" s="35"/>
      <c r="I4326" s="36"/>
      <c r="J4326" s="36"/>
      <c r="K4326" s="36">
        <f t="shared" si="139"/>
        <v>13921</v>
      </c>
      <c r="L4326" s="348">
        <v>20240628</v>
      </c>
    </row>
    <row r="4327" spans="1:12" x14ac:dyDescent="0.25">
      <c r="A4327" s="55" t="s">
        <v>5968</v>
      </c>
      <c r="B4327" s="35" t="s">
        <v>92</v>
      </c>
      <c r="C4327" s="35" t="s">
        <v>12</v>
      </c>
      <c r="D4327" s="35" t="s">
        <v>319</v>
      </c>
      <c r="E4327" s="35" t="s">
        <v>4304</v>
      </c>
      <c r="F4327" s="35">
        <v>1</v>
      </c>
      <c r="G4327" s="36">
        <v>13921</v>
      </c>
      <c r="H4327" s="35"/>
      <c r="I4327" s="36"/>
      <c r="J4327" s="36"/>
      <c r="K4327" s="36">
        <f t="shared" si="139"/>
        <v>13921</v>
      </c>
      <c r="L4327" s="348">
        <v>20240628</v>
      </c>
    </row>
    <row r="4328" spans="1:12" ht="15.75" thickBot="1" x14ac:dyDescent="0.3">
      <c r="A4328" s="50" t="s">
        <v>5969</v>
      </c>
      <c r="B4328" s="48" t="s">
        <v>92</v>
      </c>
      <c r="C4328" s="48" t="s">
        <v>12</v>
      </c>
      <c r="D4328" s="48" t="s">
        <v>322</v>
      </c>
      <c r="E4328" s="48" t="s">
        <v>2155</v>
      </c>
      <c r="F4328" s="48">
        <v>1</v>
      </c>
      <c r="G4328" s="34">
        <v>13921</v>
      </c>
      <c r="H4328" s="48"/>
      <c r="I4328" s="34"/>
      <c r="J4328" s="34"/>
      <c r="K4328" s="34">
        <f t="shared" si="139"/>
        <v>13921</v>
      </c>
      <c r="L4328" s="349">
        <v>20240628</v>
      </c>
    </row>
    <row r="4331" spans="1:12" ht="15.75" thickBot="1" x14ac:dyDescent="0.3">
      <c r="A4331" s="70" t="s">
        <v>0</v>
      </c>
      <c r="B4331" s="71" t="s">
        <v>1</v>
      </c>
      <c r="C4331" s="71" t="s">
        <v>2</v>
      </c>
      <c r="D4331" s="71" t="s">
        <v>3</v>
      </c>
      <c r="E4331" s="71" t="s">
        <v>4</v>
      </c>
      <c r="F4331" s="71"/>
      <c r="G4331" s="72" t="s">
        <v>6</v>
      </c>
      <c r="H4331" s="71" t="s">
        <v>7</v>
      </c>
      <c r="I4331" s="72" t="s">
        <v>8</v>
      </c>
      <c r="J4331" s="72" t="s">
        <v>9</v>
      </c>
      <c r="K4331" s="72" t="s">
        <v>10</v>
      </c>
      <c r="L4331" s="357" t="s">
        <v>5</v>
      </c>
    </row>
    <row r="4332" spans="1:12" x14ac:dyDescent="0.25">
      <c r="A4332" s="54" t="s">
        <v>6169</v>
      </c>
      <c r="B4332" s="47" t="s">
        <v>11</v>
      </c>
      <c r="C4332" s="47" t="s">
        <v>12</v>
      </c>
      <c r="D4332" s="47" t="s">
        <v>334</v>
      </c>
      <c r="E4332" s="47" t="s">
        <v>335</v>
      </c>
      <c r="F4332" s="47">
        <v>1</v>
      </c>
      <c r="G4332" s="38">
        <v>36422</v>
      </c>
      <c r="H4332" s="47"/>
      <c r="I4332" s="38"/>
      <c r="J4332" s="38"/>
      <c r="K4332" s="38">
        <f t="shared" ref="K4332:K4363" si="140">J4332+G4332</f>
        <v>36422</v>
      </c>
      <c r="L4332" s="347">
        <v>20240701</v>
      </c>
    </row>
    <row r="4333" spans="1:12" x14ac:dyDescent="0.25">
      <c r="A4333" s="55" t="s">
        <v>6170</v>
      </c>
      <c r="B4333" s="35" t="s">
        <v>2204</v>
      </c>
      <c r="C4333" s="35" t="s">
        <v>6171</v>
      </c>
      <c r="D4333" s="35" t="s">
        <v>5924</v>
      </c>
      <c r="E4333" s="35" t="s">
        <v>6172</v>
      </c>
      <c r="F4333" s="35">
        <v>1</v>
      </c>
      <c r="G4333" s="36">
        <v>36422</v>
      </c>
      <c r="H4333" s="35"/>
      <c r="I4333" s="36"/>
      <c r="J4333" s="36"/>
      <c r="K4333" s="36">
        <f t="shared" si="140"/>
        <v>36422</v>
      </c>
      <c r="L4333" s="348">
        <v>20240701</v>
      </c>
    </row>
    <row r="4334" spans="1:12" x14ac:dyDescent="0.25">
      <c r="A4334" s="55" t="s">
        <v>6173</v>
      </c>
      <c r="B4334" s="35" t="s">
        <v>2204</v>
      </c>
      <c r="C4334" s="35" t="s">
        <v>6171</v>
      </c>
      <c r="D4334" s="35" t="s">
        <v>5924</v>
      </c>
      <c r="E4334" s="35" t="s">
        <v>6174</v>
      </c>
      <c r="F4334" s="35">
        <v>1</v>
      </c>
      <c r="G4334" s="36">
        <v>36422</v>
      </c>
      <c r="H4334" s="35"/>
      <c r="I4334" s="36"/>
      <c r="J4334" s="36"/>
      <c r="K4334" s="36">
        <f t="shared" si="140"/>
        <v>36422</v>
      </c>
      <c r="L4334" s="348">
        <v>20240701</v>
      </c>
    </row>
    <row r="4335" spans="1:12" x14ac:dyDescent="0.25">
      <c r="A4335" s="56" t="s">
        <v>6164</v>
      </c>
      <c r="B4335" s="46" t="s">
        <v>11</v>
      </c>
      <c r="C4335" s="46" t="s">
        <v>12</v>
      </c>
      <c r="D4335" s="46" t="s">
        <v>128</v>
      </c>
      <c r="E4335" s="46" t="s">
        <v>160</v>
      </c>
      <c r="F4335" s="46">
        <v>1</v>
      </c>
      <c r="G4335" s="37">
        <v>36422</v>
      </c>
      <c r="H4335" s="46">
        <v>97</v>
      </c>
      <c r="I4335" s="37">
        <v>407.6</v>
      </c>
      <c r="J4335" s="37">
        <f>I4335*H4335</f>
        <v>39537.200000000004</v>
      </c>
      <c r="K4335" s="37">
        <f t="shared" si="140"/>
        <v>75959.200000000012</v>
      </c>
      <c r="L4335" s="350">
        <v>20240702</v>
      </c>
    </row>
    <row r="4336" spans="1:12" x14ac:dyDescent="0.25">
      <c r="A4336" s="55" t="s">
        <v>6176</v>
      </c>
      <c r="B4336" s="35" t="s">
        <v>11</v>
      </c>
      <c r="C4336" s="35" t="s">
        <v>934</v>
      </c>
      <c r="D4336" s="35" t="s">
        <v>3090</v>
      </c>
      <c r="E4336" s="35" t="s">
        <v>939</v>
      </c>
      <c r="F4336" s="35">
        <v>1</v>
      </c>
      <c r="G4336" s="36">
        <v>36422</v>
      </c>
      <c r="H4336" s="35"/>
      <c r="I4336" s="36"/>
      <c r="J4336" s="36"/>
      <c r="K4336" s="36">
        <f t="shared" si="140"/>
        <v>36422</v>
      </c>
      <c r="L4336" s="348">
        <v>20240702</v>
      </c>
    </row>
    <row r="4337" spans="1:12" x14ac:dyDescent="0.25">
      <c r="A4337" s="55" t="s">
        <v>6177</v>
      </c>
      <c r="B4337" s="35" t="s">
        <v>11</v>
      </c>
      <c r="C4337" s="35" t="s">
        <v>934</v>
      </c>
      <c r="D4337" s="35" t="s">
        <v>3552</v>
      </c>
      <c r="E4337" s="35" t="s">
        <v>2748</v>
      </c>
      <c r="F4337" s="35">
        <v>1</v>
      </c>
      <c r="G4337" s="36">
        <v>36422</v>
      </c>
      <c r="H4337" s="35"/>
      <c r="I4337" s="36"/>
      <c r="J4337" s="36"/>
      <c r="K4337" s="36">
        <f t="shared" si="140"/>
        <v>36422</v>
      </c>
      <c r="L4337" s="348">
        <v>20240702</v>
      </c>
    </row>
    <row r="4338" spans="1:12" x14ac:dyDescent="0.25">
      <c r="A4338" s="55" t="s">
        <v>6162</v>
      </c>
      <c r="B4338" s="35" t="s">
        <v>11</v>
      </c>
      <c r="C4338" s="35" t="s">
        <v>12</v>
      </c>
      <c r="D4338" s="35" t="s">
        <v>116</v>
      </c>
      <c r="E4338" s="35" t="s">
        <v>1148</v>
      </c>
      <c r="F4338" s="35">
        <v>1</v>
      </c>
      <c r="G4338" s="36">
        <v>36422</v>
      </c>
      <c r="H4338" s="35"/>
      <c r="I4338" s="36"/>
      <c r="J4338" s="36"/>
      <c r="K4338" s="36">
        <f t="shared" si="140"/>
        <v>36422</v>
      </c>
      <c r="L4338" s="348">
        <v>20240703</v>
      </c>
    </row>
    <row r="4339" spans="1:12" x14ac:dyDescent="0.25">
      <c r="A4339" s="56" t="s">
        <v>6163</v>
      </c>
      <c r="B4339" s="46" t="s">
        <v>11</v>
      </c>
      <c r="C4339" s="46" t="s">
        <v>685</v>
      </c>
      <c r="D4339" s="46" t="s">
        <v>686</v>
      </c>
      <c r="E4339" s="46" t="s">
        <v>5929</v>
      </c>
      <c r="F4339" s="46">
        <v>1</v>
      </c>
      <c r="G4339" s="37">
        <v>36422</v>
      </c>
      <c r="H4339" s="46">
        <v>52</v>
      </c>
      <c r="I4339" s="37">
        <v>407.6</v>
      </c>
      <c r="J4339" s="37">
        <f>I4339*H4339</f>
        <v>21195.200000000001</v>
      </c>
      <c r="K4339" s="37">
        <f t="shared" si="140"/>
        <v>57617.2</v>
      </c>
      <c r="L4339" s="350">
        <v>20240703</v>
      </c>
    </row>
    <row r="4340" spans="1:12" x14ac:dyDescent="0.25">
      <c r="A4340" s="56" t="s">
        <v>6167</v>
      </c>
      <c r="B4340" s="46" t="s">
        <v>11</v>
      </c>
      <c r="C4340" s="46" t="s">
        <v>71</v>
      </c>
      <c r="D4340" s="46" t="s">
        <v>6154</v>
      </c>
      <c r="E4340" s="46" t="s">
        <v>6168</v>
      </c>
      <c r="F4340" s="46">
        <v>1</v>
      </c>
      <c r="G4340" s="37">
        <v>36422</v>
      </c>
      <c r="H4340" s="46">
        <v>264</v>
      </c>
      <c r="I4340" s="37">
        <v>407.6</v>
      </c>
      <c r="J4340" s="37">
        <f>I4340*H4340</f>
        <v>107606.40000000001</v>
      </c>
      <c r="K4340" s="37">
        <f t="shared" si="140"/>
        <v>144028.40000000002</v>
      </c>
      <c r="L4340" s="350">
        <v>20240703</v>
      </c>
    </row>
    <row r="4341" spans="1:12" x14ac:dyDescent="0.25">
      <c r="A4341" s="55" t="s">
        <v>6159</v>
      </c>
      <c r="B4341" s="35" t="s">
        <v>11</v>
      </c>
      <c r="C4341" s="35" t="s">
        <v>251</v>
      </c>
      <c r="D4341" s="35" t="s">
        <v>91</v>
      </c>
      <c r="E4341" s="35" t="s">
        <v>6006</v>
      </c>
      <c r="F4341" s="35">
        <v>1</v>
      </c>
      <c r="G4341" s="36">
        <v>36422</v>
      </c>
      <c r="H4341" s="35"/>
      <c r="I4341" s="36"/>
      <c r="J4341" s="36"/>
      <c r="K4341" s="36">
        <f t="shared" si="140"/>
        <v>36422</v>
      </c>
      <c r="L4341" s="348">
        <v>20240704</v>
      </c>
    </row>
    <row r="4342" spans="1:12" x14ac:dyDescent="0.25">
      <c r="A4342" s="56" t="s">
        <v>6161</v>
      </c>
      <c r="B4342" s="46" t="s">
        <v>11</v>
      </c>
      <c r="C4342" s="46" t="s">
        <v>35</v>
      </c>
      <c r="D4342" s="46" t="s">
        <v>754</v>
      </c>
      <c r="E4342" s="46" t="s">
        <v>755</v>
      </c>
      <c r="F4342" s="46">
        <v>1</v>
      </c>
      <c r="G4342" s="37">
        <v>36422</v>
      </c>
      <c r="H4342" s="46">
        <v>86</v>
      </c>
      <c r="I4342" s="37">
        <v>407.6</v>
      </c>
      <c r="J4342" s="37">
        <f>I4342*H4342</f>
        <v>35053.599999999999</v>
      </c>
      <c r="K4342" s="37">
        <f t="shared" si="140"/>
        <v>71475.600000000006</v>
      </c>
      <c r="L4342" s="350">
        <v>20240704</v>
      </c>
    </row>
    <row r="4343" spans="1:12" x14ac:dyDescent="0.25">
      <c r="A4343" s="55" t="s">
        <v>6165</v>
      </c>
      <c r="B4343" s="35" t="s">
        <v>2204</v>
      </c>
      <c r="C4343" s="35" t="s">
        <v>1294</v>
      </c>
      <c r="D4343" s="35" t="s">
        <v>26</v>
      </c>
      <c r="E4343" s="35" t="s">
        <v>6166</v>
      </c>
      <c r="F4343" s="35">
        <v>1</v>
      </c>
      <c r="G4343" s="36">
        <v>36422</v>
      </c>
      <c r="H4343" s="35"/>
      <c r="I4343" s="36"/>
      <c r="J4343" s="36"/>
      <c r="K4343" s="36">
        <f t="shared" si="140"/>
        <v>36422</v>
      </c>
      <c r="L4343" s="348">
        <v>20240704</v>
      </c>
    </row>
    <row r="4344" spans="1:12" x14ac:dyDescent="0.25">
      <c r="A4344" s="55" t="s">
        <v>6158</v>
      </c>
      <c r="B4344" s="35" t="s">
        <v>11</v>
      </c>
      <c r="C4344" s="35" t="s">
        <v>28</v>
      </c>
      <c r="D4344" s="35" t="s">
        <v>1011</v>
      </c>
      <c r="E4344" s="35" t="s">
        <v>1012</v>
      </c>
      <c r="F4344" s="35">
        <v>1</v>
      </c>
      <c r="G4344" s="36">
        <v>36422</v>
      </c>
      <c r="H4344" s="35"/>
      <c r="I4344" s="36"/>
      <c r="J4344" s="36"/>
      <c r="K4344" s="36">
        <f t="shared" si="140"/>
        <v>36422</v>
      </c>
      <c r="L4344" s="348">
        <v>20240705</v>
      </c>
    </row>
    <row r="4345" spans="1:12" x14ac:dyDescent="0.25">
      <c r="A4345" s="55" t="s">
        <v>6138</v>
      </c>
      <c r="B4345" s="35" t="s">
        <v>11</v>
      </c>
      <c r="C4345" s="35" t="s">
        <v>28</v>
      </c>
      <c r="D4345" s="35" t="s">
        <v>909</v>
      </c>
      <c r="E4345" s="35" t="s">
        <v>2830</v>
      </c>
      <c r="F4345" s="35">
        <v>1</v>
      </c>
      <c r="G4345" s="36">
        <v>36422</v>
      </c>
      <c r="H4345" s="35"/>
      <c r="I4345" s="36"/>
      <c r="J4345" s="36"/>
      <c r="K4345" s="36">
        <f t="shared" si="140"/>
        <v>36422</v>
      </c>
      <c r="L4345" s="348">
        <v>20240708</v>
      </c>
    </row>
    <row r="4346" spans="1:12" x14ac:dyDescent="0.25">
      <c r="A4346" s="55" t="s">
        <v>6136</v>
      </c>
      <c r="B4346" s="35" t="s">
        <v>11</v>
      </c>
      <c r="C4346" s="35" t="s">
        <v>673</v>
      </c>
      <c r="D4346" s="35" t="s">
        <v>4880</v>
      </c>
      <c r="E4346" s="35" t="s">
        <v>1059</v>
      </c>
      <c r="F4346" s="35">
        <v>1</v>
      </c>
      <c r="G4346" s="36">
        <v>36422</v>
      </c>
      <c r="H4346" s="35"/>
      <c r="I4346" s="36"/>
      <c r="J4346" s="36"/>
      <c r="K4346" s="36">
        <f t="shared" si="140"/>
        <v>36422</v>
      </c>
      <c r="L4346" s="348">
        <v>20240710</v>
      </c>
    </row>
    <row r="4347" spans="1:12" x14ac:dyDescent="0.25">
      <c r="A4347" s="56" t="s">
        <v>6137</v>
      </c>
      <c r="B4347" s="46" t="s">
        <v>11</v>
      </c>
      <c r="C4347" s="46" t="s">
        <v>739</v>
      </c>
      <c r="D4347" s="46" t="s">
        <v>834</v>
      </c>
      <c r="E4347" s="46" t="s">
        <v>839</v>
      </c>
      <c r="F4347" s="46">
        <v>1</v>
      </c>
      <c r="G4347" s="37">
        <v>36422</v>
      </c>
      <c r="H4347" s="46">
        <v>32</v>
      </c>
      <c r="I4347" s="37">
        <v>407.6</v>
      </c>
      <c r="J4347" s="37">
        <f>I4347*H4347</f>
        <v>13043.2</v>
      </c>
      <c r="K4347" s="37">
        <f t="shared" si="140"/>
        <v>49465.2</v>
      </c>
      <c r="L4347" s="350">
        <v>20240710</v>
      </c>
    </row>
    <row r="4348" spans="1:12" x14ac:dyDescent="0.25">
      <c r="A4348" s="55" t="s">
        <v>6129</v>
      </c>
      <c r="B4348" s="35" t="s">
        <v>11</v>
      </c>
      <c r="C4348" s="35" t="s">
        <v>5993</v>
      </c>
      <c r="D4348" s="35" t="s">
        <v>855</v>
      </c>
      <c r="E4348" s="35" t="s">
        <v>853</v>
      </c>
      <c r="F4348" s="35">
        <v>1</v>
      </c>
      <c r="G4348" s="36">
        <v>36422</v>
      </c>
      <c r="H4348" s="35"/>
      <c r="I4348" s="36"/>
      <c r="J4348" s="36"/>
      <c r="K4348" s="36">
        <f t="shared" si="140"/>
        <v>36422</v>
      </c>
      <c r="L4348" s="348">
        <v>20240711</v>
      </c>
    </row>
    <row r="4349" spans="1:12" x14ac:dyDescent="0.25">
      <c r="A4349" s="55" t="s">
        <v>6131</v>
      </c>
      <c r="B4349" s="35" t="s">
        <v>11</v>
      </c>
      <c r="C4349" s="35" t="s">
        <v>2632</v>
      </c>
      <c r="D4349" s="35" t="s">
        <v>2633</v>
      </c>
      <c r="E4349" s="35" t="s">
        <v>2634</v>
      </c>
      <c r="F4349" s="35">
        <v>1</v>
      </c>
      <c r="G4349" s="36">
        <v>36422</v>
      </c>
      <c r="H4349" s="35"/>
      <c r="I4349" s="36"/>
      <c r="J4349" s="36"/>
      <c r="K4349" s="36">
        <f t="shared" si="140"/>
        <v>36422</v>
      </c>
      <c r="L4349" s="348">
        <v>20240711</v>
      </c>
    </row>
    <row r="4350" spans="1:12" x14ac:dyDescent="0.25">
      <c r="A4350" s="56" t="s">
        <v>6132</v>
      </c>
      <c r="B4350" s="46" t="s">
        <v>11</v>
      </c>
      <c r="C4350" s="46" t="s">
        <v>2632</v>
      </c>
      <c r="D4350" s="46" t="s">
        <v>2633</v>
      </c>
      <c r="E4350" s="46" t="s">
        <v>2636</v>
      </c>
      <c r="F4350" s="46">
        <v>1</v>
      </c>
      <c r="G4350" s="37">
        <v>36422</v>
      </c>
      <c r="H4350" s="46">
        <v>53</v>
      </c>
      <c r="I4350" s="37">
        <v>407.6</v>
      </c>
      <c r="J4350" s="37">
        <f>I4350*H4350</f>
        <v>21602.800000000003</v>
      </c>
      <c r="K4350" s="37">
        <f t="shared" si="140"/>
        <v>58024.800000000003</v>
      </c>
      <c r="L4350" s="350">
        <v>20240711</v>
      </c>
    </row>
    <row r="4351" spans="1:12" x14ac:dyDescent="0.25">
      <c r="A4351" s="55" t="s">
        <v>6128</v>
      </c>
      <c r="B4351" s="35" t="s">
        <v>11</v>
      </c>
      <c r="C4351" s="35" t="s">
        <v>12</v>
      </c>
      <c r="D4351" s="35" t="s">
        <v>118</v>
      </c>
      <c r="E4351" s="35" t="s">
        <v>2205</v>
      </c>
      <c r="F4351" s="35">
        <v>1</v>
      </c>
      <c r="G4351" s="36">
        <v>36422</v>
      </c>
      <c r="H4351" s="35"/>
      <c r="I4351" s="36"/>
      <c r="J4351" s="36"/>
      <c r="K4351" s="36">
        <f t="shared" si="140"/>
        <v>36422</v>
      </c>
      <c r="L4351" s="348">
        <v>20240712</v>
      </c>
    </row>
    <row r="4352" spans="1:12" x14ac:dyDescent="0.25">
      <c r="A4352" s="56" t="s">
        <v>6130</v>
      </c>
      <c r="B4352" s="46" t="s">
        <v>11</v>
      </c>
      <c r="C4352" s="46" t="s">
        <v>685</v>
      </c>
      <c r="D4352" s="46" t="s">
        <v>686</v>
      </c>
      <c r="E4352" s="46" t="s">
        <v>5929</v>
      </c>
      <c r="F4352" s="46">
        <v>1</v>
      </c>
      <c r="G4352" s="37">
        <v>36422</v>
      </c>
      <c r="H4352" s="46">
        <v>61</v>
      </c>
      <c r="I4352" s="37">
        <v>407.6</v>
      </c>
      <c r="J4352" s="37">
        <f>I4352*H4352</f>
        <v>24863.600000000002</v>
      </c>
      <c r="K4352" s="37">
        <f t="shared" si="140"/>
        <v>61285.600000000006</v>
      </c>
      <c r="L4352" s="350">
        <v>20240712</v>
      </c>
    </row>
    <row r="4353" spans="1:12" x14ac:dyDescent="0.25">
      <c r="A4353" s="56" t="s">
        <v>6135</v>
      </c>
      <c r="B4353" s="46" t="s">
        <v>11</v>
      </c>
      <c r="C4353" s="46" t="s">
        <v>12</v>
      </c>
      <c r="D4353" s="46" t="s">
        <v>39</v>
      </c>
      <c r="E4353" s="46" t="s">
        <v>249</v>
      </c>
      <c r="F4353" s="46">
        <v>1</v>
      </c>
      <c r="G4353" s="37">
        <v>36422</v>
      </c>
      <c r="H4353" s="46">
        <v>203</v>
      </c>
      <c r="I4353" s="37">
        <v>407.6</v>
      </c>
      <c r="J4353" s="37">
        <f>I4353*H4353</f>
        <v>82742.8</v>
      </c>
      <c r="K4353" s="37">
        <f t="shared" si="140"/>
        <v>119164.8</v>
      </c>
      <c r="L4353" s="350">
        <v>20240712</v>
      </c>
    </row>
    <row r="4354" spans="1:12" x14ac:dyDescent="0.25">
      <c r="A4354" s="56" t="s">
        <v>6160</v>
      </c>
      <c r="B4354" s="46" t="s">
        <v>11</v>
      </c>
      <c r="C4354" s="46" t="s">
        <v>984</v>
      </c>
      <c r="D4354" s="46" t="s">
        <v>2953</v>
      </c>
      <c r="E4354" s="46" t="s">
        <v>2954</v>
      </c>
      <c r="F4354" s="46">
        <v>1</v>
      </c>
      <c r="G4354" s="37">
        <v>36422</v>
      </c>
      <c r="H4354" s="46">
        <v>50</v>
      </c>
      <c r="I4354" s="37">
        <v>407.6</v>
      </c>
      <c r="J4354" s="37">
        <f>I4354*H4354</f>
        <v>20380</v>
      </c>
      <c r="K4354" s="37">
        <f t="shared" si="140"/>
        <v>56802</v>
      </c>
      <c r="L4354" s="350">
        <v>20240712</v>
      </c>
    </row>
    <row r="4355" spans="1:12" x14ac:dyDescent="0.25">
      <c r="A4355" s="55" t="s">
        <v>6120</v>
      </c>
      <c r="B4355" s="35" t="s">
        <v>11</v>
      </c>
      <c r="C4355" s="35" t="s">
        <v>251</v>
      </c>
      <c r="D4355" s="35" t="s">
        <v>91</v>
      </c>
      <c r="E4355" s="35" t="s">
        <v>1201</v>
      </c>
      <c r="F4355" s="35">
        <v>1</v>
      </c>
      <c r="G4355" s="36">
        <v>36422</v>
      </c>
      <c r="H4355" s="35"/>
      <c r="I4355" s="36"/>
      <c r="J4355" s="36"/>
      <c r="K4355" s="36">
        <f t="shared" si="140"/>
        <v>36422</v>
      </c>
      <c r="L4355" s="348">
        <v>20240715</v>
      </c>
    </row>
    <row r="4356" spans="1:12" x14ac:dyDescent="0.25">
      <c r="A4356" s="55" t="s">
        <v>6121</v>
      </c>
      <c r="B4356" s="35" t="s">
        <v>11</v>
      </c>
      <c r="C4356" s="35" t="s">
        <v>251</v>
      </c>
      <c r="D4356" s="35" t="s">
        <v>91</v>
      </c>
      <c r="E4356" s="35" t="s">
        <v>6006</v>
      </c>
      <c r="F4356" s="35">
        <v>1</v>
      </c>
      <c r="G4356" s="36">
        <v>36422</v>
      </c>
      <c r="H4356" s="35"/>
      <c r="I4356" s="36"/>
      <c r="J4356" s="36"/>
      <c r="K4356" s="36">
        <f t="shared" si="140"/>
        <v>36422</v>
      </c>
      <c r="L4356" s="348">
        <v>20240715</v>
      </c>
    </row>
    <row r="4357" spans="1:12" x14ac:dyDescent="0.25">
      <c r="A4357" s="56" t="s">
        <v>6122</v>
      </c>
      <c r="B4357" s="46" t="s">
        <v>11</v>
      </c>
      <c r="C4357" s="46" t="s">
        <v>104</v>
      </c>
      <c r="D4357" s="46" t="s">
        <v>105</v>
      </c>
      <c r="E4357" s="46" t="s">
        <v>1370</v>
      </c>
      <c r="F4357" s="46">
        <v>1</v>
      </c>
      <c r="G4357" s="37">
        <v>36422</v>
      </c>
      <c r="H4357" s="46">
        <v>87</v>
      </c>
      <c r="I4357" s="37">
        <v>407.6</v>
      </c>
      <c r="J4357" s="37">
        <f>I4357*H4357</f>
        <v>35461.200000000004</v>
      </c>
      <c r="K4357" s="37">
        <f t="shared" si="140"/>
        <v>71883.200000000012</v>
      </c>
      <c r="L4357" s="350">
        <v>20240715</v>
      </c>
    </row>
    <row r="4358" spans="1:12" x14ac:dyDescent="0.25">
      <c r="A4358" s="56" t="s">
        <v>6133</v>
      </c>
      <c r="B4358" s="46" t="s">
        <v>11</v>
      </c>
      <c r="C4358" s="46" t="s">
        <v>698</v>
      </c>
      <c r="D4358" s="46" t="s">
        <v>26</v>
      </c>
      <c r="E4358" s="46" t="s">
        <v>1045</v>
      </c>
      <c r="F4358" s="46">
        <v>1</v>
      </c>
      <c r="G4358" s="37">
        <v>36422</v>
      </c>
      <c r="H4358" s="46">
        <v>58</v>
      </c>
      <c r="I4358" s="37">
        <v>407.6</v>
      </c>
      <c r="J4358" s="37">
        <f>I4358*H4358</f>
        <v>23640.800000000003</v>
      </c>
      <c r="K4358" s="37">
        <f t="shared" si="140"/>
        <v>60062.8</v>
      </c>
      <c r="L4358" s="350">
        <v>20240716</v>
      </c>
    </row>
    <row r="4359" spans="1:12" x14ac:dyDescent="0.25">
      <c r="A4359" s="55" t="s">
        <v>6108</v>
      </c>
      <c r="B4359" s="35" t="s">
        <v>11</v>
      </c>
      <c r="C4359" s="35" t="s">
        <v>12</v>
      </c>
      <c r="D4359" s="35" t="s">
        <v>118</v>
      </c>
      <c r="E4359" s="35" t="s">
        <v>262</v>
      </c>
      <c r="F4359" s="35">
        <v>1</v>
      </c>
      <c r="G4359" s="36">
        <v>36422</v>
      </c>
      <c r="H4359" s="35"/>
      <c r="I4359" s="36"/>
      <c r="J4359" s="36"/>
      <c r="K4359" s="36">
        <f t="shared" si="140"/>
        <v>36422</v>
      </c>
      <c r="L4359" s="348">
        <v>20240717</v>
      </c>
    </row>
    <row r="4360" spans="1:12" x14ac:dyDescent="0.25">
      <c r="A4360" s="55" t="s">
        <v>6109</v>
      </c>
      <c r="B4360" s="35" t="s">
        <v>11</v>
      </c>
      <c r="C4360" s="35" t="s">
        <v>12</v>
      </c>
      <c r="D4360" s="35" t="s">
        <v>118</v>
      </c>
      <c r="E4360" s="35" t="s">
        <v>676</v>
      </c>
      <c r="F4360" s="35">
        <v>1</v>
      </c>
      <c r="G4360" s="36">
        <v>36422</v>
      </c>
      <c r="H4360" s="35"/>
      <c r="I4360" s="36"/>
      <c r="J4360" s="36"/>
      <c r="K4360" s="36">
        <f t="shared" si="140"/>
        <v>36422</v>
      </c>
      <c r="L4360" s="348">
        <v>20240717</v>
      </c>
    </row>
    <row r="4361" spans="1:12" x14ac:dyDescent="0.25">
      <c r="A4361" s="55" t="s">
        <v>6152</v>
      </c>
      <c r="B4361" s="35" t="s">
        <v>2204</v>
      </c>
      <c r="C4361" s="35" t="s">
        <v>12</v>
      </c>
      <c r="D4361" s="35" t="s">
        <v>1135</v>
      </c>
      <c r="E4361" s="35" t="s">
        <v>4745</v>
      </c>
      <c r="F4361" s="35">
        <v>1</v>
      </c>
      <c r="G4361" s="36">
        <v>36422</v>
      </c>
      <c r="H4361" s="35"/>
      <c r="I4361" s="36"/>
      <c r="J4361" s="36"/>
      <c r="K4361" s="36">
        <f t="shared" si="140"/>
        <v>36422</v>
      </c>
      <c r="L4361" s="348">
        <v>20240717</v>
      </c>
    </row>
    <row r="4362" spans="1:12" x14ac:dyDescent="0.25">
      <c r="A4362" s="55" t="s">
        <v>6107</v>
      </c>
      <c r="B4362" s="35" t="s">
        <v>11</v>
      </c>
      <c r="C4362" s="35" t="s">
        <v>283</v>
      </c>
      <c r="D4362" s="35" t="s">
        <v>93</v>
      </c>
      <c r="E4362" s="35" t="s">
        <v>1081</v>
      </c>
      <c r="F4362" s="35">
        <v>1</v>
      </c>
      <c r="G4362" s="36">
        <v>36422</v>
      </c>
      <c r="H4362" s="35"/>
      <c r="I4362" s="36"/>
      <c r="J4362" s="36"/>
      <c r="K4362" s="36">
        <f t="shared" si="140"/>
        <v>36422</v>
      </c>
      <c r="L4362" s="348">
        <v>20240718</v>
      </c>
    </row>
    <row r="4363" spans="1:12" x14ac:dyDescent="0.25">
      <c r="A4363" s="56" t="s">
        <v>6110</v>
      </c>
      <c r="B4363" s="46" t="s">
        <v>11</v>
      </c>
      <c r="C4363" s="46" t="s">
        <v>95</v>
      </c>
      <c r="D4363" s="46" t="s">
        <v>96</v>
      </c>
      <c r="E4363" s="46" t="s">
        <v>3062</v>
      </c>
      <c r="F4363" s="46">
        <v>1</v>
      </c>
      <c r="G4363" s="37">
        <v>36422</v>
      </c>
      <c r="H4363" s="46">
        <v>183</v>
      </c>
      <c r="I4363" s="37">
        <v>407.6</v>
      </c>
      <c r="J4363" s="37">
        <f>I4363*H4363</f>
        <v>74590.8</v>
      </c>
      <c r="K4363" s="37">
        <f t="shared" si="140"/>
        <v>111012.8</v>
      </c>
      <c r="L4363" s="350">
        <v>20240718</v>
      </c>
    </row>
    <row r="4364" spans="1:12" x14ac:dyDescent="0.25">
      <c r="A4364" s="55" t="s">
        <v>6098</v>
      </c>
      <c r="B4364" s="35" t="s">
        <v>11</v>
      </c>
      <c r="C4364" s="35" t="s">
        <v>373</v>
      </c>
      <c r="D4364" s="35" t="s">
        <v>26</v>
      </c>
      <c r="E4364" s="35" t="s">
        <v>374</v>
      </c>
      <c r="F4364" s="35">
        <v>1</v>
      </c>
      <c r="G4364" s="36">
        <v>36422</v>
      </c>
      <c r="H4364" s="35"/>
      <c r="I4364" s="36"/>
      <c r="J4364" s="36"/>
      <c r="K4364" s="36">
        <f t="shared" ref="K4364:K4386" si="141">J4364+G4364</f>
        <v>36422</v>
      </c>
      <c r="L4364" s="348">
        <v>20240719</v>
      </c>
    </row>
    <row r="4365" spans="1:12" x14ac:dyDescent="0.25">
      <c r="A4365" s="55" t="s">
        <v>6090</v>
      </c>
      <c r="B4365" s="35" t="s">
        <v>11</v>
      </c>
      <c r="C4365" s="35" t="s">
        <v>12</v>
      </c>
      <c r="D4365" s="35" t="s">
        <v>116</v>
      </c>
      <c r="E4365" s="35" t="s">
        <v>1148</v>
      </c>
      <c r="F4365" s="35">
        <v>1</v>
      </c>
      <c r="G4365" s="36">
        <v>36422</v>
      </c>
      <c r="H4365" s="35"/>
      <c r="I4365" s="36"/>
      <c r="J4365" s="36"/>
      <c r="K4365" s="36">
        <f t="shared" si="141"/>
        <v>36422</v>
      </c>
      <c r="L4365" s="348">
        <v>20240722</v>
      </c>
    </row>
    <row r="4366" spans="1:12" x14ac:dyDescent="0.25">
      <c r="A4366" s="55" t="s">
        <v>6091</v>
      </c>
      <c r="B4366" s="35" t="s">
        <v>11</v>
      </c>
      <c r="C4366" s="35" t="s">
        <v>28</v>
      </c>
      <c r="D4366" s="35" t="s">
        <v>1780</v>
      </c>
      <c r="E4366" s="35" t="s">
        <v>2278</v>
      </c>
      <c r="F4366" s="35">
        <v>1</v>
      </c>
      <c r="G4366" s="36">
        <v>36422</v>
      </c>
      <c r="H4366" s="35"/>
      <c r="I4366" s="36"/>
      <c r="J4366" s="36"/>
      <c r="K4366" s="36">
        <f t="shared" si="141"/>
        <v>36422</v>
      </c>
      <c r="L4366" s="348">
        <v>20240722</v>
      </c>
    </row>
    <row r="4367" spans="1:12" x14ac:dyDescent="0.25">
      <c r="A4367" s="55" t="s">
        <v>6084</v>
      </c>
      <c r="B4367" s="35" t="s">
        <v>11</v>
      </c>
      <c r="C4367" s="35" t="s">
        <v>5993</v>
      </c>
      <c r="D4367" s="35" t="s">
        <v>872</v>
      </c>
      <c r="E4367" s="35" t="s">
        <v>883</v>
      </c>
      <c r="F4367" s="35">
        <v>1</v>
      </c>
      <c r="G4367" s="36">
        <v>36422</v>
      </c>
      <c r="H4367" s="35"/>
      <c r="I4367" s="36"/>
      <c r="J4367" s="36"/>
      <c r="K4367" s="36">
        <f t="shared" si="141"/>
        <v>36422</v>
      </c>
      <c r="L4367" s="348">
        <v>20240723</v>
      </c>
    </row>
    <row r="4368" spans="1:12" x14ac:dyDescent="0.25">
      <c r="A4368" s="55" t="s">
        <v>6086</v>
      </c>
      <c r="B4368" s="35" t="s">
        <v>11</v>
      </c>
      <c r="C4368" s="35" t="s">
        <v>27</v>
      </c>
      <c r="D4368" s="35" t="s">
        <v>515</v>
      </c>
      <c r="E4368" s="35" t="s">
        <v>518</v>
      </c>
      <c r="F4368" s="35">
        <v>1</v>
      </c>
      <c r="G4368" s="36">
        <v>36422</v>
      </c>
      <c r="H4368" s="35"/>
      <c r="I4368" s="36"/>
      <c r="J4368" s="36"/>
      <c r="K4368" s="36">
        <f t="shared" si="141"/>
        <v>36422</v>
      </c>
      <c r="L4368" s="348">
        <v>20240723</v>
      </c>
    </row>
    <row r="4369" spans="1:12" x14ac:dyDescent="0.25">
      <c r="A4369" s="55" t="s">
        <v>6089</v>
      </c>
      <c r="B4369" s="35" t="s">
        <v>11</v>
      </c>
      <c r="C4369" s="35" t="s">
        <v>925</v>
      </c>
      <c r="D4369" s="35" t="s">
        <v>5443</v>
      </c>
      <c r="E4369" s="35" t="s">
        <v>926</v>
      </c>
      <c r="F4369" s="35">
        <v>1</v>
      </c>
      <c r="G4369" s="36">
        <v>36422</v>
      </c>
      <c r="H4369" s="35"/>
      <c r="I4369" s="36"/>
      <c r="J4369" s="36"/>
      <c r="K4369" s="36">
        <f t="shared" si="141"/>
        <v>36422</v>
      </c>
      <c r="L4369" s="348">
        <v>20240723</v>
      </c>
    </row>
    <row r="4370" spans="1:12" x14ac:dyDescent="0.25">
      <c r="A4370" s="55" t="s">
        <v>6081</v>
      </c>
      <c r="B4370" s="35" t="s">
        <v>11</v>
      </c>
      <c r="C4370" s="35" t="s">
        <v>12</v>
      </c>
      <c r="D4370" s="35" t="s">
        <v>118</v>
      </c>
      <c r="E4370" s="35" t="s">
        <v>676</v>
      </c>
      <c r="F4370" s="35">
        <v>1</v>
      </c>
      <c r="G4370" s="36">
        <v>36422</v>
      </c>
      <c r="H4370" s="35"/>
      <c r="I4370" s="36"/>
      <c r="J4370" s="36"/>
      <c r="K4370" s="36">
        <f t="shared" si="141"/>
        <v>36422</v>
      </c>
      <c r="L4370" s="348">
        <v>20240724</v>
      </c>
    </row>
    <row r="4371" spans="1:12" x14ac:dyDescent="0.25">
      <c r="A4371" s="55" t="s">
        <v>6082</v>
      </c>
      <c r="B4371" s="35" t="s">
        <v>11</v>
      </c>
      <c r="C4371" s="35" t="s">
        <v>12</v>
      </c>
      <c r="D4371" s="35" t="s">
        <v>118</v>
      </c>
      <c r="E4371" s="35" t="s">
        <v>262</v>
      </c>
      <c r="F4371" s="35">
        <v>1</v>
      </c>
      <c r="G4371" s="36">
        <v>36422</v>
      </c>
      <c r="H4371" s="35"/>
      <c r="I4371" s="36"/>
      <c r="J4371" s="36"/>
      <c r="K4371" s="36">
        <f t="shared" si="141"/>
        <v>36422</v>
      </c>
      <c r="L4371" s="348">
        <v>20240724</v>
      </c>
    </row>
    <row r="4372" spans="1:12" x14ac:dyDescent="0.25">
      <c r="A4372" s="56" t="s">
        <v>6085</v>
      </c>
      <c r="B4372" s="46" t="s">
        <v>11</v>
      </c>
      <c r="C4372" s="46" t="s">
        <v>27</v>
      </c>
      <c r="D4372" s="46" t="s">
        <v>146</v>
      </c>
      <c r="E4372" s="46" t="s">
        <v>360</v>
      </c>
      <c r="F4372" s="46">
        <v>1</v>
      </c>
      <c r="G4372" s="37">
        <v>36422</v>
      </c>
      <c r="H4372" s="46">
        <v>192</v>
      </c>
      <c r="I4372" s="37">
        <v>407.6</v>
      </c>
      <c r="J4372" s="37">
        <f>I4372*H4372</f>
        <v>78259.200000000012</v>
      </c>
      <c r="K4372" s="37">
        <f t="shared" si="141"/>
        <v>114681.20000000001</v>
      </c>
      <c r="L4372" s="350">
        <v>20240724</v>
      </c>
    </row>
    <row r="4373" spans="1:12" x14ac:dyDescent="0.25">
      <c r="A4373" s="55" t="s">
        <v>6080</v>
      </c>
      <c r="B4373" s="35" t="s">
        <v>11</v>
      </c>
      <c r="C4373" s="35" t="s">
        <v>274</v>
      </c>
      <c r="D4373" s="35" t="s">
        <v>26</v>
      </c>
      <c r="E4373" s="35" t="s">
        <v>3133</v>
      </c>
      <c r="F4373" s="35">
        <v>1</v>
      </c>
      <c r="G4373" s="36">
        <v>36422</v>
      </c>
      <c r="H4373" s="35"/>
      <c r="I4373" s="36"/>
      <c r="J4373" s="36"/>
      <c r="K4373" s="36">
        <f t="shared" si="141"/>
        <v>36422</v>
      </c>
      <c r="L4373" s="348">
        <v>20240725</v>
      </c>
    </row>
    <row r="4374" spans="1:12" x14ac:dyDescent="0.25">
      <c r="A4374" s="56" t="s">
        <v>6087</v>
      </c>
      <c r="B4374" s="46" t="s">
        <v>11</v>
      </c>
      <c r="C4374" s="46" t="s">
        <v>104</v>
      </c>
      <c r="D4374" s="46" t="s">
        <v>3969</v>
      </c>
      <c r="E4374" s="46" t="s">
        <v>6088</v>
      </c>
      <c r="F4374" s="46">
        <v>1</v>
      </c>
      <c r="G4374" s="37">
        <v>36422</v>
      </c>
      <c r="H4374" s="46">
        <v>168</v>
      </c>
      <c r="I4374" s="37">
        <v>407.6</v>
      </c>
      <c r="J4374" s="37">
        <f>I4374*H4374</f>
        <v>68476.800000000003</v>
      </c>
      <c r="K4374" s="37">
        <f t="shared" si="141"/>
        <v>104898.8</v>
      </c>
      <c r="L4374" s="350">
        <v>20240725</v>
      </c>
    </row>
    <row r="4375" spans="1:12" x14ac:dyDescent="0.25">
      <c r="A4375" s="56" t="s">
        <v>6059</v>
      </c>
      <c r="B4375" s="46" t="s">
        <v>11</v>
      </c>
      <c r="C4375" s="46" t="s">
        <v>27</v>
      </c>
      <c r="D4375" s="46" t="s">
        <v>68</v>
      </c>
      <c r="E4375" s="46" t="s">
        <v>1352</v>
      </c>
      <c r="F4375" s="46">
        <v>1</v>
      </c>
      <c r="G4375" s="37">
        <v>36422</v>
      </c>
      <c r="H4375" s="46">
        <v>203</v>
      </c>
      <c r="I4375" s="37">
        <v>407.6</v>
      </c>
      <c r="J4375" s="37">
        <f>I4375*H4375</f>
        <v>82742.8</v>
      </c>
      <c r="K4375" s="37">
        <f t="shared" si="141"/>
        <v>119164.8</v>
      </c>
      <c r="L4375" s="350">
        <v>20240726</v>
      </c>
    </row>
    <row r="4376" spans="1:12" x14ac:dyDescent="0.25">
      <c r="A4376" s="55" t="s">
        <v>6062</v>
      </c>
      <c r="B4376" s="35" t="s">
        <v>11</v>
      </c>
      <c r="C4376" s="35" t="s">
        <v>220</v>
      </c>
      <c r="D4376" s="35" t="s">
        <v>221</v>
      </c>
      <c r="E4376" s="35" t="s">
        <v>6018</v>
      </c>
      <c r="F4376" s="35">
        <v>1</v>
      </c>
      <c r="G4376" s="36">
        <v>36422</v>
      </c>
      <c r="H4376" s="35"/>
      <c r="I4376" s="36"/>
      <c r="J4376" s="36"/>
      <c r="K4376" s="36">
        <f t="shared" si="141"/>
        <v>36422</v>
      </c>
      <c r="L4376" s="348">
        <v>20240726</v>
      </c>
    </row>
    <row r="4377" spans="1:12" x14ac:dyDescent="0.25">
      <c r="A4377" s="55" t="s">
        <v>6064</v>
      </c>
      <c r="B4377" s="35" t="s">
        <v>11</v>
      </c>
      <c r="C4377" s="35" t="s">
        <v>12</v>
      </c>
      <c r="D4377" s="35" t="s">
        <v>116</v>
      </c>
      <c r="E4377" s="35" t="s">
        <v>1148</v>
      </c>
      <c r="F4377" s="35">
        <v>1</v>
      </c>
      <c r="G4377" s="36">
        <v>36422</v>
      </c>
      <c r="H4377" s="35"/>
      <c r="I4377" s="36"/>
      <c r="J4377" s="36"/>
      <c r="K4377" s="36">
        <f t="shared" si="141"/>
        <v>36422</v>
      </c>
      <c r="L4377" s="348">
        <v>20240726</v>
      </c>
    </row>
    <row r="4378" spans="1:12" x14ac:dyDescent="0.25">
      <c r="A4378" s="56" t="s">
        <v>6065</v>
      </c>
      <c r="B4378" s="46" t="s">
        <v>11</v>
      </c>
      <c r="C4378" s="46" t="s">
        <v>706</v>
      </c>
      <c r="D4378" s="46" t="s">
        <v>707</v>
      </c>
      <c r="E4378" s="46" t="s">
        <v>714</v>
      </c>
      <c r="F4378" s="46">
        <v>1</v>
      </c>
      <c r="G4378" s="37">
        <v>36422</v>
      </c>
      <c r="H4378" s="46">
        <v>52</v>
      </c>
      <c r="I4378" s="37">
        <v>407.6</v>
      </c>
      <c r="J4378" s="37">
        <f>I4378*H4378</f>
        <v>21195.200000000001</v>
      </c>
      <c r="K4378" s="37">
        <f t="shared" si="141"/>
        <v>57617.2</v>
      </c>
      <c r="L4378" s="350">
        <v>20240726</v>
      </c>
    </row>
    <row r="4379" spans="1:12" x14ac:dyDescent="0.25">
      <c r="A4379" s="55" t="s">
        <v>6054</v>
      </c>
      <c r="B4379" s="35" t="s">
        <v>11</v>
      </c>
      <c r="C4379" s="35" t="s">
        <v>1760</v>
      </c>
      <c r="D4379" s="35" t="s">
        <v>1761</v>
      </c>
      <c r="E4379" s="35" t="s">
        <v>1762</v>
      </c>
      <c r="F4379" s="35">
        <v>1</v>
      </c>
      <c r="G4379" s="36">
        <v>36422</v>
      </c>
      <c r="H4379" s="35"/>
      <c r="I4379" s="36"/>
      <c r="J4379" s="36"/>
      <c r="K4379" s="36">
        <f t="shared" si="141"/>
        <v>36422</v>
      </c>
      <c r="L4379" s="348">
        <v>20240729</v>
      </c>
    </row>
    <row r="4380" spans="1:12" x14ac:dyDescent="0.25">
      <c r="A4380" s="56" t="s">
        <v>6083</v>
      </c>
      <c r="B4380" s="46" t="s">
        <v>11</v>
      </c>
      <c r="C4380" s="46" t="s">
        <v>297</v>
      </c>
      <c r="D4380" s="46" t="s">
        <v>93</v>
      </c>
      <c r="E4380" s="46" t="s">
        <v>799</v>
      </c>
      <c r="F4380" s="46">
        <v>1</v>
      </c>
      <c r="G4380" s="37">
        <v>36422</v>
      </c>
      <c r="H4380" s="46">
        <v>52</v>
      </c>
      <c r="I4380" s="37">
        <v>407.6</v>
      </c>
      <c r="J4380" s="37">
        <f>I4380*H4380</f>
        <v>21195.200000000001</v>
      </c>
      <c r="K4380" s="37">
        <f t="shared" si="141"/>
        <v>57617.2</v>
      </c>
      <c r="L4380" s="350">
        <v>20240729</v>
      </c>
    </row>
    <row r="4381" spans="1:12" x14ac:dyDescent="0.25">
      <c r="A4381" s="55" t="s">
        <v>6052</v>
      </c>
      <c r="B4381" s="35" t="s">
        <v>11</v>
      </c>
      <c r="C4381" s="35" t="s">
        <v>28</v>
      </c>
      <c r="D4381" s="35" t="s">
        <v>1307</v>
      </c>
      <c r="E4381" s="35" t="s">
        <v>5180</v>
      </c>
      <c r="F4381" s="35">
        <v>1</v>
      </c>
      <c r="G4381" s="36">
        <v>36422</v>
      </c>
      <c r="H4381" s="35"/>
      <c r="I4381" s="36"/>
      <c r="J4381" s="36"/>
      <c r="K4381" s="36">
        <f t="shared" si="141"/>
        <v>36422</v>
      </c>
      <c r="L4381" s="348">
        <v>20240730</v>
      </c>
    </row>
    <row r="4382" spans="1:12" x14ac:dyDescent="0.25">
      <c r="A4382" s="56" t="s">
        <v>6053</v>
      </c>
      <c r="B4382" s="46" t="s">
        <v>11</v>
      </c>
      <c r="C4382" s="46" t="s">
        <v>255</v>
      </c>
      <c r="D4382" s="46" t="s">
        <v>256</v>
      </c>
      <c r="E4382" s="46" t="s">
        <v>4517</v>
      </c>
      <c r="F4382" s="46">
        <v>1</v>
      </c>
      <c r="G4382" s="37">
        <v>36422</v>
      </c>
      <c r="H4382" s="46">
        <v>49</v>
      </c>
      <c r="I4382" s="37">
        <v>407.6</v>
      </c>
      <c r="J4382" s="37">
        <f>I4382*H4382</f>
        <v>19972.400000000001</v>
      </c>
      <c r="K4382" s="37">
        <f t="shared" si="141"/>
        <v>56394.400000000001</v>
      </c>
      <c r="L4382" s="350">
        <v>20240730</v>
      </c>
    </row>
    <row r="4383" spans="1:12" x14ac:dyDescent="0.25">
      <c r="A4383" s="55" t="s">
        <v>6175</v>
      </c>
      <c r="B4383" s="35" t="s">
        <v>11</v>
      </c>
      <c r="C4383" s="35" t="s">
        <v>251</v>
      </c>
      <c r="D4383" s="35" t="s">
        <v>91</v>
      </c>
      <c r="E4383" s="35" t="s">
        <v>4636</v>
      </c>
      <c r="F4383" s="35">
        <v>1</v>
      </c>
      <c r="G4383" s="36">
        <v>36422</v>
      </c>
      <c r="H4383" s="35"/>
      <c r="I4383" s="36"/>
      <c r="J4383" s="36"/>
      <c r="K4383" s="36">
        <f t="shared" si="141"/>
        <v>36422</v>
      </c>
      <c r="L4383" s="348">
        <v>20240730</v>
      </c>
    </row>
    <row r="4384" spans="1:12" x14ac:dyDescent="0.25">
      <c r="A4384" s="55" t="s">
        <v>6049</v>
      </c>
      <c r="B4384" s="35" t="s">
        <v>11</v>
      </c>
      <c r="C4384" s="35" t="s">
        <v>984</v>
      </c>
      <c r="D4384" s="35" t="s">
        <v>2178</v>
      </c>
      <c r="E4384" s="35" t="s">
        <v>232</v>
      </c>
      <c r="F4384" s="35">
        <v>1</v>
      </c>
      <c r="G4384" s="36">
        <v>36422</v>
      </c>
      <c r="H4384" s="35"/>
      <c r="I4384" s="36"/>
      <c r="J4384" s="36"/>
      <c r="K4384" s="36">
        <f t="shared" si="141"/>
        <v>36422</v>
      </c>
      <c r="L4384" s="348">
        <v>20240731</v>
      </c>
    </row>
    <row r="4385" spans="1:12" x14ac:dyDescent="0.25">
      <c r="A4385" s="56" t="s">
        <v>6050</v>
      </c>
      <c r="B4385" s="46" t="s">
        <v>11</v>
      </c>
      <c r="C4385" s="46" t="s">
        <v>984</v>
      </c>
      <c r="D4385" s="46" t="s">
        <v>2178</v>
      </c>
      <c r="E4385" s="46" t="s">
        <v>1002</v>
      </c>
      <c r="F4385" s="46">
        <v>1</v>
      </c>
      <c r="G4385" s="37">
        <v>36422</v>
      </c>
      <c r="H4385" s="46">
        <v>50</v>
      </c>
      <c r="I4385" s="37">
        <v>407.6</v>
      </c>
      <c r="J4385" s="37">
        <f>I4385*H4385</f>
        <v>20380</v>
      </c>
      <c r="K4385" s="37">
        <f t="shared" si="141"/>
        <v>56802</v>
      </c>
      <c r="L4385" s="350">
        <v>20240731</v>
      </c>
    </row>
    <row r="4386" spans="1:12" ht="15.75" thickBot="1" x14ac:dyDescent="0.3">
      <c r="A4386" s="50" t="s">
        <v>6051</v>
      </c>
      <c r="B4386" s="48" t="s">
        <v>11</v>
      </c>
      <c r="C4386" s="48" t="s">
        <v>12</v>
      </c>
      <c r="D4386" s="48" t="s">
        <v>118</v>
      </c>
      <c r="E4386" s="48" t="s">
        <v>167</v>
      </c>
      <c r="F4386" s="48">
        <v>1</v>
      </c>
      <c r="G4386" s="34">
        <v>36422</v>
      </c>
      <c r="H4386" s="48"/>
      <c r="I4386" s="34"/>
      <c r="J4386" s="34"/>
      <c r="K4386" s="34">
        <f t="shared" si="141"/>
        <v>36422</v>
      </c>
      <c r="L4386" s="349">
        <v>20240731</v>
      </c>
    </row>
    <row r="4387" spans="1:12" x14ac:dyDescent="0.25">
      <c r="A4387" s="89"/>
      <c r="B4387" s="90"/>
      <c r="C4387" s="90"/>
      <c r="D4387" s="90"/>
      <c r="E4387" s="90"/>
      <c r="F4387" s="90"/>
      <c r="G4387" s="91"/>
      <c r="H4387" s="90"/>
      <c r="I4387" s="91"/>
      <c r="J4387" s="91"/>
      <c r="K4387" s="91"/>
      <c r="L4387" s="358"/>
    </row>
    <row r="4388" spans="1:12" ht="15.75" thickBot="1" x14ac:dyDescent="0.3">
      <c r="A4388" s="70"/>
      <c r="B4388" s="71"/>
      <c r="C4388" s="71"/>
      <c r="D4388" s="71"/>
      <c r="E4388" s="71"/>
      <c r="F4388" s="71"/>
      <c r="G4388" s="72"/>
      <c r="H4388" s="71"/>
      <c r="I4388" s="72"/>
      <c r="J4388" s="72"/>
      <c r="K4388" s="72"/>
      <c r="L4388" s="357"/>
    </row>
    <row r="4389" spans="1:12" x14ac:dyDescent="0.25">
      <c r="A4389" s="54" t="s">
        <v>6134</v>
      </c>
      <c r="B4389" s="47" t="s">
        <v>92</v>
      </c>
      <c r="C4389" s="47" t="s">
        <v>56</v>
      </c>
      <c r="D4389" s="47" t="s">
        <v>57</v>
      </c>
      <c r="E4389" s="47" t="s">
        <v>1919</v>
      </c>
      <c r="F4389" s="47">
        <v>1</v>
      </c>
      <c r="G4389" s="38">
        <v>16837</v>
      </c>
      <c r="H4389" s="47"/>
      <c r="I4389" s="38"/>
      <c r="J4389" s="38"/>
      <c r="K4389" s="38">
        <f t="shared" ref="K4389:K4420" si="142">J4389+G4389</f>
        <v>16837</v>
      </c>
      <c r="L4389" s="347">
        <v>20240704</v>
      </c>
    </row>
    <row r="4390" spans="1:12" x14ac:dyDescent="0.25">
      <c r="A4390" s="55" t="s">
        <v>6139</v>
      </c>
      <c r="B4390" s="35" t="s">
        <v>92</v>
      </c>
      <c r="C4390" s="35" t="s">
        <v>56</v>
      </c>
      <c r="D4390" s="35" t="s">
        <v>57</v>
      </c>
      <c r="E4390" s="35" t="s">
        <v>1123</v>
      </c>
      <c r="F4390" s="35">
        <v>1</v>
      </c>
      <c r="G4390" s="36">
        <v>16837</v>
      </c>
      <c r="H4390" s="35"/>
      <c r="I4390" s="36"/>
      <c r="J4390" s="36"/>
      <c r="K4390" s="36">
        <f t="shared" si="142"/>
        <v>16837</v>
      </c>
      <c r="L4390" s="348">
        <v>20240704</v>
      </c>
    </row>
    <row r="4391" spans="1:12" x14ac:dyDescent="0.25">
      <c r="A4391" s="55" t="s">
        <v>6140</v>
      </c>
      <c r="B4391" s="35" t="s">
        <v>92</v>
      </c>
      <c r="C4391" s="35" t="s">
        <v>56</v>
      </c>
      <c r="D4391" s="35" t="s">
        <v>57</v>
      </c>
      <c r="E4391" s="35" t="s">
        <v>1874</v>
      </c>
      <c r="F4391" s="35">
        <v>1</v>
      </c>
      <c r="G4391" s="36">
        <v>16837</v>
      </c>
      <c r="H4391" s="35"/>
      <c r="I4391" s="36"/>
      <c r="J4391" s="36"/>
      <c r="K4391" s="36">
        <f t="shared" si="142"/>
        <v>16837</v>
      </c>
      <c r="L4391" s="348">
        <v>20240704</v>
      </c>
    </row>
    <row r="4392" spans="1:12" x14ac:dyDescent="0.25">
      <c r="A4392" s="56" t="s">
        <v>6141</v>
      </c>
      <c r="B4392" s="46" t="s">
        <v>92</v>
      </c>
      <c r="C4392" s="46" t="s">
        <v>56</v>
      </c>
      <c r="D4392" s="46" t="s">
        <v>57</v>
      </c>
      <c r="E4392" s="46" t="s">
        <v>1910</v>
      </c>
      <c r="F4392" s="46">
        <v>1</v>
      </c>
      <c r="G4392" s="37">
        <v>16837</v>
      </c>
      <c r="H4392" s="46">
        <v>275</v>
      </c>
      <c r="I4392" s="37">
        <v>407.6</v>
      </c>
      <c r="J4392" s="37">
        <f>I4392*H4392</f>
        <v>112090</v>
      </c>
      <c r="K4392" s="37">
        <f t="shared" si="142"/>
        <v>128927</v>
      </c>
      <c r="L4392" s="350">
        <v>20240704</v>
      </c>
    </row>
    <row r="4393" spans="1:12" x14ac:dyDescent="0.25">
      <c r="A4393" s="55" t="s">
        <v>6142</v>
      </c>
      <c r="B4393" s="35" t="s">
        <v>92</v>
      </c>
      <c r="C4393" s="35" t="s">
        <v>56</v>
      </c>
      <c r="D4393" s="35" t="s">
        <v>57</v>
      </c>
      <c r="E4393" s="35" t="s">
        <v>1912</v>
      </c>
      <c r="F4393" s="35">
        <v>1</v>
      </c>
      <c r="G4393" s="36">
        <v>16837</v>
      </c>
      <c r="H4393" s="35"/>
      <c r="I4393" s="36"/>
      <c r="J4393" s="36"/>
      <c r="K4393" s="36">
        <f t="shared" si="142"/>
        <v>16837</v>
      </c>
      <c r="L4393" s="348">
        <v>20240704</v>
      </c>
    </row>
    <row r="4394" spans="1:12" x14ac:dyDescent="0.25">
      <c r="A4394" s="55" t="s">
        <v>6143</v>
      </c>
      <c r="B4394" s="35" t="s">
        <v>92</v>
      </c>
      <c r="C4394" s="35" t="s">
        <v>56</v>
      </c>
      <c r="D4394" s="35" t="s">
        <v>57</v>
      </c>
      <c r="E4394" s="35" t="s">
        <v>1883</v>
      </c>
      <c r="F4394" s="35">
        <v>1</v>
      </c>
      <c r="G4394" s="36">
        <v>16837</v>
      </c>
      <c r="H4394" s="35"/>
      <c r="I4394" s="36"/>
      <c r="J4394" s="36"/>
      <c r="K4394" s="36">
        <f t="shared" si="142"/>
        <v>16837</v>
      </c>
      <c r="L4394" s="348">
        <v>20240704</v>
      </c>
    </row>
    <row r="4395" spans="1:12" x14ac:dyDescent="0.25">
      <c r="A4395" s="55" t="s">
        <v>6144</v>
      </c>
      <c r="B4395" s="35" t="s">
        <v>92</v>
      </c>
      <c r="C4395" s="35" t="s">
        <v>56</v>
      </c>
      <c r="D4395" s="35" t="s">
        <v>57</v>
      </c>
      <c r="E4395" s="35" t="s">
        <v>1914</v>
      </c>
      <c r="F4395" s="35">
        <v>1</v>
      </c>
      <c r="G4395" s="36">
        <v>16837</v>
      </c>
      <c r="H4395" s="35"/>
      <c r="I4395" s="36"/>
      <c r="J4395" s="36"/>
      <c r="K4395" s="36">
        <f t="shared" si="142"/>
        <v>16837</v>
      </c>
      <c r="L4395" s="348">
        <v>20240704</v>
      </c>
    </row>
    <row r="4396" spans="1:12" x14ac:dyDescent="0.25">
      <c r="A4396" s="55" t="s">
        <v>6145</v>
      </c>
      <c r="B4396" s="35" t="s">
        <v>92</v>
      </c>
      <c r="C4396" s="35" t="s">
        <v>56</v>
      </c>
      <c r="D4396" s="35" t="s">
        <v>57</v>
      </c>
      <c r="E4396" s="35" t="s">
        <v>1916</v>
      </c>
      <c r="F4396" s="35">
        <v>1</v>
      </c>
      <c r="G4396" s="36">
        <v>16837</v>
      </c>
      <c r="H4396" s="35"/>
      <c r="I4396" s="36"/>
      <c r="J4396" s="36"/>
      <c r="K4396" s="36">
        <f t="shared" si="142"/>
        <v>16837</v>
      </c>
      <c r="L4396" s="348">
        <v>20240704</v>
      </c>
    </row>
    <row r="4397" spans="1:12" x14ac:dyDescent="0.25">
      <c r="A4397" s="55" t="s">
        <v>6146</v>
      </c>
      <c r="B4397" s="35" t="s">
        <v>92</v>
      </c>
      <c r="C4397" s="35" t="s">
        <v>56</v>
      </c>
      <c r="D4397" s="35" t="s">
        <v>57</v>
      </c>
      <c r="E4397" s="35" t="s">
        <v>66</v>
      </c>
      <c r="F4397" s="35">
        <v>1</v>
      </c>
      <c r="G4397" s="36">
        <v>16837</v>
      </c>
      <c r="H4397" s="35"/>
      <c r="I4397" s="36"/>
      <c r="J4397" s="36"/>
      <c r="K4397" s="36">
        <f t="shared" si="142"/>
        <v>16837</v>
      </c>
      <c r="L4397" s="348">
        <v>20240704</v>
      </c>
    </row>
    <row r="4398" spans="1:12" x14ac:dyDescent="0.25">
      <c r="A4398" s="55" t="s">
        <v>6147</v>
      </c>
      <c r="B4398" s="35" t="s">
        <v>92</v>
      </c>
      <c r="C4398" s="35" t="s">
        <v>56</v>
      </c>
      <c r="D4398" s="35" t="s">
        <v>57</v>
      </c>
      <c r="E4398" s="35" t="s">
        <v>732</v>
      </c>
      <c r="F4398" s="35">
        <v>1</v>
      </c>
      <c r="G4398" s="36">
        <v>16837</v>
      </c>
      <c r="H4398" s="35"/>
      <c r="I4398" s="36"/>
      <c r="J4398" s="36"/>
      <c r="K4398" s="36">
        <f t="shared" si="142"/>
        <v>16837</v>
      </c>
      <c r="L4398" s="348">
        <v>20240704</v>
      </c>
    </row>
    <row r="4399" spans="1:12" x14ac:dyDescent="0.25">
      <c r="A4399" s="55" t="s">
        <v>6148</v>
      </c>
      <c r="B4399" s="35" t="s">
        <v>92</v>
      </c>
      <c r="C4399" s="35" t="s">
        <v>56</v>
      </c>
      <c r="D4399" s="35" t="s">
        <v>1844</v>
      </c>
      <c r="E4399" s="35" t="s">
        <v>6149</v>
      </c>
      <c r="F4399" s="35">
        <v>1</v>
      </c>
      <c r="G4399" s="36">
        <v>16837</v>
      </c>
      <c r="H4399" s="35"/>
      <c r="I4399" s="36"/>
      <c r="J4399" s="36"/>
      <c r="K4399" s="36">
        <f t="shared" si="142"/>
        <v>16837</v>
      </c>
      <c r="L4399" s="348">
        <v>20240704</v>
      </c>
    </row>
    <row r="4400" spans="1:12" x14ac:dyDescent="0.25">
      <c r="A4400" s="55" t="s">
        <v>6150</v>
      </c>
      <c r="B4400" s="35" t="s">
        <v>92</v>
      </c>
      <c r="C4400" s="35" t="s">
        <v>56</v>
      </c>
      <c r="D4400" s="35" t="s">
        <v>57</v>
      </c>
      <c r="E4400" s="35" t="s">
        <v>58</v>
      </c>
      <c r="F4400" s="35">
        <v>1</v>
      </c>
      <c r="G4400" s="36">
        <v>16837</v>
      </c>
      <c r="H4400" s="35"/>
      <c r="I4400" s="36"/>
      <c r="J4400" s="36"/>
      <c r="K4400" s="36">
        <f t="shared" si="142"/>
        <v>16837</v>
      </c>
      <c r="L4400" s="348">
        <v>20240704</v>
      </c>
    </row>
    <row r="4401" spans="1:12" x14ac:dyDescent="0.25">
      <c r="A4401" s="55" t="s">
        <v>6151</v>
      </c>
      <c r="B4401" s="35" t="s">
        <v>92</v>
      </c>
      <c r="C4401" s="35" t="s">
        <v>56</v>
      </c>
      <c r="D4401" s="35" t="s">
        <v>57</v>
      </c>
      <c r="E4401" s="35" t="s">
        <v>5348</v>
      </c>
      <c r="F4401" s="35">
        <v>1</v>
      </c>
      <c r="G4401" s="36">
        <v>16837</v>
      </c>
      <c r="H4401" s="35"/>
      <c r="I4401" s="36"/>
      <c r="J4401" s="36"/>
      <c r="K4401" s="36">
        <f t="shared" si="142"/>
        <v>16837</v>
      </c>
      <c r="L4401" s="348">
        <v>20240704</v>
      </c>
    </row>
    <row r="4402" spans="1:12" x14ac:dyDescent="0.25">
      <c r="A4402" s="55" t="s">
        <v>6153</v>
      </c>
      <c r="B4402" s="35" t="s">
        <v>92</v>
      </c>
      <c r="C4402" s="35" t="s">
        <v>71</v>
      </c>
      <c r="D4402" s="35" t="s">
        <v>6154</v>
      </c>
      <c r="E4402" s="35" t="s">
        <v>6155</v>
      </c>
      <c r="F4402" s="35">
        <v>1</v>
      </c>
      <c r="G4402" s="36">
        <v>16837</v>
      </c>
      <c r="H4402" s="35"/>
      <c r="I4402" s="36"/>
      <c r="J4402" s="36"/>
      <c r="K4402" s="36">
        <f t="shared" si="142"/>
        <v>16837</v>
      </c>
      <c r="L4402" s="348">
        <v>20240704</v>
      </c>
    </row>
    <row r="4403" spans="1:12" x14ac:dyDescent="0.25">
      <c r="A4403" s="55" t="s">
        <v>6156</v>
      </c>
      <c r="B4403" s="35" t="s">
        <v>92</v>
      </c>
      <c r="C4403" s="35" t="s">
        <v>71</v>
      </c>
      <c r="D4403" s="35" t="s">
        <v>6154</v>
      </c>
      <c r="E4403" s="35" t="s">
        <v>6157</v>
      </c>
      <c r="F4403" s="35">
        <v>1</v>
      </c>
      <c r="G4403" s="36">
        <v>16837</v>
      </c>
      <c r="H4403" s="35"/>
      <c r="I4403" s="36"/>
      <c r="J4403" s="36"/>
      <c r="K4403" s="36">
        <f t="shared" si="142"/>
        <v>16837</v>
      </c>
      <c r="L4403" s="348">
        <v>20240704</v>
      </c>
    </row>
    <row r="4404" spans="1:12" x14ac:dyDescent="0.25">
      <c r="A4404" s="56" t="s">
        <v>6123</v>
      </c>
      <c r="B4404" s="46" t="s">
        <v>92</v>
      </c>
      <c r="C4404" s="46" t="s">
        <v>698</v>
      </c>
      <c r="D4404" s="46" t="s">
        <v>26</v>
      </c>
      <c r="E4404" s="46" t="s">
        <v>1043</v>
      </c>
      <c r="F4404" s="46">
        <v>1</v>
      </c>
      <c r="G4404" s="37">
        <v>16837</v>
      </c>
      <c r="H4404" s="46">
        <v>58</v>
      </c>
      <c r="I4404" s="37">
        <v>407.6</v>
      </c>
      <c r="J4404" s="37">
        <f>I4404*H4404</f>
        <v>23640.800000000003</v>
      </c>
      <c r="K4404" s="37">
        <f t="shared" si="142"/>
        <v>40477.800000000003</v>
      </c>
      <c r="L4404" s="350">
        <v>20240710</v>
      </c>
    </row>
    <row r="4405" spans="1:12" x14ac:dyDescent="0.25">
      <c r="A4405" s="55" t="s">
        <v>6124</v>
      </c>
      <c r="B4405" s="35" t="s">
        <v>92</v>
      </c>
      <c r="C4405" s="35" t="s">
        <v>698</v>
      </c>
      <c r="D4405" s="35" t="s">
        <v>26</v>
      </c>
      <c r="E4405" s="35" t="s">
        <v>1045</v>
      </c>
      <c r="F4405" s="35">
        <v>1</v>
      </c>
      <c r="G4405" s="36">
        <v>16837</v>
      </c>
      <c r="H4405" s="35"/>
      <c r="I4405" s="36"/>
      <c r="J4405" s="36"/>
      <c r="K4405" s="36">
        <f t="shared" si="142"/>
        <v>16837</v>
      </c>
      <c r="L4405" s="348">
        <v>20240710</v>
      </c>
    </row>
    <row r="4406" spans="1:12" x14ac:dyDescent="0.25">
      <c r="A4406" s="55" t="s">
        <v>6125</v>
      </c>
      <c r="B4406" s="35" t="s">
        <v>92</v>
      </c>
      <c r="C4406" s="35" t="s">
        <v>698</v>
      </c>
      <c r="D4406" s="35" t="s">
        <v>26</v>
      </c>
      <c r="E4406" s="35" t="s">
        <v>3338</v>
      </c>
      <c r="F4406" s="35">
        <v>1</v>
      </c>
      <c r="G4406" s="36">
        <v>16837</v>
      </c>
      <c r="H4406" s="35"/>
      <c r="I4406" s="36"/>
      <c r="J4406" s="36"/>
      <c r="K4406" s="36">
        <f t="shared" si="142"/>
        <v>16837</v>
      </c>
      <c r="L4406" s="348">
        <v>20240710</v>
      </c>
    </row>
    <row r="4407" spans="1:12" x14ac:dyDescent="0.25">
      <c r="A4407" s="55" t="s">
        <v>6126</v>
      </c>
      <c r="B4407" s="35" t="s">
        <v>92</v>
      </c>
      <c r="C4407" s="35" t="s">
        <v>698</v>
      </c>
      <c r="D4407" s="35" t="s">
        <v>26</v>
      </c>
      <c r="E4407" s="35" t="s">
        <v>1050</v>
      </c>
      <c r="F4407" s="35">
        <v>1</v>
      </c>
      <c r="G4407" s="36">
        <v>16837</v>
      </c>
      <c r="H4407" s="35"/>
      <c r="I4407" s="36"/>
      <c r="J4407" s="36"/>
      <c r="K4407" s="36">
        <f t="shared" si="142"/>
        <v>16837</v>
      </c>
      <c r="L4407" s="348">
        <v>20240710</v>
      </c>
    </row>
    <row r="4408" spans="1:12" x14ac:dyDescent="0.25">
      <c r="A4408" s="55" t="s">
        <v>6127</v>
      </c>
      <c r="B4408" s="35" t="s">
        <v>92</v>
      </c>
      <c r="C4408" s="35" t="s">
        <v>698</v>
      </c>
      <c r="D4408" s="35" t="s">
        <v>26</v>
      </c>
      <c r="E4408" s="35" t="s">
        <v>930</v>
      </c>
      <c r="F4408" s="35">
        <v>1</v>
      </c>
      <c r="G4408" s="36">
        <v>16837</v>
      </c>
      <c r="H4408" s="35"/>
      <c r="I4408" s="36"/>
      <c r="J4408" s="36"/>
      <c r="K4408" s="36">
        <f t="shared" si="142"/>
        <v>16837</v>
      </c>
      <c r="L4408" s="348">
        <v>20240710</v>
      </c>
    </row>
    <row r="4409" spans="1:12" x14ac:dyDescent="0.25">
      <c r="A4409" s="56" t="s">
        <v>6111</v>
      </c>
      <c r="B4409" s="46" t="s">
        <v>92</v>
      </c>
      <c r="C4409" s="46" t="s">
        <v>56</v>
      </c>
      <c r="D4409" s="46" t="s">
        <v>57</v>
      </c>
      <c r="E4409" s="46" t="s">
        <v>1851</v>
      </c>
      <c r="F4409" s="46">
        <v>1</v>
      </c>
      <c r="G4409" s="37">
        <v>16837</v>
      </c>
      <c r="H4409" s="46">
        <v>275</v>
      </c>
      <c r="I4409" s="37">
        <v>407.6</v>
      </c>
      <c r="J4409" s="37">
        <f>I4409*H4409</f>
        <v>112090</v>
      </c>
      <c r="K4409" s="37">
        <f t="shared" si="142"/>
        <v>128927</v>
      </c>
      <c r="L4409" s="350">
        <v>20240711</v>
      </c>
    </row>
    <row r="4410" spans="1:12" x14ac:dyDescent="0.25">
      <c r="A4410" s="55" t="s">
        <v>6112</v>
      </c>
      <c r="B4410" s="35" t="s">
        <v>92</v>
      </c>
      <c r="C4410" s="35" t="s">
        <v>56</v>
      </c>
      <c r="D4410" s="35" t="s">
        <v>57</v>
      </c>
      <c r="E4410" s="35" t="s">
        <v>1853</v>
      </c>
      <c r="F4410" s="35">
        <v>1</v>
      </c>
      <c r="G4410" s="36">
        <v>16837</v>
      </c>
      <c r="H4410" s="35"/>
      <c r="I4410" s="36"/>
      <c r="J4410" s="36"/>
      <c r="K4410" s="36">
        <f t="shared" si="142"/>
        <v>16837</v>
      </c>
      <c r="L4410" s="348">
        <v>20240711</v>
      </c>
    </row>
    <row r="4411" spans="1:12" x14ac:dyDescent="0.25">
      <c r="A4411" s="55" t="s">
        <v>6113</v>
      </c>
      <c r="B4411" s="35" t="s">
        <v>92</v>
      </c>
      <c r="C4411" s="35" t="s">
        <v>56</v>
      </c>
      <c r="D4411" s="35" t="s">
        <v>57</v>
      </c>
      <c r="E4411" s="35" t="s">
        <v>1842</v>
      </c>
      <c r="F4411" s="35">
        <v>1</v>
      </c>
      <c r="G4411" s="36">
        <v>16837</v>
      </c>
      <c r="H4411" s="35"/>
      <c r="I4411" s="36"/>
      <c r="J4411" s="36"/>
      <c r="K4411" s="36">
        <f t="shared" si="142"/>
        <v>16837</v>
      </c>
      <c r="L4411" s="348">
        <v>20240711</v>
      </c>
    </row>
    <row r="4412" spans="1:12" x14ac:dyDescent="0.25">
      <c r="A4412" s="55" t="s">
        <v>6114</v>
      </c>
      <c r="B4412" s="35" t="s">
        <v>92</v>
      </c>
      <c r="C4412" s="35" t="s">
        <v>56</v>
      </c>
      <c r="D4412" s="35" t="s">
        <v>1844</v>
      </c>
      <c r="E4412" s="35" t="s">
        <v>1845</v>
      </c>
      <c r="F4412" s="35">
        <v>1</v>
      </c>
      <c r="G4412" s="36">
        <v>16837</v>
      </c>
      <c r="H4412" s="35"/>
      <c r="I4412" s="36"/>
      <c r="J4412" s="36"/>
      <c r="K4412" s="36">
        <f t="shared" si="142"/>
        <v>16837</v>
      </c>
      <c r="L4412" s="348">
        <v>20240711</v>
      </c>
    </row>
    <row r="4413" spans="1:12" x14ac:dyDescent="0.25">
      <c r="A4413" s="55" t="s">
        <v>6115</v>
      </c>
      <c r="B4413" s="35" t="s">
        <v>92</v>
      </c>
      <c r="C4413" s="35" t="s">
        <v>56</v>
      </c>
      <c r="D4413" s="35" t="s">
        <v>1844</v>
      </c>
      <c r="E4413" s="35" t="s">
        <v>1847</v>
      </c>
      <c r="F4413" s="35">
        <v>1</v>
      </c>
      <c r="G4413" s="36">
        <v>16837</v>
      </c>
      <c r="H4413" s="35"/>
      <c r="I4413" s="36"/>
      <c r="J4413" s="36"/>
      <c r="K4413" s="36">
        <f t="shared" si="142"/>
        <v>16837</v>
      </c>
      <c r="L4413" s="348">
        <v>20240711</v>
      </c>
    </row>
    <row r="4414" spans="1:12" x14ac:dyDescent="0.25">
      <c r="A4414" s="55" t="s">
        <v>6116</v>
      </c>
      <c r="B4414" s="35" t="s">
        <v>92</v>
      </c>
      <c r="C4414" s="35" t="s">
        <v>56</v>
      </c>
      <c r="D4414" s="35" t="s">
        <v>57</v>
      </c>
      <c r="E4414" s="35" t="s">
        <v>1840</v>
      </c>
      <c r="F4414" s="35">
        <v>1</v>
      </c>
      <c r="G4414" s="36">
        <v>16837</v>
      </c>
      <c r="H4414" s="35"/>
      <c r="I4414" s="36"/>
      <c r="J4414" s="36"/>
      <c r="K4414" s="36">
        <f t="shared" si="142"/>
        <v>16837</v>
      </c>
      <c r="L4414" s="348">
        <v>20240711</v>
      </c>
    </row>
    <row r="4415" spans="1:12" x14ac:dyDescent="0.25">
      <c r="A4415" s="55" t="s">
        <v>6117</v>
      </c>
      <c r="B4415" s="35" t="s">
        <v>92</v>
      </c>
      <c r="C4415" s="35" t="s">
        <v>56</v>
      </c>
      <c r="D4415" s="35" t="s">
        <v>57</v>
      </c>
      <c r="E4415" s="35" t="s">
        <v>734</v>
      </c>
      <c r="F4415" s="35">
        <v>1</v>
      </c>
      <c r="G4415" s="36">
        <v>16837</v>
      </c>
      <c r="H4415" s="35"/>
      <c r="I4415" s="36"/>
      <c r="J4415" s="36"/>
      <c r="K4415" s="36">
        <f t="shared" si="142"/>
        <v>16837</v>
      </c>
      <c r="L4415" s="348">
        <v>20240711</v>
      </c>
    </row>
    <row r="4416" spans="1:12" x14ac:dyDescent="0.25">
      <c r="A4416" s="55" t="s">
        <v>6118</v>
      </c>
      <c r="B4416" s="35" t="s">
        <v>92</v>
      </c>
      <c r="C4416" s="35" t="s">
        <v>56</v>
      </c>
      <c r="D4416" s="35" t="s">
        <v>57</v>
      </c>
      <c r="E4416" s="35" t="s">
        <v>1237</v>
      </c>
      <c r="F4416" s="35">
        <v>1</v>
      </c>
      <c r="G4416" s="36">
        <v>16837</v>
      </c>
      <c r="H4416" s="35"/>
      <c r="I4416" s="36"/>
      <c r="J4416" s="36"/>
      <c r="K4416" s="36">
        <f t="shared" si="142"/>
        <v>16837</v>
      </c>
      <c r="L4416" s="348">
        <v>20240711</v>
      </c>
    </row>
    <row r="4417" spans="1:12" x14ac:dyDescent="0.25">
      <c r="A4417" s="55" t="s">
        <v>6119</v>
      </c>
      <c r="B4417" s="35" t="s">
        <v>92</v>
      </c>
      <c r="C4417" s="35" t="s">
        <v>56</v>
      </c>
      <c r="D4417" s="35" t="s">
        <v>57</v>
      </c>
      <c r="E4417" s="35" t="s">
        <v>5350</v>
      </c>
      <c r="F4417" s="35">
        <v>1</v>
      </c>
      <c r="G4417" s="36">
        <v>16837</v>
      </c>
      <c r="H4417" s="35"/>
      <c r="I4417" s="36"/>
      <c r="J4417" s="36"/>
      <c r="K4417" s="36">
        <f t="shared" si="142"/>
        <v>16837</v>
      </c>
      <c r="L4417" s="348">
        <v>20240711</v>
      </c>
    </row>
    <row r="4418" spans="1:12" x14ac:dyDescent="0.25">
      <c r="A4418" s="55" t="s">
        <v>6099</v>
      </c>
      <c r="B4418" s="35" t="s">
        <v>92</v>
      </c>
      <c r="C4418" s="35" t="s">
        <v>56</v>
      </c>
      <c r="D4418" s="35" t="s">
        <v>57</v>
      </c>
      <c r="E4418" s="35" t="s">
        <v>5588</v>
      </c>
      <c r="F4418" s="35">
        <v>1</v>
      </c>
      <c r="G4418" s="36">
        <v>16837</v>
      </c>
      <c r="H4418" s="35"/>
      <c r="I4418" s="36"/>
      <c r="J4418" s="36"/>
      <c r="K4418" s="36">
        <f t="shared" si="142"/>
        <v>16837</v>
      </c>
      <c r="L4418" s="348">
        <v>20240716</v>
      </c>
    </row>
    <row r="4419" spans="1:12" x14ac:dyDescent="0.25">
      <c r="A4419" s="56" t="s">
        <v>6100</v>
      </c>
      <c r="B4419" s="46" t="s">
        <v>92</v>
      </c>
      <c r="C4419" s="46" t="s">
        <v>56</v>
      </c>
      <c r="D4419" s="46" t="s">
        <v>57</v>
      </c>
      <c r="E4419" s="46" t="s">
        <v>62</v>
      </c>
      <c r="F4419" s="46">
        <v>1</v>
      </c>
      <c r="G4419" s="37">
        <v>16837</v>
      </c>
      <c r="H4419" s="46">
        <v>275</v>
      </c>
      <c r="I4419" s="37">
        <v>407.6</v>
      </c>
      <c r="J4419" s="37">
        <f>I4419*H4419</f>
        <v>112090</v>
      </c>
      <c r="K4419" s="37">
        <f t="shared" si="142"/>
        <v>128927</v>
      </c>
      <c r="L4419" s="350">
        <v>20240716</v>
      </c>
    </row>
    <row r="4420" spans="1:12" x14ac:dyDescent="0.25">
      <c r="A4420" s="55" t="s">
        <v>6101</v>
      </c>
      <c r="B4420" s="35" t="s">
        <v>92</v>
      </c>
      <c r="C4420" s="35" t="s">
        <v>56</v>
      </c>
      <c r="D4420" s="35" t="s">
        <v>57</v>
      </c>
      <c r="E4420" s="35" t="s">
        <v>1856</v>
      </c>
      <c r="F4420" s="35">
        <v>1</v>
      </c>
      <c r="G4420" s="36">
        <v>16837</v>
      </c>
      <c r="H4420" s="35"/>
      <c r="I4420" s="36"/>
      <c r="J4420" s="36"/>
      <c r="K4420" s="36">
        <f t="shared" si="142"/>
        <v>16837</v>
      </c>
      <c r="L4420" s="348">
        <v>20240716</v>
      </c>
    </row>
    <row r="4421" spans="1:12" x14ac:dyDescent="0.25">
      <c r="A4421" s="55" t="s">
        <v>6102</v>
      </c>
      <c r="B4421" s="35" t="s">
        <v>92</v>
      </c>
      <c r="C4421" s="35" t="s">
        <v>56</v>
      </c>
      <c r="D4421" s="35" t="s">
        <v>57</v>
      </c>
      <c r="E4421" s="35" t="s">
        <v>1858</v>
      </c>
      <c r="F4421" s="35">
        <v>1</v>
      </c>
      <c r="G4421" s="36">
        <v>16837</v>
      </c>
      <c r="H4421" s="35"/>
      <c r="I4421" s="36"/>
      <c r="J4421" s="36"/>
      <c r="K4421" s="36">
        <f t="shared" ref="K4421:K4452" si="143">J4421+G4421</f>
        <v>16837</v>
      </c>
      <c r="L4421" s="348">
        <v>20240716</v>
      </c>
    </row>
    <row r="4422" spans="1:12" x14ac:dyDescent="0.25">
      <c r="A4422" s="55" t="s">
        <v>6103</v>
      </c>
      <c r="B4422" s="35" t="s">
        <v>92</v>
      </c>
      <c r="C4422" s="35" t="s">
        <v>56</v>
      </c>
      <c r="D4422" s="35" t="s">
        <v>57</v>
      </c>
      <c r="E4422" s="35" t="s">
        <v>1860</v>
      </c>
      <c r="F4422" s="35">
        <v>1</v>
      </c>
      <c r="G4422" s="36">
        <v>16837</v>
      </c>
      <c r="H4422" s="35"/>
      <c r="I4422" s="36"/>
      <c r="J4422" s="36"/>
      <c r="K4422" s="36">
        <f t="shared" si="143"/>
        <v>16837</v>
      </c>
      <c r="L4422" s="348">
        <v>20240716</v>
      </c>
    </row>
    <row r="4423" spans="1:12" x14ac:dyDescent="0.25">
      <c r="A4423" s="55" t="s">
        <v>6104</v>
      </c>
      <c r="B4423" s="35" t="s">
        <v>92</v>
      </c>
      <c r="C4423" s="35" t="s">
        <v>56</v>
      </c>
      <c r="D4423" s="35" t="s">
        <v>57</v>
      </c>
      <c r="E4423" s="35" t="s">
        <v>1862</v>
      </c>
      <c r="F4423" s="35">
        <v>1</v>
      </c>
      <c r="G4423" s="36">
        <v>16837</v>
      </c>
      <c r="H4423" s="35"/>
      <c r="I4423" s="36"/>
      <c r="J4423" s="36"/>
      <c r="K4423" s="36">
        <f t="shared" si="143"/>
        <v>16837</v>
      </c>
      <c r="L4423" s="348">
        <v>20240716</v>
      </c>
    </row>
    <row r="4424" spans="1:12" x14ac:dyDescent="0.25">
      <c r="A4424" s="55" t="s">
        <v>6105</v>
      </c>
      <c r="B4424" s="35" t="s">
        <v>92</v>
      </c>
      <c r="C4424" s="35" t="s">
        <v>56</v>
      </c>
      <c r="D4424" s="35" t="s">
        <v>57</v>
      </c>
      <c r="E4424" s="35" t="s">
        <v>1864</v>
      </c>
      <c r="F4424" s="35">
        <v>1</v>
      </c>
      <c r="G4424" s="36">
        <v>16837</v>
      </c>
      <c r="H4424" s="35"/>
      <c r="I4424" s="36"/>
      <c r="J4424" s="36"/>
      <c r="K4424" s="36">
        <f t="shared" si="143"/>
        <v>16837</v>
      </c>
      <c r="L4424" s="348">
        <v>20240716</v>
      </c>
    </row>
    <row r="4425" spans="1:12" x14ac:dyDescent="0.25">
      <c r="A4425" s="55" t="s">
        <v>6106</v>
      </c>
      <c r="B4425" s="35" t="s">
        <v>92</v>
      </c>
      <c r="C4425" s="35" t="s">
        <v>56</v>
      </c>
      <c r="D4425" s="35" t="s">
        <v>57</v>
      </c>
      <c r="E4425" s="35" t="s">
        <v>64</v>
      </c>
      <c r="F4425" s="35">
        <v>1</v>
      </c>
      <c r="G4425" s="36">
        <v>16837</v>
      </c>
      <c r="H4425" s="35"/>
      <c r="I4425" s="36"/>
      <c r="J4425" s="36"/>
      <c r="K4425" s="36">
        <f t="shared" si="143"/>
        <v>16837</v>
      </c>
      <c r="L4425" s="348">
        <v>20240716</v>
      </c>
    </row>
    <row r="4426" spans="1:12" x14ac:dyDescent="0.25">
      <c r="A4426" s="55" t="s">
        <v>6092</v>
      </c>
      <c r="B4426" s="35" t="s">
        <v>92</v>
      </c>
      <c r="C4426" s="35" t="s">
        <v>56</v>
      </c>
      <c r="D4426" s="35" t="s">
        <v>57</v>
      </c>
      <c r="E4426" s="35" t="s">
        <v>1849</v>
      </c>
      <c r="F4426" s="35">
        <v>1</v>
      </c>
      <c r="G4426" s="36">
        <v>16837</v>
      </c>
      <c r="H4426" s="35"/>
      <c r="I4426" s="36"/>
      <c r="J4426" s="36"/>
      <c r="K4426" s="36">
        <f t="shared" si="143"/>
        <v>16837</v>
      </c>
      <c r="L4426" s="348">
        <v>20240718</v>
      </c>
    </row>
    <row r="4427" spans="1:12" x14ac:dyDescent="0.25">
      <c r="A4427" s="55" t="s">
        <v>6093</v>
      </c>
      <c r="B4427" s="35" t="s">
        <v>92</v>
      </c>
      <c r="C4427" s="35" t="s">
        <v>56</v>
      </c>
      <c r="D4427" s="35" t="s">
        <v>57</v>
      </c>
      <c r="E4427" s="35" t="s">
        <v>1872</v>
      </c>
      <c r="F4427" s="35">
        <v>1</v>
      </c>
      <c r="G4427" s="36">
        <v>16837</v>
      </c>
      <c r="H4427" s="35"/>
      <c r="I4427" s="36"/>
      <c r="J4427" s="36"/>
      <c r="K4427" s="36">
        <f t="shared" si="143"/>
        <v>16837</v>
      </c>
      <c r="L4427" s="348">
        <v>20240718</v>
      </c>
    </row>
    <row r="4428" spans="1:12" x14ac:dyDescent="0.25">
      <c r="A4428" s="55" t="s">
        <v>6094</v>
      </c>
      <c r="B4428" s="35" t="s">
        <v>92</v>
      </c>
      <c r="C4428" s="35" t="s">
        <v>56</v>
      </c>
      <c r="D4428" s="35" t="s">
        <v>57</v>
      </c>
      <c r="E4428" s="35" t="s">
        <v>496</v>
      </c>
      <c r="F4428" s="35">
        <v>1</v>
      </c>
      <c r="G4428" s="36">
        <v>16837</v>
      </c>
      <c r="H4428" s="35"/>
      <c r="I4428" s="36"/>
      <c r="J4428" s="36"/>
      <c r="K4428" s="36">
        <f t="shared" si="143"/>
        <v>16837</v>
      </c>
      <c r="L4428" s="348">
        <v>20240718</v>
      </c>
    </row>
    <row r="4429" spans="1:12" x14ac:dyDescent="0.25">
      <c r="A4429" s="55" t="s">
        <v>6095</v>
      </c>
      <c r="B4429" s="35" t="s">
        <v>92</v>
      </c>
      <c r="C4429" s="35" t="s">
        <v>56</v>
      </c>
      <c r="D4429" s="35" t="s">
        <v>57</v>
      </c>
      <c r="E4429" s="35" t="s">
        <v>5357</v>
      </c>
      <c r="F4429" s="35">
        <v>1</v>
      </c>
      <c r="G4429" s="36">
        <v>16837</v>
      </c>
      <c r="H4429" s="35"/>
      <c r="I4429" s="36"/>
      <c r="J4429" s="36"/>
      <c r="K4429" s="36">
        <f t="shared" si="143"/>
        <v>16837</v>
      </c>
      <c r="L4429" s="348">
        <v>20240718</v>
      </c>
    </row>
    <row r="4430" spans="1:12" x14ac:dyDescent="0.25">
      <c r="A4430" s="55" t="s">
        <v>6096</v>
      </c>
      <c r="B4430" s="35" t="s">
        <v>92</v>
      </c>
      <c r="C4430" s="35" t="s">
        <v>56</v>
      </c>
      <c r="D4430" s="35" t="s">
        <v>57</v>
      </c>
      <c r="E4430" s="35" t="s">
        <v>5343</v>
      </c>
      <c r="F4430" s="35">
        <v>1</v>
      </c>
      <c r="G4430" s="36">
        <v>16837</v>
      </c>
      <c r="H4430" s="35"/>
      <c r="I4430" s="36"/>
      <c r="J4430" s="36"/>
      <c r="K4430" s="36">
        <f t="shared" si="143"/>
        <v>16837</v>
      </c>
      <c r="L4430" s="348">
        <v>20240718</v>
      </c>
    </row>
    <row r="4431" spans="1:12" x14ac:dyDescent="0.25">
      <c r="A4431" s="56" t="s">
        <v>6097</v>
      </c>
      <c r="B4431" s="46" t="s">
        <v>92</v>
      </c>
      <c r="C4431" s="46" t="s">
        <v>56</v>
      </c>
      <c r="D4431" s="46" t="s">
        <v>57</v>
      </c>
      <c r="E4431" s="46" t="s">
        <v>60</v>
      </c>
      <c r="F4431" s="46">
        <v>1</v>
      </c>
      <c r="G4431" s="37">
        <v>16837</v>
      </c>
      <c r="H4431" s="46">
        <v>275</v>
      </c>
      <c r="I4431" s="37">
        <v>407.6</v>
      </c>
      <c r="J4431" s="37">
        <f>I4431*H4431</f>
        <v>112090</v>
      </c>
      <c r="K4431" s="37">
        <f t="shared" si="143"/>
        <v>128927</v>
      </c>
      <c r="L4431" s="350">
        <v>20240718</v>
      </c>
    </row>
    <row r="4432" spans="1:12" x14ac:dyDescent="0.25">
      <c r="A4432" s="55" t="s">
        <v>6071</v>
      </c>
      <c r="B4432" s="35" t="s">
        <v>92</v>
      </c>
      <c r="C4432" s="35" t="s">
        <v>12</v>
      </c>
      <c r="D4432" s="35" t="s">
        <v>118</v>
      </c>
      <c r="E4432" s="35" t="s">
        <v>3171</v>
      </c>
      <c r="F4432" s="35">
        <v>1</v>
      </c>
      <c r="G4432" s="36">
        <v>16837</v>
      </c>
      <c r="H4432" s="35"/>
      <c r="I4432" s="36"/>
      <c r="J4432" s="36"/>
      <c r="K4432" s="36">
        <f t="shared" si="143"/>
        <v>16837</v>
      </c>
      <c r="L4432" s="348">
        <v>20240719</v>
      </c>
    </row>
    <row r="4433" spans="1:12" x14ac:dyDescent="0.25">
      <c r="A4433" s="55" t="s">
        <v>6072</v>
      </c>
      <c r="B4433" s="35" t="s">
        <v>92</v>
      </c>
      <c r="C4433" s="35" t="s">
        <v>12</v>
      </c>
      <c r="D4433" s="35" t="s">
        <v>118</v>
      </c>
      <c r="E4433" s="35" t="s">
        <v>2477</v>
      </c>
      <c r="F4433" s="35">
        <v>1</v>
      </c>
      <c r="G4433" s="36">
        <v>16837</v>
      </c>
      <c r="H4433" s="35"/>
      <c r="I4433" s="36"/>
      <c r="J4433" s="36"/>
      <c r="K4433" s="36">
        <f t="shared" si="143"/>
        <v>16837</v>
      </c>
      <c r="L4433" s="348">
        <v>20240719</v>
      </c>
    </row>
    <row r="4434" spans="1:12" x14ac:dyDescent="0.25">
      <c r="A4434" s="55" t="s">
        <v>6073</v>
      </c>
      <c r="B4434" s="35" t="s">
        <v>92</v>
      </c>
      <c r="C4434" s="35" t="s">
        <v>12</v>
      </c>
      <c r="D4434" s="35" t="s">
        <v>118</v>
      </c>
      <c r="E4434" s="35" t="s">
        <v>174</v>
      </c>
      <c r="F4434" s="35">
        <v>1</v>
      </c>
      <c r="G4434" s="36">
        <v>16837</v>
      </c>
      <c r="H4434" s="35"/>
      <c r="I4434" s="36"/>
      <c r="J4434" s="36"/>
      <c r="K4434" s="36">
        <f t="shared" si="143"/>
        <v>16837</v>
      </c>
      <c r="L4434" s="348">
        <v>20240719</v>
      </c>
    </row>
    <row r="4435" spans="1:12" x14ac:dyDescent="0.25">
      <c r="A4435" s="55" t="s">
        <v>6074</v>
      </c>
      <c r="B4435" s="35" t="s">
        <v>92</v>
      </c>
      <c r="C4435" s="35" t="s">
        <v>12</v>
      </c>
      <c r="D4435" s="35" t="s">
        <v>118</v>
      </c>
      <c r="E4435" s="35" t="s">
        <v>119</v>
      </c>
      <c r="F4435" s="35">
        <v>1</v>
      </c>
      <c r="G4435" s="36">
        <v>16837</v>
      </c>
      <c r="H4435" s="35"/>
      <c r="I4435" s="36"/>
      <c r="J4435" s="36"/>
      <c r="K4435" s="36">
        <f t="shared" si="143"/>
        <v>16837</v>
      </c>
      <c r="L4435" s="348">
        <v>20240719</v>
      </c>
    </row>
    <row r="4436" spans="1:12" x14ac:dyDescent="0.25">
      <c r="A4436" s="55" t="s">
        <v>6075</v>
      </c>
      <c r="B4436" s="35" t="s">
        <v>92</v>
      </c>
      <c r="C4436" s="35" t="s">
        <v>12</v>
      </c>
      <c r="D4436" s="35" t="s">
        <v>118</v>
      </c>
      <c r="E4436" s="35" t="s">
        <v>676</v>
      </c>
      <c r="F4436" s="35">
        <v>1</v>
      </c>
      <c r="G4436" s="36">
        <v>16837</v>
      </c>
      <c r="H4436" s="35"/>
      <c r="I4436" s="36"/>
      <c r="J4436" s="36"/>
      <c r="K4436" s="36">
        <f t="shared" si="143"/>
        <v>16837</v>
      </c>
      <c r="L4436" s="348">
        <v>20240719</v>
      </c>
    </row>
    <row r="4437" spans="1:12" x14ac:dyDescent="0.25">
      <c r="A4437" s="55" t="s">
        <v>6076</v>
      </c>
      <c r="B4437" s="35" t="s">
        <v>92</v>
      </c>
      <c r="C4437" s="35" t="s">
        <v>12</v>
      </c>
      <c r="D4437" s="35" t="s">
        <v>118</v>
      </c>
      <c r="E4437" s="35" t="s">
        <v>5380</v>
      </c>
      <c r="F4437" s="35">
        <v>1</v>
      </c>
      <c r="G4437" s="36">
        <v>16837</v>
      </c>
      <c r="H4437" s="35"/>
      <c r="I4437" s="36"/>
      <c r="J4437" s="36"/>
      <c r="K4437" s="36">
        <f t="shared" si="143"/>
        <v>16837</v>
      </c>
      <c r="L4437" s="348">
        <v>20240719</v>
      </c>
    </row>
    <row r="4438" spans="1:12" x14ac:dyDescent="0.25">
      <c r="A4438" s="55" t="s">
        <v>6077</v>
      </c>
      <c r="B4438" s="35" t="s">
        <v>92</v>
      </c>
      <c r="C4438" s="35" t="s">
        <v>12</v>
      </c>
      <c r="D4438" s="35" t="s">
        <v>118</v>
      </c>
      <c r="E4438" s="35" t="s">
        <v>262</v>
      </c>
      <c r="F4438" s="35">
        <v>1</v>
      </c>
      <c r="G4438" s="36">
        <v>16837</v>
      </c>
      <c r="H4438" s="35"/>
      <c r="I4438" s="36"/>
      <c r="J4438" s="36"/>
      <c r="K4438" s="36">
        <f t="shared" si="143"/>
        <v>16837</v>
      </c>
      <c r="L4438" s="348">
        <v>20240719</v>
      </c>
    </row>
    <row r="4439" spans="1:12" x14ac:dyDescent="0.25">
      <c r="A4439" s="55" t="s">
        <v>6078</v>
      </c>
      <c r="B4439" s="35" t="s">
        <v>92</v>
      </c>
      <c r="C4439" s="35" t="s">
        <v>12</v>
      </c>
      <c r="D4439" s="35" t="s">
        <v>118</v>
      </c>
      <c r="E4439" s="35" t="s">
        <v>167</v>
      </c>
      <c r="F4439" s="35">
        <v>1</v>
      </c>
      <c r="G4439" s="36">
        <v>16837</v>
      </c>
      <c r="H4439" s="35"/>
      <c r="I4439" s="36"/>
      <c r="J4439" s="36"/>
      <c r="K4439" s="36">
        <f t="shared" si="143"/>
        <v>16837</v>
      </c>
      <c r="L4439" s="348">
        <v>20240719</v>
      </c>
    </row>
    <row r="4440" spans="1:12" x14ac:dyDescent="0.25">
      <c r="A4440" s="55" t="s">
        <v>6079</v>
      </c>
      <c r="B4440" s="35" t="s">
        <v>92</v>
      </c>
      <c r="C4440" s="35" t="s">
        <v>12</v>
      </c>
      <c r="D4440" s="35" t="s">
        <v>118</v>
      </c>
      <c r="E4440" s="35" t="s">
        <v>2205</v>
      </c>
      <c r="F4440" s="35">
        <v>1</v>
      </c>
      <c r="G4440" s="36">
        <v>16837</v>
      </c>
      <c r="H4440" s="35"/>
      <c r="I4440" s="36"/>
      <c r="J4440" s="36"/>
      <c r="K4440" s="36">
        <f t="shared" si="143"/>
        <v>16837</v>
      </c>
      <c r="L4440" s="348">
        <v>20240719</v>
      </c>
    </row>
    <row r="4441" spans="1:12" x14ac:dyDescent="0.25">
      <c r="A4441" s="55" t="s">
        <v>6066</v>
      </c>
      <c r="B4441" s="35" t="s">
        <v>92</v>
      </c>
      <c r="C4441" s="35" t="s">
        <v>12</v>
      </c>
      <c r="D4441" s="35" t="s">
        <v>116</v>
      </c>
      <c r="E4441" s="35" t="s">
        <v>3001</v>
      </c>
      <c r="F4441" s="35">
        <v>1</v>
      </c>
      <c r="G4441" s="36">
        <v>16837</v>
      </c>
      <c r="H4441" s="35"/>
      <c r="I4441" s="36"/>
      <c r="J4441" s="36"/>
      <c r="K4441" s="36">
        <f t="shared" si="143"/>
        <v>16837</v>
      </c>
      <c r="L4441" s="348">
        <v>20240722</v>
      </c>
    </row>
    <row r="4442" spans="1:12" x14ac:dyDescent="0.25">
      <c r="A4442" s="55" t="s">
        <v>6067</v>
      </c>
      <c r="B4442" s="35" t="s">
        <v>92</v>
      </c>
      <c r="C4442" s="35" t="s">
        <v>12</v>
      </c>
      <c r="D4442" s="35" t="s">
        <v>116</v>
      </c>
      <c r="E4442" s="35" t="s">
        <v>1148</v>
      </c>
      <c r="F4442" s="35">
        <v>1</v>
      </c>
      <c r="G4442" s="36">
        <v>16837</v>
      </c>
      <c r="H4442" s="35"/>
      <c r="I4442" s="36"/>
      <c r="J4442" s="36"/>
      <c r="K4442" s="36">
        <f t="shared" si="143"/>
        <v>16837</v>
      </c>
      <c r="L4442" s="348">
        <v>20240722</v>
      </c>
    </row>
    <row r="4443" spans="1:12" x14ac:dyDescent="0.25">
      <c r="A4443" s="55" t="s">
        <v>6068</v>
      </c>
      <c r="B4443" s="35" t="s">
        <v>92</v>
      </c>
      <c r="C4443" s="35" t="s">
        <v>12</v>
      </c>
      <c r="D4443" s="35" t="s">
        <v>116</v>
      </c>
      <c r="E4443" s="35" t="s">
        <v>4808</v>
      </c>
      <c r="F4443" s="35">
        <v>1</v>
      </c>
      <c r="G4443" s="36">
        <v>16837</v>
      </c>
      <c r="H4443" s="35"/>
      <c r="I4443" s="36"/>
      <c r="J4443" s="36"/>
      <c r="K4443" s="36">
        <f t="shared" si="143"/>
        <v>16837</v>
      </c>
      <c r="L4443" s="348">
        <v>20240722</v>
      </c>
    </row>
    <row r="4444" spans="1:12" x14ac:dyDescent="0.25">
      <c r="A4444" s="55" t="s">
        <v>6069</v>
      </c>
      <c r="B4444" s="35" t="s">
        <v>92</v>
      </c>
      <c r="C4444" s="35" t="s">
        <v>12</v>
      </c>
      <c r="D4444" s="35" t="s">
        <v>116</v>
      </c>
      <c r="E4444" s="35" t="s">
        <v>1071</v>
      </c>
      <c r="F4444" s="35">
        <v>1</v>
      </c>
      <c r="G4444" s="36">
        <v>16837</v>
      </c>
      <c r="H4444" s="35"/>
      <c r="I4444" s="36"/>
      <c r="J4444" s="36"/>
      <c r="K4444" s="36">
        <f t="shared" si="143"/>
        <v>16837</v>
      </c>
      <c r="L4444" s="348">
        <v>20240722</v>
      </c>
    </row>
    <row r="4445" spans="1:12" x14ac:dyDescent="0.25">
      <c r="A4445" s="55" t="s">
        <v>6070</v>
      </c>
      <c r="B4445" s="35" t="s">
        <v>92</v>
      </c>
      <c r="C4445" s="35" t="s">
        <v>12</v>
      </c>
      <c r="D4445" s="35" t="s">
        <v>116</v>
      </c>
      <c r="E4445" s="35" t="s">
        <v>2369</v>
      </c>
      <c r="F4445" s="35">
        <v>1</v>
      </c>
      <c r="G4445" s="36">
        <v>16837</v>
      </c>
      <c r="H4445" s="35"/>
      <c r="I4445" s="36"/>
      <c r="J4445" s="36"/>
      <c r="K4445" s="36">
        <f t="shared" si="143"/>
        <v>16837</v>
      </c>
      <c r="L4445" s="348">
        <v>20240722</v>
      </c>
    </row>
    <row r="4446" spans="1:12" x14ac:dyDescent="0.25">
      <c r="A4446" s="56" t="s">
        <v>6063</v>
      </c>
      <c r="B4446" s="46" t="s">
        <v>92</v>
      </c>
      <c r="C4446" s="46" t="s">
        <v>56</v>
      </c>
      <c r="D4446" s="46" t="s">
        <v>57</v>
      </c>
      <c r="E4446" s="46" t="s">
        <v>5359</v>
      </c>
      <c r="F4446" s="46">
        <v>1</v>
      </c>
      <c r="G4446" s="37">
        <v>16837</v>
      </c>
      <c r="H4446" s="46">
        <v>275</v>
      </c>
      <c r="I4446" s="37">
        <v>407.6</v>
      </c>
      <c r="J4446" s="37">
        <f>I4446*H4446</f>
        <v>112090</v>
      </c>
      <c r="K4446" s="37">
        <f t="shared" si="143"/>
        <v>128927</v>
      </c>
      <c r="L4446" s="350">
        <v>20240723</v>
      </c>
    </row>
    <row r="4447" spans="1:12" x14ac:dyDescent="0.25">
      <c r="A4447" s="56" t="s">
        <v>6060</v>
      </c>
      <c r="B4447" s="46" t="s">
        <v>92</v>
      </c>
      <c r="C4447" s="46" t="s">
        <v>685</v>
      </c>
      <c r="D4447" s="46" t="s">
        <v>686</v>
      </c>
      <c r="E4447" s="46" t="s">
        <v>2922</v>
      </c>
      <c r="F4447" s="46">
        <v>1</v>
      </c>
      <c r="G4447" s="37">
        <v>16837</v>
      </c>
      <c r="H4447" s="46">
        <v>60</v>
      </c>
      <c r="I4447" s="37">
        <v>407.6</v>
      </c>
      <c r="J4447" s="37">
        <f>I4447*H4447</f>
        <v>24456</v>
      </c>
      <c r="K4447" s="37">
        <f t="shared" si="143"/>
        <v>41293</v>
      </c>
      <c r="L4447" s="350">
        <v>20240724</v>
      </c>
    </row>
    <row r="4448" spans="1:12" x14ac:dyDescent="0.25">
      <c r="A4448" s="55" t="s">
        <v>6061</v>
      </c>
      <c r="B4448" s="35" t="s">
        <v>92</v>
      </c>
      <c r="C4448" s="35" t="s">
        <v>685</v>
      </c>
      <c r="D4448" s="35" t="s">
        <v>686</v>
      </c>
      <c r="E4448" s="35" t="s">
        <v>5929</v>
      </c>
      <c r="F4448" s="35">
        <v>1</v>
      </c>
      <c r="G4448" s="36">
        <v>16837</v>
      </c>
      <c r="H4448" s="35"/>
      <c r="I4448" s="36"/>
      <c r="J4448" s="36"/>
      <c r="K4448" s="36">
        <f t="shared" si="143"/>
        <v>16837</v>
      </c>
      <c r="L4448" s="348">
        <v>20240724</v>
      </c>
    </row>
    <row r="4449" spans="1:12" x14ac:dyDescent="0.25">
      <c r="A4449" s="55" t="s">
        <v>6055</v>
      </c>
      <c r="B4449" s="35" t="s">
        <v>92</v>
      </c>
      <c r="C4449" s="35" t="s">
        <v>685</v>
      </c>
      <c r="D4449" s="35" t="s">
        <v>1157</v>
      </c>
      <c r="E4449" s="35" t="s">
        <v>1246</v>
      </c>
      <c r="F4449" s="35">
        <v>1</v>
      </c>
      <c r="G4449" s="36">
        <v>16837</v>
      </c>
      <c r="H4449" s="35"/>
      <c r="I4449" s="36"/>
      <c r="J4449" s="36"/>
      <c r="K4449" s="36">
        <f t="shared" si="143"/>
        <v>16837</v>
      </c>
      <c r="L4449" s="348">
        <v>20240725</v>
      </c>
    </row>
    <row r="4450" spans="1:12" x14ac:dyDescent="0.25">
      <c r="A4450" s="55" t="s">
        <v>6056</v>
      </c>
      <c r="B4450" s="35" t="s">
        <v>92</v>
      </c>
      <c r="C4450" s="35" t="s">
        <v>685</v>
      </c>
      <c r="D4450" s="35" t="s">
        <v>1157</v>
      </c>
      <c r="E4450" s="35" t="s">
        <v>2924</v>
      </c>
      <c r="F4450" s="35">
        <v>1</v>
      </c>
      <c r="G4450" s="36">
        <v>16837</v>
      </c>
      <c r="H4450" s="35"/>
      <c r="I4450" s="36"/>
      <c r="J4450" s="36"/>
      <c r="K4450" s="36">
        <f t="shared" si="143"/>
        <v>16837</v>
      </c>
      <c r="L4450" s="348">
        <v>20240725</v>
      </c>
    </row>
    <row r="4451" spans="1:12" x14ac:dyDescent="0.25">
      <c r="A4451" s="55" t="s">
        <v>6057</v>
      </c>
      <c r="B4451" s="35" t="s">
        <v>92</v>
      </c>
      <c r="C4451" s="35" t="s">
        <v>685</v>
      </c>
      <c r="D4451" s="35" t="s">
        <v>1276</v>
      </c>
      <c r="E4451" s="35" t="s">
        <v>2926</v>
      </c>
      <c r="F4451" s="35">
        <v>1</v>
      </c>
      <c r="G4451" s="36">
        <v>16837</v>
      </c>
      <c r="H4451" s="35"/>
      <c r="I4451" s="36"/>
      <c r="J4451" s="36"/>
      <c r="K4451" s="36">
        <f t="shared" si="143"/>
        <v>16837</v>
      </c>
      <c r="L4451" s="348">
        <v>20240725</v>
      </c>
    </row>
    <row r="4452" spans="1:12" ht="15.75" thickBot="1" x14ac:dyDescent="0.3">
      <c r="A4452" s="50" t="s">
        <v>6058</v>
      </c>
      <c r="B4452" s="48" t="s">
        <v>92</v>
      </c>
      <c r="C4452" s="48" t="s">
        <v>685</v>
      </c>
      <c r="D4452" s="48" t="s">
        <v>1276</v>
      </c>
      <c r="E4452" s="48" t="s">
        <v>1277</v>
      </c>
      <c r="F4452" s="48">
        <v>1</v>
      </c>
      <c r="G4452" s="34">
        <v>16837</v>
      </c>
      <c r="H4452" s="48"/>
      <c r="I4452" s="34"/>
      <c r="J4452" s="34"/>
      <c r="K4452" s="34">
        <f t="shared" si="143"/>
        <v>16837</v>
      </c>
      <c r="L4452" s="349">
        <v>20240725</v>
      </c>
    </row>
    <row r="4455" spans="1:12" ht="15.75" thickBot="1" x14ac:dyDescent="0.3">
      <c r="A4455" s="70" t="s">
        <v>0</v>
      </c>
      <c r="B4455" s="71" t="s">
        <v>1</v>
      </c>
      <c r="C4455" s="71" t="s">
        <v>2</v>
      </c>
      <c r="D4455" s="71" t="s">
        <v>3</v>
      </c>
      <c r="E4455" s="71" t="s">
        <v>4</v>
      </c>
      <c r="F4455" s="71"/>
      <c r="G4455" s="72" t="s">
        <v>6</v>
      </c>
      <c r="H4455" s="71" t="s">
        <v>7</v>
      </c>
      <c r="I4455" s="72" t="s">
        <v>8</v>
      </c>
      <c r="J4455" s="72" t="s">
        <v>9</v>
      </c>
      <c r="K4455" s="72" t="s">
        <v>10</v>
      </c>
      <c r="L4455" s="357" t="s">
        <v>5</v>
      </c>
    </row>
    <row r="4456" spans="1:12" x14ac:dyDescent="0.25">
      <c r="A4456" s="54" t="s">
        <v>6300</v>
      </c>
      <c r="B4456" s="47" t="s">
        <v>11</v>
      </c>
      <c r="C4456" s="47" t="s">
        <v>739</v>
      </c>
      <c r="D4456" s="47" t="s">
        <v>781</v>
      </c>
      <c r="E4456" s="47" t="s">
        <v>782</v>
      </c>
      <c r="F4456" s="47">
        <v>1</v>
      </c>
      <c r="G4456" s="38">
        <v>36422</v>
      </c>
      <c r="H4456" s="47"/>
      <c r="I4456" s="38"/>
      <c r="J4456" s="38"/>
      <c r="K4456" s="38">
        <f t="shared" ref="K4456:K4487" si="144">J4456+G4456</f>
        <v>36422</v>
      </c>
      <c r="L4456" s="347">
        <v>20240802</v>
      </c>
    </row>
    <row r="4457" spans="1:12" x14ac:dyDescent="0.25">
      <c r="A4457" s="56" t="s">
        <v>6301</v>
      </c>
      <c r="B4457" s="46" t="s">
        <v>11</v>
      </c>
      <c r="C4457" s="46" t="s">
        <v>721</v>
      </c>
      <c r="D4457" s="46" t="s">
        <v>722</v>
      </c>
      <c r="E4457" s="46" t="s">
        <v>725</v>
      </c>
      <c r="F4457" s="46">
        <v>1</v>
      </c>
      <c r="G4457" s="37">
        <v>36422</v>
      </c>
      <c r="H4457" s="46">
        <v>57</v>
      </c>
      <c r="I4457" s="37">
        <v>407.6</v>
      </c>
      <c r="J4457" s="37">
        <f>I4457*H4457</f>
        <v>23233.200000000001</v>
      </c>
      <c r="K4457" s="37">
        <f t="shared" si="144"/>
        <v>59655.199999999997</v>
      </c>
      <c r="L4457" s="350">
        <v>20240802</v>
      </c>
    </row>
    <row r="4458" spans="1:12" x14ac:dyDescent="0.25">
      <c r="A4458" s="55" t="s">
        <v>6302</v>
      </c>
      <c r="B4458" s="35" t="s">
        <v>11</v>
      </c>
      <c r="C4458" s="35" t="s">
        <v>95</v>
      </c>
      <c r="D4458" s="35" t="s">
        <v>1318</v>
      </c>
      <c r="E4458" s="35" t="s">
        <v>1346</v>
      </c>
      <c r="F4458" s="35">
        <v>1</v>
      </c>
      <c r="G4458" s="36">
        <v>36422</v>
      </c>
      <c r="H4458" s="35"/>
      <c r="I4458" s="36"/>
      <c r="J4458" s="36"/>
      <c r="K4458" s="36">
        <f t="shared" si="144"/>
        <v>36422</v>
      </c>
      <c r="L4458" s="348">
        <v>20240802</v>
      </c>
    </row>
    <row r="4459" spans="1:12" x14ac:dyDescent="0.25">
      <c r="A4459" s="55" t="s">
        <v>6304</v>
      </c>
      <c r="B4459" s="35" t="s">
        <v>11</v>
      </c>
      <c r="C4459" s="35" t="s">
        <v>12</v>
      </c>
      <c r="D4459" s="35" t="s">
        <v>116</v>
      </c>
      <c r="E4459" s="35" t="s">
        <v>4808</v>
      </c>
      <c r="F4459" s="35">
        <v>1</v>
      </c>
      <c r="G4459" s="36">
        <v>36422</v>
      </c>
      <c r="H4459" s="35"/>
      <c r="I4459" s="36"/>
      <c r="J4459" s="36"/>
      <c r="K4459" s="36">
        <f t="shared" si="144"/>
        <v>36422</v>
      </c>
      <c r="L4459" s="348">
        <v>20240802</v>
      </c>
    </row>
    <row r="4460" spans="1:12" x14ac:dyDescent="0.25">
      <c r="A4460" s="55" t="s">
        <v>6299</v>
      </c>
      <c r="B4460" s="35" t="s">
        <v>11</v>
      </c>
      <c r="C4460" s="35" t="s">
        <v>220</v>
      </c>
      <c r="D4460" s="35" t="s">
        <v>221</v>
      </c>
      <c r="E4460" s="35" t="s">
        <v>1216</v>
      </c>
      <c r="F4460" s="35">
        <v>1</v>
      </c>
      <c r="G4460" s="36">
        <v>36422</v>
      </c>
      <c r="H4460" s="35"/>
      <c r="I4460" s="36"/>
      <c r="J4460" s="36"/>
      <c r="K4460" s="36">
        <f t="shared" si="144"/>
        <v>36422</v>
      </c>
      <c r="L4460" s="348">
        <v>20240805</v>
      </c>
    </row>
    <row r="4461" spans="1:12" x14ac:dyDescent="0.25">
      <c r="A4461" s="55" t="s">
        <v>6303</v>
      </c>
      <c r="B4461" s="35" t="s">
        <v>11</v>
      </c>
      <c r="C4461" s="35" t="s">
        <v>251</v>
      </c>
      <c r="D4461" s="35" t="s">
        <v>91</v>
      </c>
      <c r="E4461" s="35" t="s">
        <v>4706</v>
      </c>
      <c r="F4461" s="35">
        <v>1</v>
      </c>
      <c r="G4461" s="36">
        <v>36422</v>
      </c>
      <c r="H4461" s="35"/>
      <c r="I4461" s="36"/>
      <c r="J4461" s="36"/>
      <c r="K4461" s="36">
        <f t="shared" si="144"/>
        <v>36422</v>
      </c>
      <c r="L4461" s="348">
        <v>20240805</v>
      </c>
    </row>
    <row r="4462" spans="1:12" x14ac:dyDescent="0.25">
      <c r="A4462" s="56" t="s">
        <v>6297</v>
      </c>
      <c r="B4462" s="46" t="s">
        <v>11</v>
      </c>
      <c r="C4462" s="46" t="s">
        <v>12</v>
      </c>
      <c r="D4462" s="46" t="s">
        <v>39</v>
      </c>
      <c r="E4462" s="46" t="s">
        <v>3569</v>
      </c>
      <c r="F4462" s="46">
        <v>1</v>
      </c>
      <c r="G4462" s="37">
        <v>36422</v>
      </c>
      <c r="H4462" s="46">
        <v>203</v>
      </c>
      <c r="I4462" s="37">
        <v>407.6</v>
      </c>
      <c r="J4462" s="37">
        <f>I4462*H4462</f>
        <v>82742.8</v>
      </c>
      <c r="K4462" s="37">
        <f t="shared" si="144"/>
        <v>119164.8</v>
      </c>
      <c r="L4462" s="350">
        <v>20240806</v>
      </c>
    </row>
    <row r="4463" spans="1:12" x14ac:dyDescent="0.25">
      <c r="A4463" s="55" t="s">
        <v>6308</v>
      </c>
      <c r="B4463" s="35" t="s">
        <v>11</v>
      </c>
      <c r="C4463" s="35" t="s">
        <v>12</v>
      </c>
      <c r="D4463" s="35" t="s">
        <v>118</v>
      </c>
      <c r="E4463" s="35" t="s">
        <v>119</v>
      </c>
      <c r="F4463" s="35">
        <v>1</v>
      </c>
      <c r="G4463" s="36">
        <v>36422</v>
      </c>
      <c r="H4463" s="35"/>
      <c r="I4463" s="36"/>
      <c r="J4463" s="36"/>
      <c r="K4463" s="36">
        <f t="shared" si="144"/>
        <v>36422</v>
      </c>
      <c r="L4463" s="348">
        <v>20240806</v>
      </c>
    </row>
    <row r="4464" spans="1:12" x14ac:dyDescent="0.25">
      <c r="A4464" s="55" t="s">
        <v>6294</v>
      </c>
      <c r="B4464" s="35" t="s">
        <v>11</v>
      </c>
      <c r="C4464" s="35" t="s">
        <v>739</v>
      </c>
      <c r="D4464" s="35" t="s">
        <v>781</v>
      </c>
      <c r="E4464" s="35" t="s">
        <v>782</v>
      </c>
      <c r="F4464" s="35">
        <v>1</v>
      </c>
      <c r="G4464" s="36">
        <v>36422</v>
      </c>
      <c r="H4464" s="35"/>
      <c r="I4464" s="36"/>
      <c r="J4464" s="36"/>
      <c r="K4464" s="36">
        <f t="shared" si="144"/>
        <v>36422</v>
      </c>
      <c r="L4464" s="348">
        <v>20240807</v>
      </c>
    </row>
    <row r="4465" spans="1:12" x14ac:dyDescent="0.25">
      <c r="A4465" s="55" t="s">
        <v>6305</v>
      </c>
      <c r="B4465" s="35" t="s">
        <v>11</v>
      </c>
      <c r="C4465" s="35" t="s">
        <v>12</v>
      </c>
      <c r="D4465" s="35" t="s">
        <v>118</v>
      </c>
      <c r="E4465" s="35" t="s">
        <v>2205</v>
      </c>
      <c r="F4465" s="35">
        <v>1</v>
      </c>
      <c r="G4465" s="36">
        <v>36422</v>
      </c>
      <c r="H4465" s="35"/>
      <c r="I4465" s="36"/>
      <c r="J4465" s="36"/>
      <c r="K4465" s="36">
        <f t="shared" si="144"/>
        <v>36422</v>
      </c>
      <c r="L4465" s="348">
        <v>20240808</v>
      </c>
    </row>
    <row r="4466" spans="1:12" x14ac:dyDescent="0.25">
      <c r="A4466" s="56" t="s">
        <v>6296</v>
      </c>
      <c r="B4466" s="46" t="s">
        <v>11</v>
      </c>
      <c r="C4466" s="46" t="s">
        <v>56</v>
      </c>
      <c r="D4466" s="46" t="s">
        <v>57</v>
      </c>
      <c r="E4466" s="46" t="s">
        <v>732</v>
      </c>
      <c r="F4466" s="46">
        <v>1</v>
      </c>
      <c r="G4466" s="37">
        <v>36422</v>
      </c>
      <c r="H4466" s="46">
        <v>275</v>
      </c>
      <c r="I4466" s="37">
        <v>407.6</v>
      </c>
      <c r="J4466" s="37">
        <f>I4466*H4466</f>
        <v>112090</v>
      </c>
      <c r="K4466" s="37">
        <f t="shared" si="144"/>
        <v>148512</v>
      </c>
      <c r="L4466" s="350">
        <v>20240812</v>
      </c>
    </row>
    <row r="4467" spans="1:12" x14ac:dyDescent="0.25">
      <c r="A4467" s="55" t="s">
        <v>6286</v>
      </c>
      <c r="B4467" s="35" t="s">
        <v>11</v>
      </c>
      <c r="C4467" s="35" t="s">
        <v>28</v>
      </c>
      <c r="D4467" s="35" t="s">
        <v>1780</v>
      </c>
      <c r="E4467" s="35" t="s">
        <v>2278</v>
      </c>
      <c r="F4467" s="35">
        <v>1</v>
      </c>
      <c r="G4467" s="36">
        <v>36422</v>
      </c>
      <c r="H4467" s="35"/>
      <c r="I4467" s="36"/>
      <c r="J4467" s="36"/>
      <c r="K4467" s="36">
        <f t="shared" si="144"/>
        <v>36422</v>
      </c>
      <c r="L4467" s="348">
        <v>20240813</v>
      </c>
    </row>
    <row r="4468" spans="1:12" x14ac:dyDescent="0.25">
      <c r="A4468" s="55" t="s">
        <v>6265</v>
      </c>
      <c r="B4468" s="35" t="s">
        <v>11</v>
      </c>
      <c r="C4468" s="35" t="s">
        <v>95</v>
      </c>
      <c r="D4468" s="35" t="s">
        <v>96</v>
      </c>
      <c r="E4468" s="35" t="s">
        <v>1330</v>
      </c>
      <c r="F4468" s="35">
        <v>1</v>
      </c>
      <c r="G4468" s="36">
        <v>36422</v>
      </c>
      <c r="H4468" s="35"/>
      <c r="I4468" s="36"/>
      <c r="J4468" s="36"/>
      <c r="K4468" s="36">
        <f t="shared" si="144"/>
        <v>36422</v>
      </c>
      <c r="L4468" s="348">
        <v>20240813</v>
      </c>
    </row>
    <row r="4469" spans="1:12" x14ac:dyDescent="0.25">
      <c r="A4469" s="56" t="s">
        <v>6295</v>
      </c>
      <c r="B4469" s="46" t="s">
        <v>11</v>
      </c>
      <c r="C4469" s="46" t="s">
        <v>95</v>
      </c>
      <c r="D4469" s="46" t="s">
        <v>96</v>
      </c>
      <c r="E4469" s="46" t="s">
        <v>972</v>
      </c>
      <c r="F4469" s="46">
        <v>1</v>
      </c>
      <c r="G4469" s="37">
        <v>36422</v>
      </c>
      <c r="H4469" s="46">
        <v>183</v>
      </c>
      <c r="I4469" s="37">
        <v>407.6</v>
      </c>
      <c r="J4469" s="37">
        <f>I4469*H4469</f>
        <v>74590.8</v>
      </c>
      <c r="K4469" s="37">
        <f t="shared" si="144"/>
        <v>111012.8</v>
      </c>
      <c r="L4469" s="350">
        <v>20240813</v>
      </c>
    </row>
    <row r="4470" spans="1:12" x14ac:dyDescent="0.25">
      <c r="A4470" s="55" t="s">
        <v>6281</v>
      </c>
      <c r="B4470" s="35" t="s">
        <v>11</v>
      </c>
      <c r="C4470" s="35" t="s">
        <v>12</v>
      </c>
      <c r="D4470" s="35" t="s">
        <v>319</v>
      </c>
      <c r="E4470" s="35" t="s">
        <v>3588</v>
      </c>
      <c r="F4470" s="35">
        <v>1</v>
      </c>
      <c r="G4470" s="36">
        <v>36422</v>
      </c>
      <c r="H4470" s="35"/>
      <c r="I4470" s="36"/>
      <c r="J4470" s="36"/>
      <c r="K4470" s="36">
        <f t="shared" si="144"/>
        <v>36422</v>
      </c>
      <c r="L4470" s="348">
        <v>20240813</v>
      </c>
    </row>
    <row r="4471" spans="1:12" x14ac:dyDescent="0.25">
      <c r="A4471" s="55" t="s">
        <v>6282</v>
      </c>
      <c r="B4471" s="35" t="s">
        <v>11</v>
      </c>
      <c r="C4471" s="35" t="s">
        <v>12</v>
      </c>
      <c r="D4471" s="35" t="s">
        <v>319</v>
      </c>
      <c r="E4471" s="35" t="s">
        <v>327</v>
      </c>
      <c r="F4471" s="35">
        <v>1</v>
      </c>
      <c r="G4471" s="36">
        <v>36422</v>
      </c>
      <c r="H4471" s="35"/>
      <c r="I4471" s="36"/>
      <c r="J4471" s="36"/>
      <c r="K4471" s="36">
        <f t="shared" si="144"/>
        <v>36422</v>
      </c>
      <c r="L4471" s="348">
        <v>20240813</v>
      </c>
    </row>
    <row r="4472" spans="1:12" x14ac:dyDescent="0.25">
      <c r="A4472" s="55" t="s">
        <v>6289</v>
      </c>
      <c r="B4472" s="35" t="s">
        <v>11</v>
      </c>
      <c r="C4472" s="35" t="s">
        <v>4223</v>
      </c>
      <c r="D4472" s="35" t="s">
        <v>26</v>
      </c>
      <c r="E4472" s="35" t="s">
        <v>6290</v>
      </c>
      <c r="F4472" s="35">
        <v>1</v>
      </c>
      <c r="G4472" s="36">
        <v>36422</v>
      </c>
      <c r="H4472" s="35"/>
      <c r="I4472" s="36"/>
      <c r="J4472" s="36"/>
      <c r="K4472" s="36">
        <f t="shared" si="144"/>
        <v>36422</v>
      </c>
      <c r="L4472" s="348">
        <v>20240813</v>
      </c>
    </row>
    <row r="4473" spans="1:12" x14ac:dyDescent="0.25">
      <c r="A4473" s="55" t="s">
        <v>6269</v>
      </c>
      <c r="B4473" s="35" t="s">
        <v>11</v>
      </c>
      <c r="C4473" s="35" t="s">
        <v>220</v>
      </c>
      <c r="D4473" s="35" t="s">
        <v>221</v>
      </c>
      <c r="E4473" s="35" t="s">
        <v>4827</v>
      </c>
      <c r="F4473" s="35">
        <v>1</v>
      </c>
      <c r="G4473" s="36">
        <v>36422</v>
      </c>
      <c r="H4473" s="35"/>
      <c r="I4473" s="36"/>
      <c r="J4473" s="36"/>
      <c r="K4473" s="36">
        <f t="shared" si="144"/>
        <v>36422</v>
      </c>
      <c r="L4473" s="348">
        <v>20240814</v>
      </c>
    </row>
    <row r="4474" spans="1:12" x14ac:dyDescent="0.25">
      <c r="A4474" s="55" t="s">
        <v>6271</v>
      </c>
      <c r="B4474" s="35" t="s">
        <v>11</v>
      </c>
      <c r="C4474" s="35" t="s">
        <v>220</v>
      </c>
      <c r="D4474" s="35" t="s">
        <v>221</v>
      </c>
      <c r="E4474" s="35" t="s">
        <v>6018</v>
      </c>
      <c r="F4474" s="35">
        <v>1</v>
      </c>
      <c r="G4474" s="36">
        <v>36422</v>
      </c>
      <c r="H4474" s="35"/>
      <c r="I4474" s="36"/>
      <c r="J4474" s="36"/>
      <c r="K4474" s="36">
        <f t="shared" si="144"/>
        <v>36422</v>
      </c>
      <c r="L4474" s="348">
        <v>20240814</v>
      </c>
    </row>
    <row r="4475" spans="1:12" x14ac:dyDescent="0.25">
      <c r="A4475" s="55" t="s">
        <v>6264</v>
      </c>
      <c r="B4475" s="35" t="s">
        <v>11</v>
      </c>
      <c r="C4475" s="35" t="s">
        <v>297</v>
      </c>
      <c r="D4475" s="35" t="s">
        <v>93</v>
      </c>
      <c r="E4475" s="35" t="s">
        <v>801</v>
      </c>
      <c r="F4475" s="35">
        <v>1</v>
      </c>
      <c r="G4475" s="36">
        <v>36422</v>
      </c>
      <c r="H4475" s="35"/>
      <c r="I4475" s="36"/>
      <c r="J4475" s="36"/>
      <c r="K4475" s="36">
        <f t="shared" si="144"/>
        <v>36422</v>
      </c>
      <c r="L4475" s="348">
        <v>20240814</v>
      </c>
    </row>
    <row r="4476" spans="1:12" x14ac:dyDescent="0.25">
      <c r="A4476" s="55" t="s">
        <v>6291</v>
      </c>
      <c r="B4476" s="35" t="s">
        <v>11</v>
      </c>
      <c r="C4476" s="35" t="s">
        <v>297</v>
      </c>
      <c r="D4476" s="35" t="s">
        <v>93</v>
      </c>
      <c r="E4476" s="35" t="s">
        <v>799</v>
      </c>
      <c r="F4476" s="35">
        <v>1</v>
      </c>
      <c r="G4476" s="36">
        <v>36422</v>
      </c>
      <c r="H4476" s="35"/>
      <c r="I4476" s="36"/>
      <c r="J4476" s="36"/>
      <c r="K4476" s="36">
        <f t="shared" si="144"/>
        <v>36422</v>
      </c>
      <c r="L4476" s="348">
        <v>20240814</v>
      </c>
    </row>
    <row r="4477" spans="1:12" x14ac:dyDescent="0.25">
      <c r="A4477" s="56" t="s">
        <v>6285</v>
      </c>
      <c r="B4477" s="46" t="s">
        <v>11</v>
      </c>
      <c r="C4477" s="46" t="s">
        <v>303</v>
      </c>
      <c r="D4477" s="46" t="s">
        <v>83</v>
      </c>
      <c r="E4477" s="46" t="s">
        <v>1628</v>
      </c>
      <c r="F4477" s="46">
        <v>1</v>
      </c>
      <c r="G4477" s="37">
        <v>36422</v>
      </c>
      <c r="H4477" s="46">
        <v>283</v>
      </c>
      <c r="I4477" s="37">
        <v>407.6</v>
      </c>
      <c r="J4477" s="37">
        <f>I4477*H4477</f>
        <v>115350.8</v>
      </c>
      <c r="K4477" s="37">
        <f t="shared" si="144"/>
        <v>151772.79999999999</v>
      </c>
      <c r="L4477" s="350">
        <v>20240814</v>
      </c>
    </row>
    <row r="4478" spans="1:12" x14ac:dyDescent="0.25">
      <c r="A4478" s="56" t="s">
        <v>6280</v>
      </c>
      <c r="B4478" s="46" t="s">
        <v>11</v>
      </c>
      <c r="C4478" s="46" t="s">
        <v>685</v>
      </c>
      <c r="D4478" s="46" t="s">
        <v>686</v>
      </c>
      <c r="E4478" s="46" t="s">
        <v>5929</v>
      </c>
      <c r="F4478" s="46">
        <v>1</v>
      </c>
      <c r="G4478" s="37">
        <v>36422</v>
      </c>
      <c r="H4478" s="46">
        <v>79</v>
      </c>
      <c r="I4478" s="37">
        <v>407.6</v>
      </c>
      <c r="J4478" s="37">
        <f>I4478*H4478</f>
        <v>32200.400000000001</v>
      </c>
      <c r="K4478" s="37">
        <f t="shared" si="144"/>
        <v>68622.399999999994</v>
      </c>
      <c r="L4478" s="350">
        <v>20240814</v>
      </c>
    </row>
    <row r="4479" spans="1:12" x14ac:dyDescent="0.25">
      <c r="A4479" s="55" t="s">
        <v>6267</v>
      </c>
      <c r="B4479" s="35" t="s">
        <v>11</v>
      </c>
      <c r="C4479" s="35" t="s">
        <v>255</v>
      </c>
      <c r="D4479" s="35" t="s">
        <v>256</v>
      </c>
      <c r="E4479" s="35" t="s">
        <v>727</v>
      </c>
      <c r="F4479" s="35">
        <v>1</v>
      </c>
      <c r="G4479" s="36">
        <v>36422</v>
      </c>
      <c r="H4479" s="35"/>
      <c r="I4479" s="36"/>
      <c r="J4479" s="36"/>
      <c r="K4479" s="36">
        <f t="shared" si="144"/>
        <v>36422</v>
      </c>
      <c r="L4479" s="348">
        <v>20240815</v>
      </c>
    </row>
    <row r="4480" spans="1:12" x14ac:dyDescent="0.25">
      <c r="A4480" s="56" t="s">
        <v>6270</v>
      </c>
      <c r="B4480" s="46" t="s">
        <v>11</v>
      </c>
      <c r="C4480" s="46" t="s">
        <v>274</v>
      </c>
      <c r="D4480" s="46" t="s">
        <v>26</v>
      </c>
      <c r="E4480" s="46" t="s">
        <v>3131</v>
      </c>
      <c r="F4480" s="46">
        <v>1</v>
      </c>
      <c r="G4480" s="37">
        <v>36422</v>
      </c>
      <c r="H4480" s="46">
        <v>71</v>
      </c>
      <c r="I4480" s="37">
        <v>407.6</v>
      </c>
      <c r="J4480" s="37">
        <f>I4480*H4480</f>
        <v>28939.600000000002</v>
      </c>
      <c r="K4480" s="37">
        <f t="shared" si="144"/>
        <v>65361.600000000006</v>
      </c>
      <c r="L4480" s="350">
        <v>20240815</v>
      </c>
    </row>
    <row r="4481" spans="1:12" x14ac:dyDescent="0.25">
      <c r="A4481" s="55" t="s">
        <v>6257</v>
      </c>
      <c r="B4481" s="35" t="s">
        <v>11</v>
      </c>
      <c r="C4481" s="35" t="s">
        <v>28</v>
      </c>
      <c r="D4481" s="35" t="s">
        <v>1011</v>
      </c>
      <c r="E4481" s="35" t="s">
        <v>1012</v>
      </c>
      <c r="F4481" s="35">
        <v>1</v>
      </c>
      <c r="G4481" s="36">
        <v>36422</v>
      </c>
      <c r="H4481" s="35"/>
      <c r="I4481" s="36"/>
      <c r="J4481" s="36"/>
      <c r="K4481" s="36">
        <f t="shared" si="144"/>
        <v>36422</v>
      </c>
      <c r="L4481" s="348">
        <v>20240816</v>
      </c>
    </row>
    <row r="4482" spans="1:12" x14ac:dyDescent="0.25">
      <c r="A4482" s="56" t="s">
        <v>6255</v>
      </c>
      <c r="B4482" s="46" t="s">
        <v>11</v>
      </c>
      <c r="C4482" s="46" t="s">
        <v>27</v>
      </c>
      <c r="D4482" s="46" t="s">
        <v>597</v>
      </c>
      <c r="E4482" s="46" t="s">
        <v>604</v>
      </c>
      <c r="F4482" s="46">
        <v>1</v>
      </c>
      <c r="G4482" s="37">
        <v>36422</v>
      </c>
      <c r="H4482" s="46">
        <v>32</v>
      </c>
      <c r="I4482" s="37">
        <v>407.6</v>
      </c>
      <c r="J4482" s="37">
        <f>I4482*H4482</f>
        <v>13043.2</v>
      </c>
      <c r="K4482" s="37">
        <f t="shared" si="144"/>
        <v>49465.2</v>
      </c>
      <c r="L4482" s="350">
        <v>20240816</v>
      </c>
    </row>
    <row r="4483" spans="1:12" x14ac:dyDescent="0.25">
      <c r="A4483" s="55" t="s">
        <v>6260</v>
      </c>
      <c r="B4483" s="35" t="s">
        <v>11</v>
      </c>
      <c r="C4483" s="35" t="s">
        <v>27</v>
      </c>
      <c r="D4483" s="35" t="s">
        <v>597</v>
      </c>
      <c r="E4483" s="35" t="s">
        <v>608</v>
      </c>
      <c r="F4483" s="35">
        <v>1</v>
      </c>
      <c r="G4483" s="36">
        <v>36422</v>
      </c>
      <c r="H4483" s="35"/>
      <c r="I4483" s="36"/>
      <c r="J4483" s="36"/>
      <c r="K4483" s="36">
        <f t="shared" si="144"/>
        <v>36422</v>
      </c>
      <c r="L4483" s="348">
        <v>20240816</v>
      </c>
    </row>
    <row r="4484" spans="1:12" x14ac:dyDescent="0.25">
      <c r="A4484" s="56" t="s">
        <v>6293</v>
      </c>
      <c r="B4484" s="46" t="s">
        <v>11</v>
      </c>
      <c r="C4484" s="46" t="s">
        <v>984</v>
      </c>
      <c r="D4484" s="46" t="s">
        <v>2953</v>
      </c>
      <c r="E4484" s="46" t="s">
        <v>2954</v>
      </c>
      <c r="F4484" s="46">
        <v>1</v>
      </c>
      <c r="G4484" s="37">
        <v>36422</v>
      </c>
      <c r="H4484" s="46">
        <v>50</v>
      </c>
      <c r="I4484" s="37">
        <v>407.6</v>
      </c>
      <c r="J4484" s="37">
        <f>I4484*H4484</f>
        <v>20380</v>
      </c>
      <c r="K4484" s="37">
        <f t="shared" si="144"/>
        <v>56802</v>
      </c>
      <c r="L4484" s="350">
        <v>20240816</v>
      </c>
    </row>
    <row r="4485" spans="1:12" x14ac:dyDescent="0.25">
      <c r="A4485" s="55" t="s">
        <v>6261</v>
      </c>
      <c r="B4485" s="35" t="s">
        <v>11</v>
      </c>
      <c r="C4485" s="35" t="s">
        <v>36</v>
      </c>
      <c r="D4485" s="35" t="s">
        <v>6262</v>
      </c>
      <c r="E4485" s="35" t="s">
        <v>6263</v>
      </c>
      <c r="F4485" s="35">
        <v>1</v>
      </c>
      <c r="G4485" s="36">
        <v>36422</v>
      </c>
      <c r="H4485" s="35"/>
      <c r="I4485" s="36"/>
      <c r="J4485" s="36"/>
      <c r="K4485" s="36">
        <f t="shared" si="144"/>
        <v>36422</v>
      </c>
      <c r="L4485" s="348">
        <v>20240816</v>
      </c>
    </row>
    <row r="4486" spans="1:12" x14ac:dyDescent="0.25">
      <c r="A4486" s="56" t="s">
        <v>6256</v>
      </c>
      <c r="B4486" s="46" t="s">
        <v>11</v>
      </c>
      <c r="C4486" s="46" t="s">
        <v>698</v>
      </c>
      <c r="D4486" s="46" t="s">
        <v>26</v>
      </c>
      <c r="E4486" s="46" t="s">
        <v>3338</v>
      </c>
      <c r="F4486" s="46">
        <v>1</v>
      </c>
      <c r="G4486" s="37">
        <v>36422</v>
      </c>
      <c r="H4486" s="46">
        <v>59</v>
      </c>
      <c r="I4486" s="37">
        <v>407.6</v>
      </c>
      <c r="J4486" s="37">
        <f>I4486*H4486</f>
        <v>24048.400000000001</v>
      </c>
      <c r="K4486" s="37">
        <f t="shared" si="144"/>
        <v>60470.400000000001</v>
      </c>
      <c r="L4486" s="350">
        <v>20240819</v>
      </c>
    </row>
    <row r="4487" spans="1:12" x14ac:dyDescent="0.25">
      <c r="A4487" s="55" t="s">
        <v>6306</v>
      </c>
      <c r="B4487" s="35" t="s">
        <v>11</v>
      </c>
      <c r="C4487" s="35" t="s">
        <v>4454</v>
      </c>
      <c r="D4487" s="35" t="s">
        <v>26</v>
      </c>
      <c r="E4487" s="35" t="s">
        <v>6307</v>
      </c>
      <c r="F4487" s="35">
        <v>1</v>
      </c>
      <c r="G4487" s="36">
        <v>36422</v>
      </c>
      <c r="H4487" s="35"/>
      <c r="I4487" s="36"/>
      <c r="J4487" s="36"/>
      <c r="K4487" s="36">
        <f t="shared" si="144"/>
        <v>36422</v>
      </c>
      <c r="L4487" s="348">
        <v>20240819</v>
      </c>
    </row>
    <row r="4488" spans="1:12" x14ac:dyDescent="0.25">
      <c r="A4488" s="56" t="s">
        <v>6287</v>
      </c>
      <c r="B4488" s="46" t="s">
        <v>11</v>
      </c>
      <c r="C4488" s="46" t="s">
        <v>12</v>
      </c>
      <c r="D4488" s="46" t="s">
        <v>227</v>
      </c>
      <c r="E4488" s="46" t="s">
        <v>6288</v>
      </c>
      <c r="F4488" s="46">
        <v>1</v>
      </c>
      <c r="G4488" s="37">
        <v>36422</v>
      </c>
      <c r="H4488" s="46">
        <v>37</v>
      </c>
      <c r="I4488" s="37">
        <v>407.6</v>
      </c>
      <c r="J4488" s="37">
        <f>I4488*H4488</f>
        <v>15081.2</v>
      </c>
      <c r="K4488" s="37">
        <f t="shared" ref="K4488:K4509" si="145">J4488+G4488</f>
        <v>51503.199999999997</v>
      </c>
      <c r="L4488" s="350">
        <v>20240819</v>
      </c>
    </row>
    <row r="4489" spans="1:12" x14ac:dyDescent="0.25">
      <c r="A4489" s="55" t="s">
        <v>6254</v>
      </c>
      <c r="B4489" s="35" t="s">
        <v>11</v>
      </c>
      <c r="C4489" s="35" t="s">
        <v>36</v>
      </c>
      <c r="D4489" s="35" t="s">
        <v>37</v>
      </c>
      <c r="E4489" s="35" t="s">
        <v>1364</v>
      </c>
      <c r="F4489" s="35">
        <v>1</v>
      </c>
      <c r="G4489" s="36">
        <v>36422</v>
      </c>
      <c r="H4489" s="35"/>
      <c r="I4489" s="36"/>
      <c r="J4489" s="36"/>
      <c r="K4489" s="36">
        <f t="shared" si="145"/>
        <v>36422</v>
      </c>
      <c r="L4489" s="348">
        <v>20240820</v>
      </c>
    </row>
    <row r="4490" spans="1:12" x14ac:dyDescent="0.25">
      <c r="A4490" s="56" t="s">
        <v>6292</v>
      </c>
      <c r="B4490" s="46" t="s">
        <v>11</v>
      </c>
      <c r="C4490" s="46" t="s">
        <v>36</v>
      </c>
      <c r="D4490" s="46" t="s">
        <v>37</v>
      </c>
      <c r="E4490" s="46" t="s">
        <v>5776</v>
      </c>
      <c r="F4490" s="46">
        <v>1</v>
      </c>
      <c r="G4490" s="37">
        <v>36422</v>
      </c>
      <c r="H4490" s="46">
        <v>287</v>
      </c>
      <c r="I4490" s="37">
        <v>407.6</v>
      </c>
      <c r="J4490" s="37">
        <f>I4490*H4490</f>
        <v>116981.20000000001</v>
      </c>
      <c r="K4490" s="37">
        <f t="shared" si="145"/>
        <v>153403.20000000001</v>
      </c>
      <c r="L4490" s="350">
        <v>20240820</v>
      </c>
    </row>
    <row r="4491" spans="1:12" x14ac:dyDescent="0.25">
      <c r="A4491" s="55" t="s">
        <v>6309</v>
      </c>
      <c r="B4491" s="35" t="s">
        <v>1468</v>
      </c>
      <c r="C4491" s="35" t="s">
        <v>36</v>
      </c>
      <c r="D4491" s="35" t="s">
        <v>37</v>
      </c>
      <c r="E4491" s="35" t="s">
        <v>1366</v>
      </c>
      <c r="F4491" s="35">
        <v>1</v>
      </c>
      <c r="G4491" s="36">
        <v>30112</v>
      </c>
      <c r="H4491" s="35"/>
      <c r="I4491" s="36"/>
      <c r="J4491" s="36"/>
      <c r="K4491" s="36">
        <f t="shared" si="145"/>
        <v>30112</v>
      </c>
      <c r="L4491" s="348">
        <v>20240820</v>
      </c>
    </row>
    <row r="4492" spans="1:12" x14ac:dyDescent="0.25">
      <c r="A4492" s="56" t="s">
        <v>6252</v>
      </c>
      <c r="B4492" s="46" t="s">
        <v>11</v>
      </c>
      <c r="C4492" s="46" t="s">
        <v>35</v>
      </c>
      <c r="D4492" s="46" t="s">
        <v>177</v>
      </c>
      <c r="E4492" s="46" t="s">
        <v>178</v>
      </c>
      <c r="F4492" s="46">
        <v>1</v>
      </c>
      <c r="G4492" s="37">
        <v>36422</v>
      </c>
      <c r="H4492" s="46">
        <v>107</v>
      </c>
      <c r="I4492" s="37">
        <v>407.6</v>
      </c>
      <c r="J4492" s="37">
        <f>I4492*H4492</f>
        <v>43613.200000000004</v>
      </c>
      <c r="K4492" s="37">
        <f t="shared" si="145"/>
        <v>80035.200000000012</v>
      </c>
      <c r="L4492" s="350">
        <v>20240821</v>
      </c>
    </row>
    <row r="4493" spans="1:12" x14ac:dyDescent="0.25">
      <c r="A4493" s="55" t="s">
        <v>6253</v>
      </c>
      <c r="B4493" s="35" t="s">
        <v>11</v>
      </c>
      <c r="C4493" s="35" t="s">
        <v>35</v>
      </c>
      <c r="D4493" s="35" t="s">
        <v>1114</v>
      </c>
      <c r="E4493" s="35" t="s">
        <v>1115</v>
      </c>
      <c r="F4493" s="35">
        <v>1</v>
      </c>
      <c r="G4493" s="36">
        <v>36422</v>
      </c>
      <c r="H4493" s="35"/>
      <c r="I4493" s="36"/>
      <c r="J4493" s="36"/>
      <c r="K4493" s="36">
        <f t="shared" si="145"/>
        <v>36422</v>
      </c>
      <c r="L4493" s="348">
        <v>20240821</v>
      </c>
    </row>
    <row r="4494" spans="1:12" x14ac:dyDescent="0.25">
      <c r="A4494" s="55" t="s">
        <v>6251</v>
      </c>
      <c r="B4494" s="35" t="s">
        <v>11</v>
      </c>
      <c r="C4494" s="35" t="s">
        <v>5993</v>
      </c>
      <c r="D4494" s="35" t="s">
        <v>855</v>
      </c>
      <c r="E4494" s="35" t="s">
        <v>858</v>
      </c>
      <c r="F4494" s="35">
        <v>1</v>
      </c>
      <c r="G4494" s="36">
        <v>36422</v>
      </c>
      <c r="H4494" s="35"/>
      <c r="I4494" s="36"/>
      <c r="J4494" s="36"/>
      <c r="K4494" s="36">
        <f t="shared" si="145"/>
        <v>36422</v>
      </c>
      <c r="L4494" s="348">
        <v>20240822</v>
      </c>
    </row>
    <row r="4495" spans="1:12" x14ac:dyDescent="0.25">
      <c r="A4495" s="55" t="s">
        <v>6228</v>
      </c>
      <c r="B4495" s="35" t="s">
        <v>11</v>
      </c>
      <c r="C4495" s="35" t="s">
        <v>12</v>
      </c>
      <c r="D4495" s="35" t="s">
        <v>319</v>
      </c>
      <c r="E4495" s="35" t="s">
        <v>327</v>
      </c>
      <c r="F4495" s="35">
        <v>1</v>
      </c>
      <c r="G4495" s="36">
        <v>36422</v>
      </c>
      <c r="H4495" s="35"/>
      <c r="I4495" s="36"/>
      <c r="J4495" s="36"/>
      <c r="K4495" s="36">
        <f t="shared" si="145"/>
        <v>36422</v>
      </c>
      <c r="L4495" s="348">
        <v>20240822</v>
      </c>
    </row>
    <row r="4496" spans="1:12" x14ac:dyDescent="0.25">
      <c r="A4496" s="56" t="s">
        <v>6229</v>
      </c>
      <c r="B4496" s="46" t="s">
        <v>11</v>
      </c>
      <c r="C4496" s="46" t="s">
        <v>255</v>
      </c>
      <c r="D4496" s="46" t="s">
        <v>256</v>
      </c>
      <c r="E4496" s="46" t="s">
        <v>4517</v>
      </c>
      <c r="F4496" s="46">
        <v>1</v>
      </c>
      <c r="G4496" s="37">
        <v>36422</v>
      </c>
      <c r="H4496" s="46">
        <v>48</v>
      </c>
      <c r="I4496" s="37">
        <v>407.6</v>
      </c>
      <c r="J4496" s="37">
        <f>I4496*H4496</f>
        <v>19564.800000000003</v>
      </c>
      <c r="K4496" s="37">
        <f t="shared" si="145"/>
        <v>55986.8</v>
      </c>
      <c r="L4496" s="350">
        <v>20240822</v>
      </c>
    </row>
    <row r="4497" spans="1:12" x14ac:dyDescent="0.25">
      <c r="A4497" s="55" t="s">
        <v>6235</v>
      </c>
      <c r="B4497" s="35" t="s">
        <v>11</v>
      </c>
      <c r="C4497" s="35" t="s">
        <v>1760</v>
      </c>
      <c r="D4497" s="35" t="s">
        <v>1761</v>
      </c>
      <c r="E4497" s="35" t="s">
        <v>1764</v>
      </c>
      <c r="F4497" s="35">
        <v>1</v>
      </c>
      <c r="G4497" s="36">
        <v>36422</v>
      </c>
      <c r="H4497" s="35"/>
      <c r="I4497" s="36"/>
      <c r="J4497" s="36"/>
      <c r="K4497" s="36">
        <f t="shared" si="145"/>
        <v>36422</v>
      </c>
      <c r="L4497" s="348">
        <v>20240822</v>
      </c>
    </row>
    <row r="4498" spans="1:12" x14ac:dyDescent="0.25">
      <c r="A4498" s="55" t="s">
        <v>6298</v>
      </c>
      <c r="B4498" s="35" t="s">
        <v>11</v>
      </c>
      <c r="C4498" s="35" t="s">
        <v>35</v>
      </c>
      <c r="D4498" s="35" t="s">
        <v>778</v>
      </c>
      <c r="E4498" s="35" t="s">
        <v>779</v>
      </c>
      <c r="F4498" s="35">
        <v>1</v>
      </c>
      <c r="G4498" s="36">
        <v>36422</v>
      </c>
      <c r="H4498" s="35"/>
      <c r="I4498" s="36"/>
      <c r="J4498" s="36"/>
      <c r="K4498" s="36">
        <f t="shared" si="145"/>
        <v>36422</v>
      </c>
      <c r="L4498" s="348">
        <v>20240823</v>
      </c>
    </row>
    <row r="4499" spans="1:12" x14ac:dyDescent="0.25">
      <c r="A4499" s="56" t="s">
        <v>6227</v>
      </c>
      <c r="B4499" s="46" t="s">
        <v>11</v>
      </c>
      <c r="C4499" s="46" t="s">
        <v>255</v>
      </c>
      <c r="D4499" s="46" t="s">
        <v>256</v>
      </c>
      <c r="E4499" s="46" t="s">
        <v>727</v>
      </c>
      <c r="F4499" s="46">
        <v>1</v>
      </c>
      <c r="G4499" s="37">
        <v>36422</v>
      </c>
      <c r="H4499" s="46">
        <v>71</v>
      </c>
      <c r="I4499" s="37">
        <v>407.6</v>
      </c>
      <c r="J4499" s="37">
        <f>I4499*H4499</f>
        <v>28939.600000000002</v>
      </c>
      <c r="K4499" s="37">
        <f t="shared" si="145"/>
        <v>65361.600000000006</v>
      </c>
      <c r="L4499" s="350">
        <v>20240827</v>
      </c>
    </row>
    <row r="4500" spans="1:12" x14ac:dyDescent="0.25">
      <c r="A4500" s="55" t="s">
        <v>6216</v>
      </c>
      <c r="B4500" s="35" t="s">
        <v>11</v>
      </c>
      <c r="C4500" s="35" t="s">
        <v>12</v>
      </c>
      <c r="D4500" s="35" t="s">
        <v>116</v>
      </c>
      <c r="E4500" s="35" t="s">
        <v>4808</v>
      </c>
      <c r="F4500" s="35">
        <v>1</v>
      </c>
      <c r="G4500" s="36">
        <v>36422</v>
      </c>
      <c r="H4500" s="35"/>
      <c r="I4500" s="36"/>
      <c r="J4500" s="36"/>
      <c r="K4500" s="36">
        <f t="shared" si="145"/>
        <v>36422</v>
      </c>
      <c r="L4500" s="348">
        <v>20240828</v>
      </c>
    </row>
    <row r="4501" spans="1:12" x14ac:dyDescent="0.25">
      <c r="A4501" s="56" t="s">
        <v>6268</v>
      </c>
      <c r="B4501" s="46" t="s">
        <v>11</v>
      </c>
      <c r="C4501" s="46" t="s">
        <v>274</v>
      </c>
      <c r="D4501" s="46" t="s">
        <v>26</v>
      </c>
      <c r="E4501" s="46" t="s">
        <v>2667</v>
      </c>
      <c r="F4501" s="46">
        <v>1</v>
      </c>
      <c r="G4501" s="37">
        <v>36422</v>
      </c>
      <c r="H4501" s="46">
        <v>57</v>
      </c>
      <c r="I4501" s="37">
        <v>407.6</v>
      </c>
      <c r="J4501" s="37">
        <f>I4501*H4501</f>
        <v>23233.200000000001</v>
      </c>
      <c r="K4501" s="37">
        <f t="shared" si="145"/>
        <v>59655.199999999997</v>
      </c>
      <c r="L4501" s="350">
        <v>20240828</v>
      </c>
    </row>
    <row r="4502" spans="1:12" x14ac:dyDescent="0.25">
      <c r="A4502" s="55" t="s">
        <v>6206</v>
      </c>
      <c r="B4502" s="35" t="s">
        <v>11</v>
      </c>
      <c r="C4502" s="35" t="s">
        <v>251</v>
      </c>
      <c r="D4502" s="35" t="s">
        <v>91</v>
      </c>
      <c r="E4502" s="35" t="s">
        <v>252</v>
      </c>
      <c r="F4502" s="35">
        <v>1</v>
      </c>
      <c r="G4502" s="36">
        <v>36422</v>
      </c>
      <c r="H4502" s="35"/>
      <c r="I4502" s="36"/>
      <c r="J4502" s="36"/>
      <c r="K4502" s="36">
        <f t="shared" si="145"/>
        <v>36422</v>
      </c>
      <c r="L4502" s="348">
        <v>20240828</v>
      </c>
    </row>
    <row r="4503" spans="1:12" x14ac:dyDescent="0.25">
      <c r="A4503" s="55" t="s">
        <v>6217</v>
      </c>
      <c r="B4503" s="35" t="s">
        <v>11</v>
      </c>
      <c r="C4503" s="35" t="s">
        <v>251</v>
      </c>
      <c r="D4503" s="35" t="s">
        <v>91</v>
      </c>
      <c r="E4503" s="35" t="s">
        <v>1201</v>
      </c>
      <c r="F4503" s="35">
        <v>1</v>
      </c>
      <c r="G4503" s="36">
        <v>36422</v>
      </c>
      <c r="H4503" s="35"/>
      <c r="I4503" s="36"/>
      <c r="J4503" s="36"/>
      <c r="K4503" s="36">
        <f t="shared" si="145"/>
        <v>36422</v>
      </c>
      <c r="L4503" s="348">
        <v>20240828</v>
      </c>
    </row>
    <row r="4504" spans="1:12" x14ac:dyDescent="0.25">
      <c r="A4504" s="55" t="s">
        <v>6266</v>
      </c>
      <c r="B4504" s="35" t="s">
        <v>1468</v>
      </c>
      <c r="C4504" s="35" t="s">
        <v>251</v>
      </c>
      <c r="D4504" s="35" t="s">
        <v>91</v>
      </c>
      <c r="E4504" s="35" t="s">
        <v>2971</v>
      </c>
      <c r="F4504" s="35">
        <v>1</v>
      </c>
      <c r="G4504" s="36">
        <v>36422</v>
      </c>
      <c r="H4504" s="35"/>
      <c r="I4504" s="36"/>
      <c r="J4504" s="36"/>
      <c r="K4504" s="36">
        <f t="shared" si="145"/>
        <v>36422</v>
      </c>
      <c r="L4504" s="348">
        <v>20240828</v>
      </c>
    </row>
    <row r="4505" spans="1:12" x14ac:dyDescent="0.25">
      <c r="A4505" s="55" t="s">
        <v>6205</v>
      </c>
      <c r="B4505" s="35" t="s">
        <v>11</v>
      </c>
      <c r="C4505" s="35" t="s">
        <v>12</v>
      </c>
      <c r="D4505" s="35" t="s">
        <v>118</v>
      </c>
      <c r="E4505" s="35" t="s">
        <v>2477</v>
      </c>
      <c r="F4505" s="35">
        <v>1</v>
      </c>
      <c r="G4505" s="36">
        <v>36422</v>
      </c>
      <c r="H4505" s="35"/>
      <c r="I4505" s="36"/>
      <c r="J4505" s="36"/>
      <c r="K4505" s="36">
        <f t="shared" si="145"/>
        <v>36422</v>
      </c>
      <c r="L4505" s="348">
        <v>20240829</v>
      </c>
    </row>
    <row r="4506" spans="1:12" x14ac:dyDescent="0.25">
      <c r="A4506" s="55" t="s">
        <v>6210</v>
      </c>
      <c r="B4506" s="35" t="s">
        <v>11</v>
      </c>
      <c r="C4506" s="35" t="s">
        <v>12</v>
      </c>
      <c r="D4506" s="35" t="s">
        <v>118</v>
      </c>
      <c r="E4506" s="35" t="s">
        <v>174</v>
      </c>
      <c r="F4506" s="35">
        <v>1</v>
      </c>
      <c r="G4506" s="36">
        <v>36422</v>
      </c>
      <c r="H4506" s="35"/>
      <c r="I4506" s="36"/>
      <c r="J4506" s="36"/>
      <c r="K4506" s="36">
        <f t="shared" si="145"/>
        <v>36422</v>
      </c>
      <c r="L4506" s="348">
        <v>20240829</v>
      </c>
    </row>
    <row r="4507" spans="1:12" x14ac:dyDescent="0.25">
      <c r="A4507" s="55" t="s">
        <v>6209</v>
      </c>
      <c r="B4507" s="35" t="s">
        <v>11</v>
      </c>
      <c r="C4507" s="35" t="s">
        <v>984</v>
      </c>
      <c r="D4507" s="35" t="s">
        <v>2178</v>
      </c>
      <c r="E4507" s="35" t="s">
        <v>209</v>
      </c>
      <c r="F4507" s="35">
        <v>1</v>
      </c>
      <c r="G4507" s="36">
        <v>36422</v>
      </c>
      <c r="H4507" s="35"/>
      <c r="I4507" s="36"/>
      <c r="J4507" s="36"/>
      <c r="K4507" s="36">
        <f t="shared" si="145"/>
        <v>36422</v>
      </c>
      <c r="L4507" s="348">
        <v>20240830</v>
      </c>
    </row>
    <row r="4508" spans="1:12" x14ac:dyDescent="0.25">
      <c r="A4508" s="55" t="s">
        <v>6234</v>
      </c>
      <c r="B4508" s="35" t="s">
        <v>1468</v>
      </c>
      <c r="C4508" s="35" t="s">
        <v>984</v>
      </c>
      <c r="D4508" s="35" t="s">
        <v>2178</v>
      </c>
      <c r="E4508" s="35" t="s">
        <v>2711</v>
      </c>
      <c r="F4508" s="35">
        <v>1</v>
      </c>
      <c r="G4508" s="36">
        <v>36422</v>
      </c>
      <c r="H4508" s="35"/>
      <c r="I4508" s="36"/>
      <c r="J4508" s="36"/>
      <c r="K4508" s="36">
        <f t="shared" si="145"/>
        <v>36422</v>
      </c>
      <c r="L4508" s="348">
        <v>20240830</v>
      </c>
    </row>
    <row r="4509" spans="1:12" ht="15.75" thickBot="1" x14ac:dyDescent="0.3">
      <c r="A4509" s="313" t="s">
        <v>6236</v>
      </c>
      <c r="B4509" s="314" t="s">
        <v>1468</v>
      </c>
      <c r="C4509" s="314" t="s">
        <v>984</v>
      </c>
      <c r="D4509" s="314" t="s">
        <v>2178</v>
      </c>
      <c r="E4509" s="314" t="s">
        <v>232</v>
      </c>
      <c r="F4509" s="314">
        <v>1</v>
      </c>
      <c r="G4509" s="316">
        <v>36422</v>
      </c>
      <c r="H4509" s="314">
        <v>50</v>
      </c>
      <c r="I4509" s="316">
        <v>407.6</v>
      </c>
      <c r="J4509" s="316">
        <f>I4509*H4509</f>
        <v>20380</v>
      </c>
      <c r="K4509" s="316">
        <f t="shared" si="145"/>
        <v>56802</v>
      </c>
      <c r="L4509" s="352">
        <v>20240830</v>
      </c>
    </row>
    <row r="4510" spans="1:12" x14ac:dyDescent="0.25">
      <c r="A4510" s="89"/>
      <c r="B4510" s="90"/>
      <c r="C4510" s="90"/>
      <c r="D4510" s="90"/>
      <c r="E4510" s="90"/>
      <c r="F4510" s="90"/>
      <c r="G4510" s="91"/>
      <c r="H4510" s="90"/>
      <c r="I4510" s="91"/>
      <c r="J4510" s="91"/>
      <c r="K4510" s="91"/>
      <c r="L4510" s="358"/>
    </row>
    <row r="4511" spans="1:12" ht="15.75" thickBot="1" x14ac:dyDescent="0.3">
      <c r="A4511" s="70"/>
      <c r="B4511" s="71"/>
      <c r="C4511" s="71"/>
      <c r="D4511" s="71"/>
      <c r="E4511" s="71"/>
      <c r="F4511" s="71"/>
      <c r="G4511" s="72"/>
      <c r="H4511" s="71"/>
      <c r="I4511" s="72"/>
      <c r="J4511" s="72"/>
      <c r="K4511" s="72"/>
      <c r="L4511" s="357"/>
    </row>
    <row r="4512" spans="1:12" x14ac:dyDescent="0.25">
      <c r="A4512" s="54" t="s">
        <v>6277</v>
      </c>
      <c r="B4512" s="47" t="s">
        <v>92</v>
      </c>
      <c r="C4512" s="47" t="s">
        <v>251</v>
      </c>
      <c r="D4512" s="47" t="s">
        <v>91</v>
      </c>
      <c r="E4512" s="47" t="s">
        <v>2971</v>
      </c>
      <c r="F4512" s="47">
        <v>1</v>
      </c>
      <c r="G4512" s="38">
        <v>16837</v>
      </c>
      <c r="H4512" s="47"/>
      <c r="I4512" s="38"/>
      <c r="J4512" s="38"/>
      <c r="K4512" s="38">
        <f t="shared" ref="K4512:K4543" si="146">J4512+G4512</f>
        <v>16837</v>
      </c>
      <c r="L4512" s="347">
        <v>20240808</v>
      </c>
    </row>
    <row r="4513" spans="1:12" x14ac:dyDescent="0.25">
      <c r="A4513" s="55" t="s">
        <v>6278</v>
      </c>
      <c r="B4513" s="35" t="s">
        <v>92</v>
      </c>
      <c r="C4513" s="35" t="s">
        <v>251</v>
      </c>
      <c r="D4513" s="35" t="s">
        <v>91</v>
      </c>
      <c r="E4513" s="35" t="s">
        <v>1196</v>
      </c>
      <c r="F4513" s="35">
        <v>1</v>
      </c>
      <c r="G4513" s="36">
        <v>16837</v>
      </c>
      <c r="H4513" s="35"/>
      <c r="I4513" s="36"/>
      <c r="J4513" s="36"/>
      <c r="K4513" s="36">
        <f t="shared" si="146"/>
        <v>16837</v>
      </c>
      <c r="L4513" s="348">
        <v>20240808</v>
      </c>
    </row>
    <row r="4514" spans="1:12" x14ac:dyDescent="0.25">
      <c r="A4514" s="55" t="s">
        <v>6279</v>
      </c>
      <c r="B4514" s="35" t="s">
        <v>92</v>
      </c>
      <c r="C4514" s="35" t="s">
        <v>251</v>
      </c>
      <c r="D4514" s="35" t="s">
        <v>91</v>
      </c>
      <c r="E4514" s="35" t="s">
        <v>3513</v>
      </c>
      <c r="F4514" s="35">
        <v>1</v>
      </c>
      <c r="G4514" s="36">
        <v>16837</v>
      </c>
      <c r="H4514" s="35"/>
      <c r="I4514" s="36"/>
      <c r="J4514" s="36"/>
      <c r="K4514" s="36">
        <f t="shared" si="146"/>
        <v>16837</v>
      </c>
      <c r="L4514" s="348">
        <v>20240808</v>
      </c>
    </row>
    <row r="4515" spans="1:12" x14ac:dyDescent="0.25">
      <c r="A4515" s="55" t="s">
        <v>6272</v>
      </c>
      <c r="B4515" s="35" t="s">
        <v>92</v>
      </c>
      <c r="C4515" s="35" t="s">
        <v>251</v>
      </c>
      <c r="D4515" s="35" t="s">
        <v>91</v>
      </c>
      <c r="E4515" s="35" t="s">
        <v>1198</v>
      </c>
      <c r="F4515" s="35">
        <v>1</v>
      </c>
      <c r="G4515" s="36">
        <v>16837</v>
      </c>
      <c r="H4515" s="35"/>
      <c r="I4515" s="36"/>
      <c r="J4515" s="36"/>
      <c r="K4515" s="36">
        <f t="shared" si="146"/>
        <v>16837</v>
      </c>
      <c r="L4515" s="348">
        <v>20240809</v>
      </c>
    </row>
    <row r="4516" spans="1:12" x14ac:dyDescent="0.25">
      <c r="A4516" s="55" t="s">
        <v>6273</v>
      </c>
      <c r="B4516" s="35" t="s">
        <v>92</v>
      </c>
      <c r="C4516" s="35" t="s">
        <v>251</v>
      </c>
      <c r="D4516" s="35" t="s">
        <v>91</v>
      </c>
      <c r="E4516" s="35" t="s">
        <v>3539</v>
      </c>
      <c r="F4516" s="35">
        <v>1</v>
      </c>
      <c r="G4516" s="36">
        <v>16837</v>
      </c>
      <c r="H4516" s="35"/>
      <c r="I4516" s="36"/>
      <c r="J4516" s="36"/>
      <c r="K4516" s="36">
        <f t="shared" si="146"/>
        <v>16837</v>
      </c>
      <c r="L4516" s="348">
        <v>20240809</v>
      </c>
    </row>
    <row r="4517" spans="1:12" x14ac:dyDescent="0.25">
      <c r="A4517" s="55" t="s">
        <v>6274</v>
      </c>
      <c r="B4517" s="35" t="s">
        <v>92</v>
      </c>
      <c r="C4517" s="35" t="s">
        <v>251</v>
      </c>
      <c r="D4517" s="35" t="s">
        <v>91</v>
      </c>
      <c r="E4517" s="35" t="s">
        <v>252</v>
      </c>
      <c r="F4517" s="35">
        <v>1</v>
      </c>
      <c r="G4517" s="36">
        <v>16837</v>
      </c>
      <c r="H4517" s="35"/>
      <c r="I4517" s="36"/>
      <c r="J4517" s="36"/>
      <c r="K4517" s="36">
        <f t="shared" si="146"/>
        <v>16837</v>
      </c>
      <c r="L4517" s="348">
        <v>20240809</v>
      </c>
    </row>
    <row r="4518" spans="1:12" x14ac:dyDescent="0.25">
      <c r="A4518" s="55" t="s">
        <v>6275</v>
      </c>
      <c r="B4518" s="35" t="s">
        <v>92</v>
      </c>
      <c r="C4518" s="35" t="s">
        <v>251</v>
      </c>
      <c r="D4518" s="35" t="s">
        <v>91</v>
      </c>
      <c r="E4518" s="35" t="s">
        <v>1201</v>
      </c>
      <c r="F4518" s="35">
        <v>1</v>
      </c>
      <c r="G4518" s="36">
        <v>16837</v>
      </c>
      <c r="H4518" s="35"/>
      <c r="I4518" s="36"/>
      <c r="J4518" s="36"/>
      <c r="K4518" s="36">
        <f t="shared" si="146"/>
        <v>16837</v>
      </c>
      <c r="L4518" s="348">
        <v>20240809</v>
      </c>
    </row>
    <row r="4519" spans="1:12" x14ac:dyDescent="0.25">
      <c r="A4519" s="55" t="s">
        <v>6276</v>
      </c>
      <c r="B4519" s="35" t="s">
        <v>92</v>
      </c>
      <c r="C4519" s="35" t="s">
        <v>251</v>
      </c>
      <c r="D4519" s="35" t="s">
        <v>91</v>
      </c>
      <c r="E4519" s="35" t="s">
        <v>4706</v>
      </c>
      <c r="F4519" s="35">
        <v>1</v>
      </c>
      <c r="G4519" s="36">
        <v>16837</v>
      </c>
      <c r="H4519" s="35"/>
      <c r="I4519" s="36"/>
      <c r="J4519" s="36"/>
      <c r="K4519" s="36">
        <f t="shared" si="146"/>
        <v>16837</v>
      </c>
      <c r="L4519" s="348">
        <v>20240809</v>
      </c>
    </row>
    <row r="4520" spans="1:12" x14ac:dyDescent="0.25">
      <c r="A4520" s="55" t="s">
        <v>6283</v>
      </c>
      <c r="B4520" s="35" t="s">
        <v>92</v>
      </c>
      <c r="C4520" s="35" t="s">
        <v>28</v>
      </c>
      <c r="D4520" s="35" t="s">
        <v>26</v>
      </c>
      <c r="E4520" s="35" t="s">
        <v>960</v>
      </c>
      <c r="F4520" s="35">
        <v>1</v>
      </c>
      <c r="G4520" s="36">
        <v>16837</v>
      </c>
      <c r="H4520" s="35"/>
      <c r="I4520" s="36"/>
      <c r="J4520" s="36"/>
      <c r="K4520" s="36">
        <f t="shared" si="146"/>
        <v>16837</v>
      </c>
      <c r="L4520" s="348">
        <v>20240809</v>
      </c>
    </row>
    <row r="4521" spans="1:12" x14ac:dyDescent="0.25">
      <c r="A4521" s="55" t="s">
        <v>6284</v>
      </c>
      <c r="B4521" s="35" t="s">
        <v>92</v>
      </c>
      <c r="C4521" s="35" t="s">
        <v>2568</v>
      </c>
      <c r="D4521" s="35" t="s">
        <v>26</v>
      </c>
      <c r="E4521" s="35">
        <v>7929871</v>
      </c>
      <c r="F4521" s="35">
        <v>1</v>
      </c>
      <c r="G4521" s="36">
        <v>16837</v>
      </c>
      <c r="H4521" s="35"/>
      <c r="I4521" s="36"/>
      <c r="J4521" s="36"/>
      <c r="K4521" s="36">
        <f t="shared" si="146"/>
        <v>16837</v>
      </c>
      <c r="L4521" s="348">
        <v>20240809</v>
      </c>
    </row>
    <row r="4522" spans="1:12" x14ac:dyDescent="0.25">
      <c r="A4522" s="55" t="s">
        <v>6258</v>
      </c>
      <c r="B4522" s="35" t="s">
        <v>92</v>
      </c>
      <c r="C4522" s="35" t="s">
        <v>251</v>
      </c>
      <c r="D4522" s="35" t="s">
        <v>91</v>
      </c>
      <c r="E4522" s="35" t="s">
        <v>962</v>
      </c>
      <c r="F4522" s="35">
        <v>1</v>
      </c>
      <c r="G4522" s="36">
        <v>16837</v>
      </c>
      <c r="H4522" s="35"/>
      <c r="I4522" s="36"/>
      <c r="J4522" s="36"/>
      <c r="K4522" s="36">
        <f t="shared" si="146"/>
        <v>16837</v>
      </c>
      <c r="L4522" s="348">
        <v>20240813</v>
      </c>
    </row>
    <row r="4523" spans="1:12" x14ac:dyDescent="0.25">
      <c r="A4523" s="55" t="s">
        <v>6259</v>
      </c>
      <c r="B4523" s="35" t="s">
        <v>92</v>
      </c>
      <c r="C4523" s="35" t="s">
        <v>251</v>
      </c>
      <c r="D4523" s="35" t="s">
        <v>91</v>
      </c>
      <c r="E4523" s="35" t="s">
        <v>6006</v>
      </c>
      <c r="F4523" s="35">
        <v>1</v>
      </c>
      <c r="G4523" s="36">
        <v>16837</v>
      </c>
      <c r="H4523" s="35"/>
      <c r="I4523" s="36"/>
      <c r="J4523" s="36"/>
      <c r="K4523" s="36">
        <f t="shared" si="146"/>
        <v>16837</v>
      </c>
      <c r="L4523" s="348">
        <v>20240813</v>
      </c>
    </row>
    <row r="4524" spans="1:12" x14ac:dyDescent="0.25">
      <c r="A4524" s="55" t="s">
        <v>6237</v>
      </c>
      <c r="B4524" s="35" t="s">
        <v>92</v>
      </c>
      <c r="C4524" s="35" t="s">
        <v>984</v>
      </c>
      <c r="D4524" s="35" t="s">
        <v>2178</v>
      </c>
      <c r="E4524" s="35" t="s">
        <v>6238</v>
      </c>
      <c r="F4524" s="35">
        <v>1</v>
      </c>
      <c r="G4524" s="36">
        <v>16837</v>
      </c>
      <c r="H4524" s="35"/>
      <c r="I4524" s="36"/>
      <c r="J4524" s="36"/>
      <c r="K4524" s="36">
        <f t="shared" si="146"/>
        <v>16837</v>
      </c>
      <c r="L4524" s="348">
        <v>20240816</v>
      </c>
    </row>
    <row r="4525" spans="1:12" x14ac:dyDescent="0.25">
      <c r="A4525" s="55" t="s">
        <v>6239</v>
      </c>
      <c r="B4525" s="35" t="s">
        <v>92</v>
      </c>
      <c r="C4525" s="35" t="s">
        <v>984</v>
      </c>
      <c r="D4525" s="35" t="s">
        <v>2178</v>
      </c>
      <c r="E4525" s="35" t="s">
        <v>232</v>
      </c>
      <c r="F4525" s="35">
        <v>1</v>
      </c>
      <c r="G4525" s="36">
        <v>16837</v>
      </c>
      <c r="H4525" s="35"/>
      <c r="I4525" s="36"/>
      <c r="J4525" s="36"/>
      <c r="K4525" s="36">
        <f t="shared" si="146"/>
        <v>16837</v>
      </c>
      <c r="L4525" s="348">
        <v>20240816</v>
      </c>
    </row>
    <row r="4526" spans="1:12" x14ac:dyDescent="0.25">
      <c r="A4526" s="55" t="s">
        <v>6240</v>
      </c>
      <c r="B4526" s="35" t="s">
        <v>92</v>
      </c>
      <c r="C4526" s="35" t="s">
        <v>984</v>
      </c>
      <c r="D4526" s="35" t="s">
        <v>2178</v>
      </c>
      <c r="E4526" s="35" t="s">
        <v>2409</v>
      </c>
      <c r="F4526" s="35">
        <v>1</v>
      </c>
      <c r="G4526" s="36">
        <v>16837</v>
      </c>
      <c r="H4526" s="35"/>
      <c r="I4526" s="36"/>
      <c r="J4526" s="36"/>
      <c r="K4526" s="36">
        <f t="shared" si="146"/>
        <v>16837</v>
      </c>
      <c r="L4526" s="348">
        <v>20240816</v>
      </c>
    </row>
    <row r="4527" spans="1:12" x14ac:dyDescent="0.25">
      <c r="A4527" s="55" t="s">
        <v>6241</v>
      </c>
      <c r="B4527" s="35" t="s">
        <v>92</v>
      </c>
      <c r="C4527" s="35" t="s">
        <v>984</v>
      </c>
      <c r="D4527" s="35" t="s">
        <v>2178</v>
      </c>
      <c r="E4527" s="35" t="s">
        <v>990</v>
      </c>
      <c r="F4527" s="35">
        <v>1</v>
      </c>
      <c r="G4527" s="36">
        <v>16837</v>
      </c>
      <c r="H4527" s="35"/>
      <c r="I4527" s="36"/>
      <c r="J4527" s="36"/>
      <c r="K4527" s="36">
        <f t="shared" si="146"/>
        <v>16837</v>
      </c>
      <c r="L4527" s="348">
        <v>20240816</v>
      </c>
    </row>
    <row r="4528" spans="1:12" x14ac:dyDescent="0.25">
      <c r="A4528" s="55" t="s">
        <v>6242</v>
      </c>
      <c r="B4528" s="35" t="s">
        <v>92</v>
      </c>
      <c r="C4528" s="35" t="s">
        <v>984</v>
      </c>
      <c r="D4528" s="35" t="s">
        <v>2178</v>
      </c>
      <c r="E4528" s="35" t="s">
        <v>2711</v>
      </c>
      <c r="F4528" s="35">
        <v>1</v>
      </c>
      <c r="G4528" s="36">
        <v>16837</v>
      </c>
      <c r="H4528" s="35"/>
      <c r="I4528" s="36"/>
      <c r="J4528" s="36"/>
      <c r="K4528" s="36">
        <f t="shared" si="146"/>
        <v>16837</v>
      </c>
      <c r="L4528" s="348">
        <v>20240816</v>
      </c>
    </row>
    <row r="4529" spans="1:12" x14ac:dyDescent="0.25">
      <c r="A4529" s="55" t="s">
        <v>6243</v>
      </c>
      <c r="B4529" s="35" t="s">
        <v>92</v>
      </c>
      <c r="C4529" s="35" t="s">
        <v>222</v>
      </c>
      <c r="D4529" s="35" t="s">
        <v>26</v>
      </c>
      <c r="E4529" s="35" t="s">
        <v>1106</v>
      </c>
      <c r="F4529" s="35">
        <v>1</v>
      </c>
      <c r="G4529" s="36">
        <v>16837</v>
      </c>
      <c r="H4529" s="35"/>
      <c r="I4529" s="36"/>
      <c r="J4529" s="36"/>
      <c r="K4529" s="36">
        <f t="shared" si="146"/>
        <v>16837</v>
      </c>
      <c r="L4529" s="348">
        <v>20240819</v>
      </c>
    </row>
    <row r="4530" spans="1:12" x14ac:dyDescent="0.25">
      <c r="A4530" s="55" t="s">
        <v>6244</v>
      </c>
      <c r="B4530" s="35" t="s">
        <v>92</v>
      </c>
      <c r="C4530" s="35" t="s">
        <v>222</v>
      </c>
      <c r="D4530" s="35" t="s">
        <v>26</v>
      </c>
      <c r="E4530" s="35" t="s">
        <v>670</v>
      </c>
      <c r="F4530" s="35">
        <v>1</v>
      </c>
      <c r="G4530" s="36">
        <v>16837</v>
      </c>
      <c r="H4530" s="35"/>
      <c r="I4530" s="36"/>
      <c r="J4530" s="36"/>
      <c r="K4530" s="36">
        <f t="shared" si="146"/>
        <v>16837</v>
      </c>
      <c r="L4530" s="348">
        <v>20240819</v>
      </c>
    </row>
    <row r="4531" spans="1:12" x14ac:dyDescent="0.25">
      <c r="A4531" s="55" t="s">
        <v>6245</v>
      </c>
      <c r="B4531" s="35" t="s">
        <v>92</v>
      </c>
      <c r="C4531" s="35" t="s">
        <v>222</v>
      </c>
      <c r="D4531" s="35" t="s">
        <v>26</v>
      </c>
      <c r="E4531" s="35" t="s">
        <v>1109</v>
      </c>
      <c r="F4531" s="35">
        <v>1</v>
      </c>
      <c r="G4531" s="36">
        <v>16837</v>
      </c>
      <c r="H4531" s="35"/>
      <c r="I4531" s="36"/>
      <c r="J4531" s="36"/>
      <c r="K4531" s="36">
        <f t="shared" si="146"/>
        <v>16837</v>
      </c>
      <c r="L4531" s="348">
        <v>20240819</v>
      </c>
    </row>
    <row r="4532" spans="1:12" x14ac:dyDescent="0.25">
      <c r="A4532" s="55" t="s">
        <v>6246</v>
      </c>
      <c r="B4532" s="35" t="s">
        <v>92</v>
      </c>
      <c r="C4532" s="35" t="s">
        <v>12</v>
      </c>
      <c r="D4532" s="35" t="s">
        <v>116</v>
      </c>
      <c r="E4532" s="35" t="s">
        <v>3001</v>
      </c>
      <c r="F4532" s="35">
        <v>1</v>
      </c>
      <c r="G4532" s="36">
        <v>16837</v>
      </c>
      <c r="H4532" s="35"/>
      <c r="I4532" s="36"/>
      <c r="J4532" s="36"/>
      <c r="K4532" s="36">
        <f t="shared" si="146"/>
        <v>16837</v>
      </c>
      <c r="L4532" s="348">
        <v>20240819</v>
      </c>
    </row>
    <row r="4533" spans="1:12" x14ac:dyDescent="0.25">
      <c r="A4533" s="55" t="s">
        <v>6247</v>
      </c>
      <c r="B4533" s="35" t="s">
        <v>92</v>
      </c>
      <c r="C4533" s="35" t="s">
        <v>12</v>
      </c>
      <c r="D4533" s="35" t="s">
        <v>116</v>
      </c>
      <c r="E4533" s="35" t="s">
        <v>1148</v>
      </c>
      <c r="F4533" s="35">
        <v>1</v>
      </c>
      <c r="G4533" s="36">
        <v>16837</v>
      </c>
      <c r="H4533" s="35"/>
      <c r="I4533" s="36"/>
      <c r="J4533" s="36"/>
      <c r="K4533" s="36">
        <f t="shared" si="146"/>
        <v>16837</v>
      </c>
      <c r="L4533" s="348">
        <v>20240819</v>
      </c>
    </row>
    <row r="4534" spans="1:12" x14ac:dyDescent="0.25">
      <c r="A4534" s="55" t="s">
        <v>6249</v>
      </c>
      <c r="B4534" s="35" t="s">
        <v>92</v>
      </c>
      <c r="C4534" s="35" t="s">
        <v>12</v>
      </c>
      <c r="D4534" s="35" t="s">
        <v>116</v>
      </c>
      <c r="E4534" s="35" t="s">
        <v>1071</v>
      </c>
      <c r="F4534" s="35">
        <v>1</v>
      </c>
      <c r="G4534" s="36">
        <v>16837</v>
      </c>
      <c r="H4534" s="35"/>
      <c r="I4534" s="36"/>
      <c r="J4534" s="36"/>
      <c r="K4534" s="36">
        <f t="shared" si="146"/>
        <v>16837</v>
      </c>
      <c r="L4534" s="348">
        <v>20240819</v>
      </c>
    </row>
    <row r="4535" spans="1:12" x14ac:dyDescent="0.25">
      <c r="A4535" s="55" t="s">
        <v>6250</v>
      </c>
      <c r="B4535" s="35" t="s">
        <v>92</v>
      </c>
      <c r="C4535" s="35" t="s">
        <v>12</v>
      </c>
      <c r="D4535" s="35" t="s">
        <v>116</v>
      </c>
      <c r="E4535" s="35" t="s">
        <v>2369</v>
      </c>
      <c r="F4535" s="35">
        <v>1</v>
      </c>
      <c r="G4535" s="36">
        <v>16837</v>
      </c>
      <c r="H4535" s="35"/>
      <c r="I4535" s="36"/>
      <c r="J4535" s="36"/>
      <c r="K4535" s="36">
        <f t="shared" si="146"/>
        <v>16837</v>
      </c>
      <c r="L4535" s="348">
        <v>20240819</v>
      </c>
    </row>
    <row r="4536" spans="1:12" x14ac:dyDescent="0.25">
      <c r="A4536" s="55" t="s">
        <v>6230</v>
      </c>
      <c r="B4536" s="35" t="s">
        <v>92</v>
      </c>
      <c r="C4536" s="35" t="s">
        <v>220</v>
      </c>
      <c r="D4536" s="35" t="s">
        <v>1761</v>
      </c>
      <c r="E4536" s="35" t="s">
        <v>5662</v>
      </c>
      <c r="F4536" s="35">
        <v>1</v>
      </c>
      <c r="G4536" s="36">
        <v>16837</v>
      </c>
      <c r="H4536" s="35"/>
      <c r="I4536" s="36"/>
      <c r="J4536" s="36"/>
      <c r="K4536" s="36">
        <f t="shared" si="146"/>
        <v>16837</v>
      </c>
      <c r="L4536" s="348">
        <v>20240820</v>
      </c>
    </row>
    <row r="4537" spans="1:12" x14ac:dyDescent="0.25">
      <c r="A4537" s="55" t="s">
        <v>6231</v>
      </c>
      <c r="B4537" s="35" t="s">
        <v>92</v>
      </c>
      <c r="C4537" s="35" t="s">
        <v>220</v>
      </c>
      <c r="D4537" s="35" t="s">
        <v>1761</v>
      </c>
      <c r="E4537" s="35" t="s">
        <v>5664</v>
      </c>
      <c r="F4537" s="35">
        <v>1</v>
      </c>
      <c r="G4537" s="36">
        <v>16837</v>
      </c>
      <c r="H4537" s="35"/>
      <c r="I4537" s="36"/>
      <c r="J4537" s="36"/>
      <c r="K4537" s="36">
        <f t="shared" si="146"/>
        <v>16837</v>
      </c>
      <c r="L4537" s="348">
        <v>20240820</v>
      </c>
    </row>
    <row r="4538" spans="1:12" x14ac:dyDescent="0.25">
      <c r="A4538" s="55" t="s">
        <v>6232</v>
      </c>
      <c r="B4538" s="35" t="s">
        <v>92</v>
      </c>
      <c r="C4538" s="35" t="s">
        <v>220</v>
      </c>
      <c r="D4538" s="35" t="s">
        <v>1761</v>
      </c>
      <c r="E4538" s="35" t="s">
        <v>5668</v>
      </c>
      <c r="F4538" s="35">
        <v>1</v>
      </c>
      <c r="G4538" s="36">
        <v>16837</v>
      </c>
      <c r="H4538" s="35"/>
      <c r="I4538" s="36"/>
      <c r="J4538" s="36"/>
      <c r="K4538" s="36">
        <f t="shared" si="146"/>
        <v>16837</v>
      </c>
      <c r="L4538" s="348">
        <v>20240820</v>
      </c>
    </row>
    <row r="4539" spans="1:12" x14ac:dyDescent="0.25">
      <c r="A4539" s="55" t="s">
        <v>6233</v>
      </c>
      <c r="B4539" s="35" t="s">
        <v>92</v>
      </c>
      <c r="C4539" s="35" t="s">
        <v>220</v>
      </c>
      <c r="D4539" s="35" t="s">
        <v>1761</v>
      </c>
      <c r="E4539" s="35" t="s">
        <v>5666</v>
      </c>
      <c r="F4539" s="35">
        <v>1</v>
      </c>
      <c r="G4539" s="36">
        <v>16837</v>
      </c>
      <c r="H4539" s="35"/>
      <c r="I4539" s="36"/>
      <c r="J4539" s="36"/>
      <c r="K4539" s="36">
        <f t="shared" si="146"/>
        <v>16837</v>
      </c>
      <c r="L4539" s="348">
        <v>20240820</v>
      </c>
    </row>
    <row r="4540" spans="1:12" x14ac:dyDescent="0.25">
      <c r="A4540" s="55" t="s">
        <v>6248</v>
      </c>
      <c r="B4540" s="35" t="s">
        <v>92</v>
      </c>
      <c r="C4540" s="35" t="s">
        <v>12</v>
      </c>
      <c r="D4540" s="35" t="s">
        <v>116</v>
      </c>
      <c r="E4540" s="35" t="s">
        <v>4808</v>
      </c>
      <c r="F4540" s="35">
        <v>1</v>
      </c>
      <c r="G4540" s="36">
        <v>16837</v>
      </c>
      <c r="H4540" s="35"/>
      <c r="I4540" s="36"/>
      <c r="J4540" s="36"/>
      <c r="K4540" s="36">
        <f t="shared" si="146"/>
        <v>16837</v>
      </c>
      <c r="L4540" s="348">
        <v>20240820</v>
      </c>
    </row>
    <row r="4541" spans="1:12" x14ac:dyDescent="0.25">
      <c r="A4541" s="55" t="s">
        <v>6218</v>
      </c>
      <c r="B4541" s="35" t="s">
        <v>92</v>
      </c>
      <c r="C4541" s="35" t="s">
        <v>297</v>
      </c>
      <c r="D4541" s="35" t="s">
        <v>93</v>
      </c>
      <c r="E4541" s="35" t="s">
        <v>799</v>
      </c>
      <c r="F4541" s="35">
        <v>1</v>
      </c>
      <c r="G4541" s="36">
        <v>16837</v>
      </c>
      <c r="H4541" s="35"/>
      <c r="I4541" s="36"/>
      <c r="J4541" s="36"/>
      <c r="K4541" s="36">
        <f t="shared" si="146"/>
        <v>16837</v>
      </c>
      <c r="L4541" s="348">
        <v>20240821</v>
      </c>
    </row>
    <row r="4542" spans="1:12" x14ac:dyDescent="0.25">
      <c r="A4542" s="55" t="s">
        <v>6223</v>
      </c>
      <c r="B4542" s="35" t="s">
        <v>92</v>
      </c>
      <c r="C4542" s="35" t="s">
        <v>297</v>
      </c>
      <c r="D4542" s="35" t="s">
        <v>93</v>
      </c>
      <c r="E4542" s="35" t="s">
        <v>797</v>
      </c>
      <c r="F4542" s="35">
        <v>1</v>
      </c>
      <c r="G4542" s="36">
        <v>16837</v>
      </c>
      <c r="H4542" s="35"/>
      <c r="I4542" s="36"/>
      <c r="J4542" s="36"/>
      <c r="K4542" s="36">
        <f t="shared" si="146"/>
        <v>16837</v>
      </c>
      <c r="L4542" s="348">
        <v>20240821</v>
      </c>
    </row>
    <row r="4543" spans="1:12" x14ac:dyDescent="0.25">
      <c r="A4543" s="55" t="s">
        <v>6224</v>
      </c>
      <c r="B4543" s="35" t="s">
        <v>92</v>
      </c>
      <c r="C4543" s="35" t="s">
        <v>297</v>
      </c>
      <c r="D4543" s="35" t="s">
        <v>93</v>
      </c>
      <c r="E4543" s="35" t="s">
        <v>805</v>
      </c>
      <c r="F4543" s="35">
        <v>1</v>
      </c>
      <c r="G4543" s="36">
        <v>16837</v>
      </c>
      <c r="H4543" s="35"/>
      <c r="I4543" s="36"/>
      <c r="J4543" s="36"/>
      <c r="K4543" s="36">
        <f t="shared" si="146"/>
        <v>16837</v>
      </c>
      <c r="L4543" s="348">
        <v>20240821</v>
      </c>
    </row>
    <row r="4544" spans="1:12" x14ac:dyDescent="0.25">
      <c r="A4544" s="55" t="s">
        <v>6225</v>
      </c>
      <c r="B4544" s="35" t="s">
        <v>92</v>
      </c>
      <c r="C4544" s="35" t="s">
        <v>297</v>
      </c>
      <c r="D4544" s="35" t="s">
        <v>93</v>
      </c>
      <c r="E4544" s="35" t="s">
        <v>809</v>
      </c>
      <c r="F4544" s="35">
        <v>1</v>
      </c>
      <c r="G4544" s="36">
        <v>16837</v>
      </c>
      <c r="H4544" s="35"/>
      <c r="I4544" s="36"/>
      <c r="J4544" s="36"/>
      <c r="K4544" s="36">
        <f t="shared" ref="K4544:K4574" si="147">J4544+G4544</f>
        <v>16837</v>
      </c>
      <c r="L4544" s="348">
        <v>20240821</v>
      </c>
    </row>
    <row r="4545" spans="1:12" x14ac:dyDescent="0.25">
      <c r="A4545" s="55" t="s">
        <v>6226</v>
      </c>
      <c r="B4545" s="35" t="s">
        <v>92</v>
      </c>
      <c r="C4545" s="35" t="s">
        <v>297</v>
      </c>
      <c r="D4545" s="35" t="s">
        <v>93</v>
      </c>
      <c r="E4545" s="35" t="s">
        <v>813</v>
      </c>
      <c r="F4545" s="35">
        <v>1</v>
      </c>
      <c r="G4545" s="36">
        <v>16837</v>
      </c>
      <c r="H4545" s="35"/>
      <c r="I4545" s="36"/>
      <c r="J4545" s="36"/>
      <c r="K4545" s="36">
        <f t="shared" si="147"/>
        <v>16837</v>
      </c>
      <c r="L4545" s="348">
        <v>20240821</v>
      </c>
    </row>
    <row r="4546" spans="1:12" x14ac:dyDescent="0.25">
      <c r="A4546" s="55" t="s">
        <v>6219</v>
      </c>
      <c r="B4546" s="35" t="s">
        <v>92</v>
      </c>
      <c r="C4546" s="35" t="s">
        <v>297</v>
      </c>
      <c r="D4546" s="35" t="s">
        <v>93</v>
      </c>
      <c r="E4546" s="35" t="s">
        <v>801</v>
      </c>
      <c r="F4546" s="35">
        <v>1</v>
      </c>
      <c r="G4546" s="36">
        <v>16837</v>
      </c>
      <c r="H4546" s="35"/>
      <c r="I4546" s="36"/>
      <c r="J4546" s="36"/>
      <c r="K4546" s="36">
        <f t="shared" si="147"/>
        <v>16837</v>
      </c>
      <c r="L4546" s="348">
        <v>20240822</v>
      </c>
    </row>
    <row r="4547" spans="1:12" x14ac:dyDescent="0.25">
      <c r="A4547" s="55" t="s">
        <v>6220</v>
      </c>
      <c r="B4547" s="35" t="s">
        <v>92</v>
      </c>
      <c r="C4547" s="35" t="s">
        <v>297</v>
      </c>
      <c r="D4547" s="35" t="s">
        <v>93</v>
      </c>
      <c r="E4547" s="35" t="s">
        <v>803</v>
      </c>
      <c r="F4547" s="35">
        <v>1</v>
      </c>
      <c r="G4547" s="36">
        <v>16837</v>
      </c>
      <c r="H4547" s="35"/>
      <c r="I4547" s="36"/>
      <c r="J4547" s="36"/>
      <c r="K4547" s="36">
        <f t="shared" si="147"/>
        <v>16837</v>
      </c>
      <c r="L4547" s="348">
        <v>20240822</v>
      </c>
    </row>
    <row r="4548" spans="1:12" x14ac:dyDescent="0.25">
      <c r="A4548" s="55" t="s">
        <v>6221</v>
      </c>
      <c r="B4548" s="35" t="s">
        <v>92</v>
      </c>
      <c r="C4548" s="35" t="s">
        <v>297</v>
      </c>
      <c r="D4548" s="35" t="s">
        <v>93</v>
      </c>
      <c r="E4548" s="35" t="s">
        <v>367</v>
      </c>
      <c r="F4548" s="35">
        <v>1</v>
      </c>
      <c r="G4548" s="36">
        <v>16837</v>
      </c>
      <c r="H4548" s="35"/>
      <c r="I4548" s="36"/>
      <c r="J4548" s="36"/>
      <c r="K4548" s="36">
        <f t="shared" si="147"/>
        <v>16837</v>
      </c>
      <c r="L4548" s="348">
        <v>20240822</v>
      </c>
    </row>
    <row r="4549" spans="1:12" x14ac:dyDescent="0.25">
      <c r="A4549" s="56" t="s">
        <v>6222</v>
      </c>
      <c r="B4549" s="46" t="s">
        <v>92</v>
      </c>
      <c r="C4549" s="46" t="s">
        <v>297</v>
      </c>
      <c r="D4549" s="46" t="s">
        <v>93</v>
      </c>
      <c r="E4549" s="46" t="s">
        <v>816</v>
      </c>
      <c r="F4549" s="46">
        <v>1</v>
      </c>
      <c r="G4549" s="37">
        <v>16837</v>
      </c>
      <c r="H4549" s="46">
        <v>52</v>
      </c>
      <c r="I4549" s="37">
        <v>407.6</v>
      </c>
      <c r="J4549" s="37">
        <f>I4549*H4549</f>
        <v>21195.200000000001</v>
      </c>
      <c r="K4549" s="37">
        <f t="shared" si="147"/>
        <v>38032.199999999997</v>
      </c>
      <c r="L4549" s="350">
        <v>20240822</v>
      </c>
    </row>
    <row r="4550" spans="1:12" x14ac:dyDescent="0.25">
      <c r="A4550" s="55" t="s">
        <v>6207</v>
      </c>
      <c r="B4550" s="35" t="s">
        <v>92</v>
      </c>
      <c r="C4550" s="35" t="s">
        <v>12</v>
      </c>
      <c r="D4550" s="35" t="s">
        <v>319</v>
      </c>
      <c r="E4550" s="35" t="s">
        <v>4955</v>
      </c>
      <c r="F4550" s="35">
        <v>1</v>
      </c>
      <c r="G4550" s="36">
        <v>16837</v>
      </c>
      <c r="H4550" s="35"/>
      <c r="I4550" s="36"/>
      <c r="J4550" s="36"/>
      <c r="K4550" s="36">
        <f t="shared" si="147"/>
        <v>16837</v>
      </c>
      <c r="L4550" s="348">
        <v>20240823</v>
      </c>
    </row>
    <row r="4551" spans="1:12" x14ac:dyDescent="0.25">
      <c r="A4551" s="55" t="s">
        <v>6208</v>
      </c>
      <c r="B4551" s="35" t="s">
        <v>92</v>
      </c>
      <c r="C4551" s="35" t="s">
        <v>12</v>
      </c>
      <c r="D4551" s="35" t="s">
        <v>319</v>
      </c>
      <c r="E4551" s="35" t="s">
        <v>4304</v>
      </c>
      <c r="F4551" s="35">
        <v>1</v>
      </c>
      <c r="G4551" s="36">
        <v>16837</v>
      </c>
      <c r="H4551" s="35"/>
      <c r="I4551" s="36"/>
      <c r="J4551" s="36"/>
      <c r="K4551" s="36">
        <f t="shared" si="147"/>
        <v>16837</v>
      </c>
      <c r="L4551" s="348">
        <v>20240823</v>
      </c>
    </row>
    <row r="4552" spans="1:12" x14ac:dyDescent="0.25">
      <c r="A4552" s="55" t="s">
        <v>6211</v>
      </c>
      <c r="B4552" s="35" t="s">
        <v>92</v>
      </c>
      <c r="C4552" s="35" t="s">
        <v>12</v>
      </c>
      <c r="D4552" s="35" t="s">
        <v>118</v>
      </c>
      <c r="E4552" s="35" t="s">
        <v>167</v>
      </c>
      <c r="F4552" s="35">
        <v>1</v>
      </c>
      <c r="G4552" s="36">
        <v>16837</v>
      </c>
      <c r="H4552" s="35"/>
      <c r="I4552" s="36"/>
      <c r="J4552" s="36"/>
      <c r="K4552" s="36">
        <f t="shared" si="147"/>
        <v>16837</v>
      </c>
      <c r="L4552" s="348">
        <v>20240826</v>
      </c>
    </row>
    <row r="4553" spans="1:12" x14ac:dyDescent="0.25">
      <c r="A4553" s="55" t="s">
        <v>6212</v>
      </c>
      <c r="B4553" s="35" t="s">
        <v>92</v>
      </c>
      <c r="C4553" s="35" t="s">
        <v>12</v>
      </c>
      <c r="D4553" s="35" t="s">
        <v>118</v>
      </c>
      <c r="E4553" s="35" t="s">
        <v>119</v>
      </c>
      <c r="F4553" s="35">
        <v>1</v>
      </c>
      <c r="G4553" s="36">
        <v>16837</v>
      </c>
      <c r="H4553" s="35"/>
      <c r="I4553" s="36"/>
      <c r="J4553" s="36"/>
      <c r="K4553" s="36">
        <f t="shared" si="147"/>
        <v>16837</v>
      </c>
      <c r="L4553" s="348">
        <v>20240826</v>
      </c>
    </row>
    <row r="4554" spans="1:12" x14ac:dyDescent="0.25">
      <c r="A4554" s="55" t="s">
        <v>6213</v>
      </c>
      <c r="B4554" s="35" t="s">
        <v>92</v>
      </c>
      <c r="C4554" s="35" t="s">
        <v>12</v>
      </c>
      <c r="D4554" s="35" t="s">
        <v>118</v>
      </c>
      <c r="E4554" s="35" t="s">
        <v>3171</v>
      </c>
      <c r="F4554" s="35">
        <v>1</v>
      </c>
      <c r="G4554" s="36">
        <v>16837</v>
      </c>
      <c r="H4554" s="35"/>
      <c r="I4554" s="36"/>
      <c r="J4554" s="36"/>
      <c r="K4554" s="36">
        <f t="shared" si="147"/>
        <v>16837</v>
      </c>
      <c r="L4554" s="348">
        <v>20240826</v>
      </c>
    </row>
    <row r="4555" spans="1:12" x14ac:dyDescent="0.25">
      <c r="A4555" s="55" t="s">
        <v>6214</v>
      </c>
      <c r="B4555" s="35" t="s">
        <v>92</v>
      </c>
      <c r="C4555" s="35" t="s">
        <v>12</v>
      </c>
      <c r="D4555" s="35" t="s">
        <v>118</v>
      </c>
      <c r="E4555" s="35" t="s">
        <v>2205</v>
      </c>
      <c r="F4555" s="35">
        <v>1</v>
      </c>
      <c r="G4555" s="36">
        <v>16837</v>
      </c>
      <c r="H4555" s="35"/>
      <c r="I4555" s="36"/>
      <c r="J4555" s="36"/>
      <c r="K4555" s="36">
        <f t="shared" si="147"/>
        <v>16837</v>
      </c>
      <c r="L4555" s="348">
        <v>20240826</v>
      </c>
    </row>
    <row r="4556" spans="1:12" x14ac:dyDescent="0.25">
      <c r="A4556" s="55" t="s">
        <v>6215</v>
      </c>
      <c r="B4556" s="35" t="s">
        <v>92</v>
      </c>
      <c r="C4556" s="35" t="s">
        <v>12</v>
      </c>
      <c r="D4556" s="35" t="s">
        <v>118</v>
      </c>
      <c r="E4556" s="35" t="s">
        <v>174</v>
      </c>
      <c r="F4556" s="35">
        <v>1</v>
      </c>
      <c r="G4556" s="36">
        <v>16837</v>
      </c>
      <c r="H4556" s="35"/>
      <c r="I4556" s="36"/>
      <c r="J4556" s="36"/>
      <c r="K4556" s="36">
        <f t="shared" si="147"/>
        <v>16837</v>
      </c>
      <c r="L4556" s="348">
        <v>20240826</v>
      </c>
    </row>
    <row r="4557" spans="1:12" x14ac:dyDescent="0.25">
      <c r="A4557" s="55" t="s">
        <v>6203</v>
      </c>
      <c r="B4557" s="35" t="s">
        <v>92</v>
      </c>
      <c r="C4557" s="35" t="s">
        <v>12</v>
      </c>
      <c r="D4557" s="35" t="s">
        <v>118</v>
      </c>
      <c r="E4557" s="35" t="s">
        <v>2477</v>
      </c>
      <c r="F4557" s="35">
        <v>1</v>
      </c>
      <c r="G4557" s="36">
        <v>16837</v>
      </c>
      <c r="H4557" s="35"/>
      <c r="I4557" s="36"/>
      <c r="J4557" s="36"/>
      <c r="K4557" s="36">
        <f t="shared" si="147"/>
        <v>16837</v>
      </c>
      <c r="L4557" s="348">
        <v>20240828</v>
      </c>
    </row>
    <row r="4558" spans="1:12" x14ac:dyDescent="0.25">
      <c r="A4558" s="55" t="s">
        <v>6204</v>
      </c>
      <c r="B4558" s="35" t="s">
        <v>92</v>
      </c>
      <c r="C4558" s="35" t="s">
        <v>12</v>
      </c>
      <c r="D4558" s="35" t="s">
        <v>118</v>
      </c>
      <c r="E4558" s="35" t="s">
        <v>262</v>
      </c>
      <c r="F4558" s="35">
        <v>1</v>
      </c>
      <c r="G4558" s="36">
        <v>16837</v>
      </c>
      <c r="H4558" s="35"/>
      <c r="I4558" s="36"/>
      <c r="J4558" s="36"/>
      <c r="K4558" s="36">
        <f t="shared" si="147"/>
        <v>16837</v>
      </c>
      <c r="L4558" s="348">
        <v>20240828</v>
      </c>
    </row>
    <row r="4559" spans="1:12" x14ac:dyDescent="0.25">
      <c r="A4559" s="55" t="s">
        <v>6198</v>
      </c>
      <c r="B4559" s="35" t="s">
        <v>92</v>
      </c>
      <c r="C4559" s="35" t="s">
        <v>283</v>
      </c>
      <c r="D4559" s="35" t="s">
        <v>93</v>
      </c>
      <c r="E4559" s="35" t="s">
        <v>284</v>
      </c>
      <c r="F4559" s="35">
        <v>1</v>
      </c>
      <c r="G4559" s="36">
        <v>16837</v>
      </c>
      <c r="H4559" s="35"/>
      <c r="I4559" s="36"/>
      <c r="J4559" s="36"/>
      <c r="K4559" s="36">
        <f t="shared" si="147"/>
        <v>16837</v>
      </c>
      <c r="L4559" s="348">
        <v>20240829</v>
      </c>
    </row>
    <row r="4560" spans="1:12" x14ac:dyDescent="0.25">
      <c r="A4560" s="55" t="s">
        <v>6199</v>
      </c>
      <c r="B4560" s="35" t="s">
        <v>92</v>
      </c>
      <c r="C4560" s="35" t="s">
        <v>283</v>
      </c>
      <c r="D4560" s="35" t="s">
        <v>93</v>
      </c>
      <c r="E4560" s="35" t="s">
        <v>1077</v>
      </c>
      <c r="F4560" s="35">
        <v>1</v>
      </c>
      <c r="G4560" s="36">
        <v>16837</v>
      </c>
      <c r="H4560" s="35"/>
      <c r="I4560" s="36"/>
      <c r="J4560" s="36"/>
      <c r="K4560" s="36">
        <f t="shared" si="147"/>
        <v>16837</v>
      </c>
      <c r="L4560" s="348">
        <v>20240829</v>
      </c>
    </row>
    <row r="4561" spans="1:12" x14ac:dyDescent="0.25">
      <c r="A4561" s="55" t="s">
        <v>6200</v>
      </c>
      <c r="B4561" s="35" t="s">
        <v>92</v>
      </c>
      <c r="C4561" s="35" t="s">
        <v>283</v>
      </c>
      <c r="D4561" s="35" t="s">
        <v>93</v>
      </c>
      <c r="E4561" s="35" t="s">
        <v>1079</v>
      </c>
      <c r="F4561" s="35">
        <v>1</v>
      </c>
      <c r="G4561" s="36">
        <v>16837</v>
      </c>
      <c r="H4561" s="35"/>
      <c r="I4561" s="36"/>
      <c r="J4561" s="36"/>
      <c r="K4561" s="36">
        <f t="shared" si="147"/>
        <v>16837</v>
      </c>
      <c r="L4561" s="348">
        <v>20240829</v>
      </c>
    </row>
    <row r="4562" spans="1:12" x14ac:dyDescent="0.25">
      <c r="A4562" s="55" t="s">
        <v>6201</v>
      </c>
      <c r="B4562" s="35" t="s">
        <v>92</v>
      </c>
      <c r="C4562" s="35" t="s">
        <v>283</v>
      </c>
      <c r="D4562" s="35" t="s">
        <v>93</v>
      </c>
      <c r="E4562" s="35" t="s">
        <v>1081</v>
      </c>
      <c r="F4562" s="35">
        <v>1</v>
      </c>
      <c r="G4562" s="36">
        <v>16837</v>
      </c>
      <c r="H4562" s="35"/>
      <c r="I4562" s="36"/>
      <c r="J4562" s="36"/>
      <c r="K4562" s="36">
        <f t="shared" si="147"/>
        <v>16837</v>
      </c>
      <c r="L4562" s="348">
        <v>20240829</v>
      </c>
    </row>
    <row r="4563" spans="1:12" x14ac:dyDescent="0.25">
      <c r="A4563" s="55" t="s">
        <v>6202</v>
      </c>
      <c r="B4563" s="35" t="s">
        <v>92</v>
      </c>
      <c r="C4563" s="35" t="s">
        <v>12</v>
      </c>
      <c r="D4563" s="35" t="s">
        <v>118</v>
      </c>
      <c r="E4563" s="35" t="s">
        <v>676</v>
      </c>
      <c r="F4563" s="35">
        <v>1</v>
      </c>
      <c r="G4563" s="36">
        <v>16837</v>
      </c>
      <c r="H4563" s="35"/>
      <c r="I4563" s="36"/>
      <c r="J4563" s="36"/>
      <c r="K4563" s="36">
        <f t="shared" si="147"/>
        <v>16837</v>
      </c>
      <c r="L4563" s="348">
        <v>20240829</v>
      </c>
    </row>
    <row r="4564" spans="1:12" x14ac:dyDescent="0.25">
      <c r="A4564" s="55" t="s">
        <v>6187</v>
      </c>
      <c r="B4564" s="35" t="s">
        <v>92</v>
      </c>
      <c r="C4564" s="35" t="s">
        <v>984</v>
      </c>
      <c r="D4564" s="35" t="s">
        <v>2178</v>
      </c>
      <c r="E4564" s="35" t="s">
        <v>1690</v>
      </c>
      <c r="F4564" s="35">
        <v>1</v>
      </c>
      <c r="G4564" s="36">
        <v>16837</v>
      </c>
      <c r="H4564" s="35"/>
      <c r="I4564" s="36"/>
      <c r="J4564" s="36"/>
      <c r="K4564" s="36">
        <f t="shared" si="147"/>
        <v>16837</v>
      </c>
      <c r="L4564" s="348">
        <v>20240830</v>
      </c>
    </row>
    <row r="4565" spans="1:12" x14ac:dyDescent="0.25">
      <c r="A4565" s="55" t="s">
        <v>6188</v>
      </c>
      <c r="B4565" s="35" t="s">
        <v>92</v>
      </c>
      <c r="C4565" s="35" t="s">
        <v>984</v>
      </c>
      <c r="D4565" s="35" t="s">
        <v>2178</v>
      </c>
      <c r="E4565" s="35" t="s">
        <v>999</v>
      </c>
      <c r="F4565" s="35">
        <v>1</v>
      </c>
      <c r="G4565" s="36">
        <v>16837</v>
      </c>
      <c r="H4565" s="35"/>
      <c r="I4565" s="36"/>
      <c r="J4565" s="36"/>
      <c r="K4565" s="36">
        <f t="shared" si="147"/>
        <v>16837</v>
      </c>
      <c r="L4565" s="348">
        <v>20240830</v>
      </c>
    </row>
    <row r="4566" spans="1:12" x14ac:dyDescent="0.25">
      <c r="A4566" s="55" t="s">
        <v>6189</v>
      </c>
      <c r="B4566" s="35" t="s">
        <v>92</v>
      </c>
      <c r="C4566" s="35" t="s">
        <v>984</v>
      </c>
      <c r="D4566" s="35" t="s">
        <v>2178</v>
      </c>
      <c r="E4566" s="35" t="s">
        <v>2413</v>
      </c>
      <c r="F4566" s="35">
        <v>1</v>
      </c>
      <c r="G4566" s="36">
        <v>16837</v>
      </c>
      <c r="H4566" s="35"/>
      <c r="I4566" s="36"/>
      <c r="J4566" s="36"/>
      <c r="K4566" s="36">
        <f t="shared" si="147"/>
        <v>16837</v>
      </c>
      <c r="L4566" s="348">
        <v>20240830</v>
      </c>
    </row>
    <row r="4567" spans="1:12" x14ac:dyDescent="0.25">
      <c r="A4567" s="55" t="s">
        <v>6190</v>
      </c>
      <c r="B4567" s="35" t="s">
        <v>92</v>
      </c>
      <c r="C4567" s="35" t="s">
        <v>984</v>
      </c>
      <c r="D4567" s="35" t="s">
        <v>2178</v>
      </c>
      <c r="E4567" s="35" t="s">
        <v>4783</v>
      </c>
      <c r="F4567" s="35">
        <v>1</v>
      </c>
      <c r="G4567" s="36">
        <v>16837</v>
      </c>
      <c r="H4567" s="35"/>
      <c r="I4567" s="36"/>
      <c r="J4567" s="36"/>
      <c r="K4567" s="36">
        <f t="shared" si="147"/>
        <v>16837</v>
      </c>
      <c r="L4567" s="348">
        <v>20240830</v>
      </c>
    </row>
    <row r="4568" spans="1:12" x14ac:dyDescent="0.25">
      <c r="A4568" s="55" t="s">
        <v>6191</v>
      </c>
      <c r="B4568" s="35" t="s">
        <v>92</v>
      </c>
      <c r="C4568" s="35" t="s">
        <v>984</v>
      </c>
      <c r="D4568" s="35" t="s">
        <v>2178</v>
      </c>
      <c r="E4568" s="35" t="s">
        <v>993</v>
      </c>
      <c r="F4568" s="35">
        <v>1</v>
      </c>
      <c r="G4568" s="36">
        <v>16837</v>
      </c>
      <c r="H4568" s="35"/>
      <c r="I4568" s="36"/>
      <c r="J4568" s="36"/>
      <c r="K4568" s="36">
        <f t="shared" si="147"/>
        <v>16837</v>
      </c>
      <c r="L4568" s="348">
        <v>20240830</v>
      </c>
    </row>
    <row r="4569" spans="1:12" x14ac:dyDescent="0.25">
      <c r="A4569" s="55" t="s">
        <v>6192</v>
      </c>
      <c r="B4569" s="35" t="s">
        <v>92</v>
      </c>
      <c r="C4569" s="35" t="s">
        <v>984</v>
      </c>
      <c r="D4569" s="35" t="s">
        <v>2178</v>
      </c>
      <c r="E4569" s="35" t="s">
        <v>932</v>
      </c>
      <c r="F4569" s="35">
        <v>1</v>
      </c>
      <c r="G4569" s="36">
        <v>16837</v>
      </c>
      <c r="H4569" s="35"/>
      <c r="I4569" s="36"/>
      <c r="J4569" s="36"/>
      <c r="K4569" s="36">
        <f t="shared" si="147"/>
        <v>16837</v>
      </c>
      <c r="L4569" s="348">
        <v>20240830</v>
      </c>
    </row>
    <row r="4570" spans="1:12" x14ac:dyDescent="0.25">
      <c r="A4570" s="55" t="s">
        <v>6193</v>
      </c>
      <c r="B4570" s="35" t="s">
        <v>92</v>
      </c>
      <c r="C4570" s="35" t="s">
        <v>984</v>
      </c>
      <c r="D4570" s="35" t="s">
        <v>2178</v>
      </c>
      <c r="E4570" s="35" t="s">
        <v>3190</v>
      </c>
      <c r="F4570" s="35">
        <v>1</v>
      </c>
      <c r="G4570" s="36">
        <v>16837</v>
      </c>
      <c r="H4570" s="35"/>
      <c r="I4570" s="36"/>
      <c r="J4570" s="36"/>
      <c r="K4570" s="36">
        <f t="shared" si="147"/>
        <v>16837</v>
      </c>
      <c r="L4570" s="348">
        <v>20240830</v>
      </c>
    </row>
    <row r="4571" spans="1:12" x14ac:dyDescent="0.25">
      <c r="A4571" s="55" t="s">
        <v>6194</v>
      </c>
      <c r="B4571" s="35" t="s">
        <v>92</v>
      </c>
      <c r="C4571" s="35" t="s">
        <v>984</v>
      </c>
      <c r="D4571" s="35" t="s">
        <v>2178</v>
      </c>
      <c r="E4571" s="35" t="s">
        <v>122</v>
      </c>
      <c r="F4571" s="35">
        <v>1</v>
      </c>
      <c r="G4571" s="36">
        <v>16837</v>
      </c>
      <c r="H4571" s="35"/>
      <c r="I4571" s="36"/>
      <c r="J4571" s="36"/>
      <c r="K4571" s="36">
        <f t="shared" si="147"/>
        <v>16837</v>
      </c>
      <c r="L4571" s="348">
        <v>20240830</v>
      </c>
    </row>
    <row r="4572" spans="1:12" x14ac:dyDescent="0.25">
      <c r="A4572" s="55" t="s">
        <v>6195</v>
      </c>
      <c r="B4572" s="35" t="s">
        <v>92</v>
      </c>
      <c r="C4572" s="35" t="s">
        <v>984</v>
      </c>
      <c r="D4572" s="35" t="s">
        <v>2178</v>
      </c>
      <c r="E4572" s="35" t="s">
        <v>2411</v>
      </c>
      <c r="F4572" s="35">
        <v>1</v>
      </c>
      <c r="G4572" s="36">
        <v>16837</v>
      </c>
      <c r="H4572" s="35"/>
      <c r="I4572" s="36"/>
      <c r="J4572" s="36"/>
      <c r="K4572" s="36">
        <f t="shared" si="147"/>
        <v>16837</v>
      </c>
      <c r="L4572" s="348">
        <v>20240830</v>
      </c>
    </row>
    <row r="4573" spans="1:12" x14ac:dyDescent="0.25">
      <c r="A4573" s="55" t="s">
        <v>6196</v>
      </c>
      <c r="B4573" s="35" t="s">
        <v>92</v>
      </c>
      <c r="C4573" s="35" t="s">
        <v>984</v>
      </c>
      <c r="D4573" s="35" t="s">
        <v>985</v>
      </c>
      <c r="E4573" s="35" t="s">
        <v>4776</v>
      </c>
      <c r="F4573" s="35">
        <v>1</v>
      </c>
      <c r="G4573" s="36">
        <v>16837</v>
      </c>
      <c r="H4573" s="35"/>
      <c r="I4573" s="36"/>
      <c r="J4573" s="36"/>
      <c r="K4573" s="36">
        <f t="shared" si="147"/>
        <v>16837</v>
      </c>
      <c r="L4573" s="348">
        <v>20240830</v>
      </c>
    </row>
    <row r="4574" spans="1:12" ht="15.75" thickBot="1" x14ac:dyDescent="0.3">
      <c r="A4574" s="50" t="s">
        <v>6197</v>
      </c>
      <c r="B4574" s="48" t="s">
        <v>92</v>
      </c>
      <c r="C4574" s="48" t="s">
        <v>984</v>
      </c>
      <c r="D4574" s="48" t="s">
        <v>985</v>
      </c>
      <c r="E4574" s="48" t="s">
        <v>2366</v>
      </c>
      <c r="F4574" s="48">
        <v>1</v>
      </c>
      <c r="G4574" s="34">
        <v>16837</v>
      </c>
      <c r="H4574" s="48"/>
      <c r="I4574" s="34"/>
      <c r="J4574" s="34"/>
      <c r="K4574" s="34">
        <f t="shared" si="147"/>
        <v>16837</v>
      </c>
      <c r="L4574" s="349">
        <v>20240830</v>
      </c>
    </row>
    <row r="4579" spans="1:12" ht="15.75" thickBot="1" x14ac:dyDescent="0.3">
      <c r="A4579" s="70" t="s">
        <v>0</v>
      </c>
      <c r="B4579" s="71" t="s">
        <v>1</v>
      </c>
      <c r="C4579" s="71" t="s">
        <v>2</v>
      </c>
      <c r="D4579" s="71" t="s">
        <v>3</v>
      </c>
      <c r="E4579" s="71" t="s">
        <v>4</v>
      </c>
      <c r="F4579" s="71"/>
      <c r="G4579" s="72" t="s">
        <v>6</v>
      </c>
      <c r="H4579" s="71" t="s">
        <v>7</v>
      </c>
      <c r="I4579" s="72" t="s">
        <v>8</v>
      </c>
      <c r="J4579" s="72" t="s">
        <v>9</v>
      </c>
      <c r="K4579" s="72" t="s">
        <v>10</v>
      </c>
      <c r="L4579" s="357" t="s">
        <v>5</v>
      </c>
    </row>
    <row r="4580" spans="1:12" x14ac:dyDescent="0.25">
      <c r="A4580" s="168" t="s">
        <v>6462</v>
      </c>
      <c r="B4580" s="169" t="s">
        <v>11</v>
      </c>
      <c r="C4580" s="169" t="s">
        <v>56</v>
      </c>
      <c r="D4580" s="169" t="s">
        <v>57</v>
      </c>
      <c r="E4580" s="169" t="s">
        <v>1916</v>
      </c>
      <c r="F4580" s="169">
        <v>1</v>
      </c>
      <c r="G4580" s="171">
        <v>72844</v>
      </c>
      <c r="H4580" s="169">
        <v>275</v>
      </c>
      <c r="I4580" s="171">
        <v>407.6</v>
      </c>
      <c r="J4580" s="171">
        <f>I4580*H4580</f>
        <v>112090</v>
      </c>
      <c r="K4580" s="171">
        <f t="shared" ref="K4580:K4611" si="148">J4580+G4580</f>
        <v>184934</v>
      </c>
      <c r="L4580" s="359">
        <v>20240903</v>
      </c>
    </row>
    <row r="4581" spans="1:12" x14ac:dyDescent="0.25">
      <c r="A4581" s="55" t="s">
        <v>6443</v>
      </c>
      <c r="B4581" s="35" t="s">
        <v>11</v>
      </c>
      <c r="C4581" s="35" t="s">
        <v>12</v>
      </c>
      <c r="D4581" s="35" t="s">
        <v>319</v>
      </c>
      <c r="E4581" s="35" t="s">
        <v>3588</v>
      </c>
      <c r="F4581" s="35">
        <v>1</v>
      </c>
      <c r="G4581" s="36">
        <v>36422</v>
      </c>
      <c r="H4581" s="35"/>
      <c r="I4581" s="36"/>
      <c r="J4581" s="36"/>
      <c r="K4581" s="36">
        <f t="shared" si="148"/>
        <v>36422</v>
      </c>
      <c r="L4581" s="348">
        <v>20240902</v>
      </c>
    </row>
    <row r="4582" spans="1:12" x14ac:dyDescent="0.25">
      <c r="A4582" s="56" t="s">
        <v>6444</v>
      </c>
      <c r="B4582" s="46" t="s">
        <v>11</v>
      </c>
      <c r="C4582" s="46" t="s">
        <v>28</v>
      </c>
      <c r="D4582" s="46" t="s">
        <v>2054</v>
      </c>
      <c r="E4582" s="46" t="s">
        <v>2057</v>
      </c>
      <c r="F4582" s="46">
        <v>1</v>
      </c>
      <c r="G4582" s="37">
        <v>36422</v>
      </c>
      <c r="H4582" s="46">
        <v>36</v>
      </c>
      <c r="I4582" s="37">
        <v>407.6</v>
      </c>
      <c r="J4582" s="37">
        <f>I4582*H4582</f>
        <v>14673.6</v>
      </c>
      <c r="K4582" s="37">
        <f t="shared" si="148"/>
        <v>51095.6</v>
      </c>
      <c r="L4582" s="350">
        <v>20240902</v>
      </c>
    </row>
    <row r="4583" spans="1:12" x14ac:dyDescent="0.25">
      <c r="A4583" s="55" t="s">
        <v>6447</v>
      </c>
      <c r="B4583" s="35" t="s">
        <v>11</v>
      </c>
      <c r="C4583" s="35" t="s">
        <v>12</v>
      </c>
      <c r="D4583" s="35" t="s">
        <v>319</v>
      </c>
      <c r="E4583" s="35" t="s">
        <v>327</v>
      </c>
      <c r="F4583" s="35">
        <v>1</v>
      </c>
      <c r="G4583" s="36">
        <v>36422</v>
      </c>
      <c r="H4583" s="35"/>
      <c r="I4583" s="36"/>
      <c r="J4583" s="36"/>
      <c r="K4583" s="36">
        <f t="shared" si="148"/>
        <v>36422</v>
      </c>
      <c r="L4583" s="348">
        <v>20240902</v>
      </c>
    </row>
    <row r="4584" spans="1:12" x14ac:dyDescent="0.25">
      <c r="A4584" s="55" t="s">
        <v>6445</v>
      </c>
      <c r="B4584" s="35" t="s">
        <v>1468</v>
      </c>
      <c r="C4584" s="35" t="s">
        <v>283</v>
      </c>
      <c r="D4584" s="35" t="s">
        <v>93</v>
      </c>
      <c r="E4584" s="35" t="s">
        <v>1079</v>
      </c>
      <c r="F4584" s="35">
        <v>1</v>
      </c>
      <c r="G4584" s="36">
        <v>36422</v>
      </c>
      <c r="H4584" s="35"/>
      <c r="I4584" s="36"/>
      <c r="J4584" s="36"/>
      <c r="K4584" s="36">
        <f t="shared" si="148"/>
        <v>36422</v>
      </c>
      <c r="L4584" s="348">
        <v>20240903</v>
      </c>
    </row>
    <row r="4585" spans="1:12" x14ac:dyDescent="0.25">
      <c r="A4585" s="55" t="s">
        <v>6459</v>
      </c>
      <c r="B4585" s="35" t="s">
        <v>11</v>
      </c>
      <c r="C4585" s="35" t="s">
        <v>56</v>
      </c>
      <c r="D4585" s="35" t="s">
        <v>57</v>
      </c>
      <c r="E4585" s="35" t="s">
        <v>3137</v>
      </c>
      <c r="F4585" s="35">
        <v>1</v>
      </c>
      <c r="G4585" s="36">
        <v>36422</v>
      </c>
      <c r="H4585" s="35"/>
      <c r="I4585" s="36"/>
      <c r="J4585" s="36"/>
      <c r="K4585" s="36">
        <f t="shared" si="148"/>
        <v>36422</v>
      </c>
      <c r="L4585" s="348">
        <v>20240903</v>
      </c>
    </row>
    <row r="4586" spans="1:12" x14ac:dyDescent="0.25">
      <c r="A4586" s="55" t="s">
        <v>6461</v>
      </c>
      <c r="B4586" s="35" t="s">
        <v>11</v>
      </c>
      <c r="C4586" s="35" t="s">
        <v>56</v>
      </c>
      <c r="D4586" s="35" t="s">
        <v>57</v>
      </c>
      <c r="E4586" s="35" t="s">
        <v>1874</v>
      </c>
      <c r="F4586" s="35">
        <v>1</v>
      </c>
      <c r="G4586" s="36">
        <v>36422</v>
      </c>
      <c r="H4586" s="35"/>
      <c r="I4586" s="36"/>
      <c r="J4586" s="36"/>
      <c r="K4586" s="36">
        <f t="shared" si="148"/>
        <v>36422</v>
      </c>
      <c r="L4586" s="348">
        <v>20240903</v>
      </c>
    </row>
    <row r="4587" spans="1:12" x14ac:dyDescent="0.25">
      <c r="A4587" s="56" t="s">
        <v>6441</v>
      </c>
      <c r="B4587" s="46" t="s">
        <v>11</v>
      </c>
      <c r="C4587" s="46" t="s">
        <v>274</v>
      </c>
      <c r="D4587" s="46" t="s">
        <v>26</v>
      </c>
      <c r="E4587" s="46" t="s">
        <v>3131</v>
      </c>
      <c r="F4587" s="46">
        <v>1</v>
      </c>
      <c r="G4587" s="37">
        <v>36422</v>
      </c>
      <c r="H4587" s="46">
        <v>71</v>
      </c>
      <c r="I4587" s="37">
        <v>407.6</v>
      </c>
      <c r="J4587" s="37">
        <f>I4587*H4587</f>
        <v>28939.600000000002</v>
      </c>
      <c r="K4587" s="37">
        <f t="shared" si="148"/>
        <v>65361.600000000006</v>
      </c>
      <c r="L4587" s="350">
        <v>20240904</v>
      </c>
    </row>
    <row r="4588" spans="1:12" x14ac:dyDescent="0.25">
      <c r="A4588" s="55" t="s">
        <v>6442</v>
      </c>
      <c r="B4588" s="35" t="s">
        <v>11</v>
      </c>
      <c r="C4588" s="35" t="s">
        <v>255</v>
      </c>
      <c r="D4588" s="35" t="s">
        <v>256</v>
      </c>
      <c r="E4588" s="35" t="s">
        <v>4517</v>
      </c>
      <c r="F4588" s="35">
        <v>1</v>
      </c>
      <c r="G4588" s="36">
        <v>36422</v>
      </c>
      <c r="H4588" s="35"/>
      <c r="I4588" s="36"/>
      <c r="J4588" s="36"/>
      <c r="K4588" s="36">
        <f t="shared" si="148"/>
        <v>36422</v>
      </c>
      <c r="L4588" s="348">
        <v>20240904</v>
      </c>
    </row>
    <row r="4589" spans="1:12" x14ac:dyDescent="0.25">
      <c r="A4589" s="56" t="s">
        <v>6431</v>
      </c>
      <c r="B4589" s="46" t="s">
        <v>11</v>
      </c>
      <c r="C4589" s="46" t="s">
        <v>698</v>
      </c>
      <c r="D4589" s="46" t="s">
        <v>26</v>
      </c>
      <c r="E4589" s="46" t="s">
        <v>3338</v>
      </c>
      <c r="F4589" s="46">
        <v>1</v>
      </c>
      <c r="G4589" s="37">
        <v>36422</v>
      </c>
      <c r="H4589" s="46">
        <v>58</v>
      </c>
      <c r="I4589" s="37">
        <v>407.6</v>
      </c>
      <c r="J4589" s="37">
        <f>I4589*H4589</f>
        <v>23640.800000000003</v>
      </c>
      <c r="K4589" s="37">
        <f t="shared" si="148"/>
        <v>60062.8</v>
      </c>
      <c r="L4589" s="350">
        <v>20240905</v>
      </c>
    </row>
    <row r="4590" spans="1:12" x14ac:dyDescent="0.25">
      <c r="A4590" s="55" t="s">
        <v>6432</v>
      </c>
      <c r="B4590" s="35" t="s">
        <v>11</v>
      </c>
      <c r="C4590" s="35" t="s">
        <v>12</v>
      </c>
      <c r="D4590" s="35" t="s">
        <v>116</v>
      </c>
      <c r="E4590" s="35" t="s">
        <v>1148</v>
      </c>
      <c r="F4590" s="35">
        <v>1</v>
      </c>
      <c r="G4590" s="36">
        <v>36422</v>
      </c>
      <c r="H4590" s="35"/>
      <c r="I4590" s="36"/>
      <c r="J4590" s="36"/>
      <c r="K4590" s="36">
        <f t="shared" si="148"/>
        <v>36422</v>
      </c>
      <c r="L4590" s="348">
        <v>20240905</v>
      </c>
    </row>
    <row r="4591" spans="1:12" x14ac:dyDescent="0.25">
      <c r="A4591" s="55" t="s">
        <v>6436</v>
      </c>
      <c r="B4591" s="35" t="s">
        <v>11</v>
      </c>
      <c r="C4591" s="35" t="s">
        <v>283</v>
      </c>
      <c r="D4591" s="35" t="s">
        <v>93</v>
      </c>
      <c r="E4591" s="35" t="s">
        <v>1077</v>
      </c>
      <c r="F4591" s="35">
        <v>1</v>
      </c>
      <c r="G4591" s="36">
        <v>36422</v>
      </c>
      <c r="H4591" s="35"/>
      <c r="I4591" s="36"/>
      <c r="J4591" s="36"/>
      <c r="K4591" s="36">
        <f t="shared" si="148"/>
        <v>36422</v>
      </c>
      <c r="L4591" s="348">
        <v>20240905</v>
      </c>
    </row>
    <row r="4592" spans="1:12" x14ac:dyDescent="0.25">
      <c r="A4592" s="55" t="s">
        <v>6460</v>
      </c>
      <c r="B4592" s="35" t="s">
        <v>11</v>
      </c>
      <c r="C4592" s="35" t="s">
        <v>95</v>
      </c>
      <c r="D4592" s="35" t="s">
        <v>1318</v>
      </c>
      <c r="E4592" s="35" t="s">
        <v>1346</v>
      </c>
      <c r="F4592" s="35">
        <v>1</v>
      </c>
      <c r="G4592" s="36">
        <v>36422</v>
      </c>
      <c r="H4592" s="35"/>
      <c r="I4592" s="36"/>
      <c r="J4592" s="36"/>
      <c r="K4592" s="36">
        <f t="shared" si="148"/>
        <v>36422</v>
      </c>
      <c r="L4592" s="348">
        <v>20240905</v>
      </c>
    </row>
    <row r="4593" spans="1:12" x14ac:dyDescent="0.25">
      <c r="A4593" s="56" t="s">
        <v>6426</v>
      </c>
      <c r="B4593" s="46" t="s">
        <v>11</v>
      </c>
      <c r="C4593" s="46" t="s">
        <v>12</v>
      </c>
      <c r="D4593" s="46" t="s">
        <v>128</v>
      </c>
      <c r="E4593" s="46" t="s">
        <v>5196</v>
      </c>
      <c r="F4593" s="46">
        <v>1</v>
      </c>
      <c r="G4593" s="37">
        <v>36422</v>
      </c>
      <c r="H4593" s="46">
        <v>130</v>
      </c>
      <c r="I4593" s="37">
        <v>407.6</v>
      </c>
      <c r="J4593" s="37">
        <f>I4593*H4593</f>
        <v>52988</v>
      </c>
      <c r="K4593" s="37">
        <f t="shared" si="148"/>
        <v>89410</v>
      </c>
      <c r="L4593" s="350">
        <v>20240906</v>
      </c>
    </row>
    <row r="4594" spans="1:12" x14ac:dyDescent="0.25">
      <c r="A4594" s="55" t="s">
        <v>6429</v>
      </c>
      <c r="B4594" s="35" t="s">
        <v>11</v>
      </c>
      <c r="C4594" s="35" t="s">
        <v>28</v>
      </c>
      <c r="D4594" s="35" t="s">
        <v>1005</v>
      </c>
      <c r="E4594" s="35" t="s">
        <v>1006</v>
      </c>
      <c r="F4594" s="35">
        <v>1</v>
      </c>
      <c r="G4594" s="36">
        <v>36422</v>
      </c>
      <c r="H4594" s="35"/>
      <c r="I4594" s="36"/>
      <c r="J4594" s="36"/>
      <c r="K4594" s="36">
        <f t="shared" si="148"/>
        <v>36422</v>
      </c>
      <c r="L4594" s="348">
        <v>20240906</v>
      </c>
    </row>
    <row r="4595" spans="1:12" x14ac:dyDescent="0.25">
      <c r="A4595" s="56" t="s">
        <v>6434</v>
      </c>
      <c r="B4595" s="46" t="s">
        <v>11</v>
      </c>
      <c r="C4595" s="46" t="s">
        <v>984</v>
      </c>
      <c r="D4595" s="46" t="s">
        <v>2319</v>
      </c>
      <c r="E4595" s="46" t="s">
        <v>1310</v>
      </c>
      <c r="F4595" s="46">
        <v>1</v>
      </c>
      <c r="G4595" s="37">
        <v>36422</v>
      </c>
      <c r="H4595" s="46">
        <v>103</v>
      </c>
      <c r="I4595" s="37">
        <v>407.6</v>
      </c>
      <c r="J4595" s="37">
        <f>I4595*H4595</f>
        <v>41982.8</v>
      </c>
      <c r="K4595" s="37">
        <f t="shared" si="148"/>
        <v>78404.800000000003</v>
      </c>
      <c r="L4595" s="350">
        <v>20240906</v>
      </c>
    </row>
    <row r="4596" spans="1:12" x14ac:dyDescent="0.25">
      <c r="A4596" s="55" t="s">
        <v>6458</v>
      </c>
      <c r="B4596" s="35" t="s">
        <v>11</v>
      </c>
      <c r="C4596" s="35" t="s">
        <v>71</v>
      </c>
      <c r="D4596" s="35" t="s">
        <v>3732</v>
      </c>
      <c r="E4596" s="35" t="s">
        <v>5035</v>
      </c>
      <c r="F4596" s="35">
        <v>1</v>
      </c>
      <c r="G4596" s="36">
        <v>36422</v>
      </c>
      <c r="H4596" s="35"/>
      <c r="I4596" s="36"/>
      <c r="J4596" s="36"/>
      <c r="K4596" s="36">
        <f t="shared" si="148"/>
        <v>36422</v>
      </c>
      <c r="L4596" s="348">
        <v>20240906</v>
      </c>
    </row>
    <row r="4597" spans="1:12" x14ac:dyDescent="0.25">
      <c r="A4597" s="55" t="s">
        <v>6427</v>
      </c>
      <c r="B4597" s="35" t="s">
        <v>11</v>
      </c>
      <c r="C4597" s="35" t="s">
        <v>12</v>
      </c>
      <c r="D4597" s="35" t="s">
        <v>319</v>
      </c>
      <c r="E4597" s="35" t="s">
        <v>4304</v>
      </c>
      <c r="F4597" s="35">
        <v>1</v>
      </c>
      <c r="G4597" s="36">
        <v>36422</v>
      </c>
      <c r="H4597" s="35"/>
      <c r="I4597" s="36"/>
      <c r="J4597" s="36"/>
      <c r="K4597" s="36">
        <f t="shared" si="148"/>
        <v>36422</v>
      </c>
      <c r="L4597" s="348">
        <v>20240909</v>
      </c>
    </row>
    <row r="4598" spans="1:12" x14ac:dyDescent="0.25">
      <c r="A4598" s="56" t="s">
        <v>6446</v>
      </c>
      <c r="B4598" s="46" t="s">
        <v>11</v>
      </c>
      <c r="C4598" s="46" t="s">
        <v>36</v>
      </c>
      <c r="D4598" s="46" t="s">
        <v>37</v>
      </c>
      <c r="E4598" s="46" t="s">
        <v>1173</v>
      </c>
      <c r="F4598" s="46">
        <v>1</v>
      </c>
      <c r="G4598" s="37">
        <v>36422</v>
      </c>
      <c r="H4598" s="46">
        <v>287</v>
      </c>
      <c r="I4598" s="37">
        <v>407.6</v>
      </c>
      <c r="J4598" s="37">
        <f>I4598*H4598</f>
        <v>116981.20000000001</v>
      </c>
      <c r="K4598" s="37">
        <f t="shared" si="148"/>
        <v>153403.20000000001</v>
      </c>
      <c r="L4598" s="350">
        <v>20240909</v>
      </c>
    </row>
    <row r="4599" spans="1:12" x14ac:dyDescent="0.25">
      <c r="A4599" s="55" t="s">
        <v>6449</v>
      </c>
      <c r="B4599" s="35" t="s">
        <v>2204</v>
      </c>
      <c r="C4599" s="35" t="s">
        <v>220</v>
      </c>
      <c r="D4599" s="35" t="s">
        <v>6450</v>
      </c>
      <c r="E4599" s="35" t="s">
        <v>6451</v>
      </c>
      <c r="F4599" s="35">
        <v>1</v>
      </c>
      <c r="G4599" s="36">
        <v>36422</v>
      </c>
      <c r="H4599" s="35"/>
      <c r="I4599" s="36"/>
      <c r="J4599" s="36"/>
      <c r="K4599" s="36">
        <f t="shared" si="148"/>
        <v>36422</v>
      </c>
      <c r="L4599" s="348">
        <v>20240909</v>
      </c>
    </row>
    <row r="4600" spans="1:12" x14ac:dyDescent="0.25">
      <c r="A4600" s="55" t="s">
        <v>6452</v>
      </c>
      <c r="B4600" s="35" t="s">
        <v>2204</v>
      </c>
      <c r="C4600" s="35" t="s">
        <v>220</v>
      </c>
      <c r="D4600" s="35" t="s">
        <v>6450</v>
      </c>
      <c r="E4600" s="35" t="s">
        <v>6453</v>
      </c>
      <c r="F4600" s="35">
        <v>1</v>
      </c>
      <c r="G4600" s="36">
        <v>36422</v>
      </c>
      <c r="H4600" s="35"/>
      <c r="I4600" s="36"/>
      <c r="J4600" s="36"/>
      <c r="K4600" s="36">
        <f t="shared" si="148"/>
        <v>36422</v>
      </c>
      <c r="L4600" s="348">
        <v>20240909</v>
      </c>
    </row>
    <row r="4601" spans="1:12" x14ac:dyDescent="0.25">
      <c r="A4601" s="55" t="s">
        <v>6454</v>
      </c>
      <c r="B4601" s="35" t="s">
        <v>2204</v>
      </c>
      <c r="C4601" s="35" t="s">
        <v>220</v>
      </c>
      <c r="D4601" s="35" t="s">
        <v>6450</v>
      </c>
      <c r="E4601" s="35" t="s">
        <v>6455</v>
      </c>
      <c r="F4601" s="35">
        <v>1</v>
      </c>
      <c r="G4601" s="36">
        <v>36422</v>
      </c>
      <c r="H4601" s="35"/>
      <c r="I4601" s="36"/>
      <c r="J4601" s="36"/>
      <c r="K4601" s="36">
        <f t="shared" si="148"/>
        <v>36422</v>
      </c>
      <c r="L4601" s="348">
        <v>20240909</v>
      </c>
    </row>
    <row r="4602" spans="1:12" x14ac:dyDescent="0.25">
      <c r="A4602" s="55" t="s">
        <v>6456</v>
      </c>
      <c r="B4602" s="35" t="s">
        <v>2204</v>
      </c>
      <c r="C4602" s="35" t="s">
        <v>220</v>
      </c>
      <c r="D4602" s="35" t="s">
        <v>6450</v>
      </c>
      <c r="E4602" s="35" t="s">
        <v>6457</v>
      </c>
      <c r="F4602" s="35">
        <v>1</v>
      </c>
      <c r="G4602" s="36">
        <v>36422</v>
      </c>
      <c r="H4602" s="35"/>
      <c r="I4602" s="36"/>
      <c r="J4602" s="36"/>
      <c r="K4602" s="36">
        <f t="shared" si="148"/>
        <v>36422</v>
      </c>
      <c r="L4602" s="348">
        <v>20240909</v>
      </c>
    </row>
    <row r="4603" spans="1:12" x14ac:dyDescent="0.25">
      <c r="A4603" s="55" t="s">
        <v>6423</v>
      </c>
      <c r="B4603" s="35" t="s">
        <v>11</v>
      </c>
      <c r="C4603" s="35" t="s">
        <v>251</v>
      </c>
      <c r="D4603" s="35" t="s">
        <v>91</v>
      </c>
      <c r="E4603" s="35" t="s">
        <v>2971</v>
      </c>
      <c r="F4603" s="35">
        <v>1</v>
      </c>
      <c r="G4603" s="36">
        <v>36422</v>
      </c>
      <c r="H4603" s="35"/>
      <c r="I4603" s="36"/>
      <c r="J4603" s="36"/>
      <c r="K4603" s="36">
        <f t="shared" si="148"/>
        <v>36422</v>
      </c>
      <c r="L4603" s="348">
        <v>20240910</v>
      </c>
    </row>
    <row r="4604" spans="1:12" x14ac:dyDescent="0.25">
      <c r="A4604" s="55" t="s">
        <v>6448</v>
      </c>
      <c r="B4604" s="35" t="s">
        <v>1468</v>
      </c>
      <c r="C4604" s="35" t="s">
        <v>12</v>
      </c>
      <c r="D4604" s="35" t="s">
        <v>118</v>
      </c>
      <c r="E4604" s="35" t="s">
        <v>262</v>
      </c>
      <c r="F4604" s="35">
        <v>1</v>
      </c>
      <c r="G4604" s="36">
        <v>36422</v>
      </c>
      <c r="H4604" s="35"/>
      <c r="I4604" s="36"/>
      <c r="J4604" s="36"/>
      <c r="K4604" s="36">
        <f t="shared" si="148"/>
        <v>36422</v>
      </c>
      <c r="L4604" s="348">
        <v>20240910</v>
      </c>
    </row>
    <row r="4605" spans="1:12" x14ac:dyDescent="0.25">
      <c r="A4605" s="55" t="s">
        <v>6465</v>
      </c>
      <c r="B4605" s="35" t="s">
        <v>11</v>
      </c>
      <c r="C4605" s="35" t="s">
        <v>12</v>
      </c>
      <c r="D4605" s="35" t="s">
        <v>118</v>
      </c>
      <c r="E4605" s="35" t="s">
        <v>5380</v>
      </c>
      <c r="F4605" s="35">
        <v>1</v>
      </c>
      <c r="G4605" s="36">
        <v>36422</v>
      </c>
      <c r="H4605" s="35"/>
      <c r="I4605" s="36"/>
      <c r="J4605" s="36"/>
      <c r="K4605" s="36">
        <f t="shared" si="148"/>
        <v>36422</v>
      </c>
      <c r="L4605" s="348">
        <v>20240910</v>
      </c>
    </row>
    <row r="4606" spans="1:12" x14ac:dyDescent="0.25">
      <c r="A4606" s="56" t="s">
        <v>6420</v>
      </c>
      <c r="B4606" s="46" t="s">
        <v>11</v>
      </c>
      <c r="C4606" s="46" t="s">
        <v>56</v>
      </c>
      <c r="D4606" s="46" t="s">
        <v>1844</v>
      </c>
      <c r="E4606" s="46" t="s">
        <v>1845</v>
      </c>
      <c r="F4606" s="46">
        <v>1</v>
      </c>
      <c r="G4606" s="37">
        <v>36422</v>
      </c>
      <c r="H4606" s="46">
        <v>275</v>
      </c>
      <c r="I4606" s="37">
        <v>407.6</v>
      </c>
      <c r="J4606" s="37">
        <f>I4606*H4606</f>
        <v>112090</v>
      </c>
      <c r="K4606" s="37">
        <f t="shared" si="148"/>
        <v>148512</v>
      </c>
      <c r="L4606" s="350">
        <v>20240912</v>
      </c>
    </row>
    <row r="4607" spans="1:12" x14ac:dyDescent="0.25">
      <c r="A4607" s="55" t="s">
        <v>6430</v>
      </c>
      <c r="B4607" s="35" t="s">
        <v>11</v>
      </c>
      <c r="C4607" s="35" t="s">
        <v>56</v>
      </c>
      <c r="D4607" s="35" t="s">
        <v>57</v>
      </c>
      <c r="E4607" s="35" t="s">
        <v>66</v>
      </c>
      <c r="F4607" s="35">
        <v>1</v>
      </c>
      <c r="G4607" s="36">
        <v>36422</v>
      </c>
      <c r="H4607" s="35"/>
      <c r="I4607" s="36"/>
      <c r="J4607" s="36"/>
      <c r="K4607" s="36">
        <f t="shared" si="148"/>
        <v>36422</v>
      </c>
      <c r="L4607" s="348">
        <v>20240912</v>
      </c>
    </row>
    <row r="4608" spans="1:12" x14ac:dyDescent="0.25">
      <c r="A4608" s="55" t="s">
        <v>6433</v>
      </c>
      <c r="B4608" s="35" t="s">
        <v>11</v>
      </c>
      <c r="C4608" s="35" t="s">
        <v>984</v>
      </c>
      <c r="D4608" s="35" t="s">
        <v>2178</v>
      </c>
      <c r="E4608" s="35" t="s">
        <v>932</v>
      </c>
      <c r="F4608" s="35">
        <v>1</v>
      </c>
      <c r="G4608" s="36">
        <v>36422</v>
      </c>
      <c r="H4608" s="35"/>
      <c r="I4608" s="36"/>
      <c r="J4608" s="36"/>
      <c r="K4608" s="36">
        <f t="shared" si="148"/>
        <v>36422</v>
      </c>
      <c r="L4608" s="348">
        <v>20240912</v>
      </c>
    </row>
    <row r="4609" spans="1:12" x14ac:dyDescent="0.25">
      <c r="A4609" s="55" t="s">
        <v>6435</v>
      </c>
      <c r="B4609" s="35" t="s">
        <v>11</v>
      </c>
      <c r="C4609" s="35" t="s">
        <v>984</v>
      </c>
      <c r="D4609" s="35" t="s">
        <v>2178</v>
      </c>
      <c r="E4609" s="35" t="s">
        <v>2711</v>
      </c>
      <c r="F4609" s="35">
        <v>1</v>
      </c>
      <c r="G4609" s="36">
        <v>36422</v>
      </c>
      <c r="H4609" s="35"/>
      <c r="I4609" s="36"/>
      <c r="J4609" s="36"/>
      <c r="K4609" s="36">
        <f t="shared" si="148"/>
        <v>36422</v>
      </c>
      <c r="L4609" s="348">
        <v>20240912</v>
      </c>
    </row>
    <row r="4610" spans="1:12" x14ac:dyDescent="0.25">
      <c r="A4610" s="55" t="s">
        <v>6428</v>
      </c>
      <c r="B4610" s="35" t="s">
        <v>11</v>
      </c>
      <c r="C4610" s="35" t="s">
        <v>27</v>
      </c>
      <c r="D4610" s="35" t="s">
        <v>238</v>
      </c>
      <c r="E4610" s="35" t="s">
        <v>282</v>
      </c>
      <c r="F4610" s="35">
        <v>1</v>
      </c>
      <c r="G4610" s="36">
        <v>36422</v>
      </c>
      <c r="H4610" s="35"/>
      <c r="I4610" s="36"/>
      <c r="J4610" s="36"/>
      <c r="K4610" s="36">
        <f t="shared" si="148"/>
        <v>36422</v>
      </c>
      <c r="L4610" s="348">
        <v>20240913</v>
      </c>
    </row>
    <row r="4611" spans="1:12" x14ac:dyDescent="0.25">
      <c r="A4611" s="55" t="s">
        <v>6413</v>
      </c>
      <c r="B4611" s="35" t="s">
        <v>11</v>
      </c>
      <c r="C4611" s="35" t="s">
        <v>12</v>
      </c>
      <c r="D4611" s="35" t="s">
        <v>118</v>
      </c>
      <c r="E4611" s="35" t="s">
        <v>676</v>
      </c>
      <c r="F4611" s="35">
        <v>1</v>
      </c>
      <c r="G4611" s="36">
        <v>36422</v>
      </c>
      <c r="H4611" s="35"/>
      <c r="I4611" s="36"/>
      <c r="J4611" s="36"/>
      <c r="K4611" s="36">
        <f t="shared" si="148"/>
        <v>36422</v>
      </c>
      <c r="L4611" s="348">
        <v>20240916</v>
      </c>
    </row>
    <row r="4612" spans="1:12" x14ac:dyDescent="0.25">
      <c r="A4612" s="56" t="s">
        <v>6419</v>
      </c>
      <c r="B4612" s="46" t="s">
        <v>2204</v>
      </c>
      <c r="C4612" s="46" t="s">
        <v>278</v>
      </c>
      <c r="D4612" s="46" t="s">
        <v>5226</v>
      </c>
      <c r="E4612" s="46" t="s">
        <v>1415</v>
      </c>
      <c r="F4612" s="46">
        <v>1</v>
      </c>
      <c r="G4612" s="37">
        <v>36422</v>
      </c>
      <c r="H4612" s="46">
        <v>74</v>
      </c>
      <c r="I4612" s="37">
        <v>407.6</v>
      </c>
      <c r="J4612" s="37">
        <f>I4612*H4612</f>
        <v>30162.400000000001</v>
      </c>
      <c r="K4612" s="37">
        <f t="shared" ref="K4612:K4640" si="149">J4612+G4612</f>
        <v>66584.399999999994</v>
      </c>
      <c r="L4612" s="350">
        <v>20240917</v>
      </c>
    </row>
    <row r="4613" spans="1:12" x14ac:dyDescent="0.25">
      <c r="A4613" s="55" t="s">
        <v>6424</v>
      </c>
      <c r="B4613" s="35" t="s">
        <v>2204</v>
      </c>
      <c r="C4613" s="35" t="s">
        <v>297</v>
      </c>
      <c r="D4613" s="35" t="s">
        <v>93</v>
      </c>
      <c r="E4613" s="35" t="s">
        <v>6425</v>
      </c>
      <c r="F4613" s="35">
        <v>1</v>
      </c>
      <c r="G4613" s="36">
        <v>36422</v>
      </c>
      <c r="H4613" s="35"/>
      <c r="I4613" s="36"/>
      <c r="J4613" s="36"/>
      <c r="K4613" s="36">
        <f t="shared" si="149"/>
        <v>36422</v>
      </c>
      <c r="L4613" s="348">
        <v>20240917</v>
      </c>
    </row>
    <row r="4614" spans="1:12" x14ac:dyDescent="0.25">
      <c r="A4614" s="55" t="s">
        <v>6440</v>
      </c>
      <c r="B4614" s="35" t="s">
        <v>11</v>
      </c>
      <c r="C4614" s="35" t="s">
        <v>27</v>
      </c>
      <c r="D4614" s="35" t="s">
        <v>346</v>
      </c>
      <c r="E4614" s="35" t="s">
        <v>353</v>
      </c>
      <c r="F4614" s="35">
        <v>1</v>
      </c>
      <c r="G4614" s="36">
        <v>36422</v>
      </c>
      <c r="H4614" s="35"/>
      <c r="I4614" s="36"/>
      <c r="J4614" s="36"/>
      <c r="K4614" s="36">
        <f t="shared" si="149"/>
        <v>36422</v>
      </c>
      <c r="L4614" s="348">
        <v>20240917</v>
      </c>
    </row>
    <row r="4615" spans="1:12" x14ac:dyDescent="0.25">
      <c r="A4615" s="55" t="s">
        <v>6414</v>
      </c>
      <c r="B4615" s="35" t="s">
        <v>2204</v>
      </c>
      <c r="C4615" s="35" t="s">
        <v>6415</v>
      </c>
      <c r="D4615" s="35" t="s">
        <v>26</v>
      </c>
      <c r="E4615" s="35" t="s">
        <v>6416</v>
      </c>
      <c r="F4615" s="35">
        <v>1</v>
      </c>
      <c r="G4615" s="36">
        <v>36422</v>
      </c>
      <c r="H4615" s="35"/>
      <c r="I4615" s="36"/>
      <c r="J4615" s="36"/>
      <c r="K4615" s="36">
        <f t="shared" si="149"/>
        <v>36422</v>
      </c>
      <c r="L4615" s="348">
        <v>20240918</v>
      </c>
    </row>
    <row r="4616" spans="1:12" x14ac:dyDescent="0.25">
      <c r="A4616" s="55" t="s">
        <v>6417</v>
      </c>
      <c r="B4616" s="35" t="s">
        <v>2204</v>
      </c>
      <c r="C4616" s="35" t="s">
        <v>6415</v>
      </c>
      <c r="D4616" s="35" t="s">
        <v>26</v>
      </c>
      <c r="E4616" s="35" t="s">
        <v>6418</v>
      </c>
      <c r="F4616" s="35">
        <v>1</v>
      </c>
      <c r="G4616" s="36">
        <v>36422</v>
      </c>
      <c r="H4616" s="35"/>
      <c r="I4616" s="36"/>
      <c r="J4616" s="36"/>
      <c r="K4616" s="36">
        <f t="shared" si="149"/>
        <v>36422</v>
      </c>
      <c r="L4616" s="348">
        <v>20240918</v>
      </c>
    </row>
    <row r="4617" spans="1:12" x14ac:dyDescent="0.25">
      <c r="A4617" s="55" t="s">
        <v>6407</v>
      </c>
      <c r="B4617" s="35" t="s">
        <v>11</v>
      </c>
      <c r="C4617" s="35" t="s">
        <v>12</v>
      </c>
      <c r="D4617" s="35" t="s">
        <v>319</v>
      </c>
      <c r="E4617" s="35" t="s">
        <v>4304</v>
      </c>
      <c r="F4617" s="35">
        <v>1</v>
      </c>
      <c r="G4617" s="36">
        <v>36422</v>
      </c>
      <c r="H4617" s="35"/>
      <c r="I4617" s="36"/>
      <c r="J4617" s="36"/>
      <c r="K4617" s="36">
        <f t="shared" si="149"/>
        <v>36422</v>
      </c>
      <c r="L4617" s="348">
        <v>20240919</v>
      </c>
    </row>
    <row r="4618" spans="1:12" x14ac:dyDescent="0.25">
      <c r="A4618" s="55" t="s">
        <v>6409</v>
      </c>
      <c r="B4618" s="35" t="s">
        <v>11</v>
      </c>
      <c r="C4618" s="35" t="s">
        <v>739</v>
      </c>
      <c r="D4618" s="35" t="s">
        <v>1426</v>
      </c>
      <c r="E4618" s="35" t="s">
        <v>1427</v>
      </c>
      <c r="F4618" s="35">
        <v>1</v>
      </c>
      <c r="G4618" s="36">
        <v>36422</v>
      </c>
      <c r="H4618" s="35"/>
      <c r="I4618" s="36"/>
      <c r="J4618" s="36"/>
      <c r="K4618" s="36">
        <f t="shared" si="149"/>
        <v>36422</v>
      </c>
      <c r="L4618" s="348">
        <v>20240919</v>
      </c>
    </row>
    <row r="4619" spans="1:12" x14ac:dyDescent="0.25">
      <c r="A4619" s="55" t="s">
        <v>6411</v>
      </c>
      <c r="B4619" s="35" t="s">
        <v>11</v>
      </c>
      <c r="C4619" s="35" t="s">
        <v>56</v>
      </c>
      <c r="D4619" s="35" t="s">
        <v>57</v>
      </c>
      <c r="E4619" s="35" t="s">
        <v>1916</v>
      </c>
      <c r="F4619" s="35">
        <v>1</v>
      </c>
      <c r="G4619" s="36">
        <v>36422</v>
      </c>
      <c r="H4619" s="35"/>
      <c r="I4619" s="36"/>
      <c r="J4619" s="36"/>
      <c r="K4619" s="36">
        <f t="shared" si="149"/>
        <v>36422</v>
      </c>
      <c r="L4619" s="348">
        <v>20240919</v>
      </c>
    </row>
    <row r="4620" spans="1:12" x14ac:dyDescent="0.25">
      <c r="A4620" s="55" t="s">
        <v>6412</v>
      </c>
      <c r="B4620" s="35" t="s">
        <v>11</v>
      </c>
      <c r="C4620" s="35" t="s">
        <v>56</v>
      </c>
      <c r="D4620" s="35" t="s">
        <v>57</v>
      </c>
      <c r="E4620" s="35" t="s">
        <v>66</v>
      </c>
      <c r="F4620" s="35">
        <v>1</v>
      </c>
      <c r="G4620" s="36">
        <v>36422</v>
      </c>
      <c r="H4620" s="35"/>
      <c r="I4620" s="36"/>
      <c r="J4620" s="36"/>
      <c r="K4620" s="36">
        <f t="shared" si="149"/>
        <v>36422</v>
      </c>
      <c r="L4620" s="348">
        <v>20240919</v>
      </c>
    </row>
    <row r="4621" spans="1:12" x14ac:dyDescent="0.25">
      <c r="A4621" s="56" t="s">
        <v>6421</v>
      </c>
      <c r="B4621" s="46" t="s">
        <v>11</v>
      </c>
      <c r="C4621" s="46" t="s">
        <v>56</v>
      </c>
      <c r="D4621" s="46" t="s">
        <v>57</v>
      </c>
      <c r="E4621" s="46" t="s">
        <v>1874</v>
      </c>
      <c r="F4621" s="46">
        <v>1</v>
      </c>
      <c r="G4621" s="37">
        <v>36422</v>
      </c>
      <c r="H4621" s="46">
        <v>302</v>
      </c>
      <c r="I4621" s="37">
        <v>407.6</v>
      </c>
      <c r="J4621" s="37">
        <f>I4621*H4621</f>
        <v>123095.20000000001</v>
      </c>
      <c r="K4621" s="37">
        <f t="shared" si="149"/>
        <v>159517.20000000001</v>
      </c>
      <c r="L4621" s="350">
        <v>20240919</v>
      </c>
    </row>
    <row r="4622" spans="1:12" x14ac:dyDescent="0.25">
      <c r="A4622" s="55" t="s">
        <v>6422</v>
      </c>
      <c r="B4622" s="35" t="s">
        <v>11</v>
      </c>
      <c r="C4622" s="35" t="s">
        <v>56</v>
      </c>
      <c r="D4622" s="35" t="s">
        <v>57</v>
      </c>
      <c r="E4622" s="35" t="s">
        <v>1851</v>
      </c>
      <c r="F4622" s="35">
        <v>1</v>
      </c>
      <c r="G4622" s="36">
        <v>36422</v>
      </c>
      <c r="H4622" s="35"/>
      <c r="I4622" s="36"/>
      <c r="J4622" s="36"/>
      <c r="K4622" s="36">
        <f t="shared" si="149"/>
        <v>36422</v>
      </c>
      <c r="L4622" s="348">
        <v>20240919</v>
      </c>
    </row>
    <row r="4623" spans="1:12" x14ac:dyDescent="0.25">
      <c r="A4623" s="55" t="s">
        <v>6410</v>
      </c>
      <c r="B4623" s="35" t="s">
        <v>11</v>
      </c>
      <c r="C4623" s="35" t="s">
        <v>251</v>
      </c>
      <c r="D4623" s="35" t="s">
        <v>91</v>
      </c>
      <c r="E4623" s="35" t="s">
        <v>6006</v>
      </c>
      <c r="F4623" s="35">
        <v>1</v>
      </c>
      <c r="G4623" s="36">
        <v>36422</v>
      </c>
      <c r="H4623" s="35"/>
      <c r="I4623" s="36"/>
      <c r="J4623" s="36"/>
      <c r="K4623" s="36">
        <f t="shared" si="149"/>
        <v>36422</v>
      </c>
      <c r="L4623" s="348">
        <v>20240920</v>
      </c>
    </row>
    <row r="4624" spans="1:12" x14ac:dyDescent="0.25">
      <c r="A4624" s="56" t="s">
        <v>6396</v>
      </c>
      <c r="B4624" s="46" t="s">
        <v>11</v>
      </c>
      <c r="C4624" s="46" t="s">
        <v>28</v>
      </c>
      <c r="D4624" s="46" t="s">
        <v>2088</v>
      </c>
      <c r="E4624" s="46" t="s">
        <v>2755</v>
      </c>
      <c r="F4624" s="46">
        <v>1</v>
      </c>
      <c r="G4624" s="37">
        <v>36422</v>
      </c>
      <c r="H4624" s="46">
        <v>58</v>
      </c>
      <c r="I4624" s="37">
        <v>407.6</v>
      </c>
      <c r="J4624" s="37">
        <f>I4624*H4624</f>
        <v>23640.800000000003</v>
      </c>
      <c r="K4624" s="37">
        <f t="shared" si="149"/>
        <v>60062.8</v>
      </c>
      <c r="L4624" s="350">
        <v>20240921</v>
      </c>
    </row>
    <row r="4625" spans="1:12" x14ac:dyDescent="0.25">
      <c r="A4625" s="56" t="s">
        <v>6405</v>
      </c>
      <c r="B4625" s="46" t="s">
        <v>11</v>
      </c>
      <c r="C4625" s="46" t="s">
        <v>35</v>
      </c>
      <c r="D4625" s="46" t="s">
        <v>3824</v>
      </c>
      <c r="E4625" s="46" t="s">
        <v>4999</v>
      </c>
      <c r="F4625" s="46">
        <v>1</v>
      </c>
      <c r="G4625" s="37">
        <v>36422</v>
      </c>
      <c r="H4625" s="46">
        <v>364</v>
      </c>
      <c r="I4625" s="37">
        <v>407.6</v>
      </c>
      <c r="J4625" s="37">
        <f>I4625*H4625</f>
        <v>148366.39999999999</v>
      </c>
      <c r="K4625" s="37">
        <f t="shared" si="149"/>
        <v>184788.4</v>
      </c>
      <c r="L4625" s="350">
        <v>20240923</v>
      </c>
    </row>
    <row r="4626" spans="1:12" x14ac:dyDescent="0.25">
      <c r="A4626" s="56" t="s">
        <v>6408</v>
      </c>
      <c r="B4626" s="46" t="s">
        <v>11</v>
      </c>
      <c r="C4626" s="46" t="s">
        <v>36</v>
      </c>
      <c r="D4626" s="46" t="s">
        <v>37</v>
      </c>
      <c r="E4626" s="46" t="s">
        <v>1153</v>
      </c>
      <c r="F4626" s="46">
        <v>1</v>
      </c>
      <c r="G4626" s="37">
        <v>36422</v>
      </c>
      <c r="H4626" s="46">
        <v>287</v>
      </c>
      <c r="I4626" s="37">
        <v>407.6</v>
      </c>
      <c r="J4626" s="37">
        <f>I4626*H4626</f>
        <v>116981.20000000001</v>
      </c>
      <c r="K4626" s="37">
        <f t="shared" si="149"/>
        <v>153403.20000000001</v>
      </c>
      <c r="L4626" s="350">
        <v>20240923</v>
      </c>
    </row>
    <row r="4627" spans="1:12" x14ac:dyDescent="0.25">
      <c r="A4627" s="55" t="s">
        <v>6394</v>
      </c>
      <c r="B4627" s="35" t="s">
        <v>11</v>
      </c>
      <c r="C4627" s="35" t="s">
        <v>12</v>
      </c>
      <c r="D4627" s="35" t="s">
        <v>322</v>
      </c>
      <c r="E4627" s="35" t="s">
        <v>323</v>
      </c>
      <c r="F4627" s="35">
        <v>1</v>
      </c>
      <c r="G4627" s="36">
        <v>36422</v>
      </c>
      <c r="H4627" s="35"/>
      <c r="I4627" s="36"/>
      <c r="J4627" s="36"/>
      <c r="K4627" s="36">
        <f t="shared" si="149"/>
        <v>36422</v>
      </c>
      <c r="L4627" s="348">
        <v>20240924</v>
      </c>
    </row>
    <row r="4628" spans="1:12" x14ac:dyDescent="0.25">
      <c r="A4628" s="55" t="s">
        <v>6395</v>
      </c>
      <c r="B4628" s="35" t="s">
        <v>11</v>
      </c>
      <c r="C4628" s="35" t="s">
        <v>12</v>
      </c>
      <c r="D4628" s="35" t="s">
        <v>322</v>
      </c>
      <c r="E4628" s="35" t="s">
        <v>2155</v>
      </c>
      <c r="F4628" s="35">
        <v>1</v>
      </c>
      <c r="G4628" s="36">
        <v>36422</v>
      </c>
      <c r="H4628" s="35"/>
      <c r="I4628" s="36"/>
      <c r="J4628" s="36"/>
      <c r="K4628" s="36">
        <f t="shared" si="149"/>
        <v>36422</v>
      </c>
      <c r="L4628" s="348">
        <v>20240924</v>
      </c>
    </row>
    <row r="4629" spans="1:12" x14ac:dyDescent="0.25">
      <c r="A4629" s="56" t="s">
        <v>6406</v>
      </c>
      <c r="B4629" s="46" t="s">
        <v>11</v>
      </c>
      <c r="C4629" s="46" t="s">
        <v>35</v>
      </c>
      <c r="D4629" s="46" t="s">
        <v>203</v>
      </c>
      <c r="E4629" s="46" t="s">
        <v>204</v>
      </c>
      <c r="F4629" s="46">
        <v>1</v>
      </c>
      <c r="G4629" s="37">
        <v>36422</v>
      </c>
      <c r="H4629" s="46">
        <v>242</v>
      </c>
      <c r="I4629" s="37">
        <v>407.6</v>
      </c>
      <c r="J4629" s="37">
        <f>I4629*H4629</f>
        <v>98639.200000000012</v>
      </c>
      <c r="K4629" s="37">
        <f t="shared" si="149"/>
        <v>135061.20000000001</v>
      </c>
      <c r="L4629" s="350">
        <v>20240924</v>
      </c>
    </row>
    <row r="4630" spans="1:12" x14ac:dyDescent="0.25">
      <c r="A4630" s="56" t="s">
        <v>6382</v>
      </c>
      <c r="B4630" s="46" t="s">
        <v>11</v>
      </c>
      <c r="C4630" s="46" t="s">
        <v>255</v>
      </c>
      <c r="D4630" s="46" t="s">
        <v>256</v>
      </c>
      <c r="E4630" s="46" t="s">
        <v>4517</v>
      </c>
      <c r="F4630" s="46">
        <v>1</v>
      </c>
      <c r="G4630" s="37">
        <v>36422</v>
      </c>
      <c r="H4630" s="46">
        <v>71</v>
      </c>
      <c r="I4630" s="37">
        <v>407.6</v>
      </c>
      <c r="J4630" s="37">
        <f>I4630*H4630</f>
        <v>28939.600000000002</v>
      </c>
      <c r="K4630" s="37">
        <f t="shared" si="149"/>
        <v>65361.600000000006</v>
      </c>
      <c r="L4630" s="350">
        <v>20240925</v>
      </c>
    </row>
    <row r="4631" spans="1:12" x14ac:dyDescent="0.25">
      <c r="A4631" s="55" t="s">
        <v>6383</v>
      </c>
      <c r="B4631" s="35" t="s">
        <v>11</v>
      </c>
      <c r="C4631" s="35" t="s">
        <v>274</v>
      </c>
      <c r="D4631" s="35" t="s">
        <v>26</v>
      </c>
      <c r="E4631" s="35" t="s">
        <v>3133</v>
      </c>
      <c r="F4631" s="35">
        <v>1</v>
      </c>
      <c r="G4631" s="36">
        <v>36422</v>
      </c>
      <c r="H4631" s="35"/>
      <c r="I4631" s="36"/>
      <c r="J4631" s="36"/>
      <c r="K4631" s="36">
        <f t="shared" si="149"/>
        <v>36422</v>
      </c>
      <c r="L4631" s="348">
        <v>20240925</v>
      </c>
    </row>
    <row r="4632" spans="1:12" x14ac:dyDescent="0.25">
      <c r="A4632" s="55" t="s">
        <v>6393</v>
      </c>
      <c r="B4632" s="35" t="s">
        <v>11</v>
      </c>
      <c r="C4632" s="35" t="s">
        <v>673</v>
      </c>
      <c r="D4632" s="35" t="s">
        <v>5129</v>
      </c>
      <c r="E4632" s="35" t="s">
        <v>979</v>
      </c>
      <c r="F4632" s="35">
        <v>1</v>
      </c>
      <c r="G4632" s="36">
        <v>36422</v>
      </c>
      <c r="H4632" s="35"/>
      <c r="I4632" s="36"/>
      <c r="J4632" s="36"/>
      <c r="K4632" s="36">
        <f t="shared" si="149"/>
        <v>36422</v>
      </c>
      <c r="L4632" s="348">
        <v>20240926</v>
      </c>
    </row>
    <row r="4633" spans="1:12" x14ac:dyDescent="0.25">
      <c r="A4633" s="56" t="s">
        <v>6463</v>
      </c>
      <c r="B4633" s="46" t="s">
        <v>11</v>
      </c>
      <c r="C4633" s="46" t="s">
        <v>4454</v>
      </c>
      <c r="D4633" s="46" t="s">
        <v>26</v>
      </c>
      <c r="E4633" s="46" t="s">
        <v>6464</v>
      </c>
      <c r="F4633" s="46">
        <v>1</v>
      </c>
      <c r="G4633" s="37">
        <v>36422</v>
      </c>
      <c r="H4633" s="46">
        <v>100</v>
      </c>
      <c r="I4633" s="37">
        <v>407.6</v>
      </c>
      <c r="J4633" s="37">
        <f>I4633*H4633</f>
        <v>40760</v>
      </c>
      <c r="K4633" s="37">
        <f t="shared" si="149"/>
        <v>77182</v>
      </c>
      <c r="L4633" s="350">
        <v>20240926</v>
      </c>
    </row>
    <row r="4634" spans="1:12" x14ac:dyDescent="0.25">
      <c r="A4634" s="55" t="s">
        <v>6358</v>
      </c>
      <c r="B4634" s="35" t="s">
        <v>11</v>
      </c>
      <c r="C4634" s="35" t="s">
        <v>12</v>
      </c>
      <c r="D4634" s="35" t="s">
        <v>116</v>
      </c>
      <c r="E4634" s="35" t="s">
        <v>4808</v>
      </c>
      <c r="F4634" s="35">
        <v>1</v>
      </c>
      <c r="G4634" s="36">
        <v>36422</v>
      </c>
      <c r="H4634" s="35"/>
      <c r="I4634" s="36"/>
      <c r="J4634" s="36"/>
      <c r="K4634" s="36">
        <f t="shared" si="149"/>
        <v>36422</v>
      </c>
      <c r="L4634" s="348">
        <v>20240927</v>
      </c>
    </row>
    <row r="4635" spans="1:12" x14ac:dyDescent="0.25">
      <c r="A4635" s="55" t="s">
        <v>6363</v>
      </c>
      <c r="B4635" s="35" t="s">
        <v>2204</v>
      </c>
      <c r="C4635" s="35" t="s">
        <v>6364</v>
      </c>
      <c r="D4635" s="35" t="s">
        <v>6365</v>
      </c>
      <c r="E4635" s="35" t="s">
        <v>6366</v>
      </c>
      <c r="F4635" s="35">
        <v>1</v>
      </c>
      <c r="G4635" s="36">
        <v>36422</v>
      </c>
      <c r="H4635" s="35"/>
      <c r="I4635" s="36"/>
      <c r="J4635" s="36"/>
      <c r="K4635" s="36">
        <f t="shared" si="149"/>
        <v>36422</v>
      </c>
      <c r="L4635" s="348">
        <v>20240927</v>
      </c>
    </row>
    <row r="4636" spans="1:12" x14ac:dyDescent="0.25">
      <c r="A4636" s="55" t="s">
        <v>6367</v>
      </c>
      <c r="B4636" s="35" t="s">
        <v>2204</v>
      </c>
      <c r="C4636" s="35" t="s">
        <v>6364</v>
      </c>
      <c r="D4636" s="35" t="s">
        <v>6365</v>
      </c>
      <c r="E4636" s="35" t="s">
        <v>6368</v>
      </c>
      <c r="F4636" s="35">
        <v>1</v>
      </c>
      <c r="G4636" s="36">
        <v>36422</v>
      </c>
      <c r="H4636" s="35"/>
      <c r="I4636" s="36"/>
      <c r="J4636" s="36"/>
      <c r="K4636" s="36">
        <f t="shared" si="149"/>
        <v>36422</v>
      </c>
      <c r="L4636" s="348">
        <v>20240927</v>
      </c>
    </row>
    <row r="4637" spans="1:12" x14ac:dyDescent="0.25">
      <c r="A4637" s="56" t="s">
        <v>6403</v>
      </c>
      <c r="B4637" s="46" t="s">
        <v>11</v>
      </c>
      <c r="C4637" s="46" t="s">
        <v>27</v>
      </c>
      <c r="D4637" s="46" t="s">
        <v>146</v>
      </c>
      <c r="E4637" s="46" t="s">
        <v>360</v>
      </c>
      <c r="F4637" s="46">
        <v>1</v>
      </c>
      <c r="G4637" s="37">
        <v>36422</v>
      </c>
      <c r="H4637" s="46">
        <v>192</v>
      </c>
      <c r="I4637" s="37">
        <v>407.6</v>
      </c>
      <c r="J4637" s="37">
        <f>I4637*H4637</f>
        <v>78259.200000000012</v>
      </c>
      <c r="K4637" s="37">
        <f t="shared" si="149"/>
        <v>114681.20000000001</v>
      </c>
      <c r="L4637" s="350">
        <v>20240927</v>
      </c>
    </row>
    <row r="4638" spans="1:12" x14ac:dyDescent="0.25">
      <c r="A4638" s="55" t="s">
        <v>6345</v>
      </c>
      <c r="B4638" s="35" t="s">
        <v>11</v>
      </c>
      <c r="C4638" s="35" t="s">
        <v>251</v>
      </c>
      <c r="D4638" s="35" t="s">
        <v>91</v>
      </c>
      <c r="E4638" s="35" t="s">
        <v>1198</v>
      </c>
      <c r="F4638" s="35">
        <v>1</v>
      </c>
      <c r="G4638" s="36">
        <v>36422</v>
      </c>
      <c r="H4638" s="35"/>
      <c r="I4638" s="36"/>
      <c r="J4638" s="36"/>
      <c r="K4638" s="36">
        <f t="shared" si="149"/>
        <v>36422</v>
      </c>
      <c r="L4638" s="348">
        <v>20240930</v>
      </c>
    </row>
    <row r="4639" spans="1:12" x14ac:dyDescent="0.25">
      <c r="A4639" s="55" t="s">
        <v>6349</v>
      </c>
      <c r="B4639" s="35" t="s">
        <v>11</v>
      </c>
      <c r="C4639" s="35" t="s">
        <v>251</v>
      </c>
      <c r="D4639" s="35" t="s">
        <v>91</v>
      </c>
      <c r="E4639" s="35" t="s">
        <v>1196</v>
      </c>
      <c r="F4639" s="35">
        <v>1</v>
      </c>
      <c r="G4639" s="36">
        <v>36422</v>
      </c>
      <c r="H4639" s="35"/>
      <c r="I4639" s="36"/>
      <c r="J4639" s="36"/>
      <c r="K4639" s="36">
        <f t="shared" si="149"/>
        <v>36422</v>
      </c>
      <c r="L4639" s="348">
        <v>20240930</v>
      </c>
    </row>
    <row r="4640" spans="1:12" ht="15.75" thickBot="1" x14ac:dyDescent="0.3">
      <c r="A4640" s="313" t="s">
        <v>6350</v>
      </c>
      <c r="B4640" s="314" t="s">
        <v>2204</v>
      </c>
      <c r="C4640" s="314" t="s">
        <v>274</v>
      </c>
      <c r="D4640" s="314" t="s">
        <v>26</v>
      </c>
      <c r="E4640" s="314" t="s">
        <v>6351</v>
      </c>
      <c r="F4640" s="314">
        <v>1</v>
      </c>
      <c r="G4640" s="316">
        <v>36422</v>
      </c>
      <c r="H4640" s="314">
        <v>61</v>
      </c>
      <c r="I4640" s="316">
        <v>407.6</v>
      </c>
      <c r="J4640" s="316">
        <f>I4640*H4640</f>
        <v>24863.600000000002</v>
      </c>
      <c r="K4640" s="316">
        <f t="shared" si="149"/>
        <v>61285.600000000006</v>
      </c>
      <c r="L4640" s="352">
        <v>20240930</v>
      </c>
    </row>
    <row r="4642" spans="1:12" ht="15.75" thickBot="1" x14ac:dyDescent="0.3"/>
    <row r="4643" spans="1:12" x14ac:dyDescent="0.25">
      <c r="A4643" s="54" t="s">
        <v>6437</v>
      </c>
      <c r="B4643" s="47" t="s">
        <v>92</v>
      </c>
      <c r="C4643" s="47" t="s">
        <v>27</v>
      </c>
      <c r="D4643" s="47" t="s">
        <v>346</v>
      </c>
      <c r="E4643" s="47" t="s">
        <v>1516</v>
      </c>
      <c r="F4643" s="47">
        <v>1</v>
      </c>
      <c r="G4643" s="38">
        <v>16837</v>
      </c>
      <c r="H4643" s="47"/>
      <c r="I4643" s="38"/>
      <c r="J4643" s="38"/>
      <c r="K4643" s="38">
        <f t="shared" ref="K4643:K4674" si="150">J4643+G4643</f>
        <v>16837</v>
      </c>
      <c r="L4643" s="347">
        <v>20240905</v>
      </c>
    </row>
    <row r="4644" spans="1:12" x14ac:dyDescent="0.25">
      <c r="A4644" s="55" t="s">
        <v>6438</v>
      </c>
      <c r="B4644" s="35" t="s">
        <v>92</v>
      </c>
      <c r="C4644" s="35" t="s">
        <v>27</v>
      </c>
      <c r="D4644" s="35" t="s">
        <v>346</v>
      </c>
      <c r="E4644" s="35" t="s">
        <v>349</v>
      </c>
      <c r="F4644" s="35">
        <v>1</v>
      </c>
      <c r="G4644" s="36">
        <v>16837</v>
      </c>
      <c r="H4644" s="35"/>
      <c r="I4644" s="36"/>
      <c r="J4644" s="36"/>
      <c r="K4644" s="36">
        <f t="shared" si="150"/>
        <v>16837</v>
      </c>
      <c r="L4644" s="348">
        <v>20240905</v>
      </c>
    </row>
    <row r="4645" spans="1:12" x14ac:dyDescent="0.25">
      <c r="A4645" s="55" t="s">
        <v>6439</v>
      </c>
      <c r="B4645" s="35" t="s">
        <v>92</v>
      </c>
      <c r="C4645" s="35" t="s">
        <v>27</v>
      </c>
      <c r="D4645" s="35" t="s">
        <v>346</v>
      </c>
      <c r="E4645" s="35" t="s">
        <v>351</v>
      </c>
      <c r="F4645" s="35">
        <v>1</v>
      </c>
      <c r="G4645" s="36">
        <v>16837</v>
      </c>
      <c r="H4645" s="35"/>
      <c r="I4645" s="36"/>
      <c r="J4645" s="36"/>
      <c r="K4645" s="36">
        <f t="shared" si="150"/>
        <v>16837</v>
      </c>
      <c r="L4645" s="348">
        <v>20240905</v>
      </c>
    </row>
    <row r="4646" spans="1:12" x14ac:dyDescent="0.25">
      <c r="A4646" s="56" t="s">
        <v>6397</v>
      </c>
      <c r="B4646" s="46" t="s">
        <v>92</v>
      </c>
      <c r="C4646" s="46" t="s">
        <v>363</v>
      </c>
      <c r="D4646" s="46" t="s">
        <v>364</v>
      </c>
      <c r="E4646" s="46" t="s">
        <v>3042</v>
      </c>
      <c r="F4646" s="46">
        <v>1</v>
      </c>
      <c r="G4646" s="37">
        <v>16837</v>
      </c>
      <c r="H4646" s="46">
        <v>33</v>
      </c>
      <c r="I4646" s="37">
        <v>407.6</v>
      </c>
      <c r="J4646" s="37">
        <f>I4646*H4646</f>
        <v>13450.800000000001</v>
      </c>
      <c r="K4646" s="37">
        <f t="shared" si="150"/>
        <v>30287.800000000003</v>
      </c>
      <c r="L4646" s="350">
        <v>20240918</v>
      </c>
    </row>
    <row r="4647" spans="1:12" x14ac:dyDescent="0.25">
      <c r="A4647" s="55" t="s">
        <v>6398</v>
      </c>
      <c r="B4647" s="35" t="s">
        <v>92</v>
      </c>
      <c r="C4647" s="35" t="s">
        <v>363</v>
      </c>
      <c r="D4647" s="35" t="s">
        <v>364</v>
      </c>
      <c r="E4647" s="35" t="s">
        <v>565</v>
      </c>
      <c r="F4647" s="35">
        <v>1</v>
      </c>
      <c r="G4647" s="36">
        <v>16837</v>
      </c>
      <c r="H4647" s="35"/>
      <c r="I4647" s="36"/>
      <c r="J4647" s="36"/>
      <c r="K4647" s="36">
        <f t="shared" si="150"/>
        <v>16837</v>
      </c>
      <c r="L4647" s="348">
        <v>20240918</v>
      </c>
    </row>
    <row r="4648" spans="1:12" x14ac:dyDescent="0.25">
      <c r="A4648" s="55" t="s">
        <v>6399</v>
      </c>
      <c r="B4648" s="35" t="s">
        <v>92</v>
      </c>
      <c r="C4648" s="35" t="s">
        <v>363</v>
      </c>
      <c r="D4648" s="35" t="s">
        <v>364</v>
      </c>
      <c r="E4648" s="35" t="s">
        <v>371</v>
      </c>
      <c r="F4648" s="35">
        <v>1</v>
      </c>
      <c r="G4648" s="36">
        <v>16837</v>
      </c>
      <c r="H4648" s="35"/>
      <c r="I4648" s="36"/>
      <c r="J4648" s="36"/>
      <c r="K4648" s="36">
        <f t="shared" si="150"/>
        <v>16837</v>
      </c>
      <c r="L4648" s="348">
        <v>20240918</v>
      </c>
    </row>
    <row r="4649" spans="1:12" x14ac:dyDescent="0.25">
      <c r="A4649" s="55" t="s">
        <v>6400</v>
      </c>
      <c r="B4649" s="35" t="s">
        <v>92</v>
      </c>
      <c r="C4649" s="35" t="s">
        <v>363</v>
      </c>
      <c r="D4649" s="35" t="s">
        <v>364</v>
      </c>
      <c r="E4649" s="35" t="s">
        <v>571</v>
      </c>
      <c r="F4649" s="35">
        <v>1</v>
      </c>
      <c r="G4649" s="36">
        <v>16837</v>
      </c>
      <c r="H4649" s="35"/>
      <c r="I4649" s="36"/>
      <c r="J4649" s="36"/>
      <c r="K4649" s="36">
        <f t="shared" si="150"/>
        <v>16837</v>
      </c>
      <c r="L4649" s="348">
        <v>20240918</v>
      </c>
    </row>
    <row r="4650" spans="1:12" x14ac:dyDescent="0.25">
      <c r="A4650" s="55" t="s">
        <v>6401</v>
      </c>
      <c r="B4650" s="35" t="s">
        <v>92</v>
      </c>
      <c r="C4650" s="35" t="s">
        <v>363</v>
      </c>
      <c r="D4650" s="35" t="s">
        <v>364</v>
      </c>
      <c r="E4650" s="35" t="s">
        <v>573</v>
      </c>
      <c r="F4650" s="35">
        <v>1</v>
      </c>
      <c r="G4650" s="36">
        <v>16837</v>
      </c>
      <c r="H4650" s="35"/>
      <c r="I4650" s="36"/>
      <c r="J4650" s="36"/>
      <c r="K4650" s="36">
        <f t="shared" si="150"/>
        <v>16837</v>
      </c>
      <c r="L4650" s="348">
        <v>20240918</v>
      </c>
    </row>
    <row r="4651" spans="1:12" x14ac:dyDescent="0.25">
      <c r="A4651" s="55" t="s">
        <v>6402</v>
      </c>
      <c r="B4651" s="35" t="s">
        <v>92</v>
      </c>
      <c r="C4651" s="35" t="s">
        <v>363</v>
      </c>
      <c r="D4651" s="35" t="s">
        <v>364</v>
      </c>
      <c r="E4651" s="35" t="s">
        <v>575</v>
      </c>
      <c r="F4651" s="35">
        <v>1</v>
      </c>
      <c r="G4651" s="36">
        <v>16837</v>
      </c>
      <c r="H4651" s="35"/>
      <c r="I4651" s="36"/>
      <c r="J4651" s="36"/>
      <c r="K4651" s="36">
        <f t="shared" si="150"/>
        <v>16837</v>
      </c>
      <c r="L4651" s="348">
        <v>20240918</v>
      </c>
    </row>
    <row r="4652" spans="1:12" x14ac:dyDescent="0.25">
      <c r="A4652" s="55" t="s">
        <v>6378</v>
      </c>
      <c r="B4652" s="35" t="s">
        <v>92</v>
      </c>
      <c r="C4652" s="35" t="s">
        <v>12</v>
      </c>
      <c r="D4652" s="35" t="s">
        <v>322</v>
      </c>
      <c r="E4652" s="35" t="s">
        <v>323</v>
      </c>
      <c r="F4652" s="35">
        <v>1</v>
      </c>
      <c r="G4652" s="36">
        <v>16837</v>
      </c>
      <c r="H4652" s="35"/>
      <c r="I4652" s="36"/>
      <c r="J4652" s="36"/>
      <c r="K4652" s="36">
        <f t="shared" si="150"/>
        <v>16837</v>
      </c>
      <c r="L4652" s="348">
        <v>20240919</v>
      </c>
    </row>
    <row r="4653" spans="1:12" x14ac:dyDescent="0.25">
      <c r="A4653" s="55" t="s">
        <v>6379</v>
      </c>
      <c r="B4653" s="35" t="s">
        <v>92</v>
      </c>
      <c r="C4653" s="35" t="s">
        <v>12</v>
      </c>
      <c r="D4653" s="35" t="s">
        <v>322</v>
      </c>
      <c r="E4653" s="35" t="s">
        <v>2155</v>
      </c>
      <c r="F4653" s="35">
        <v>1</v>
      </c>
      <c r="G4653" s="36">
        <v>16837</v>
      </c>
      <c r="H4653" s="35"/>
      <c r="I4653" s="36"/>
      <c r="J4653" s="36"/>
      <c r="K4653" s="36">
        <f t="shared" si="150"/>
        <v>16837</v>
      </c>
      <c r="L4653" s="348">
        <v>20240919</v>
      </c>
    </row>
    <row r="4654" spans="1:12" x14ac:dyDescent="0.25">
      <c r="A4654" s="55" t="s">
        <v>6404</v>
      </c>
      <c r="B4654" s="35" t="s">
        <v>92</v>
      </c>
      <c r="C4654" s="35" t="s">
        <v>12</v>
      </c>
      <c r="D4654" s="35" t="s">
        <v>334</v>
      </c>
      <c r="E4654" s="35" t="s">
        <v>335</v>
      </c>
      <c r="F4654" s="35">
        <v>1</v>
      </c>
      <c r="G4654" s="36">
        <v>16837</v>
      </c>
      <c r="H4654" s="35"/>
      <c r="I4654" s="36"/>
      <c r="J4654" s="36"/>
      <c r="K4654" s="36">
        <f t="shared" si="150"/>
        <v>16837</v>
      </c>
      <c r="L4654" s="348">
        <v>20240919</v>
      </c>
    </row>
    <row r="4655" spans="1:12" x14ac:dyDescent="0.25">
      <c r="A4655" s="55" t="s">
        <v>6384</v>
      </c>
      <c r="B4655" s="35" t="s">
        <v>92</v>
      </c>
      <c r="C4655" s="35" t="s">
        <v>12</v>
      </c>
      <c r="D4655" s="35" t="s">
        <v>118</v>
      </c>
      <c r="E4655" s="35" t="s">
        <v>3171</v>
      </c>
      <c r="F4655" s="35">
        <v>1</v>
      </c>
      <c r="G4655" s="36">
        <v>16837</v>
      </c>
      <c r="H4655" s="35"/>
      <c r="I4655" s="36"/>
      <c r="J4655" s="36"/>
      <c r="K4655" s="36">
        <f t="shared" si="150"/>
        <v>16837</v>
      </c>
      <c r="L4655" s="348">
        <v>20240920</v>
      </c>
    </row>
    <row r="4656" spans="1:12" x14ac:dyDescent="0.25">
      <c r="A4656" s="55" t="s">
        <v>6385</v>
      </c>
      <c r="B4656" s="35" t="s">
        <v>92</v>
      </c>
      <c r="C4656" s="35" t="s">
        <v>12</v>
      </c>
      <c r="D4656" s="35" t="s">
        <v>118</v>
      </c>
      <c r="E4656" s="35" t="s">
        <v>2477</v>
      </c>
      <c r="F4656" s="35">
        <v>1</v>
      </c>
      <c r="G4656" s="36">
        <v>16837</v>
      </c>
      <c r="H4656" s="35"/>
      <c r="I4656" s="36"/>
      <c r="J4656" s="36"/>
      <c r="K4656" s="36">
        <f t="shared" si="150"/>
        <v>16837</v>
      </c>
      <c r="L4656" s="348">
        <v>20240920</v>
      </c>
    </row>
    <row r="4657" spans="1:12" x14ac:dyDescent="0.25">
      <c r="A4657" s="55" t="s">
        <v>6386</v>
      </c>
      <c r="B4657" s="35" t="s">
        <v>92</v>
      </c>
      <c r="C4657" s="35" t="s">
        <v>12</v>
      </c>
      <c r="D4657" s="35" t="s">
        <v>118</v>
      </c>
      <c r="E4657" s="35" t="s">
        <v>174</v>
      </c>
      <c r="F4657" s="35">
        <v>1</v>
      </c>
      <c r="G4657" s="36">
        <v>16837</v>
      </c>
      <c r="H4657" s="35"/>
      <c r="I4657" s="36"/>
      <c r="J4657" s="36"/>
      <c r="K4657" s="36">
        <f t="shared" si="150"/>
        <v>16837</v>
      </c>
      <c r="L4657" s="348">
        <v>20240920</v>
      </c>
    </row>
    <row r="4658" spans="1:12" x14ac:dyDescent="0.25">
      <c r="A4658" s="55" t="s">
        <v>6387</v>
      </c>
      <c r="B4658" s="35" t="s">
        <v>92</v>
      </c>
      <c r="C4658" s="35" t="s">
        <v>12</v>
      </c>
      <c r="D4658" s="35" t="s">
        <v>118</v>
      </c>
      <c r="E4658" s="35" t="s">
        <v>119</v>
      </c>
      <c r="F4658" s="35">
        <v>1</v>
      </c>
      <c r="G4658" s="36">
        <v>16837</v>
      </c>
      <c r="H4658" s="35"/>
      <c r="I4658" s="36"/>
      <c r="J4658" s="36"/>
      <c r="K4658" s="36">
        <f t="shared" si="150"/>
        <v>16837</v>
      </c>
      <c r="L4658" s="348">
        <v>20240920</v>
      </c>
    </row>
    <row r="4659" spans="1:12" x14ac:dyDescent="0.25">
      <c r="A4659" s="55" t="s">
        <v>6388</v>
      </c>
      <c r="B4659" s="35" t="s">
        <v>92</v>
      </c>
      <c r="C4659" s="35" t="s">
        <v>12</v>
      </c>
      <c r="D4659" s="35" t="s">
        <v>118</v>
      </c>
      <c r="E4659" s="35" t="s">
        <v>676</v>
      </c>
      <c r="F4659" s="35">
        <v>1</v>
      </c>
      <c r="G4659" s="36">
        <v>16837</v>
      </c>
      <c r="H4659" s="35"/>
      <c r="I4659" s="36"/>
      <c r="J4659" s="36"/>
      <c r="K4659" s="36">
        <f t="shared" si="150"/>
        <v>16837</v>
      </c>
      <c r="L4659" s="348">
        <v>20240920</v>
      </c>
    </row>
    <row r="4660" spans="1:12" x14ac:dyDescent="0.25">
      <c r="A4660" s="55" t="s">
        <v>6389</v>
      </c>
      <c r="B4660" s="35" t="s">
        <v>92</v>
      </c>
      <c r="C4660" s="35" t="s">
        <v>12</v>
      </c>
      <c r="D4660" s="35" t="s">
        <v>118</v>
      </c>
      <c r="E4660" s="35" t="s">
        <v>5380</v>
      </c>
      <c r="F4660" s="35">
        <v>1</v>
      </c>
      <c r="G4660" s="36">
        <v>16837</v>
      </c>
      <c r="H4660" s="35"/>
      <c r="I4660" s="36"/>
      <c r="J4660" s="36"/>
      <c r="K4660" s="36">
        <f t="shared" si="150"/>
        <v>16837</v>
      </c>
      <c r="L4660" s="348">
        <v>20240920</v>
      </c>
    </row>
    <row r="4661" spans="1:12" x14ac:dyDescent="0.25">
      <c r="A4661" s="55" t="s">
        <v>6390</v>
      </c>
      <c r="B4661" s="35" t="s">
        <v>92</v>
      </c>
      <c r="C4661" s="35" t="s">
        <v>12</v>
      </c>
      <c r="D4661" s="35" t="s">
        <v>118</v>
      </c>
      <c r="E4661" s="35" t="s">
        <v>262</v>
      </c>
      <c r="F4661" s="35">
        <v>1</v>
      </c>
      <c r="G4661" s="36">
        <v>16837</v>
      </c>
      <c r="H4661" s="35"/>
      <c r="I4661" s="36"/>
      <c r="J4661" s="36"/>
      <c r="K4661" s="36">
        <f t="shared" si="150"/>
        <v>16837</v>
      </c>
      <c r="L4661" s="348">
        <v>20240920</v>
      </c>
    </row>
    <row r="4662" spans="1:12" x14ac:dyDescent="0.25">
      <c r="A4662" s="55" t="s">
        <v>6391</v>
      </c>
      <c r="B4662" s="35" t="s">
        <v>92</v>
      </c>
      <c r="C4662" s="35" t="s">
        <v>12</v>
      </c>
      <c r="D4662" s="35" t="s">
        <v>118</v>
      </c>
      <c r="E4662" s="35" t="s">
        <v>167</v>
      </c>
      <c r="F4662" s="35">
        <v>1</v>
      </c>
      <c r="G4662" s="36">
        <v>16837</v>
      </c>
      <c r="H4662" s="35"/>
      <c r="I4662" s="36"/>
      <c r="J4662" s="36"/>
      <c r="K4662" s="36">
        <f t="shared" si="150"/>
        <v>16837</v>
      </c>
      <c r="L4662" s="348">
        <v>20240920</v>
      </c>
    </row>
    <row r="4663" spans="1:12" x14ac:dyDescent="0.25">
      <c r="A4663" s="55" t="s">
        <v>6392</v>
      </c>
      <c r="B4663" s="35" t="s">
        <v>92</v>
      </c>
      <c r="C4663" s="35" t="s">
        <v>12</v>
      </c>
      <c r="D4663" s="35" t="s">
        <v>118</v>
      </c>
      <c r="E4663" s="35" t="s">
        <v>2205</v>
      </c>
      <c r="F4663" s="35">
        <v>1</v>
      </c>
      <c r="G4663" s="36">
        <v>16837</v>
      </c>
      <c r="H4663" s="35"/>
      <c r="I4663" s="36"/>
      <c r="J4663" s="36"/>
      <c r="K4663" s="36">
        <f t="shared" si="150"/>
        <v>16837</v>
      </c>
      <c r="L4663" s="348">
        <v>20240920</v>
      </c>
    </row>
    <row r="4664" spans="1:12" x14ac:dyDescent="0.25">
      <c r="A4664" s="55" t="s">
        <v>6359</v>
      </c>
      <c r="B4664" s="35" t="s">
        <v>92</v>
      </c>
      <c r="C4664" s="35" t="s">
        <v>12</v>
      </c>
      <c r="D4664" s="35" t="s">
        <v>236</v>
      </c>
      <c r="E4664" s="35" t="s">
        <v>2099</v>
      </c>
      <c r="F4664" s="35">
        <v>1</v>
      </c>
      <c r="G4664" s="36">
        <v>16837</v>
      </c>
      <c r="H4664" s="35"/>
      <c r="I4664" s="36"/>
      <c r="J4664" s="36"/>
      <c r="K4664" s="36">
        <f t="shared" si="150"/>
        <v>16837</v>
      </c>
      <c r="L4664" s="348">
        <v>20240923</v>
      </c>
    </row>
    <row r="4665" spans="1:12" x14ac:dyDescent="0.25">
      <c r="A4665" s="55" t="s">
        <v>6360</v>
      </c>
      <c r="B4665" s="35" t="s">
        <v>92</v>
      </c>
      <c r="C4665" s="35" t="s">
        <v>38</v>
      </c>
      <c r="D4665" s="35" t="s">
        <v>215</v>
      </c>
      <c r="E4665" s="35" t="s">
        <v>2094</v>
      </c>
      <c r="F4665" s="35">
        <v>1</v>
      </c>
      <c r="G4665" s="36">
        <v>16837</v>
      </c>
      <c r="H4665" s="35"/>
      <c r="I4665" s="36"/>
      <c r="J4665" s="36"/>
      <c r="K4665" s="36">
        <f t="shared" si="150"/>
        <v>16837</v>
      </c>
      <c r="L4665" s="348">
        <v>20240923</v>
      </c>
    </row>
    <row r="4666" spans="1:12" x14ac:dyDescent="0.25">
      <c r="A4666" s="55" t="s">
        <v>6361</v>
      </c>
      <c r="B4666" s="35" t="s">
        <v>92</v>
      </c>
      <c r="C4666" s="35" t="s">
        <v>38</v>
      </c>
      <c r="D4666" s="35" t="s">
        <v>215</v>
      </c>
      <c r="E4666" s="35" t="s">
        <v>2096</v>
      </c>
      <c r="F4666" s="35">
        <v>1</v>
      </c>
      <c r="G4666" s="36">
        <v>16837</v>
      </c>
      <c r="H4666" s="35"/>
      <c r="I4666" s="36"/>
      <c r="J4666" s="36"/>
      <c r="K4666" s="36">
        <f t="shared" si="150"/>
        <v>16837</v>
      </c>
      <c r="L4666" s="348">
        <v>20240923</v>
      </c>
    </row>
    <row r="4667" spans="1:12" x14ac:dyDescent="0.25">
      <c r="A4667" s="55" t="s">
        <v>6362</v>
      </c>
      <c r="B4667" s="35" t="s">
        <v>92</v>
      </c>
      <c r="C4667" s="35" t="s">
        <v>38</v>
      </c>
      <c r="D4667" s="35" t="s">
        <v>215</v>
      </c>
      <c r="E4667" s="35" t="s">
        <v>1626</v>
      </c>
      <c r="F4667" s="35">
        <v>1</v>
      </c>
      <c r="G4667" s="36">
        <v>16837</v>
      </c>
      <c r="H4667" s="35"/>
      <c r="I4667" s="36"/>
      <c r="J4667" s="36"/>
      <c r="K4667" s="36">
        <f t="shared" si="150"/>
        <v>16837</v>
      </c>
      <c r="L4667" s="348">
        <v>20240923</v>
      </c>
    </row>
    <row r="4668" spans="1:12" x14ac:dyDescent="0.25">
      <c r="A4668" s="55" t="s">
        <v>6373</v>
      </c>
      <c r="B4668" s="35" t="s">
        <v>92</v>
      </c>
      <c r="C4668" s="35" t="s">
        <v>12</v>
      </c>
      <c r="D4668" s="35" t="s">
        <v>116</v>
      </c>
      <c r="E4668" s="35" t="s">
        <v>3001</v>
      </c>
      <c r="F4668" s="35">
        <v>1</v>
      </c>
      <c r="G4668" s="36">
        <v>16837</v>
      </c>
      <c r="H4668" s="35"/>
      <c r="I4668" s="36"/>
      <c r="J4668" s="36"/>
      <c r="K4668" s="36">
        <f t="shared" si="150"/>
        <v>16837</v>
      </c>
      <c r="L4668" s="348">
        <v>20240923</v>
      </c>
    </row>
    <row r="4669" spans="1:12" x14ac:dyDescent="0.25">
      <c r="A4669" s="55" t="s">
        <v>6374</v>
      </c>
      <c r="B4669" s="35" t="s">
        <v>92</v>
      </c>
      <c r="C4669" s="35" t="s">
        <v>12</v>
      </c>
      <c r="D4669" s="35" t="s">
        <v>116</v>
      </c>
      <c r="E4669" s="35" t="s">
        <v>1148</v>
      </c>
      <c r="F4669" s="35">
        <v>1</v>
      </c>
      <c r="G4669" s="36">
        <v>16837</v>
      </c>
      <c r="H4669" s="35"/>
      <c r="I4669" s="36"/>
      <c r="J4669" s="36"/>
      <c r="K4669" s="36">
        <f t="shared" si="150"/>
        <v>16837</v>
      </c>
      <c r="L4669" s="348">
        <v>20240923</v>
      </c>
    </row>
    <row r="4670" spans="1:12" x14ac:dyDescent="0.25">
      <c r="A4670" s="55" t="s">
        <v>6375</v>
      </c>
      <c r="B4670" s="35" t="s">
        <v>92</v>
      </c>
      <c r="C4670" s="35" t="s">
        <v>12</v>
      </c>
      <c r="D4670" s="35" t="s">
        <v>116</v>
      </c>
      <c r="E4670" s="35" t="s">
        <v>4808</v>
      </c>
      <c r="F4670" s="35">
        <v>1</v>
      </c>
      <c r="G4670" s="36">
        <v>16837</v>
      </c>
      <c r="H4670" s="35"/>
      <c r="I4670" s="36"/>
      <c r="J4670" s="36"/>
      <c r="K4670" s="36">
        <f t="shared" si="150"/>
        <v>16837</v>
      </c>
      <c r="L4670" s="348">
        <v>20240923</v>
      </c>
    </row>
    <row r="4671" spans="1:12" x14ac:dyDescent="0.25">
      <c r="A4671" s="55" t="s">
        <v>6376</v>
      </c>
      <c r="B4671" s="35" t="s">
        <v>92</v>
      </c>
      <c r="C4671" s="35" t="s">
        <v>12</v>
      </c>
      <c r="D4671" s="35" t="s">
        <v>116</v>
      </c>
      <c r="E4671" s="35" t="s">
        <v>1071</v>
      </c>
      <c r="F4671" s="35">
        <v>1</v>
      </c>
      <c r="G4671" s="36">
        <v>16837</v>
      </c>
      <c r="H4671" s="35"/>
      <c r="I4671" s="36"/>
      <c r="J4671" s="36"/>
      <c r="K4671" s="36">
        <f t="shared" si="150"/>
        <v>16837</v>
      </c>
      <c r="L4671" s="348">
        <v>20240923</v>
      </c>
    </row>
    <row r="4672" spans="1:12" x14ac:dyDescent="0.25">
      <c r="A4672" s="55" t="s">
        <v>6377</v>
      </c>
      <c r="B4672" s="35" t="s">
        <v>92</v>
      </c>
      <c r="C4672" s="35" t="s">
        <v>12</v>
      </c>
      <c r="D4672" s="35" t="s">
        <v>116</v>
      </c>
      <c r="E4672" s="35" t="s">
        <v>2369</v>
      </c>
      <c r="F4672" s="35">
        <v>1</v>
      </c>
      <c r="G4672" s="36">
        <v>16837</v>
      </c>
      <c r="H4672" s="35"/>
      <c r="I4672" s="36"/>
      <c r="J4672" s="36"/>
      <c r="K4672" s="36">
        <f t="shared" si="150"/>
        <v>16837</v>
      </c>
      <c r="L4672" s="348">
        <v>20240923</v>
      </c>
    </row>
    <row r="4673" spans="1:12" x14ac:dyDescent="0.25">
      <c r="A4673" s="56" t="s">
        <v>6335</v>
      </c>
      <c r="B4673" s="46" t="s">
        <v>92</v>
      </c>
      <c r="C4673" s="46" t="s">
        <v>12</v>
      </c>
      <c r="D4673" s="46" t="s">
        <v>39</v>
      </c>
      <c r="E4673" s="46" t="s">
        <v>40</v>
      </c>
      <c r="F4673" s="46">
        <v>1</v>
      </c>
      <c r="G4673" s="37">
        <v>16837</v>
      </c>
      <c r="H4673" s="46">
        <v>203</v>
      </c>
      <c r="I4673" s="37">
        <v>407.6</v>
      </c>
      <c r="J4673" s="37">
        <f>I4673*H4673</f>
        <v>82742.8</v>
      </c>
      <c r="K4673" s="37">
        <f t="shared" si="150"/>
        <v>99579.8</v>
      </c>
      <c r="L4673" s="350">
        <v>20240924</v>
      </c>
    </row>
    <row r="4674" spans="1:12" x14ac:dyDescent="0.25">
      <c r="A4674" s="55" t="s">
        <v>6336</v>
      </c>
      <c r="B4674" s="35" t="s">
        <v>92</v>
      </c>
      <c r="C4674" s="35" t="s">
        <v>12</v>
      </c>
      <c r="D4674" s="35" t="s">
        <v>39</v>
      </c>
      <c r="E4674" s="35" t="s">
        <v>249</v>
      </c>
      <c r="F4674" s="35">
        <v>1</v>
      </c>
      <c r="G4674" s="36">
        <v>16837</v>
      </c>
      <c r="H4674" s="35"/>
      <c r="I4674" s="36"/>
      <c r="J4674" s="36"/>
      <c r="K4674" s="36">
        <f t="shared" si="150"/>
        <v>16837</v>
      </c>
      <c r="L4674" s="348">
        <v>20240924</v>
      </c>
    </row>
    <row r="4675" spans="1:12" x14ac:dyDescent="0.25">
      <c r="A4675" s="55" t="s">
        <v>6337</v>
      </c>
      <c r="B4675" s="35" t="s">
        <v>92</v>
      </c>
      <c r="C4675" s="35" t="s">
        <v>12</v>
      </c>
      <c r="D4675" s="35" t="s">
        <v>39</v>
      </c>
      <c r="E4675" s="35" t="s">
        <v>3569</v>
      </c>
      <c r="F4675" s="35">
        <v>1</v>
      </c>
      <c r="G4675" s="36">
        <v>16837</v>
      </c>
      <c r="H4675" s="35"/>
      <c r="I4675" s="36"/>
      <c r="J4675" s="36"/>
      <c r="K4675" s="36">
        <f t="shared" ref="K4675:K4702" si="151">J4675+G4675</f>
        <v>16837</v>
      </c>
      <c r="L4675" s="348">
        <v>20240924</v>
      </c>
    </row>
    <row r="4676" spans="1:12" x14ac:dyDescent="0.25">
      <c r="A4676" s="55" t="s">
        <v>6338</v>
      </c>
      <c r="B4676" s="35" t="s">
        <v>92</v>
      </c>
      <c r="C4676" s="35" t="s">
        <v>38</v>
      </c>
      <c r="D4676" s="35" t="s">
        <v>89</v>
      </c>
      <c r="E4676" s="35" t="s">
        <v>1619</v>
      </c>
      <c r="F4676" s="35">
        <v>1</v>
      </c>
      <c r="G4676" s="36">
        <v>16837</v>
      </c>
      <c r="H4676" s="35"/>
      <c r="I4676" s="36"/>
      <c r="J4676" s="36"/>
      <c r="K4676" s="36">
        <f t="shared" si="151"/>
        <v>16837</v>
      </c>
      <c r="L4676" s="348">
        <v>20240924</v>
      </c>
    </row>
    <row r="4677" spans="1:12" x14ac:dyDescent="0.25">
      <c r="A4677" s="55" t="s">
        <v>6339</v>
      </c>
      <c r="B4677" s="35" t="s">
        <v>92</v>
      </c>
      <c r="C4677" s="35" t="s">
        <v>38</v>
      </c>
      <c r="D4677" s="35" t="s">
        <v>89</v>
      </c>
      <c r="E4677" s="35" t="s">
        <v>1617</v>
      </c>
      <c r="F4677" s="35">
        <v>1</v>
      </c>
      <c r="G4677" s="36">
        <v>16837</v>
      </c>
      <c r="H4677" s="35"/>
      <c r="I4677" s="36"/>
      <c r="J4677" s="36"/>
      <c r="K4677" s="36">
        <f t="shared" si="151"/>
        <v>16837</v>
      </c>
      <c r="L4677" s="348">
        <v>20240924</v>
      </c>
    </row>
    <row r="4678" spans="1:12" x14ac:dyDescent="0.25">
      <c r="A4678" s="55" t="s">
        <v>6340</v>
      </c>
      <c r="B4678" s="35" t="s">
        <v>92</v>
      </c>
      <c r="C4678" s="35" t="s">
        <v>38</v>
      </c>
      <c r="D4678" s="35" t="s">
        <v>89</v>
      </c>
      <c r="E4678" s="35" t="s">
        <v>1621</v>
      </c>
      <c r="F4678" s="35">
        <v>1</v>
      </c>
      <c r="G4678" s="36">
        <v>16837</v>
      </c>
      <c r="H4678" s="35"/>
      <c r="I4678" s="36"/>
      <c r="J4678" s="36"/>
      <c r="K4678" s="36">
        <f t="shared" si="151"/>
        <v>16837</v>
      </c>
      <c r="L4678" s="348">
        <v>20240924</v>
      </c>
    </row>
    <row r="4679" spans="1:12" x14ac:dyDescent="0.25">
      <c r="A4679" s="55" t="s">
        <v>6341</v>
      </c>
      <c r="B4679" s="35" t="s">
        <v>92</v>
      </c>
      <c r="C4679" s="35" t="s">
        <v>38</v>
      </c>
      <c r="D4679" s="35" t="s">
        <v>89</v>
      </c>
      <c r="E4679" s="35" t="s">
        <v>1613</v>
      </c>
      <c r="F4679" s="35">
        <v>1</v>
      </c>
      <c r="G4679" s="36">
        <v>16837</v>
      </c>
      <c r="H4679" s="35"/>
      <c r="I4679" s="36"/>
      <c r="J4679" s="36"/>
      <c r="K4679" s="36">
        <f t="shared" si="151"/>
        <v>16837</v>
      </c>
      <c r="L4679" s="348">
        <v>20240924</v>
      </c>
    </row>
    <row r="4680" spans="1:12" x14ac:dyDescent="0.25">
      <c r="A4680" s="55" t="s">
        <v>6342</v>
      </c>
      <c r="B4680" s="35" t="s">
        <v>92</v>
      </c>
      <c r="C4680" s="35" t="s">
        <v>38</v>
      </c>
      <c r="D4680" s="35" t="s">
        <v>89</v>
      </c>
      <c r="E4680" s="35" t="s">
        <v>309</v>
      </c>
      <c r="F4680" s="35">
        <v>1</v>
      </c>
      <c r="G4680" s="36">
        <v>16837</v>
      </c>
      <c r="H4680" s="35"/>
      <c r="I4680" s="36"/>
      <c r="J4680" s="36"/>
      <c r="K4680" s="36">
        <f t="shared" si="151"/>
        <v>16837</v>
      </c>
      <c r="L4680" s="348">
        <v>20240924</v>
      </c>
    </row>
    <row r="4681" spans="1:12" x14ac:dyDescent="0.25">
      <c r="A4681" s="55" t="s">
        <v>6343</v>
      </c>
      <c r="B4681" s="35" t="s">
        <v>92</v>
      </c>
      <c r="C4681" s="35" t="s">
        <v>38</v>
      </c>
      <c r="D4681" s="35" t="s">
        <v>89</v>
      </c>
      <c r="E4681" s="35" t="s">
        <v>1615</v>
      </c>
      <c r="F4681" s="35">
        <v>1</v>
      </c>
      <c r="G4681" s="36">
        <v>16837</v>
      </c>
      <c r="H4681" s="35"/>
      <c r="I4681" s="36"/>
      <c r="J4681" s="36"/>
      <c r="K4681" s="36">
        <f t="shared" si="151"/>
        <v>16837</v>
      </c>
      <c r="L4681" s="348">
        <v>20240924</v>
      </c>
    </row>
    <row r="4682" spans="1:12" x14ac:dyDescent="0.25">
      <c r="A4682" s="55" t="s">
        <v>6344</v>
      </c>
      <c r="B4682" s="35" t="s">
        <v>92</v>
      </c>
      <c r="C4682" s="35" t="s">
        <v>38</v>
      </c>
      <c r="D4682" s="35" t="s">
        <v>89</v>
      </c>
      <c r="E4682" s="35" t="s">
        <v>1611</v>
      </c>
      <c r="F4682" s="35">
        <v>1</v>
      </c>
      <c r="G4682" s="36">
        <v>16837</v>
      </c>
      <c r="H4682" s="35"/>
      <c r="I4682" s="36"/>
      <c r="J4682" s="36"/>
      <c r="K4682" s="36">
        <f t="shared" si="151"/>
        <v>16837</v>
      </c>
      <c r="L4682" s="348">
        <v>20240924</v>
      </c>
    </row>
    <row r="4683" spans="1:12" x14ac:dyDescent="0.25">
      <c r="A4683" s="55" t="s">
        <v>6369</v>
      </c>
      <c r="B4683" s="35" t="s">
        <v>92</v>
      </c>
      <c r="C4683" s="35" t="s">
        <v>12</v>
      </c>
      <c r="D4683" s="35" t="s">
        <v>128</v>
      </c>
      <c r="E4683" s="35" t="s">
        <v>3173</v>
      </c>
      <c r="F4683" s="35">
        <v>1</v>
      </c>
      <c r="G4683" s="36">
        <v>16837</v>
      </c>
      <c r="H4683" s="35"/>
      <c r="I4683" s="36"/>
      <c r="J4683" s="36"/>
      <c r="K4683" s="36">
        <f t="shared" si="151"/>
        <v>16837</v>
      </c>
      <c r="L4683" s="348">
        <v>20240924</v>
      </c>
    </row>
    <row r="4684" spans="1:12" x14ac:dyDescent="0.25">
      <c r="A4684" s="55" t="s">
        <v>6370</v>
      </c>
      <c r="B4684" s="35" t="s">
        <v>92</v>
      </c>
      <c r="C4684" s="35" t="s">
        <v>12</v>
      </c>
      <c r="D4684" s="35" t="s">
        <v>128</v>
      </c>
      <c r="E4684" s="35" t="s">
        <v>160</v>
      </c>
      <c r="F4684" s="35">
        <v>1</v>
      </c>
      <c r="G4684" s="36">
        <v>16837</v>
      </c>
      <c r="H4684" s="35"/>
      <c r="I4684" s="36"/>
      <c r="J4684" s="36"/>
      <c r="K4684" s="36">
        <f t="shared" si="151"/>
        <v>16837</v>
      </c>
      <c r="L4684" s="348">
        <v>20240924</v>
      </c>
    </row>
    <row r="4685" spans="1:12" x14ac:dyDescent="0.25">
      <c r="A4685" s="56" t="s">
        <v>6371</v>
      </c>
      <c r="B4685" s="46" t="s">
        <v>92</v>
      </c>
      <c r="C4685" s="46" t="s">
        <v>12</v>
      </c>
      <c r="D4685" s="46" t="s">
        <v>128</v>
      </c>
      <c r="E4685" s="46" t="s">
        <v>1020</v>
      </c>
      <c r="F4685" s="46">
        <v>1</v>
      </c>
      <c r="G4685" s="37">
        <v>16837</v>
      </c>
      <c r="H4685" s="46">
        <v>88</v>
      </c>
      <c r="I4685" s="37">
        <v>407.6</v>
      </c>
      <c r="J4685" s="37">
        <f>I4685*H4685</f>
        <v>35868.800000000003</v>
      </c>
      <c r="K4685" s="37">
        <f t="shared" si="151"/>
        <v>52705.8</v>
      </c>
      <c r="L4685" s="350">
        <v>20240924</v>
      </c>
    </row>
    <row r="4686" spans="1:12" x14ac:dyDescent="0.25">
      <c r="A4686" s="55" t="s">
        <v>6372</v>
      </c>
      <c r="B4686" s="35" t="s">
        <v>92</v>
      </c>
      <c r="C4686" s="35" t="s">
        <v>12</v>
      </c>
      <c r="D4686" s="35" t="s">
        <v>128</v>
      </c>
      <c r="E4686" s="35" t="s">
        <v>5196</v>
      </c>
      <c r="F4686" s="35">
        <v>1</v>
      </c>
      <c r="G4686" s="36">
        <v>16837</v>
      </c>
      <c r="H4686" s="35"/>
      <c r="I4686" s="36"/>
      <c r="J4686" s="36"/>
      <c r="K4686" s="36">
        <f t="shared" si="151"/>
        <v>16837</v>
      </c>
      <c r="L4686" s="348">
        <v>20240924</v>
      </c>
    </row>
    <row r="4687" spans="1:12" x14ac:dyDescent="0.25">
      <c r="A4687" s="55" t="s">
        <v>6352</v>
      </c>
      <c r="B4687" s="35" t="s">
        <v>92</v>
      </c>
      <c r="C4687" s="35" t="s">
        <v>303</v>
      </c>
      <c r="D4687" s="35" t="s">
        <v>83</v>
      </c>
      <c r="E4687" s="35" t="s">
        <v>1039</v>
      </c>
      <c r="F4687" s="35">
        <v>1</v>
      </c>
      <c r="G4687" s="36">
        <v>16837</v>
      </c>
      <c r="H4687" s="35"/>
      <c r="I4687" s="36"/>
      <c r="J4687" s="36"/>
      <c r="K4687" s="36">
        <f t="shared" si="151"/>
        <v>16837</v>
      </c>
      <c r="L4687" s="348">
        <v>20240925</v>
      </c>
    </row>
    <row r="4688" spans="1:12" x14ac:dyDescent="0.25">
      <c r="A4688" s="55" t="s">
        <v>6353</v>
      </c>
      <c r="B4688" s="35" t="s">
        <v>92</v>
      </c>
      <c r="C4688" s="35" t="s">
        <v>303</v>
      </c>
      <c r="D4688" s="35" t="s">
        <v>83</v>
      </c>
      <c r="E4688" s="35" t="s">
        <v>1628</v>
      </c>
      <c r="F4688" s="35">
        <v>1</v>
      </c>
      <c r="G4688" s="36">
        <v>16837</v>
      </c>
      <c r="H4688" s="35"/>
      <c r="I4688" s="36"/>
      <c r="J4688" s="36"/>
      <c r="K4688" s="36">
        <f t="shared" si="151"/>
        <v>16837</v>
      </c>
      <c r="L4688" s="348">
        <v>20240925</v>
      </c>
    </row>
    <row r="4689" spans="1:12" x14ac:dyDescent="0.25">
      <c r="A4689" s="56" t="s">
        <v>6354</v>
      </c>
      <c r="B4689" s="46" t="s">
        <v>92</v>
      </c>
      <c r="C4689" s="46" t="s">
        <v>303</v>
      </c>
      <c r="D4689" s="46" t="s">
        <v>83</v>
      </c>
      <c r="E4689" s="46" t="s">
        <v>1630</v>
      </c>
      <c r="F4689" s="46">
        <v>1</v>
      </c>
      <c r="G4689" s="37">
        <v>16837</v>
      </c>
      <c r="H4689" s="46">
        <v>283</v>
      </c>
      <c r="I4689" s="37">
        <v>407.6</v>
      </c>
      <c r="J4689" s="37">
        <f>I4689*H4689</f>
        <v>115350.8</v>
      </c>
      <c r="K4689" s="37">
        <f t="shared" si="151"/>
        <v>132187.79999999999</v>
      </c>
      <c r="L4689" s="350">
        <v>20240925</v>
      </c>
    </row>
    <row r="4690" spans="1:12" x14ac:dyDescent="0.25">
      <c r="A4690" s="55" t="s">
        <v>6355</v>
      </c>
      <c r="B4690" s="35" t="s">
        <v>92</v>
      </c>
      <c r="C4690" s="35" t="s">
        <v>38</v>
      </c>
      <c r="D4690" s="35" t="s">
        <v>217</v>
      </c>
      <c r="E4690" s="35" t="s">
        <v>218</v>
      </c>
      <c r="F4690" s="35">
        <v>1</v>
      </c>
      <c r="G4690" s="36">
        <v>16837</v>
      </c>
      <c r="H4690" s="35"/>
      <c r="I4690" s="36"/>
      <c r="J4690" s="36"/>
      <c r="K4690" s="36">
        <f t="shared" si="151"/>
        <v>16837</v>
      </c>
      <c r="L4690" s="348">
        <v>20240925</v>
      </c>
    </row>
    <row r="4691" spans="1:12" x14ac:dyDescent="0.25">
      <c r="A4691" s="55" t="s">
        <v>6356</v>
      </c>
      <c r="B4691" s="35" t="s">
        <v>92</v>
      </c>
      <c r="C4691" s="35" t="s">
        <v>38</v>
      </c>
      <c r="D4691" s="35" t="s">
        <v>1126</v>
      </c>
      <c r="E4691" s="35" t="s">
        <v>1609</v>
      </c>
      <c r="F4691" s="35">
        <v>1</v>
      </c>
      <c r="G4691" s="36">
        <v>16837</v>
      </c>
      <c r="H4691" s="35"/>
      <c r="I4691" s="36"/>
      <c r="J4691" s="36"/>
      <c r="K4691" s="36">
        <f t="shared" si="151"/>
        <v>16837</v>
      </c>
      <c r="L4691" s="348">
        <v>20240925</v>
      </c>
    </row>
    <row r="4692" spans="1:12" x14ac:dyDescent="0.25">
      <c r="A4692" s="55" t="s">
        <v>6357</v>
      </c>
      <c r="B4692" s="35" t="s">
        <v>92</v>
      </c>
      <c r="C4692" s="35" t="s">
        <v>38</v>
      </c>
      <c r="D4692" s="35" t="s">
        <v>1126</v>
      </c>
      <c r="E4692" s="35" t="s">
        <v>1607</v>
      </c>
      <c r="F4692" s="35">
        <v>1</v>
      </c>
      <c r="G4692" s="36">
        <v>16837</v>
      </c>
      <c r="H4692" s="35"/>
      <c r="I4692" s="36"/>
      <c r="J4692" s="36"/>
      <c r="K4692" s="36">
        <f t="shared" si="151"/>
        <v>16837</v>
      </c>
      <c r="L4692" s="348">
        <v>20240925</v>
      </c>
    </row>
    <row r="4693" spans="1:12" x14ac:dyDescent="0.25">
      <c r="A4693" s="55" t="s">
        <v>6346</v>
      </c>
      <c r="B4693" s="35" t="s">
        <v>92</v>
      </c>
      <c r="C4693" s="35" t="s">
        <v>28</v>
      </c>
      <c r="D4693" s="35" t="s">
        <v>1005</v>
      </c>
      <c r="E4693" s="35" t="s">
        <v>1006</v>
      </c>
      <c r="F4693" s="35">
        <v>1</v>
      </c>
      <c r="G4693" s="36">
        <v>16837</v>
      </c>
      <c r="H4693" s="35"/>
      <c r="I4693" s="36"/>
      <c r="J4693" s="36"/>
      <c r="K4693" s="36">
        <f t="shared" si="151"/>
        <v>16837</v>
      </c>
      <c r="L4693" s="348">
        <v>20240926</v>
      </c>
    </row>
    <row r="4694" spans="1:12" x14ac:dyDescent="0.25">
      <c r="A4694" s="55" t="s">
        <v>6347</v>
      </c>
      <c r="B4694" s="35" t="s">
        <v>92</v>
      </c>
      <c r="C4694" s="35" t="s">
        <v>1014</v>
      </c>
      <c r="D4694" s="35" t="s">
        <v>93</v>
      </c>
      <c r="E4694" s="35" t="s">
        <v>1015</v>
      </c>
      <c r="F4694" s="35">
        <v>1</v>
      </c>
      <c r="G4694" s="36">
        <v>16837</v>
      </c>
      <c r="H4694" s="35"/>
      <c r="I4694" s="36"/>
      <c r="J4694" s="36"/>
      <c r="K4694" s="36">
        <f t="shared" si="151"/>
        <v>16837</v>
      </c>
      <c r="L4694" s="348">
        <v>20240926</v>
      </c>
    </row>
    <row r="4695" spans="1:12" x14ac:dyDescent="0.25">
      <c r="A4695" s="56" t="s">
        <v>6348</v>
      </c>
      <c r="B4695" s="46" t="s">
        <v>92</v>
      </c>
      <c r="C4695" s="46" t="s">
        <v>1014</v>
      </c>
      <c r="D4695" s="46" t="s">
        <v>93</v>
      </c>
      <c r="E4695" s="46" t="s">
        <v>3254</v>
      </c>
      <c r="F4695" s="46">
        <v>1</v>
      </c>
      <c r="G4695" s="37">
        <v>16837</v>
      </c>
      <c r="H4695" s="46">
        <v>54</v>
      </c>
      <c r="I4695" s="37">
        <v>407.6</v>
      </c>
      <c r="J4695" s="37">
        <f>I4695*H4695</f>
        <v>22010.400000000001</v>
      </c>
      <c r="K4695" s="37">
        <f t="shared" si="151"/>
        <v>38847.4</v>
      </c>
      <c r="L4695" s="350">
        <v>20240926</v>
      </c>
    </row>
    <row r="4696" spans="1:12" x14ac:dyDescent="0.25">
      <c r="A4696" s="55" t="s">
        <v>6380</v>
      </c>
      <c r="B4696" s="35" t="s">
        <v>92</v>
      </c>
      <c r="C4696" s="35" t="s">
        <v>27</v>
      </c>
      <c r="D4696" s="35" t="s">
        <v>146</v>
      </c>
      <c r="E4696" s="35" t="s">
        <v>357</v>
      </c>
      <c r="F4696" s="35">
        <v>1</v>
      </c>
      <c r="G4696" s="36">
        <v>16837</v>
      </c>
      <c r="H4696" s="35"/>
      <c r="I4696" s="36"/>
      <c r="J4696" s="36"/>
      <c r="K4696" s="36">
        <f t="shared" si="151"/>
        <v>16837</v>
      </c>
      <c r="L4696" s="348">
        <v>20240927</v>
      </c>
    </row>
    <row r="4697" spans="1:12" x14ac:dyDescent="0.25">
      <c r="A4697" s="55" t="s">
        <v>6381</v>
      </c>
      <c r="B4697" s="35" t="s">
        <v>92</v>
      </c>
      <c r="C4697" s="35" t="s">
        <v>27</v>
      </c>
      <c r="D4697" s="35" t="s">
        <v>146</v>
      </c>
      <c r="E4697" s="35" t="s">
        <v>147</v>
      </c>
      <c r="F4697" s="35">
        <v>1</v>
      </c>
      <c r="G4697" s="36">
        <v>16837</v>
      </c>
      <c r="H4697" s="35"/>
      <c r="I4697" s="36"/>
      <c r="J4697" s="36"/>
      <c r="K4697" s="36">
        <f t="shared" si="151"/>
        <v>16837</v>
      </c>
      <c r="L4697" s="348">
        <v>20240927</v>
      </c>
    </row>
    <row r="4698" spans="1:12" x14ac:dyDescent="0.25">
      <c r="A4698" s="55" t="s">
        <v>6329</v>
      </c>
      <c r="B4698" s="35" t="s">
        <v>92</v>
      </c>
      <c r="C4698" s="35" t="s">
        <v>984</v>
      </c>
      <c r="D4698" s="35" t="s">
        <v>2319</v>
      </c>
      <c r="E4698" s="35" t="s">
        <v>2949</v>
      </c>
      <c r="F4698" s="35">
        <v>1</v>
      </c>
      <c r="G4698" s="36">
        <v>16837</v>
      </c>
      <c r="H4698" s="35"/>
      <c r="I4698" s="36"/>
      <c r="J4698" s="36"/>
      <c r="K4698" s="36">
        <f t="shared" si="151"/>
        <v>16837</v>
      </c>
      <c r="L4698" s="348">
        <v>20240930</v>
      </c>
    </row>
    <row r="4699" spans="1:12" x14ac:dyDescent="0.25">
      <c r="A4699" s="56" t="s">
        <v>6330</v>
      </c>
      <c r="B4699" s="46" t="s">
        <v>92</v>
      </c>
      <c r="C4699" s="46" t="s">
        <v>984</v>
      </c>
      <c r="D4699" s="46" t="s">
        <v>2319</v>
      </c>
      <c r="E4699" s="46" t="s">
        <v>1310</v>
      </c>
      <c r="F4699" s="46">
        <v>1</v>
      </c>
      <c r="G4699" s="37">
        <v>16837</v>
      </c>
      <c r="H4699" s="46">
        <v>103</v>
      </c>
      <c r="I4699" s="37">
        <v>407.6</v>
      </c>
      <c r="J4699" s="37">
        <f>I4699*H4699</f>
        <v>41982.8</v>
      </c>
      <c r="K4699" s="37">
        <f t="shared" si="151"/>
        <v>58819.8</v>
      </c>
      <c r="L4699" s="350">
        <v>20240930</v>
      </c>
    </row>
    <row r="4700" spans="1:12" x14ac:dyDescent="0.25">
      <c r="A4700" s="55" t="s">
        <v>6331</v>
      </c>
      <c r="B4700" s="35" t="s">
        <v>92</v>
      </c>
      <c r="C4700" s="35" t="s">
        <v>984</v>
      </c>
      <c r="D4700" s="35" t="s">
        <v>2319</v>
      </c>
      <c r="E4700" s="35" t="s">
        <v>1829</v>
      </c>
      <c r="F4700" s="35">
        <v>1</v>
      </c>
      <c r="G4700" s="36">
        <v>16837</v>
      </c>
      <c r="H4700" s="35"/>
      <c r="I4700" s="36"/>
      <c r="J4700" s="36"/>
      <c r="K4700" s="36">
        <f t="shared" si="151"/>
        <v>16837</v>
      </c>
      <c r="L4700" s="348">
        <v>20240930</v>
      </c>
    </row>
    <row r="4701" spans="1:12" x14ac:dyDescent="0.25">
      <c r="A4701" s="55" t="s">
        <v>6332</v>
      </c>
      <c r="B4701" s="35" t="s">
        <v>92</v>
      </c>
      <c r="C4701" s="35" t="s">
        <v>12</v>
      </c>
      <c r="D4701" s="35" t="s">
        <v>475</v>
      </c>
      <c r="E4701" s="35" t="s">
        <v>476</v>
      </c>
      <c r="F4701" s="35">
        <v>1</v>
      </c>
      <c r="G4701" s="36">
        <v>16837</v>
      </c>
      <c r="H4701" s="35"/>
      <c r="I4701" s="36"/>
      <c r="J4701" s="36"/>
      <c r="K4701" s="36">
        <f t="shared" si="151"/>
        <v>16837</v>
      </c>
      <c r="L4701" s="348">
        <v>20240930</v>
      </c>
    </row>
    <row r="4702" spans="1:12" ht="15.75" thickBot="1" x14ac:dyDescent="0.3">
      <c r="A4702" s="50" t="s">
        <v>6333</v>
      </c>
      <c r="B4702" s="48" t="s">
        <v>92</v>
      </c>
      <c r="C4702" s="48" t="s">
        <v>12</v>
      </c>
      <c r="D4702" s="48" t="s">
        <v>475</v>
      </c>
      <c r="E4702" s="48" t="s">
        <v>6334</v>
      </c>
      <c r="F4702" s="48">
        <v>1</v>
      </c>
      <c r="G4702" s="34">
        <v>16837</v>
      </c>
      <c r="H4702" s="48"/>
      <c r="I4702" s="34"/>
      <c r="J4702" s="34"/>
      <c r="K4702" s="34">
        <f t="shared" si="151"/>
        <v>16837</v>
      </c>
      <c r="L4702" s="349">
        <v>20240930</v>
      </c>
    </row>
    <row r="4706" spans="1:12" x14ac:dyDescent="0.25">
      <c r="A4706" s="55" t="s">
        <v>0</v>
      </c>
      <c r="B4706" s="35" t="s">
        <v>1</v>
      </c>
      <c r="C4706" s="35" t="s">
        <v>2</v>
      </c>
      <c r="D4706" s="35" t="s">
        <v>3</v>
      </c>
      <c r="E4706" s="35" t="s">
        <v>4</v>
      </c>
      <c r="F4706" s="35"/>
      <c r="G4706" s="36" t="s">
        <v>6</v>
      </c>
      <c r="H4706" s="35" t="s">
        <v>7</v>
      </c>
      <c r="I4706" s="36" t="s">
        <v>8</v>
      </c>
      <c r="J4706" s="36" t="s">
        <v>9</v>
      </c>
      <c r="K4706" s="36" t="s">
        <v>10</v>
      </c>
      <c r="L4706" s="348" t="s">
        <v>5</v>
      </c>
    </row>
    <row r="4707" spans="1:12" x14ac:dyDescent="0.25">
      <c r="A4707" s="55" t="s">
        <v>6571</v>
      </c>
      <c r="B4707" s="35" t="s">
        <v>11</v>
      </c>
      <c r="C4707" s="35" t="s">
        <v>12</v>
      </c>
      <c r="D4707" s="35" t="s">
        <v>319</v>
      </c>
      <c r="E4707" s="35" t="s">
        <v>327</v>
      </c>
      <c r="F4707" s="35">
        <v>1</v>
      </c>
      <c r="G4707" s="36">
        <v>36422</v>
      </c>
      <c r="H4707" s="35"/>
      <c r="I4707" s="36"/>
      <c r="J4707" s="36"/>
      <c r="K4707" s="36">
        <f t="shared" ref="K4707:K4738" si="152">J4707+G4707</f>
        <v>36422</v>
      </c>
      <c r="L4707" s="348">
        <v>20241001</v>
      </c>
    </row>
    <row r="4708" spans="1:12" x14ac:dyDescent="0.25">
      <c r="A4708" s="56" t="s">
        <v>6573</v>
      </c>
      <c r="B4708" s="46" t="s">
        <v>11</v>
      </c>
      <c r="C4708" s="46" t="s">
        <v>12</v>
      </c>
      <c r="D4708" s="46" t="s">
        <v>128</v>
      </c>
      <c r="E4708" s="46" t="s">
        <v>160</v>
      </c>
      <c r="F4708" s="46">
        <v>1</v>
      </c>
      <c r="G4708" s="37">
        <v>36422</v>
      </c>
      <c r="H4708" s="46">
        <v>118</v>
      </c>
      <c r="I4708" s="37">
        <v>407.6</v>
      </c>
      <c r="J4708" s="37">
        <f>I4708*H4708</f>
        <v>48096.800000000003</v>
      </c>
      <c r="K4708" s="37">
        <f t="shared" si="152"/>
        <v>84518.8</v>
      </c>
      <c r="L4708" s="350">
        <v>20241001</v>
      </c>
    </row>
    <row r="4709" spans="1:12" x14ac:dyDescent="0.25">
      <c r="A4709" s="56" t="s">
        <v>6577</v>
      </c>
      <c r="B4709" s="46" t="s">
        <v>11</v>
      </c>
      <c r="C4709" s="46" t="s">
        <v>71</v>
      </c>
      <c r="D4709" s="46" t="s">
        <v>6154</v>
      </c>
      <c r="E4709" s="46" t="s">
        <v>6168</v>
      </c>
      <c r="F4709" s="46">
        <v>1</v>
      </c>
      <c r="G4709" s="37">
        <v>36422</v>
      </c>
      <c r="H4709" s="46">
        <v>264</v>
      </c>
      <c r="I4709" s="37">
        <v>407.6</v>
      </c>
      <c r="J4709" s="37">
        <f>I4709*H4709</f>
        <v>107606.40000000001</v>
      </c>
      <c r="K4709" s="37">
        <f t="shared" si="152"/>
        <v>144028.40000000002</v>
      </c>
      <c r="L4709" s="350">
        <v>20241002</v>
      </c>
    </row>
    <row r="4710" spans="1:12" x14ac:dyDescent="0.25">
      <c r="A4710" s="55" t="s">
        <v>6562</v>
      </c>
      <c r="B4710" s="35" t="s">
        <v>11</v>
      </c>
      <c r="C4710" s="35" t="s">
        <v>56</v>
      </c>
      <c r="D4710" s="35" t="s">
        <v>57</v>
      </c>
      <c r="E4710" s="35" t="s">
        <v>734</v>
      </c>
      <c r="F4710" s="35">
        <v>1</v>
      </c>
      <c r="G4710" s="36">
        <v>36422</v>
      </c>
      <c r="H4710" s="35"/>
      <c r="I4710" s="36"/>
      <c r="J4710" s="36"/>
      <c r="K4710" s="36">
        <f t="shared" si="152"/>
        <v>36422</v>
      </c>
      <c r="L4710" s="348">
        <v>20241003</v>
      </c>
    </row>
    <row r="4711" spans="1:12" x14ac:dyDescent="0.25">
      <c r="A4711" s="56" t="s">
        <v>6570</v>
      </c>
      <c r="B4711" s="46" t="s">
        <v>11</v>
      </c>
      <c r="C4711" s="46" t="s">
        <v>56</v>
      </c>
      <c r="D4711" s="46" t="s">
        <v>57</v>
      </c>
      <c r="E4711" s="46" t="s">
        <v>2733</v>
      </c>
      <c r="F4711" s="46">
        <v>1</v>
      </c>
      <c r="G4711" s="37">
        <v>36422</v>
      </c>
      <c r="H4711" s="46">
        <v>275</v>
      </c>
      <c r="I4711" s="37">
        <v>407.6</v>
      </c>
      <c r="J4711" s="37">
        <f>I4711*H4711</f>
        <v>112090</v>
      </c>
      <c r="K4711" s="37">
        <f t="shared" si="152"/>
        <v>148512</v>
      </c>
      <c r="L4711" s="350">
        <v>20241003</v>
      </c>
    </row>
    <row r="4712" spans="1:12" x14ac:dyDescent="0.25">
      <c r="A4712" s="55" t="s">
        <v>6561</v>
      </c>
      <c r="B4712" s="35" t="s">
        <v>11</v>
      </c>
      <c r="C4712" s="35" t="s">
        <v>12</v>
      </c>
      <c r="D4712" s="35" t="s">
        <v>118</v>
      </c>
      <c r="E4712" s="35" t="s">
        <v>262</v>
      </c>
      <c r="F4712" s="35">
        <v>1</v>
      </c>
      <c r="G4712" s="36">
        <v>36422</v>
      </c>
      <c r="H4712" s="35"/>
      <c r="I4712" s="36"/>
      <c r="J4712" s="36"/>
      <c r="K4712" s="36">
        <f t="shared" si="152"/>
        <v>36422</v>
      </c>
      <c r="L4712" s="348">
        <v>20241004</v>
      </c>
    </row>
    <row r="4713" spans="1:12" x14ac:dyDescent="0.25">
      <c r="A4713" s="56" t="s">
        <v>6563</v>
      </c>
      <c r="B4713" s="46" t="s">
        <v>11</v>
      </c>
      <c r="C4713" s="46" t="s">
        <v>12</v>
      </c>
      <c r="D4713" s="46" t="s">
        <v>39</v>
      </c>
      <c r="E4713" s="46" t="s">
        <v>249</v>
      </c>
      <c r="F4713" s="46">
        <v>1</v>
      </c>
      <c r="G4713" s="37">
        <v>36422</v>
      </c>
      <c r="H4713" s="46">
        <v>203</v>
      </c>
      <c r="I4713" s="37">
        <v>407.6</v>
      </c>
      <c r="J4713" s="37">
        <f>I4713*H4713</f>
        <v>82742.8</v>
      </c>
      <c r="K4713" s="37">
        <f t="shared" si="152"/>
        <v>119164.8</v>
      </c>
      <c r="L4713" s="350">
        <v>20241004</v>
      </c>
    </row>
    <row r="4714" spans="1:12" x14ac:dyDescent="0.25">
      <c r="A4714" s="55" t="s">
        <v>6545</v>
      </c>
      <c r="B4714" s="35" t="s">
        <v>11</v>
      </c>
      <c r="C4714" s="35" t="s">
        <v>36</v>
      </c>
      <c r="D4714" s="35" t="s">
        <v>37</v>
      </c>
      <c r="E4714" s="35" t="s">
        <v>5776</v>
      </c>
      <c r="F4714" s="35">
        <v>1</v>
      </c>
      <c r="G4714" s="36">
        <v>36422</v>
      </c>
      <c r="H4714" s="35"/>
      <c r="I4714" s="36"/>
      <c r="J4714" s="36"/>
      <c r="K4714" s="36">
        <f t="shared" si="152"/>
        <v>36422</v>
      </c>
      <c r="L4714" s="348">
        <v>20241007</v>
      </c>
    </row>
    <row r="4715" spans="1:12" x14ac:dyDescent="0.25">
      <c r="A4715" s="55" t="s">
        <v>6564</v>
      </c>
      <c r="B4715" s="35" t="s">
        <v>11</v>
      </c>
      <c r="C4715" s="35" t="s">
        <v>36</v>
      </c>
      <c r="D4715" s="35" t="s">
        <v>37</v>
      </c>
      <c r="E4715" s="35" t="s">
        <v>1211</v>
      </c>
      <c r="F4715" s="35">
        <v>1</v>
      </c>
      <c r="G4715" s="36">
        <v>36422</v>
      </c>
      <c r="H4715" s="35"/>
      <c r="I4715" s="36"/>
      <c r="J4715" s="36"/>
      <c r="K4715" s="36">
        <f t="shared" si="152"/>
        <v>36422</v>
      </c>
      <c r="L4715" s="348">
        <v>20241007</v>
      </c>
    </row>
    <row r="4716" spans="1:12" x14ac:dyDescent="0.25">
      <c r="A4716" s="55" t="s">
        <v>6572</v>
      </c>
      <c r="B4716" s="35" t="s">
        <v>11</v>
      </c>
      <c r="C4716" s="35" t="s">
        <v>36</v>
      </c>
      <c r="D4716" s="35" t="s">
        <v>37</v>
      </c>
      <c r="E4716" s="35" t="s">
        <v>1305</v>
      </c>
      <c r="F4716" s="35">
        <v>1</v>
      </c>
      <c r="G4716" s="36">
        <v>36422</v>
      </c>
      <c r="H4716" s="35"/>
      <c r="I4716" s="36"/>
      <c r="J4716" s="36"/>
      <c r="K4716" s="36">
        <f t="shared" si="152"/>
        <v>36422</v>
      </c>
      <c r="L4716" s="348">
        <v>20241007</v>
      </c>
    </row>
    <row r="4717" spans="1:12" x14ac:dyDescent="0.25">
      <c r="A4717" s="55" t="s">
        <v>6574</v>
      </c>
      <c r="B4717" s="35" t="s">
        <v>11</v>
      </c>
      <c r="C4717" s="35" t="s">
        <v>36</v>
      </c>
      <c r="D4717" s="35" t="s">
        <v>37</v>
      </c>
      <c r="E4717" s="35" t="s">
        <v>1153</v>
      </c>
      <c r="F4717" s="35">
        <v>1</v>
      </c>
      <c r="G4717" s="36">
        <v>36422</v>
      </c>
      <c r="H4717" s="35"/>
      <c r="I4717" s="36"/>
      <c r="J4717" s="36"/>
      <c r="K4717" s="36">
        <f t="shared" si="152"/>
        <v>36422</v>
      </c>
      <c r="L4717" s="348">
        <v>20241007</v>
      </c>
    </row>
    <row r="4718" spans="1:12" x14ac:dyDescent="0.25">
      <c r="A4718" s="56" t="s">
        <v>6576</v>
      </c>
      <c r="B4718" s="46" t="s">
        <v>11</v>
      </c>
      <c r="C4718" s="46" t="s">
        <v>36</v>
      </c>
      <c r="D4718" s="46" t="s">
        <v>37</v>
      </c>
      <c r="E4718" s="46" t="s">
        <v>5883</v>
      </c>
      <c r="F4718" s="46">
        <v>1</v>
      </c>
      <c r="G4718" s="37">
        <v>36422</v>
      </c>
      <c r="H4718" s="46">
        <v>287</v>
      </c>
      <c r="I4718" s="37">
        <v>407.6</v>
      </c>
      <c r="J4718" s="37">
        <f>I4718*H4718</f>
        <v>116981.20000000001</v>
      </c>
      <c r="K4718" s="37">
        <f t="shared" si="152"/>
        <v>153403.20000000001</v>
      </c>
      <c r="L4718" s="350">
        <v>20241007</v>
      </c>
    </row>
    <row r="4719" spans="1:12" x14ac:dyDescent="0.25">
      <c r="A4719" s="56" t="s">
        <v>6560</v>
      </c>
      <c r="B4719" s="46" t="s">
        <v>11</v>
      </c>
      <c r="C4719" s="46" t="s">
        <v>35</v>
      </c>
      <c r="D4719" s="46" t="s">
        <v>47</v>
      </c>
      <c r="E4719" s="46" t="s">
        <v>48</v>
      </c>
      <c r="F4719" s="46">
        <v>1</v>
      </c>
      <c r="G4719" s="37">
        <v>36422</v>
      </c>
      <c r="H4719" s="46">
        <v>238</v>
      </c>
      <c r="I4719" s="37">
        <v>407.6</v>
      </c>
      <c r="J4719" s="37">
        <f>I4719*H4719</f>
        <v>97008.8</v>
      </c>
      <c r="K4719" s="37">
        <f t="shared" si="152"/>
        <v>133430.79999999999</v>
      </c>
      <c r="L4719" s="350">
        <v>20241008</v>
      </c>
    </row>
    <row r="4720" spans="1:12" x14ac:dyDescent="0.25">
      <c r="A4720" s="56" t="s">
        <v>6546</v>
      </c>
      <c r="B4720" s="46" t="s">
        <v>11</v>
      </c>
      <c r="C4720" s="46" t="s">
        <v>847</v>
      </c>
      <c r="D4720" s="46" t="s">
        <v>26</v>
      </c>
      <c r="E4720" s="46" t="s">
        <v>1984</v>
      </c>
      <c r="F4720" s="46">
        <v>1</v>
      </c>
      <c r="G4720" s="37">
        <v>36422</v>
      </c>
      <c r="H4720" s="46">
        <v>55</v>
      </c>
      <c r="I4720" s="37">
        <v>407.6</v>
      </c>
      <c r="J4720" s="37">
        <f>I4720*H4720</f>
        <v>22418</v>
      </c>
      <c r="K4720" s="37">
        <f t="shared" si="152"/>
        <v>58840</v>
      </c>
      <c r="L4720" s="350">
        <v>20241009</v>
      </c>
    </row>
    <row r="4721" spans="1:12" x14ac:dyDescent="0.25">
      <c r="A4721" s="55" t="s">
        <v>6547</v>
      </c>
      <c r="B4721" s="35" t="s">
        <v>11</v>
      </c>
      <c r="C4721" s="35" t="s">
        <v>1760</v>
      </c>
      <c r="D4721" s="35" t="s">
        <v>1761</v>
      </c>
      <c r="E4721" s="35" t="s">
        <v>1762</v>
      </c>
      <c r="F4721" s="35">
        <v>1</v>
      </c>
      <c r="G4721" s="36">
        <v>36422</v>
      </c>
      <c r="H4721" s="35"/>
      <c r="I4721" s="36"/>
      <c r="J4721" s="36"/>
      <c r="K4721" s="36">
        <f t="shared" si="152"/>
        <v>36422</v>
      </c>
      <c r="L4721" s="348">
        <v>20241009</v>
      </c>
    </row>
    <row r="4722" spans="1:12" x14ac:dyDescent="0.25">
      <c r="A4722" s="55" t="s">
        <v>6565</v>
      </c>
      <c r="B4722" s="35" t="s">
        <v>2204</v>
      </c>
      <c r="C4722" s="35" t="s">
        <v>6566</v>
      </c>
      <c r="D4722" s="35" t="s">
        <v>6567</v>
      </c>
      <c r="E4722" s="35" t="s">
        <v>5248</v>
      </c>
      <c r="F4722" s="35">
        <v>1</v>
      </c>
      <c r="G4722" s="36">
        <v>36422</v>
      </c>
      <c r="H4722" s="35"/>
      <c r="I4722" s="36"/>
      <c r="J4722" s="36"/>
      <c r="K4722" s="36">
        <f t="shared" si="152"/>
        <v>36422</v>
      </c>
      <c r="L4722" s="348">
        <v>20241009</v>
      </c>
    </row>
    <row r="4723" spans="1:12" x14ac:dyDescent="0.25">
      <c r="A4723" s="55" t="s">
        <v>6568</v>
      </c>
      <c r="B4723" s="35" t="s">
        <v>2204</v>
      </c>
      <c r="C4723" s="35" t="s">
        <v>6566</v>
      </c>
      <c r="D4723" s="35" t="s">
        <v>6567</v>
      </c>
      <c r="E4723" s="35" t="s">
        <v>5244</v>
      </c>
      <c r="F4723" s="35">
        <v>1</v>
      </c>
      <c r="G4723" s="36">
        <v>36422</v>
      </c>
      <c r="H4723" s="35"/>
      <c r="I4723" s="36"/>
      <c r="J4723" s="36"/>
      <c r="K4723" s="36">
        <f t="shared" si="152"/>
        <v>36422</v>
      </c>
      <c r="L4723" s="348">
        <v>20241009</v>
      </c>
    </row>
    <row r="4724" spans="1:12" x14ac:dyDescent="0.25">
      <c r="A4724" s="55" t="s">
        <v>6544</v>
      </c>
      <c r="B4724" s="35" t="s">
        <v>11</v>
      </c>
      <c r="C4724" s="35" t="s">
        <v>12</v>
      </c>
      <c r="D4724" s="35" t="s">
        <v>116</v>
      </c>
      <c r="E4724" s="35" t="s">
        <v>1148</v>
      </c>
      <c r="F4724" s="35">
        <v>1</v>
      </c>
      <c r="G4724" s="36">
        <v>36422</v>
      </c>
      <c r="H4724" s="35"/>
      <c r="I4724" s="36"/>
      <c r="J4724" s="36"/>
      <c r="K4724" s="36">
        <f t="shared" si="152"/>
        <v>36422</v>
      </c>
      <c r="L4724" s="348">
        <v>20241010</v>
      </c>
    </row>
    <row r="4725" spans="1:12" x14ac:dyDescent="0.25">
      <c r="A4725" s="56" t="s">
        <v>6575</v>
      </c>
      <c r="B4725" s="46" t="s">
        <v>11</v>
      </c>
      <c r="C4725" s="46" t="s">
        <v>255</v>
      </c>
      <c r="D4725" s="46" t="s">
        <v>256</v>
      </c>
      <c r="E4725" s="46" t="s">
        <v>727</v>
      </c>
      <c r="F4725" s="46">
        <v>1</v>
      </c>
      <c r="G4725" s="37">
        <v>36422</v>
      </c>
      <c r="H4725" s="46">
        <v>49</v>
      </c>
      <c r="I4725" s="37">
        <v>407.6</v>
      </c>
      <c r="J4725" s="37">
        <f>I4725*H4725</f>
        <v>19972.400000000001</v>
      </c>
      <c r="K4725" s="37">
        <f t="shared" si="152"/>
        <v>56394.400000000001</v>
      </c>
      <c r="L4725" s="350">
        <v>20241010</v>
      </c>
    </row>
    <row r="4726" spans="1:12" x14ac:dyDescent="0.25">
      <c r="A4726" s="56" t="s">
        <v>6541</v>
      </c>
      <c r="B4726" s="46" t="s">
        <v>11</v>
      </c>
      <c r="C4726" s="46" t="s">
        <v>56</v>
      </c>
      <c r="D4726" s="46" t="s">
        <v>57</v>
      </c>
      <c r="E4726" s="46" t="s">
        <v>734</v>
      </c>
      <c r="F4726" s="46">
        <v>1</v>
      </c>
      <c r="G4726" s="37">
        <v>36422</v>
      </c>
      <c r="H4726" s="46">
        <v>303</v>
      </c>
      <c r="I4726" s="37">
        <v>407.6</v>
      </c>
      <c r="J4726" s="37">
        <f>I4726*H4726</f>
        <v>123502.8</v>
      </c>
      <c r="K4726" s="37">
        <f t="shared" si="152"/>
        <v>159924.79999999999</v>
      </c>
      <c r="L4726" s="350">
        <v>20241014</v>
      </c>
    </row>
    <row r="4727" spans="1:12" x14ac:dyDescent="0.25">
      <c r="A4727" s="55" t="s">
        <v>6543</v>
      </c>
      <c r="B4727" s="35" t="s">
        <v>11</v>
      </c>
      <c r="C4727" s="35" t="s">
        <v>35</v>
      </c>
      <c r="D4727" s="35" t="s">
        <v>47</v>
      </c>
      <c r="E4727" s="35" t="s">
        <v>48</v>
      </c>
      <c r="F4727" s="35">
        <v>1</v>
      </c>
      <c r="G4727" s="36">
        <v>36422</v>
      </c>
      <c r="H4727" s="35"/>
      <c r="I4727" s="36"/>
      <c r="J4727" s="36"/>
      <c r="K4727" s="36">
        <f t="shared" si="152"/>
        <v>36422</v>
      </c>
      <c r="L4727" s="348">
        <v>20241014</v>
      </c>
    </row>
    <row r="4728" spans="1:12" x14ac:dyDescent="0.25">
      <c r="A4728" s="56" t="s">
        <v>6542</v>
      </c>
      <c r="B4728" s="46" t="s">
        <v>11</v>
      </c>
      <c r="C4728" s="46" t="s">
        <v>984</v>
      </c>
      <c r="D4728" s="46" t="s">
        <v>2178</v>
      </c>
      <c r="E4728" s="46" t="s">
        <v>932</v>
      </c>
      <c r="F4728" s="46">
        <v>1</v>
      </c>
      <c r="G4728" s="37">
        <v>40840</v>
      </c>
      <c r="H4728" s="46">
        <v>50</v>
      </c>
      <c r="I4728" s="37">
        <v>457.04</v>
      </c>
      <c r="J4728" s="37">
        <f>I4728*H4728</f>
        <v>22852</v>
      </c>
      <c r="K4728" s="37">
        <f t="shared" si="152"/>
        <v>63692</v>
      </c>
      <c r="L4728" s="350">
        <v>20241015</v>
      </c>
    </row>
    <row r="4729" spans="1:12" x14ac:dyDescent="0.25">
      <c r="A4729" s="55" t="s">
        <v>6578</v>
      </c>
      <c r="B4729" s="35" t="s">
        <v>11</v>
      </c>
      <c r="C4729" s="35" t="s">
        <v>220</v>
      </c>
      <c r="D4729" s="35" t="s">
        <v>221</v>
      </c>
      <c r="E4729" s="35" t="s">
        <v>4350</v>
      </c>
      <c r="F4729" s="35">
        <v>1</v>
      </c>
      <c r="G4729" s="36">
        <v>36422</v>
      </c>
      <c r="H4729" s="35"/>
      <c r="I4729" s="36"/>
      <c r="J4729" s="36"/>
      <c r="K4729" s="36">
        <f t="shared" si="152"/>
        <v>36422</v>
      </c>
      <c r="L4729" s="348">
        <v>20241015</v>
      </c>
    </row>
    <row r="4730" spans="1:12" x14ac:dyDescent="0.25">
      <c r="A4730" s="56" t="s">
        <v>6537</v>
      </c>
      <c r="B4730" s="46" t="s">
        <v>11</v>
      </c>
      <c r="C4730" s="46" t="s">
        <v>739</v>
      </c>
      <c r="D4730" s="46" t="s">
        <v>834</v>
      </c>
      <c r="E4730" s="46" t="s">
        <v>839</v>
      </c>
      <c r="F4730" s="46">
        <v>1</v>
      </c>
      <c r="G4730" s="37">
        <v>40840</v>
      </c>
      <c r="H4730" s="46">
        <v>30</v>
      </c>
      <c r="I4730" s="37">
        <v>457.04</v>
      </c>
      <c r="J4730" s="37">
        <f>I4730*H4730</f>
        <v>13711.2</v>
      </c>
      <c r="K4730" s="37">
        <f t="shared" si="152"/>
        <v>54551.199999999997</v>
      </c>
      <c r="L4730" s="350">
        <v>20241016</v>
      </c>
    </row>
    <row r="4731" spans="1:12" x14ac:dyDescent="0.25">
      <c r="A4731" s="55" t="s">
        <v>6538</v>
      </c>
      <c r="B4731" s="35" t="s">
        <v>11</v>
      </c>
      <c r="C4731" s="35" t="s">
        <v>12</v>
      </c>
      <c r="D4731" s="35" t="s">
        <v>116</v>
      </c>
      <c r="E4731" s="35" t="s">
        <v>2369</v>
      </c>
      <c r="F4731" s="35">
        <v>1</v>
      </c>
      <c r="G4731" s="36">
        <v>40840</v>
      </c>
      <c r="H4731" s="35"/>
      <c r="I4731" s="36"/>
      <c r="J4731" s="36"/>
      <c r="K4731" s="36">
        <f t="shared" si="152"/>
        <v>40840</v>
      </c>
      <c r="L4731" s="348">
        <v>20241016</v>
      </c>
    </row>
    <row r="4732" spans="1:12" x14ac:dyDescent="0.25">
      <c r="A4732" s="56" t="s">
        <v>6539</v>
      </c>
      <c r="B4732" s="46" t="s">
        <v>11</v>
      </c>
      <c r="C4732" s="46" t="s">
        <v>35</v>
      </c>
      <c r="D4732" s="46" t="s">
        <v>203</v>
      </c>
      <c r="E4732" s="46" t="s">
        <v>204</v>
      </c>
      <c r="F4732" s="46">
        <v>1</v>
      </c>
      <c r="G4732" s="37">
        <v>40840</v>
      </c>
      <c r="H4732" s="46">
        <v>242</v>
      </c>
      <c r="I4732" s="37">
        <v>457.04</v>
      </c>
      <c r="J4732" s="37">
        <f>I4732*H4732</f>
        <v>110603.68000000001</v>
      </c>
      <c r="K4732" s="37">
        <f t="shared" si="152"/>
        <v>151443.68</v>
      </c>
      <c r="L4732" s="350">
        <v>20241017</v>
      </c>
    </row>
    <row r="4733" spans="1:12" x14ac:dyDescent="0.25">
      <c r="A4733" s="55" t="s">
        <v>6527</v>
      </c>
      <c r="B4733" s="35" t="s">
        <v>11</v>
      </c>
      <c r="C4733" s="35" t="s">
        <v>12</v>
      </c>
      <c r="D4733" s="35" t="s">
        <v>116</v>
      </c>
      <c r="E4733" s="35" t="s">
        <v>1148</v>
      </c>
      <c r="F4733" s="35">
        <v>1</v>
      </c>
      <c r="G4733" s="36">
        <v>40840</v>
      </c>
      <c r="H4733" s="35"/>
      <c r="I4733" s="36"/>
      <c r="J4733" s="36"/>
      <c r="K4733" s="36">
        <f t="shared" si="152"/>
        <v>40840</v>
      </c>
      <c r="L4733" s="348">
        <v>20241018</v>
      </c>
    </row>
    <row r="4734" spans="1:12" x14ac:dyDescent="0.25">
      <c r="A4734" s="56" t="s">
        <v>6536</v>
      </c>
      <c r="B4734" s="46" t="s">
        <v>11</v>
      </c>
      <c r="C4734" s="46" t="s">
        <v>255</v>
      </c>
      <c r="D4734" s="46" t="s">
        <v>256</v>
      </c>
      <c r="E4734" s="46" t="s">
        <v>4517</v>
      </c>
      <c r="F4734" s="46">
        <v>1</v>
      </c>
      <c r="G4734" s="37">
        <v>40840</v>
      </c>
      <c r="H4734" s="46">
        <v>49</v>
      </c>
      <c r="I4734" s="37">
        <v>457.04</v>
      </c>
      <c r="J4734" s="37">
        <f>I4734*H4734</f>
        <v>22394.960000000003</v>
      </c>
      <c r="K4734" s="37">
        <f t="shared" si="152"/>
        <v>63234.960000000006</v>
      </c>
      <c r="L4734" s="350">
        <v>20241018</v>
      </c>
    </row>
    <row r="4735" spans="1:12" x14ac:dyDescent="0.25">
      <c r="A4735" s="55" t="s">
        <v>6523</v>
      </c>
      <c r="B4735" s="35" t="s">
        <v>11</v>
      </c>
      <c r="C4735" s="35" t="s">
        <v>12</v>
      </c>
      <c r="D4735" s="35" t="s">
        <v>118</v>
      </c>
      <c r="E4735" s="35" t="s">
        <v>5380</v>
      </c>
      <c r="F4735" s="35">
        <v>1</v>
      </c>
      <c r="G4735" s="36">
        <v>40840</v>
      </c>
      <c r="H4735" s="35"/>
      <c r="I4735" s="36"/>
      <c r="J4735" s="36"/>
      <c r="K4735" s="36">
        <f t="shared" si="152"/>
        <v>40840</v>
      </c>
      <c r="L4735" s="348">
        <v>20241021</v>
      </c>
    </row>
    <row r="4736" spans="1:12" x14ac:dyDescent="0.25">
      <c r="A4736" s="56" t="s">
        <v>6525</v>
      </c>
      <c r="B4736" s="46" t="s">
        <v>11</v>
      </c>
      <c r="C4736" s="46" t="s">
        <v>698</v>
      </c>
      <c r="D4736" s="46" t="s">
        <v>26</v>
      </c>
      <c r="E4736" s="46" t="s">
        <v>930</v>
      </c>
      <c r="F4736" s="46">
        <v>1</v>
      </c>
      <c r="G4736" s="37">
        <v>40840</v>
      </c>
      <c r="H4736" s="46">
        <v>65</v>
      </c>
      <c r="I4736" s="37">
        <v>457.04</v>
      </c>
      <c r="J4736" s="37">
        <f>I4736*H4736</f>
        <v>29707.600000000002</v>
      </c>
      <c r="K4736" s="37">
        <f t="shared" si="152"/>
        <v>70547.600000000006</v>
      </c>
      <c r="L4736" s="350">
        <v>20241021</v>
      </c>
    </row>
    <row r="4737" spans="1:12" x14ac:dyDescent="0.25">
      <c r="A4737" s="56" t="s">
        <v>6559</v>
      </c>
      <c r="B4737" s="46" t="s">
        <v>11</v>
      </c>
      <c r="C4737" s="46" t="s">
        <v>4454</v>
      </c>
      <c r="D4737" s="46" t="s">
        <v>26</v>
      </c>
      <c r="E4737" s="46" t="s">
        <v>6464</v>
      </c>
      <c r="F4737" s="46">
        <v>1</v>
      </c>
      <c r="G4737" s="37">
        <v>40840</v>
      </c>
      <c r="H4737" s="46">
        <v>100</v>
      </c>
      <c r="I4737" s="37">
        <v>457.04</v>
      </c>
      <c r="J4737" s="37">
        <f>I4737*H4737</f>
        <v>45704</v>
      </c>
      <c r="K4737" s="37">
        <f t="shared" si="152"/>
        <v>86544</v>
      </c>
      <c r="L4737" s="350">
        <v>20241022</v>
      </c>
    </row>
    <row r="4738" spans="1:12" x14ac:dyDescent="0.25">
      <c r="A4738" s="55" t="s">
        <v>6528</v>
      </c>
      <c r="B4738" s="35" t="s">
        <v>11</v>
      </c>
      <c r="C4738" s="35" t="s">
        <v>36</v>
      </c>
      <c r="D4738" s="35" t="s">
        <v>37</v>
      </c>
      <c r="E4738" s="35" t="s">
        <v>1153</v>
      </c>
      <c r="F4738" s="35">
        <v>1</v>
      </c>
      <c r="G4738" s="36">
        <v>40840</v>
      </c>
      <c r="H4738" s="35"/>
      <c r="I4738" s="36"/>
      <c r="J4738" s="36"/>
      <c r="K4738" s="36">
        <f t="shared" si="152"/>
        <v>40840</v>
      </c>
      <c r="L4738" s="348">
        <v>20241023</v>
      </c>
    </row>
    <row r="4739" spans="1:12" x14ac:dyDescent="0.25">
      <c r="A4739" s="56" t="s">
        <v>6529</v>
      </c>
      <c r="B4739" s="46" t="s">
        <v>11</v>
      </c>
      <c r="C4739" s="46" t="s">
        <v>36</v>
      </c>
      <c r="D4739" s="46" t="s">
        <v>37</v>
      </c>
      <c r="E4739" s="46" t="s">
        <v>1211</v>
      </c>
      <c r="F4739" s="46">
        <v>1</v>
      </c>
      <c r="G4739" s="37">
        <v>40840</v>
      </c>
      <c r="H4739" s="46">
        <v>287</v>
      </c>
      <c r="I4739" s="37">
        <v>457.04</v>
      </c>
      <c r="J4739" s="37">
        <f>I4739*H4739</f>
        <v>131170.48000000001</v>
      </c>
      <c r="K4739" s="37">
        <f t="shared" ref="K4739:K4757" si="153">J4739+G4739</f>
        <v>172010.48</v>
      </c>
      <c r="L4739" s="350">
        <v>20241023</v>
      </c>
    </row>
    <row r="4740" spans="1:12" x14ac:dyDescent="0.25">
      <c r="A4740" s="56" t="s">
        <v>6513</v>
      </c>
      <c r="B4740" s="46" t="s">
        <v>11</v>
      </c>
      <c r="C4740" s="46" t="s">
        <v>274</v>
      </c>
      <c r="D4740" s="46" t="s">
        <v>26</v>
      </c>
      <c r="E4740" s="46" t="s">
        <v>3133</v>
      </c>
      <c r="F4740" s="46">
        <v>1</v>
      </c>
      <c r="G4740" s="37">
        <v>40840</v>
      </c>
      <c r="H4740" s="46">
        <v>66</v>
      </c>
      <c r="I4740" s="37">
        <v>457.04</v>
      </c>
      <c r="J4740" s="37">
        <f>I4740*H4740</f>
        <v>30164.640000000003</v>
      </c>
      <c r="K4740" s="37">
        <f t="shared" si="153"/>
        <v>71004.639999999999</v>
      </c>
      <c r="L4740" s="350">
        <v>20241024</v>
      </c>
    </row>
    <row r="4741" spans="1:12" x14ac:dyDescent="0.25">
      <c r="A4741" s="55" t="s">
        <v>6522</v>
      </c>
      <c r="B4741" s="35" t="s">
        <v>11</v>
      </c>
      <c r="C4741" s="35" t="s">
        <v>36</v>
      </c>
      <c r="D4741" s="35" t="s">
        <v>37</v>
      </c>
      <c r="E4741" s="35" t="s">
        <v>1362</v>
      </c>
      <c r="F4741" s="35">
        <v>1</v>
      </c>
      <c r="G4741" s="36">
        <v>40840</v>
      </c>
      <c r="H4741" s="35"/>
      <c r="I4741" s="36"/>
      <c r="J4741" s="36"/>
      <c r="K4741" s="36">
        <f t="shared" si="153"/>
        <v>40840</v>
      </c>
      <c r="L4741" s="348">
        <v>20241024</v>
      </c>
    </row>
    <row r="4742" spans="1:12" x14ac:dyDescent="0.25">
      <c r="A4742" s="55" t="s">
        <v>6524</v>
      </c>
      <c r="B4742" s="35" t="s">
        <v>11</v>
      </c>
      <c r="C4742" s="35" t="s">
        <v>95</v>
      </c>
      <c r="D4742" s="35" t="s">
        <v>1318</v>
      </c>
      <c r="E4742" s="35" t="s">
        <v>1340</v>
      </c>
      <c r="F4742" s="35">
        <v>1</v>
      </c>
      <c r="G4742" s="36">
        <v>40840</v>
      </c>
      <c r="H4742" s="35"/>
      <c r="I4742" s="36"/>
      <c r="J4742" s="36"/>
      <c r="K4742" s="36">
        <f t="shared" si="153"/>
        <v>40840</v>
      </c>
      <c r="L4742" s="348">
        <v>20241024</v>
      </c>
    </row>
    <row r="4743" spans="1:12" x14ac:dyDescent="0.25">
      <c r="A4743" s="55" t="s">
        <v>6526</v>
      </c>
      <c r="B4743" s="35" t="s">
        <v>11</v>
      </c>
      <c r="C4743" s="35" t="s">
        <v>12</v>
      </c>
      <c r="D4743" s="35" t="s">
        <v>116</v>
      </c>
      <c r="E4743" s="35" t="s">
        <v>1071</v>
      </c>
      <c r="F4743" s="35">
        <v>1</v>
      </c>
      <c r="G4743" s="36">
        <v>40840</v>
      </c>
      <c r="H4743" s="35"/>
      <c r="I4743" s="36"/>
      <c r="J4743" s="36"/>
      <c r="K4743" s="36">
        <f t="shared" si="153"/>
        <v>40840</v>
      </c>
      <c r="L4743" s="348">
        <v>20241024</v>
      </c>
    </row>
    <row r="4744" spans="1:12" x14ac:dyDescent="0.25">
      <c r="A4744" s="55" t="s">
        <v>6494</v>
      </c>
      <c r="B4744" s="35" t="s">
        <v>11</v>
      </c>
      <c r="C4744" s="35" t="s">
        <v>12</v>
      </c>
      <c r="D4744" s="35" t="s">
        <v>116</v>
      </c>
      <c r="E4744" s="35" t="s">
        <v>2369</v>
      </c>
      <c r="F4744" s="35">
        <v>1</v>
      </c>
      <c r="G4744" s="36">
        <v>40840</v>
      </c>
      <c r="H4744" s="35"/>
      <c r="I4744" s="36"/>
      <c r="J4744" s="36"/>
      <c r="K4744" s="36">
        <f t="shared" si="153"/>
        <v>40840</v>
      </c>
      <c r="L4744" s="348">
        <v>20241028</v>
      </c>
    </row>
    <row r="4745" spans="1:12" x14ac:dyDescent="0.25">
      <c r="A4745" s="56" t="s">
        <v>6540</v>
      </c>
      <c r="B4745" s="46" t="s">
        <v>11</v>
      </c>
      <c r="C4745" s="46" t="s">
        <v>934</v>
      </c>
      <c r="D4745" s="46" t="s">
        <v>3090</v>
      </c>
      <c r="E4745" s="46" t="s">
        <v>3268</v>
      </c>
      <c r="F4745" s="46">
        <v>1</v>
      </c>
      <c r="G4745" s="37">
        <v>40840</v>
      </c>
      <c r="H4745" s="46">
        <v>52</v>
      </c>
      <c r="I4745" s="37">
        <v>457.04</v>
      </c>
      <c r="J4745" s="37">
        <f>I4745*H4745</f>
        <v>23766.080000000002</v>
      </c>
      <c r="K4745" s="37">
        <f t="shared" si="153"/>
        <v>64606.080000000002</v>
      </c>
      <c r="L4745" s="350">
        <v>20241028</v>
      </c>
    </row>
    <row r="4746" spans="1:12" x14ac:dyDescent="0.25">
      <c r="A4746" s="56" t="s">
        <v>6569</v>
      </c>
      <c r="B4746" s="46" t="s">
        <v>1468</v>
      </c>
      <c r="C4746" s="46" t="s">
        <v>984</v>
      </c>
      <c r="D4746" s="46" t="s">
        <v>2319</v>
      </c>
      <c r="E4746" s="46" t="s">
        <v>1829</v>
      </c>
      <c r="F4746" s="46">
        <v>1</v>
      </c>
      <c r="G4746" s="37">
        <v>40840</v>
      </c>
      <c r="H4746" s="46">
        <v>103</v>
      </c>
      <c r="I4746" s="37">
        <v>457.04</v>
      </c>
      <c r="J4746" s="37">
        <f>I4746*H4746</f>
        <v>47075.12</v>
      </c>
      <c r="K4746" s="37">
        <f t="shared" si="153"/>
        <v>87915.12</v>
      </c>
      <c r="L4746" s="350">
        <v>20241028</v>
      </c>
    </row>
    <row r="4747" spans="1:12" x14ac:dyDescent="0.25">
      <c r="A4747" s="55" t="s">
        <v>6491</v>
      </c>
      <c r="B4747" s="35" t="s">
        <v>11</v>
      </c>
      <c r="C4747" s="35" t="s">
        <v>251</v>
      </c>
      <c r="D4747" s="35" t="s">
        <v>91</v>
      </c>
      <c r="E4747" s="35" t="s">
        <v>6006</v>
      </c>
      <c r="F4747" s="35">
        <v>1</v>
      </c>
      <c r="G4747" s="36">
        <v>40840</v>
      </c>
      <c r="H4747" s="35"/>
      <c r="I4747" s="36"/>
      <c r="J4747" s="36"/>
      <c r="K4747" s="36">
        <f t="shared" si="153"/>
        <v>40840</v>
      </c>
      <c r="L4747" s="348">
        <v>20241029</v>
      </c>
    </row>
    <row r="4748" spans="1:12" x14ac:dyDescent="0.25">
      <c r="A4748" s="55" t="s">
        <v>6492</v>
      </c>
      <c r="B4748" s="35" t="s">
        <v>11</v>
      </c>
      <c r="C4748" s="35" t="s">
        <v>251</v>
      </c>
      <c r="D4748" s="35" t="s">
        <v>91</v>
      </c>
      <c r="E4748" s="35" t="s">
        <v>1196</v>
      </c>
      <c r="F4748" s="35">
        <v>1</v>
      </c>
      <c r="G4748" s="36">
        <v>40840</v>
      </c>
      <c r="H4748" s="35"/>
      <c r="I4748" s="36"/>
      <c r="J4748" s="36"/>
      <c r="K4748" s="36">
        <f t="shared" si="153"/>
        <v>40840</v>
      </c>
      <c r="L4748" s="348">
        <v>20241029</v>
      </c>
    </row>
    <row r="4749" spans="1:12" x14ac:dyDescent="0.25">
      <c r="A4749" s="55" t="s">
        <v>6493</v>
      </c>
      <c r="B4749" s="35" t="s">
        <v>11</v>
      </c>
      <c r="C4749" s="35" t="s">
        <v>251</v>
      </c>
      <c r="D4749" s="35" t="s">
        <v>91</v>
      </c>
      <c r="E4749" s="35" t="s">
        <v>2971</v>
      </c>
      <c r="F4749" s="35">
        <v>1</v>
      </c>
      <c r="G4749" s="36">
        <v>40840</v>
      </c>
      <c r="H4749" s="35"/>
      <c r="I4749" s="36"/>
      <c r="J4749" s="36"/>
      <c r="K4749" s="36">
        <f t="shared" si="153"/>
        <v>40840</v>
      </c>
      <c r="L4749" s="348">
        <v>20241029</v>
      </c>
    </row>
    <row r="4750" spans="1:12" x14ac:dyDescent="0.25">
      <c r="A4750" s="55" t="s">
        <v>6502</v>
      </c>
      <c r="B4750" s="35" t="s">
        <v>11</v>
      </c>
      <c r="C4750" s="35" t="s">
        <v>71</v>
      </c>
      <c r="D4750" s="35" t="s">
        <v>3732</v>
      </c>
      <c r="E4750" s="35" t="s">
        <v>5035</v>
      </c>
      <c r="F4750" s="35">
        <v>1</v>
      </c>
      <c r="G4750" s="36">
        <v>40840</v>
      </c>
      <c r="H4750" s="35"/>
      <c r="I4750" s="36"/>
      <c r="J4750" s="36"/>
      <c r="K4750" s="36">
        <f t="shared" si="153"/>
        <v>40840</v>
      </c>
      <c r="L4750" s="348">
        <v>20241030</v>
      </c>
    </row>
    <row r="4751" spans="1:12" x14ac:dyDescent="0.25">
      <c r="A4751" s="56" t="s">
        <v>6512</v>
      </c>
      <c r="B4751" s="46" t="s">
        <v>11</v>
      </c>
      <c r="C4751" s="46" t="s">
        <v>56</v>
      </c>
      <c r="D4751" s="46" t="s">
        <v>57</v>
      </c>
      <c r="E4751" s="46" t="s">
        <v>1912</v>
      </c>
      <c r="F4751" s="46">
        <v>1</v>
      </c>
      <c r="G4751" s="37">
        <v>40840</v>
      </c>
      <c r="H4751" s="46">
        <v>275</v>
      </c>
      <c r="I4751" s="37">
        <v>457.04</v>
      </c>
      <c r="J4751" s="37">
        <f>I4751*H4751</f>
        <v>125686</v>
      </c>
      <c r="K4751" s="37">
        <f t="shared" si="153"/>
        <v>166526</v>
      </c>
      <c r="L4751" s="350">
        <v>20241030</v>
      </c>
    </row>
    <row r="4752" spans="1:12" x14ac:dyDescent="0.25">
      <c r="A4752" s="55" t="s">
        <v>6548</v>
      </c>
      <c r="B4752" s="35" t="s">
        <v>2204</v>
      </c>
      <c r="C4752" s="35" t="s">
        <v>6549</v>
      </c>
      <c r="D4752" s="35" t="s">
        <v>319</v>
      </c>
      <c r="E4752" s="35" t="s">
        <v>6550</v>
      </c>
      <c r="F4752" s="35">
        <v>1</v>
      </c>
      <c r="G4752" s="36">
        <v>40840</v>
      </c>
      <c r="H4752" s="35"/>
      <c r="I4752" s="36"/>
      <c r="J4752" s="36"/>
      <c r="K4752" s="36">
        <f t="shared" si="153"/>
        <v>40840</v>
      </c>
      <c r="L4752" s="348">
        <v>20241030</v>
      </c>
    </row>
    <row r="4753" spans="1:12" x14ac:dyDescent="0.25">
      <c r="A4753" s="55" t="s">
        <v>6551</v>
      </c>
      <c r="B4753" s="35" t="s">
        <v>2204</v>
      </c>
      <c r="C4753" s="35" t="s">
        <v>6549</v>
      </c>
      <c r="D4753" s="35" t="s">
        <v>319</v>
      </c>
      <c r="E4753" s="35" t="s">
        <v>6552</v>
      </c>
      <c r="F4753" s="35">
        <v>1</v>
      </c>
      <c r="G4753" s="36">
        <v>40840</v>
      </c>
      <c r="H4753" s="35"/>
      <c r="I4753" s="36"/>
      <c r="J4753" s="36"/>
      <c r="K4753" s="36">
        <f t="shared" si="153"/>
        <v>40840</v>
      </c>
      <c r="L4753" s="348">
        <v>20241030</v>
      </c>
    </row>
    <row r="4754" spans="1:12" x14ac:dyDescent="0.25">
      <c r="A4754" s="55" t="s">
        <v>6553</v>
      </c>
      <c r="B4754" s="35" t="s">
        <v>2204</v>
      </c>
      <c r="C4754" s="35" t="s">
        <v>6549</v>
      </c>
      <c r="D4754" s="35" t="s">
        <v>319</v>
      </c>
      <c r="E4754" s="35" t="s">
        <v>6554</v>
      </c>
      <c r="F4754" s="35">
        <v>1</v>
      </c>
      <c r="G4754" s="36">
        <v>40840</v>
      </c>
      <c r="H4754" s="35"/>
      <c r="I4754" s="36"/>
      <c r="J4754" s="36"/>
      <c r="K4754" s="36">
        <f t="shared" si="153"/>
        <v>40840</v>
      </c>
      <c r="L4754" s="348">
        <v>20241030</v>
      </c>
    </row>
    <row r="4755" spans="1:12" x14ac:dyDescent="0.25">
      <c r="A4755" s="55" t="s">
        <v>6555</v>
      </c>
      <c r="B4755" s="35" t="s">
        <v>2204</v>
      </c>
      <c r="C4755" s="35" t="s">
        <v>6549</v>
      </c>
      <c r="D4755" s="35" t="s">
        <v>319</v>
      </c>
      <c r="E4755" s="35" t="s">
        <v>6556</v>
      </c>
      <c r="F4755" s="35">
        <v>1</v>
      </c>
      <c r="G4755" s="36">
        <v>40840</v>
      </c>
      <c r="H4755" s="35"/>
      <c r="I4755" s="36"/>
      <c r="J4755" s="36"/>
      <c r="K4755" s="36">
        <f t="shared" si="153"/>
        <v>40840</v>
      </c>
      <c r="L4755" s="348">
        <v>20241030</v>
      </c>
    </row>
    <row r="4756" spans="1:12" x14ac:dyDescent="0.25">
      <c r="A4756" s="55" t="s">
        <v>6557</v>
      </c>
      <c r="B4756" s="35" t="s">
        <v>2204</v>
      </c>
      <c r="C4756" s="35" t="s">
        <v>6549</v>
      </c>
      <c r="D4756" s="35" t="s">
        <v>319</v>
      </c>
      <c r="E4756" s="35" t="s">
        <v>6558</v>
      </c>
      <c r="F4756" s="35">
        <v>1</v>
      </c>
      <c r="G4756" s="36">
        <v>40840</v>
      </c>
      <c r="H4756" s="35"/>
      <c r="I4756" s="36"/>
      <c r="J4756" s="36"/>
      <c r="K4756" s="36">
        <f t="shared" si="153"/>
        <v>40840</v>
      </c>
      <c r="L4756" s="348">
        <v>20241030</v>
      </c>
    </row>
    <row r="4757" spans="1:12" x14ac:dyDescent="0.25">
      <c r="A4757" s="56" t="s">
        <v>6503</v>
      </c>
      <c r="B4757" s="46" t="s">
        <v>11</v>
      </c>
      <c r="C4757" s="46" t="s">
        <v>255</v>
      </c>
      <c r="D4757" s="46" t="s">
        <v>256</v>
      </c>
      <c r="E4757" s="46" t="s">
        <v>4517</v>
      </c>
      <c r="F4757" s="46">
        <v>1</v>
      </c>
      <c r="G4757" s="37">
        <v>40840</v>
      </c>
      <c r="H4757" s="46">
        <v>42</v>
      </c>
      <c r="I4757" s="37">
        <v>457.04</v>
      </c>
      <c r="J4757" s="37">
        <f>I4757*H4757</f>
        <v>19195.68</v>
      </c>
      <c r="K4757" s="37">
        <f t="shared" si="153"/>
        <v>60035.68</v>
      </c>
      <c r="L4757" s="350">
        <v>20241031</v>
      </c>
    </row>
    <row r="4758" spans="1:12" x14ac:dyDescent="0.25">
      <c r="A4758" s="55"/>
      <c r="B4758" s="35"/>
      <c r="C4758" s="35"/>
      <c r="D4758" s="35"/>
      <c r="E4758" s="35"/>
      <c r="F4758" s="35"/>
      <c r="G4758" s="36"/>
      <c r="H4758" s="35"/>
      <c r="I4758" s="36"/>
      <c r="J4758" s="36"/>
      <c r="K4758" s="36"/>
      <c r="L4758" s="348"/>
    </row>
    <row r="4759" spans="1:12" ht="15.75" thickBot="1" x14ac:dyDescent="0.3">
      <c r="A4759" s="70"/>
      <c r="B4759" s="71"/>
      <c r="C4759" s="71"/>
      <c r="D4759" s="71"/>
      <c r="E4759" s="71"/>
      <c r="F4759" s="71"/>
      <c r="G4759" s="72"/>
      <c r="H4759" s="71"/>
      <c r="I4759" s="72"/>
      <c r="J4759" s="72"/>
      <c r="K4759" s="72"/>
      <c r="L4759" s="357"/>
    </row>
    <row r="4760" spans="1:12" x14ac:dyDescent="0.25">
      <c r="A4760" s="54" t="s">
        <v>6530</v>
      </c>
      <c r="B4760" s="47" t="s">
        <v>92</v>
      </c>
      <c r="C4760" s="47" t="s">
        <v>274</v>
      </c>
      <c r="D4760" s="47" t="s">
        <v>26</v>
      </c>
      <c r="E4760" s="47" t="s">
        <v>3133</v>
      </c>
      <c r="F4760" s="47">
        <v>1</v>
      </c>
      <c r="G4760" s="38">
        <v>18879</v>
      </c>
      <c r="H4760" s="47"/>
      <c r="I4760" s="38"/>
      <c r="J4760" s="38"/>
      <c r="K4760" s="38">
        <f t="shared" ref="K4760:K4796" si="154">J4760+G4760</f>
        <v>18879</v>
      </c>
      <c r="L4760" s="347">
        <v>20241015</v>
      </c>
    </row>
    <row r="4761" spans="1:12" x14ac:dyDescent="0.25">
      <c r="A4761" s="56" t="s">
        <v>6531</v>
      </c>
      <c r="B4761" s="46" t="s">
        <v>92</v>
      </c>
      <c r="C4761" s="46" t="s">
        <v>274</v>
      </c>
      <c r="D4761" s="46" t="s">
        <v>26</v>
      </c>
      <c r="E4761" s="46" t="s">
        <v>3131</v>
      </c>
      <c r="F4761" s="46">
        <v>1</v>
      </c>
      <c r="G4761" s="37">
        <v>18879</v>
      </c>
      <c r="H4761" s="46">
        <v>55</v>
      </c>
      <c r="I4761" s="37">
        <v>457.04</v>
      </c>
      <c r="J4761" s="37">
        <f>I4761*H4761</f>
        <v>25137.200000000001</v>
      </c>
      <c r="K4761" s="37">
        <f t="shared" si="154"/>
        <v>44016.2</v>
      </c>
      <c r="L4761" s="350">
        <v>20241015</v>
      </c>
    </row>
    <row r="4762" spans="1:12" x14ac:dyDescent="0.25">
      <c r="A4762" s="55" t="s">
        <v>6532</v>
      </c>
      <c r="B4762" s="35" t="s">
        <v>92</v>
      </c>
      <c r="C4762" s="35" t="s">
        <v>274</v>
      </c>
      <c r="D4762" s="35" t="s">
        <v>26</v>
      </c>
      <c r="E4762" s="35" t="s">
        <v>6533</v>
      </c>
      <c r="F4762" s="35">
        <v>1</v>
      </c>
      <c r="G4762" s="36">
        <v>18879</v>
      </c>
      <c r="H4762" s="35"/>
      <c r="I4762" s="36"/>
      <c r="J4762" s="36"/>
      <c r="K4762" s="36">
        <f t="shared" si="154"/>
        <v>18879</v>
      </c>
      <c r="L4762" s="348">
        <v>20241015</v>
      </c>
    </row>
    <row r="4763" spans="1:12" x14ac:dyDescent="0.25">
      <c r="A4763" s="56" t="s">
        <v>6534</v>
      </c>
      <c r="B4763" s="46" t="s">
        <v>92</v>
      </c>
      <c r="C4763" s="46" t="s">
        <v>721</v>
      </c>
      <c r="D4763" s="46" t="s">
        <v>722</v>
      </c>
      <c r="E4763" s="46" t="s">
        <v>725</v>
      </c>
      <c r="F4763" s="46">
        <v>1</v>
      </c>
      <c r="G4763" s="37">
        <v>18879</v>
      </c>
      <c r="H4763" s="46">
        <v>58</v>
      </c>
      <c r="I4763" s="37">
        <v>457.04</v>
      </c>
      <c r="J4763" s="37">
        <f>I4763*H4763</f>
        <v>26508.32</v>
      </c>
      <c r="K4763" s="37">
        <f t="shared" si="154"/>
        <v>45387.32</v>
      </c>
      <c r="L4763" s="350">
        <v>20241016</v>
      </c>
    </row>
    <row r="4764" spans="1:12" x14ac:dyDescent="0.25">
      <c r="A4764" s="55" t="s">
        <v>6535</v>
      </c>
      <c r="B4764" s="35" t="s">
        <v>92</v>
      </c>
      <c r="C4764" s="35" t="s">
        <v>721</v>
      </c>
      <c r="D4764" s="35" t="s">
        <v>722</v>
      </c>
      <c r="E4764" s="35" t="s">
        <v>723</v>
      </c>
      <c r="F4764" s="35">
        <v>1</v>
      </c>
      <c r="G4764" s="36">
        <v>18879</v>
      </c>
      <c r="H4764" s="35"/>
      <c r="I4764" s="36"/>
      <c r="J4764" s="36"/>
      <c r="K4764" s="36">
        <f t="shared" si="154"/>
        <v>18879</v>
      </c>
      <c r="L4764" s="348">
        <v>20241016</v>
      </c>
    </row>
    <row r="4765" spans="1:12" x14ac:dyDescent="0.25">
      <c r="A4765" s="55" t="s">
        <v>6517</v>
      </c>
      <c r="B4765" s="35" t="s">
        <v>92</v>
      </c>
      <c r="C4765" s="35" t="s">
        <v>4868</v>
      </c>
      <c r="D4765" s="35" t="s">
        <v>4869</v>
      </c>
      <c r="E4765" s="35" t="s">
        <v>5113</v>
      </c>
      <c r="F4765" s="35">
        <v>1</v>
      </c>
      <c r="G4765" s="36">
        <v>18879</v>
      </c>
      <c r="H4765" s="35"/>
      <c r="I4765" s="36"/>
      <c r="J4765" s="36"/>
      <c r="K4765" s="36">
        <f t="shared" si="154"/>
        <v>18879</v>
      </c>
      <c r="L4765" s="348">
        <v>20241017</v>
      </c>
    </row>
    <row r="4766" spans="1:12" x14ac:dyDescent="0.25">
      <c r="A4766" s="55" t="s">
        <v>6518</v>
      </c>
      <c r="B4766" s="35" t="s">
        <v>92</v>
      </c>
      <c r="C4766" s="35" t="s">
        <v>4868</v>
      </c>
      <c r="D4766" s="35" t="s">
        <v>4869</v>
      </c>
      <c r="E4766" s="35" t="s">
        <v>5117</v>
      </c>
      <c r="F4766" s="35">
        <v>1</v>
      </c>
      <c r="G4766" s="36">
        <v>18879</v>
      </c>
      <c r="H4766" s="35"/>
      <c r="I4766" s="36"/>
      <c r="J4766" s="36"/>
      <c r="K4766" s="36">
        <f t="shared" si="154"/>
        <v>18879</v>
      </c>
      <c r="L4766" s="348">
        <v>20241017</v>
      </c>
    </row>
    <row r="4767" spans="1:12" x14ac:dyDescent="0.25">
      <c r="A4767" s="55" t="s">
        <v>6519</v>
      </c>
      <c r="B4767" s="35" t="s">
        <v>92</v>
      </c>
      <c r="C4767" s="35" t="s">
        <v>4868</v>
      </c>
      <c r="D4767" s="35" t="s">
        <v>4869</v>
      </c>
      <c r="E4767" s="35" t="s">
        <v>5105</v>
      </c>
      <c r="F4767" s="35">
        <v>1</v>
      </c>
      <c r="G4767" s="36">
        <v>18879</v>
      </c>
      <c r="H4767" s="35"/>
      <c r="I4767" s="36"/>
      <c r="J4767" s="36"/>
      <c r="K4767" s="36">
        <f t="shared" si="154"/>
        <v>18879</v>
      </c>
      <c r="L4767" s="348">
        <v>20241017</v>
      </c>
    </row>
    <row r="4768" spans="1:12" x14ac:dyDescent="0.25">
      <c r="A4768" s="55" t="s">
        <v>6520</v>
      </c>
      <c r="B4768" s="35" t="s">
        <v>92</v>
      </c>
      <c r="C4768" s="35" t="s">
        <v>4868</v>
      </c>
      <c r="D4768" s="35" t="s">
        <v>4869</v>
      </c>
      <c r="E4768" s="35" t="s">
        <v>5115</v>
      </c>
      <c r="F4768" s="35">
        <v>1</v>
      </c>
      <c r="G4768" s="36">
        <v>18879</v>
      </c>
      <c r="H4768" s="35"/>
      <c r="I4768" s="36"/>
      <c r="J4768" s="36"/>
      <c r="K4768" s="36">
        <f t="shared" si="154"/>
        <v>18879</v>
      </c>
      <c r="L4768" s="348">
        <v>20241017</v>
      </c>
    </row>
    <row r="4769" spans="1:12" x14ac:dyDescent="0.25">
      <c r="A4769" s="55" t="s">
        <v>6521</v>
      </c>
      <c r="B4769" s="35" t="s">
        <v>92</v>
      </c>
      <c r="C4769" s="35" t="s">
        <v>4868</v>
      </c>
      <c r="D4769" s="35" t="s">
        <v>4869</v>
      </c>
      <c r="E4769" s="35" t="s">
        <v>5109</v>
      </c>
      <c r="F4769" s="35">
        <v>1</v>
      </c>
      <c r="G4769" s="36">
        <v>18879</v>
      </c>
      <c r="H4769" s="35"/>
      <c r="I4769" s="36"/>
      <c r="J4769" s="36"/>
      <c r="K4769" s="36">
        <f t="shared" si="154"/>
        <v>18879</v>
      </c>
      <c r="L4769" s="348">
        <v>20241017</v>
      </c>
    </row>
    <row r="4770" spans="1:12" x14ac:dyDescent="0.25">
      <c r="A4770" s="55" t="s">
        <v>6514</v>
      </c>
      <c r="B4770" s="35" t="s">
        <v>92</v>
      </c>
      <c r="C4770" s="35" t="s">
        <v>4868</v>
      </c>
      <c r="D4770" s="35" t="s">
        <v>4869</v>
      </c>
      <c r="E4770" s="35" t="s">
        <v>5107</v>
      </c>
      <c r="F4770" s="35">
        <v>1</v>
      </c>
      <c r="G4770" s="36">
        <v>18879</v>
      </c>
      <c r="H4770" s="35"/>
      <c r="I4770" s="36"/>
      <c r="J4770" s="36"/>
      <c r="K4770" s="36">
        <f t="shared" si="154"/>
        <v>18879</v>
      </c>
      <c r="L4770" s="348">
        <v>20241018</v>
      </c>
    </row>
    <row r="4771" spans="1:12" x14ac:dyDescent="0.25">
      <c r="A4771" s="55" t="s">
        <v>6515</v>
      </c>
      <c r="B4771" s="35" t="s">
        <v>92</v>
      </c>
      <c r="C4771" s="35" t="s">
        <v>4868</v>
      </c>
      <c r="D4771" s="35" t="s">
        <v>4869</v>
      </c>
      <c r="E4771" s="35" t="s">
        <v>5119</v>
      </c>
      <c r="F4771" s="35">
        <v>1</v>
      </c>
      <c r="G4771" s="36">
        <v>18879</v>
      </c>
      <c r="H4771" s="35"/>
      <c r="I4771" s="36"/>
      <c r="J4771" s="36"/>
      <c r="K4771" s="36">
        <f t="shared" si="154"/>
        <v>18879</v>
      </c>
      <c r="L4771" s="348">
        <v>20241018</v>
      </c>
    </row>
    <row r="4772" spans="1:12" x14ac:dyDescent="0.25">
      <c r="A4772" s="55" t="s">
        <v>6516</v>
      </c>
      <c r="B4772" s="35" t="s">
        <v>92</v>
      </c>
      <c r="C4772" s="35" t="s">
        <v>4868</v>
      </c>
      <c r="D4772" s="35" t="s">
        <v>4869</v>
      </c>
      <c r="E4772" s="35" t="s">
        <v>5111</v>
      </c>
      <c r="F4772" s="35">
        <v>1</v>
      </c>
      <c r="G4772" s="36">
        <v>18879</v>
      </c>
      <c r="H4772" s="35"/>
      <c r="I4772" s="36"/>
      <c r="J4772" s="36"/>
      <c r="K4772" s="36">
        <f t="shared" si="154"/>
        <v>18879</v>
      </c>
      <c r="L4772" s="348">
        <v>20241018</v>
      </c>
    </row>
    <row r="4773" spans="1:12" x14ac:dyDescent="0.25">
      <c r="A4773" s="55" t="s">
        <v>6504</v>
      </c>
      <c r="B4773" s="35" t="s">
        <v>92</v>
      </c>
      <c r="C4773" s="35" t="s">
        <v>12</v>
      </c>
      <c r="D4773" s="35" t="s">
        <v>118</v>
      </c>
      <c r="E4773" s="35" t="s">
        <v>3171</v>
      </c>
      <c r="F4773" s="35">
        <v>1</v>
      </c>
      <c r="G4773" s="36">
        <v>18879</v>
      </c>
      <c r="H4773" s="35"/>
      <c r="I4773" s="36"/>
      <c r="J4773" s="36"/>
      <c r="K4773" s="36">
        <f t="shared" si="154"/>
        <v>18879</v>
      </c>
      <c r="L4773" s="348">
        <v>20241021</v>
      </c>
    </row>
    <row r="4774" spans="1:12" x14ac:dyDescent="0.25">
      <c r="A4774" s="55" t="s">
        <v>6505</v>
      </c>
      <c r="B4774" s="35" t="s">
        <v>92</v>
      </c>
      <c r="C4774" s="35" t="s">
        <v>12</v>
      </c>
      <c r="D4774" s="35" t="s">
        <v>118</v>
      </c>
      <c r="E4774" s="35" t="s">
        <v>2477</v>
      </c>
      <c r="F4774" s="35">
        <v>1</v>
      </c>
      <c r="G4774" s="36">
        <v>18879</v>
      </c>
      <c r="H4774" s="35"/>
      <c r="I4774" s="36"/>
      <c r="J4774" s="36"/>
      <c r="K4774" s="36">
        <f t="shared" si="154"/>
        <v>18879</v>
      </c>
      <c r="L4774" s="348">
        <v>20241021</v>
      </c>
    </row>
    <row r="4775" spans="1:12" x14ac:dyDescent="0.25">
      <c r="A4775" s="55" t="s">
        <v>6506</v>
      </c>
      <c r="B4775" s="35" t="s">
        <v>92</v>
      </c>
      <c r="C4775" s="35" t="s">
        <v>12</v>
      </c>
      <c r="D4775" s="35" t="s">
        <v>118</v>
      </c>
      <c r="E4775" s="35" t="s">
        <v>174</v>
      </c>
      <c r="F4775" s="35">
        <v>1</v>
      </c>
      <c r="G4775" s="36">
        <v>18879</v>
      </c>
      <c r="H4775" s="35"/>
      <c r="I4775" s="36"/>
      <c r="J4775" s="36"/>
      <c r="K4775" s="36">
        <f t="shared" si="154"/>
        <v>18879</v>
      </c>
      <c r="L4775" s="348">
        <v>20241021</v>
      </c>
    </row>
    <row r="4776" spans="1:12" x14ac:dyDescent="0.25">
      <c r="A4776" s="55" t="s">
        <v>6507</v>
      </c>
      <c r="B4776" s="35" t="s">
        <v>92</v>
      </c>
      <c r="C4776" s="35" t="s">
        <v>12</v>
      </c>
      <c r="D4776" s="35" t="s">
        <v>118</v>
      </c>
      <c r="E4776" s="35" t="s">
        <v>119</v>
      </c>
      <c r="F4776" s="35">
        <v>1</v>
      </c>
      <c r="G4776" s="36">
        <v>18879</v>
      </c>
      <c r="H4776" s="35"/>
      <c r="I4776" s="36"/>
      <c r="J4776" s="36"/>
      <c r="K4776" s="36">
        <f t="shared" si="154"/>
        <v>18879</v>
      </c>
      <c r="L4776" s="348">
        <v>20241021</v>
      </c>
    </row>
    <row r="4777" spans="1:12" x14ac:dyDescent="0.25">
      <c r="A4777" s="55" t="s">
        <v>6508</v>
      </c>
      <c r="B4777" s="35" t="s">
        <v>92</v>
      </c>
      <c r="C4777" s="35" t="s">
        <v>12</v>
      </c>
      <c r="D4777" s="35" t="s">
        <v>118</v>
      </c>
      <c r="E4777" s="35" t="s">
        <v>676</v>
      </c>
      <c r="F4777" s="35">
        <v>1</v>
      </c>
      <c r="G4777" s="36">
        <v>18879</v>
      </c>
      <c r="H4777" s="35"/>
      <c r="I4777" s="36"/>
      <c r="J4777" s="36"/>
      <c r="K4777" s="36">
        <f t="shared" si="154"/>
        <v>18879</v>
      </c>
      <c r="L4777" s="348">
        <v>20241021</v>
      </c>
    </row>
    <row r="4778" spans="1:12" x14ac:dyDescent="0.25">
      <c r="A4778" s="55" t="s">
        <v>6509</v>
      </c>
      <c r="B4778" s="35" t="s">
        <v>92</v>
      </c>
      <c r="C4778" s="35" t="s">
        <v>12</v>
      </c>
      <c r="D4778" s="35" t="s">
        <v>118</v>
      </c>
      <c r="E4778" s="35" t="s">
        <v>262</v>
      </c>
      <c r="F4778" s="35">
        <v>1</v>
      </c>
      <c r="G4778" s="36">
        <v>18879</v>
      </c>
      <c r="H4778" s="35"/>
      <c r="I4778" s="36"/>
      <c r="J4778" s="36"/>
      <c r="K4778" s="36">
        <f t="shared" si="154"/>
        <v>18879</v>
      </c>
      <c r="L4778" s="348">
        <v>20241021</v>
      </c>
    </row>
    <row r="4779" spans="1:12" x14ac:dyDescent="0.25">
      <c r="A4779" s="55" t="s">
        <v>6510</v>
      </c>
      <c r="B4779" s="35" t="s">
        <v>92</v>
      </c>
      <c r="C4779" s="35" t="s">
        <v>12</v>
      </c>
      <c r="D4779" s="35" t="s">
        <v>118</v>
      </c>
      <c r="E4779" s="35" t="s">
        <v>167</v>
      </c>
      <c r="F4779" s="35">
        <v>1</v>
      </c>
      <c r="G4779" s="36">
        <v>18879</v>
      </c>
      <c r="H4779" s="35"/>
      <c r="I4779" s="36"/>
      <c r="J4779" s="36"/>
      <c r="K4779" s="36">
        <f t="shared" si="154"/>
        <v>18879</v>
      </c>
      <c r="L4779" s="348">
        <v>20241021</v>
      </c>
    </row>
    <row r="4780" spans="1:12" x14ac:dyDescent="0.25">
      <c r="A4780" s="55" t="s">
        <v>6511</v>
      </c>
      <c r="B4780" s="35" t="s">
        <v>92</v>
      </c>
      <c r="C4780" s="35" t="s">
        <v>12</v>
      </c>
      <c r="D4780" s="35" t="s">
        <v>118</v>
      </c>
      <c r="E4780" s="35" t="s">
        <v>2205</v>
      </c>
      <c r="F4780" s="35">
        <v>1</v>
      </c>
      <c r="G4780" s="36">
        <v>18879</v>
      </c>
      <c r="H4780" s="35"/>
      <c r="I4780" s="36"/>
      <c r="J4780" s="36"/>
      <c r="K4780" s="36">
        <f t="shared" si="154"/>
        <v>18879</v>
      </c>
      <c r="L4780" s="348">
        <v>20241021</v>
      </c>
    </row>
    <row r="4781" spans="1:12" x14ac:dyDescent="0.25">
      <c r="A4781" s="55" t="s">
        <v>6498</v>
      </c>
      <c r="B4781" s="35" t="s">
        <v>92</v>
      </c>
      <c r="C4781" s="35" t="s">
        <v>12</v>
      </c>
      <c r="D4781" s="35" t="s">
        <v>116</v>
      </c>
      <c r="E4781" s="35" t="s">
        <v>3001</v>
      </c>
      <c r="F4781" s="35">
        <v>1</v>
      </c>
      <c r="G4781" s="36">
        <v>18879</v>
      </c>
      <c r="H4781" s="35"/>
      <c r="I4781" s="36"/>
      <c r="J4781" s="36"/>
      <c r="K4781" s="36">
        <f t="shared" si="154"/>
        <v>18879</v>
      </c>
      <c r="L4781" s="348">
        <v>20241022</v>
      </c>
    </row>
    <row r="4782" spans="1:12" x14ac:dyDescent="0.25">
      <c r="A4782" s="55" t="s">
        <v>6499</v>
      </c>
      <c r="B4782" s="35" t="s">
        <v>92</v>
      </c>
      <c r="C4782" s="35" t="s">
        <v>12</v>
      </c>
      <c r="D4782" s="35" t="s">
        <v>116</v>
      </c>
      <c r="E4782" s="35" t="s">
        <v>1148</v>
      </c>
      <c r="F4782" s="35">
        <v>1</v>
      </c>
      <c r="G4782" s="36">
        <v>18879</v>
      </c>
      <c r="H4782" s="35"/>
      <c r="I4782" s="36"/>
      <c r="J4782" s="36"/>
      <c r="K4782" s="36">
        <f t="shared" si="154"/>
        <v>18879</v>
      </c>
      <c r="L4782" s="348">
        <v>20241022</v>
      </c>
    </row>
    <row r="4783" spans="1:12" x14ac:dyDescent="0.25">
      <c r="A4783" s="55" t="s">
        <v>6501</v>
      </c>
      <c r="B4783" s="35" t="s">
        <v>92</v>
      </c>
      <c r="C4783" s="35" t="s">
        <v>12</v>
      </c>
      <c r="D4783" s="35" t="s">
        <v>116</v>
      </c>
      <c r="E4783" s="35" t="s">
        <v>2369</v>
      </c>
      <c r="F4783" s="35">
        <v>1</v>
      </c>
      <c r="G4783" s="36">
        <v>18879</v>
      </c>
      <c r="H4783" s="35"/>
      <c r="I4783" s="36"/>
      <c r="J4783" s="36"/>
      <c r="K4783" s="36">
        <f t="shared" si="154"/>
        <v>18879</v>
      </c>
      <c r="L4783" s="348">
        <v>20241022</v>
      </c>
    </row>
    <row r="4784" spans="1:12" x14ac:dyDescent="0.25">
      <c r="A4784" s="55" t="s">
        <v>6495</v>
      </c>
      <c r="B4784" s="35" t="s">
        <v>92</v>
      </c>
      <c r="C4784" s="35" t="s">
        <v>28</v>
      </c>
      <c r="D4784" s="35" t="s">
        <v>1011</v>
      </c>
      <c r="E4784" s="35" t="s">
        <v>1012</v>
      </c>
      <c r="F4784" s="35">
        <v>1</v>
      </c>
      <c r="G4784" s="36">
        <v>18879</v>
      </c>
      <c r="H4784" s="35"/>
      <c r="I4784" s="36"/>
      <c r="J4784" s="36"/>
      <c r="K4784" s="36">
        <f t="shared" si="154"/>
        <v>18879</v>
      </c>
      <c r="L4784" s="348">
        <v>20241023</v>
      </c>
    </row>
    <row r="4785" spans="1:12" x14ac:dyDescent="0.25">
      <c r="A4785" s="55" t="s">
        <v>6497</v>
      </c>
      <c r="B4785" s="35" t="s">
        <v>92</v>
      </c>
      <c r="C4785" s="35" t="s">
        <v>28</v>
      </c>
      <c r="D4785" s="35" t="s">
        <v>909</v>
      </c>
      <c r="E4785" s="35" t="s">
        <v>2830</v>
      </c>
      <c r="F4785" s="35">
        <v>1</v>
      </c>
      <c r="G4785" s="36">
        <v>18879</v>
      </c>
      <c r="H4785" s="35"/>
      <c r="I4785" s="36"/>
      <c r="J4785" s="36"/>
      <c r="K4785" s="36">
        <f t="shared" si="154"/>
        <v>18879</v>
      </c>
      <c r="L4785" s="348">
        <v>20241023</v>
      </c>
    </row>
    <row r="4786" spans="1:12" x14ac:dyDescent="0.25">
      <c r="A4786" s="55" t="s">
        <v>6496</v>
      </c>
      <c r="B4786" s="35" t="s">
        <v>92</v>
      </c>
      <c r="C4786" s="35" t="s">
        <v>28</v>
      </c>
      <c r="D4786" s="35" t="s">
        <v>2028</v>
      </c>
      <c r="E4786" s="35" t="s">
        <v>2029</v>
      </c>
      <c r="F4786" s="35">
        <v>1</v>
      </c>
      <c r="G4786" s="36">
        <v>18879</v>
      </c>
      <c r="H4786" s="35"/>
      <c r="I4786" s="36"/>
      <c r="J4786" s="36"/>
      <c r="K4786" s="36">
        <f t="shared" si="154"/>
        <v>18879</v>
      </c>
      <c r="L4786" s="348">
        <v>20241024</v>
      </c>
    </row>
    <row r="4787" spans="1:12" x14ac:dyDescent="0.25">
      <c r="A4787" s="55" t="s">
        <v>6500</v>
      </c>
      <c r="B4787" s="35" t="s">
        <v>92</v>
      </c>
      <c r="C4787" s="35" t="s">
        <v>12</v>
      </c>
      <c r="D4787" s="35" t="s">
        <v>116</v>
      </c>
      <c r="E4787" s="35" t="s">
        <v>4808</v>
      </c>
      <c r="F4787" s="35">
        <v>1</v>
      </c>
      <c r="G4787" s="36">
        <v>18879</v>
      </c>
      <c r="H4787" s="35"/>
      <c r="I4787" s="36"/>
      <c r="J4787" s="36"/>
      <c r="K4787" s="36">
        <f t="shared" si="154"/>
        <v>18879</v>
      </c>
      <c r="L4787" s="348">
        <v>20241024</v>
      </c>
    </row>
    <row r="4788" spans="1:12" x14ac:dyDescent="0.25">
      <c r="A4788" s="56" t="s">
        <v>6487</v>
      </c>
      <c r="B4788" s="46" t="s">
        <v>92</v>
      </c>
      <c r="C4788" s="46" t="s">
        <v>28</v>
      </c>
      <c r="D4788" s="46" t="s">
        <v>2054</v>
      </c>
      <c r="E4788" s="46" t="s">
        <v>2057</v>
      </c>
      <c r="F4788" s="46">
        <v>1</v>
      </c>
      <c r="G4788" s="37">
        <v>18879</v>
      </c>
      <c r="H4788" s="46">
        <v>31</v>
      </c>
      <c r="I4788" s="37">
        <v>457.04</v>
      </c>
      <c r="J4788" s="37">
        <f>I4788*H4788</f>
        <v>14168.24</v>
      </c>
      <c r="K4788" s="37">
        <f t="shared" si="154"/>
        <v>33047.24</v>
      </c>
      <c r="L4788" s="350">
        <v>20241028</v>
      </c>
    </row>
    <row r="4789" spans="1:12" x14ac:dyDescent="0.25">
      <c r="A4789" s="55" t="s">
        <v>6488</v>
      </c>
      <c r="B4789" s="35" t="s">
        <v>92</v>
      </c>
      <c r="C4789" s="35" t="s">
        <v>28</v>
      </c>
      <c r="D4789" s="35" t="s">
        <v>1780</v>
      </c>
      <c r="E4789" s="35" t="s">
        <v>2278</v>
      </c>
      <c r="F4789" s="35">
        <v>1</v>
      </c>
      <c r="G4789" s="36">
        <v>18879</v>
      </c>
      <c r="H4789" s="35"/>
      <c r="I4789" s="36"/>
      <c r="J4789" s="36"/>
      <c r="K4789" s="36">
        <f t="shared" si="154"/>
        <v>18879</v>
      </c>
      <c r="L4789" s="348">
        <v>20241028</v>
      </c>
    </row>
    <row r="4790" spans="1:12" x14ac:dyDescent="0.25">
      <c r="A4790" s="55" t="s">
        <v>6489</v>
      </c>
      <c r="B4790" s="35" t="s">
        <v>92</v>
      </c>
      <c r="C4790" s="35" t="s">
        <v>934</v>
      </c>
      <c r="D4790" s="35" t="s">
        <v>3090</v>
      </c>
      <c r="E4790" s="35" t="s">
        <v>935</v>
      </c>
      <c r="F4790" s="35">
        <v>1</v>
      </c>
      <c r="G4790" s="36">
        <v>18879</v>
      </c>
      <c r="H4790" s="35"/>
      <c r="I4790" s="36"/>
      <c r="J4790" s="36"/>
      <c r="K4790" s="36">
        <f t="shared" si="154"/>
        <v>18879</v>
      </c>
      <c r="L4790" s="348">
        <v>20241028</v>
      </c>
    </row>
    <row r="4791" spans="1:12" x14ac:dyDescent="0.25">
      <c r="A4791" s="55" t="s">
        <v>6490</v>
      </c>
      <c r="B4791" s="35" t="s">
        <v>92</v>
      </c>
      <c r="C4791" s="35" t="s">
        <v>934</v>
      </c>
      <c r="D4791" s="35" t="s">
        <v>3090</v>
      </c>
      <c r="E4791" s="35" t="s">
        <v>3688</v>
      </c>
      <c r="F4791" s="35">
        <v>1</v>
      </c>
      <c r="G4791" s="36">
        <v>18879</v>
      </c>
      <c r="H4791" s="35"/>
      <c r="I4791" s="36"/>
      <c r="J4791" s="36"/>
      <c r="K4791" s="36">
        <f t="shared" si="154"/>
        <v>18879</v>
      </c>
      <c r="L4791" s="348">
        <v>20241028</v>
      </c>
    </row>
    <row r="4792" spans="1:12" x14ac:dyDescent="0.25">
      <c r="A4792" s="55" t="s">
        <v>6485</v>
      </c>
      <c r="B4792" s="35" t="s">
        <v>92</v>
      </c>
      <c r="C4792" s="35" t="s">
        <v>739</v>
      </c>
      <c r="D4792" s="35" t="s">
        <v>740</v>
      </c>
      <c r="E4792" s="35" t="s">
        <v>741</v>
      </c>
      <c r="F4792" s="35">
        <v>1</v>
      </c>
      <c r="G4792" s="36">
        <v>18879</v>
      </c>
      <c r="H4792" s="35"/>
      <c r="I4792" s="36"/>
      <c r="J4792" s="36"/>
      <c r="K4792" s="36">
        <f t="shared" si="154"/>
        <v>18879</v>
      </c>
      <c r="L4792" s="348">
        <v>20241029</v>
      </c>
    </row>
    <row r="4793" spans="1:12" x14ac:dyDescent="0.25">
      <c r="A4793" s="55" t="s">
        <v>6486</v>
      </c>
      <c r="B4793" s="35" t="s">
        <v>92</v>
      </c>
      <c r="C4793" s="35" t="s">
        <v>739</v>
      </c>
      <c r="D4793" s="35" t="s">
        <v>740</v>
      </c>
      <c r="E4793" s="35" t="s">
        <v>743</v>
      </c>
      <c r="F4793" s="35">
        <v>1</v>
      </c>
      <c r="G4793" s="36">
        <v>18879</v>
      </c>
      <c r="H4793" s="35"/>
      <c r="I4793" s="36"/>
      <c r="J4793" s="36"/>
      <c r="K4793" s="36">
        <f t="shared" si="154"/>
        <v>18879</v>
      </c>
      <c r="L4793" s="348">
        <v>20241029</v>
      </c>
    </row>
    <row r="4794" spans="1:12" x14ac:dyDescent="0.25">
      <c r="A4794" s="55" t="s">
        <v>6482</v>
      </c>
      <c r="B4794" s="35" t="s">
        <v>92</v>
      </c>
      <c r="C4794" s="35" t="s">
        <v>12</v>
      </c>
      <c r="D4794" s="35" t="s">
        <v>319</v>
      </c>
      <c r="E4794" s="35" t="s">
        <v>327</v>
      </c>
      <c r="F4794" s="35">
        <v>1</v>
      </c>
      <c r="G4794" s="36">
        <v>18879</v>
      </c>
      <c r="H4794" s="35"/>
      <c r="I4794" s="36"/>
      <c r="J4794" s="36"/>
      <c r="K4794" s="36">
        <f t="shared" si="154"/>
        <v>18879</v>
      </c>
      <c r="L4794" s="348">
        <v>20241031</v>
      </c>
    </row>
    <row r="4795" spans="1:12" x14ac:dyDescent="0.25">
      <c r="A4795" s="55" t="s">
        <v>6483</v>
      </c>
      <c r="B4795" s="35" t="s">
        <v>92</v>
      </c>
      <c r="C4795" s="35" t="s">
        <v>12</v>
      </c>
      <c r="D4795" s="35" t="s">
        <v>319</v>
      </c>
      <c r="E4795" s="35" t="s">
        <v>4304</v>
      </c>
      <c r="F4795" s="35">
        <v>1</v>
      </c>
      <c r="G4795" s="36">
        <v>18879</v>
      </c>
      <c r="H4795" s="35"/>
      <c r="I4795" s="36"/>
      <c r="J4795" s="36"/>
      <c r="K4795" s="36">
        <f t="shared" si="154"/>
        <v>18879</v>
      </c>
      <c r="L4795" s="348">
        <v>20241031</v>
      </c>
    </row>
    <row r="4796" spans="1:12" ht="15.75" thickBot="1" x14ac:dyDescent="0.3">
      <c r="A4796" s="50" t="s">
        <v>6484</v>
      </c>
      <c r="B4796" s="48" t="s">
        <v>92</v>
      </c>
      <c r="C4796" s="48" t="s">
        <v>255</v>
      </c>
      <c r="D4796" s="48" t="s">
        <v>256</v>
      </c>
      <c r="E4796" s="48" t="s">
        <v>727</v>
      </c>
      <c r="F4796" s="48">
        <v>1</v>
      </c>
      <c r="G4796" s="34">
        <v>18879</v>
      </c>
      <c r="H4796" s="48"/>
      <c r="I4796" s="34"/>
      <c r="J4796" s="34"/>
      <c r="K4796" s="34">
        <f t="shared" si="154"/>
        <v>18879</v>
      </c>
      <c r="L4796" s="349">
        <v>20241031</v>
      </c>
    </row>
    <row r="4799" spans="1:12" ht="15.75" thickBot="1" x14ac:dyDescent="0.3">
      <c r="A4799" s="70" t="s">
        <v>0</v>
      </c>
      <c r="B4799" s="71" t="s">
        <v>1</v>
      </c>
      <c r="C4799" s="71" t="s">
        <v>2</v>
      </c>
      <c r="D4799" s="71" t="s">
        <v>3</v>
      </c>
      <c r="E4799" s="71" t="s">
        <v>4</v>
      </c>
      <c r="F4799" s="71"/>
      <c r="G4799" s="72" t="s">
        <v>6</v>
      </c>
      <c r="H4799" s="71" t="s">
        <v>7</v>
      </c>
      <c r="I4799" s="72" t="s">
        <v>8</v>
      </c>
      <c r="J4799" s="72" t="s">
        <v>9</v>
      </c>
      <c r="K4799" s="72" t="s">
        <v>10</v>
      </c>
      <c r="L4799" s="357" t="s">
        <v>5</v>
      </c>
    </row>
    <row r="4800" spans="1:12" x14ac:dyDescent="0.25">
      <c r="A4800" s="54" t="s">
        <v>6660</v>
      </c>
      <c r="B4800" s="47" t="s">
        <v>11</v>
      </c>
      <c r="C4800" s="47" t="s">
        <v>12</v>
      </c>
      <c r="D4800" s="47" t="s">
        <v>118</v>
      </c>
      <c r="E4800" s="47" t="s">
        <v>676</v>
      </c>
      <c r="F4800" s="47">
        <v>1</v>
      </c>
      <c r="G4800" s="38">
        <v>40840</v>
      </c>
      <c r="H4800" s="47"/>
      <c r="I4800" s="38"/>
      <c r="J4800" s="38"/>
      <c r="K4800" s="38">
        <f t="shared" ref="K4800:K4828" si="155">J4800+G4800</f>
        <v>40840</v>
      </c>
      <c r="L4800" s="347">
        <v>20241101</v>
      </c>
    </row>
    <row r="4801" spans="1:12" x14ac:dyDescent="0.25">
      <c r="A4801" s="56" t="s">
        <v>6679</v>
      </c>
      <c r="B4801" s="46" t="s">
        <v>11</v>
      </c>
      <c r="C4801" s="46" t="s">
        <v>984</v>
      </c>
      <c r="D4801" s="46" t="s">
        <v>2716</v>
      </c>
      <c r="E4801" s="46" t="s">
        <v>2951</v>
      </c>
      <c r="F4801" s="46">
        <v>1</v>
      </c>
      <c r="G4801" s="78">
        <v>36422</v>
      </c>
      <c r="H4801" s="46">
        <v>660</v>
      </c>
      <c r="I4801" s="37">
        <v>407.6</v>
      </c>
      <c r="J4801" s="37">
        <f>I4801*H4801</f>
        <v>269016</v>
      </c>
      <c r="K4801" s="37">
        <f t="shared" si="155"/>
        <v>305438</v>
      </c>
      <c r="L4801" s="350">
        <v>20241101</v>
      </c>
    </row>
    <row r="4802" spans="1:12" x14ac:dyDescent="0.25">
      <c r="A4802" s="55" t="s">
        <v>6675</v>
      </c>
      <c r="B4802" s="35" t="s">
        <v>2204</v>
      </c>
      <c r="C4802" s="35" t="s">
        <v>984</v>
      </c>
      <c r="D4802" s="35" t="s">
        <v>2716</v>
      </c>
      <c r="E4802" s="35" t="s">
        <v>6676</v>
      </c>
      <c r="F4802" s="35">
        <v>1</v>
      </c>
      <c r="G4802" s="36">
        <v>40840</v>
      </c>
      <c r="H4802" s="35"/>
      <c r="I4802" s="36"/>
      <c r="J4802" s="36"/>
      <c r="K4802" s="36">
        <f t="shared" si="155"/>
        <v>40840</v>
      </c>
      <c r="L4802" s="348">
        <v>20241101</v>
      </c>
    </row>
    <row r="4803" spans="1:12" x14ac:dyDescent="0.25">
      <c r="A4803" s="55" t="s">
        <v>6658</v>
      </c>
      <c r="B4803" s="35" t="s">
        <v>11</v>
      </c>
      <c r="C4803" s="35" t="s">
        <v>12</v>
      </c>
      <c r="D4803" s="35" t="s">
        <v>118</v>
      </c>
      <c r="E4803" s="35" t="s">
        <v>2477</v>
      </c>
      <c r="F4803" s="35">
        <v>1</v>
      </c>
      <c r="G4803" s="36">
        <v>40840</v>
      </c>
      <c r="H4803" s="35"/>
      <c r="I4803" s="36"/>
      <c r="J4803" s="36"/>
      <c r="K4803" s="36">
        <f t="shared" si="155"/>
        <v>40840</v>
      </c>
      <c r="L4803" s="348">
        <v>20241104</v>
      </c>
    </row>
    <row r="4804" spans="1:12" x14ac:dyDescent="0.25">
      <c r="A4804" s="55" t="s">
        <v>6657</v>
      </c>
      <c r="B4804" s="35" t="s">
        <v>11</v>
      </c>
      <c r="C4804" s="35" t="s">
        <v>1294</v>
      </c>
      <c r="D4804" s="35" t="s">
        <v>26</v>
      </c>
      <c r="E4804" s="35" t="s">
        <v>6166</v>
      </c>
      <c r="F4804" s="35">
        <v>1</v>
      </c>
      <c r="G4804" s="36">
        <v>40840</v>
      </c>
      <c r="H4804" s="35"/>
      <c r="I4804" s="36"/>
      <c r="J4804" s="36"/>
      <c r="K4804" s="36">
        <f t="shared" si="155"/>
        <v>40840</v>
      </c>
      <c r="L4804" s="348">
        <v>20241105</v>
      </c>
    </row>
    <row r="4805" spans="1:12" x14ac:dyDescent="0.25">
      <c r="A4805" s="56" t="s">
        <v>6677</v>
      </c>
      <c r="B4805" s="46" t="s">
        <v>11</v>
      </c>
      <c r="C4805" s="46" t="s">
        <v>36</v>
      </c>
      <c r="D4805" s="46" t="s">
        <v>37</v>
      </c>
      <c r="E4805" s="46" t="s">
        <v>1299</v>
      </c>
      <c r="F4805" s="46">
        <v>1</v>
      </c>
      <c r="G4805" s="37">
        <v>40840</v>
      </c>
      <c r="H4805" s="46">
        <v>287</v>
      </c>
      <c r="I4805" s="37">
        <v>457.04</v>
      </c>
      <c r="J4805" s="37">
        <f>I4805*H4805</f>
        <v>131170.48000000001</v>
      </c>
      <c r="K4805" s="37">
        <f t="shared" si="155"/>
        <v>172010.48</v>
      </c>
      <c r="L4805" s="350">
        <v>20241106</v>
      </c>
    </row>
    <row r="4806" spans="1:12" x14ac:dyDescent="0.25">
      <c r="A4806" s="56" t="s">
        <v>6662</v>
      </c>
      <c r="B4806" s="46" t="s">
        <v>2204</v>
      </c>
      <c r="C4806" s="46" t="s">
        <v>222</v>
      </c>
      <c r="D4806" s="46" t="s">
        <v>128</v>
      </c>
      <c r="E4806" s="46" t="s">
        <v>244</v>
      </c>
      <c r="F4806" s="46">
        <v>1</v>
      </c>
      <c r="G4806" s="37">
        <v>40840</v>
      </c>
      <c r="H4806" s="46">
        <v>87</v>
      </c>
      <c r="I4806" s="37">
        <v>457.04</v>
      </c>
      <c r="J4806" s="37">
        <f>I4806*H4806</f>
        <v>39762.480000000003</v>
      </c>
      <c r="K4806" s="37">
        <f t="shared" si="155"/>
        <v>80602.48000000001</v>
      </c>
      <c r="L4806" s="350">
        <v>20241106</v>
      </c>
    </row>
    <row r="4807" spans="1:12" x14ac:dyDescent="0.25">
      <c r="A4807" s="55" t="s">
        <v>6656</v>
      </c>
      <c r="B4807" s="35" t="s">
        <v>11</v>
      </c>
      <c r="C4807" s="35" t="s">
        <v>12</v>
      </c>
      <c r="D4807" s="35" t="s">
        <v>118</v>
      </c>
      <c r="E4807" s="35" t="s">
        <v>167</v>
      </c>
      <c r="F4807" s="35">
        <v>1</v>
      </c>
      <c r="G4807" s="36">
        <v>40840</v>
      </c>
      <c r="H4807" s="35"/>
      <c r="I4807" s="36"/>
      <c r="J4807" s="36"/>
      <c r="K4807" s="36">
        <f t="shared" si="155"/>
        <v>40840</v>
      </c>
      <c r="L4807" s="348">
        <v>20241107</v>
      </c>
    </row>
    <row r="4808" spans="1:12" x14ac:dyDescent="0.25">
      <c r="A4808" s="55" t="s">
        <v>6654</v>
      </c>
      <c r="B4808" s="35" t="s">
        <v>11</v>
      </c>
      <c r="C4808" s="35" t="s">
        <v>12</v>
      </c>
      <c r="D4808" s="35" t="s">
        <v>319</v>
      </c>
      <c r="E4808" s="35" t="s">
        <v>327</v>
      </c>
      <c r="F4808" s="35">
        <v>1</v>
      </c>
      <c r="G4808" s="36">
        <v>40840</v>
      </c>
      <c r="H4808" s="35"/>
      <c r="I4808" s="36"/>
      <c r="J4808" s="36"/>
      <c r="K4808" s="36">
        <f t="shared" si="155"/>
        <v>40840</v>
      </c>
      <c r="L4808" s="348">
        <v>20241108</v>
      </c>
    </row>
    <row r="4809" spans="1:12" x14ac:dyDescent="0.25">
      <c r="A4809" s="56" t="s">
        <v>6659</v>
      </c>
      <c r="B4809" s="46" t="s">
        <v>11</v>
      </c>
      <c r="C4809" s="46" t="s">
        <v>297</v>
      </c>
      <c r="D4809" s="46" t="s">
        <v>93</v>
      </c>
      <c r="E4809" s="46" t="s">
        <v>807</v>
      </c>
      <c r="F4809" s="46">
        <v>1</v>
      </c>
      <c r="G4809" s="37">
        <v>40840</v>
      </c>
      <c r="H4809" s="46">
        <v>52</v>
      </c>
      <c r="I4809" s="37">
        <v>457.04</v>
      </c>
      <c r="J4809" s="37">
        <f>I4809*H4809</f>
        <v>23766.080000000002</v>
      </c>
      <c r="K4809" s="37">
        <f t="shared" si="155"/>
        <v>64606.080000000002</v>
      </c>
      <c r="L4809" s="350">
        <v>20241111</v>
      </c>
    </row>
    <row r="4810" spans="1:12" x14ac:dyDescent="0.25">
      <c r="A4810" s="56" t="s">
        <v>6650</v>
      </c>
      <c r="B4810" s="46" t="s">
        <v>11</v>
      </c>
      <c r="C4810" s="46" t="s">
        <v>685</v>
      </c>
      <c r="D4810" s="46" t="s">
        <v>686</v>
      </c>
      <c r="E4810" s="46" t="s">
        <v>5929</v>
      </c>
      <c r="F4810" s="46">
        <v>1</v>
      </c>
      <c r="G4810" s="37">
        <v>40840</v>
      </c>
      <c r="H4810" s="46">
        <v>60</v>
      </c>
      <c r="I4810" s="37">
        <v>457.04</v>
      </c>
      <c r="J4810" s="37">
        <f>I4810*H4810</f>
        <v>27422.400000000001</v>
      </c>
      <c r="K4810" s="37">
        <f t="shared" si="155"/>
        <v>68262.399999999994</v>
      </c>
      <c r="L4810" s="350">
        <v>20241112</v>
      </c>
    </row>
    <row r="4811" spans="1:12" x14ac:dyDescent="0.25">
      <c r="A4811" s="55" t="s">
        <v>6651</v>
      </c>
      <c r="B4811" s="35" t="s">
        <v>11</v>
      </c>
      <c r="C4811" s="35" t="s">
        <v>36</v>
      </c>
      <c r="D4811" s="35" t="s">
        <v>93</v>
      </c>
      <c r="E4811" s="35" t="s">
        <v>2463</v>
      </c>
      <c r="F4811" s="35">
        <v>1</v>
      </c>
      <c r="G4811" s="36">
        <v>40840</v>
      </c>
      <c r="H4811" s="35"/>
      <c r="I4811" s="36"/>
      <c r="J4811" s="36"/>
      <c r="K4811" s="36">
        <f t="shared" si="155"/>
        <v>40840</v>
      </c>
      <c r="L4811" s="348">
        <v>20241112</v>
      </c>
    </row>
    <row r="4812" spans="1:12" x14ac:dyDescent="0.25">
      <c r="A4812" s="56" t="s">
        <v>6680</v>
      </c>
      <c r="B4812" s="46" t="s">
        <v>1468</v>
      </c>
      <c r="C4812" s="46" t="s">
        <v>706</v>
      </c>
      <c r="D4812" s="46" t="s">
        <v>707</v>
      </c>
      <c r="E4812" s="46" t="s">
        <v>716</v>
      </c>
      <c r="F4812" s="46">
        <v>1</v>
      </c>
      <c r="G4812" s="37">
        <v>40840</v>
      </c>
      <c r="H4812" s="46">
        <v>55</v>
      </c>
      <c r="I4812" s="37">
        <v>457.04</v>
      </c>
      <c r="J4812" s="37">
        <f>I4812*H4812</f>
        <v>25137.200000000001</v>
      </c>
      <c r="K4812" s="37">
        <f t="shared" si="155"/>
        <v>65977.2</v>
      </c>
      <c r="L4812" s="350">
        <v>20241112</v>
      </c>
    </row>
    <row r="4813" spans="1:12" x14ac:dyDescent="0.25">
      <c r="A4813" s="55" t="s">
        <v>6637</v>
      </c>
      <c r="B4813" s="35" t="s">
        <v>11</v>
      </c>
      <c r="C4813" s="35" t="s">
        <v>1294</v>
      </c>
      <c r="D4813" s="35" t="s">
        <v>26</v>
      </c>
      <c r="E4813" s="35" t="s">
        <v>6166</v>
      </c>
      <c r="F4813" s="35">
        <v>1</v>
      </c>
      <c r="G4813" s="36">
        <v>40840</v>
      </c>
      <c r="H4813" s="35"/>
      <c r="I4813" s="36"/>
      <c r="J4813" s="36"/>
      <c r="K4813" s="36">
        <f t="shared" si="155"/>
        <v>40840</v>
      </c>
      <c r="L4813" s="348">
        <v>20241114</v>
      </c>
    </row>
    <row r="4814" spans="1:12" x14ac:dyDescent="0.25">
      <c r="A4814" s="55" t="s">
        <v>6638</v>
      </c>
      <c r="B4814" s="35" t="s">
        <v>11</v>
      </c>
      <c r="C4814" s="35" t="s">
        <v>12</v>
      </c>
      <c r="D4814" s="35" t="s">
        <v>334</v>
      </c>
      <c r="E4814" s="35" t="s">
        <v>335</v>
      </c>
      <c r="F4814" s="35">
        <v>1</v>
      </c>
      <c r="G4814" s="36">
        <v>40840</v>
      </c>
      <c r="H4814" s="35"/>
      <c r="I4814" s="36"/>
      <c r="J4814" s="36"/>
      <c r="K4814" s="36">
        <f t="shared" si="155"/>
        <v>40840</v>
      </c>
      <c r="L4814" s="348">
        <v>20241114</v>
      </c>
    </row>
    <row r="4815" spans="1:12" x14ac:dyDescent="0.25">
      <c r="A4815" s="55" t="s">
        <v>6644</v>
      </c>
      <c r="B4815" s="35" t="s">
        <v>11</v>
      </c>
      <c r="C4815" s="35" t="s">
        <v>12</v>
      </c>
      <c r="D4815" s="35" t="s">
        <v>118</v>
      </c>
      <c r="E4815" s="35" t="s">
        <v>262</v>
      </c>
      <c r="F4815" s="35">
        <v>1</v>
      </c>
      <c r="G4815" s="36">
        <v>40840</v>
      </c>
      <c r="H4815" s="35"/>
      <c r="I4815" s="36"/>
      <c r="J4815" s="36"/>
      <c r="K4815" s="36">
        <f t="shared" si="155"/>
        <v>40840</v>
      </c>
      <c r="L4815" s="348">
        <v>20241114</v>
      </c>
    </row>
    <row r="4816" spans="1:12" x14ac:dyDescent="0.25">
      <c r="A4816" s="56" t="s">
        <v>6655</v>
      </c>
      <c r="B4816" s="46" t="s">
        <v>2204</v>
      </c>
      <c r="C4816" s="46" t="s">
        <v>363</v>
      </c>
      <c r="D4816" s="46" t="s">
        <v>364</v>
      </c>
      <c r="E4816" s="46" t="s">
        <v>371</v>
      </c>
      <c r="F4816" s="46">
        <v>1</v>
      </c>
      <c r="G4816" s="37">
        <v>40840</v>
      </c>
      <c r="H4816" s="46">
        <v>33</v>
      </c>
      <c r="I4816" s="37">
        <v>457.04</v>
      </c>
      <c r="J4816" s="37">
        <f>I4816*H4816</f>
        <v>15082.320000000002</v>
      </c>
      <c r="K4816" s="37">
        <f t="shared" si="155"/>
        <v>55922.32</v>
      </c>
      <c r="L4816" s="350">
        <v>20241115</v>
      </c>
    </row>
    <row r="4817" spans="1:12" x14ac:dyDescent="0.25">
      <c r="A4817" s="55" t="s">
        <v>6635</v>
      </c>
      <c r="B4817" s="35" t="s">
        <v>11</v>
      </c>
      <c r="C4817" s="35" t="s">
        <v>27</v>
      </c>
      <c r="D4817" s="35" t="s">
        <v>597</v>
      </c>
      <c r="E4817" s="35" t="s">
        <v>608</v>
      </c>
      <c r="F4817" s="35">
        <v>1</v>
      </c>
      <c r="G4817" s="36">
        <v>40840</v>
      </c>
      <c r="H4817" s="35"/>
      <c r="I4817" s="36"/>
      <c r="J4817" s="36"/>
      <c r="K4817" s="36">
        <f t="shared" si="155"/>
        <v>40840</v>
      </c>
      <c r="L4817" s="348">
        <v>20241119</v>
      </c>
    </row>
    <row r="4818" spans="1:12" x14ac:dyDescent="0.25">
      <c r="A4818" s="56" t="s">
        <v>6636</v>
      </c>
      <c r="B4818" s="46" t="s">
        <v>11</v>
      </c>
      <c r="C4818" s="46" t="s">
        <v>38</v>
      </c>
      <c r="D4818" s="46" t="s">
        <v>1126</v>
      </c>
      <c r="E4818" s="46" t="s">
        <v>1609</v>
      </c>
      <c r="F4818" s="46">
        <v>1</v>
      </c>
      <c r="G4818" s="37">
        <v>40840</v>
      </c>
      <c r="H4818" s="46">
        <v>150</v>
      </c>
      <c r="I4818" s="37">
        <v>457.04</v>
      </c>
      <c r="J4818" s="37">
        <f>I4818*H4818</f>
        <v>68556</v>
      </c>
      <c r="K4818" s="37">
        <f t="shared" si="155"/>
        <v>109396</v>
      </c>
      <c r="L4818" s="350">
        <v>20241120</v>
      </c>
    </row>
    <row r="4819" spans="1:12" x14ac:dyDescent="0.25">
      <c r="A4819" s="55" t="s">
        <v>6661</v>
      </c>
      <c r="B4819" s="35" t="s">
        <v>11</v>
      </c>
      <c r="C4819" s="35" t="s">
        <v>56</v>
      </c>
      <c r="D4819" s="35" t="s">
        <v>57</v>
      </c>
      <c r="E4819" s="35" t="s">
        <v>2733</v>
      </c>
      <c r="F4819" s="35">
        <v>1</v>
      </c>
      <c r="G4819" s="36">
        <v>40840</v>
      </c>
      <c r="H4819" s="35"/>
      <c r="I4819" s="36"/>
      <c r="J4819" s="36"/>
      <c r="K4819" s="36">
        <f t="shared" si="155"/>
        <v>40840</v>
      </c>
      <c r="L4819" s="348">
        <v>20241120</v>
      </c>
    </row>
    <row r="4820" spans="1:12" x14ac:dyDescent="0.25">
      <c r="A4820" s="56" t="s">
        <v>6678</v>
      </c>
      <c r="B4820" s="46" t="s">
        <v>11</v>
      </c>
      <c r="C4820" s="46" t="s">
        <v>56</v>
      </c>
      <c r="D4820" s="46" t="s">
        <v>57</v>
      </c>
      <c r="E4820" s="46" t="s">
        <v>1874</v>
      </c>
      <c r="F4820" s="46">
        <v>1</v>
      </c>
      <c r="G4820" s="37">
        <v>40840</v>
      </c>
      <c r="H4820" s="46">
        <v>275</v>
      </c>
      <c r="I4820" s="37">
        <v>457.04</v>
      </c>
      <c r="J4820" s="37">
        <f>I4820*H4820</f>
        <v>125686</v>
      </c>
      <c r="K4820" s="37">
        <f t="shared" si="155"/>
        <v>166526</v>
      </c>
      <c r="L4820" s="350">
        <v>20241120</v>
      </c>
    </row>
    <row r="4821" spans="1:12" x14ac:dyDescent="0.25">
      <c r="A4821" s="56" t="s">
        <v>6631</v>
      </c>
      <c r="B4821" s="46" t="s">
        <v>11</v>
      </c>
      <c r="C4821" s="46" t="s">
        <v>6632</v>
      </c>
      <c r="D4821" s="46" t="s">
        <v>651</v>
      </c>
      <c r="E4821" s="46" t="s">
        <v>6633</v>
      </c>
      <c r="F4821" s="46">
        <v>1</v>
      </c>
      <c r="G4821" s="37">
        <v>40840</v>
      </c>
      <c r="H4821" s="46">
        <v>55</v>
      </c>
      <c r="I4821" s="37">
        <v>457.04</v>
      </c>
      <c r="J4821" s="37">
        <f>I4821*H4821</f>
        <v>25137.200000000001</v>
      </c>
      <c r="K4821" s="37">
        <f t="shared" si="155"/>
        <v>65977.2</v>
      </c>
      <c r="L4821" s="350">
        <v>20241121</v>
      </c>
    </row>
    <row r="4822" spans="1:12" x14ac:dyDescent="0.25">
      <c r="A4822" s="56" t="s">
        <v>6634</v>
      </c>
      <c r="B4822" s="46" t="s">
        <v>11</v>
      </c>
      <c r="C4822" s="46" t="s">
        <v>95</v>
      </c>
      <c r="D4822" s="46" t="s">
        <v>96</v>
      </c>
      <c r="E4822" s="46" t="s">
        <v>3062</v>
      </c>
      <c r="F4822" s="46">
        <v>1</v>
      </c>
      <c r="G4822" s="37">
        <v>40840</v>
      </c>
      <c r="H4822" s="46">
        <v>183</v>
      </c>
      <c r="I4822" s="37">
        <v>457.04</v>
      </c>
      <c r="J4822" s="37">
        <f>I4822*H4822</f>
        <v>83638.320000000007</v>
      </c>
      <c r="K4822" s="37">
        <f t="shared" si="155"/>
        <v>124478.32</v>
      </c>
      <c r="L4822" s="350">
        <v>20241122</v>
      </c>
    </row>
    <row r="4823" spans="1:12" x14ac:dyDescent="0.25">
      <c r="A4823" s="55" t="s">
        <v>6630</v>
      </c>
      <c r="B4823" s="35" t="s">
        <v>11</v>
      </c>
      <c r="C4823" s="35" t="s">
        <v>1760</v>
      </c>
      <c r="D4823" s="35" t="s">
        <v>1761</v>
      </c>
      <c r="E4823" s="35" t="s">
        <v>1764</v>
      </c>
      <c r="F4823" s="35">
        <v>1</v>
      </c>
      <c r="G4823" s="36">
        <v>40840</v>
      </c>
      <c r="H4823" s="35"/>
      <c r="I4823" s="36"/>
      <c r="J4823" s="36"/>
      <c r="K4823" s="36">
        <f t="shared" si="155"/>
        <v>40840</v>
      </c>
      <c r="L4823" s="348">
        <v>20241125</v>
      </c>
    </row>
    <row r="4824" spans="1:12" s="39" customFormat="1" x14ac:dyDescent="0.25">
      <c r="A4824" s="103" t="s">
        <v>6652</v>
      </c>
      <c r="B4824" s="104" t="s">
        <v>2204</v>
      </c>
      <c r="C4824" s="104" t="s">
        <v>6549</v>
      </c>
      <c r="D4824" s="104" t="s">
        <v>319</v>
      </c>
      <c r="E4824" s="104" t="s">
        <v>6556</v>
      </c>
      <c r="F4824" s="104">
        <v>1</v>
      </c>
      <c r="G4824" s="105">
        <v>122520</v>
      </c>
      <c r="H4824" s="104"/>
      <c r="I4824" s="105"/>
      <c r="J4824" s="105"/>
      <c r="K4824" s="105">
        <f t="shared" si="155"/>
        <v>122520</v>
      </c>
      <c r="L4824" s="383">
        <v>20241127</v>
      </c>
    </row>
    <row r="4825" spans="1:12" s="39" customFormat="1" x14ac:dyDescent="0.25">
      <c r="A4825" s="76" t="s">
        <v>6653</v>
      </c>
      <c r="B4825" s="77" t="s">
        <v>2204</v>
      </c>
      <c r="C4825" s="77" t="s">
        <v>6549</v>
      </c>
      <c r="D4825" s="77" t="s">
        <v>319</v>
      </c>
      <c r="E4825" s="77" t="s">
        <v>6552</v>
      </c>
      <c r="F4825" s="77">
        <v>1</v>
      </c>
      <c r="G4825" s="78">
        <v>122520</v>
      </c>
      <c r="H4825" s="77">
        <v>481</v>
      </c>
      <c r="I4825" s="78">
        <v>457.04</v>
      </c>
      <c r="J4825" s="78">
        <f>I4825*H4825</f>
        <v>219836.24000000002</v>
      </c>
      <c r="K4825" s="78">
        <f t="shared" si="155"/>
        <v>342356.24</v>
      </c>
      <c r="L4825" s="384">
        <v>20241127</v>
      </c>
    </row>
    <row r="4826" spans="1:12" x14ac:dyDescent="0.25">
      <c r="A4826" s="55" t="s">
        <v>6612</v>
      </c>
      <c r="B4826" s="35" t="s">
        <v>11</v>
      </c>
      <c r="C4826" s="35" t="s">
        <v>685</v>
      </c>
      <c r="D4826" s="35" t="s">
        <v>1276</v>
      </c>
      <c r="E4826" s="35" t="s">
        <v>2926</v>
      </c>
      <c r="F4826" s="35">
        <v>1</v>
      </c>
      <c r="G4826" s="36">
        <v>40840</v>
      </c>
      <c r="H4826" s="35"/>
      <c r="I4826" s="36"/>
      <c r="J4826" s="36"/>
      <c r="K4826" s="36">
        <f t="shared" si="155"/>
        <v>40840</v>
      </c>
      <c r="L4826" s="348">
        <v>20241128</v>
      </c>
    </row>
    <row r="4827" spans="1:12" x14ac:dyDescent="0.25">
      <c r="A4827" s="55" t="s">
        <v>6613</v>
      </c>
      <c r="B4827" s="35" t="s">
        <v>11</v>
      </c>
      <c r="C4827" s="35" t="s">
        <v>35</v>
      </c>
      <c r="D4827" s="35" t="s">
        <v>592</v>
      </c>
      <c r="E4827" s="35" t="s">
        <v>595</v>
      </c>
      <c r="F4827" s="35">
        <v>1</v>
      </c>
      <c r="G4827" s="36">
        <v>40840</v>
      </c>
      <c r="H4827" s="35"/>
      <c r="I4827" s="36"/>
      <c r="J4827" s="36"/>
      <c r="K4827" s="36">
        <f t="shared" si="155"/>
        <v>40840</v>
      </c>
      <c r="L4827" s="348">
        <v>20241128</v>
      </c>
    </row>
    <row r="4828" spans="1:12" ht="15.75" thickBot="1" x14ac:dyDescent="0.3">
      <c r="A4828" s="50" t="s">
        <v>6629</v>
      </c>
      <c r="B4828" s="48" t="s">
        <v>11</v>
      </c>
      <c r="C4828" s="48" t="s">
        <v>685</v>
      </c>
      <c r="D4828" s="48" t="s">
        <v>1276</v>
      </c>
      <c r="E4828" s="48" t="s">
        <v>1277</v>
      </c>
      <c r="F4828" s="48">
        <v>1</v>
      </c>
      <c r="G4828" s="34">
        <v>40840</v>
      </c>
      <c r="H4828" s="48"/>
      <c r="I4828" s="34"/>
      <c r="J4828" s="34"/>
      <c r="K4828" s="34">
        <f t="shared" si="155"/>
        <v>40840</v>
      </c>
      <c r="L4828" s="349">
        <v>20241128</v>
      </c>
    </row>
    <row r="4829" spans="1:12" x14ac:dyDescent="0.25">
      <c r="A4829" s="89"/>
      <c r="B4829" s="90"/>
      <c r="C4829" s="90"/>
      <c r="D4829" s="90"/>
      <c r="E4829" s="90"/>
      <c r="F4829" s="90"/>
      <c r="G4829" s="91"/>
      <c r="H4829" s="90"/>
      <c r="I4829" s="91"/>
      <c r="J4829" s="91"/>
      <c r="K4829" s="91"/>
      <c r="L4829" s="358"/>
    </row>
    <row r="4830" spans="1:12" ht="15.75" thickBot="1" x14ac:dyDescent="0.3">
      <c r="A4830" s="70"/>
      <c r="B4830" s="71"/>
      <c r="C4830" s="71"/>
      <c r="D4830" s="71"/>
      <c r="E4830" s="71"/>
      <c r="F4830" s="71"/>
      <c r="G4830" s="72"/>
      <c r="H4830" s="71"/>
      <c r="I4830" s="72"/>
      <c r="J4830" s="72"/>
      <c r="K4830" s="72"/>
      <c r="L4830" s="357"/>
    </row>
    <row r="4831" spans="1:12" x14ac:dyDescent="0.25">
      <c r="A4831" s="54" t="s">
        <v>6645</v>
      </c>
      <c r="B4831" s="47" t="s">
        <v>92</v>
      </c>
      <c r="C4831" s="47" t="s">
        <v>698</v>
      </c>
      <c r="D4831" s="47" t="s">
        <v>26</v>
      </c>
      <c r="E4831" s="47" t="s">
        <v>1043</v>
      </c>
      <c r="F4831" s="47">
        <v>1</v>
      </c>
      <c r="G4831" s="38">
        <v>18879</v>
      </c>
      <c r="H4831" s="47"/>
      <c r="I4831" s="38"/>
      <c r="J4831" s="38"/>
      <c r="K4831" s="38">
        <f t="shared" ref="K4831:K4862" si="156">J4831+G4831</f>
        <v>18879</v>
      </c>
      <c r="L4831" s="347">
        <v>20241108</v>
      </c>
    </row>
    <row r="4832" spans="1:12" x14ac:dyDescent="0.25">
      <c r="A4832" s="55" t="s">
        <v>6646</v>
      </c>
      <c r="B4832" s="35" t="s">
        <v>92</v>
      </c>
      <c r="C4832" s="35" t="s">
        <v>698</v>
      </c>
      <c r="D4832" s="35" t="s">
        <v>26</v>
      </c>
      <c r="E4832" s="35" t="s">
        <v>1045</v>
      </c>
      <c r="F4832" s="35">
        <v>1</v>
      </c>
      <c r="G4832" s="36">
        <v>18879</v>
      </c>
      <c r="H4832" s="35"/>
      <c r="I4832" s="36"/>
      <c r="J4832" s="36"/>
      <c r="K4832" s="36">
        <f t="shared" si="156"/>
        <v>18879</v>
      </c>
      <c r="L4832" s="348">
        <v>20241108</v>
      </c>
    </row>
    <row r="4833" spans="1:12" x14ac:dyDescent="0.25">
      <c r="A4833" s="55" t="s">
        <v>6647</v>
      </c>
      <c r="B4833" s="35" t="s">
        <v>92</v>
      </c>
      <c r="C4833" s="35" t="s">
        <v>698</v>
      </c>
      <c r="D4833" s="35" t="s">
        <v>26</v>
      </c>
      <c r="E4833" s="35" t="s">
        <v>3338</v>
      </c>
      <c r="F4833" s="35">
        <v>1</v>
      </c>
      <c r="G4833" s="36">
        <v>18879</v>
      </c>
      <c r="H4833" s="35"/>
      <c r="I4833" s="36"/>
      <c r="J4833" s="36"/>
      <c r="K4833" s="36">
        <f t="shared" si="156"/>
        <v>18879</v>
      </c>
      <c r="L4833" s="348">
        <v>20241108</v>
      </c>
    </row>
    <row r="4834" spans="1:12" x14ac:dyDescent="0.25">
      <c r="A4834" s="55" t="s">
        <v>6648</v>
      </c>
      <c r="B4834" s="35" t="s">
        <v>92</v>
      </c>
      <c r="C4834" s="35" t="s">
        <v>698</v>
      </c>
      <c r="D4834" s="35" t="s">
        <v>26</v>
      </c>
      <c r="E4834" s="35" t="s">
        <v>1050</v>
      </c>
      <c r="F4834" s="35">
        <v>1</v>
      </c>
      <c r="G4834" s="36">
        <v>18879</v>
      </c>
      <c r="H4834" s="35"/>
      <c r="I4834" s="36"/>
      <c r="J4834" s="36"/>
      <c r="K4834" s="36">
        <f t="shared" si="156"/>
        <v>18879</v>
      </c>
      <c r="L4834" s="348">
        <v>20241108</v>
      </c>
    </row>
    <row r="4835" spans="1:12" x14ac:dyDescent="0.25">
      <c r="A4835" s="56" t="s">
        <v>6649</v>
      </c>
      <c r="B4835" s="46" t="s">
        <v>92</v>
      </c>
      <c r="C4835" s="46" t="s">
        <v>698</v>
      </c>
      <c r="D4835" s="46" t="s">
        <v>26</v>
      </c>
      <c r="E4835" s="46" t="s">
        <v>930</v>
      </c>
      <c r="F4835" s="46">
        <v>1</v>
      </c>
      <c r="G4835" s="37">
        <v>18879</v>
      </c>
      <c r="H4835" s="46">
        <v>58</v>
      </c>
      <c r="I4835" s="37">
        <v>457.04</v>
      </c>
      <c r="J4835" s="37">
        <f>I4835*H4835</f>
        <v>26508.32</v>
      </c>
      <c r="K4835" s="37">
        <f t="shared" si="156"/>
        <v>45387.32</v>
      </c>
      <c r="L4835" s="350">
        <v>20241108</v>
      </c>
    </row>
    <row r="4836" spans="1:12" x14ac:dyDescent="0.25">
      <c r="A4836" s="55" t="s">
        <v>6639</v>
      </c>
      <c r="B4836" s="35" t="s">
        <v>92</v>
      </c>
      <c r="C4836" s="35" t="s">
        <v>706</v>
      </c>
      <c r="D4836" s="35" t="s">
        <v>707</v>
      </c>
      <c r="E4836" s="35" t="s">
        <v>708</v>
      </c>
      <c r="F4836" s="35">
        <v>1</v>
      </c>
      <c r="G4836" s="36">
        <v>18879</v>
      </c>
      <c r="H4836" s="35"/>
      <c r="I4836" s="36"/>
      <c r="J4836" s="36"/>
      <c r="K4836" s="36">
        <f t="shared" si="156"/>
        <v>18879</v>
      </c>
      <c r="L4836" s="348">
        <v>20241112</v>
      </c>
    </row>
    <row r="4837" spans="1:12" x14ac:dyDescent="0.25">
      <c r="A4837" s="55" t="s">
        <v>6640</v>
      </c>
      <c r="B4837" s="35" t="s">
        <v>92</v>
      </c>
      <c r="C4837" s="35" t="s">
        <v>706</v>
      </c>
      <c r="D4837" s="35" t="s">
        <v>707</v>
      </c>
      <c r="E4837" s="35" t="s">
        <v>718</v>
      </c>
      <c r="F4837" s="35">
        <v>1</v>
      </c>
      <c r="G4837" s="36">
        <v>18879</v>
      </c>
      <c r="H4837" s="35"/>
      <c r="I4837" s="36"/>
      <c r="J4837" s="36"/>
      <c r="K4837" s="36">
        <f t="shared" si="156"/>
        <v>18879</v>
      </c>
      <c r="L4837" s="348">
        <v>20241112</v>
      </c>
    </row>
    <row r="4838" spans="1:12" x14ac:dyDescent="0.25">
      <c r="A4838" s="55" t="s">
        <v>6641</v>
      </c>
      <c r="B4838" s="35" t="s">
        <v>92</v>
      </c>
      <c r="C4838" s="35" t="s">
        <v>706</v>
      </c>
      <c r="D4838" s="35" t="s">
        <v>707</v>
      </c>
      <c r="E4838" s="35" t="s">
        <v>920</v>
      </c>
      <c r="F4838" s="35">
        <v>1</v>
      </c>
      <c r="G4838" s="36">
        <v>18879</v>
      </c>
      <c r="H4838" s="35"/>
      <c r="I4838" s="36"/>
      <c r="J4838" s="36"/>
      <c r="K4838" s="36">
        <f t="shared" si="156"/>
        <v>18879</v>
      </c>
      <c r="L4838" s="348">
        <v>20241112</v>
      </c>
    </row>
    <row r="4839" spans="1:12" x14ac:dyDescent="0.25">
      <c r="A4839" s="55" t="s">
        <v>6642</v>
      </c>
      <c r="B4839" s="35" t="s">
        <v>92</v>
      </c>
      <c r="C4839" s="35" t="s">
        <v>706</v>
      </c>
      <c r="D4839" s="35" t="s">
        <v>707</v>
      </c>
      <c r="E4839" s="35" t="s">
        <v>714</v>
      </c>
      <c r="F4839" s="35">
        <v>1</v>
      </c>
      <c r="G4839" s="36">
        <v>18879</v>
      </c>
      <c r="H4839" s="35"/>
      <c r="I4839" s="36"/>
      <c r="J4839" s="36"/>
      <c r="K4839" s="36">
        <f t="shared" si="156"/>
        <v>18879</v>
      </c>
      <c r="L4839" s="348">
        <v>20241112</v>
      </c>
    </row>
    <row r="4840" spans="1:12" x14ac:dyDescent="0.25">
      <c r="A4840" s="55" t="s">
        <v>6643</v>
      </c>
      <c r="B4840" s="35" t="s">
        <v>92</v>
      </c>
      <c r="C4840" s="35" t="s">
        <v>706</v>
      </c>
      <c r="D4840" s="35" t="s">
        <v>707</v>
      </c>
      <c r="E4840" s="35" t="s">
        <v>712</v>
      </c>
      <c r="F4840" s="35">
        <v>1</v>
      </c>
      <c r="G4840" s="36">
        <v>18879</v>
      </c>
      <c r="H4840" s="35"/>
      <c r="I4840" s="36"/>
      <c r="J4840" s="36"/>
      <c r="K4840" s="36">
        <f t="shared" si="156"/>
        <v>18879</v>
      </c>
      <c r="L4840" s="348">
        <v>20241112</v>
      </c>
    </row>
    <row r="4841" spans="1:12" x14ac:dyDescent="0.25">
      <c r="A4841" s="55" t="s">
        <v>6669</v>
      </c>
      <c r="B4841" s="35" t="s">
        <v>92</v>
      </c>
      <c r="C4841" s="35" t="s">
        <v>27</v>
      </c>
      <c r="D4841" s="35" t="s">
        <v>99</v>
      </c>
      <c r="E4841" s="35" t="s">
        <v>101</v>
      </c>
      <c r="F4841" s="35">
        <v>1</v>
      </c>
      <c r="G4841" s="36">
        <v>18879</v>
      </c>
      <c r="H4841" s="35"/>
      <c r="I4841" s="36"/>
      <c r="J4841" s="36"/>
      <c r="K4841" s="36">
        <f t="shared" si="156"/>
        <v>18879</v>
      </c>
      <c r="L4841" s="348">
        <v>20241115</v>
      </c>
    </row>
    <row r="4842" spans="1:12" x14ac:dyDescent="0.25">
      <c r="A4842" s="55" t="s">
        <v>6670</v>
      </c>
      <c r="B4842" s="35" t="s">
        <v>92</v>
      </c>
      <c r="C4842" s="35" t="s">
        <v>27</v>
      </c>
      <c r="D4842" s="35" t="s">
        <v>99</v>
      </c>
      <c r="E4842" s="35" t="s">
        <v>481</v>
      </c>
      <c r="F4842" s="35">
        <v>1</v>
      </c>
      <c r="G4842" s="36">
        <v>18879</v>
      </c>
      <c r="H4842" s="35"/>
      <c r="I4842" s="36"/>
      <c r="J4842" s="36"/>
      <c r="K4842" s="36">
        <f t="shared" si="156"/>
        <v>18879</v>
      </c>
      <c r="L4842" s="348">
        <v>20241115</v>
      </c>
    </row>
    <row r="4843" spans="1:12" x14ac:dyDescent="0.25">
      <c r="A4843" s="56" t="s">
        <v>6671</v>
      </c>
      <c r="B4843" s="46" t="s">
        <v>92</v>
      </c>
      <c r="C4843" s="46" t="s">
        <v>27</v>
      </c>
      <c r="D4843" s="46" t="s">
        <v>99</v>
      </c>
      <c r="E4843" s="46" t="s">
        <v>820</v>
      </c>
      <c r="F4843" s="46">
        <v>1</v>
      </c>
      <c r="G4843" s="37">
        <v>18879</v>
      </c>
      <c r="H4843" s="46">
        <v>111</v>
      </c>
      <c r="I4843" s="37">
        <v>457.04</v>
      </c>
      <c r="J4843" s="37">
        <f>I4843*H4843</f>
        <v>50731.44</v>
      </c>
      <c r="K4843" s="37">
        <f t="shared" si="156"/>
        <v>69610.44</v>
      </c>
      <c r="L4843" s="350">
        <v>20241115</v>
      </c>
    </row>
    <row r="4844" spans="1:12" x14ac:dyDescent="0.25">
      <c r="A4844" s="55" t="s">
        <v>6672</v>
      </c>
      <c r="B4844" s="35" t="s">
        <v>92</v>
      </c>
      <c r="C4844" s="35" t="s">
        <v>27</v>
      </c>
      <c r="D4844" s="35" t="s">
        <v>41</v>
      </c>
      <c r="E4844" s="35" t="s">
        <v>201</v>
      </c>
      <c r="F4844" s="35">
        <v>1</v>
      </c>
      <c r="G4844" s="36">
        <v>18879</v>
      </c>
      <c r="H4844" s="35"/>
      <c r="I4844" s="36"/>
      <c r="J4844" s="36"/>
      <c r="K4844" s="36">
        <f t="shared" si="156"/>
        <v>18879</v>
      </c>
      <c r="L4844" s="348">
        <v>20241119</v>
      </c>
    </row>
    <row r="4845" spans="1:12" x14ac:dyDescent="0.25">
      <c r="A4845" s="56" t="s">
        <v>6673</v>
      </c>
      <c r="B4845" s="46" t="s">
        <v>92</v>
      </c>
      <c r="C4845" s="46" t="s">
        <v>27</v>
      </c>
      <c r="D4845" s="46" t="s">
        <v>41</v>
      </c>
      <c r="E4845" s="46" t="s">
        <v>789</v>
      </c>
      <c r="F4845" s="46">
        <v>1</v>
      </c>
      <c r="G4845" s="37">
        <v>18879</v>
      </c>
      <c r="H4845" s="46">
        <v>99</v>
      </c>
      <c r="I4845" s="37">
        <v>457.04</v>
      </c>
      <c r="J4845" s="37">
        <f>I4845*H4845</f>
        <v>45246.96</v>
      </c>
      <c r="K4845" s="37">
        <f t="shared" si="156"/>
        <v>64125.96</v>
      </c>
      <c r="L4845" s="350">
        <v>20241119</v>
      </c>
    </row>
    <row r="4846" spans="1:12" x14ac:dyDescent="0.25">
      <c r="A4846" s="55" t="s">
        <v>6674</v>
      </c>
      <c r="B4846" s="35" t="s">
        <v>92</v>
      </c>
      <c r="C4846" s="35" t="s">
        <v>27</v>
      </c>
      <c r="D4846" s="35" t="s">
        <v>41</v>
      </c>
      <c r="E4846" s="35" t="s">
        <v>42</v>
      </c>
      <c r="F4846" s="35">
        <v>1</v>
      </c>
      <c r="G4846" s="36">
        <v>18879</v>
      </c>
      <c r="H4846" s="35"/>
      <c r="I4846" s="36"/>
      <c r="J4846" s="36"/>
      <c r="K4846" s="36">
        <f t="shared" si="156"/>
        <v>18879</v>
      </c>
      <c r="L4846" s="348">
        <v>20241119</v>
      </c>
    </row>
    <row r="4847" spans="1:12" x14ac:dyDescent="0.25">
      <c r="A4847" s="56" t="s">
        <v>6666</v>
      </c>
      <c r="B4847" s="46" t="s">
        <v>92</v>
      </c>
      <c r="C4847" s="46" t="s">
        <v>27</v>
      </c>
      <c r="D4847" s="46" t="s">
        <v>138</v>
      </c>
      <c r="E4847" s="46" t="s">
        <v>265</v>
      </c>
      <c r="F4847" s="46">
        <v>1</v>
      </c>
      <c r="G4847" s="37">
        <v>18879</v>
      </c>
      <c r="H4847" s="46">
        <v>87</v>
      </c>
      <c r="I4847" s="37">
        <v>457.04</v>
      </c>
      <c r="J4847" s="37">
        <f>I4847*H4847</f>
        <v>39762.480000000003</v>
      </c>
      <c r="K4847" s="37">
        <f t="shared" si="156"/>
        <v>58641.48</v>
      </c>
      <c r="L4847" s="350">
        <v>20241120</v>
      </c>
    </row>
    <row r="4848" spans="1:12" x14ac:dyDescent="0.25">
      <c r="A4848" s="55" t="s">
        <v>6667</v>
      </c>
      <c r="B4848" s="35" t="s">
        <v>92</v>
      </c>
      <c r="C4848" s="35" t="s">
        <v>27</v>
      </c>
      <c r="D4848" s="35" t="s">
        <v>138</v>
      </c>
      <c r="E4848" s="35" t="s">
        <v>169</v>
      </c>
      <c r="F4848" s="35">
        <v>1</v>
      </c>
      <c r="G4848" s="36">
        <v>18879</v>
      </c>
      <c r="H4848" s="35"/>
      <c r="I4848" s="36"/>
      <c r="J4848" s="36"/>
      <c r="K4848" s="36">
        <f t="shared" si="156"/>
        <v>18879</v>
      </c>
      <c r="L4848" s="348">
        <v>20241120</v>
      </c>
    </row>
    <row r="4849" spans="1:12" x14ac:dyDescent="0.25">
      <c r="A4849" s="55" t="s">
        <v>6668</v>
      </c>
      <c r="B4849" s="35" t="s">
        <v>92</v>
      </c>
      <c r="C4849" s="35" t="s">
        <v>27</v>
      </c>
      <c r="D4849" s="35" t="s">
        <v>138</v>
      </c>
      <c r="E4849" s="35" t="s">
        <v>2143</v>
      </c>
      <c r="F4849" s="35">
        <v>1</v>
      </c>
      <c r="G4849" s="36">
        <v>18879</v>
      </c>
      <c r="H4849" s="35"/>
      <c r="I4849" s="36"/>
      <c r="J4849" s="36"/>
      <c r="K4849" s="36">
        <f t="shared" si="156"/>
        <v>18879</v>
      </c>
      <c r="L4849" s="348">
        <v>20241120</v>
      </c>
    </row>
    <row r="4850" spans="1:12" x14ac:dyDescent="0.25">
      <c r="A4850" s="55" t="s">
        <v>6663</v>
      </c>
      <c r="B4850" s="35" t="s">
        <v>92</v>
      </c>
      <c r="C4850" s="35" t="s">
        <v>27</v>
      </c>
      <c r="D4850" s="35" t="s">
        <v>896</v>
      </c>
      <c r="E4850" s="35" t="s">
        <v>899</v>
      </c>
      <c r="F4850" s="35">
        <v>1</v>
      </c>
      <c r="G4850" s="36">
        <v>18879</v>
      </c>
      <c r="H4850" s="35"/>
      <c r="I4850" s="36"/>
      <c r="J4850" s="36"/>
      <c r="K4850" s="36">
        <f t="shared" si="156"/>
        <v>18879</v>
      </c>
      <c r="L4850" s="348">
        <v>20241121</v>
      </c>
    </row>
    <row r="4851" spans="1:12" x14ac:dyDescent="0.25">
      <c r="A4851" s="55" t="s">
        <v>6664</v>
      </c>
      <c r="B4851" s="35" t="s">
        <v>92</v>
      </c>
      <c r="C4851" s="35" t="s">
        <v>27</v>
      </c>
      <c r="D4851" s="35" t="s">
        <v>896</v>
      </c>
      <c r="E4851" s="35" t="s">
        <v>901</v>
      </c>
      <c r="F4851" s="35">
        <v>1</v>
      </c>
      <c r="G4851" s="36">
        <v>18879</v>
      </c>
      <c r="H4851" s="35"/>
      <c r="I4851" s="36"/>
      <c r="J4851" s="36"/>
      <c r="K4851" s="36">
        <f t="shared" si="156"/>
        <v>18879</v>
      </c>
      <c r="L4851" s="348">
        <v>20241121</v>
      </c>
    </row>
    <row r="4852" spans="1:12" x14ac:dyDescent="0.25">
      <c r="A4852" s="56" t="s">
        <v>6665</v>
      </c>
      <c r="B4852" s="46" t="s">
        <v>92</v>
      </c>
      <c r="C4852" s="46" t="s">
        <v>27</v>
      </c>
      <c r="D4852" s="46" t="s">
        <v>896</v>
      </c>
      <c r="E4852" s="46" t="s">
        <v>903</v>
      </c>
      <c r="F4852" s="46">
        <v>1</v>
      </c>
      <c r="G4852" s="37">
        <v>18879</v>
      </c>
      <c r="H4852" s="46">
        <v>109</v>
      </c>
      <c r="I4852" s="37">
        <v>457.04</v>
      </c>
      <c r="J4852" s="37">
        <f>I4852*H4852</f>
        <v>49817.36</v>
      </c>
      <c r="K4852" s="37">
        <f t="shared" si="156"/>
        <v>68696.36</v>
      </c>
      <c r="L4852" s="350">
        <v>20241121</v>
      </c>
    </row>
    <row r="4853" spans="1:12" x14ac:dyDescent="0.25">
      <c r="A4853" s="55" t="s">
        <v>6619</v>
      </c>
      <c r="B4853" s="35" t="s">
        <v>92</v>
      </c>
      <c r="C4853" s="35" t="s">
        <v>95</v>
      </c>
      <c r="D4853" s="35" t="s">
        <v>96</v>
      </c>
      <c r="E4853" s="35" t="s">
        <v>1325</v>
      </c>
      <c r="F4853" s="35">
        <v>1</v>
      </c>
      <c r="G4853" s="36">
        <v>18879</v>
      </c>
      <c r="H4853" s="35"/>
      <c r="I4853" s="36"/>
      <c r="J4853" s="36"/>
      <c r="K4853" s="36">
        <f t="shared" si="156"/>
        <v>18879</v>
      </c>
      <c r="L4853" s="348">
        <v>20241122</v>
      </c>
    </row>
    <row r="4854" spans="1:12" x14ac:dyDescent="0.25">
      <c r="A4854" s="55" t="s">
        <v>6620</v>
      </c>
      <c r="B4854" s="35" t="s">
        <v>92</v>
      </c>
      <c r="C4854" s="35" t="s">
        <v>95</v>
      </c>
      <c r="D4854" s="35" t="s">
        <v>96</v>
      </c>
      <c r="E4854" s="35" t="s">
        <v>141</v>
      </c>
      <c r="F4854" s="35">
        <v>1</v>
      </c>
      <c r="G4854" s="36">
        <v>18879</v>
      </c>
      <c r="H4854" s="35"/>
      <c r="I4854" s="36"/>
      <c r="J4854" s="36"/>
      <c r="K4854" s="36">
        <f t="shared" si="156"/>
        <v>18879</v>
      </c>
      <c r="L4854" s="348">
        <v>20241122</v>
      </c>
    </row>
    <row r="4855" spans="1:12" x14ac:dyDescent="0.25">
      <c r="A4855" s="55" t="s">
        <v>6621</v>
      </c>
      <c r="B4855" s="35" t="s">
        <v>92</v>
      </c>
      <c r="C4855" s="35" t="s">
        <v>95</v>
      </c>
      <c r="D4855" s="35" t="s">
        <v>96</v>
      </c>
      <c r="E4855" s="35" t="s">
        <v>1321</v>
      </c>
      <c r="F4855" s="35">
        <v>1</v>
      </c>
      <c r="G4855" s="36">
        <v>18879</v>
      </c>
      <c r="H4855" s="35"/>
      <c r="I4855" s="36"/>
      <c r="J4855" s="36"/>
      <c r="K4855" s="36">
        <f t="shared" si="156"/>
        <v>18879</v>
      </c>
      <c r="L4855" s="348">
        <v>20241122</v>
      </c>
    </row>
    <row r="4856" spans="1:12" x14ac:dyDescent="0.25">
      <c r="A4856" s="55" t="s">
        <v>6622</v>
      </c>
      <c r="B4856" s="35" t="s">
        <v>92</v>
      </c>
      <c r="C4856" s="35" t="s">
        <v>95</v>
      </c>
      <c r="D4856" s="35" t="s">
        <v>96</v>
      </c>
      <c r="E4856" s="35" t="s">
        <v>97</v>
      </c>
      <c r="F4856" s="35">
        <v>1</v>
      </c>
      <c r="G4856" s="36">
        <v>18879</v>
      </c>
      <c r="H4856" s="35"/>
      <c r="I4856" s="36"/>
      <c r="J4856" s="36"/>
      <c r="K4856" s="36">
        <f t="shared" si="156"/>
        <v>18879</v>
      </c>
      <c r="L4856" s="348">
        <v>20241122</v>
      </c>
    </row>
    <row r="4857" spans="1:12" x14ac:dyDescent="0.25">
      <c r="A4857" s="55" t="s">
        <v>6623</v>
      </c>
      <c r="B4857" s="35" t="s">
        <v>92</v>
      </c>
      <c r="C4857" s="35" t="s">
        <v>95</v>
      </c>
      <c r="D4857" s="35" t="s">
        <v>96</v>
      </c>
      <c r="E4857" s="35" t="s">
        <v>1328</v>
      </c>
      <c r="F4857" s="35">
        <v>1</v>
      </c>
      <c r="G4857" s="36">
        <v>18879</v>
      </c>
      <c r="H4857" s="35"/>
      <c r="I4857" s="36"/>
      <c r="J4857" s="36"/>
      <c r="K4857" s="36">
        <f t="shared" si="156"/>
        <v>18879</v>
      </c>
      <c r="L4857" s="348">
        <v>20241122</v>
      </c>
    </row>
    <row r="4858" spans="1:12" x14ac:dyDescent="0.25">
      <c r="A4858" s="55" t="s">
        <v>6624</v>
      </c>
      <c r="B4858" s="35" t="s">
        <v>92</v>
      </c>
      <c r="C4858" s="35" t="s">
        <v>95</v>
      </c>
      <c r="D4858" s="35" t="s">
        <v>96</v>
      </c>
      <c r="E4858" s="35" t="s">
        <v>6625</v>
      </c>
      <c r="F4858" s="35">
        <v>1</v>
      </c>
      <c r="G4858" s="36">
        <v>18879</v>
      </c>
      <c r="H4858" s="35"/>
      <c r="I4858" s="36"/>
      <c r="J4858" s="36"/>
      <c r="K4858" s="36">
        <f t="shared" si="156"/>
        <v>18879</v>
      </c>
      <c r="L4858" s="348">
        <v>20241122</v>
      </c>
    </row>
    <row r="4859" spans="1:12" x14ac:dyDescent="0.25">
      <c r="A4859" s="55" t="s">
        <v>6626</v>
      </c>
      <c r="B4859" s="35" t="s">
        <v>92</v>
      </c>
      <c r="C4859" s="35" t="s">
        <v>95</v>
      </c>
      <c r="D4859" s="35" t="s">
        <v>96</v>
      </c>
      <c r="E4859" s="35" t="s">
        <v>1323</v>
      </c>
      <c r="F4859" s="35">
        <v>1</v>
      </c>
      <c r="G4859" s="36">
        <v>18879</v>
      </c>
      <c r="H4859" s="35"/>
      <c r="I4859" s="36"/>
      <c r="J4859" s="36"/>
      <c r="K4859" s="36">
        <f t="shared" si="156"/>
        <v>18879</v>
      </c>
      <c r="L4859" s="348">
        <v>20241122</v>
      </c>
    </row>
    <row r="4860" spans="1:12" x14ac:dyDescent="0.25">
      <c r="A4860" s="55" t="s">
        <v>6627</v>
      </c>
      <c r="B4860" s="35" t="s">
        <v>92</v>
      </c>
      <c r="C4860" s="35" t="s">
        <v>95</v>
      </c>
      <c r="D4860" s="35" t="s">
        <v>96</v>
      </c>
      <c r="E4860" s="35" t="s">
        <v>972</v>
      </c>
      <c r="F4860" s="35">
        <v>1</v>
      </c>
      <c r="G4860" s="36">
        <v>18879</v>
      </c>
      <c r="H4860" s="35"/>
      <c r="I4860" s="36"/>
      <c r="J4860" s="36"/>
      <c r="K4860" s="36">
        <f t="shared" si="156"/>
        <v>18879</v>
      </c>
      <c r="L4860" s="348">
        <v>20241122</v>
      </c>
    </row>
    <row r="4861" spans="1:12" x14ac:dyDescent="0.25">
      <c r="A4861" s="55" t="s">
        <v>6628</v>
      </c>
      <c r="B4861" s="35" t="s">
        <v>92</v>
      </c>
      <c r="C4861" s="35" t="s">
        <v>95</v>
      </c>
      <c r="D4861" s="35" t="s">
        <v>96</v>
      </c>
      <c r="E4861" s="35" t="s">
        <v>1330</v>
      </c>
      <c r="F4861" s="35">
        <v>1</v>
      </c>
      <c r="G4861" s="36">
        <v>18879</v>
      </c>
      <c r="H4861" s="35"/>
      <c r="I4861" s="36"/>
      <c r="J4861" s="36"/>
      <c r="K4861" s="36">
        <f t="shared" si="156"/>
        <v>18879</v>
      </c>
      <c r="L4861" s="348">
        <v>20241122</v>
      </c>
    </row>
    <row r="4862" spans="1:12" x14ac:dyDescent="0.25">
      <c r="A4862" s="55" t="s">
        <v>6614</v>
      </c>
      <c r="B4862" s="35" t="s">
        <v>92</v>
      </c>
      <c r="C4862" s="35" t="s">
        <v>12</v>
      </c>
      <c r="D4862" s="35" t="s">
        <v>116</v>
      </c>
      <c r="E4862" s="35" t="s">
        <v>3001</v>
      </c>
      <c r="F4862" s="35">
        <v>1</v>
      </c>
      <c r="G4862" s="36">
        <v>18879</v>
      </c>
      <c r="H4862" s="35"/>
      <c r="I4862" s="36"/>
      <c r="J4862" s="36"/>
      <c r="K4862" s="36">
        <f t="shared" si="156"/>
        <v>18879</v>
      </c>
      <c r="L4862" s="348">
        <v>20241125</v>
      </c>
    </row>
    <row r="4863" spans="1:12" x14ac:dyDescent="0.25">
      <c r="A4863" s="55" t="s">
        <v>6615</v>
      </c>
      <c r="B4863" s="35" t="s">
        <v>92</v>
      </c>
      <c r="C4863" s="35" t="s">
        <v>12</v>
      </c>
      <c r="D4863" s="35" t="s">
        <v>116</v>
      </c>
      <c r="E4863" s="35" t="s">
        <v>1148</v>
      </c>
      <c r="F4863" s="35">
        <v>1</v>
      </c>
      <c r="G4863" s="36">
        <v>18879</v>
      </c>
      <c r="H4863" s="35"/>
      <c r="I4863" s="36"/>
      <c r="J4863" s="36"/>
      <c r="K4863" s="36">
        <f t="shared" ref="K4863:K4885" si="157">J4863+G4863</f>
        <v>18879</v>
      </c>
      <c r="L4863" s="348">
        <v>20241125</v>
      </c>
    </row>
    <row r="4864" spans="1:12" x14ac:dyDescent="0.25">
      <c r="A4864" s="55" t="s">
        <v>6616</v>
      </c>
      <c r="B4864" s="35" t="s">
        <v>92</v>
      </c>
      <c r="C4864" s="35" t="s">
        <v>12</v>
      </c>
      <c r="D4864" s="35" t="s">
        <v>116</v>
      </c>
      <c r="E4864" s="35" t="s">
        <v>4808</v>
      </c>
      <c r="F4864" s="35">
        <v>1</v>
      </c>
      <c r="G4864" s="36">
        <v>18879</v>
      </c>
      <c r="H4864" s="35"/>
      <c r="I4864" s="36"/>
      <c r="J4864" s="36"/>
      <c r="K4864" s="36">
        <f t="shared" si="157"/>
        <v>18879</v>
      </c>
      <c r="L4864" s="348">
        <v>20241125</v>
      </c>
    </row>
    <row r="4865" spans="1:12" x14ac:dyDescent="0.25">
      <c r="A4865" s="55" t="s">
        <v>6617</v>
      </c>
      <c r="B4865" s="35" t="s">
        <v>92</v>
      </c>
      <c r="C4865" s="35" t="s">
        <v>12</v>
      </c>
      <c r="D4865" s="35" t="s">
        <v>116</v>
      </c>
      <c r="E4865" s="35" t="s">
        <v>1071</v>
      </c>
      <c r="F4865" s="35">
        <v>1</v>
      </c>
      <c r="G4865" s="36">
        <v>18879</v>
      </c>
      <c r="H4865" s="35"/>
      <c r="I4865" s="36"/>
      <c r="J4865" s="36"/>
      <c r="K4865" s="36">
        <f t="shared" si="157"/>
        <v>18879</v>
      </c>
      <c r="L4865" s="348">
        <v>20241125</v>
      </c>
    </row>
    <row r="4866" spans="1:12" x14ac:dyDescent="0.25">
      <c r="A4866" s="55" t="s">
        <v>6618</v>
      </c>
      <c r="B4866" s="35" t="s">
        <v>92</v>
      </c>
      <c r="C4866" s="35" t="s">
        <v>12</v>
      </c>
      <c r="D4866" s="35" t="s">
        <v>116</v>
      </c>
      <c r="E4866" s="35" t="s">
        <v>2369</v>
      </c>
      <c r="F4866" s="35">
        <v>1</v>
      </c>
      <c r="G4866" s="36">
        <v>18879</v>
      </c>
      <c r="H4866" s="35"/>
      <c r="I4866" s="36"/>
      <c r="J4866" s="36"/>
      <c r="K4866" s="36">
        <f t="shared" si="157"/>
        <v>18879</v>
      </c>
      <c r="L4866" s="348">
        <v>20241125</v>
      </c>
    </row>
    <row r="4867" spans="1:12" x14ac:dyDescent="0.25">
      <c r="A4867" s="55" t="s">
        <v>6603</v>
      </c>
      <c r="B4867" s="35" t="s">
        <v>92</v>
      </c>
      <c r="C4867" s="35" t="s">
        <v>12</v>
      </c>
      <c r="D4867" s="35" t="s">
        <v>118</v>
      </c>
      <c r="E4867" s="35" t="s">
        <v>3171</v>
      </c>
      <c r="F4867" s="35">
        <v>1</v>
      </c>
      <c r="G4867" s="36">
        <v>18879</v>
      </c>
      <c r="H4867" s="35"/>
      <c r="I4867" s="36"/>
      <c r="J4867" s="36"/>
      <c r="K4867" s="36">
        <f t="shared" si="157"/>
        <v>18879</v>
      </c>
      <c r="L4867" s="348">
        <v>20241128</v>
      </c>
    </row>
    <row r="4868" spans="1:12" x14ac:dyDescent="0.25">
      <c r="A4868" s="55" t="s">
        <v>6604</v>
      </c>
      <c r="B4868" s="35" t="s">
        <v>92</v>
      </c>
      <c r="C4868" s="35" t="s">
        <v>12</v>
      </c>
      <c r="D4868" s="35" t="s">
        <v>118</v>
      </c>
      <c r="E4868" s="35" t="s">
        <v>2477</v>
      </c>
      <c r="F4868" s="35">
        <v>1</v>
      </c>
      <c r="G4868" s="36">
        <v>18879</v>
      </c>
      <c r="H4868" s="35"/>
      <c r="I4868" s="36"/>
      <c r="J4868" s="36"/>
      <c r="K4868" s="36">
        <f t="shared" si="157"/>
        <v>18879</v>
      </c>
      <c r="L4868" s="348">
        <v>20241128</v>
      </c>
    </row>
    <row r="4869" spans="1:12" x14ac:dyDescent="0.25">
      <c r="A4869" s="55" t="s">
        <v>6605</v>
      </c>
      <c r="B4869" s="35" t="s">
        <v>92</v>
      </c>
      <c r="C4869" s="35" t="s">
        <v>12</v>
      </c>
      <c r="D4869" s="35" t="s">
        <v>118</v>
      </c>
      <c r="E4869" s="35" t="s">
        <v>174</v>
      </c>
      <c r="F4869" s="35">
        <v>1</v>
      </c>
      <c r="G4869" s="36">
        <v>18879</v>
      </c>
      <c r="H4869" s="35"/>
      <c r="I4869" s="36"/>
      <c r="J4869" s="36"/>
      <c r="K4869" s="36">
        <f t="shared" si="157"/>
        <v>18879</v>
      </c>
      <c r="L4869" s="348">
        <v>20241128</v>
      </c>
    </row>
    <row r="4870" spans="1:12" x14ac:dyDescent="0.25">
      <c r="A4870" s="55" t="s">
        <v>6606</v>
      </c>
      <c r="B4870" s="35" t="s">
        <v>92</v>
      </c>
      <c r="C4870" s="35" t="s">
        <v>12</v>
      </c>
      <c r="D4870" s="35" t="s">
        <v>118</v>
      </c>
      <c r="E4870" s="35" t="s">
        <v>119</v>
      </c>
      <c r="F4870" s="35">
        <v>1</v>
      </c>
      <c r="G4870" s="36">
        <v>18879</v>
      </c>
      <c r="H4870" s="35"/>
      <c r="I4870" s="36"/>
      <c r="J4870" s="36"/>
      <c r="K4870" s="36">
        <f t="shared" si="157"/>
        <v>18879</v>
      </c>
      <c r="L4870" s="348">
        <v>20241128</v>
      </c>
    </row>
    <row r="4871" spans="1:12" x14ac:dyDescent="0.25">
      <c r="A4871" s="55" t="s">
        <v>6607</v>
      </c>
      <c r="B4871" s="35" t="s">
        <v>92</v>
      </c>
      <c r="C4871" s="35" t="s">
        <v>12</v>
      </c>
      <c r="D4871" s="35" t="s">
        <v>118</v>
      </c>
      <c r="E4871" s="35" t="s">
        <v>676</v>
      </c>
      <c r="F4871" s="35">
        <v>1</v>
      </c>
      <c r="G4871" s="36">
        <v>18879</v>
      </c>
      <c r="H4871" s="35"/>
      <c r="I4871" s="36"/>
      <c r="J4871" s="36"/>
      <c r="K4871" s="36">
        <f t="shared" si="157"/>
        <v>18879</v>
      </c>
      <c r="L4871" s="348">
        <v>20241128</v>
      </c>
    </row>
    <row r="4872" spans="1:12" x14ac:dyDescent="0.25">
      <c r="A4872" s="55" t="s">
        <v>6608</v>
      </c>
      <c r="B4872" s="35" t="s">
        <v>92</v>
      </c>
      <c r="C4872" s="35" t="s">
        <v>12</v>
      </c>
      <c r="D4872" s="35" t="s">
        <v>118</v>
      </c>
      <c r="E4872" s="35" t="s">
        <v>5380</v>
      </c>
      <c r="F4872" s="35">
        <v>1</v>
      </c>
      <c r="G4872" s="36">
        <v>18879</v>
      </c>
      <c r="H4872" s="35"/>
      <c r="I4872" s="36"/>
      <c r="J4872" s="36"/>
      <c r="K4872" s="36">
        <f t="shared" si="157"/>
        <v>18879</v>
      </c>
      <c r="L4872" s="348">
        <v>20241128</v>
      </c>
    </row>
    <row r="4873" spans="1:12" x14ac:dyDescent="0.25">
      <c r="A4873" s="55" t="s">
        <v>6609</v>
      </c>
      <c r="B4873" s="35" t="s">
        <v>92</v>
      </c>
      <c r="C4873" s="35" t="s">
        <v>12</v>
      </c>
      <c r="D4873" s="35" t="s">
        <v>118</v>
      </c>
      <c r="E4873" s="35" t="s">
        <v>262</v>
      </c>
      <c r="F4873" s="35">
        <v>1</v>
      </c>
      <c r="G4873" s="36">
        <v>18879</v>
      </c>
      <c r="H4873" s="35"/>
      <c r="I4873" s="36"/>
      <c r="J4873" s="36"/>
      <c r="K4873" s="36">
        <f t="shared" si="157"/>
        <v>18879</v>
      </c>
      <c r="L4873" s="348">
        <v>20241128</v>
      </c>
    </row>
    <row r="4874" spans="1:12" x14ac:dyDescent="0.25">
      <c r="A4874" s="55" t="s">
        <v>6610</v>
      </c>
      <c r="B4874" s="35" t="s">
        <v>92</v>
      </c>
      <c r="C4874" s="35" t="s">
        <v>12</v>
      </c>
      <c r="D4874" s="35" t="s">
        <v>118</v>
      </c>
      <c r="E4874" s="35" t="s">
        <v>167</v>
      </c>
      <c r="F4874" s="35">
        <v>1</v>
      </c>
      <c r="G4874" s="36">
        <v>18879</v>
      </c>
      <c r="H4874" s="35"/>
      <c r="I4874" s="36"/>
      <c r="J4874" s="36"/>
      <c r="K4874" s="36">
        <f t="shared" si="157"/>
        <v>18879</v>
      </c>
      <c r="L4874" s="348">
        <v>20241128</v>
      </c>
    </row>
    <row r="4875" spans="1:12" x14ac:dyDescent="0.25">
      <c r="A4875" s="55" t="s">
        <v>6611</v>
      </c>
      <c r="B4875" s="35" t="s">
        <v>92</v>
      </c>
      <c r="C4875" s="35" t="s">
        <v>12</v>
      </c>
      <c r="D4875" s="35" t="s">
        <v>118</v>
      </c>
      <c r="E4875" s="35" t="s">
        <v>2205</v>
      </c>
      <c r="F4875" s="35">
        <v>1</v>
      </c>
      <c r="G4875" s="36">
        <v>18879</v>
      </c>
      <c r="H4875" s="35"/>
      <c r="I4875" s="36"/>
      <c r="J4875" s="36"/>
      <c r="K4875" s="36">
        <f t="shared" si="157"/>
        <v>18879</v>
      </c>
      <c r="L4875" s="348">
        <v>20241128</v>
      </c>
    </row>
    <row r="4876" spans="1:12" x14ac:dyDescent="0.25">
      <c r="A4876" s="55" t="s">
        <v>6593</v>
      </c>
      <c r="B4876" s="35" t="s">
        <v>92</v>
      </c>
      <c r="C4876" s="35" t="s">
        <v>95</v>
      </c>
      <c r="D4876" s="35" t="s">
        <v>1318</v>
      </c>
      <c r="E4876" s="35" t="s">
        <v>1332</v>
      </c>
      <c r="F4876" s="35">
        <v>1</v>
      </c>
      <c r="G4876" s="36">
        <v>18879</v>
      </c>
      <c r="H4876" s="35"/>
      <c r="I4876" s="36"/>
      <c r="J4876" s="36"/>
      <c r="K4876" s="36">
        <f t="shared" si="157"/>
        <v>18879</v>
      </c>
      <c r="L4876" s="348">
        <v>20241129</v>
      </c>
    </row>
    <row r="4877" spans="1:12" x14ac:dyDescent="0.25">
      <c r="A4877" s="55" t="s">
        <v>6594</v>
      </c>
      <c r="B4877" s="35" t="s">
        <v>92</v>
      </c>
      <c r="C4877" s="35" t="s">
        <v>95</v>
      </c>
      <c r="D4877" s="35" t="s">
        <v>1318</v>
      </c>
      <c r="E4877" s="35" t="s">
        <v>1334</v>
      </c>
      <c r="F4877" s="35">
        <v>1</v>
      </c>
      <c r="G4877" s="36">
        <v>18879</v>
      </c>
      <c r="H4877" s="35"/>
      <c r="I4877" s="36"/>
      <c r="J4877" s="36"/>
      <c r="K4877" s="36">
        <f t="shared" si="157"/>
        <v>18879</v>
      </c>
      <c r="L4877" s="348">
        <v>20241129</v>
      </c>
    </row>
    <row r="4878" spans="1:12" x14ac:dyDescent="0.25">
      <c r="A4878" s="55" t="s">
        <v>6595</v>
      </c>
      <c r="B4878" s="35" t="s">
        <v>92</v>
      </c>
      <c r="C4878" s="35" t="s">
        <v>95</v>
      </c>
      <c r="D4878" s="35" t="s">
        <v>1318</v>
      </c>
      <c r="E4878" s="35" t="s">
        <v>1336</v>
      </c>
      <c r="F4878" s="35">
        <v>1</v>
      </c>
      <c r="G4878" s="36">
        <v>18879</v>
      </c>
      <c r="H4878" s="35"/>
      <c r="I4878" s="36"/>
      <c r="J4878" s="36"/>
      <c r="K4878" s="36">
        <f t="shared" si="157"/>
        <v>18879</v>
      </c>
      <c r="L4878" s="348">
        <v>20241129</v>
      </c>
    </row>
    <row r="4879" spans="1:12" x14ac:dyDescent="0.25">
      <c r="A4879" s="55" t="s">
        <v>6596</v>
      </c>
      <c r="B4879" s="35" t="s">
        <v>92</v>
      </c>
      <c r="C4879" s="35" t="s">
        <v>95</v>
      </c>
      <c r="D4879" s="35" t="s">
        <v>1318</v>
      </c>
      <c r="E4879" s="35" t="s">
        <v>1338</v>
      </c>
      <c r="F4879" s="35">
        <v>1</v>
      </c>
      <c r="G4879" s="36">
        <v>18879</v>
      </c>
      <c r="H4879" s="35"/>
      <c r="I4879" s="36"/>
      <c r="J4879" s="36"/>
      <c r="K4879" s="36">
        <f t="shared" si="157"/>
        <v>18879</v>
      </c>
      <c r="L4879" s="348">
        <v>20241129</v>
      </c>
    </row>
    <row r="4880" spans="1:12" x14ac:dyDescent="0.25">
      <c r="A4880" s="55" t="s">
        <v>6597</v>
      </c>
      <c r="B4880" s="35" t="s">
        <v>92</v>
      </c>
      <c r="C4880" s="35" t="s">
        <v>95</v>
      </c>
      <c r="D4880" s="35" t="s">
        <v>1318</v>
      </c>
      <c r="E4880" s="35" t="s">
        <v>1342</v>
      </c>
      <c r="F4880" s="35">
        <v>1</v>
      </c>
      <c r="G4880" s="36">
        <v>18879</v>
      </c>
      <c r="H4880" s="35"/>
      <c r="I4880" s="36"/>
      <c r="J4880" s="36"/>
      <c r="K4880" s="36">
        <f t="shared" si="157"/>
        <v>18879</v>
      </c>
      <c r="L4880" s="348">
        <v>20241129</v>
      </c>
    </row>
    <row r="4881" spans="1:12" x14ac:dyDescent="0.25">
      <c r="A4881" s="55" t="s">
        <v>6598</v>
      </c>
      <c r="B4881" s="35" t="s">
        <v>92</v>
      </c>
      <c r="C4881" s="35" t="s">
        <v>95</v>
      </c>
      <c r="D4881" s="35" t="s">
        <v>1318</v>
      </c>
      <c r="E4881" s="35" t="s">
        <v>1346</v>
      </c>
      <c r="F4881" s="35">
        <v>1</v>
      </c>
      <c r="G4881" s="36">
        <v>18879</v>
      </c>
      <c r="H4881" s="35"/>
      <c r="I4881" s="36"/>
      <c r="J4881" s="36"/>
      <c r="K4881" s="36">
        <f t="shared" si="157"/>
        <v>18879</v>
      </c>
      <c r="L4881" s="348">
        <v>20241129</v>
      </c>
    </row>
    <row r="4882" spans="1:12" x14ac:dyDescent="0.25">
      <c r="A4882" s="55" t="s">
        <v>6599</v>
      </c>
      <c r="B4882" s="35" t="s">
        <v>92</v>
      </c>
      <c r="C4882" s="35" t="s">
        <v>95</v>
      </c>
      <c r="D4882" s="35" t="s">
        <v>1161</v>
      </c>
      <c r="E4882" s="35" t="s">
        <v>1162</v>
      </c>
      <c r="F4882" s="35">
        <v>1</v>
      </c>
      <c r="G4882" s="36">
        <v>18879</v>
      </c>
      <c r="H4882" s="35"/>
      <c r="I4882" s="36"/>
      <c r="J4882" s="36"/>
      <c r="K4882" s="36">
        <f t="shared" si="157"/>
        <v>18879</v>
      </c>
      <c r="L4882" s="348">
        <v>20241129</v>
      </c>
    </row>
    <row r="4883" spans="1:12" x14ac:dyDescent="0.25">
      <c r="A4883" s="55" t="s">
        <v>6600</v>
      </c>
      <c r="B4883" s="35" t="s">
        <v>92</v>
      </c>
      <c r="C4883" s="35" t="s">
        <v>95</v>
      </c>
      <c r="D4883" s="35" t="s">
        <v>1161</v>
      </c>
      <c r="E4883" s="35" t="s">
        <v>2333</v>
      </c>
      <c r="F4883" s="35">
        <v>1</v>
      </c>
      <c r="G4883" s="36">
        <v>18879</v>
      </c>
      <c r="H4883" s="35"/>
      <c r="I4883" s="36"/>
      <c r="J4883" s="36"/>
      <c r="K4883" s="36">
        <f t="shared" si="157"/>
        <v>18879</v>
      </c>
      <c r="L4883" s="348">
        <v>20241129</v>
      </c>
    </row>
    <row r="4884" spans="1:12" x14ac:dyDescent="0.25">
      <c r="A4884" s="55" t="s">
        <v>6601</v>
      </c>
      <c r="B4884" s="35" t="s">
        <v>92</v>
      </c>
      <c r="C4884" s="35" t="s">
        <v>95</v>
      </c>
      <c r="D4884" s="35" t="s">
        <v>1161</v>
      </c>
      <c r="E4884" s="35" t="s">
        <v>1164</v>
      </c>
      <c r="F4884" s="35">
        <v>1</v>
      </c>
      <c r="G4884" s="36">
        <v>18879</v>
      </c>
      <c r="H4884" s="35"/>
      <c r="I4884" s="36"/>
      <c r="J4884" s="36"/>
      <c r="K4884" s="36">
        <f t="shared" si="157"/>
        <v>18879</v>
      </c>
      <c r="L4884" s="348">
        <v>20241129</v>
      </c>
    </row>
    <row r="4885" spans="1:12" ht="15.75" thickBot="1" x14ac:dyDescent="0.3">
      <c r="A4885" s="50" t="s">
        <v>6602</v>
      </c>
      <c r="B4885" s="48" t="s">
        <v>92</v>
      </c>
      <c r="C4885" s="48" t="s">
        <v>95</v>
      </c>
      <c r="D4885" s="48" t="s">
        <v>1161</v>
      </c>
      <c r="E4885" s="48" t="s">
        <v>1232</v>
      </c>
      <c r="F4885" s="48">
        <v>1</v>
      </c>
      <c r="G4885" s="34">
        <v>18879</v>
      </c>
      <c r="H4885" s="48"/>
      <c r="I4885" s="34"/>
      <c r="J4885" s="34"/>
      <c r="K4885" s="34">
        <f t="shared" si="157"/>
        <v>18879</v>
      </c>
      <c r="L4885" s="349">
        <v>20241129</v>
      </c>
    </row>
    <row r="4888" spans="1:12" s="102" customFormat="1" ht="15.75" thickBot="1" x14ac:dyDescent="0.3">
      <c r="A4888" s="403" t="s">
        <v>0</v>
      </c>
      <c r="B4888" s="404" t="s">
        <v>1</v>
      </c>
      <c r="C4888" s="404" t="s">
        <v>2</v>
      </c>
      <c r="D4888" s="404" t="s">
        <v>3</v>
      </c>
      <c r="E4888" s="404" t="s">
        <v>4</v>
      </c>
      <c r="F4888" s="404"/>
      <c r="G4888" s="405" t="s">
        <v>6</v>
      </c>
      <c r="H4888" s="404" t="s">
        <v>7</v>
      </c>
      <c r="I4888" s="405" t="s">
        <v>8</v>
      </c>
      <c r="J4888" s="405" t="s">
        <v>9</v>
      </c>
      <c r="K4888" s="405" t="s">
        <v>10</v>
      </c>
      <c r="L4888" s="406" t="s">
        <v>5</v>
      </c>
    </row>
    <row r="4889" spans="1:12" x14ac:dyDescent="0.25">
      <c r="A4889" s="54" t="s">
        <v>6781</v>
      </c>
      <c r="B4889" s="47" t="s">
        <v>11</v>
      </c>
      <c r="C4889" s="47" t="s">
        <v>251</v>
      </c>
      <c r="D4889" s="47" t="s">
        <v>91</v>
      </c>
      <c r="E4889" s="47" t="s">
        <v>1196</v>
      </c>
      <c r="F4889" s="47">
        <v>1</v>
      </c>
      <c r="G4889" s="38">
        <v>40840</v>
      </c>
      <c r="H4889" s="47"/>
      <c r="I4889" s="38"/>
      <c r="J4889" s="38"/>
      <c r="K4889" s="38">
        <f t="shared" ref="K4889:K4920" si="158">J4889+G4889</f>
        <v>40840</v>
      </c>
      <c r="L4889" s="347">
        <v>20241202</v>
      </c>
    </row>
    <row r="4890" spans="1:12" x14ac:dyDescent="0.25">
      <c r="A4890" s="56" t="s">
        <v>6782</v>
      </c>
      <c r="B4890" s="46" t="s">
        <v>11</v>
      </c>
      <c r="C4890" s="46" t="s">
        <v>984</v>
      </c>
      <c r="D4890" s="46" t="s">
        <v>2178</v>
      </c>
      <c r="E4890" s="46" t="s">
        <v>2411</v>
      </c>
      <c r="F4890" s="46">
        <v>1</v>
      </c>
      <c r="G4890" s="37">
        <v>40840</v>
      </c>
      <c r="H4890" s="46">
        <v>50</v>
      </c>
      <c r="I4890" s="37">
        <v>457.04</v>
      </c>
      <c r="J4890" s="37">
        <f>I4890*H4890</f>
        <v>22852</v>
      </c>
      <c r="K4890" s="37">
        <f t="shared" si="158"/>
        <v>63692</v>
      </c>
      <c r="L4890" s="350">
        <v>20241202</v>
      </c>
    </row>
    <row r="4891" spans="1:12" x14ac:dyDescent="0.25">
      <c r="A4891" s="55" t="s">
        <v>6787</v>
      </c>
      <c r="B4891" s="35" t="s">
        <v>1468</v>
      </c>
      <c r="C4891" s="35" t="s">
        <v>739</v>
      </c>
      <c r="D4891" s="35" t="s">
        <v>740</v>
      </c>
      <c r="E4891" s="35" t="s">
        <v>743</v>
      </c>
      <c r="F4891" s="35">
        <v>1</v>
      </c>
      <c r="G4891" s="36">
        <v>40840</v>
      </c>
      <c r="H4891" s="35"/>
      <c r="I4891" s="36"/>
      <c r="J4891" s="36"/>
      <c r="K4891" s="36">
        <f t="shared" si="158"/>
        <v>40840</v>
      </c>
      <c r="L4891" s="348">
        <v>20241202</v>
      </c>
    </row>
    <row r="4892" spans="1:12" x14ac:dyDescent="0.25">
      <c r="A4892" s="55" t="s">
        <v>6779</v>
      </c>
      <c r="B4892" s="35" t="s">
        <v>11</v>
      </c>
      <c r="C4892" s="35" t="s">
        <v>685</v>
      </c>
      <c r="D4892" s="35" t="s">
        <v>1276</v>
      </c>
      <c r="E4892" s="35" t="s">
        <v>2926</v>
      </c>
      <c r="F4892" s="35">
        <v>1</v>
      </c>
      <c r="G4892" s="36">
        <v>40840</v>
      </c>
      <c r="H4892" s="35"/>
      <c r="I4892" s="36"/>
      <c r="J4892" s="36"/>
      <c r="K4892" s="36">
        <f t="shared" si="158"/>
        <v>40840</v>
      </c>
      <c r="L4892" s="348">
        <v>20241203</v>
      </c>
    </row>
    <row r="4893" spans="1:12" x14ac:dyDescent="0.25">
      <c r="A4893" s="56" t="s">
        <v>6761</v>
      </c>
      <c r="B4893" s="46" t="s">
        <v>11</v>
      </c>
      <c r="C4893" s="46" t="s">
        <v>36</v>
      </c>
      <c r="D4893" s="46" t="s">
        <v>37</v>
      </c>
      <c r="E4893" s="46" t="s">
        <v>269</v>
      </c>
      <c r="F4893" s="46">
        <v>1</v>
      </c>
      <c r="G4893" s="37">
        <v>40840</v>
      </c>
      <c r="H4893" s="46">
        <v>287</v>
      </c>
      <c r="I4893" s="37">
        <v>457.04</v>
      </c>
      <c r="J4893" s="37">
        <f>I4893*H4893</f>
        <v>131170.48000000001</v>
      </c>
      <c r="K4893" s="37">
        <f t="shared" si="158"/>
        <v>172010.48</v>
      </c>
      <c r="L4893" s="350">
        <v>20241204</v>
      </c>
    </row>
    <row r="4894" spans="1:12" x14ac:dyDescent="0.25">
      <c r="A4894" s="55" t="s">
        <v>6783</v>
      </c>
      <c r="B4894" s="35" t="s">
        <v>11</v>
      </c>
      <c r="C4894" s="35" t="s">
        <v>71</v>
      </c>
      <c r="D4894" s="35" t="s">
        <v>3732</v>
      </c>
      <c r="E4894" s="35" t="s">
        <v>5035</v>
      </c>
      <c r="F4894" s="35">
        <v>1</v>
      </c>
      <c r="G4894" s="36">
        <v>40840</v>
      </c>
      <c r="H4894" s="35"/>
      <c r="I4894" s="36"/>
      <c r="J4894" s="36"/>
      <c r="K4894" s="36">
        <f t="shared" si="158"/>
        <v>40840</v>
      </c>
      <c r="L4894" s="348">
        <v>20241204</v>
      </c>
    </row>
    <row r="4895" spans="1:12" x14ac:dyDescent="0.25">
      <c r="A4895" s="55" t="s">
        <v>6786</v>
      </c>
      <c r="B4895" s="35" t="s">
        <v>11</v>
      </c>
      <c r="C4895" s="35" t="s">
        <v>36</v>
      </c>
      <c r="D4895" s="35" t="s">
        <v>37</v>
      </c>
      <c r="E4895" s="35" t="s">
        <v>1362</v>
      </c>
      <c r="F4895" s="35">
        <v>1</v>
      </c>
      <c r="G4895" s="36">
        <v>40840</v>
      </c>
      <c r="H4895" s="35"/>
      <c r="I4895" s="36"/>
      <c r="J4895" s="36"/>
      <c r="K4895" s="36">
        <f t="shared" si="158"/>
        <v>40840</v>
      </c>
      <c r="L4895" s="348">
        <v>20241204</v>
      </c>
    </row>
    <row r="4896" spans="1:12" x14ac:dyDescent="0.25">
      <c r="A4896" s="55" t="s">
        <v>6764</v>
      </c>
      <c r="B4896" s="35" t="s">
        <v>11</v>
      </c>
      <c r="C4896" s="35" t="s">
        <v>35</v>
      </c>
      <c r="D4896" s="35" t="s">
        <v>592</v>
      </c>
      <c r="E4896" s="35" t="s">
        <v>595</v>
      </c>
      <c r="F4896" s="35">
        <v>1</v>
      </c>
      <c r="G4896" s="36">
        <v>40840</v>
      </c>
      <c r="H4896" s="35"/>
      <c r="I4896" s="36"/>
      <c r="J4896" s="36"/>
      <c r="K4896" s="36">
        <f t="shared" si="158"/>
        <v>40840</v>
      </c>
      <c r="L4896" s="348">
        <v>20241205</v>
      </c>
    </row>
    <row r="4897" spans="1:12" x14ac:dyDescent="0.25">
      <c r="A4897" s="56" t="s">
        <v>6756</v>
      </c>
      <c r="B4897" s="46" t="s">
        <v>11</v>
      </c>
      <c r="C4897" s="46" t="s">
        <v>28</v>
      </c>
      <c r="D4897" s="46" t="s">
        <v>2088</v>
      </c>
      <c r="E4897" s="46" t="s">
        <v>2755</v>
      </c>
      <c r="F4897" s="46">
        <v>1</v>
      </c>
      <c r="G4897" s="37">
        <v>40840</v>
      </c>
      <c r="H4897" s="46">
        <v>57</v>
      </c>
      <c r="I4897" s="37">
        <v>457.04</v>
      </c>
      <c r="J4897" s="37">
        <f>I4897*H4897</f>
        <v>26051.280000000002</v>
      </c>
      <c r="K4897" s="37">
        <f t="shared" si="158"/>
        <v>66891.28</v>
      </c>
      <c r="L4897" s="350">
        <v>20241206</v>
      </c>
    </row>
    <row r="4898" spans="1:12" x14ac:dyDescent="0.25">
      <c r="A4898" s="55" t="s">
        <v>6757</v>
      </c>
      <c r="B4898" s="35" t="s">
        <v>11</v>
      </c>
      <c r="C4898" s="35" t="s">
        <v>35</v>
      </c>
      <c r="D4898" s="35" t="s">
        <v>611</v>
      </c>
      <c r="E4898" s="35" t="s">
        <v>612</v>
      </c>
      <c r="F4898" s="35">
        <v>1</v>
      </c>
      <c r="G4898" s="36">
        <v>40840</v>
      </c>
      <c r="H4898" s="35"/>
      <c r="I4898" s="36"/>
      <c r="J4898" s="36"/>
      <c r="K4898" s="36">
        <f t="shared" si="158"/>
        <v>40840</v>
      </c>
      <c r="L4898" s="348">
        <v>20241206</v>
      </c>
    </row>
    <row r="4899" spans="1:12" x14ac:dyDescent="0.25">
      <c r="A4899" s="55" t="s">
        <v>6758</v>
      </c>
      <c r="B4899" s="35" t="s">
        <v>11</v>
      </c>
      <c r="C4899" s="35" t="s">
        <v>35</v>
      </c>
      <c r="D4899" s="35" t="s">
        <v>614</v>
      </c>
      <c r="E4899" s="35" t="s">
        <v>615</v>
      </c>
      <c r="F4899" s="35">
        <v>1</v>
      </c>
      <c r="G4899" s="36">
        <v>40840</v>
      </c>
      <c r="H4899" s="35"/>
      <c r="I4899" s="36"/>
      <c r="J4899" s="36"/>
      <c r="K4899" s="36">
        <f t="shared" si="158"/>
        <v>40840</v>
      </c>
      <c r="L4899" s="348">
        <v>20241206</v>
      </c>
    </row>
    <row r="4900" spans="1:12" x14ac:dyDescent="0.25">
      <c r="A4900" s="56" t="s">
        <v>6760</v>
      </c>
      <c r="B4900" s="46" t="s">
        <v>11</v>
      </c>
      <c r="C4900" s="46" t="s">
        <v>12</v>
      </c>
      <c r="D4900" s="46" t="s">
        <v>39</v>
      </c>
      <c r="E4900" s="46" t="s">
        <v>249</v>
      </c>
      <c r="F4900" s="46">
        <v>1</v>
      </c>
      <c r="G4900" s="37">
        <v>40840</v>
      </c>
      <c r="H4900" s="46">
        <v>203</v>
      </c>
      <c r="I4900" s="37">
        <v>457.04</v>
      </c>
      <c r="J4900" s="37">
        <f>I4900*H4900</f>
        <v>92779.12000000001</v>
      </c>
      <c r="K4900" s="37">
        <f t="shared" si="158"/>
        <v>133619.12</v>
      </c>
      <c r="L4900" s="350">
        <v>20241206</v>
      </c>
    </row>
    <row r="4901" spans="1:12" x14ac:dyDescent="0.25">
      <c r="A4901" s="56" t="s">
        <v>6754</v>
      </c>
      <c r="B4901" s="46" t="s">
        <v>11</v>
      </c>
      <c r="C4901" s="46" t="s">
        <v>35</v>
      </c>
      <c r="D4901" s="46" t="s">
        <v>203</v>
      </c>
      <c r="E4901" s="46" t="s">
        <v>204</v>
      </c>
      <c r="F4901" s="46">
        <v>1</v>
      </c>
      <c r="G4901" s="37">
        <v>40840</v>
      </c>
      <c r="H4901" s="46">
        <v>242</v>
      </c>
      <c r="I4901" s="37">
        <v>457.04</v>
      </c>
      <c r="J4901" s="37">
        <f>I4901*H4901</f>
        <v>110603.68000000001</v>
      </c>
      <c r="K4901" s="37">
        <f t="shared" si="158"/>
        <v>151443.68</v>
      </c>
      <c r="L4901" s="350">
        <v>20241209</v>
      </c>
    </row>
    <row r="4902" spans="1:12" x14ac:dyDescent="0.25">
      <c r="A4902" s="55" t="s">
        <v>6748</v>
      </c>
      <c r="B4902" s="35" t="s">
        <v>11</v>
      </c>
      <c r="C4902" s="35" t="s">
        <v>251</v>
      </c>
      <c r="D4902" s="35" t="s">
        <v>91</v>
      </c>
      <c r="E4902" s="35" t="s">
        <v>1196</v>
      </c>
      <c r="F4902" s="35">
        <v>1</v>
      </c>
      <c r="G4902" s="36">
        <v>40840</v>
      </c>
      <c r="H4902" s="35"/>
      <c r="I4902" s="36"/>
      <c r="J4902" s="36"/>
      <c r="K4902" s="36">
        <f t="shared" si="158"/>
        <v>40840</v>
      </c>
      <c r="L4902" s="348">
        <v>20241210</v>
      </c>
    </row>
    <row r="4903" spans="1:12" x14ac:dyDescent="0.25">
      <c r="A4903" s="56" t="s">
        <v>6751</v>
      </c>
      <c r="B4903" s="46" t="s">
        <v>2204</v>
      </c>
      <c r="C4903" s="46" t="s">
        <v>934</v>
      </c>
      <c r="D4903" s="46" t="s">
        <v>26</v>
      </c>
      <c r="E4903" s="46" t="s">
        <v>1643</v>
      </c>
      <c r="F4903" s="46">
        <v>1</v>
      </c>
      <c r="G4903" s="37">
        <v>40840</v>
      </c>
      <c r="H4903" s="46">
        <v>41</v>
      </c>
      <c r="I4903" s="37">
        <v>457.04</v>
      </c>
      <c r="J4903" s="37">
        <f>I4903*H4903</f>
        <v>18738.64</v>
      </c>
      <c r="K4903" s="37">
        <f t="shared" si="158"/>
        <v>59578.64</v>
      </c>
      <c r="L4903" s="350">
        <v>20241210</v>
      </c>
    </row>
    <row r="4904" spans="1:12" x14ac:dyDescent="0.25">
      <c r="A4904" s="55" t="s">
        <v>6752</v>
      </c>
      <c r="B4904" s="35" t="s">
        <v>11</v>
      </c>
      <c r="C4904" s="35" t="s">
        <v>12</v>
      </c>
      <c r="D4904" s="35" t="s">
        <v>118</v>
      </c>
      <c r="E4904" s="35" t="s">
        <v>5380</v>
      </c>
      <c r="F4904" s="35">
        <v>1</v>
      </c>
      <c r="G4904" s="36">
        <v>40840</v>
      </c>
      <c r="H4904" s="35"/>
      <c r="I4904" s="36"/>
      <c r="J4904" s="36"/>
      <c r="K4904" s="36">
        <f t="shared" si="158"/>
        <v>40840</v>
      </c>
      <c r="L4904" s="348">
        <v>20241210</v>
      </c>
    </row>
    <row r="4905" spans="1:12" x14ac:dyDescent="0.25">
      <c r="A4905" s="55" t="s">
        <v>6753</v>
      </c>
      <c r="B4905" s="35" t="s">
        <v>11</v>
      </c>
      <c r="C4905" s="35" t="s">
        <v>251</v>
      </c>
      <c r="D4905" s="35" t="s">
        <v>91</v>
      </c>
      <c r="E4905" s="35" t="s">
        <v>1198</v>
      </c>
      <c r="F4905" s="35">
        <v>1</v>
      </c>
      <c r="G4905" s="36">
        <v>40840</v>
      </c>
      <c r="H4905" s="35"/>
      <c r="I4905" s="36"/>
      <c r="J4905" s="36"/>
      <c r="K4905" s="36">
        <f t="shared" si="158"/>
        <v>40840</v>
      </c>
      <c r="L4905" s="348">
        <v>20241210</v>
      </c>
    </row>
    <row r="4906" spans="1:12" x14ac:dyDescent="0.25">
      <c r="A4906" s="55" t="s">
        <v>6762</v>
      </c>
      <c r="B4906" s="35" t="s">
        <v>2204</v>
      </c>
      <c r="C4906" s="35" t="s">
        <v>3984</v>
      </c>
      <c r="D4906" s="35" t="s">
        <v>3983</v>
      </c>
      <c r="E4906" s="35" t="s">
        <v>6763</v>
      </c>
      <c r="F4906" s="35">
        <v>1</v>
      </c>
      <c r="G4906" s="36">
        <v>40840</v>
      </c>
      <c r="H4906" s="35"/>
      <c r="I4906" s="36"/>
      <c r="J4906" s="36"/>
      <c r="K4906" s="36">
        <f t="shared" si="158"/>
        <v>40840</v>
      </c>
      <c r="L4906" s="348">
        <v>20241210</v>
      </c>
    </row>
    <row r="4907" spans="1:12" x14ac:dyDescent="0.25">
      <c r="A4907" s="56" t="s">
        <v>6765</v>
      </c>
      <c r="B4907" s="46" t="s">
        <v>2204</v>
      </c>
      <c r="C4907" s="46" t="s">
        <v>56</v>
      </c>
      <c r="D4907" s="46" t="s">
        <v>57</v>
      </c>
      <c r="E4907" s="46" t="s">
        <v>6766</v>
      </c>
      <c r="F4907" s="46">
        <v>1</v>
      </c>
      <c r="G4907" s="37">
        <v>40840</v>
      </c>
      <c r="H4907" s="46">
        <v>275</v>
      </c>
      <c r="I4907" s="37">
        <v>457.04</v>
      </c>
      <c r="J4907" s="37">
        <f>I4907*H4907</f>
        <v>125686</v>
      </c>
      <c r="K4907" s="37">
        <f t="shared" si="158"/>
        <v>166526</v>
      </c>
      <c r="L4907" s="350">
        <v>20241211</v>
      </c>
    </row>
    <row r="4908" spans="1:12" x14ac:dyDescent="0.25">
      <c r="A4908" s="55" t="s">
        <v>6767</v>
      </c>
      <c r="B4908" s="35" t="s">
        <v>2204</v>
      </c>
      <c r="C4908" s="35" t="s">
        <v>56</v>
      </c>
      <c r="D4908" s="35" t="s">
        <v>57</v>
      </c>
      <c r="E4908" s="35" t="s">
        <v>6768</v>
      </c>
      <c r="F4908" s="35">
        <v>1</v>
      </c>
      <c r="G4908" s="36">
        <v>40840</v>
      </c>
      <c r="H4908" s="35"/>
      <c r="I4908" s="36"/>
      <c r="J4908" s="36"/>
      <c r="K4908" s="36">
        <f t="shared" si="158"/>
        <v>40840</v>
      </c>
      <c r="L4908" s="348">
        <v>20241211</v>
      </c>
    </row>
    <row r="4909" spans="1:12" x14ac:dyDescent="0.25">
      <c r="A4909" s="55" t="s">
        <v>6773</v>
      </c>
      <c r="B4909" s="35" t="s">
        <v>2204</v>
      </c>
      <c r="C4909" s="35" t="s">
        <v>56</v>
      </c>
      <c r="D4909" s="35" t="s">
        <v>57</v>
      </c>
      <c r="E4909" s="35" t="s">
        <v>6774</v>
      </c>
      <c r="F4909" s="35">
        <v>1</v>
      </c>
      <c r="G4909" s="36">
        <v>40840</v>
      </c>
      <c r="H4909" s="35"/>
      <c r="I4909" s="36"/>
      <c r="J4909" s="36"/>
      <c r="K4909" s="36">
        <f t="shared" si="158"/>
        <v>40840</v>
      </c>
      <c r="L4909" s="348">
        <v>20241211</v>
      </c>
    </row>
    <row r="4910" spans="1:12" x14ac:dyDescent="0.25">
      <c r="A4910" s="56" t="s">
        <v>6784</v>
      </c>
      <c r="B4910" s="46" t="s">
        <v>1468</v>
      </c>
      <c r="C4910" s="46" t="s">
        <v>95</v>
      </c>
      <c r="D4910" s="46" t="s">
        <v>96</v>
      </c>
      <c r="E4910" s="46" t="s">
        <v>141</v>
      </c>
      <c r="F4910" s="46">
        <v>1</v>
      </c>
      <c r="G4910" s="37">
        <v>40840</v>
      </c>
      <c r="H4910" s="46">
        <v>183</v>
      </c>
      <c r="I4910" s="37">
        <v>457.04</v>
      </c>
      <c r="J4910" s="37">
        <f>I4910*H4910</f>
        <v>83638.320000000007</v>
      </c>
      <c r="K4910" s="37">
        <f t="shared" si="158"/>
        <v>124478.32</v>
      </c>
      <c r="L4910" s="350">
        <v>20241211</v>
      </c>
    </row>
    <row r="4911" spans="1:12" x14ac:dyDescent="0.25">
      <c r="A4911" s="55" t="s">
        <v>6785</v>
      </c>
      <c r="B4911" s="35" t="s">
        <v>1468</v>
      </c>
      <c r="C4911" s="35" t="s">
        <v>95</v>
      </c>
      <c r="D4911" s="35" t="s">
        <v>96</v>
      </c>
      <c r="E4911" s="35" t="s">
        <v>1321</v>
      </c>
      <c r="F4911" s="35">
        <v>1</v>
      </c>
      <c r="G4911" s="36">
        <v>40840</v>
      </c>
      <c r="H4911" s="35"/>
      <c r="I4911" s="36"/>
      <c r="J4911" s="36"/>
      <c r="K4911" s="36">
        <f t="shared" si="158"/>
        <v>40840</v>
      </c>
      <c r="L4911" s="348">
        <v>20241211</v>
      </c>
    </row>
    <row r="4912" spans="1:12" x14ac:dyDescent="0.25">
      <c r="A4912" s="55" t="s">
        <v>6746</v>
      </c>
      <c r="B4912" s="35" t="s">
        <v>11</v>
      </c>
      <c r="C4912" s="35" t="s">
        <v>27</v>
      </c>
      <c r="D4912" s="35" t="s">
        <v>914</v>
      </c>
      <c r="E4912" s="35" t="s">
        <v>1053</v>
      </c>
      <c r="F4912" s="35">
        <v>1</v>
      </c>
      <c r="G4912" s="36">
        <v>40840</v>
      </c>
      <c r="H4912" s="35"/>
      <c r="I4912" s="36"/>
      <c r="J4912" s="36"/>
      <c r="K4912" s="36">
        <f t="shared" si="158"/>
        <v>40840</v>
      </c>
      <c r="L4912" s="348">
        <v>20241212</v>
      </c>
    </row>
    <row r="4913" spans="1:12" x14ac:dyDescent="0.25">
      <c r="A4913" s="55" t="s">
        <v>6749</v>
      </c>
      <c r="B4913" s="35" t="s">
        <v>11</v>
      </c>
      <c r="C4913" s="35" t="s">
        <v>35</v>
      </c>
      <c r="D4913" s="35" t="s">
        <v>1111</v>
      </c>
      <c r="E4913" s="35" t="s">
        <v>1112</v>
      </c>
      <c r="F4913" s="35">
        <v>1</v>
      </c>
      <c r="G4913" s="36">
        <v>40840</v>
      </c>
      <c r="H4913" s="35"/>
      <c r="I4913" s="36"/>
      <c r="J4913" s="36"/>
      <c r="K4913" s="36">
        <f t="shared" si="158"/>
        <v>40840</v>
      </c>
      <c r="L4913" s="348">
        <v>20241212</v>
      </c>
    </row>
    <row r="4914" spans="1:12" x14ac:dyDescent="0.25">
      <c r="A4914" s="55" t="s">
        <v>6744</v>
      </c>
      <c r="B4914" s="35" t="s">
        <v>11</v>
      </c>
      <c r="C4914" s="35" t="s">
        <v>251</v>
      </c>
      <c r="D4914" s="35" t="s">
        <v>91</v>
      </c>
      <c r="E4914" s="35" t="s">
        <v>5098</v>
      </c>
      <c r="F4914" s="35">
        <v>1</v>
      </c>
      <c r="G4914" s="36">
        <v>40840</v>
      </c>
      <c r="H4914" s="35"/>
      <c r="I4914" s="36"/>
      <c r="J4914" s="36"/>
      <c r="K4914" s="36">
        <f t="shared" si="158"/>
        <v>40840</v>
      </c>
      <c r="L4914" s="348">
        <v>20241213</v>
      </c>
    </row>
    <row r="4915" spans="1:12" x14ac:dyDescent="0.25">
      <c r="A4915" s="56" t="s">
        <v>6745</v>
      </c>
      <c r="B4915" s="46" t="s">
        <v>11</v>
      </c>
      <c r="C4915" s="46" t="s">
        <v>12</v>
      </c>
      <c r="D4915" s="46" t="s">
        <v>128</v>
      </c>
      <c r="E4915" s="46" t="s">
        <v>5196</v>
      </c>
      <c r="F4915" s="46">
        <v>1</v>
      </c>
      <c r="G4915" s="37">
        <v>40840</v>
      </c>
      <c r="H4915" s="46">
        <v>88</v>
      </c>
      <c r="I4915" s="37">
        <v>457.04</v>
      </c>
      <c r="J4915" s="37">
        <f>I4915*H4915</f>
        <v>40219.520000000004</v>
      </c>
      <c r="K4915" s="37">
        <f t="shared" si="158"/>
        <v>81059.520000000004</v>
      </c>
      <c r="L4915" s="350">
        <v>20241213</v>
      </c>
    </row>
    <row r="4916" spans="1:12" x14ac:dyDescent="0.25">
      <c r="A4916" s="55" t="s">
        <v>6780</v>
      </c>
      <c r="B4916" s="35" t="s">
        <v>11</v>
      </c>
      <c r="C4916" s="35" t="s">
        <v>685</v>
      </c>
      <c r="D4916" s="35" t="s">
        <v>1276</v>
      </c>
      <c r="E4916" s="35" t="s">
        <v>1277</v>
      </c>
      <c r="F4916" s="35">
        <v>1</v>
      </c>
      <c r="G4916" s="36">
        <v>40840</v>
      </c>
      <c r="H4916" s="35"/>
      <c r="I4916" s="36"/>
      <c r="J4916" s="36"/>
      <c r="K4916" s="36">
        <f t="shared" si="158"/>
        <v>40840</v>
      </c>
      <c r="L4916" s="348">
        <v>20241216</v>
      </c>
    </row>
    <row r="4917" spans="1:12" x14ac:dyDescent="0.25">
      <c r="A4917" s="56" t="s">
        <v>6747</v>
      </c>
      <c r="B4917" s="46" t="s">
        <v>11</v>
      </c>
      <c r="C4917" s="46" t="s">
        <v>36</v>
      </c>
      <c r="D4917" s="46" t="s">
        <v>37</v>
      </c>
      <c r="E4917" s="46" t="s">
        <v>1153</v>
      </c>
      <c r="F4917" s="46">
        <v>1</v>
      </c>
      <c r="G4917" s="37">
        <v>40840</v>
      </c>
      <c r="H4917" s="46">
        <v>287</v>
      </c>
      <c r="I4917" s="37">
        <v>457.04</v>
      </c>
      <c r="J4917" s="37">
        <f>I4917*H4917</f>
        <v>131170.48000000001</v>
      </c>
      <c r="K4917" s="37">
        <f t="shared" si="158"/>
        <v>172010.48</v>
      </c>
      <c r="L4917" s="350">
        <v>20241217</v>
      </c>
    </row>
    <row r="4918" spans="1:12" x14ac:dyDescent="0.25">
      <c r="A4918" s="55" t="s">
        <v>6750</v>
      </c>
      <c r="B4918" s="35" t="s">
        <v>11</v>
      </c>
      <c r="C4918" s="35" t="s">
        <v>36</v>
      </c>
      <c r="D4918" s="35" t="s">
        <v>37</v>
      </c>
      <c r="E4918" s="35" t="s">
        <v>1362</v>
      </c>
      <c r="F4918" s="35">
        <v>1</v>
      </c>
      <c r="G4918" s="36">
        <v>40840</v>
      </c>
      <c r="H4918" s="35"/>
      <c r="I4918" s="36"/>
      <c r="J4918" s="36"/>
      <c r="K4918" s="36">
        <f t="shared" si="158"/>
        <v>40840</v>
      </c>
      <c r="L4918" s="348">
        <v>20241217</v>
      </c>
    </row>
    <row r="4919" spans="1:12" x14ac:dyDescent="0.25">
      <c r="A4919" s="55" t="s">
        <v>6759</v>
      </c>
      <c r="B4919" s="35" t="s">
        <v>11</v>
      </c>
      <c r="C4919" s="35" t="s">
        <v>36</v>
      </c>
      <c r="D4919" s="35" t="s">
        <v>37</v>
      </c>
      <c r="E4919" s="35" t="s">
        <v>2466</v>
      </c>
      <c r="F4919" s="35">
        <v>1</v>
      </c>
      <c r="G4919" s="36">
        <v>40840</v>
      </c>
      <c r="H4919" s="35"/>
      <c r="I4919" s="36"/>
      <c r="J4919" s="36"/>
      <c r="K4919" s="36">
        <f t="shared" si="158"/>
        <v>40840</v>
      </c>
      <c r="L4919" s="348">
        <v>20241217</v>
      </c>
    </row>
    <row r="4920" spans="1:12" x14ac:dyDescent="0.25">
      <c r="A4920" s="56" t="s">
        <v>6739</v>
      </c>
      <c r="B4920" s="46" t="s">
        <v>11</v>
      </c>
      <c r="C4920" s="46" t="s">
        <v>1014</v>
      </c>
      <c r="D4920" s="46" t="s">
        <v>93</v>
      </c>
      <c r="E4920" s="46" t="s">
        <v>3254</v>
      </c>
      <c r="F4920" s="46">
        <v>1</v>
      </c>
      <c r="G4920" s="37">
        <v>40840</v>
      </c>
      <c r="H4920" s="46">
        <v>55</v>
      </c>
      <c r="I4920" s="37">
        <v>457.04</v>
      </c>
      <c r="J4920" s="37">
        <f>I4920*H4920</f>
        <v>25137.200000000001</v>
      </c>
      <c r="K4920" s="37">
        <f t="shared" si="158"/>
        <v>65977.2</v>
      </c>
      <c r="L4920" s="350">
        <v>20241218</v>
      </c>
    </row>
    <row r="4921" spans="1:12" x14ac:dyDescent="0.25">
      <c r="A4921" s="55" t="s">
        <v>6755</v>
      </c>
      <c r="B4921" s="35" t="s">
        <v>11</v>
      </c>
      <c r="C4921" s="35" t="s">
        <v>35</v>
      </c>
      <c r="D4921" s="35" t="s">
        <v>331</v>
      </c>
      <c r="E4921" s="35" t="s">
        <v>332</v>
      </c>
      <c r="F4921" s="35">
        <v>1</v>
      </c>
      <c r="G4921" s="36">
        <v>40840</v>
      </c>
      <c r="H4921" s="35"/>
      <c r="I4921" s="36"/>
      <c r="J4921" s="36"/>
      <c r="K4921" s="36">
        <f t="shared" ref="K4921:K4939" si="159">J4921+G4921</f>
        <v>40840</v>
      </c>
      <c r="L4921" s="348">
        <v>20241219</v>
      </c>
    </row>
    <row r="4922" spans="1:12" x14ac:dyDescent="0.25">
      <c r="A4922" s="55" t="s">
        <v>6769</v>
      </c>
      <c r="B4922" s="35" t="s">
        <v>2204</v>
      </c>
      <c r="C4922" s="35" t="s">
        <v>56</v>
      </c>
      <c r="D4922" s="35" t="s">
        <v>57</v>
      </c>
      <c r="E4922" s="35" t="s">
        <v>6770</v>
      </c>
      <c r="F4922" s="35">
        <v>1</v>
      </c>
      <c r="G4922" s="36">
        <v>40840</v>
      </c>
      <c r="H4922" s="35"/>
      <c r="I4922" s="36"/>
      <c r="J4922" s="36"/>
      <c r="K4922" s="36">
        <f t="shared" si="159"/>
        <v>40840</v>
      </c>
      <c r="L4922" s="348">
        <v>20241219</v>
      </c>
    </row>
    <row r="4923" spans="1:12" x14ac:dyDescent="0.25">
      <c r="A4923" s="56" t="s">
        <v>6771</v>
      </c>
      <c r="B4923" s="46" t="s">
        <v>2204</v>
      </c>
      <c r="C4923" s="46" t="s">
        <v>56</v>
      </c>
      <c r="D4923" s="46" t="s">
        <v>57</v>
      </c>
      <c r="E4923" s="46" t="s">
        <v>6772</v>
      </c>
      <c r="F4923" s="46">
        <v>1</v>
      </c>
      <c r="G4923" s="37">
        <v>40840</v>
      </c>
      <c r="H4923" s="46">
        <v>275</v>
      </c>
      <c r="I4923" s="37">
        <v>457.04</v>
      </c>
      <c r="J4923" s="37">
        <f>I4923*H4923</f>
        <v>125686</v>
      </c>
      <c r="K4923" s="37">
        <f t="shared" si="159"/>
        <v>166526</v>
      </c>
      <c r="L4923" s="350">
        <v>20241219</v>
      </c>
    </row>
    <row r="4924" spans="1:12" x14ac:dyDescent="0.25">
      <c r="A4924" s="55" t="s">
        <v>6775</v>
      </c>
      <c r="B4924" s="35" t="s">
        <v>2204</v>
      </c>
      <c r="C4924" s="35" t="s">
        <v>56</v>
      </c>
      <c r="D4924" s="35" t="s">
        <v>57</v>
      </c>
      <c r="E4924" s="35" t="s">
        <v>6776</v>
      </c>
      <c r="F4924" s="35">
        <v>1</v>
      </c>
      <c r="G4924" s="36">
        <v>40840</v>
      </c>
      <c r="H4924" s="35"/>
      <c r="I4924" s="36"/>
      <c r="J4924" s="36"/>
      <c r="K4924" s="36">
        <f t="shared" si="159"/>
        <v>40840</v>
      </c>
      <c r="L4924" s="348">
        <v>20241219</v>
      </c>
    </row>
    <row r="4925" spans="1:12" x14ac:dyDescent="0.25">
      <c r="A4925" s="55" t="s">
        <v>6777</v>
      </c>
      <c r="B4925" s="35" t="s">
        <v>2204</v>
      </c>
      <c r="C4925" s="35" t="s">
        <v>56</v>
      </c>
      <c r="D4925" s="35" t="s">
        <v>57</v>
      </c>
      <c r="E4925" s="35" t="s">
        <v>6778</v>
      </c>
      <c r="F4925" s="35">
        <v>1</v>
      </c>
      <c r="G4925" s="36">
        <v>40840</v>
      </c>
      <c r="H4925" s="35"/>
      <c r="I4925" s="36"/>
      <c r="J4925" s="36"/>
      <c r="K4925" s="36">
        <f t="shared" si="159"/>
        <v>40840</v>
      </c>
      <c r="L4925" s="348">
        <v>20241219</v>
      </c>
    </row>
    <row r="4926" spans="1:12" x14ac:dyDescent="0.25">
      <c r="A4926" s="56" t="s">
        <v>6715</v>
      </c>
      <c r="B4926" s="46" t="s">
        <v>11</v>
      </c>
      <c r="C4926" s="46" t="s">
        <v>35</v>
      </c>
      <c r="D4926" s="46" t="s">
        <v>611</v>
      </c>
      <c r="E4926" s="46" t="s">
        <v>612</v>
      </c>
      <c r="F4926" s="46">
        <v>1</v>
      </c>
      <c r="G4926" s="37">
        <v>40840</v>
      </c>
      <c r="H4926" s="46">
        <v>47</v>
      </c>
      <c r="I4926" s="37">
        <v>457.04</v>
      </c>
      <c r="J4926" s="37">
        <f>I4926*H4926</f>
        <v>21480.880000000001</v>
      </c>
      <c r="K4926" s="37">
        <f t="shared" si="159"/>
        <v>62320.880000000005</v>
      </c>
      <c r="L4926" s="350">
        <v>20241220</v>
      </c>
    </row>
    <row r="4927" spans="1:12" x14ac:dyDescent="0.25">
      <c r="A4927" s="55" t="s">
        <v>6727</v>
      </c>
      <c r="B4927" s="35" t="s">
        <v>11</v>
      </c>
      <c r="C4927" s="35" t="s">
        <v>251</v>
      </c>
      <c r="D4927" s="35" t="s">
        <v>91</v>
      </c>
      <c r="E4927" s="35" t="s">
        <v>1201</v>
      </c>
      <c r="F4927" s="35">
        <v>1</v>
      </c>
      <c r="G4927" s="36">
        <v>40840</v>
      </c>
      <c r="H4927" s="35"/>
      <c r="I4927" s="36"/>
      <c r="J4927" s="36"/>
      <c r="K4927" s="36">
        <f t="shared" si="159"/>
        <v>40840</v>
      </c>
      <c r="L4927" s="348">
        <v>20241220</v>
      </c>
    </row>
    <row r="4928" spans="1:12" x14ac:dyDescent="0.25">
      <c r="A4928" s="56" t="s">
        <v>6728</v>
      </c>
      <c r="B4928" s="46" t="s">
        <v>11</v>
      </c>
      <c r="C4928" s="46" t="s">
        <v>706</v>
      </c>
      <c r="D4928" s="46" t="s">
        <v>707</v>
      </c>
      <c r="E4928" s="46" t="s">
        <v>714</v>
      </c>
      <c r="F4928" s="46">
        <v>1</v>
      </c>
      <c r="G4928" s="37">
        <v>40840</v>
      </c>
      <c r="H4928" s="46">
        <v>59</v>
      </c>
      <c r="I4928" s="37">
        <v>457.04</v>
      </c>
      <c r="J4928" s="37">
        <f>I4928*H4928</f>
        <v>26965.360000000001</v>
      </c>
      <c r="K4928" s="37">
        <f t="shared" si="159"/>
        <v>67805.36</v>
      </c>
      <c r="L4928" s="350">
        <v>20241223</v>
      </c>
    </row>
    <row r="4929" spans="1:12" x14ac:dyDescent="0.25">
      <c r="A4929" s="55" t="s">
        <v>6729</v>
      </c>
      <c r="B4929" s="35" t="s">
        <v>11</v>
      </c>
      <c r="C4929" s="35" t="s">
        <v>283</v>
      </c>
      <c r="D4929" s="35" t="s">
        <v>93</v>
      </c>
      <c r="E4929" s="35" t="s">
        <v>1077</v>
      </c>
      <c r="F4929" s="35">
        <v>1</v>
      </c>
      <c r="G4929" s="36">
        <v>40840</v>
      </c>
      <c r="H4929" s="35"/>
      <c r="I4929" s="36"/>
      <c r="J4929" s="36"/>
      <c r="K4929" s="36">
        <f t="shared" si="159"/>
        <v>40840</v>
      </c>
      <c r="L4929" s="348">
        <v>20241223</v>
      </c>
    </row>
    <row r="4930" spans="1:12" x14ac:dyDescent="0.25">
      <c r="A4930" s="55" t="s">
        <v>6722</v>
      </c>
      <c r="B4930" s="35" t="s">
        <v>11</v>
      </c>
      <c r="C4930" s="35" t="s">
        <v>6415</v>
      </c>
      <c r="D4930" s="35" t="s">
        <v>6723</v>
      </c>
      <c r="E4930" s="35" t="s">
        <v>6724</v>
      </c>
      <c r="F4930" s="35">
        <v>1</v>
      </c>
      <c r="G4930" s="36">
        <v>40840</v>
      </c>
      <c r="H4930" s="35"/>
      <c r="I4930" s="36"/>
      <c r="J4930" s="36"/>
      <c r="K4930" s="36">
        <f t="shared" si="159"/>
        <v>40840</v>
      </c>
      <c r="L4930" s="348">
        <v>20241226</v>
      </c>
    </row>
    <row r="4931" spans="1:12" x14ac:dyDescent="0.25">
      <c r="A4931" s="55" t="s">
        <v>6725</v>
      </c>
      <c r="B4931" s="35" t="s">
        <v>11</v>
      </c>
      <c r="C4931" s="35" t="s">
        <v>6415</v>
      </c>
      <c r="D4931" s="35" t="s">
        <v>6723</v>
      </c>
      <c r="E4931" s="35" t="s">
        <v>6726</v>
      </c>
      <c r="F4931" s="35">
        <v>1</v>
      </c>
      <c r="G4931" s="36">
        <v>40840</v>
      </c>
      <c r="H4931" s="35"/>
      <c r="I4931" s="36"/>
      <c r="J4931" s="36"/>
      <c r="K4931" s="36">
        <f t="shared" si="159"/>
        <v>40840</v>
      </c>
      <c r="L4931" s="348">
        <v>20241226</v>
      </c>
    </row>
    <row r="4932" spans="1:12" x14ac:dyDescent="0.25">
      <c r="A4932" s="55" t="s">
        <v>6692</v>
      </c>
      <c r="B4932" s="35" t="s">
        <v>11</v>
      </c>
      <c r="C4932" s="35" t="s">
        <v>27</v>
      </c>
      <c r="D4932" s="35" t="s">
        <v>914</v>
      </c>
      <c r="E4932" s="35" t="s">
        <v>915</v>
      </c>
      <c r="F4932" s="35">
        <v>1</v>
      </c>
      <c r="G4932" s="36">
        <v>40840</v>
      </c>
      <c r="H4932" s="35"/>
      <c r="I4932" s="36"/>
      <c r="J4932" s="36"/>
      <c r="K4932" s="36">
        <f t="shared" si="159"/>
        <v>40840</v>
      </c>
      <c r="L4932" s="348">
        <v>20241227</v>
      </c>
    </row>
    <row r="4933" spans="1:12" x14ac:dyDescent="0.25">
      <c r="A4933" s="55" t="s">
        <v>6693</v>
      </c>
      <c r="B4933" s="35" t="s">
        <v>11</v>
      </c>
      <c r="C4933" s="35" t="s">
        <v>12</v>
      </c>
      <c r="D4933" s="35" t="s">
        <v>118</v>
      </c>
      <c r="E4933" s="35" t="s">
        <v>167</v>
      </c>
      <c r="F4933" s="35">
        <v>1</v>
      </c>
      <c r="G4933" s="36">
        <v>40840</v>
      </c>
      <c r="H4933" s="35"/>
      <c r="I4933" s="36"/>
      <c r="J4933" s="36"/>
      <c r="K4933" s="36">
        <f t="shared" si="159"/>
        <v>40840</v>
      </c>
      <c r="L4933" s="348">
        <v>20241227</v>
      </c>
    </row>
    <row r="4934" spans="1:12" x14ac:dyDescent="0.25">
      <c r="A4934" s="56" t="s">
        <v>6713</v>
      </c>
      <c r="B4934" s="46" t="s">
        <v>11</v>
      </c>
      <c r="C4934" s="46" t="s">
        <v>739</v>
      </c>
      <c r="D4934" s="46" t="s">
        <v>834</v>
      </c>
      <c r="E4934" s="46" t="s">
        <v>839</v>
      </c>
      <c r="F4934" s="46">
        <v>1</v>
      </c>
      <c r="G4934" s="37">
        <v>40840</v>
      </c>
      <c r="H4934" s="46">
        <v>34</v>
      </c>
      <c r="I4934" s="37">
        <v>457.04</v>
      </c>
      <c r="J4934" s="37">
        <f>I4934*H4934</f>
        <v>15539.36</v>
      </c>
      <c r="K4934" s="37">
        <f t="shared" si="159"/>
        <v>56379.360000000001</v>
      </c>
      <c r="L4934" s="350">
        <v>20241227</v>
      </c>
    </row>
    <row r="4935" spans="1:12" x14ac:dyDescent="0.25">
      <c r="A4935" s="55" t="s">
        <v>6714</v>
      </c>
      <c r="B4935" s="35" t="s">
        <v>2204</v>
      </c>
      <c r="C4935" s="35" t="s">
        <v>71</v>
      </c>
      <c r="D4935" s="35" t="s">
        <v>3732</v>
      </c>
      <c r="E4935" s="35" t="s">
        <v>5035</v>
      </c>
      <c r="F4935" s="35">
        <v>1</v>
      </c>
      <c r="G4935" s="36">
        <v>40840</v>
      </c>
      <c r="H4935" s="35"/>
      <c r="I4935" s="36"/>
      <c r="J4935" s="36"/>
      <c r="K4935" s="36">
        <f t="shared" si="159"/>
        <v>40840</v>
      </c>
      <c r="L4935" s="348">
        <v>20241227</v>
      </c>
    </row>
    <row r="4936" spans="1:12" x14ac:dyDescent="0.25">
      <c r="A4936" s="55" t="s">
        <v>6740</v>
      </c>
      <c r="B4936" s="35" t="s">
        <v>2204</v>
      </c>
      <c r="C4936" s="35" t="s">
        <v>71</v>
      </c>
      <c r="D4936" s="35" t="s">
        <v>3732</v>
      </c>
      <c r="E4936" s="35" t="s">
        <v>6741</v>
      </c>
      <c r="F4936" s="35">
        <v>1</v>
      </c>
      <c r="G4936" s="36">
        <v>40840</v>
      </c>
      <c r="H4936" s="35"/>
      <c r="I4936" s="36"/>
      <c r="J4936" s="36"/>
      <c r="K4936" s="36">
        <f t="shared" si="159"/>
        <v>40840</v>
      </c>
      <c r="L4936" s="348">
        <v>20241227</v>
      </c>
    </row>
    <row r="4937" spans="1:12" x14ac:dyDescent="0.25">
      <c r="A4937" s="55" t="s">
        <v>6689</v>
      </c>
      <c r="B4937" s="35" t="s">
        <v>11</v>
      </c>
      <c r="C4937" s="35" t="s">
        <v>274</v>
      </c>
      <c r="D4937" s="35" t="s">
        <v>26</v>
      </c>
      <c r="E4937" s="35" t="s">
        <v>3133</v>
      </c>
      <c r="F4937" s="35">
        <v>1</v>
      </c>
      <c r="G4937" s="36">
        <v>40840</v>
      </c>
      <c r="H4937" s="35"/>
      <c r="I4937" s="36"/>
      <c r="J4937" s="36"/>
      <c r="K4937" s="36">
        <f t="shared" si="159"/>
        <v>40840</v>
      </c>
      <c r="L4937" s="348">
        <v>20241230</v>
      </c>
    </row>
    <row r="4938" spans="1:12" x14ac:dyDescent="0.25">
      <c r="A4938" s="55" t="s">
        <v>6690</v>
      </c>
      <c r="B4938" s="35" t="s">
        <v>11</v>
      </c>
      <c r="C4938" s="35" t="s">
        <v>28</v>
      </c>
      <c r="D4938" s="35" t="s">
        <v>2028</v>
      </c>
      <c r="E4938" s="35" t="s">
        <v>2029</v>
      </c>
      <c r="F4938" s="35">
        <v>1</v>
      </c>
      <c r="G4938" s="36">
        <v>40840</v>
      </c>
      <c r="H4938" s="35"/>
      <c r="I4938" s="36"/>
      <c r="J4938" s="36"/>
      <c r="K4938" s="36">
        <f t="shared" si="159"/>
        <v>40840</v>
      </c>
      <c r="L4938" s="348">
        <v>20241230</v>
      </c>
    </row>
    <row r="4939" spans="1:12" ht="15.75" thickBot="1" x14ac:dyDescent="0.3">
      <c r="A4939" s="313" t="s">
        <v>6691</v>
      </c>
      <c r="B4939" s="314" t="s">
        <v>11</v>
      </c>
      <c r="C4939" s="314" t="s">
        <v>274</v>
      </c>
      <c r="D4939" s="314" t="s">
        <v>26</v>
      </c>
      <c r="E4939" s="314" t="s">
        <v>3131</v>
      </c>
      <c r="F4939" s="314">
        <v>1</v>
      </c>
      <c r="G4939" s="316">
        <v>40840</v>
      </c>
      <c r="H4939" s="314">
        <v>62</v>
      </c>
      <c r="I4939" s="316">
        <v>457.04</v>
      </c>
      <c r="J4939" s="316">
        <f>I4939*H4939</f>
        <v>28336.48</v>
      </c>
      <c r="K4939" s="316">
        <f t="shared" si="159"/>
        <v>69176.479999999996</v>
      </c>
      <c r="L4939" s="352">
        <v>20241230</v>
      </c>
    </row>
    <row r="4940" spans="1:12" x14ac:dyDescent="0.25">
      <c r="A4940" s="89"/>
      <c r="B4940" s="90"/>
      <c r="C4940" s="90"/>
      <c r="D4940" s="90"/>
      <c r="E4940" s="90"/>
      <c r="F4940" s="90"/>
      <c r="G4940" s="91"/>
      <c r="H4940" s="90"/>
      <c r="I4940" s="91"/>
      <c r="J4940" s="91"/>
      <c r="K4940" s="91"/>
      <c r="L4940" s="358"/>
    </row>
    <row r="4941" spans="1:12" ht="15.75" thickBot="1" x14ac:dyDescent="0.3">
      <c r="A4941" s="70"/>
      <c r="B4941" s="71"/>
      <c r="C4941" s="71"/>
      <c r="D4941" s="71"/>
      <c r="E4941" s="71"/>
      <c r="F4941" s="71"/>
      <c r="G4941" s="72"/>
      <c r="H4941" s="71"/>
      <c r="I4941" s="72"/>
      <c r="J4941" s="72"/>
      <c r="K4941" s="72"/>
      <c r="L4941" s="357"/>
    </row>
    <row r="4942" spans="1:12" x14ac:dyDescent="0.25">
      <c r="A4942" s="54" t="s">
        <v>6742</v>
      </c>
      <c r="B4942" s="47" t="s">
        <v>92</v>
      </c>
      <c r="C4942" s="47" t="s">
        <v>434</v>
      </c>
      <c r="D4942" s="47" t="s">
        <v>435</v>
      </c>
      <c r="E4942" s="47" t="s">
        <v>6016</v>
      </c>
      <c r="F4942" s="47">
        <v>1</v>
      </c>
      <c r="G4942" s="38">
        <v>18879</v>
      </c>
      <c r="H4942" s="47"/>
      <c r="I4942" s="38"/>
      <c r="J4942" s="38"/>
      <c r="K4942" s="38">
        <f t="shared" ref="K4942:K4980" si="160">J4942+G4942</f>
        <v>18879</v>
      </c>
      <c r="L4942" s="347">
        <v>20241212</v>
      </c>
    </row>
    <row r="4943" spans="1:12" x14ac:dyDescent="0.25">
      <c r="A4943" s="55" t="s">
        <v>6743</v>
      </c>
      <c r="B4943" s="35" t="s">
        <v>92</v>
      </c>
      <c r="C4943" s="35" t="s">
        <v>434</v>
      </c>
      <c r="D4943" s="35" t="s">
        <v>435</v>
      </c>
      <c r="E4943" s="35" t="s">
        <v>436</v>
      </c>
      <c r="F4943" s="35">
        <v>1</v>
      </c>
      <c r="G4943" s="36">
        <v>18879</v>
      </c>
      <c r="H4943" s="35"/>
      <c r="I4943" s="36"/>
      <c r="J4943" s="36"/>
      <c r="K4943" s="36">
        <f t="shared" si="160"/>
        <v>18879</v>
      </c>
      <c r="L4943" s="348">
        <v>20241212</v>
      </c>
    </row>
    <row r="4944" spans="1:12" x14ac:dyDescent="0.25">
      <c r="A4944" s="55" t="s">
        <v>6735</v>
      </c>
      <c r="B4944" s="35" t="s">
        <v>92</v>
      </c>
      <c r="C4944" s="35" t="s">
        <v>5993</v>
      </c>
      <c r="D4944" s="35" t="s">
        <v>872</v>
      </c>
      <c r="E4944" s="35" t="s">
        <v>877</v>
      </c>
      <c r="F4944" s="35">
        <v>1</v>
      </c>
      <c r="G4944" s="36">
        <v>18879</v>
      </c>
      <c r="H4944" s="35"/>
      <c r="I4944" s="36"/>
      <c r="J4944" s="36"/>
      <c r="K4944" s="36">
        <f t="shared" si="160"/>
        <v>18879</v>
      </c>
      <c r="L4944" s="348">
        <v>20241216</v>
      </c>
    </row>
    <row r="4945" spans="1:12" x14ac:dyDescent="0.25">
      <c r="A4945" s="56" t="s">
        <v>6736</v>
      </c>
      <c r="B4945" s="46" t="s">
        <v>92</v>
      </c>
      <c r="C4945" s="46" t="s">
        <v>5993</v>
      </c>
      <c r="D4945" s="46" t="s">
        <v>872</v>
      </c>
      <c r="E4945" s="46" t="s">
        <v>881</v>
      </c>
      <c r="F4945" s="46">
        <v>1</v>
      </c>
      <c r="G4945" s="37">
        <v>18879</v>
      </c>
      <c r="H4945" s="46">
        <v>36</v>
      </c>
      <c r="I4945" s="37">
        <v>457.04</v>
      </c>
      <c r="J4945" s="37">
        <f>I4945*H4945</f>
        <v>16453.440000000002</v>
      </c>
      <c r="K4945" s="37">
        <f t="shared" si="160"/>
        <v>35332.44</v>
      </c>
      <c r="L4945" s="350">
        <v>20241216</v>
      </c>
    </row>
    <row r="4946" spans="1:12" x14ac:dyDescent="0.25">
      <c r="A4946" s="55" t="s">
        <v>6737</v>
      </c>
      <c r="B4946" s="35" t="s">
        <v>92</v>
      </c>
      <c r="C4946" s="35" t="s">
        <v>5993</v>
      </c>
      <c r="D4946" s="35" t="s">
        <v>872</v>
      </c>
      <c r="E4946" s="35" t="s">
        <v>883</v>
      </c>
      <c r="F4946" s="35">
        <v>1</v>
      </c>
      <c r="G4946" s="36">
        <v>18879</v>
      </c>
      <c r="H4946" s="35"/>
      <c r="I4946" s="36"/>
      <c r="J4946" s="36"/>
      <c r="K4946" s="36">
        <f t="shared" si="160"/>
        <v>18879</v>
      </c>
      <c r="L4946" s="348">
        <v>20241216</v>
      </c>
    </row>
    <row r="4947" spans="1:12" x14ac:dyDescent="0.25">
      <c r="A4947" s="55" t="s">
        <v>6738</v>
      </c>
      <c r="B4947" s="35" t="s">
        <v>92</v>
      </c>
      <c r="C4947" s="35" t="s">
        <v>5993</v>
      </c>
      <c r="D4947" s="35" t="s">
        <v>872</v>
      </c>
      <c r="E4947" s="35" t="s">
        <v>887</v>
      </c>
      <c r="F4947" s="35">
        <v>1</v>
      </c>
      <c r="G4947" s="36">
        <v>18879</v>
      </c>
      <c r="H4947" s="35"/>
      <c r="I4947" s="36"/>
      <c r="J4947" s="36"/>
      <c r="K4947" s="36">
        <f t="shared" si="160"/>
        <v>18879</v>
      </c>
      <c r="L4947" s="348">
        <v>20241216</v>
      </c>
    </row>
    <row r="4948" spans="1:12" x14ac:dyDescent="0.25">
      <c r="A4948" s="55" t="s">
        <v>6730</v>
      </c>
      <c r="B4948" s="35" t="s">
        <v>92</v>
      </c>
      <c r="C4948" s="35" t="s">
        <v>739</v>
      </c>
      <c r="D4948" s="35" t="s">
        <v>834</v>
      </c>
      <c r="E4948" s="35" t="s">
        <v>835</v>
      </c>
      <c r="F4948" s="35">
        <v>1</v>
      </c>
      <c r="G4948" s="36">
        <v>18879</v>
      </c>
      <c r="H4948" s="35"/>
      <c r="I4948" s="36"/>
      <c r="J4948" s="36"/>
      <c r="K4948" s="36">
        <f t="shared" si="160"/>
        <v>18879</v>
      </c>
      <c r="L4948" s="348">
        <v>20241217</v>
      </c>
    </row>
    <row r="4949" spans="1:12" x14ac:dyDescent="0.25">
      <c r="A4949" s="56" t="s">
        <v>6731</v>
      </c>
      <c r="B4949" s="46" t="s">
        <v>92</v>
      </c>
      <c r="C4949" s="46" t="s">
        <v>739</v>
      </c>
      <c r="D4949" s="46" t="s">
        <v>834</v>
      </c>
      <c r="E4949" s="46" t="s">
        <v>837</v>
      </c>
      <c r="F4949" s="46">
        <v>1</v>
      </c>
      <c r="G4949" s="37">
        <v>18879</v>
      </c>
      <c r="H4949" s="46">
        <v>30</v>
      </c>
      <c r="I4949" s="37">
        <v>457.04</v>
      </c>
      <c r="J4949" s="37">
        <f>I4949*H4949</f>
        <v>13711.2</v>
      </c>
      <c r="K4949" s="37">
        <f t="shared" si="160"/>
        <v>32590.2</v>
      </c>
      <c r="L4949" s="350">
        <v>20241217</v>
      </c>
    </row>
    <row r="4950" spans="1:12" x14ac:dyDescent="0.25">
      <c r="A4950" s="55" t="s">
        <v>6732</v>
      </c>
      <c r="B4950" s="35" t="s">
        <v>92</v>
      </c>
      <c r="C4950" s="35" t="s">
        <v>739</v>
      </c>
      <c r="D4950" s="35" t="s">
        <v>834</v>
      </c>
      <c r="E4950" s="35" t="s">
        <v>839</v>
      </c>
      <c r="F4950" s="35">
        <v>1</v>
      </c>
      <c r="G4950" s="36">
        <v>18879</v>
      </c>
      <c r="H4950" s="35"/>
      <c r="I4950" s="36"/>
      <c r="J4950" s="36"/>
      <c r="K4950" s="36">
        <f t="shared" si="160"/>
        <v>18879</v>
      </c>
      <c r="L4950" s="348">
        <v>20241217</v>
      </c>
    </row>
    <row r="4951" spans="1:12" x14ac:dyDescent="0.25">
      <c r="A4951" s="55" t="s">
        <v>6733</v>
      </c>
      <c r="B4951" s="35" t="s">
        <v>92</v>
      </c>
      <c r="C4951" s="35" t="s">
        <v>12</v>
      </c>
      <c r="D4951" s="35" t="s">
        <v>322</v>
      </c>
      <c r="E4951" s="35" t="s">
        <v>323</v>
      </c>
      <c r="F4951" s="35">
        <v>1</v>
      </c>
      <c r="G4951" s="36">
        <v>18879</v>
      </c>
      <c r="H4951" s="35"/>
      <c r="I4951" s="36"/>
      <c r="J4951" s="36"/>
      <c r="K4951" s="36">
        <f t="shared" si="160"/>
        <v>18879</v>
      </c>
      <c r="L4951" s="348">
        <v>20241217</v>
      </c>
    </row>
    <row r="4952" spans="1:12" x14ac:dyDescent="0.25">
      <c r="A4952" s="55" t="s">
        <v>6734</v>
      </c>
      <c r="B4952" s="35" t="s">
        <v>92</v>
      </c>
      <c r="C4952" s="35" t="s">
        <v>12</v>
      </c>
      <c r="D4952" s="35" t="s">
        <v>322</v>
      </c>
      <c r="E4952" s="35" t="s">
        <v>2155</v>
      </c>
      <c r="F4952" s="35">
        <v>1</v>
      </c>
      <c r="G4952" s="36">
        <v>18879</v>
      </c>
      <c r="H4952" s="35"/>
      <c r="I4952" s="36"/>
      <c r="J4952" s="36"/>
      <c r="K4952" s="36">
        <f t="shared" si="160"/>
        <v>18879</v>
      </c>
      <c r="L4952" s="348">
        <v>20241217</v>
      </c>
    </row>
    <row r="4953" spans="1:12" x14ac:dyDescent="0.25">
      <c r="A4953" s="55" t="s">
        <v>6708</v>
      </c>
      <c r="B4953" s="35" t="s">
        <v>92</v>
      </c>
      <c r="C4953" s="35" t="s">
        <v>5993</v>
      </c>
      <c r="D4953" s="35" t="s">
        <v>855</v>
      </c>
      <c r="E4953" s="35" t="s">
        <v>856</v>
      </c>
      <c r="F4953" s="35">
        <v>1</v>
      </c>
      <c r="G4953" s="36">
        <v>18879</v>
      </c>
      <c r="H4953" s="35"/>
      <c r="I4953" s="36"/>
      <c r="J4953" s="36"/>
      <c r="K4953" s="36">
        <f t="shared" si="160"/>
        <v>18879</v>
      </c>
      <c r="L4953" s="348">
        <v>20241218</v>
      </c>
    </row>
    <row r="4954" spans="1:12" x14ac:dyDescent="0.25">
      <c r="A4954" s="55" t="s">
        <v>6709</v>
      </c>
      <c r="B4954" s="35" t="s">
        <v>92</v>
      </c>
      <c r="C4954" s="35" t="s">
        <v>5993</v>
      </c>
      <c r="D4954" s="35" t="s">
        <v>855</v>
      </c>
      <c r="E4954" s="35" t="s">
        <v>858</v>
      </c>
      <c r="F4954" s="35">
        <v>1</v>
      </c>
      <c r="G4954" s="36">
        <v>18879</v>
      </c>
      <c r="H4954" s="35"/>
      <c r="I4954" s="36"/>
      <c r="J4954" s="36"/>
      <c r="K4954" s="36">
        <f t="shared" si="160"/>
        <v>18879</v>
      </c>
      <c r="L4954" s="348">
        <v>20241218</v>
      </c>
    </row>
    <row r="4955" spans="1:12" x14ac:dyDescent="0.25">
      <c r="A4955" s="55" t="s">
        <v>6710</v>
      </c>
      <c r="B4955" s="35" t="s">
        <v>92</v>
      </c>
      <c r="C4955" s="35" t="s">
        <v>5993</v>
      </c>
      <c r="D4955" s="35" t="s">
        <v>855</v>
      </c>
      <c r="E4955" s="35" t="s">
        <v>853</v>
      </c>
      <c r="F4955" s="35">
        <v>1</v>
      </c>
      <c r="G4955" s="36">
        <v>18879</v>
      </c>
      <c r="H4955" s="35"/>
      <c r="I4955" s="36"/>
      <c r="J4955" s="36"/>
      <c r="K4955" s="36">
        <f t="shared" si="160"/>
        <v>18879</v>
      </c>
      <c r="L4955" s="348">
        <v>20241218</v>
      </c>
    </row>
    <row r="4956" spans="1:12" x14ac:dyDescent="0.25">
      <c r="A4956" s="55" t="s">
        <v>6711</v>
      </c>
      <c r="B4956" s="35" t="s">
        <v>92</v>
      </c>
      <c r="C4956" s="35" t="s">
        <v>5993</v>
      </c>
      <c r="D4956" s="35" t="s">
        <v>855</v>
      </c>
      <c r="E4956" s="35" t="s">
        <v>873</v>
      </c>
      <c r="F4956" s="35">
        <v>1</v>
      </c>
      <c r="G4956" s="36">
        <v>18879</v>
      </c>
      <c r="H4956" s="35"/>
      <c r="I4956" s="36"/>
      <c r="J4956" s="36"/>
      <c r="K4956" s="36">
        <f t="shared" si="160"/>
        <v>18879</v>
      </c>
      <c r="L4956" s="348">
        <v>20241218</v>
      </c>
    </row>
    <row r="4957" spans="1:12" x14ac:dyDescent="0.25">
      <c r="A4957" s="55" t="s">
        <v>6712</v>
      </c>
      <c r="B4957" s="35" t="s">
        <v>92</v>
      </c>
      <c r="C4957" s="35" t="s">
        <v>5993</v>
      </c>
      <c r="D4957" s="35" t="s">
        <v>855</v>
      </c>
      <c r="E4957" s="35" t="s">
        <v>862</v>
      </c>
      <c r="F4957" s="35">
        <v>1</v>
      </c>
      <c r="G4957" s="36">
        <v>18879</v>
      </c>
      <c r="H4957" s="35"/>
      <c r="I4957" s="36"/>
      <c r="J4957" s="36"/>
      <c r="K4957" s="36">
        <f t="shared" si="160"/>
        <v>18879</v>
      </c>
      <c r="L4957" s="348">
        <v>20241218</v>
      </c>
    </row>
    <row r="4958" spans="1:12" x14ac:dyDescent="0.25">
      <c r="A4958" s="55" t="s">
        <v>6716</v>
      </c>
      <c r="B4958" s="35" t="s">
        <v>92</v>
      </c>
      <c r="C4958" s="35" t="s">
        <v>5993</v>
      </c>
      <c r="D4958" s="35" t="s">
        <v>855</v>
      </c>
      <c r="E4958" s="35" t="s">
        <v>860</v>
      </c>
      <c r="F4958" s="35">
        <v>1</v>
      </c>
      <c r="G4958" s="36">
        <v>18879</v>
      </c>
      <c r="H4958" s="35"/>
      <c r="I4958" s="36"/>
      <c r="J4958" s="36"/>
      <c r="K4958" s="36">
        <f t="shared" si="160"/>
        <v>18879</v>
      </c>
      <c r="L4958" s="348">
        <v>20241218</v>
      </c>
    </row>
    <row r="4959" spans="1:12" x14ac:dyDescent="0.25">
      <c r="A4959" s="55" t="s">
        <v>6717</v>
      </c>
      <c r="B4959" s="35" t="s">
        <v>92</v>
      </c>
      <c r="C4959" s="35" t="s">
        <v>5993</v>
      </c>
      <c r="D4959" s="35" t="s">
        <v>855</v>
      </c>
      <c r="E4959" s="35" t="s">
        <v>879</v>
      </c>
      <c r="F4959" s="35">
        <v>1</v>
      </c>
      <c r="G4959" s="36">
        <v>18879</v>
      </c>
      <c r="H4959" s="35"/>
      <c r="I4959" s="36"/>
      <c r="J4959" s="36"/>
      <c r="K4959" s="36">
        <f t="shared" si="160"/>
        <v>18879</v>
      </c>
      <c r="L4959" s="348">
        <v>20241218</v>
      </c>
    </row>
    <row r="4960" spans="1:12" x14ac:dyDescent="0.25">
      <c r="A4960" s="55" t="s">
        <v>6718</v>
      </c>
      <c r="B4960" s="35" t="s">
        <v>92</v>
      </c>
      <c r="C4960" s="35" t="s">
        <v>5993</v>
      </c>
      <c r="D4960" s="35" t="s">
        <v>855</v>
      </c>
      <c r="E4960" s="35" t="s">
        <v>866</v>
      </c>
      <c r="F4960" s="35">
        <v>1</v>
      </c>
      <c r="G4960" s="36">
        <v>18879</v>
      </c>
      <c r="H4960" s="35"/>
      <c r="I4960" s="36"/>
      <c r="J4960" s="36"/>
      <c r="K4960" s="36">
        <f t="shared" si="160"/>
        <v>18879</v>
      </c>
      <c r="L4960" s="348">
        <v>20241218</v>
      </c>
    </row>
    <row r="4961" spans="1:12" x14ac:dyDescent="0.25">
      <c r="A4961" s="55" t="s">
        <v>6719</v>
      </c>
      <c r="B4961" s="35" t="s">
        <v>92</v>
      </c>
      <c r="C4961" s="35" t="s">
        <v>5993</v>
      </c>
      <c r="D4961" s="35" t="s">
        <v>855</v>
      </c>
      <c r="E4961" s="35" t="s">
        <v>885</v>
      </c>
      <c r="F4961" s="35">
        <v>1</v>
      </c>
      <c r="G4961" s="36">
        <v>18879</v>
      </c>
      <c r="H4961" s="35"/>
      <c r="I4961" s="36"/>
      <c r="J4961" s="36"/>
      <c r="K4961" s="36">
        <f t="shared" si="160"/>
        <v>18879</v>
      </c>
      <c r="L4961" s="348">
        <v>20241218</v>
      </c>
    </row>
    <row r="4962" spans="1:12" x14ac:dyDescent="0.25">
      <c r="A4962" s="55" t="s">
        <v>6720</v>
      </c>
      <c r="B4962" s="35" t="s">
        <v>92</v>
      </c>
      <c r="C4962" s="35" t="s">
        <v>5993</v>
      </c>
      <c r="D4962" s="35" t="s">
        <v>855</v>
      </c>
      <c r="E4962" s="35" t="s">
        <v>868</v>
      </c>
      <c r="F4962" s="35">
        <v>1</v>
      </c>
      <c r="G4962" s="36">
        <v>18879</v>
      </c>
      <c r="H4962" s="35"/>
      <c r="I4962" s="36"/>
      <c r="J4962" s="36"/>
      <c r="K4962" s="36">
        <f t="shared" si="160"/>
        <v>18879</v>
      </c>
      <c r="L4962" s="348">
        <v>20241218</v>
      </c>
    </row>
    <row r="4963" spans="1:12" x14ac:dyDescent="0.25">
      <c r="A4963" s="55" t="s">
        <v>6721</v>
      </c>
      <c r="B4963" s="35" t="s">
        <v>92</v>
      </c>
      <c r="C4963" s="35" t="s">
        <v>5993</v>
      </c>
      <c r="D4963" s="35" t="s">
        <v>855</v>
      </c>
      <c r="E4963" s="35" t="s">
        <v>870</v>
      </c>
      <c r="F4963" s="35">
        <v>1</v>
      </c>
      <c r="G4963" s="36">
        <v>18879</v>
      </c>
      <c r="H4963" s="35"/>
      <c r="I4963" s="36"/>
      <c r="J4963" s="36"/>
      <c r="K4963" s="36">
        <f t="shared" si="160"/>
        <v>18879</v>
      </c>
      <c r="L4963" s="348">
        <v>20241218</v>
      </c>
    </row>
    <row r="4964" spans="1:12" x14ac:dyDescent="0.25">
      <c r="A4964" s="55" t="s">
        <v>6703</v>
      </c>
      <c r="B4964" s="35" t="s">
        <v>92</v>
      </c>
      <c r="C4964" s="35" t="s">
        <v>12</v>
      </c>
      <c r="D4964" s="35" t="s">
        <v>116</v>
      </c>
      <c r="E4964" s="35" t="s">
        <v>3001</v>
      </c>
      <c r="F4964" s="35">
        <v>1</v>
      </c>
      <c r="G4964" s="36">
        <v>18879</v>
      </c>
      <c r="H4964" s="35"/>
      <c r="I4964" s="36"/>
      <c r="J4964" s="36"/>
      <c r="K4964" s="36">
        <f t="shared" si="160"/>
        <v>18879</v>
      </c>
      <c r="L4964" s="348">
        <v>20241220</v>
      </c>
    </row>
    <row r="4965" spans="1:12" x14ac:dyDescent="0.25">
      <c r="A4965" s="55" t="s">
        <v>6704</v>
      </c>
      <c r="B4965" s="35" t="s">
        <v>92</v>
      </c>
      <c r="C4965" s="35" t="s">
        <v>12</v>
      </c>
      <c r="D4965" s="35" t="s">
        <v>116</v>
      </c>
      <c r="E4965" s="35" t="s">
        <v>1148</v>
      </c>
      <c r="F4965" s="35">
        <v>1</v>
      </c>
      <c r="G4965" s="36">
        <v>18879</v>
      </c>
      <c r="H4965" s="35"/>
      <c r="I4965" s="36"/>
      <c r="J4965" s="36"/>
      <c r="K4965" s="36">
        <f t="shared" si="160"/>
        <v>18879</v>
      </c>
      <c r="L4965" s="348">
        <v>20241220</v>
      </c>
    </row>
    <row r="4966" spans="1:12" x14ac:dyDescent="0.25">
      <c r="A4966" s="55" t="s">
        <v>6705</v>
      </c>
      <c r="B4966" s="35" t="s">
        <v>92</v>
      </c>
      <c r="C4966" s="35" t="s">
        <v>12</v>
      </c>
      <c r="D4966" s="35" t="s">
        <v>116</v>
      </c>
      <c r="E4966" s="35" t="s">
        <v>4808</v>
      </c>
      <c r="F4966" s="35">
        <v>1</v>
      </c>
      <c r="G4966" s="36">
        <v>18879</v>
      </c>
      <c r="H4966" s="35"/>
      <c r="I4966" s="36"/>
      <c r="J4966" s="36"/>
      <c r="K4966" s="36">
        <f t="shared" si="160"/>
        <v>18879</v>
      </c>
      <c r="L4966" s="348">
        <v>20241220</v>
      </c>
    </row>
    <row r="4967" spans="1:12" x14ac:dyDescent="0.25">
      <c r="A4967" s="55" t="s">
        <v>6706</v>
      </c>
      <c r="B4967" s="35" t="s">
        <v>92</v>
      </c>
      <c r="C4967" s="35" t="s">
        <v>12</v>
      </c>
      <c r="D4967" s="35" t="s">
        <v>116</v>
      </c>
      <c r="E4967" s="35" t="s">
        <v>1071</v>
      </c>
      <c r="F4967" s="35">
        <v>1</v>
      </c>
      <c r="G4967" s="36">
        <v>18879</v>
      </c>
      <c r="H4967" s="35"/>
      <c r="I4967" s="36"/>
      <c r="J4967" s="36"/>
      <c r="K4967" s="36">
        <f t="shared" si="160"/>
        <v>18879</v>
      </c>
      <c r="L4967" s="348">
        <v>20241220</v>
      </c>
    </row>
    <row r="4968" spans="1:12" x14ac:dyDescent="0.25">
      <c r="A4968" s="55" t="s">
        <v>6707</v>
      </c>
      <c r="B4968" s="35" t="s">
        <v>92</v>
      </c>
      <c r="C4968" s="35" t="s">
        <v>12</v>
      </c>
      <c r="D4968" s="35" t="s">
        <v>116</v>
      </c>
      <c r="E4968" s="35" t="s">
        <v>2369</v>
      </c>
      <c r="F4968" s="35">
        <v>1</v>
      </c>
      <c r="G4968" s="36">
        <v>18879</v>
      </c>
      <c r="H4968" s="35"/>
      <c r="I4968" s="36"/>
      <c r="J4968" s="36"/>
      <c r="K4968" s="36">
        <f t="shared" si="160"/>
        <v>18879</v>
      </c>
      <c r="L4968" s="348">
        <v>20241220</v>
      </c>
    </row>
    <row r="4969" spans="1:12" x14ac:dyDescent="0.25">
      <c r="A4969" s="55" t="s">
        <v>6694</v>
      </c>
      <c r="B4969" s="35" t="s">
        <v>92</v>
      </c>
      <c r="C4969" s="35" t="s">
        <v>12</v>
      </c>
      <c r="D4969" s="35" t="s">
        <v>118</v>
      </c>
      <c r="E4969" s="35" t="s">
        <v>3171</v>
      </c>
      <c r="F4969" s="35">
        <v>1</v>
      </c>
      <c r="G4969" s="36">
        <v>18879</v>
      </c>
      <c r="H4969" s="35"/>
      <c r="I4969" s="36"/>
      <c r="J4969" s="36"/>
      <c r="K4969" s="36">
        <f t="shared" si="160"/>
        <v>18879</v>
      </c>
      <c r="L4969" s="348">
        <v>20241223</v>
      </c>
    </row>
    <row r="4970" spans="1:12" x14ac:dyDescent="0.25">
      <c r="A4970" s="55" t="s">
        <v>6695</v>
      </c>
      <c r="B4970" s="35" t="s">
        <v>92</v>
      </c>
      <c r="C4970" s="35" t="s">
        <v>12</v>
      </c>
      <c r="D4970" s="35" t="s">
        <v>118</v>
      </c>
      <c r="E4970" s="35" t="s">
        <v>2477</v>
      </c>
      <c r="F4970" s="35">
        <v>1</v>
      </c>
      <c r="G4970" s="36">
        <v>18879</v>
      </c>
      <c r="H4970" s="35"/>
      <c r="I4970" s="36"/>
      <c r="J4970" s="36"/>
      <c r="K4970" s="36">
        <f t="shared" si="160"/>
        <v>18879</v>
      </c>
      <c r="L4970" s="348">
        <v>20241223</v>
      </c>
    </row>
    <row r="4971" spans="1:12" x14ac:dyDescent="0.25">
      <c r="A4971" s="55" t="s">
        <v>6696</v>
      </c>
      <c r="B4971" s="35" t="s">
        <v>92</v>
      </c>
      <c r="C4971" s="35" t="s">
        <v>12</v>
      </c>
      <c r="D4971" s="35" t="s">
        <v>118</v>
      </c>
      <c r="E4971" s="35" t="s">
        <v>174</v>
      </c>
      <c r="F4971" s="35">
        <v>1</v>
      </c>
      <c r="G4971" s="36">
        <v>18879</v>
      </c>
      <c r="H4971" s="35"/>
      <c r="I4971" s="36"/>
      <c r="J4971" s="36"/>
      <c r="K4971" s="36">
        <f t="shared" si="160"/>
        <v>18879</v>
      </c>
      <c r="L4971" s="348">
        <v>20241223</v>
      </c>
    </row>
    <row r="4972" spans="1:12" x14ac:dyDescent="0.25">
      <c r="A4972" s="55" t="s">
        <v>6697</v>
      </c>
      <c r="B4972" s="35" t="s">
        <v>92</v>
      </c>
      <c r="C4972" s="35" t="s">
        <v>12</v>
      </c>
      <c r="D4972" s="35" t="s">
        <v>118</v>
      </c>
      <c r="E4972" s="35" t="s">
        <v>119</v>
      </c>
      <c r="F4972" s="35">
        <v>1</v>
      </c>
      <c r="G4972" s="36">
        <v>18879</v>
      </c>
      <c r="H4972" s="35"/>
      <c r="I4972" s="36"/>
      <c r="J4972" s="36"/>
      <c r="K4972" s="36">
        <f t="shared" si="160"/>
        <v>18879</v>
      </c>
      <c r="L4972" s="348">
        <v>20241223</v>
      </c>
    </row>
    <row r="4973" spans="1:12" x14ac:dyDescent="0.25">
      <c r="A4973" s="55" t="s">
        <v>6698</v>
      </c>
      <c r="B4973" s="35" t="s">
        <v>92</v>
      </c>
      <c r="C4973" s="35" t="s">
        <v>12</v>
      </c>
      <c r="D4973" s="35" t="s">
        <v>118</v>
      </c>
      <c r="E4973" s="35" t="s">
        <v>676</v>
      </c>
      <c r="F4973" s="35">
        <v>1</v>
      </c>
      <c r="G4973" s="36">
        <v>18879</v>
      </c>
      <c r="H4973" s="35"/>
      <c r="I4973" s="36"/>
      <c r="J4973" s="36"/>
      <c r="K4973" s="36">
        <f t="shared" si="160"/>
        <v>18879</v>
      </c>
      <c r="L4973" s="348">
        <v>20241223</v>
      </c>
    </row>
    <row r="4974" spans="1:12" x14ac:dyDescent="0.25">
      <c r="A4974" s="55" t="s">
        <v>6699</v>
      </c>
      <c r="B4974" s="35" t="s">
        <v>92</v>
      </c>
      <c r="C4974" s="35" t="s">
        <v>12</v>
      </c>
      <c r="D4974" s="35" t="s">
        <v>118</v>
      </c>
      <c r="E4974" s="35" t="s">
        <v>5380</v>
      </c>
      <c r="F4974" s="35">
        <v>1</v>
      </c>
      <c r="G4974" s="36">
        <v>18879</v>
      </c>
      <c r="H4974" s="35"/>
      <c r="I4974" s="36"/>
      <c r="J4974" s="36"/>
      <c r="K4974" s="36">
        <f t="shared" si="160"/>
        <v>18879</v>
      </c>
      <c r="L4974" s="348">
        <v>20241223</v>
      </c>
    </row>
    <row r="4975" spans="1:12" x14ac:dyDescent="0.25">
      <c r="A4975" s="55" t="s">
        <v>6700</v>
      </c>
      <c r="B4975" s="35" t="s">
        <v>92</v>
      </c>
      <c r="C4975" s="35" t="s">
        <v>12</v>
      </c>
      <c r="D4975" s="35" t="s">
        <v>118</v>
      </c>
      <c r="E4975" s="35" t="s">
        <v>262</v>
      </c>
      <c r="F4975" s="35">
        <v>1</v>
      </c>
      <c r="G4975" s="36">
        <v>18879</v>
      </c>
      <c r="H4975" s="35"/>
      <c r="I4975" s="36"/>
      <c r="J4975" s="36"/>
      <c r="K4975" s="36">
        <f t="shared" si="160"/>
        <v>18879</v>
      </c>
      <c r="L4975" s="348">
        <v>20241223</v>
      </c>
    </row>
    <row r="4976" spans="1:12" x14ac:dyDescent="0.25">
      <c r="A4976" s="55" t="s">
        <v>6701</v>
      </c>
      <c r="B4976" s="35" t="s">
        <v>92</v>
      </c>
      <c r="C4976" s="35" t="s">
        <v>12</v>
      </c>
      <c r="D4976" s="35" t="s">
        <v>118</v>
      </c>
      <c r="E4976" s="35" t="s">
        <v>167</v>
      </c>
      <c r="F4976" s="35">
        <v>1</v>
      </c>
      <c r="G4976" s="36">
        <v>18879</v>
      </c>
      <c r="H4976" s="35"/>
      <c r="I4976" s="36"/>
      <c r="J4976" s="36"/>
      <c r="K4976" s="36">
        <f t="shared" si="160"/>
        <v>18879</v>
      </c>
      <c r="L4976" s="348">
        <v>20241223</v>
      </c>
    </row>
    <row r="4977" spans="1:12" x14ac:dyDescent="0.25">
      <c r="A4977" s="55" t="s">
        <v>6702</v>
      </c>
      <c r="B4977" s="35" t="s">
        <v>92</v>
      </c>
      <c r="C4977" s="35" t="s">
        <v>12</v>
      </c>
      <c r="D4977" s="35" t="s">
        <v>118</v>
      </c>
      <c r="E4977" s="35" t="s">
        <v>2205</v>
      </c>
      <c r="F4977" s="35">
        <v>1</v>
      </c>
      <c r="G4977" s="36">
        <v>18879</v>
      </c>
      <c r="H4977" s="35"/>
      <c r="I4977" s="36"/>
      <c r="J4977" s="36"/>
      <c r="K4977" s="36">
        <f t="shared" si="160"/>
        <v>18879</v>
      </c>
      <c r="L4977" s="348">
        <v>20241223</v>
      </c>
    </row>
    <row r="4978" spans="1:12" x14ac:dyDescent="0.25">
      <c r="A4978" s="55" t="s">
        <v>6686</v>
      </c>
      <c r="B4978" s="35" t="s">
        <v>92</v>
      </c>
      <c r="C4978" s="35" t="s">
        <v>12</v>
      </c>
      <c r="D4978" s="35" t="s">
        <v>319</v>
      </c>
      <c r="E4978" s="35" t="s">
        <v>327</v>
      </c>
      <c r="F4978" s="35">
        <v>1</v>
      </c>
      <c r="G4978" s="36">
        <v>18879</v>
      </c>
      <c r="H4978" s="35"/>
      <c r="I4978" s="36"/>
      <c r="J4978" s="36"/>
      <c r="K4978" s="36">
        <f t="shared" si="160"/>
        <v>18879</v>
      </c>
      <c r="L4978" s="348">
        <v>20241230</v>
      </c>
    </row>
    <row r="4979" spans="1:12" x14ac:dyDescent="0.25">
      <c r="A4979" s="55" t="s">
        <v>6687</v>
      </c>
      <c r="B4979" s="35" t="s">
        <v>92</v>
      </c>
      <c r="C4979" s="35" t="s">
        <v>12</v>
      </c>
      <c r="D4979" s="35" t="s">
        <v>319</v>
      </c>
      <c r="E4979" s="35" t="s">
        <v>4955</v>
      </c>
      <c r="F4979" s="35">
        <v>1</v>
      </c>
      <c r="G4979" s="36">
        <v>18879</v>
      </c>
      <c r="H4979" s="35"/>
      <c r="I4979" s="36"/>
      <c r="J4979" s="36"/>
      <c r="K4979" s="36">
        <f t="shared" si="160"/>
        <v>18879</v>
      </c>
      <c r="L4979" s="348">
        <v>20241230</v>
      </c>
    </row>
    <row r="4980" spans="1:12" ht="15.75" thickBot="1" x14ac:dyDescent="0.3">
      <c r="A4980" s="50" t="s">
        <v>6688</v>
      </c>
      <c r="B4980" s="48" t="s">
        <v>92</v>
      </c>
      <c r="C4980" s="48" t="s">
        <v>12</v>
      </c>
      <c r="D4980" s="48" t="s">
        <v>319</v>
      </c>
      <c r="E4980" s="48" t="s">
        <v>4304</v>
      </c>
      <c r="F4980" s="48">
        <v>1</v>
      </c>
      <c r="G4980" s="34">
        <v>18879</v>
      </c>
      <c r="H4980" s="48"/>
      <c r="I4980" s="34"/>
      <c r="J4980" s="34"/>
      <c r="K4980" s="34">
        <f t="shared" si="160"/>
        <v>18879</v>
      </c>
      <c r="L4980" s="349">
        <v>20241230</v>
      </c>
    </row>
    <row r="4983" spans="1:12" ht="15.75" thickBot="1" x14ac:dyDescent="0.3">
      <c r="A4983" s="70" t="s">
        <v>0</v>
      </c>
      <c r="B4983" s="71" t="s">
        <v>1</v>
      </c>
      <c r="C4983" s="71" t="s">
        <v>2</v>
      </c>
      <c r="D4983" s="71" t="s">
        <v>3</v>
      </c>
      <c r="E4983" s="71" t="s">
        <v>4</v>
      </c>
      <c r="F4983" s="71"/>
      <c r="G4983" s="72" t="s">
        <v>6</v>
      </c>
      <c r="H4983" s="71" t="s">
        <v>7</v>
      </c>
      <c r="I4983" s="72" t="s">
        <v>8</v>
      </c>
      <c r="J4983" s="72" t="s">
        <v>9</v>
      </c>
      <c r="K4983" s="72" t="s">
        <v>10</v>
      </c>
      <c r="L4983" s="357" t="s">
        <v>5</v>
      </c>
    </row>
    <row r="4984" spans="1:12" x14ac:dyDescent="0.25">
      <c r="A4984" s="168" t="s">
        <v>6863</v>
      </c>
      <c r="B4984" s="169" t="s">
        <v>11</v>
      </c>
      <c r="C4984" s="169" t="s">
        <v>984</v>
      </c>
      <c r="D4984" s="169" t="s">
        <v>2178</v>
      </c>
      <c r="E4984" s="169" t="s">
        <v>2413</v>
      </c>
      <c r="F4984" s="169">
        <v>1</v>
      </c>
      <c r="G4984" s="171">
        <v>44120</v>
      </c>
      <c r="H4984" s="169">
        <v>50</v>
      </c>
      <c r="I4984" s="171">
        <v>493.74</v>
      </c>
      <c r="J4984" s="171">
        <f>I4984*H4984</f>
        <v>24687</v>
      </c>
      <c r="K4984" s="171">
        <f t="shared" ref="K4984:K5028" si="161">J4984+G4984</f>
        <v>68807</v>
      </c>
      <c r="L4984" s="359">
        <v>20250102</v>
      </c>
    </row>
    <row r="4985" spans="1:12" x14ac:dyDescent="0.25">
      <c r="A4985" s="56" t="s">
        <v>6857</v>
      </c>
      <c r="B4985" s="46" t="s">
        <v>11</v>
      </c>
      <c r="C4985" s="46" t="s">
        <v>847</v>
      </c>
      <c r="D4985" s="46" t="s">
        <v>26</v>
      </c>
      <c r="E4985" s="46" t="s">
        <v>2273</v>
      </c>
      <c r="F4985" s="46">
        <v>1</v>
      </c>
      <c r="G4985" s="37">
        <v>44120</v>
      </c>
      <c r="H4985" s="46">
        <v>55</v>
      </c>
      <c r="I4985" s="37">
        <v>493.74</v>
      </c>
      <c r="J4985" s="37">
        <f>I4985*H4985</f>
        <v>27155.7</v>
      </c>
      <c r="K4985" s="37">
        <f t="shared" si="161"/>
        <v>71275.7</v>
      </c>
      <c r="L4985" s="350">
        <v>20250103</v>
      </c>
    </row>
    <row r="4986" spans="1:12" x14ac:dyDescent="0.25">
      <c r="A4986" s="56" t="s">
        <v>6860</v>
      </c>
      <c r="B4986" s="46" t="s">
        <v>11</v>
      </c>
      <c r="C4986" s="46" t="s">
        <v>27</v>
      </c>
      <c r="D4986" s="46" t="s">
        <v>50</v>
      </c>
      <c r="E4986" s="46" t="s">
        <v>825</v>
      </c>
      <c r="F4986" s="46">
        <v>1</v>
      </c>
      <c r="G4986" s="37">
        <v>44120</v>
      </c>
      <c r="H4986" s="46">
        <v>186</v>
      </c>
      <c r="I4986" s="37">
        <v>493.74</v>
      </c>
      <c r="J4986" s="37">
        <f>I4986*H4986</f>
        <v>91835.64</v>
      </c>
      <c r="K4986" s="37">
        <f t="shared" si="161"/>
        <v>135955.64000000001</v>
      </c>
      <c r="L4986" s="350">
        <v>20250106</v>
      </c>
    </row>
    <row r="4987" spans="1:12" x14ac:dyDescent="0.25">
      <c r="A4987" s="55" t="s">
        <v>6858</v>
      </c>
      <c r="B4987" s="35" t="s">
        <v>11</v>
      </c>
      <c r="C4987" s="35" t="s">
        <v>71</v>
      </c>
      <c r="D4987" s="35" t="s">
        <v>3732</v>
      </c>
      <c r="E4987" s="35" t="s">
        <v>6741</v>
      </c>
      <c r="F4987" s="35">
        <v>1</v>
      </c>
      <c r="G4987" s="36">
        <v>44120</v>
      </c>
      <c r="H4987" s="35"/>
      <c r="I4987" s="36"/>
      <c r="J4987" s="36"/>
      <c r="K4987" s="36">
        <f t="shared" si="161"/>
        <v>44120</v>
      </c>
      <c r="L4987" s="348">
        <v>20250107</v>
      </c>
    </row>
    <row r="4988" spans="1:12" x14ac:dyDescent="0.25">
      <c r="A4988" s="56" t="s">
        <v>6861</v>
      </c>
      <c r="B4988" s="46" t="s">
        <v>11</v>
      </c>
      <c r="C4988" s="46" t="s">
        <v>56</v>
      </c>
      <c r="D4988" s="46" t="s">
        <v>57</v>
      </c>
      <c r="E4988" s="46" t="s">
        <v>2737</v>
      </c>
      <c r="F4988" s="46">
        <v>1</v>
      </c>
      <c r="G4988" s="37">
        <v>44120</v>
      </c>
      <c r="H4988" s="46">
        <v>275</v>
      </c>
      <c r="I4988" s="37">
        <v>493.74</v>
      </c>
      <c r="J4988" s="37">
        <f>I4988*H4988</f>
        <v>135778.5</v>
      </c>
      <c r="K4988" s="37">
        <f t="shared" si="161"/>
        <v>179898.5</v>
      </c>
      <c r="L4988" s="350">
        <v>20250107</v>
      </c>
    </row>
    <row r="4989" spans="1:12" x14ac:dyDescent="0.25">
      <c r="A4989" s="55" t="s">
        <v>6866</v>
      </c>
      <c r="B4989" s="35" t="s">
        <v>11</v>
      </c>
      <c r="C4989" s="35" t="s">
        <v>56</v>
      </c>
      <c r="D4989" s="35" t="s">
        <v>57</v>
      </c>
      <c r="E4989" s="35" t="s">
        <v>2735</v>
      </c>
      <c r="F4989" s="35">
        <v>1</v>
      </c>
      <c r="G4989" s="36">
        <v>44120</v>
      </c>
      <c r="H4989" s="35"/>
      <c r="I4989" s="36"/>
      <c r="J4989" s="36"/>
      <c r="K4989" s="36">
        <f t="shared" si="161"/>
        <v>44120</v>
      </c>
      <c r="L4989" s="348">
        <v>20250107</v>
      </c>
    </row>
    <row r="4990" spans="1:12" x14ac:dyDescent="0.25">
      <c r="A4990" s="55" t="s">
        <v>6876</v>
      </c>
      <c r="B4990" s="35" t="s">
        <v>11</v>
      </c>
      <c r="C4990" s="35" t="s">
        <v>56</v>
      </c>
      <c r="D4990" s="35" t="s">
        <v>57</v>
      </c>
      <c r="E4990" s="35" t="s">
        <v>2733</v>
      </c>
      <c r="F4990" s="35">
        <v>1</v>
      </c>
      <c r="G4990" s="36">
        <v>44120</v>
      </c>
      <c r="H4990" s="35"/>
      <c r="I4990" s="36"/>
      <c r="J4990" s="36"/>
      <c r="K4990" s="36">
        <f t="shared" si="161"/>
        <v>44120</v>
      </c>
      <c r="L4990" s="348">
        <v>20250107</v>
      </c>
    </row>
    <row r="4991" spans="1:12" x14ac:dyDescent="0.25">
      <c r="A4991" s="55" t="s">
        <v>6844</v>
      </c>
      <c r="B4991" s="35" t="s">
        <v>11</v>
      </c>
      <c r="C4991" s="35" t="s">
        <v>28</v>
      </c>
      <c r="D4991" s="35" t="s">
        <v>1307</v>
      </c>
      <c r="E4991" s="35" t="s">
        <v>5180</v>
      </c>
      <c r="F4991" s="35">
        <v>1</v>
      </c>
      <c r="G4991" s="36">
        <v>44120</v>
      </c>
      <c r="H4991" s="35"/>
      <c r="I4991" s="36"/>
      <c r="J4991" s="36"/>
      <c r="K4991" s="36">
        <f t="shared" si="161"/>
        <v>44120</v>
      </c>
      <c r="L4991" s="348">
        <v>20250109</v>
      </c>
    </row>
    <row r="4992" spans="1:12" x14ac:dyDescent="0.25">
      <c r="A4992" s="55" t="s">
        <v>6849</v>
      </c>
      <c r="B4992" s="35" t="s">
        <v>11</v>
      </c>
      <c r="C4992" s="35" t="s">
        <v>27</v>
      </c>
      <c r="D4992" s="35" t="s">
        <v>238</v>
      </c>
      <c r="E4992" s="35" t="s">
        <v>419</v>
      </c>
      <c r="F4992" s="35">
        <v>1</v>
      </c>
      <c r="G4992" s="36">
        <v>44120</v>
      </c>
      <c r="H4992" s="35"/>
      <c r="I4992" s="36"/>
      <c r="J4992" s="36"/>
      <c r="K4992" s="36">
        <f t="shared" si="161"/>
        <v>44120</v>
      </c>
      <c r="L4992" s="348">
        <v>20250109</v>
      </c>
    </row>
    <row r="4993" spans="1:12" x14ac:dyDescent="0.25">
      <c r="A4993" s="55" t="s">
        <v>6832</v>
      </c>
      <c r="B4993" s="35" t="s">
        <v>11</v>
      </c>
      <c r="C4993" s="35" t="s">
        <v>984</v>
      </c>
      <c r="D4993" s="35" t="s">
        <v>2178</v>
      </c>
      <c r="E4993" s="35" t="s">
        <v>232</v>
      </c>
      <c r="F4993" s="35">
        <v>1</v>
      </c>
      <c r="G4993" s="36">
        <v>44120</v>
      </c>
      <c r="H4993" s="35"/>
      <c r="I4993" s="36"/>
      <c r="J4993" s="36"/>
      <c r="K4993" s="36">
        <f t="shared" si="161"/>
        <v>44120</v>
      </c>
      <c r="L4993" s="348">
        <v>20250109</v>
      </c>
    </row>
    <row r="4994" spans="1:12" x14ac:dyDescent="0.25">
      <c r="A4994" s="56" t="s">
        <v>6851</v>
      </c>
      <c r="B4994" s="46" t="s">
        <v>11</v>
      </c>
      <c r="C4994" s="46" t="s">
        <v>984</v>
      </c>
      <c r="D4994" s="46" t="s">
        <v>2178</v>
      </c>
      <c r="E4994" s="46" t="s">
        <v>2411</v>
      </c>
      <c r="F4994" s="46">
        <v>1</v>
      </c>
      <c r="G4994" s="37">
        <v>44120</v>
      </c>
      <c r="H4994" s="46">
        <v>50</v>
      </c>
      <c r="I4994" s="37">
        <v>493.74</v>
      </c>
      <c r="J4994" s="37">
        <f>I4994*H4994</f>
        <v>24687</v>
      </c>
      <c r="K4994" s="37">
        <f t="shared" si="161"/>
        <v>68807</v>
      </c>
      <c r="L4994" s="350">
        <v>20250109</v>
      </c>
    </row>
    <row r="4995" spans="1:12" x14ac:dyDescent="0.25">
      <c r="A4995" s="55" t="s">
        <v>6852</v>
      </c>
      <c r="B4995" s="35" t="s">
        <v>11</v>
      </c>
      <c r="C4995" s="35" t="s">
        <v>303</v>
      </c>
      <c r="D4995" s="35" t="s">
        <v>83</v>
      </c>
      <c r="E4995" s="35" t="s">
        <v>1628</v>
      </c>
      <c r="F4995" s="35">
        <v>1</v>
      </c>
      <c r="G4995" s="36">
        <v>44120</v>
      </c>
      <c r="H4995" s="35"/>
      <c r="I4995" s="36"/>
      <c r="J4995" s="36"/>
      <c r="K4995" s="36">
        <f t="shared" si="161"/>
        <v>44120</v>
      </c>
      <c r="L4995" s="348">
        <v>20250109</v>
      </c>
    </row>
    <row r="4996" spans="1:12" x14ac:dyDescent="0.25">
      <c r="A4996" s="56" t="s">
        <v>6853</v>
      </c>
      <c r="B4996" s="46" t="s">
        <v>11</v>
      </c>
      <c r="C4996" s="46" t="s">
        <v>303</v>
      </c>
      <c r="D4996" s="46" t="s">
        <v>83</v>
      </c>
      <c r="E4996" s="46" t="s">
        <v>1630</v>
      </c>
      <c r="F4996" s="46">
        <v>1</v>
      </c>
      <c r="G4996" s="37">
        <v>44120</v>
      </c>
      <c r="H4996" s="46">
        <v>283</v>
      </c>
      <c r="I4996" s="37">
        <v>493.74</v>
      </c>
      <c r="J4996" s="37">
        <f>I4996*H4996</f>
        <v>139728.42000000001</v>
      </c>
      <c r="K4996" s="37">
        <f t="shared" si="161"/>
        <v>183848.42</v>
      </c>
      <c r="L4996" s="350">
        <v>20250109</v>
      </c>
    </row>
    <row r="4997" spans="1:12" x14ac:dyDescent="0.25">
      <c r="A4997" s="55" t="s">
        <v>6837</v>
      </c>
      <c r="B4997" s="35" t="s">
        <v>11</v>
      </c>
      <c r="C4997" s="35" t="s">
        <v>220</v>
      </c>
      <c r="D4997" s="35" t="s">
        <v>221</v>
      </c>
      <c r="E4997" s="35" t="s">
        <v>6018</v>
      </c>
      <c r="F4997" s="35">
        <v>1</v>
      </c>
      <c r="G4997" s="36">
        <v>44120</v>
      </c>
      <c r="H4997" s="35"/>
      <c r="I4997" s="36"/>
      <c r="J4997" s="36"/>
      <c r="K4997" s="36">
        <f t="shared" si="161"/>
        <v>44120</v>
      </c>
      <c r="L4997" s="348">
        <v>20250113</v>
      </c>
    </row>
    <row r="4998" spans="1:12" x14ac:dyDescent="0.25">
      <c r="A4998" s="55" t="s">
        <v>6827</v>
      </c>
      <c r="B4998" s="35" t="s">
        <v>11</v>
      </c>
      <c r="C4998" s="35" t="s">
        <v>36</v>
      </c>
      <c r="D4998" s="35" t="s">
        <v>37</v>
      </c>
      <c r="E4998" s="35" t="s">
        <v>1362</v>
      </c>
      <c r="F4998" s="35">
        <v>1</v>
      </c>
      <c r="G4998" s="36">
        <v>44120</v>
      </c>
      <c r="H4998" s="35"/>
      <c r="I4998" s="36"/>
      <c r="J4998" s="36"/>
      <c r="K4998" s="36">
        <f t="shared" si="161"/>
        <v>44120</v>
      </c>
      <c r="L4998" s="348">
        <v>20250114</v>
      </c>
    </row>
    <row r="4999" spans="1:12" x14ac:dyDescent="0.25">
      <c r="A4999" s="55" t="s">
        <v>6850</v>
      </c>
      <c r="B4999" s="35" t="s">
        <v>11</v>
      </c>
      <c r="C4999" s="35" t="s">
        <v>36</v>
      </c>
      <c r="D4999" s="35" t="s">
        <v>37</v>
      </c>
      <c r="E4999" s="35" t="s">
        <v>3153</v>
      </c>
      <c r="F4999" s="35">
        <v>1</v>
      </c>
      <c r="G4999" s="36">
        <v>44120</v>
      </c>
      <c r="H4999" s="35"/>
      <c r="I4999" s="36"/>
      <c r="J4999" s="36"/>
      <c r="K4999" s="36">
        <f t="shared" si="161"/>
        <v>44120</v>
      </c>
      <c r="L4999" s="348">
        <v>20250114</v>
      </c>
    </row>
    <row r="5000" spans="1:12" x14ac:dyDescent="0.25">
      <c r="A5000" s="56" t="s">
        <v>6854</v>
      </c>
      <c r="B5000" s="46" t="s">
        <v>11</v>
      </c>
      <c r="C5000" s="46" t="s">
        <v>36</v>
      </c>
      <c r="D5000" s="46" t="s">
        <v>37</v>
      </c>
      <c r="E5000" s="46" t="s">
        <v>1301</v>
      </c>
      <c r="F5000" s="46">
        <v>1</v>
      </c>
      <c r="G5000" s="37">
        <v>44120</v>
      </c>
      <c r="H5000" s="46">
        <v>287</v>
      </c>
      <c r="I5000" s="37">
        <v>493.74</v>
      </c>
      <c r="J5000" s="37">
        <f>I5000*H5000</f>
        <v>141703.38</v>
      </c>
      <c r="K5000" s="37">
        <f t="shared" si="161"/>
        <v>185823.38</v>
      </c>
      <c r="L5000" s="350">
        <v>20250114</v>
      </c>
    </row>
    <row r="5001" spans="1:12" x14ac:dyDescent="0.25">
      <c r="A5001" s="55" t="s">
        <v>6855</v>
      </c>
      <c r="B5001" s="35" t="s">
        <v>11</v>
      </c>
      <c r="C5001" s="35" t="s">
        <v>36</v>
      </c>
      <c r="D5001" s="35" t="s">
        <v>37</v>
      </c>
      <c r="E5001" s="35" t="s">
        <v>1173</v>
      </c>
      <c r="F5001" s="35">
        <v>1</v>
      </c>
      <c r="G5001" s="36">
        <v>44120</v>
      </c>
      <c r="H5001" s="35"/>
      <c r="I5001" s="36"/>
      <c r="J5001" s="36"/>
      <c r="K5001" s="36">
        <f t="shared" si="161"/>
        <v>44120</v>
      </c>
      <c r="L5001" s="348">
        <v>20250114</v>
      </c>
    </row>
    <row r="5002" spans="1:12" x14ac:dyDescent="0.25">
      <c r="A5002" s="55" t="s">
        <v>6859</v>
      </c>
      <c r="B5002" s="35" t="s">
        <v>11</v>
      </c>
      <c r="C5002" s="35" t="s">
        <v>36</v>
      </c>
      <c r="D5002" s="35" t="s">
        <v>37</v>
      </c>
      <c r="E5002" s="35" t="s">
        <v>2372</v>
      </c>
      <c r="F5002" s="35">
        <v>1</v>
      </c>
      <c r="G5002" s="36">
        <v>44120</v>
      </c>
      <c r="H5002" s="35"/>
      <c r="I5002" s="36"/>
      <c r="J5002" s="36"/>
      <c r="K5002" s="36">
        <f t="shared" si="161"/>
        <v>44120</v>
      </c>
      <c r="L5002" s="348">
        <v>20250114</v>
      </c>
    </row>
    <row r="5003" spans="1:12" x14ac:dyDescent="0.25">
      <c r="A5003" s="55" t="s">
        <v>6865</v>
      </c>
      <c r="B5003" s="35" t="s">
        <v>11</v>
      </c>
      <c r="C5003" s="35" t="s">
        <v>36</v>
      </c>
      <c r="D5003" s="35" t="s">
        <v>37</v>
      </c>
      <c r="E5003" s="35" t="s">
        <v>1241</v>
      </c>
      <c r="F5003" s="35">
        <v>1</v>
      </c>
      <c r="G5003" s="36">
        <v>44120</v>
      </c>
      <c r="H5003" s="35"/>
      <c r="I5003" s="36"/>
      <c r="J5003" s="36"/>
      <c r="K5003" s="36">
        <f t="shared" si="161"/>
        <v>44120</v>
      </c>
      <c r="L5003" s="348">
        <v>20250114</v>
      </c>
    </row>
    <row r="5004" spans="1:12" x14ac:dyDescent="0.25">
      <c r="A5004" s="55" t="s">
        <v>6871</v>
      </c>
      <c r="B5004" s="35" t="s">
        <v>11</v>
      </c>
      <c r="C5004" s="35" t="s">
        <v>36</v>
      </c>
      <c r="D5004" s="35" t="s">
        <v>37</v>
      </c>
      <c r="E5004" s="35" t="s">
        <v>1299</v>
      </c>
      <c r="F5004" s="35">
        <v>1</v>
      </c>
      <c r="G5004" s="36">
        <v>44120</v>
      </c>
      <c r="H5004" s="35"/>
      <c r="I5004" s="36"/>
      <c r="J5004" s="36"/>
      <c r="K5004" s="36">
        <f t="shared" si="161"/>
        <v>44120</v>
      </c>
      <c r="L5004" s="348">
        <v>20250114</v>
      </c>
    </row>
    <row r="5005" spans="1:12" x14ac:dyDescent="0.25">
      <c r="A5005" s="55" t="s">
        <v>6831</v>
      </c>
      <c r="B5005" s="35" t="s">
        <v>11</v>
      </c>
      <c r="C5005" s="35" t="s">
        <v>220</v>
      </c>
      <c r="D5005" s="35" t="s">
        <v>221</v>
      </c>
      <c r="E5005" s="35" t="s">
        <v>4270</v>
      </c>
      <c r="F5005" s="35">
        <v>1</v>
      </c>
      <c r="G5005" s="36">
        <v>44120</v>
      </c>
      <c r="H5005" s="35"/>
      <c r="I5005" s="36"/>
      <c r="J5005" s="36"/>
      <c r="K5005" s="36">
        <f t="shared" si="161"/>
        <v>44120</v>
      </c>
      <c r="L5005" s="348">
        <v>20250115</v>
      </c>
    </row>
    <row r="5006" spans="1:12" x14ac:dyDescent="0.25">
      <c r="A5006" s="56" t="s">
        <v>6838</v>
      </c>
      <c r="B5006" s="46" t="s">
        <v>2204</v>
      </c>
      <c r="C5006" s="46" t="s">
        <v>35</v>
      </c>
      <c r="D5006" s="46" t="s">
        <v>611</v>
      </c>
      <c r="E5006" s="46" t="s">
        <v>6839</v>
      </c>
      <c r="F5006" s="46">
        <v>1</v>
      </c>
      <c r="G5006" s="37">
        <v>44120</v>
      </c>
      <c r="H5006" s="46">
        <v>45</v>
      </c>
      <c r="I5006" s="37">
        <v>493.74</v>
      </c>
      <c r="J5006" s="37">
        <f>I5006*H5006</f>
        <v>22218.3</v>
      </c>
      <c r="K5006" s="37">
        <f t="shared" si="161"/>
        <v>66338.3</v>
      </c>
      <c r="L5006" s="350">
        <v>20250115</v>
      </c>
    </row>
    <row r="5007" spans="1:12" x14ac:dyDescent="0.25">
      <c r="A5007" s="55" t="s">
        <v>6829</v>
      </c>
      <c r="B5007" s="35" t="s">
        <v>11</v>
      </c>
      <c r="C5007" s="35" t="s">
        <v>251</v>
      </c>
      <c r="D5007" s="35" t="s">
        <v>91</v>
      </c>
      <c r="E5007" s="35" t="s">
        <v>2971</v>
      </c>
      <c r="F5007" s="35">
        <v>1</v>
      </c>
      <c r="G5007" s="36">
        <v>44120</v>
      </c>
      <c r="H5007" s="35"/>
      <c r="I5007" s="36"/>
      <c r="J5007" s="36"/>
      <c r="K5007" s="36">
        <f t="shared" si="161"/>
        <v>44120</v>
      </c>
      <c r="L5007" s="348">
        <v>20250115</v>
      </c>
    </row>
    <row r="5008" spans="1:12" x14ac:dyDescent="0.25">
      <c r="A5008" s="55" t="s">
        <v>6830</v>
      </c>
      <c r="B5008" s="35" t="s">
        <v>11</v>
      </c>
      <c r="C5008" s="35" t="s">
        <v>251</v>
      </c>
      <c r="D5008" s="35" t="s">
        <v>91</v>
      </c>
      <c r="E5008" s="35" t="s">
        <v>3513</v>
      </c>
      <c r="F5008" s="35">
        <v>1</v>
      </c>
      <c r="G5008" s="36">
        <v>44120</v>
      </c>
      <c r="H5008" s="35"/>
      <c r="I5008" s="36"/>
      <c r="J5008" s="36"/>
      <c r="K5008" s="36">
        <f t="shared" si="161"/>
        <v>44120</v>
      </c>
      <c r="L5008" s="348">
        <v>20250115</v>
      </c>
    </row>
    <row r="5009" spans="1:12" x14ac:dyDescent="0.25">
      <c r="A5009" s="55" t="s">
        <v>6872</v>
      </c>
      <c r="B5009" s="35" t="s">
        <v>2204</v>
      </c>
      <c r="C5009" s="35" t="s">
        <v>56</v>
      </c>
      <c r="D5009" s="35" t="s">
        <v>57</v>
      </c>
      <c r="E5009" s="35" t="s">
        <v>6873</v>
      </c>
      <c r="F5009" s="35">
        <v>1</v>
      </c>
      <c r="G5009" s="36">
        <v>44120</v>
      </c>
      <c r="H5009" s="35"/>
      <c r="I5009" s="36"/>
      <c r="J5009" s="36"/>
      <c r="K5009" s="36">
        <f t="shared" si="161"/>
        <v>44120</v>
      </c>
      <c r="L5009" s="348">
        <v>20250116</v>
      </c>
    </row>
    <row r="5010" spans="1:12" x14ac:dyDescent="0.25">
      <c r="A5010" s="56" t="s">
        <v>6874</v>
      </c>
      <c r="B5010" s="46" t="s">
        <v>2204</v>
      </c>
      <c r="C5010" s="46" t="s">
        <v>56</v>
      </c>
      <c r="D5010" s="46" t="s">
        <v>57</v>
      </c>
      <c r="E5010" s="46" t="s">
        <v>6875</v>
      </c>
      <c r="F5010" s="46">
        <v>1</v>
      </c>
      <c r="G5010" s="37">
        <v>44120</v>
      </c>
      <c r="H5010" s="46">
        <v>275</v>
      </c>
      <c r="I5010" s="37">
        <v>493.74</v>
      </c>
      <c r="J5010" s="37">
        <f>I5010*H5010</f>
        <v>135778.5</v>
      </c>
      <c r="K5010" s="37">
        <f t="shared" si="161"/>
        <v>179898.5</v>
      </c>
      <c r="L5010" s="350">
        <v>20250116</v>
      </c>
    </row>
    <row r="5011" spans="1:12" x14ac:dyDescent="0.25">
      <c r="A5011" s="55" t="s">
        <v>6862</v>
      </c>
      <c r="B5011" s="35" t="s">
        <v>11</v>
      </c>
      <c r="C5011" s="35" t="s">
        <v>28</v>
      </c>
      <c r="D5011" s="35" t="s">
        <v>1980</v>
      </c>
      <c r="E5011" s="35" t="s">
        <v>3599</v>
      </c>
      <c r="F5011" s="35">
        <v>1</v>
      </c>
      <c r="G5011" s="36">
        <v>44120</v>
      </c>
      <c r="H5011" s="35"/>
      <c r="I5011" s="36"/>
      <c r="J5011" s="36"/>
      <c r="K5011" s="36">
        <f t="shared" si="161"/>
        <v>44120</v>
      </c>
      <c r="L5011" s="348">
        <v>20250117</v>
      </c>
    </row>
    <row r="5012" spans="1:12" x14ac:dyDescent="0.25">
      <c r="A5012" s="56" t="s">
        <v>6822</v>
      </c>
      <c r="B5012" s="46" t="s">
        <v>11</v>
      </c>
      <c r="C5012" s="46" t="s">
        <v>698</v>
      </c>
      <c r="D5012" s="46" t="s">
        <v>26</v>
      </c>
      <c r="E5012" s="46" t="s">
        <v>930</v>
      </c>
      <c r="F5012" s="46">
        <v>1</v>
      </c>
      <c r="G5012" s="37">
        <v>44120</v>
      </c>
      <c r="H5012" s="46">
        <v>66</v>
      </c>
      <c r="I5012" s="37">
        <v>493.74</v>
      </c>
      <c r="J5012" s="37">
        <f>I5012*H5012</f>
        <v>32586.84</v>
      </c>
      <c r="K5012" s="37">
        <f t="shared" si="161"/>
        <v>76706.84</v>
      </c>
      <c r="L5012" s="350">
        <v>20250117</v>
      </c>
    </row>
    <row r="5013" spans="1:12" x14ac:dyDescent="0.25">
      <c r="A5013" s="56" t="s">
        <v>6816</v>
      </c>
      <c r="B5013" s="46" t="s">
        <v>11</v>
      </c>
      <c r="C5013" s="46" t="s">
        <v>28</v>
      </c>
      <c r="D5013" s="46" t="s">
        <v>2088</v>
      </c>
      <c r="E5013" s="46" t="s">
        <v>2755</v>
      </c>
      <c r="F5013" s="46">
        <v>1</v>
      </c>
      <c r="G5013" s="37">
        <v>44120</v>
      </c>
      <c r="H5013" s="46">
        <v>57</v>
      </c>
      <c r="I5013" s="37">
        <v>493.74</v>
      </c>
      <c r="J5013" s="37">
        <f>I5013*H5013</f>
        <v>28143.18</v>
      </c>
      <c r="K5013" s="37">
        <f t="shared" si="161"/>
        <v>72263.179999999993</v>
      </c>
      <c r="L5013" s="350">
        <v>20250123</v>
      </c>
    </row>
    <row r="5014" spans="1:12" x14ac:dyDescent="0.25">
      <c r="A5014" s="56" t="s">
        <v>6828</v>
      </c>
      <c r="B5014" s="46" t="s">
        <v>11</v>
      </c>
      <c r="C5014" s="46" t="s">
        <v>984</v>
      </c>
      <c r="D5014" s="46" t="s">
        <v>2178</v>
      </c>
      <c r="E5014" s="46" t="s">
        <v>2711</v>
      </c>
      <c r="F5014" s="46">
        <v>1</v>
      </c>
      <c r="G5014" s="37">
        <v>44120</v>
      </c>
      <c r="H5014" s="46">
        <v>50</v>
      </c>
      <c r="I5014" s="37">
        <v>493.74</v>
      </c>
      <c r="J5014" s="37">
        <f>I5014*H5014</f>
        <v>24687</v>
      </c>
      <c r="K5014" s="37">
        <f t="shared" si="161"/>
        <v>68807</v>
      </c>
      <c r="L5014" s="350">
        <v>20250123</v>
      </c>
    </row>
    <row r="5015" spans="1:12" x14ac:dyDescent="0.25">
      <c r="A5015" s="55" t="s">
        <v>6814</v>
      </c>
      <c r="B5015" s="35" t="s">
        <v>11</v>
      </c>
      <c r="C5015" s="35" t="s">
        <v>220</v>
      </c>
      <c r="D5015" s="35" t="s">
        <v>221</v>
      </c>
      <c r="E5015" s="35" t="s">
        <v>4270</v>
      </c>
      <c r="F5015" s="35">
        <v>1</v>
      </c>
      <c r="G5015" s="36">
        <v>44120</v>
      </c>
      <c r="H5015" s="35"/>
      <c r="I5015" s="36"/>
      <c r="J5015" s="36"/>
      <c r="K5015" s="36">
        <f t="shared" si="161"/>
        <v>44120</v>
      </c>
      <c r="L5015" s="348">
        <v>20250124</v>
      </c>
    </row>
    <row r="5016" spans="1:12" x14ac:dyDescent="0.25">
      <c r="A5016" s="55" t="s">
        <v>6815</v>
      </c>
      <c r="B5016" s="35" t="s">
        <v>11</v>
      </c>
      <c r="C5016" s="35" t="s">
        <v>1760</v>
      </c>
      <c r="D5016" s="35" t="s">
        <v>1761</v>
      </c>
      <c r="E5016" s="35" t="s">
        <v>1764</v>
      </c>
      <c r="F5016" s="35">
        <v>1</v>
      </c>
      <c r="G5016" s="36">
        <v>44120</v>
      </c>
      <c r="H5016" s="35"/>
      <c r="I5016" s="36"/>
      <c r="J5016" s="36"/>
      <c r="K5016" s="36">
        <f t="shared" si="161"/>
        <v>44120</v>
      </c>
      <c r="L5016" s="348">
        <v>20250124</v>
      </c>
    </row>
    <row r="5017" spans="1:12" x14ac:dyDescent="0.25">
      <c r="A5017" s="56" t="s">
        <v>6813</v>
      </c>
      <c r="B5017" s="46" t="s">
        <v>11</v>
      </c>
      <c r="C5017" s="46" t="s">
        <v>698</v>
      </c>
      <c r="D5017" s="46" t="s">
        <v>26</v>
      </c>
      <c r="E5017" s="46" t="s">
        <v>930</v>
      </c>
      <c r="F5017" s="46">
        <v>1</v>
      </c>
      <c r="G5017" s="37">
        <v>44120</v>
      </c>
      <c r="H5017" s="46">
        <v>67</v>
      </c>
      <c r="I5017" s="37">
        <v>493.74</v>
      </c>
      <c r="J5017" s="37">
        <f>I5017*H5017</f>
        <v>33080.58</v>
      </c>
      <c r="K5017" s="37">
        <f t="shared" si="161"/>
        <v>77200.58</v>
      </c>
      <c r="L5017" s="350">
        <v>20250127</v>
      </c>
    </row>
    <row r="5018" spans="1:12" x14ac:dyDescent="0.25">
      <c r="A5018" s="55" t="s">
        <v>6812</v>
      </c>
      <c r="B5018" s="35" t="s">
        <v>11</v>
      </c>
      <c r="C5018" s="35" t="s">
        <v>38</v>
      </c>
      <c r="D5018" s="35" t="s">
        <v>478</v>
      </c>
      <c r="E5018" s="35" t="s">
        <v>1623</v>
      </c>
      <c r="F5018" s="35">
        <v>1</v>
      </c>
      <c r="G5018" s="36">
        <v>44120</v>
      </c>
      <c r="H5018" s="35"/>
      <c r="I5018" s="36"/>
      <c r="J5018" s="36"/>
      <c r="K5018" s="36">
        <f t="shared" si="161"/>
        <v>44120</v>
      </c>
      <c r="L5018" s="348">
        <v>20250127</v>
      </c>
    </row>
    <row r="5019" spans="1:12" x14ac:dyDescent="0.25">
      <c r="A5019" s="55" t="s">
        <v>6801</v>
      </c>
      <c r="B5019" s="35" t="s">
        <v>11</v>
      </c>
      <c r="C5019" s="35" t="s">
        <v>12</v>
      </c>
      <c r="D5019" s="35" t="s">
        <v>334</v>
      </c>
      <c r="E5019" s="35" t="s">
        <v>335</v>
      </c>
      <c r="F5019" s="35">
        <v>1</v>
      </c>
      <c r="G5019" s="36">
        <v>44120</v>
      </c>
      <c r="H5019" s="35"/>
      <c r="I5019" s="36"/>
      <c r="J5019" s="36"/>
      <c r="K5019" s="36">
        <f t="shared" si="161"/>
        <v>44120</v>
      </c>
      <c r="L5019" s="348">
        <v>20250128</v>
      </c>
    </row>
    <row r="5020" spans="1:12" x14ac:dyDescent="0.25">
      <c r="A5020" s="55" t="s">
        <v>6811</v>
      </c>
      <c r="B5020" s="35" t="s">
        <v>11</v>
      </c>
      <c r="C5020" s="35" t="s">
        <v>12</v>
      </c>
      <c r="D5020" s="35" t="s">
        <v>319</v>
      </c>
      <c r="E5020" s="35" t="s">
        <v>3588</v>
      </c>
      <c r="F5020" s="35">
        <v>1</v>
      </c>
      <c r="G5020" s="36">
        <v>44120</v>
      </c>
      <c r="H5020" s="35"/>
      <c r="I5020" s="36"/>
      <c r="J5020" s="36"/>
      <c r="K5020" s="36">
        <f t="shared" si="161"/>
        <v>44120</v>
      </c>
      <c r="L5020" s="348">
        <v>20250128</v>
      </c>
    </row>
    <row r="5021" spans="1:12" x14ac:dyDescent="0.25">
      <c r="A5021" s="55" t="s">
        <v>6856</v>
      </c>
      <c r="B5021" s="35" t="s">
        <v>1468</v>
      </c>
      <c r="C5021" s="35" t="s">
        <v>12</v>
      </c>
      <c r="D5021" s="35" t="s">
        <v>319</v>
      </c>
      <c r="E5021" s="35" t="s">
        <v>327</v>
      </c>
      <c r="F5021" s="35">
        <v>1</v>
      </c>
      <c r="G5021" s="36">
        <v>44120</v>
      </c>
      <c r="H5021" s="35"/>
      <c r="I5021" s="36"/>
      <c r="J5021" s="36"/>
      <c r="K5021" s="36">
        <f t="shared" si="161"/>
        <v>44120</v>
      </c>
      <c r="L5021" s="348">
        <v>20250128</v>
      </c>
    </row>
    <row r="5022" spans="1:12" x14ac:dyDescent="0.25">
      <c r="A5022" s="56" t="s">
        <v>6864</v>
      </c>
      <c r="B5022" s="46" t="s">
        <v>11</v>
      </c>
      <c r="C5022" s="46" t="s">
        <v>36</v>
      </c>
      <c r="D5022" s="46" t="s">
        <v>37</v>
      </c>
      <c r="E5022" s="46" t="s">
        <v>2466</v>
      </c>
      <c r="F5022" s="46">
        <v>1</v>
      </c>
      <c r="G5022" s="37">
        <v>44120</v>
      </c>
      <c r="H5022" s="46">
        <v>287</v>
      </c>
      <c r="I5022" s="37">
        <v>493.74</v>
      </c>
      <c r="J5022" s="37">
        <f>I5022*H5022</f>
        <v>141703.38</v>
      </c>
      <c r="K5022" s="37">
        <f t="shared" si="161"/>
        <v>185823.38</v>
      </c>
      <c r="L5022" s="350">
        <v>20250128</v>
      </c>
    </row>
    <row r="5023" spans="1:12" x14ac:dyDescent="0.25">
      <c r="A5023" s="56" t="s">
        <v>6799</v>
      </c>
      <c r="B5023" s="46" t="s">
        <v>11</v>
      </c>
      <c r="C5023" s="46" t="s">
        <v>698</v>
      </c>
      <c r="D5023" s="46" t="s">
        <v>26</v>
      </c>
      <c r="E5023" s="46" t="s">
        <v>930</v>
      </c>
      <c r="F5023" s="46">
        <v>1</v>
      </c>
      <c r="G5023" s="37">
        <v>44120</v>
      </c>
      <c r="H5023" s="46">
        <v>58</v>
      </c>
      <c r="I5023" s="37">
        <v>493.74</v>
      </c>
      <c r="J5023" s="37">
        <f>I5023*H5023</f>
        <v>28636.920000000002</v>
      </c>
      <c r="K5023" s="37">
        <f t="shared" si="161"/>
        <v>72756.92</v>
      </c>
      <c r="L5023" s="350">
        <v>20250129</v>
      </c>
    </row>
    <row r="5024" spans="1:12" x14ac:dyDescent="0.25">
      <c r="A5024" s="55" t="s">
        <v>6841</v>
      </c>
      <c r="B5024" s="35" t="s">
        <v>11</v>
      </c>
      <c r="C5024" s="35" t="s">
        <v>6549</v>
      </c>
      <c r="D5024" s="35" t="s">
        <v>319</v>
      </c>
      <c r="E5024" s="35" t="s">
        <v>6550</v>
      </c>
      <c r="F5024" s="35">
        <v>1</v>
      </c>
      <c r="G5024" s="36">
        <v>44120</v>
      </c>
      <c r="H5024" s="35"/>
      <c r="I5024" s="36"/>
      <c r="J5024" s="36"/>
      <c r="K5024" s="36">
        <f t="shared" si="161"/>
        <v>44120</v>
      </c>
      <c r="L5024" s="348">
        <v>20250129</v>
      </c>
    </row>
    <row r="5025" spans="1:12" x14ac:dyDescent="0.25">
      <c r="A5025" s="55" t="s">
        <v>6795</v>
      </c>
      <c r="B5025" s="35" t="s">
        <v>11</v>
      </c>
      <c r="C5025" s="35" t="s">
        <v>12</v>
      </c>
      <c r="D5025" s="35" t="s">
        <v>319</v>
      </c>
      <c r="E5025" s="35" t="s">
        <v>3588</v>
      </c>
      <c r="F5025" s="35">
        <v>1</v>
      </c>
      <c r="G5025" s="36">
        <v>44120</v>
      </c>
      <c r="H5025" s="35"/>
      <c r="I5025" s="36"/>
      <c r="J5025" s="36"/>
      <c r="K5025" s="36">
        <f t="shared" si="161"/>
        <v>44120</v>
      </c>
      <c r="L5025" s="348">
        <v>20250130</v>
      </c>
    </row>
    <row r="5026" spans="1:12" x14ac:dyDescent="0.25">
      <c r="A5026" s="56" t="s">
        <v>6800</v>
      </c>
      <c r="B5026" s="46" t="s">
        <v>11</v>
      </c>
      <c r="C5026" s="46" t="s">
        <v>95</v>
      </c>
      <c r="D5026" s="46" t="s">
        <v>96</v>
      </c>
      <c r="E5026" s="46" t="s">
        <v>97</v>
      </c>
      <c r="F5026" s="46">
        <v>1</v>
      </c>
      <c r="G5026" s="37">
        <v>44120</v>
      </c>
      <c r="H5026" s="46">
        <v>183</v>
      </c>
      <c r="I5026" s="37">
        <v>493.74</v>
      </c>
      <c r="J5026" s="37">
        <f>I5026*H5026</f>
        <v>90354.42</v>
      </c>
      <c r="K5026" s="37">
        <f t="shared" si="161"/>
        <v>134474.41999999998</v>
      </c>
      <c r="L5026" s="350">
        <v>20250131</v>
      </c>
    </row>
    <row r="5027" spans="1:12" x14ac:dyDescent="0.25">
      <c r="A5027" s="55" t="s">
        <v>6870</v>
      </c>
      <c r="B5027" s="35" t="s">
        <v>11</v>
      </c>
      <c r="C5027" s="35" t="s">
        <v>95</v>
      </c>
      <c r="D5027" s="35" t="s">
        <v>96</v>
      </c>
      <c r="E5027" s="35" t="s">
        <v>3062</v>
      </c>
      <c r="F5027" s="35">
        <v>1</v>
      </c>
      <c r="G5027" s="36">
        <v>44120</v>
      </c>
      <c r="H5027" s="35"/>
      <c r="I5027" s="36"/>
      <c r="J5027" s="36"/>
      <c r="K5027" s="36">
        <f t="shared" si="161"/>
        <v>44120</v>
      </c>
      <c r="L5027" s="348">
        <v>20250131</v>
      </c>
    </row>
    <row r="5028" spans="1:12" ht="15.75" thickBot="1" x14ac:dyDescent="0.3">
      <c r="A5028" s="313" t="s">
        <v>6867</v>
      </c>
      <c r="B5028" s="314" t="s">
        <v>11</v>
      </c>
      <c r="C5028" s="314" t="s">
        <v>2632</v>
      </c>
      <c r="D5028" s="314" t="s">
        <v>6868</v>
      </c>
      <c r="E5028" s="314" t="s">
        <v>6869</v>
      </c>
      <c r="F5028" s="314">
        <v>1</v>
      </c>
      <c r="G5028" s="316">
        <v>44120</v>
      </c>
      <c r="H5028" s="314">
        <v>49</v>
      </c>
      <c r="I5028" s="316">
        <v>493.74</v>
      </c>
      <c r="J5028" s="316">
        <f>I5028*H5028</f>
        <v>24193.260000000002</v>
      </c>
      <c r="K5028" s="316">
        <f t="shared" si="161"/>
        <v>68313.260000000009</v>
      </c>
      <c r="L5028" s="352">
        <v>20250131</v>
      </c>
    </row>
    <row r="5029" spans="1:12" ht="15.75" thickBot="1" x14ac:dyDescent="0.3"/>
    <row r="5030" spans="1:12" x14ac:dyDescent="0.25">
      <c r="A5030" s="168" t="s">
        <v>6847</v>
      </c>
      <c r="B5030" s="169" t="s">
        <v>92</v>
      </c>
      <c r="C5030" s="169" t="s">
        <v>685</v>
      </c>
      <c r="D5030" s="169" t="s">
        <v>686</v>
      </c>
      <c r="E5030" s="169" t="s">
        <v>2922</v>
      </c>
      <c r="F5030" s="169">
        <v>1</v>
      </c>
      <c r="G5030" s="171">
        <v>20395</v>
      </c>
      <c r="H5030" s="169">
        <v>53</v>
      </c>
      <c r="I5030" s="171">
        <v>493.74</v>
      </c>
      <c r="J5030" s="171">
        <f>I5030*H5030</f>
        <v>26168.22</v>
      </c>
      <c r="K5030" s="171">
        <f t="shared" ref="K5030:K5061" si="162">J5030+G5030</f>
        <v>46563.22</v>
      </c>
      <c r="L5030" s="359">
        <v>20250106</v>
      </c>
    </row>
    <row r="5031" spans="1:12" x14ac:dyDescent="0.25">
      <c r="A5031" s="55" t="s">
        <v>6848</v>
      </c>
      <c r="B5031" s="35" t="s">
        <v>92</v>
      </c>
      <c r="C5031" s="35" t="s">
        <v>685</v>
      </c>
      <c r="D5031" s="35" t="s">
        <v>686</v>
      </c>
      <c r="E5031" s="35" t="s">
        <v>5929</v>
      </c>
      <c r="F5031" s="35">
        <v>1</v>
      </c>
      <c r="G5031" s="36">
        <v>20395</v>
      </c>
      <c r="H5031" s="35"/>
      <c r="I5031" s="36"/>
      <c r="J5031" s="36"/>
      <c r="K5031" s="36">
        <f t="shared" si="162"/>
        <v>20395</v>
      </c>
      <c r="L5031" s="348">
        <v>20250106</v>
      </c>
    </row>
    <row r="5032" spans="1:12" x14ac:dyDescent="0.25">
      <c r="A5032" s="55" t="s">
        <v>6845</v>
      </c>
      <c r="B5032" s="35" t="s">
        <v>92</v>
      </c>
      <c r="C5032" s="35" t="s">
        <v>685</v>
      </c>
      <c r="D5032" s="35" t="s">
        <v>1157</v>
      </c>
      <c r="E5032" s="35" t="s">
        <v>1246</v>
      </c>
      <c r="F5032" s="35">
        <v>1</v>
      </c>
      <c r="G5032" s="36">
        <v>20395</v>
      </c>
      <c r="H5032" s="35"/>
      <c r="I5032" s="36"/>
      <c r="J5032" s="36"/>
      <c r="K5032" s="36">
        <f t="shared" si="162"/>
        <v>20395</v>
      </c>
      <c r="L5032" s="348">
        <v>20250106</v>
      </c>
    </row>
    <row r="5033" spans="1:12" x14ac:dyDescent="0.25">
      <c r="A5033" s="55" t="s">
        <v>6846</v>
      </c>
      <c r="B5033" s="35" t="s">
        <v>92</v>
      </c>
      <c r="C5033" s="35" t="s">
        <v>685</v>
      </c>
      <c r="D5033" s="35" t="s">
        <v>1157</v>
      </c>
      <c r="E5033" s="35" t="s">
        <v>2924</v>
      </c>
      <c r="F5033" s="35">
        <v>1</v>
      </c>
      <c r="G5033" s="36">
        <v>20395</v>
      </c>
      <c r="H5033" s="35"/>
      <c r="I5033" s="36"/>
      <c r="J5033" s="36"/>
      <c r="K5033" s="36">
        <f t="shared" si="162"/>
        <v>20395</v>
      </c>
      <c r="L5033" s="348">
        <v>20250106</v>
      </c>
    </row>
    <row r="5034" spans="1:12" x14ac:dyDescent="0.25">
      <c r="A5034" s="55" t="s">
        <v>6842</v>
      </c>
      <c r="B5034" s="35" t="s">
        <v>92</v>
      </c>
      <c r="C5034" s="35" t="s">
        <v>685</v>
      </c>
      <c r="D5034" s="35" t="s">
        <v>1276</v>
      </c>
      <c r="E5034" s="35" t="s">
        <v>2926</v>
      </c>
      <c r="F5034" s="35">
        <v>1</v>
      </c>
      <c r="G5034" s="36">
        <v>20395</v>
      </c>
      <c r="H5034" s="35"/>
      <c r="I5034" s="36"/>
      <c r="J5034" s="36"/>
      <c r="K5034" s="36">
        <f t="shared" si="162"/>
        <v>20395</v>
      </c>
      <c r="L5034" s="348">
        <v>20250107</v>
      </c>
    </row>
    <row r="5035" spans="1:12" x14ac:dyDescent="0.25">
      <c r="A5035" s="55" t="s">
        <v>6843</v>
      </c>
      <c r="B5035" s="35" t="s">
        <v>92</v>
      </c>
      <c r="C5035" s="35" t="s">
        <v>685</v>
      </c>
      <c r="D5035" s="35" t="s">
        <v>1276</v>
      </c>
      <c r="E5035" s="35" t="s">
        <v>1277</v>
      </c>
      <c r="F5035" s="35">
        <v>1</v>
      </c>
      <c r="G5035" s="36">
        <v>20395</v>
      </c>
      <c r="H5035" s="35"/>
      <c r="I5035" s="36"/>
      <c r="J5035" s="36"/>
      <c r="K5035" s="36">
        <f t="shared" si="162"/>
        <v>20395</v>
      </c>
      <c r="L5035" s="348">
        <v>20250107</v>
      </c>
    </row>
    <row r="5036" spans="1:12" x14ac:dyDescent="0.25">
      <c r="A5036" s="55" t="s">
        <v>6836</v>
      </c>
      <c r="B5036" s="35" t="s">
        <v>92</v>
      </c>
      <c r="C5036" s="35" t="s">
        <v>28</v>
      </c>
      <c r="D5036" s="35" t="s">
        <v>1008</v>
      </c>
      <c r="E5036" s="35" t="s">
        <v>1009</v>
      </c>
      <c r="F5036" s="35">
        <v>1</v>
      </c>
      <c r="G5036" s="36">
        <v>20395</v>
      </c>
      <c r="H5036" s="35"/>
      <c r="I5036" s="36"/>
      <c r="J5036" s="36"/>
      <c r="K5036" s="36">
        <f t="shared" si="162"/>
        <v>20395</v>
      </c>
      <c r="L5036" s="348">
        <v>20250108</v>
      </c>
    </row>
    <row r="5037" spans="1:12" x14ac:dyDescent="0.25">
      <c r="A5037" s="56" t="s">
        <v>6835</v>
      </c>
      <c r="B5037" s="46" t="s">
        <v>92</v>
      </c>
      <c r="C5037" s="46" t="s">
        <v>28</v>
      </c>
      <c r="D5037" s="46" t="s">
        <v>1441</v>
      </c>
      <c r="E5037" s="46" t="s">
        <v>2050</v>
      </c>
      <c r="F5037" s="46">
        <v>1</v>
      </c>
      <c r="G5037" s="37">
        <v>20395</v>
      </c>
      <c r="H5037" s="46">
        <v>44</v>
      </c>
      <c r="I5037" s="37">
        <v>493.74</v>
      </c>
      <c r="J5037" s="37">
        <f>I5037*H5037</f>
        <v>21724.560000000001</v>
      </c>
      <c r="K5037" s="37">
        <f t="shared" si="162"/>
        <v>42119.56</v>
      </c>
      <c r="L5037" s="350">
        <v>20250108</v>
      </c>
    </row>
    <row r="5038" spans="1:12" x14ac:dyDescent="0.25">
      <c r="A5038" s="55" t="s">
        <v>6833</v>
      </c>
      <c r="B5038" s="35" t="s">
        <v>92</v>
      </c>
      <c r="C5038" s="35" t="s">
        <v>28</v>
      </c>
      <c r="D5038" s="35" t="s">
        <v>2088</v>
      </c>
      <c r="E5038" s="35" t="s">
        <v>2755</v>
      </c>
      <c r="F5038" s="35">
        <v>1</v>
      </c>
      <c r="G5038" s="36">
        <v>20395</v>
      </c>
      <c r="H5038" s="35"/>
      <c r="I5038" s="36"/>
      <c r="J5038" s="36"/>
      <c r="K5038" s="36">
        <f t="shared" si="162"/>
        <v>20395</v>
      </c>
      <c r="L5038" s="348">
        <v>20250109</v>
      </c>
    </row>
    <row r="5039" spans="1:12" x14ac:dyDescent="0.25">
      <c r="A5039" s="56" t="s">
        <v>6834</v>
      </c>
      <c r="B5039" s="46" t="s">
        <v>92</v>
      </c>
      <c r="C5039" s="46" t="s">
        <v>28</v>
      </c>
      <c r="D5039" s="46" t="s">
        <v>1089</v>
      </c>
      <c r="E5039" s="46" t="s">
        <v>2282</v>
      </c>
      <c r="F5039" s="46">
        <v>1</v>
      </c>
      <c r="G5039" s="37">
        <v>20395</v>
      </c>
      <c r="H5039" s="46">
        <v>35</v>
      </c>
      <c r="I5039" s="37">
        <v>493.74</v>
      </c>
      <c r="J5039" s="37">
        <f>I5039*H5039</f>
        <v>17280.900000000001</v>
      </c>
      <c r="K5039" s="37">
        <f t="shared" si="162"/>
        <v>37675.9</v>
      </c>
      <c r="L5039" s="350">
        <v>20250109</v>
      </c>
    </row>
    <row r="5040" spans="1:12" x14ac:dyDescent="0.25">
      <c r="A5040" s="56" t="s">
        <v>6823</v>
      </c>
      <c r="B5040" s="46" t="s">
        <v>92</v>
      </c>
      <c r="C5040" s="46" t="s">
        <v>12</v>
      </c>
      <c r="D5040" s="46" t="s">
        <v>128</v>
      </c>
      <c r="E5040" s="46" t="s">
        <v>3173</v>
      </c>
      <c r="F5040" s="46">
        <v>1</v>
      </c>
      <c r="G5040" s="37">
        <v>20395</v>
      </c>
      <c r="H5040" s="46">
        <v>88</v>
      </c>
      <c r="I5040" s="37">
        <v>493.74</v>
      </c>
      <c r="J5040" s="37">
        <f>I5040*H5040</f>
        <v>43449.120000000003</v>
      </c>
      <c r="K5040" s="37">
        <f t="shared" si="162"/>
        <v>63844.12</v>
      </c>
      <c r="L5040" s="350">
        <v>20250114</v>
      </c>
    </row>
    <row r="5041" spans="1:12" x14ac:dyDescent="0.25">
      <c r="A5041" s="55" t="s">
        <v>6824</v>
      </c>
      <c r="B5041" s="35" t="s">
        <v>92</v>
      </c>
      <c r="C5041" s="35" t="s">
        <v>12</v>
      </c>
      <c r="D5041" s="35" t="s">
        <v>128</v>
      </c>
      <c r="E5041" s="35" t="s">
        <v>160</v>
      </c>
      <c r="F5041" s="35">
        <v>1</v>
      </c>
      <c r="G5041" s="36">
        <v>20395</v>
      </c>
      <c r="H5041" s="35"/>
      <c r="I5041" s="36"/>
      <c r="J5041" s="36"/>
      <c r="K5041" s="36">
        <f t="shared" si="162"/>
        <v>20395</v>
      </c>
      <c r="L5041" s="348">
        <v>20250114</v>
      </c>
    </row>
    <row r="5042" spans="1:12" x14ac:dyDescent="0.25">
      <c r="A5042" s="55" t="s">
        <v>6825</v>
      </c>
      <c r="B5042" s="35" t="s">
        <v>92</v>
      </c>
      <c r="C5042" s="35" t="s">
        <v>12</v>
      </c>
      <c r="D5042" s="35" t="s">
        <v>128</v>
      </c>
      <c r="E5042" s="35" t="s">
        <v>1020</v>
      </c>
      <c r="F5042" s="35">
        <v>1</v>
      </c>
      <c r="G5042" s="36">
        <v>20395</v>
      </c>
      <c r="H5042" s="35"/>
      <c r="I5042" s="36"/>
      <c r="J5042" s="36"/>
      <c r="K5042" s="36">
        <f t="shared" si="162"/>
        <v>20395</v>
      </c>
      <c r="L5042" s="348">
        <v>20250114</v>
      </c>
    </row>
    <row r="5043" spans="1:12" x14ac:dyDescent="0.25">
      <c r="A5043" s="55" t="s">
        <v>6826</v>
      </c>
      <c r="B5043" s="35" t="s">
        <v>92</v>
      </c>
      <c r="C5043" s="35" t="s">
        <v>12</v>
      </c>
      <c r="D5043" s="35" t="s">
        <v>128</v>
      </c>
      <c r="E5043" s="35" t="s">
        <v>5196</v>
      </c>
      <c r="F5043" s="35">
        <v>1</v>
      </c>
      <c r="G5043" s="36">
        <v>20395</v>
      </c>
      <c r="H5043" s="35"/>
      <c r="I5043" s="36"/>
      <c r="J5043" s="36"/>
      <c r="K5043" s="36">
        <f t="shared" si="162"/>
        <v>20395</v>
      </c>
      <c r="L5043" s="348">
        <v>20250114</v>
      </c>
    </row>
    <row r="5044" spans="1:12" x14ac:dyDescent="0.25">
      <c r="A5044" s="55" t="s">
        <v>6817</v>
      </c>
      <c r="B5044" s="35" t="s">
        <v>92</v>
      </c>
      <c r="C5044" s="35" t="s">
        <v>12</v>
      </c>
      <c r="D5044" s="35" t="s">
        <v>116</v>
      </c>
      <c r="E5044" s="35" t="s">
        <v>3001</v>
      </c>
      <c r="F5044" s="35">
        <v>1</v>
      </c>
      <c r="G5044" s="36">
        <v>20395</v>
      </c>
      <c r="H5044" s="35"/>
      <c r="I5044" s="36"/>
      <c r="J5044" s="36"/>
      <c r="K5044" s="36">
        <f t="shared" si="162"/>
        <v>20395</v>
      </c>
      <c r="L5044" s="348">
        <v>20250120</v>
      </c>
    </row>
    <row r="5045" spans="1:12" x14ac:dyDescent="0.25">
      <c r="A5045" s="55" t="s">
        <v>6818</v>
      </c>
      <c r="B5045" s="35" t="s">
        <v>92</v>
      </c>
      <c r="C5045" s="35" t="s">
        <v>12</v>
      </c>
      <c r="D5045" s="35" t="s">
        <v>116</v>
      </c>
      <c r="E5045" s="35" t="s">
        <v>1148</v>
      </c>
      <c r="F5045" s="35">
        <v>1</v>
      </c>
      <c r="G5045" s="36">
        <v>20395</v>
      </c>
      <c r="H5045" s="35"/>
      <c r="I5045" s="36"/>
      <c r="J5045" s="36"/>
      <c r="K5045" s="36">
        <f t="shared" si="162"/>
        <v>20395</v>
      </c>
      <c r="L5045" s="348">
        <v>20250120</v>
      </c>
    </row>
    <row r="5046" spans="1:12" x14ac:dyDescent="0.25">
      <c r="A5046" s="55" t="s">
        <v>6819</v>
      </c>
      <c r="B5046" s="35" t="s">
        <v>92</v>
      </c>
      <c r="C5046" s="35" t="s">
        <v>12</v>
      </c>
      <c r="D5046" s="35" t="s">
        <v>116</v>
      </c>
      <c r="E5046" s="35" t="s">
        <v>4808</v>
      </c>
      <c r="F5046" s="35">
        <v>1</v>
      </c>
      <c r="G5046" s="36">
        <v>20395</v>
      </c>
      <c r="H5046" s="35"/>
      <c r="I5046" s="36"/>
      <c r="J5046" s="36"/>
      <c r="K5046" s="36">
        <f t="shared" si="162"/>
        <v>20395</v>
      </c>
      <c r="L5046" s="348">
        <v>20250120</v>
      </c>
    </row>
    <row r="5047" spans="1:12" x14ac:dyDescent="0.25">
      <c r="A5047" s="55" t="s">
        <v>6820</v>
      </c>
      <c r="B5047" s="35" t="s">
        <v>92</v>
      </c>
      <c r="C5047" s="35" t="s">
        <v>12</v>
      </c>
      <c r="D5047" s="35" t="s">
        <v>116</v>
      </c>
      <c r="E5047" s="35" t="s">
        <v>1071</v>
      </c>
      <c r="F5047" s="35">
        <v>1</v>
      </c>
      <c r="G5047" s="36">
        <v>20395</v>
      </c>
      <c r="H5047" s="35"/>
      <c r="I5047" s="36"/>
      <c r="J5047" s="36"/>
      <c r="K5047" s="36">
        <f t="shared" si="162"/>
        <v>20395</v>
      </c>
      <c r="L5047" s="348">
        <v>20250120</v>
      </c>
    </row>
    <row r="5048" spans="1:12" x14ac:dyDescent="0.25">
      <c r="A5048" s="55" t="s">
        <v>6821</v>
      </c>
      <c r="B5048" s="35" t="s">
        <v>92</v>
      </c>
      <c r="C5048" s="35" t="s">
        <v>12</v>
      </c>
      <c r="D5048" s="35" t="s">
        <v>116</v>
      </c>
      <c r="E5048" s="35" t="s">
        <v>2369</v>
      </c>
      <c r="F5048" s="35">
        <v>1</v>
      </c>
      <c r="G5048" s="36">
        <v>20395</v>
      </c>
      <c r="H5048" s="35"/>
      <c r="I5048" s="36"/>
      <c r="J5048" s="36"/>
      <c r="K5048" s="36">
        <f t="shared" si="162"/>
        <v>20395</v>
      </c>
      <c r="L5048" s="348">
        <v>20250120</v>
      </c>
    </row>
    <row r="5049" spans="1:12" x14ac:dyDescent="0.25">
      <c r="A5049" s="55" t="s">
        <v>6802</v>
      </c>
      <c r="B5049" s="35" t="s">
        <v>92</v>
      </c>
      <c r="C5049" s="35" t="s">
        <v>12</v>
      </c>
      <c r="D5049" s="35" t="s">
        <v>118</v>
      </c>
      <c r="E5049" s="35" t="s">
        <v>3171</v>
      </c>
      <c r="F5049" s="35">
        <v>1</v>
      </c>
      <c r="G5049" s="36">
        <v>20395</v>
      </c>
      <c r="H5049" s="35"/>
      <c r="I5049" s="36"/>
      <c r="J5049" s="36"/>
      <c r="K5049" s="36">
        <f t="shared" si="162"/>
        <v>20395</v>
      </c>
      <c r="L5049" s="348">
        <v>20250123</v>
      </c>
    </row>
    <row r="5050" spans="1:12" x14ac:dyDescent="0.25">
      <c r="A5050" s="55" t="s">
        <v>6803</v>
      </c>
      <c r="B5050" s="35" t="s">
        <v>92</v>
      </c>
      <c r="C5050" s="35" t="s">
        <v>12</v>
      </c>
      <c r="D5050" s="35" t="s">
        <v>118</v>
      </c>
      <c r="E5050" s="35" t="s">
        <v>2477</v>
      </c>
      <c r="F5050" s="35">
        <v>1</v>
      </c>
      <c r="G5050" s="36">
        <v>20395</v>
      </c>
      <c r="H5050" s="35"/>
      <c r="I5050" s="36"/>
      <c r="J5050" s="36"/>
      <c r="K5050" s="36">
        <f t="shared" si="162"/>
        <v>20395</v>
      </c>
      <c r="L5050" s="348">
        <v>20250123</v>
      </c>
    </row>
    <row r="5051" spans="1:12" x14ac:dyDescent="0.25">
      <c r="A5051" s="55" t="s">
        <v>6804</v>
      </c>
      <c r="B5051" s="35" t="s">
        <v>92</v>
      </c>
      <c r="C5051" s="35" t="s">
        <v>12</v>
      </c>
      <c r="D5051" s="35" t="s">
        <v>118</v>
      </c>
      <c r="E5051" s="35" t="s">
        <v>174</v>
      </c>
      <c r="F5051" s="35">
        <v>1</v>
      </c>
      <c r="G5051" s="36">
        <v>20395</v>
      </c>
      <c r="H5051" s="35"/>
      <c r="I5051" s="36"/>
      <c r="J5051" s="36"/>
      <c r="K5051" s="36">
        <f t="shared" si="162"/>
        <v>20395</v>
      </c>
      <c r="L5051" s="348">
        <v>20250123</v>
      </c>
    </row>
    <row r="5052" spans="1:12" x14ac:dyDescent="0.25">
      <c r="A5052" s="55" t="s">
        <v>6805</v>
      </c>
      <c r="B5052" s="35" t="s">
        <v>92</v>
      </c>
      <c r="C5052" s="35" t="s">
        <v>12</v>
      </c>
      <c r="D5052" s="35" t="s">
        <v>118</v>
      </c>
      <c r="E5052" s="35" t="s">
        <v>119</v>
      </c>
      <c r="F5052" s="35">
        <v>1</v>
      </c>
      <c r="G5052" s="36">
        <v>20395</v>
      </c>
      <c r="H5052" s="35"/>
      <c r="I5052" s="36"/>
      <c r="J5052" s="36"/>
      <c r="K5052" s="36">
        <f t="shared" si="162"/>
        <v>20395</v>
      </c>
      <c r="L5052" s="348">
        <v>20250123</v>
      </c>
    </row>
    <row r="5053" spans="1:12" x14ac:dyDescent="0.25">
      <c r="A5053" s="55" t="s">
        <v>6806</v>
      </c>
      <c r="B5053" s="35" t="s">
        <v>92</v>
      </c>
      <c r="C5053" s="35" t="s">
        <v>12</v>
      </c>
      <c r="D5053" s="35" t="s">
        <v>118</v>
      </c>
      <c r="E5053" s="35" t="s">
        <v>676</v>
      </c>
      <c r="F5053" s="35">
        <v>1</v>
      </c>
      <c r="G5053" s="36">
        <v>20395</v>
      </c>
      <c r="H5053" s="35"/>
      <c r="I5053" s="36"/>
      <c r="J5053" s="36"/>
      <c r="K5053" s="36">
        <f t="shared" si="162"/>
        <v>20395</v>
      </c>
      <c r="L5053" s="348">
        <v>20250123</v>
      </c>
    </row>
    <row r="5054" spans="1:12" x14ac:dyDescent="0.25">
      <c r="A5054" s="55" t="s">
        <v>6807</v>
      </c>
      <c r="B5054" s="35" t="s">
        <v>92</v>
      </c>
      <c r="C5054" s="35" t="s">
        <v>12</v>
      </c>
      <c r="D5054" s="35" t="s">
        <v>118</v>
      </c>
      <c r="E5054" s="35" t="s">
        <v>5380</v>
      </c>
      <c r="F5054" s="35">
        <v>1</v>
      </c>
      <c r="G5054" s="36">
        <v>20395</v>
      </c>
      <c r="H5054" s="35"/>
      <c r="I5054" s="36"/>
      <c r="J5054" s="36"/>
      <c r="K5054" s="36">
        <f t="shared" si="162"/>
        <v>20395</v>
      </c>
      <c r="L5054" s="348">
        <v>20250123</v>
      </c>
    </row>
    <row r="5055" spans="1:12" x14ac:dyDescent="0.25">
      <c r="A5055" s="55" t="s">
        <v>6808</v>
      </c>
      <c r="B5055" s="35" t="s">
        <v>92</v>
      </c>
      <c r="C5055" s="35" t="s">
        <v>12</v>
      </c>
      <c r="D5055" s="35" t="s">
        <v>118</v>
      </c>
      <c r="E5055" s="35" t="s">
        <v>262</v>
      </c>
      <c r="F5055" s="35">
        <v>1</v>
      </c>
      <c r="G5055" s="36">
        <v>20395</v>
      </c>
      <c r="H5055" s="35"/>
      <c r="I5055" s="36"/>
      <c r="J5055" s="36"/>
      <c r="K5055" s="36">
        <f t="shared" si="162"/>
        <v>20395</v>
      </c>
      <c r="L5055" s="348">
        <v>20250123</v>
      </c>
    </row>
    <row r="5056" spans="1:12" x14ac:dyDescent="0.25">
      <c r="A5056" s="55" t="s">
        <v>6809</v>
      </c>
      <c r="B5056" s="35" t="s">
        <v>92</v>
      </c>
      <c r="C5056" s="35" t="s">
        <v>12</v>
      </c>
      <c r="D5056" s="35" t="s">
        <v>118</v>
      </c>
      <c r="E5056" s="35" t="s">
        <v>167</v>
      </c>
      <c r="F5056" s="35">
        <v>1</v>
      </c>
      <c r="G5056" s="36">
        <v>20395</v>
      </c>
      <c r="H5056" s="35"/>
      <c r="I5056" s="36"/>
      <c r="J5056" s="36"/>
      <c r="K5056" s="36">
        <f t="shared" si="162"/>
        <v>20395</v>
      </c>
      <c r="L5056" s="348">
        <v>20250123</v>
      </c>
    </row>
    <row r="5057" spans="1:12" x14ac:dyDescent="0.25">
      <c r="A5057" s="55" t="s">
        <v>6810</v>
      </c>
      <c r="B5057" s="35" t="s">
        <v>92</v>
      </c>
      <c r="C5057" s="35" t="s">
        <v>12</v>
      </c>
      <c r="D5057" s="35" t="s">
        <v>118</v>
      </c>
      <c r="E5057" s="35" t="s">
        <v>2205</v>
      </c>
      <c r="F5057" s="35">
        <v>1</v>
      </c>
      <c r="G5057" s="36">
        <v>20395</v>
      </c>
      <c r="H5057" s="35"/>
      <c r="I5057" s="36"/>
      <c r="J5057" s="36"/>
      <c r="K5057" s="36">
        <f t="shared" si="162"/>
        <v>20395</v>
      </c>
      <c r="L5057" s="348">
        <v>20250123</v>
      </c>
    </row>
    <row r="5058" spans="1:12" x14ac:dyDescent="0.25">
      <c r="A5058" s="55" t="s">
        <v>6796</v>
      </c>
      <c r="B5058" s="35" t="s">
        <v>92</v>
      </c>
      <c r="C5058" s="35" t="s">
        <v>12</v>
      </c>
      <c r="D5058" s="35" t="s">
        <v>39</v>
      </c>
      <c r="E5058" s="35" t="s">
        <v>40</v>
      </c>
      <c r="F5058" s="35">
        <v>1</v>
      </c>
      <c r="G5058" s="36">
        <v>20395</v>
      </c>
      <c r="H5058" s="35"/>
      <c r="I5058" s="36"/>
      <c r="J5058" s="36"/>
      <c r="K5058" s="36">
        <f t="shared" si="162"/>
        <v>20395</v>
      </c>
      <c r="L5058" s="348">
        <v>20250128</v>
      </c>
    </row>
    <row r="5059" spans="1:12" x14ac:dyDescent="0.25">
      <c r="A5059" s="56" t="s">
        <v>6797</v>
      </c>
      <c r="B5059" s="46" t="s">
        <v>92</v>
      </c>
      <c r="C5059" s="46" t="s">
        <v>12</v>
      </c>
      <c r="D5059" s="46" t="s">
        <v>39</v>
      </c>
      <c r="E5059" s="46" t="s">
        <v>249</v>
      </c>
      <c r="F5059" s="46">
        <v>1</v>
      </c>
      <c r="G5059" s="37">
        <v>20395</v>
      </c>
      <c r="H5059" s="46">
        <v>203</v>
      </c>
      <c r="I5059" s="37">
        <v>493.74</v>
      </c>
      <c r="J5059" s="37">
        <f>I5059*H5059</f>
        <v>100229.22</v>
      </c>
      <c r="K5059" s="37">
        <f t="shared" si="162"/>
        <v>120624.22</v>
      </c>
      <c r="L5059" s="350">
        <v>20250128</v>
      </c>
    </row>
    <row r="5060" spans="1:12" x14ac:dyDescent="0.25">
      <c r="A5060" s="55" t="s">
        <v>6798</v>
      </c>
      <c r="B5060" s="35" t="s">
        <v>92</v>
      </c>
      <c r="C5060" s="35" t="s">
        <v>12</v>
      </c>
      <c r="D5060" s="35" t="s">
        <v>39</v>
      </c>
      <c r="E5060" s="35" t="s">
        <v>3569</v>
      </c>
      <c r="F5060" s="35">
        <v>1</v>
      </c>
      <c r="G5060" s="36">
        <v>20395</v>
      </c>
      <c r="H5060" s="35"/>
      <c r="I5060" s="36"/>
      <c r="J5060" s="36"/>
      <c r="K5060" s="36">
        <f t="shared" si="162"/>
        <v>20395</v>
      </c>
      <c r="L5060" s="348">
        <v>20250128</v>
      </c>
    </row>
    <row r="5061" spans="1:12" ht="15.75" thickBot="1" x14ac:dyDescent="0.3">
      <c r="A5061" s="50" t="s">
        <v>6840</v>
      </c>
      <c r="B5061" s="48" t="s">
        <v>92</v>
      </c>
      <c r="C5061" s="48" t="s">
        <v>3679</v>
      </c>
      <c r="D5061" s="48" t="s">
        <v>3680</v>
      </c>
      <c r="E5061" s="48" t="s">
        <v>5238</v>
      </c>
      <c r="F5061" s="48">
        <v>1</v>
      </c>
      <c r="G5061" s="34">
        <v>20395</v>
      </c>
      <c r="H5061" s="48"/>
      <c r="I5061" s="34"/>
      <c r="J5061" s="34"/>
      <c r="K5061" s="34">
        <f t="shared" si="162"/>
        <v>20395</v>
      </c>
      <c r="L5061" s="349">
        <v>20250130</v>
      </c>
    </row>
    <row r="5062" spans="1:12" x14ac:dyDescent="0.25">
      <c r="F5062" s="134">
        <f>SUM(F5030:F5061)</f>
        <v>32</v>
      </c>
    </row>
    <row r="5065" spans="1:12" s="102" customFormat="1" ht="15.75" thickBot="1" x14ac:dyDescent="0.3">
      <c r="A5065" s="403" t="s">
        <v>0</v>
      </c>
      <c r="B5065" s="404" t="s">
        <v>1</v>
      </c>
      <c r="C5065" s="404" t="s">
        <v>2</v>
      </c>
      <c r="D5065" s="404" t="s">
        <v>3</v>
      </c>
      <c r="E5065" s="404" t="s">
        <v>4</v>
      </c>
      <c r="F5065" s="404"/>
      <c r="G5065" s="405" t="s">
        <v>6</v>
      </c>
      <c r="H5065" s="404" t="s">
        <v>7</v>
      </c>
      <c r="I5065" s="405" t="s">
        <v>8</v>
      </c>
      <c r="J5065" s="405" t="s">
        <v>9</v>
      </c>
      <c r="K5065" s="405" t="s">
        <v>10</v>
      </c>
      <c r="L5065" s="406" t="s">
        <v>5</v>
      </c>
    </row>
    <row r="5066" spans="1:12" x14ac:dyDescent="0.25">
      <c r="A5066" s="54" t="s">
        <v>6960</v>
      </c>
      <c r="B5066" s="47" t="s">
        <v>2204</v>
      </c>
      <c r="C5066" s="47" t="s">
        <v>1760</v>
      </c>
      <c r="D5066" s="47" t="s">
        <v>1761</v>
      </c>
      <c r="E5066" s="47" t="s">
        <v>1764</v>
      </c>
      <c r="F5066" s="47">
        <v>1</v>
      </c>
      <c r="G5066" s="38">
        <v>44120</v>
      </c>
      <c r="H5066" s="47"/>
      <c r="I5066" s="38"/>
      <c r="J5066" s="38"/>
      <c r="K5066" s="38">
        <f t="shared" ref="K5066:K5108" si="163">J5066+G5066</f>
        <v>44120</v>
      </c>
      <c r="L5066" s="347">
        <v>20250203</v>
      </c>
    </row>
    <row r="5067" spans="1:12" x14ac:dyDescent="0.25">
      <c r="A5067" s="56" t="s">
        <v>6963</v>
      </c>
      <c r="B5067" s="46" t="s">
        <v>11</v>
      </c>
      <c r="C5067" s="46" t="s">
        <v>698</v>
      </c>
      <c r="D5067" s="46" t="s">
        <v>26</v>
      </c>
      <c r="E5067" s="46" t="s">
        <v>930</v>
      </c>
      <c r="F5067" s="46">
        <v>1</v>
      </c>
      <c r="G5067" s="37">
        <v>44120</v>
      </c>
      <c r="H5067" s="46">
        <v>112</v>
      </c>
      <c r="I5067" s="37">
        <v>493.74</v>
      </c>
      <c r="J5067" s="37">
        <f>I5067*H5067</f>
        <v>55298.880000000005</v>
      </c>
      <c r="K5067" s="37">
        <f t="shared" si="163"/>
        <v>99418.880000000005</v>
      </c>
      <c r="L5067" s="350">
        <v>20250204</v>
      </c>
    </row>
    <row r="5068" spans="1:12" x14ac:dyDescent="0.25">
      <c r="A5068" s="55" t="s">
        <v>6967</v>
      </c>
      <c r="B5068" s="35" t="s">
        <v>1468</v>
      </c>
      <c r="C5068" s="35" t="s">
        <v>685</v>
      </c>
      <c r="D5068" s="35" t="s">
        <v>1276</v>
      </c>
      <c r="E5068" s="35" t="s">
        <v>1277</v>
      </c>
      <c r="F5068" s="35">
        <v>1</v>
      </c>
      <c r="G5068" s="36">
        <v>44120</v>
      </c>
      <c r="H5068" s="35"/>
      <c r="I5068" s="36"/>
      <c r="J5068" s="36"/>
      <c r="K5068" s="36">
        <f t="shared" si="163"/>
        <v>44120</v>
      </c>
      <c r="L5068" s="348">
        <v>20250204</v>
      </c>
    </row>
    <row r="5069" spans="1:12" x14ac:dyDescent="0.25">
      <c r="A5069" s="56" t="s">
        <v>6953</v>
      </c>
      <c r="B5069" s="46" t="s">
        <v>11</v>
      </c>
      <c r="C5069" s="46" t="s">
        <v>698</v>
      </c>
      <c r="D5069" s="46" t="s">
        <v>26</v>
      </c>
      <c r="E5069" s="46" t="s">
        <v>1045</v>
      </c>
      <c r="F5069" s="46">
        <v>1</v>
      </c>
      <c r="G5069" s="37">
        <v>44120</v>
      </c>
      <c r="H5069" s="46">
        <v>58</v>
      </c>
      <c r="I5069" s="37">
        <v>493.74</v>
      </c>
      <c r="J5069" s="37">
        <f>I5069*H5069</f>
        <v>28636.920000000002</v>
      </c>
      <c r="K5069" s="37">
        <f t="shared" si="163"/>
        <v>72756.92</v>
      </c>
      <c r="L5069" s="350">
        <v>20250205</v>
      </c>
    </row>
    <row r="5070" spans="1:12" x14ac:dyDescent="0.25">
      <c r="A5070" s="55" t="s">
        <v>6958</v>
      </c>
      <c r="B5070" s="35" t="s">
        <v>11</v>
      </c>
      <c r="C5070" s="35" t="s">
        <v>698</v>
      </c>
      <c r="D5070" s="35" t="s">
        <v>26</v>
      </c>
      <c r="E5070" s="35" t="s">
        <v>1050</v>
      </c>
      <c r="F5070" s="35">
        <v>1</v>
      </c>
      <c r="G5070" s="36">
        <v>44120</v>
      </c>
      <c r="H5070" s="35"/>
      <c r="I5070" s="36"/>
      <c r="J5070" s="36"/>
      <c r="K5070" s="36">
        <f t="shared" si="163"/>
        <v>44120</v>
      </c>
      <c r="L5070" s="348">
        <v>20250205</v>
      </c>
    </row>
    <row r="5071" spans="1:12" x14ac:dyDescent="0.25">
      <c r="A5071" s="55" t="s">
        <v>6957</v>
      </c>
      <c r="B5071" s="35" t="s">
        <v>11</v>
      </c>
      <c r="C5071" s="35" t="s">
        <v>12</v>
      </c>
      <c r="D5071" s="35" t="s">
        <v>118</v>
      </c>
      <c r="E5071" s="35" t="s">
        <v>2477</v>
      </c>
      <c r="F5071" s="35">
        <v>1</v>
      </c>
      <c r="G5071" s="36">
        <v>44120</v>
      </c>
      <c r="H5071" s="35"/>
      <c r="I5071" s="36"/>
      <c r="J5071" s="36"/>
      <c r="K5071" s="36">
        <f t="shared" si="163"/>
        <v>44120</v>
      </c>
      <c r="L5071" s="348">
        <v>20250205</v>
      </c>
    </row>
    <row r="5072" spans="1:12" x14ac:dyDescent="0.25">
      <c r="A5072" s="55" t="s">
        <v>6959</v>
      </c>
      <c r="B5072" s="35" t="s">
        <v>11</v>
      </c>
      <c r="C5072" s="35" t="s">
        <v>12</v>
      </c>
      <c r="D5072" s="35" t="s">
        <v>118</v>
      </c>
      <c r="E5072" s="35" t="s">
        <v>262</v>
      </c>
      <c r="F5072" s="35">
        <v>1</v>
      </c>
      <c r="G5072" s="36">
        <v>44120</v>
      </c>
      <c r="H5072" s="35"/>
      <c r="I5072" s="36"/>
      <c r="J5072" s="36"/>
      <c r="K5072" s="36">
        <f t="shared" si="163"/>
        <v>44120</v>
      </c>
      <c r="L5072" s="348">
        <v>20250205</v>
      </c>
    </row>
    <row r="5073" spans="1:12" x14ac:dyDescent="0.25">
      <c r="A5073" s="56" t="s">
        <v>6956</v>
      </c>
      <c r="B5073" s="46" t="s">
        <v>11</v>
      </c>
      <c r="C5073" s="46" t="s">
        <v>28</v>
      </c>
      <c r="D5073" s="46" t="s">
        <v>134</v>
      </c>
      <c r="E5073" s="46" t="s">
        <v>2287</v>
      </c>
      <c r="F5073" s="46">
        <v>1</v>
      </c>
      <c r="G5073" s="37">
        <v>44120</v>
      </c>
      <c r="H5073" s="46">
        <v>118</v>
      </c>
      <c r="I5073" s="37">
        <v>493.74</v>
      </c>
      <c r="J5073" s="37">
        <f>I5073*H5073</f>
        <v>58261.32</v>
      </c>
      <c r="K5073" s="37">
        <f t="shared" si="163"/>
        <v>102381.32</v>
      </c>
      <c r="L5073" s="350">
        <v>20250206</v>
      </c>
    </row>
    <row r="5074" spans="1:12" x14ac:dyDescent="0.25">
      <c r="A5074" s="55" t="s">
        <v>6955</v>
      </c>
      <c r="B5074" s="35" t="s">
        <v>11</v>
      </c>
      <c r="C5074" s="35" t="s">
        <v>255</v>
      </c>
      <c r="D5074" s="35" t="s">
        <v>256</v>
      </c>
      <c r="E5074" s="35" t="s">
        <v>727</v>
      </c>
      <c r="F5074" s="35">
        <v>1</v>
      </c>
      <c r="G5074" s="36">
        <v>44120</v>
      </c>
      <c r="H5074" s="35"/>
      <c r="I5074" s="36"/>
      <c r="J5074" s="36"/>
      <c r="K5074" s="36">
        <f t="shared" si="163"/>
        <v>44120</v>
      </c>
      <c r="L5074" s="348">
        <v>20250206</v>
      </c>
    </row>
    <row r="5075" spans="1:12" x14ac:dyDescent="0.25">
      <c r="A5075" s="55" t="s">
        <v>6961</v>
      </c>
      <c r="B5075" s="35" t="s">
        <v>11</v>
      </c>
      <c r="C5075" s="35" t="s">
        <v>27</v>
      </c>
      <c r="D5075" s="35" t="s">
        <v>188</v>
      </c>
      <c r="E5075" s="35" t="s">
        <v>761</v>
      </c>
      <c r="F5075" s="35">
        <v>1</v>
      </c>
      <c r="G5075" s="36">
        <v>44120</v>
      </c>
      <c r="H5075" s="35"/>
      <c r="I5075" s="36"/>
      <c r="J5075" s="36"/>
      <c r="K5075" s="36">
        <f t="shared" si="163"/>
        <v>44120</v>
      </c>
      <c r="L5075" s="348">
        <v>20250207</v>
      </c>
    </row>
    <row r="5076" spans="1:12" x14ac:dyDescent="0.25">
      <c r="A5076" s="56" t="s">
        <v>6962</v>
      </c>
      <c r="B5076" s="46" t="s">
        <v>11</v>
      </c>
      <c r="C5076" s="46" t="s">
        <v>27</v>
      </c>
      <c r="D5076" s="46" t="s">
        <v>188</v>
      </c>
      <c r="E5076" s="46" t="s">
        <v>737</v>
      </c>
      <c r="F5076" s="46">
        <v>1</v>
      </c>
      <c r="G5076" s="37">
        <v>44120</v>
      </c>
      <c r="H5076" s="46">
        <v>321</v>
      </c>
      <c r="I5076" s="37">
        <v>493.74</v>
      </c>
      <c r="J5076" s="37">
        <f>I5076*H5076</f>
        <v>158490.54</v>
      </c>
      <c r="K5076" s="37">
        <f t="shared" si="163"/>
        <v>202610.54</v>
      </c>
      <c r="L5076" s="350">
        <v>20250207</v>
      </c>
    </row>
    <row r="5077" spans="1:12" x14ac:dyDescent="0.25">
      <c r="A5077" s="55" t="s">
        <v>6966</v>
      </c>
      <c r="B5077" s="35" t="s">
        <v>11</v>
      </c>
      <c r="C5077" s="35" t="s">
        <v>220</v>
      </c>
      <c r="D5077" s="35" t="s">
        <v>221</v>
      </c>
      <c r="E5077" s="35" t="s">
        <v>6018</v>
      </c>
      <c r="F5077" s="35">
        <v>1</v>
      </c>
      <c r="G5077" s="36">
        <v>44120</v>
      </c>
      <c r="H5077" s="35"/>
      <c r="I5077" s="36"/>
      <c r="J5077" s="36"/>
      <c r="K5077" s="36">
        <f t="shared" si="163"/>
        <v>44120</v>
      </c>
      <c r="L5077" s="348">
        <v>20250211</v>
      </c>
    </row>
    <row r="5078" spans="1:12" x14ac:dyDescent="0.25">
      <c r="A5078" s="55" t="s">
        <v>6950</v>
      </c>
      <c r="B5078" s="35" t="s">
        <v>11</v>
      </c>
      <c r="C5078" s="35" t="s">
        <v>35</v>
      </c>
      <c r="D5078" s="35" t="s">
        <v>331</v>
      </c>
      <c r="E5078" s="35" t="s">
        <v>332</v>
      </c>
      <c r="F5078" s="35">
        <v>1</v>
      </c>
      <c r="G5078" s="36">
        <v>44120</v>
      </c>
      <c r="H5078" s="35"/>
      <c r="I5078" s="36"/>
      <c r="J5078" s="36"/>
      <c r="K5078" s="36">
        <f t="shared" si="163"/>
        <v>44120</v>
      </c>
      <c r="L5078" s="348">
        <v>20250212</v>
      </c>
    </row>
    <row r="5079" spans="1:12" x14ac:dyDescent="0.25">
      <c r="A5079" s="55" t="s">
        <v>6947</v>
      </c>
      <c r="B5079" s="35" t="s">
        <v>11</v>
      </c>
      <c r="C5079" s="35" t="s">
        <v>222</v>
      </c>
      <c r="D5079" s="35" t="s">
        <v>26</v>
      </c>
      <c r="E5079" s="35" t="s">
        <v>670</v>
      </c>
      <c r="F5079" s="35">
        <v>1</v>
      </c>
      <c r="G5079" s="36">
        <v>44120</v>
      </c>
      <c r="H5079" s="35"/>
      <c r="I5079" s="36"/>
      <c r="J5079" s="36"/>
      <c r="K5079" s="36">
        <f t="shared" si="163"/>
        <v>44120</v>
      </c>
      <c r="L5079" s="348">
        <v>20250213</v>
      </c>
    </row>
    <row r="5080" spans="1:12" x14ac:dyDescent="0.25">
      <c r="A5080" s="55" t="s">
        <v>6945</v>
      </c>
      <c r="B5080" s="35" t="s">
        <v>11</v>
      </c>
      <c r="C5080" s="35" t="s">
        <v>251</v>
      </c>
      <c r="D5080" s="35" t="s">
        <v>91</v>
      </c>
      <c r="E5080" s="35" t="s">
        <v>5098</v>
      </c>
      <c r="F5080" s="35">
        <v>1</v>
      </c>
      <c r="G5080" s="36">
        <v>44120</v>
      </c>
      <c r="H5080" s="35"/>
      <c r="I5080" s="36"/>
      <c r="J5080" s="36"/>
      <c r="K5080" s="36">
        <f t="shared" si="163"/>
        <v>44120</v>
      </c>
      <c r="L5080" s="348">
        <v>20250213</v>
      </c>
    </row>
    <row r="5081" spans="1:12" x14ac:dyDescent="0.25">
      <c r="A5081" s="55" t="s">
        <v>6946</v>
      </c>
      <c r="B5081" s="35" t="s">
        <v>11</v>
      </c>
      <c r="C5081" s="35" t="s">
        <v>251</v>
      </c>
      <c r="D5081" s="35" t="s">
        <v>91</v>
      </c>
      <c r="E5081" s="35" t="s">
        <v>6006</v>
      </c>
      <c r="F5081" s="35">
        <v>1</v>
      </c>
      <c r="G5081" s="36">
        <v>44120</v>
      </c>
      <c r="H5081" s="35"/>
      <c r="I5081" s="36"/>
      <c r="J5081" s="36"/>
      <c r="K5081" s="36">
        <f t="shared" si="163"/>
        <v>44120</v>
      </c>
      <c r="L5081" s="348">
        <v>20250213</v>
      </c>
    </row>
    <row r="5082" spans="1:12" x14ac:dyDescent="0.25">
      <c r="A5082" s="55" t="s">
        <v>6948</v>
      </c>
      <c r="B5082" s="35" t="s">
        <v>2204</v>
      </c>
      <c r="C5082" s="35" t="s">
        <v>1760</v>
      </c>
      <c r="D5082" s="35" t="s">
        <v>1761</v>
      </c>
      <c r="E5082" s="35" t="s">
        <v>6949</v>
      </c>
      <c r="F5082" s="35">
        <v>1</v>
      </c>
      <c r="G5082" s="36">
        <v>44120</v>
      </c>
      <c r="H5082" s="35"/>
      <c r="I5082" s="36"/>
      <c r="J5082" s="36"/>
      <c r="K5082" s="36">
        <f t="shared" si="163"/>
        <v>44120</v>
      </c>
      <c r="L5082" s="348">
        <v>20250214</v>
      </c>
    </row>
    <row r="5083" spans="1:12" x14ac:dyDescent="0.25">
      <c r="A5083" s="55" t="s">
        <v>6951</v>
      </c>
      <c r="B5083" s="35" t="s">
        <v>11</v>
      </c>
      <c r="C5083" s="35" t="s">
        <v>220</v>
      </c>
      <c r="D5083" s="35" t="s">
        <v>221</v>
      </c>
      <c r="E5083" s="35" t="s">
        <v>4270</v>
      </c>
      <c r="F5083" s="35">
        <v>1</v>
      </c>
      <c r="G5083" s="36">
        <v>44120</v>
      </c>
      <c r="H5083" s="35"/>
      <c r="I5083" s="36"/>
      <c r="J5083" s="36"/>
      <c r="K5083" s="36">
        <f t="shared" si="163"/>
        <v>44120</v>
      </c>
      <c r="L5083" s="348">
        <v>20250217</v>
      </c>
    </row>
    <row r="5084" spans="1:12" x14ac:dyDescent="0.25">
      <c r="A5084" s="56" t="s">
        <v>6942</v>
      </c>
      <c r="B5084" s="46" t="s">
        <v>11</v>
      </c>
      <c r="C5084" s="46" t="s">
        <v>35</v>
      </c>
      <c r="D5084" s="46" t="s">
        <v>611</v>
      </c>
      <c r="E5084" s="46" t="s">
        <v>6839</v>
      </c>
      <c r="F5084" s="46">
        <v>1</v>
      </c>
      <c r="G5084" s="37">
        <v>44120</v>
      </c>
      <c r="H5084" s="46">
        <v>45</v>
      </c>
      <c r="I5084" s="37">
        <v>493.74</v>
      </c>
      <c r="J5084" s="37">
        <f>I5084*H5084</f>
        <v>22218.3</v>
      </c>
      <c r="K5084" s="37">
        <f t="shared" si="163"/>
        <v>66338.3</v>
      </c>
      <c r="L5084" s="350">
        <v>20250217</v>
      </c>
    </row>
    <row r="5085" spans="1:12" x14ac:dyDescent="0.25">
      <c r="A5085" s="56" t="s">
        <v>6939</v>
      </c>
      <c r="B5085" s="46" t="s">
        <v>11</v>
      </c>
      <c r="C5085" s="46" t="s">
        <v>28</v>
      </c>
      <c r="D5085" s="46" t="s">
        <v>134</v>
      </c>
      <c r="E5085" s="46" t="s">
        <v>2287</v>
      </c>
      <c r="F5085" s="46">
        <v>1</v>
      </c>
      <c r="G5085" s="37">
        <v>44120</v>
      </c>
      <c r="H5085" s="46">
        <v>88</v>
      </c>
      <c r="I5085" s="37">
        <v>493.74</v>
      </c>
      <c r="J5085" s="37">
        <f>I5085*H5085</f>
        <v>43449.120000000003</v>
      </c>
      <c r="K5085" s="37">
        <f t="shared" si="163"/>
        <v>87569.12</v>
      </c>
      <c r="L5085" s="350">
        <v>20250218</v>
      </c>
    </row>
    <row r="5086" spans="1:12" x14ac:dyDescent="0.25">
      <c r="A5086" s="55" t="s">
        <v>6940</v>
      </c>
      <c r="B5086" s="35" t="s">
        <v>11</v>
      </c>
      <c r="C5086" s="35" t="s">
        <v>251</v>
      </c>
      <c r="D5086" s="35" t="s">
        <v>91</v>
      </c>
      <c r="E5086" s="35" t="s">
        <v>2971</v>
      </c>
      <c r="F5086" s="35">
        <v>1</v>
      </c>
      <c r="G5086" s="36">
        <v>44120</v>
      </c>
      <c r="H5086" s="35"/>
      <c r="I5086" s="36"/>
      <c r="J5086" s="36"/>
      <c r="K5086" s="36">
        <f t="shared" si="163"/>
        <v>44120</v>
      </c>
      <c r="L5086" s="348">
        <v>20250218</v>
      </c>
    </row>
    <row r="5087" spans="1:12" x14ac:dyDescent="0.25">
      <c r="A5087" s="55" t="s">
        <v>6937</v>
      </c>
      <c r="B5087" s="35" t="s">
        <v>11</v>
      </c>
      <c r="C5087" s="35" t="s">
        <v>6566</v>
      </c>
      <c r="D5087" s="35" t="s">
        <v>1436</v>
      </c>
      <c r="E5087" s="35" t="s">
        <v>6938</v>
      </c>
      <c r="F5087" s="35">
        <v>1</v>
      </c>
      <c r="G5087" s="36">
        <v>44120</v>
      </c>
      <c r="H5087" s="35"/>
      <c r="I5087" s="36"/>
      <c r="J5087" s="36"/>
      <c r="K5087" s="36">
        <f t="shared" si="163"/>
        <v>44120</v>
      </c>
      <c r="L5087" s="348">
        <v>20250219</v>
      </c>
    </row>
    <row r="5088" spans="1:12" x14ac:dyDescent="0.25">
      <c r="A5088" s="55" t="s">
        <v>6964</v>
      </c>
      <c r="B5088" s="35" t="s">
        <v>11</v>
      </c>
      <c r="C5088" s="35" t="s">
        <v>36</v>
      </c>
      <c r="D5088" s="35" t="s">
        <v>37</v>
      </c>
      <c r="E5088" s="35" t="s">
        <v>2353</v>
      </c>
      <c r="F5088" s="35">
        <v>1</v>
      </c>
      <c r="G5088" s="36">
        <v>44120</v>
      </c>
      <c r="H5088" s="35"/>
      <c r="I5088" s="36"/>
      <c r="J5088" s="36"/>
      <c r="K5088" s="36">
        <f t="shared" si="163"/>
        <v>44120</v>
      </c>
      <c r="L5088" s="348">
        <v>20250219</v>
      </c>
    </row>
    <row r="5089" spans="1:12" x14ac:dyDescent="0.25">
      <c r="A5089" s="56" t="s">
        <v>6965</v>
      </c>
      <c r="B5089" s="46" t="s">
        <v>11</v>
      </c>
      <c r="C5089" s="46" t="s">
        <v>36</v>
      </c>
      <c r="D5089" s="46" t="s">
        <v>37</v>
      </c>
      <c r="E5089" s="46" t="s">
        <v>2466</v>
      </c>
      <c r="F5089" s="46">
        <v>1</v>
      </c>
      <c r="G5089" s="37">
        <v>44120</v>
      </c>
      <c r="H5089" s="46">
        <v>287</v>
      </c>
      <c r="I5089" s="37">
        <v>493.74</v>
      </c>
      <c r="J5089" s="37">
        <f>I5089*H5089</f>
        <v>141703.38</v>
      </c>
      <c r="K5089" s="37">
        <f t="shared" si="163"/>
        <v>185823.38</v>
      </c>
      <c r="L5089" s="350">
        <v>20250219</v>
      </c>
    </row>
    <row r="5090" spans="1:12" x14ac:dyDescent="0.25">
      <c r="A5090" s="55" t="s">
        <v>6943</v>
      </c>
      <c r="B5090" s="35" t="s">
        <v>11</v>
      </c>
      <c r="C5090" s="35" t="s">
        <v>220</v>
      </c>
      <c r="D5090" s="35" t="s">
        <v>221</v>
      </c>
      <c r="E5090" s="35" t="s">
        <v>3672</v>
      </c>
      <c r="F5090" s="35">
        <v>1</v>
      </c>
      <c r="G5090" s="36">
        <v>44120</v>
      </c>
      <c r="H5090" s="35"/>
      <c r="I5090" s="36"/>
      <c r="J5090" s="36"/>
      <c r="K5090" s="36">
        <f t="shared" si="163"/>
        <v>44120</v>
      </c>
      <c r="L5090" s="348">
        <v>20250220</v>
      </c>
    </row>
    <row r="5091" spans="1:12" x14ac:dyDescent="0.25">
      <c r="A5091" s="55" t="s">
        <v>6944</v>
      </c>
      <c r="B5091" s="35" t="s">
        <v>11</v>
      </c>
      <c r="C5091" s="35" t="s">
        <v>220</v>
      </c>
      <c r="D5091" s="35" t="s">
        <v>221</v>
      </c>
      <c r="E5091" s="35" t="s">
        <v>3670</v>
      </c>
      <c r="F5091" s="35">
        <v>1</v>
      </c>
      <c r="G5091" s="36">
        <v>44120</v>
      </c>
      <c r="H5091" s="35"/>
      <c r="I5091" s="36"/>
      <c r="J5091" s="36"/>
      <c r="K5091" s="36">
        <f t="shared" si="163"/>
        <v>44120</v>
      </c>
      <c r="L5091" s="348">
        <v>20250220</v>
      </c>
    </row>
    <row r="5092" spans="1:12" x14ac:dyDescent="0.25">
      <c r="A5092" s="56" t="s">
        <v>6927</v>
      </c>
      <c r="B5092" s="46" t="s">
        <v>11</v>
      </c>
      <c r="C5092" s="46" t="s">
        <v>35</v>
      </c>
      <c r="D5092" s="46" t="s">
        <v>754</v>
      </c>
      <c r="E5092" s="46" t="s">
        <v>755</v>
      </c>
      <c r="F5092" s="46">
        <v>1</v>
      </c>
      <c r="G5092" s="37">
        <v>44120</v>
      </c>
      <c r="H5092" s="46">
        <v>86</v>
      </c>
      <c r="I5092" s="37">
        <v>493.74</v>
      </c>
      <c r="J5092" s="37">
        <f>I5092*H5092</f>
        <v>42461.64</v>
      </c>
      <c r="K5092" s="37">
        <f t="shared" si="163"/>
        <v>86581.64</v>
      </c>
      <c r="L5092" s="350">
        <v>20250220</v>
      </c>
    </row>
    <row r="5093" spans="1:12" x14ac:dyDescent="0.25">
      <c r="A5093" s="56" t="s">
        <v>6936</v>
      </c>
      <c r="B5093" s="46" t="s">
        <v>11</v>
      </c>
      <c r="C5093" s="46" t="s">
        <v>35</v>
      </c>
      <c r="D5093" s="46" t="s">
        <v>611</v>
      </c>
      <c r="E5093" s="46" t="s">
        <v>6839</v>
      </c>
      <c r="F5093" s="46">
        <v>1</v>
      </c>
      <c r="G5093" s="37">
        <v>44120</v>
      </c>
      <c r="H5093" s="46">
        <v>45</v>
      </c>
      <c r="I5093" s="37">
        <v>493.74</v>
      </c>
      <c r="J5093" s="37">
        <f>I5093*H5093</f>
        <v>22218.3</v>
      </c>
      <c r="K5093" s="37">
        <f t="shared" si="163"/>
        <v>66338.3</v>
      </c>
      <c r="L5093" s="350">
        <v>20250220</v>
      </c>
    </row>
    <row r="5094" spans="1:12" x14ac:dyDescent="0.25">
      <c r="A5094" s="55" t="s">
        <v>6935</v>
      </c>
      <c r="B5094" s="35" t="s">
        <v>11</v>
      </c>
      <c r="C5094" s="35" t="s">
        <v>27</v>
      </c>
      <c r="D5094" s="35" t="s">
        <v>393</v>
      </c>
      <c r="E5094" s="35" t="s">
        <v>394</v>
      </c>
      <c r="F5094" s="35">
        <v>1</v>
      </c>
      <c r="G5094" s="36">
        <v>44120</v>
      </c>
      <c r="H5094" s="35"/>
      <c r="I5094" s="36"/>
      <c r="J5094" s="36"/>
      <c r="K5094" s="36">
        <f t="shared" si="163"/>
        <v>44120</v>
      </c>
      <c r="L5094" s="348">
        <v>20250220</v>
      </c>
    </row>
    <row r="5095" spans="1:12" x14ac:dyDescent="0.25">
      <c r="A5095" s="56" t="s">
        <v>6954</v>
      </c>
      <c r="B5095" s="46" t="s">
        <v>11</v>
      </c>
      <c r="C5095" s="46" t="s">
        <v>698</v>
      </c>
      <c r="D5095" s="46" t="s">
        <v>26</v>
      </c>
      <c r="E5095" s="46" t="s">
        <v>1050</v>
      </c>
      <c r="F5095" s="46">
        <v>1</v>
      </c>
      <c r="G5095" s="37">
        <v>44120</v>
      </c>
      <c r="H5095" s="46">
        <v>58</v>
      </c>
      <c r="I5095" s="37">
        <v>493.74</v>
      </c>
      <c r="J5095" s="37">
        <f>I5095*H5095</f>
        <v>28636.920000000002</v>
      </c>
      <c r="K5095" s="37">
        <f t="shared" si="163"/>
        <v>72756.92</v>
      </c>
      <c r="L5095" s="350">
        <v>20250221</v>
      </c>
    </row>
    <row r="5096" spans="1:12" x14ac:dyDescent="0.25">
      <c r="A5096" s="55" t="s">
        <v>6934</v>
      </c>
      <c r="B5096" s="35" t="s">
        <v>11</v>
      </c>
      <c r="C5096" s="35" t="s">
        <v>251</v>
      </c>
      <c r="D5096" s="35" t="s">
        <v>91</v>
      </c>
      <c r="E5096" s="35" t="s">
        <v>1196</v>
      </c>
      <c r="F5096" s="35">
        <v>1</v>
      </c>
      <c r="G5096" s="36">
        <v>44120</v>
      </c>
      <c r="H5096" s="35"/>
      <c r="I5096" s="36"/>
      <c r="J5096" s="36"/>
      <c r="K5096" s="36">
        <f t="shared" si="163"/>
        <v>44120</v>
      </c>
      <c r="L5096" s="348">
        <v>20250221</v>
      </c>
    </row>
    <row r="5097" spans="1:12" x14ac:dyDescent="0.25">
      <c r="A5097" s="55" t="s">
        <v>6941</v>
      </c>
      <c r="B5097" s="35" t="s">
        <v>11</v>
      </c>
      <c r="C5097" s="35" t="s">
        <v>251</v>
      </c>
      <c r="D5097" s="35" t="s">
        <v>91</v>
      </c>
      <c r="E5097" s="35" t="s">
        <v>5098</v>
      </c>
      <c r="F5097" s="35">
        <v>1</v>
      </c>
      <c r="G5097" s="36">
        <v>44120</v>
      </c>
      <c r="H5097" s="35"/>
      <c r="I5097" s="36"/>
      <c r="J5097" s="36"/>
      <c r="K5097" s="36">
        <f t="shared" si="163"/>
        <v>44120</v>
      </c>
      <c r="L5097" s="348">
        <v>20250221</v>
      </c>
    </row>
    <row r="5098" spans="1:12" x14ac:dyDescent="0.25">
      <c r="A5098" s="55" t="s">
        <v>6911</v>
      </c>
      <c r="B5098" s="35" t="s">
        <v>11</v>
      </c>
      <c r="C5098" s="35" t="s">
        <v>27</v>
      </c>
      <c r="D5098" s="35" t="s">
        <v>75</v>
      </c>
      <c r="E5098" s="35" t="s">
        <v>389</v>
      </c>
      <c r="F5098" s="35">
        <v>1</v>
      </c>
      <c r="G5098" s="36">
        <v>44120</v>
      </c>
      <c r="H5098" s="35"/>
      <c r="I5098" s="36"/>
      <c r="J5098" s="36"/>
      <c r="K5098" s="36">
        <f t="shared" si="163"/>
        <v>44120</v>
      </c>
      <c r="L5098" s="348">
        <v>20250224</v>
      </c>
    </row>
    <row r="5099" spans="1:12" x14ac:dyDescent="0.25">
      <c r="A5099" s="55" t="s">
        <v>6908</v>
      </c>
      <c r="B5099" s="35" t="s">
        <v>11</v>
      </c>
      <c r="C5099" s="35" t="s">
        <v>685</v>
      </c>
      <c r="D5099" s="35" t="s">
        <v>1157</v>
      </c>
      <c r="E5099" s="35" t="s">
        <v>1246</v>
      </c>
      <c r="F5099" s="35">
        <v>1</v>
      </c>
      <c r="G5099" s="36">
        <v>44120</v>
      </c>
      <c r="H5099" s="35"/>
      <c r="I5099" s="36"/>
      <c r="J5099" s="36"/>
      <c r="K5099" s="36">
        <f t="shared" si="163"/>
        <v>44120</v>
      </c>
      <c r="L5099" s="348">
        <v>20250224</v>
      </c>
    </row>
    <row r="5100" spans="1:12" x14ac:dyDescent="0.25">
      <c r="A5100" s="55" t="s">
        <v>6909</v>
      </c>
      <c r="B5100" s="35" t="s">
        <v>11</v>
      </c>
      <c r="C5100" s="35" t="s">
        <v>56</v>
      </c>
      <c r="D5100" s="35" t="s">
        <v>57</v>
      </c>
      <c r="E5100" s="35" t="s">
        <v>2733</v>
      </c>
      <c r="F5100" s="35">
        <v>1</v>
      </c>
      <c r="G5100" s="36">
        <v>44120</v>
      </c>
      <c r="H5100" s="35"/>
      <c r="I5100" s="36"/>
      <c r="J5100" s="36"/>
      <c r="K5100" s="36">
        <f t="shared" si="163"/>
        <v>44120</v>
      </c>
      <c r="L5100" s="348">
        <v>20250225</v>
      </c>
    </row>
    <row r="5101" spans="1:12" x14ac:dyDescent="0.25">
      <c r="A5101" s="55" t="s">
        <v>6910</v>
      </c>
      <c r="B5101" s="35" t="s">
        <v>11</v>
      </c>
      <c r="C5101" s="35" t="s">
        <v>56</v>
      </c>
      <c r="D5101" s="35" t="s">
        <v>57</v>
      </c>
      <c r="E5101" s="35" t="s">
        <v>2735</v>
      </c>
      <c r="F5101" s="35">
        <v>1</v>
      </c>
      <c r="G5101" s="36">
        <v>44120</v>
      </c>
      <c r="H5101" s="35"/>
      <c r="I5101" s="36"/>
      <c r="J5101" s="36"/>
      <c r="K5101" s="36">
        <f t="shared" si="163"/>
        <v>44120</v>
      </c>
      <c r="L5101" s="348">
        <v>20250225</v>
      </c>
    </row>
    <row r="5102" spans="1:12" x14ac:dyDescent="0.25">
      <c r="A5102" s="56" t="s">
        <v>6952</v>
      </c>
      <c r="B5102" s="46" t="s">
        <v>11</v>
      </c>
      <c r="C5102" s="46" t="s">
        <v>56</v>
      </c>
      <c r="D5102" s="46" t="s">
        <v>57</v>
      </c>
      <c r="E5102" s="46" t="s">
        <v>66</v>
      </c>
      <c r="F5102" s="46">
        <v>1</v>
      </c>
      <c r="G5102" s="37">
        <v>44120</v>
      </c>
      <c r="H5102" s="46">
        <v>275</v>
      </c>
      <c r="I5102" s="37">
        <v>493.74</v>
      </c>
      <c r="J5102" s="37">
        <f>I5102*H5102</f>
        <v>135778.5</v>
      </c>
      <c r="K5102" s="37">
        <f t="shared" si="163"/>
        <v>179898.5</v>
      </c>
      <c r="L5102" s="350">
        <v>20250225</v>
      </c>
    </row>
    <row r="5103" spans="1:12" x14ac:dyDescent="0.25">
      <c r="A5103" s="55" t="s">
        <v>6914</v>
      </c>
      <c r="B5103" s="35" t="s">
        <v>11</v>
      </c>
      <c r="C5103" s="35" t="s">
        <v>36</v>
      </c>
      <c r="D5103" s="35" t="s">
        <v>37</v>
      </c>
      <c r="E5103" s="35" t="s">
        <v>1301</v>
      </c>
      <c r="F5103" s="35">
        <v>1</v>
      </c>
      <c r="G5103" s="36">
        <v>44120</v>
      </c>
      <c r="H5103" s="35"/>
      <c r="I5103" s="36"/>
      <c r="J5103" s="36"/>
      <c r="K5103" s="36">
        <f t="shared" si="163"/>
        <v>44120</v>
      </c>
      <c r="L5103" s="348">
        <v>20250226</v>
      </c>
    </row>
    <row r="5104" spans="1:12" x14ac:dyDescent="0.25">
      <c r="A5104" s="56" t="s">
        <v>6915</v>
      </c>
      <c r="B5104" s="46" t="s">
        <v>11</v>
      </c>
      <c r="C5104" s="46" t="s">
        <v>36</v>
      </c>
      <c r="D5104" s="46" t="s">
        <v>37</v>
      </c>
      <c r="E5104" s="46" t="s">
        <v>4394</v>
      </c>
      <c r="F5104" s="46">
        <v>1</v>
      </c>
      <c r="G5104" s="37">
        <v>44120</v>
      </c>
      <c r="H5104" s="46">
        <v>287</v>
      </c>
      <c r="I5104" s="37">
        <v>493.74</v>
      </c>
      <c r="J5104" s="37">
        <f>I5104*H5104</f>
        <v>141703.38</v>
      </c>
      <c r="K5104" s="37">
        <f t="shared" si="163"/>
        <v>185823.38</v>
      </c>
      <c r="L5104" s="350">
        <v>20250226</v>
      </c>
    </row>
    <row r="5105" spans="1:12" x14ac:dyDescent="0.25">
      <c r="A5105" s="55" t="s">
        <v>6928</v>
      </c>
      <c r="B5105" s="35" t="s">
        <v>11</v>
      </c>
      <c r="C5105" s="35" t="s">
        <v>36</v>
      </c>
      <c r="D5105" s="35" t="s">
        <v>37</v>
      </c>
      <c r="E5105" s="35" t="s">
        <v>5776</v>
      </c>
      <c r="F5105" s="35">
        <v>1</v>
      </c>
      <c r="G5105" s="36">
        <v>44120</v>
      </c>
      <c r="H5105" s="35"/>
      <c r="I5105" s="36"/>
      <c r="J5105" s="36"/>
      <c r="K5105" s="36">
        <f t="shared" si="163"/>
        <v>44120</v>
      </c>
      <c r="L5105" s="348">
        <v>20250226</v>
      </c>
    </row>
    <row r="5106" spans="1:12" x14ac:dyDescent="0.25">
      <c r="A5106" s="55" t="s">
        <v>6926</v>
      </c>
      <c r="B5106" s="35" t="s">
        <v>2204</v>
      </c>
      <c r="C5106" s="35" t="s">
        <v>36</v>
      </c>
      <c r="D5106" s="35" t="s">
        <v>37</v>
      </c>
      <c r="E5106" s="35" t="s">
        <v>2466</v>
      </c>
      <c r="F5106" s="35">
        <v>1</v>
      </c>
      <c r="G5106" s="36">
        <v>44120</v>
      </c>
      <c r="H5106" s="35"/>
      <c r="I5106" s="36"/>
      <c r="J5106" s="36"/>
      <c r="K5106" s="36">
        <f t="shared" si="163"/>
        <v>44120</v>
      </c>
      <c r="L5106" s="348">
        <v>20250226</v>
      </c>
    </row>
    <row r="5107" spans="1:12" x14ac:dyDescent="0.25">
      <c r="A5107" s="55" t="s">
        <v>6907</v>
      </c>
      <c r="B5107" s="35" t="s">
        <v>11</v>
      </c>
      <c r="C5107" s="35" t="s">
        <v>251</v>
      </c>
      <c r="D5107" s="35" t="s">
        <v>91</v>
      </c>
      <c r="E5107" s="35" t="s">
        <v>4706</v>
      </c>
      <c r="F5107" s="35">
        <v>1</v>
      </c>
      <c r="G5107" s="36">
        <v>44120</v>
      </c>
      <c r="H5107" s="35"/>
      <c r="I5107" s="36"/>
      <c r="J5107" s="36"/>
      <c r="K5107" s="36">
        <f t="shared" si="163"/>
        <v>44120</v>
      </c>
      <c r="L5107" s="348">
        <v>20250227</v>
      </c>
    </row>
    <row r="5108" spans="1:12" ht="15.75" thickBot="1" x14ac:dyDescent="0.3">
      <c r="A5108" s="50" t="s">
        <v>6898</v>
      </c>
      <c r="B5108" s="48" t="s">
        <v>11</v>
      </c>
      <c r="C5108" s="48" t="s">
        <v>12</v>
      </c>
      <c r="D5108" s="48" t="s">
        <v>319</v>
      </c>
      <c r="E5108" s="48" t="s">
        <v>4304</v>
      </c>
      <c r="F5108" s="48">
        <v>1</v>
      </c>
      <c r="G5108" s="34">
        <v>44120</v>
      </c>
      <c r="H5108" s="48"/>
      <c r="I5108" s="34"/>
      <c r="J5108" s="34"/>
      <c r="K5108" s="34">
        <f t="shared" si="163"/>
        <v>44120</v>
      </c>
      <c r="L5108" s="349">
        <v>20250301</v>
      </c>
    </row>
    <row r="5109" spans="1:12" x14ac:dyDescent="0.25">
      <c r="A5109" s="89"/>
      <c r="B5109" s="90"/>
      <c r="C5109" s="90"/>
      <c r="D5109" s="90"/>
      <c r="E5109" s="90"/>
      <c r="F5109" s="90"/>
      <c r="G5109" s="91"/>
      <c r="H5109" s="90"/>
      <c r="I5109" s="91"/>
      <c r="J5109" s="91"/>
      <c r="K5109" s="91"/>
      <c r="L5109" s="358"/>
    </row>
    <row r="5110" spans="1:12" ht="15.75" thickBot="1" x14ac:dyDescent="0.3">
      <c r="A5110" s="70"/>
      <c r="B5110" s="71"/>
      <c r="C5110" s="71"/>
      <c r="D5110" s="71"/>
      <c r="E5110" s="71"/>
      <c r="F5110" s="71"/>
      <c r="G5110" s="72"/>
      <c r="H5110" s="71"/>
      <c r="I5110" s="72"/>
      <c r="J5110" s="72"/>
      <c r="K5110" s="72"/>
      <c r="L5110" s="357"/>
    </row>
    <row r="5111" spans="1:12" x14ac:dyDescent="0.25">
      <c r="A5111" s="54" t="s">
        <v>6929</v>
      </c>
      <c r="B5111" s="47" t="s">
        <v>92</v>
      </c>
      <c r="C5111" s="47" t="s">
        <v>12</v>
      </c>
      <c r="D5111" s="47" t="s">
        <v>116</v>
      </c>
      <c r="E5111" s="47" t="s">
        <v>3001</v>
      </c>
      <c r="F5111" s="47">
        <v>1</v>
      </c>
      <c r="G5111" s="38">
        <v>20395</v>
      </c>
      <c r="H5111" s="47"/>
      <c r="I5111" s="38"/>
      <c r="J5111" s="38"/>
      <c r="K5111" s="38">
        <f t="shared" ref="K5111:K5152" si="164">J5111+G5111</f>
        <v>20395</v>
      </c>
      <c r="L5111" s="347">
        <v>20250218</v>
      </c>
    </row>
    <row r="5112" spans="1:12" x14ac:dyDescent="0.25">
      <c r="A5112" s="55" t="s">
        <v>6930</v>
      </c>
      <c r="B5112" s="35" t="s">
        <v>92</v>
      </c>
      <c r="C5112" s="35" t="s">
        <v>12</v>
      </c>
      <c r="D5112" s="35" t="s">
        <v>116</v>
      </c>
      <c r="E5112" s="35" t="s">
        <v>1148</v>
      </c>
      <c r="F5112" s="35">
        <v>1</v>
      </c>
      <c r="G5112" s="36">
        <v>20395</v>
      </c>
      <c r="H5112" s="35"/>
      <c r="I5112" s="36"/>
      <c r="J5112" s="36"/>
      <c r="K5112" s="36">
        <f t="shared" si="164"/>
        <v>20395</v>
      </c>
      <c r="L5112" s="348">
        <v>20250218</v>
      </c>
    </row>
    <row r="5113" spans="1:12" x14ac:dyDescent="0.25">
      <c r="A5113" s="55" t="s">
        <v>6931</v>
      </c>
      <c r="B5113" s="35" t="s">
        <v>92</v>
      </c>
      <c r="C5113" s="35" t="s">
        <v>12</v>
      </c>
      <c r="D5113" s="35" t="s">
        <v>116</v>
      </c>
      <c r="E5113" s="35" t="s">
        <v>4808</v>
      </c>
      <c r="F5113" s="35">
        <v>1</v>
      </c>
      <c r="G5113" s="36">
        <v>20395</v>
      </c>
      <c r="H5113" s="35"/>
      <c r="I5113" s="36"/>
      <c r="J5113" s="36"/>
      <c r="K5113" s="36">
        <f t="shared" si="164"/>
        <v>20395</v>
      </c>
      <c r="L5113" s="348">
        <v>20250218</v>
      </c>
    </row>
    <row r="5114" spans="1:12" x14ac:dyDescent="0.25">
      <c r="A5114" s="55" t="s">
        <v>6932</v>
      </c>
      <c r="B5114" s="35" t="s">
        <v>92</v>
      </c>
      <c r="C5114" s="35" t="s">
        <v>12</v>
      </c>
      <c r="D5114" s="35" t="s">
        <v>116</v>
      </c>
      <c r="E5114" s="35" t="s">
        <v>1071</v>
      </c>
      <c r="F5114" s="35">
        <v>1</v>
      </c>
      <c r="G5114" s="36">
        <v>20395</v>
      </c>
      <c r="H5114" s="35"/>
      <c r="I5114" s="36"/>
      <c r="J5114" s="36"/>
      <c r="K5114" s="36">
        <f t="shared" si="164"/>
        <v>20395</v>
      </c>
      <c r="L5114" s="348">
        <v>20250218</v>
      </c>
    </row>
    <row r="5115" spans="1:12" x14ac:dyDescent="0.25">
      <c r="A5115" s="55" t="s">
        <v>6933</v>
      </c>
      <c r="B5115" s="35" t="s">
        <v>92</v>
      </c>
      <c r="C5115" s="35" t="s">
        <v>12</v>
      </c>
      <c r="D5115" s="35" t="s">
        <v>116</v>
      </c>
      <c r="E5115" s="35" t="s">
        <v>2369</v>
      </c>
      <c r="F5115" s="35">
        <v>1</v>
      </c>
      <c r="G5115" s="36">
        <v>20395</v>
      </c>
      <c r="H5115" s="35"/>
      <c r="I5115" s="36"/>
      <c r="J5115" s="36"/>
      <c r="K5115" s="36">
        <f t="shared" si="164"/>
        <v>20395</v>
      </c>
      <c r="L5115" s="348">
        <v>20250218</v>
      </c>
    </row>
    <row r="5116" spans="1:12" x14ac:dyDescent="0.25">
      <c r="A5116" s="55" t="s">
        <v>6916</v>
      </c>
      <c r="B5116" s="35" t="s">
        <v>92</v>
      </c>
      <c r="C5116" s="35" t="s">
        <v>12</v>
      </c>
      <c r="D5116" s="35" t="s">
        <v>118</v>
      </c>
      <c r="E5116" s="35" t="s">
        <v>3171</v>
      </c>
      <c r="F5116" s="35">
        <v>1</v>
      </c>
      <c r="G5116" s="36">
        <v>20395</v>
      </c>
      <c r="H5116" s="35"/>
      <c r="I5116" s="36"/>
      <c r="J5116" s="36"/>
      <c r="K5116" s="36">
        <f t="shared" si="164"/>
        <v>20395</v>
      </c>
      <c r="L5116" s="348">
        <v>20250219</v>
      </c>
    </row>
    <row r="5117" spans="1:12" x14ac:dyDescent="0.25">
      <c r="A5117" s="55" t="s">
        <v>6917</v>
      </c>
      <c r="B5117" s="35" t="s">
        <v>92</v>
      </c>
      <c r="C5117" s="35" t="s">
        <v>12</v>
      </c>
      <c r="D5117" s="35" t="s">
        <v>118</v>
      </c>
      <c r="E5117" s="35" t="s">
        <v>2477</v>
      </c>
      <c r="F5117" s="35">
        <v>1</v>
      </c>
      <c r="G5117" s="36">
        <v>20395</v>
      </c>
      <c r="H5117" s="35"/>
      <c r="I5117" s="36"/>
      <c r="J5117" s="36"/>
      <c r="K5117" s="36">
        <f t="shared" si="164"/>
        <v>20395</v>
      </c>
      <c r="L5117" s="348">
        <v>20250219</v>
      </c>
    </row>
    <row r="5118" spans="1:12" x14ac:dyDescent="0.25">
      <c r="A5118" s="55" t="s">
        <v>6918</v>
      </c>
      <c r="B5118" s="35" t="s">
        <v>92</v>
      </c>
      <c r="C5118" s="35" t="s">
        <v>12</v>
      </c>
      <c r="D5118" s="35" t="s">
        <v>118</v>
      </c>
      <c r="E5118" s="35" t="s">
        <v>174</v>
      </c>
      <c r="F5118" s="35">
        <v>1</v>
      </c>
      <c r="G5118" s="36">
        <v>20395</v>
      </c>
      <c r="H5118" s="35"/>
      <c r="I5118" s="36"/>
      <c r="J5118" s="36"/>
      <c r="K5118" s="36">
        <f t="shared" si="164"/>
        <v>20395</v>
      </c>
      <c r="L5118" s="348">
        <v>20250219</v>
      </c>
    </row>
    <row r="5119" spans="1:12" x14ac:dyDescent="0.25">
      <c r="A5119" s="55" t="s">
        <v>6919</v>
      </c>
      <c r="B5119" s="35" t="s">
        <v>92</v>
      </c>
      <c r="C5119" s="35" t="s">
        <v>12</v>
      </c>
      <c r="D5119" s="35" t="s">
        <v>118</v>
      </c>
      <c r="E5119" s="35" t="s">
        <v>119</v>
      </c>
      <c r="F5119" s="35">
        <v>1</v>
      </c>
      <c r="G5119" s="36">
        <v>20395</v>
      </c>
      <c r="H5119" s="35"/>
      <c r="I5119" s="36"/>
      <c r="J5119" s="36"/>
      <c r="K5119" s="36">
        <f t="shared" si="164"/>
        <v>20395</v>
      </c>
      <c r="L5119" s="348">
        <v>20250219</v>
      </c>
    </row>
    <row r="5120" spans="1:12" x14ac:dyDescent="0.25">
      <c r="A5120" s="55" t="s">
        <v>6920</v>
      </c>
      <c r="B5120" s="35" t="s">
        <v>92</v>
      </c>
      <c r="C5120" s="35" t="s">
        <v>12</v>
      </c>
      <c r="D5120" s="35" t="s">
        <v>118</v>
      </c>
      <c r="E5120" s="35" t="s">
        <v>676</v>
      </c>
      <c r="F5120" s="35">
        <v>1</v>
      </c>
      <c r="G5120" s="36">
        <v>20395</v>
      </c>
      <c r="H5120" s="35"/>
      <c r="I5120" s="36"/>
      <c r="J5120" s="36"/>
      <c r="K5120" s="36">
        <f t="shared" si="164"/>
        <v>20395</v>
      </c>
      <c r="L5120" s="348">
        <v>20250219</v>
      </c>
    </row>
    <row r="5121" spans="1:12" x14ac:dyDescent="0.25">
      <c r="A5121" s="55" t="s">
        <v>6921</v>
      </c>
      <c r="B5121" s="35" t="s">
        <v>92</v>
      </c>
      <c r="C5121" s="35" t="s">
        <v>12</v>
      </c>
      <c r="D5121" s="35" t="s">
        <v>118</v>
      </c>
      <c r="E5121" s="35" t="s">
        <v>5380</v>
      </c>
      <c r="F5121" s="35">
        <v>1</v>
      </c>
      <c r="G5121" s="36">
        <v>20395</v>
      </c>
      <c r="H5121" s="35"/>
      <c r="I5121" s="36"/>
      <c r="J5121" s="36"/>
      <c r="K5121" s="36">
        <f t="shared" si="164"/>
        <v>20395</v>
      </c>
      <c r="L5121" s="348">
        <v>20250219</v>
      </c>
    </row>
    <row r="5122" spans="1:12" x14ac:dyDescent="0.25">
      <c r="A5122" s="55" t="s">
        <v>6922</v>
      </c>
      <c r="B5122" s="35" t="s">
        <v>92</v>
      </c>
      <c r="C5122" s="35" t="s">
        <v>12</v>
      </c>
      <c r="D5122" s="35" t="s">
        <v>118</v>
      </c>
      <c r="E5122" s="35" t="s">
        <v>262</v>
      </c>
      <c r="F5122" s="35">
        <v>1</v>
      </c>
      <c r="G5122" s="36">
        <v>20395</v>
      </c>
      <c r="H5122" s="35"/>
      <c r="I5122" s="36"/>
      <c r="J5122" s="36"/>
      <c r="K5122" s="36">
        <f t="shared" si="164"/>
        <v>20395</v>
      </c>
      <c r="L5122" s="348">
        <v>20250219</v>
      </c>
    </row>
    <row r="5123" spans="1:12" x14ac:dyDescent="0.25">
      <c r="A5123" s="55" t="s">
        <v>6923</v>
      </c>
      <c r="B5123" s="35" t="s">
        <v>92</v>
      </c>
      <c r="C5123" s="35" t="s">
        <v>12</v>
      </c>
      <c r="D5123" s="35" t="s">
        <v>118</v>
      </c>
      <c r="E5123" s="35" t="s">
        <v>167</v>
      </c>
      <c r="F5123" s="35">
        <v>1</v>
      </c>
      <c r="G5123" s="36">
        <v>20395</v>
      </c>
      <c r="H5123" s="35"/>
      <c r="I5123" s="36"/>
      <c r="J5123" s="36"/>
      <c r="K5123" s="36">
        <f t="shared" si="164"/>
        <v>20395</v>
      </c>
      <c r="L5123" s="348">
        <v>20250219</v>
      </c>
    </row>
    <row r="5124" spans="1:12" x14ac:dyDescent="0.25">
      <c r="A5124" s="55" t="s">
        <v>6924</v>
      </c>
      <c r="B5124" s="35" t="s">
        <v>92</v>
      </c>
      <c r="C5124" s="35" t="s">
        <v>12</v>
      </c>
      <c r="D5124" s="35" t="s">
        <v>118</v>
      </c>
      <c r="E5124" s="35" t="s">
        <v>2205</v>
      </c>
      <c r="F5124" s="35">
        <v>1</v>
      </c>
      <c r="G5124" s="36">
        <v>20395</v>
      </c>
      <c r="H5124" s="35"/>
      <c r="I5124" s="36"/>
      <c r="J5124" s="36"/>
      <c r="K5124" s="36">
        <f t="shared" si="164"/>
        <v>20395</v>
      </c>
      <c r="L5124" s="348">
        <v>20250219</v>
      </c>
    </row>
    <row r="5125" spans="1:12" x14ac:dyDescent="0.25">
      <c r="A5125" s="55" t="s">
        <v>6925</v>
      </c>
      <c r="B5125" s="35" t="s">
        <v>92</v>
      </c>
      <c r="C5125" s="35" t="s">
        <v>27</v>
      </c>
      <c r="D5125" s="35" t="s">
        <v>393</v>
      </c>
      <c r="E5125" s="35" t="s">
        <v>396</v>
      </c>
      <c r="F5125" s="35">
        <v>1</v>
      </c>
      <c r="G5125" s="36">
        <v>20395</v>
      </c>
      <c r="H5125" s="35"/>
      <c r="I5125" s="36"/>
      <c r="J5125" s="36"/>
      <c r="K5125" s="36">
        <f t="shared" si="164"/>
        <v>20395</v>
      </c>
      <c r="L5125" s="348">
        <v>20250220</v>
      </c>
    </row>
    <row r="5126" spans="1:12" x14ac:dyDescent="0.25">
      <c r="A5126" s="55" t="s">
        <v>6912</v>
      </c>
      <c r="B5126" s="35" t="s">
        <v>92</v>
      </c>
      <c r="C5126" s="35" t="s">
        <v>222</v>
      </c>
      <c r="D5126" s="35" t="s">
        <v>26</v>
      </c>
      <c r="E5126" s="35" t="s">
        <v>670</v>
      </c>
      <c r="F5126" s="35">
        <v>1</v>
      </c>
      <c r="G5126" s="36">
        <v>20395</v>
      </c>
      <c r="H5126" s="35"/>
      <c r="I5126" s="36"/>
      <c r="J5126" s="36"/>
      <c r="K5126" s="36">
        <f t="shared" si="164"/>
        <v>20395</v>
      </c>
      <c r="L5126" s="348">
        <v>20250220</v>
      </c>
    </row>
    <row r="5127" spans="1:12" x14ac:dyDescent="0.25">
      <c r="A5127" s="55" t="s">
        <v>6913</v>
      </c>
      <c r="B5127" s="35" t="s">
        <v>92</v>
      </c>
      <c r="C5127" s="35" t="s">
        <v>222</v>
      </c>
      <c r="D5127" s="35" t="s">
        <v>26</v>
      </c>
      <c r="E5127" s="35" t="s">
        <v>1109</v>
      </c>
      <c r="F5127" s="35">
        <v>1</v>
      </c>
      <c r="G5127" s="36">
        <v>20395</v>
      </c>
      <c r="H5127" s="35"/>
      <c r="I5127" s="36"/>
      <c r="J5127" s="36"/>
      <c r="K5127" s="36">
        <f t="shared" si="164"/>
        <v>20395</v>
      </c>
      <c r="L5127" s="348">
        <v>20250220</v>
      </c>
    </row>
    <row r="5128" spans="1:12" x14ac:dyDescent="0.25">
      <c r="A5128" s="55" t="s">
        <v>6888</v>
      </c>
      <c r="B5128" s="35" t="s">
        <v>92</v>
      </c>
      <c r="C5128" s="35" t="s">
        <v>984</v>
      </c>
      <c r="D5128" s="35" t="s">
        <v>2178</v>
      </c>
      <c r="E5128" s="35" t="s">
        <v>6238</v>
      </c>
      <c r="F5128" s="35">
        <v>1</v>
      </c>
      <c r="G5128" s="36">
        <v>20395</v>
      </c>
      <c r="H5128" s="35"/>
      <c r="I5128" s="36"/>
      <c r="J5128" s="36"/>
      <c r="K5128" s="36">
        <f t="shared" si="164"/>
        <v>20395</v>
      </c>
      <c r="L5128" s="348">
        <v>20250224</v>
      </c>
    </row>
    <row r="5129" spans="1:12" x14ac:dyDescent="0.25">
      <c r="A5129" s="56" t="s">
        <v>6889</v>
      </c>
      <c r="B5129" s="46" t="s">
        <v>92</v>
      </c>
      <c r="C5129" s="46" t="s">
        <v>984</v>
      </c>
      <c r="D5129" s="46" t="s">
        <v>2178</v>
      </c>
      <c r="E5129" s="46" t="s">
        <v>232</v>
      </c>
      <c r="F5129" s="46">
        <v>1</v>
      </c>
      <c r="G5129" s="37">
        <v>20395</v>
      </c>
      <c r="H5129" s="46">
        <v>50</v>
      </c>
      <c r="I5129" s="37">
        <v>493.74</v>
      </c>
      <c r="J5129" s="37">
        <f>I5129*H5129</f>
        <v>24687</v>
      </c>
      <c r="K5129" s="37">
        <f t="shared" si="164"/>
        <v>45082</v>
      </c>
      <c r="L5129" s="350">
        <v>20250224</v>
      </c>
    </row>
    <row r="5130" spans="1:12" x14ac:dyDescent="0.25">
      <c r="A5130" s="55" t="s">
        <v>6890</v>
      </c>
      <c r="B5130" s="35" t="s">
        <v>92</v>
      </c>
      <c r="C5130" s="35" t="s">
        <v>984</v>
      </c>
      <c r="D5130" s="35" t="s">
        <v>2178</v>
      </c>
      <c r="E5130" s="35" t="s">
        <v>2413</v>
      </c>
      <c r="F5130" s="35">
        <v>1</v>
      </c>
      <c r="G5130" s="36">
        <v>20395</v>
      </c>
      <c r="H5130" s="35"/>
      <c r="I5130" s="36"/>
      <c r="J5130" s="36"/>
      <c r="K5130" s="36">
        <f t="shared" si="164"/>
        <v>20395</v>
      </c>
      <c r="L5130" s="348">
        <v>20250224</v>
      </c>
    </row>
    <row r="5131" spans="1:12" x14ac:dyDescent="0.25">
      <c r="A5131" s="55" t="s">
        <v>6891</v>
      </c>
      <c r="B5131" s="35" t="s">
        <v>92</v>
      </c>
      <c r="C5131" s="35" t="s">
        <v>984</v>
      </c>
      <c r="D5131" s="35" t="s">
        <v>2178</v>
      </c>
      <c r="E5131" s="35" t="s">
        <v>2409</v>
      </c>
      <c r="F5131" s="35">
        <v>1</v>
      </c>
      <c r="G5131" s="36">
        <v>20395</v>
      </c>
      <c r="H5131" s="35"/>
      <c r="I5131" s="36"/>
      <c r="J5131" s="36"/>
      <c r="K5131" s="36">
        <f t="shared" si="164"/>
        <v>20395</v>
      </c>
      <c r="L5131" s="348">
        <v>20250224</v>
      </c>
    </row>
    <row r="5132" spans="1:12" x14ac:dyDescent="0.25">
      <c r="A5132" s="55" t="s">
        <v>6892</v>
      </c>
      <c r="B5132" s="35" t="s">
        <v>92</v>
      </c>
      <c r="C5132" s="35" t="s">
        <v>984</v>
      </c>
      <c r="D5132" s="35" t="s">
        <v>2178</v>
      </c>
      <c r="E5132" s="35" t="s">
        <v>990</v>
      </c>
      <c r="F5132" s="35">
        <v>1</v>
      </c>
      <c r="G5132" s="36">
        <v>20395</v>
      </c>
      <c r="H5132" s="35"/>
      <c r="I5132" s="36"/>
      <c r="J5132" s="36"/>
      <c r="K5132" s="36">
        <f t="shared" si="164"/>
        <v>20395</v>
      </c>
      <c r="L5132" s="348">
        <v>20250224</v>
      </c>
    </row>
    <row r="5133" spans="1:12" x14ac:dyDescent="0.25">
      <c r="A5133" s="55" t="s">
        <v>6893</v>
      </c>
      <c r="B5133" s="35" t="s">
        <v>92</v>
      </c>
      <c r="C5133" s="35" t="s">
        <v>984</v>
      </c>
      <c r="D5133" s="35" t="s">
        <v>2178</v>
      </c>
      <c r="E5133" s="35" t="s">
        <v>2711</v>
      </c>
      <c r="F5133" s="35">
        <v>1</v>
      </c>
      <c r="G5133" s="36">
        <v>20395</v>
      </c>
      <c r="H5133" s="35"/>
      <c r="I5133" s="36"/>
      <c r="J5133" s="36"/>
      <c r="K5133" s="36">
        <f t="shared" si="164"/>
        <v>20395</v>
      </c>
      <c r="L5133" s="348">
        <v>20250224</v>
      </c>
    </row>
    <row r="5134" spans="1:12" x14ac:dyDescent="0.25">
      <c r="A5134" s="55" t="s">
        <v>6899</v>
      </c>
      <c r="B5134" s="35" t="s">
        <v>92</v>
      </c>
      <c r="C5134" s="35" t="s">
        <v>297</v>
      </c>
      <c r="D5134" s="35" t="s">
        <v>93</v>
      </c>
      <c r="E5134" s="35" t="s">
        <v>797</v>
      </c>
      <c r="F5134" s="35">
        <v>1</v>
      </c>
      <c r="G5134" s="36">
        <v>20395</v>
      </c>
      <c r="H5134" s="35"/>
      <c r="I5134" s="36"/>
      <c r="J5134" s="36"/>
      <c r="K5134" s="36">
        <f t="shared" si="164"/>
        <v>20395</v>
      </c>
      <c r="L5134" s="348">
        <v>20250225</v>
      </c>
    </row>
    <row r="5135" spans="1:12" x14ac:dyDescent="0.25">
      <c r="A5135" s="55" t="s">
        <v>6900</v>
      </c>
      <c r="B5135" s="35" t="s">
        <v>92</v>
      </c>
      <c r="C5135" s="35" t="s">
        <v>297</v>
      </c>
      <c r="D5135" s="35" t="s">
        <v>93</v>
      </c>
      <c r="E5135" s="35" t="s">
        <v>801</v>
      </c>
      <c r="F5135" s="35">
        <v>1</v>
      </c>
      <c r="G5135" s="36">
        <v>20395</v>
      </c>
      <c r="H5135" s="35"/>
      <c r="I5135" s="36"/>
      <c r="J5135" s="36"/>
      <c r="K5135" s="36">
        <f t="shared" si="164"/>
        <v>20395</v>
      </c>
      <c r="L5135" s="348">
        <v>20250225</v>
      </c>
    </row>
    <row r="5136" spans="1:12" x14ac:dyDescent="0.25">
      <c r="A5136" s="56" t="s">
        <v>6901</v>
      </c>
      <c r="B5136" s="46" t="s">
        <v>92</v>
      </c>
      <c r="C5136" s="46" t="s">
        <v>297</v>
      </c>
      <c r="D5136" s="46" t="s">
        <v>93</v>
      </c>
      <c r="E5136" s="46" t="s">
        <v>805</v>
      </c>
      <c r="F5136" s="46">
        <v>1</v>
      </c>
      <c r="G5136" s="37">
        <v>20395</v>
      </c>
      <c r="H5136" s="46">
        <v>52</v>
      </c>
      <c r="I5136" s="37">
        <v>493.74</v>
      </c>
      <c r="J5136" s="37">
        <f>I5136*H5136</f>
        <v>25674.48</v>
      </c>
      <c r="K5136" s="37">
        <f t="shared" si="164"/>
        <v>46069.479999999996</v>
      </c>
      <c r="L5136" s="350">
        <v>20250225</v>
      </c>
    </row>
    <row r="5137" spans="1:12" x14ac:dyDescent="0.25">
      <c r="A5137" s="55" t="s">
        <v>6902</v>
      </c>
      <c r="B5137" s="35" t="s">
        <v>92</v>
      </c>
      <c r="C5137" s="35" t="s">
        <v>297</v>
      </c>
      <c r="D5137" s="35" t="s">
        <v>93</v>
      </c>
      <c r="E5137" s="35" t="s">
        <v>807</v>
      </c>
      <c r="F5137" s="35">
        <v>1</v>
      </c>
      <c r="G5137" s="36">
        <v>20395</v>
      </c>
      <c r="H5137" s="35"/>
      <c r="I5137" s="36"/>
      <c r="J5137" s="36"/>
      <c r="K5137" s="36">
        <f t="shared" si="164"/>
        <v>20395</v>
      </c>
      <c r="L5137" s="348">
        <v>20250225</v>
      </c>
    </row>
    <row r="5138" spans="1:12" x14ac:dyDescent="0.25">
      <c r="A5138" s="55" t="s">
        <v>6903</v>
      </c>
      <c r="B5138" s="35" t="s">
        <v>92</v>
      </c>
      <c r="C5138" s="35" t="s">
        <v>297</v>
      </c>
      <c r="D5138" s="35" t="s">
        <v>93</v>
      </c>
      <c r="E5138" s="35" t="s">
        <v>809</v>
      </c>
      <c r="F5138" s="35">
        <v>1</v>
      </c>
      <c r="G5138" s="36">
        <v>20395</v>
      </c>
      <c r="H5138" s="35"/>
      <c r="I5138" s="36"/>
      <c r="J5138" s="36"/>
      <c r="K5138" s="36">
        <f t="shared" si="164"/>
        <v>20395</v>
      </c>
      <c r="L5138" s="348">
        <v>20250225</v>
      </c>
    </row>
    <row r="5139" spans="1:12" x14ac:dyDescent="0.25">
      <c r="A5139" s="55" t="s">
        <v>6904</v>
      </c>
      <c r="B5139" s="35" t="s">
        <v>92</v>
      </c>
      <c r="C5139" s="35" t="s">
        <v>297</v>
      </c>
      <c r="D5139" s="35" t="s">
        <v>93</v>
      </c>
      <c r="E5139" s="35" t="s">
        <v>6425</v>
      </c>
      <c r="F5139" s="35">
        <v>1</v>
      </c>
      <c r="G5139" s="36">
        <v>20395</v>
      </c>
      <c r="H5139" s="35"/>
      <c r="I5139" s="36"/>
      <c r="J5139" s="36"/>
      <c r="K5139" s="36">
        <f t="shared" si="164"/>
        <v>20395</v>
      </c>
      <c r="L5139" s="348">
        <v>20250225</v>
      </c>
    </row>
    <row r="5140" spans="1:12" x14ac:dyDescent="0.25">
      <c r="A5140" s="55" t="s">
        <v>6905</v>
      </c>
      <c r="B5140" s="35" t="s">
        <v>92</v>
      </c>
      <c r="C5140" s="35" t="s">
        <v>297</v>
      </c>
      <c r="D5140" s="35" t="s">
        <v>93</v>
      </c>
      <c r="E5140" s="35" t="s">
        <v>367</v>
      </c>
      <c r="F5140" s="35">
        <v>1</v>
      </c>
      <c r="G5140" s="36">
        <v>20395</v>
      </c>
      <c r="H5140" s="35"/>
      <c r="I5140" s="36"/>
      <c r="J5140" s="36"/>
      <c r="K5140" s="36">
        <f t="shared" si="164"/>
        <v>20395</v>
      </c>
      <c r="L5140" s="348">
        <v>20250225</v>
      </c>
    </row>
    <row r="5141" spans="1:12" x14ac:dyDescent="0.25">
      <c r="A5141" s="55" t="s">
        <v>6906</v>
      </c>
      <c r="B5141" s="35" t="s">
        <v>92</v>
      </c>
      <c r="C5141" s="35" t="s">
        <v>297</v>
      </c>
      <c r="D5141" s="35" t="s">
        <v>93</v>
      </c>
      <c r="E5141" s="35" t="s">
        <v>816</v>
      </c>
      <c r="F5141" s="35">
        <v>1</v>
      </c>
      <c r="G5141" s="36">
        <v>20395</v>
      </c>
      <c r="H5141" s="35"/>
      <c r="I5141" s="36"/>
      <c r="J5141" s="36"/>
      <c r="K5141" s="36">
        <f t="shared" si="164"/>
        <v>20395</v>
      </c>
      <c r="L5141" s="348">
        <v>20250225</v>
      </c>
    </row>
    <row r="5142" spans="1:12" x14ac:dyDescent="0.25">
      <c r="A5142" s="56" t="s">
        <v>6896</v>
      </c>
      <c r="B5142" s="46" t="s">
        <v>92</v>
      </c>
      <c r="C5142" s="46" t="s">
        <v>12</v>
      </c>
      <c r="D5142" s="46" t="s">
        <v>260</v>
      </c>
      <c r="E5142" s="46" t="s">
        <v>261</v>
      </c>
      <c r="F5142" s="46">
        <v>1</v>
      </c>
      <c r="G5142" s="37">
        <v>20395</v>
      </c>
      <c r="H5142" s="46">
        <v>100</v>
      </c>
      <c r="I5142" s="37">
        <v>493.74</v>
      </c>
      <c r="J5142" s="37">
        <f>I5142*H5142</f>
        <v>49374</v>
      </c>
      <c r="K5142" s="37">
        <f t="shared" si="164"/>
        <v>69769</v>
      </c>
      <c r="L5142" s="350">
        <v>20250226</v>
      </c>
    </row>
    <row r="5143" spans="1:12" x14ac:dyDescent="0.25">
      <c r="A5143" s="55" t="s">
        <v>6897</v>
      </c>
      <c r="B5143" s="35" t="s">
        <v>92</v>
      </c>
      <c r="C5143" s="35" t="s">
        <v>12</v>
      </c>
      <c r="D5143" s="35" t="s">
        <v>260</v>
      </c>
      <c r="E5143" s="35" t="s">
        <v>1281</v>
      </c>
      <c r="F5143" s="35">
        <v>1</v>
      </c>
      <c r="G5143" s="36">
        <v>20395</v>
      </c>
      <c r="H5143" s="35"/>
      <c r="I5143" s="36"/>
      <c r="J5143" s="36"/>
      <c r="K5143" s="36">
        <f t="shared" si="164"/>
        <v>20395</v>
      </c>
      <c r="L5143" s="348">
        <v>20250226</v>
      </c>
    </row>
    <row r="5144" spans="1:12" x14ac:dyDescent="0.25">
      <c r="A5144" s="56" t="s">
        <v>6881</v>
      </c>
      <c r="B5144" s="46" t="s">
        <v>92</v>
      </c>
      <c r="C5144" s="46" t="s">
        <v>984</v>
      </c>
      <c r="D5144" s="46" t="s">
        <v>2178</v>
      </c>
      <c r="E5144" s="46" t="s">
        <v>1690</v>
      </c>
      <c r="F5144" s="46">
        <v>1</v>
      </c>
      <c r="G5144" s="37">
        <v>20395</v>
      </c>
      <c r="H5144" s="46">
        <v>50</v>
      </c>
      <c r="I5144" s="37">
        <v>493.74</v>
      </c>
      <c r="J5144" s="37">
        <f>I5144*H5144</f>
        <v>24687</v>
      </c>
      <c r="K5144" s="37">
        <f t="shared" si="164"/>
        <v>45082</v>
      </c>
      <c r="L5144" s="350">
        <v>20250228</v>
      </c>
    </row>
    <row r="5145" spans="1:12" x14ac:dyDescent="0.25">
      <c r="A5145" s="55" t="s">
        <v>6882</v>
      </c>
      <c r="B5145" s="35" t="s">
        <v>92</v>
      </c>
      <c r="C5145" s="35" t="s">
        <v>984</v>
      </c>
      <c r="D5145" s="35" t="s">
        <v>2178</v>
      </c>
      <c r="E5145" s="35" t="s">
        <v>999</v>
      </c>
      <c r="F5145" s="35">
        <v>1</v>
      </c>
      <c r="G5145" s="36">
        <v>20395</v>
      </c>
      <c r="H5145" s="35"/>
      <c r="I5145" s="36"/>
      <c r="J5145" s="36"/>
      <c r="K5145" s="36">
        <f t="shared" si="164"/>
        <v>20395</v>
      </c>
      <c r="L5145" s="348">
        <v>20250228</v>
      </c>
    </row>
    <row r="5146" spans="1:12" x14ac:dyDescent="0.25">
      <c r="A5146" s="55" t="s">
        <v>6883</v>
      </c>
      <c r="B5146" s="35" t="s">
        <v>92</v>
      </c>
      <c r="C5146" s="35" t="s">
        <v>984</v>
      </c>
      <c r="D5146" s="35" t="s">
        <v>2178</v>
      </c>
      <c r="E5146" s="35" t="s">
        <v>1002</v>
      </c>
      <c r="F5146" s="35">
        <v>1</v>
      </c>
      <c r="G5146" s="36">
        <v>20395</v>
      </c>
      <c r="H5146" s="35"/>
      <c r="I5146" s="36"/>
      <c r="J5146" s="36"/>
      <c r="K5146" s="36">
        <f t="shared" si="164"/>
        <v>20395</v>
      </c>
      <c r="L5146" s="348">
        <v>20250228</v>
      </c>
    </row>
    <row r="5147" spans="1:12" x14ac:dyDescent="0.25">
      <c r="A5147" s="55" t="s">
        <v>6884</v>
      </c>
      <c r="B5147" s="35" t="s">
        <v>92</v>
      </c>
      <c r="C5147" s="35" t="s">
        <v>984</v>
      </c>
      <c r="D5147" s="35" t="s">
        <v>2178</v>
      </c>
      <c r="E5147" s="35" t="s">
        <v>932</v>
      </c>
      <c r="F5147" s="35">
        <v>1</v>
      </c>
      <c r="G5147" s="36">
        <v>20395</v>
      </c>
      <c r="H5147" s="35"/>
      <c r="I5147" s="36"/>
      <c r="J5147" s="36"/>
      <c r="K5147" s="36">
        <f t="shared" si="164"/>
        <v>20395</v>
      </c>
      <c r="L5147" s="348">
        <v>20250228</v>
      </c>
    </row>
    <row r="5148" spans="1:12" x14ac:dyDescent="0.25">
      <c r="A5148" s="55" t="s">
        <v>6885</v>
      </c>
      <c r="B5148" s="35" t="s">
        <v>92</v>
      </c>
      <c r="C5148" s="35" t="s">
        <v>984</v>
      </c>
      <c r="D5148" s="35" t="s">
        <v>2178</v>
      </c>
      <c r="E5148" s="35" t="s">
        <v>3190</v>
      </c>
      <c r="F5148" s="35">
        <v>1</v>
      </c>
      <c r="G5148" s="36">
        <v>20395</v>
      </c>
      <c r="H5148" s="35"/>
      <c r="I5148" s="36"/>
      <c r="J5148" s="36"/>
      <c r="K5148" s="36">
        <f t="shared" si="164"/>
        <v>20395</v>
      </c>
      <c r="L5148" s="348">
        <v>20250228</v>
      </c>
    </row>
    <row r="5149" spans="1:12" x14ac:dyDescent="0.25">
      <c r="A5149" s="55" t="s">
        <v>6886</v>
      </c>
      <c r="B5149" s="35" t="s">
        <v>92</v>
      </c>
      <c r="C5149" s="35" t="s">
        <v>984</v>
      </c>
      <c r="D5149" s="35" t="s">
        <v>2178</v>
      </c>
      <c r="E5149" s="35" t="s">
        <v>122</v>
      </c>
      <c r="F5149" s="35">
        <v>1</v>
      </c>
      <c r="G5149" s="36">
        <v>20395</v>
      </c>
      <c r="H5149" s="35"/>
      <c r="I5149" s="36"/>
      <c r="J5149" s="36"/>
      <c r="K5149" s="36">
        <f t="shared" si="164"/>
        <v>20395</v>
      </c>
      <c r="L5149" s="348">
        <v>20250228</v>
      </c>
    </row>
    <row r="5150" spans="1:12" x14ac:dyDescent="0.25">
      <c r="A5150" s="55" t="s">
        <v>6887</v>
      </c>
      <c r="B5150" s="35" t="s">
        <v>92</v>
      </c>
      <c r="C5150" s="35" t="s">
        <v>984</v>
      </c>
      <c r="D5150" s="35" t="s">
        <v>2178</v>
      </c>
      <c r="E5150" s="35" t="s">
        <v>2411</v>
      </c>
      <c r="F5150" s="35">
        <v>1</v>
      </c>
      <c r="G5150" s="36">
        <v>20395</v>
      </c>
      <c r="H5150" s="35"/>
      <c r="I5150" s="36"/>
      <c r="J5150" s="36"/>
      <c r="K5150" s="36">
        <f t="shared" si="164"/>
        <v>20395</v>
      </c>
      <c r="L5150" s="348">
        <v>20250228</v>
      </c>
    </row>
    <row r="5151" spans="1:12" x14ac:dyDescent="0.25">
      <c r="A5151" s="55" t="s">
        <v>6894</v>
      </c>
      <c r="B5151" s="35" t="s">
        <v>92</v>
      </c>
      <c r="C5151" s="35" t="s">
        <v>934</v>
      </c>
      <c r="D5151" s="35" t="s">
        <v>3090</v>
      </c>
      <c r="E5151" s="35" t="s">
        <v>935</v>
      </c>
      <c r="F5151" s="35">
        <v>1</v>
      </c>
      <c r="G5151" s="36">
        <v>20395</v>
      </c>
      <c r="H5151" s="35"/>
      <c r="I5151" s="36"/>
      <c r="J5151" s="36"/>
      <c r="K5151" s="36">
        <f t="shared" si="164"/>
        <v>20395</v>
      </c>
      <c r="L5151" s="348">
        <v>20250228</v>
      </c>
    </row>
    <row r="5152" spans="1:12" ht="15.75" thickBot="1" x14ac:dyDescent="0.3">
      <c r="A5152" s="50" t="s">
        <v>6895</v>
      </c>
      <c r="B5152" s="48" t="s">
        <v>92</v>
      </c>
      <c r="C5152" s="48" t="s">
        <v>934</v>
      </c>
      <c r="D5152" s="48" t="s">
        <v>3090</v>
      </c>
      <c r="E5152" s="48" t="s">
        <v>3688</v>
      </c>
      <c r="F5152" s="48">
        <v>1</v>
      </c>
      <c r="G5152" s="34">
        <v>20395</v>
      </c>
      <c r="H5152" s="48"/>
      <c r="I5152" s="34"/>
      <c r="J5152" s="34"/>
      <c r="K5152" s="34">
        <f t="shared" si="164"/>
        <v>20395</v>
      </c>
      <c r="L5152" s="349">
        <v>20250228</v>
      </c>
    </row>
    <row r="5156" spans="1:14" x14ac:dyDescent="0.25">
      <c r="A5156"/>
      <c r="B5156"/>
      <c r="C5156"/>
      <c r="D5156"/>
      <c r="E5156"/>
      <c r="F5156"/>
      <c r="G5156"/>
      <c r="H5156"/>
      <c r="I5156"/>
      <c r="J5156"/>
      <c r="K5156"/>
      <c r="M5156"/>
      <c r="N5156"/>
    </row>
    <row r="5157" spans="1:14" x14ac:dyDescent="0.25">
      <c r="A5157" s="55" t="s">
        <v>0</v>
      </c>
      <c r="B5157" s="35" t="s">
        <v>1</v>
      </c>
      <c r="C5157" s="35" t="s">
        <v>2</v>
      </c>
      <c r="D5157" s="35" t="s">
        <v>3</v>
      </c>
      <c r="E5157" s="35" t="s">
        <v>4</v>
      </c>
      <c r="F5157" s="35"/>
      <c r="G5157" s="36" t="s">
        <v>6</v>
      </c>
      <c r="H5157" s="35" t="s">
        <v>7</v>
      </c>
      <c r="I5157" s="36" t="s">
        <v>8</v>
      </c>
      <c r="J5157" s="36" t="s">
        <v>9</v>
      </c>
      <c r="K5157" s="36" t="s">
        <v>10</v>
      </c>
      <c r="L5157" s="348" t="s">
        <v>5</v>
      </c>
    </row>
    <row r="5158" spans="1:14" x14ac:dyDescent="0.25">
      <c r="A5158" s="55" t="s">
        <v>7055</v>
      </c>
      <c r="B5158" s="35" t="s">
        <v>2204</v>
      </c>
      <c r="C5158" s="35" t="s">
        <v>6566</v>
      </c>
      <c r="D5158" s="35" t="s">
        <v>1436</v>
      </c>
      <c r="E5158" s="35" t="s">
        <v>6938</v>
      </c>
      <c r="F5158" s="35">
        <v>1</v>
      </c>
      <c r="G5158" s="36">
        <v>128000</v>
      </c>
      <c r="H5158" s="35"/>
      <c r="I5158" s="36"/>
      <c r="J5158" s="36"/>
      <c r="K5158" s="36">
        <f>J5158+G5158</f>
        <v>128000</v>
      </c>
      <c r="L5158" s="348">
        <v>20250311</v>
      </c>
    </row>
    <row r="5159" spans="1:14" x14ac:dyDescent="0.25">
      <c r="A5159" s="55"/>
      <c r="B5159" s="35"/>
      <c r="C5159" s="35"/>
      <c r="D5159" s="35"/>
      <c r="E5159" s="35"/>
      <c r="F5159" s="35"/>
      <c r="G5159" s="36"/>
      <c r="H5159" s="35"/>
      <c r="I5159" s="36"/>
      <c r="J5159" s="36"/>
      <c r="K5159" s="36"/>
      <c r="L5159" s="348"/>
    </row>
    <row r="5160" spans="1:14" ht="15.75" thickBot="1" x14ac:dyDescent="0.3">
      <c r="A5160" s="70"/>
      <c r="B5160" s="71"/>
      <c r="C5160" s="71"/>
      <c r="D5160" s="71"/>
      <c r="E5160" s="71"/>
      <c r="F5160" s="71"/>
      <c r="G5160" s="72"/>
      <c r="H5160" s="71"/>
      <c r="I5160" s="72"/>
      <c r="J5160" s="72"/>
      <c r="K5160" s="72"/>
      <c r="L5160" s="357"/>
    </row>
    <row r="5161" spans="1:14" x14ac:dyDescent="0.25">
      <c r="A5161" s="54" t="s">
        <v>6898</v>
      </c>
      <c r="B5161" s="47" t="s">
        <v>11</v>
      </c>
      <c r="C5161" s="47" t="s">
        <v>12</v>
      </c>
      <c r="D5161" s="47" t="s">
        <v>319</v>
      </c>
      <c r="E5161" s="47" t="s">
        <v>4304</v>
      </c>
      <c r="F5161" s="47">
        <v>1</v>
      </c>
      <c r="G5161" s="38">
        <v>44120</v>
      </c>
      <c r="H5161" s="47"/>
      <c r="I5161" s="38"/>
      <c r="J5161" s="38"/>
      <c r="K5161" s="38">
        <f t="shared" ref="K5161:K5198" si="165">J5161+G5161</f>
        <v>44120</v>
      </c>
      <c r="L5161" s="347">
        <v>20250301</v>
      </c>
    </row>
    <row r="5162" spans="1:14" x14ac:dyDescent="0.25">
      <c r="A5162" s="55" t="s">
        <v>7070</v>
      </c>
      <c r="B5162" s="35" t="s">
        <v>11</v>
      </c>
      <c r="C5162" s="35" t="s">
        <v>28</v>
      </c>
      <c r="D5162" s="35" t="s">
        <v>1986</v>
      </c>
      <c r="E5162" s="35" t="s">
        <v>3271</v>
      </c>
      <c r="F5162" s="35">
        <v>1</v>
      </c>
      <c r="G5162" s="36">
        <v>44120</v>
      </c>
      <c r="H5162" s="35"/>
      <c r="I5162" s="36"/>
      <c r="J5162" s="36"/>
      <c r="K5162" s="36">
        <f t="shared" si="165"/>
        <v>44120</v>
      </c>
      <c r="L5162" s="348">
        <v>20250305</v>
      </c>
    </row>
    <row r="5163" spans="1:14" x14ac:dyDescent="0.25">
      <c r="A5163" s="56" t="s">
        <v>7071</v>
      </c>
      <c r="B5163" s="46" t="s">
        <v>11</v>
      </c>
      <c r="C5163" s="46" t="s">
        <v>28</v>
      </c>
      <c r="D5163" s="46" t="s">
        <v>1008</v>
      </c>
      <c r="E5163" s="46" t="s">
        <v>1009</v>
      </c>
      <c r="F5163" s="46">
        <v>1</v>
      </c>
      <c r="G5163" s="37">
        <v>44120</v>
      </c>
      <c r="H5163" s="46">
        <v>52</v>
      </c>
      <c r="I5163" s="37">
        <v>493.74</v>
      </c>
      <c r="J5163" s="37">
        <f>I5163*H5163</f>
        <v>25674.48</v>
      </c>
      <c r="K5163" s="37">
        <f t="shared" si="165"/>
        <v>69794.48</v>
      </c>
      <c r="L5163" s="350">
        <v>20250305</v>
      </c>
    </row>
    <row r="5164" spans="1:14" x14ac:dyDescent="0.25">
      <c r="A5164" s="55" t="s">
        <v>7074</v>
      </c>
      <c r="B5164" s="35" t="s">
        <v>11</v>
      </c>
      <c r="C5164" s="35" t="s">
        <v>12</v>
      </c>
      <c r="D5164" s="35" t="s">
        <v>118</v>
      </c>
      <c r="E5164" s="35" t="s">
        <v>167</v>
      </c>
      <c r="F5164" s="35">
        <v>1</v>
      </c>
      <c r="G5164" s="36">
        <v>44120</v>
      </c>
      <c r="H5164" s="35"/>
      <c r="I5164" s="36"/>
      <c r="J5164" s="36"/>
      <c r="K5164" s="36">
        <f t="shared" si="165"/>
        <v>44120</v>
      </c>
      <c r="L5164" s="348">
        <v>20250306</v>
      </c>
    </row>
    <row r="5165" spans="1:14" x14ac:dyDescent="0.25">
      <c r="A5165" s="56" t="s">
        <v>7072</v>
      </c>
      <c r="B5165" s="46" t="s">
        <v>11</v>
      </c>
      <c r="C5165" s="46" t="s">
        <v>934</v>
      </c>
      <c r="D5165" s="46" t="s">
        <v>3090</v>
      </c>
      <c r="E5165" s="46" t="s">
        <v>3268</v>
      </c>
      <c r="F5165" s="46">
        <v>1</v>
      </c>
      <c r="G5165" s="37">
        <v>44120</v>
      </c>
      <c r="H5165" s="46">
        <v>110</v>
      </c>
      <c r="I5165" s="37">
        <v>493.74</v>
      </c>
      <c r="J5165" s="37">
        <f>I5165*H5165</f>
        <v>54311.4</v>
      </c>
      <c r="K5165" s="37">
        <f t="shared" si="165"/>
        <v>98431.4</v>
      </c>
      <c r="L5165" s="350">
        <v>20250307</v>
      </c>
    </row>
    <row r="5166" spans="1:14" x14ac:dyDescent="0.25">
      <c r="A5166" s="56" t="s">
        <v>7062</v>
      </c>
      <c r="B5166" s="46" t="s">
        <v>11</v>
      </c>
      <c r="C5166" s="46" t="s">
        <v>27</v>
      </c>
      <c r="D5166" s="46" t="s">
        <v>138</v>
      </c>
      <c r="E5166" s="46" t="s">
        <v>2143</v>
      </c>
      <c r="F5166" s="46">
        <v>1</v>
      </c>
      <c r="G5166" s="37">
        <v>44120</v>
      </c>
      <c r="H5166" s="46">
        <v>127</v>
      </c>
      <c r="I5166" s="37">
        <v>493.74</v>
      </c>
      <c r="J5166" s="37">
        <f>I5166*H5166</f>
        <v>62704.98</v>
      </c>
      <c r="K5166" s="37">
        <f t="shared" si="165"/>
        <v>106824.98000000001</v>
      </c>
      <c r="L5166" s="350">
        <v>20250311</v>
      </c>
    </row>
    <row r="5167" spans="1:14" x14ac:dyDescent="0.25">
      <c r="A5167" s="55" t="s">
        <v>7064</v>
      </c>
      <c r="B5167" s="35" t="s">
        <v>11</v>
      </c>
      <c r="C5167" s="35" t="s">
        <v>297</v>
      </c>
      <c r="D5167" s="35" t="s">
        <v>93</v>
      </c>
      <c r="E5167" s="35" t="s">
        <v>797</v>
      </c>
      <c r="F5167" s="35">
        <v>1</v>
      </c>
      <c r="G5167" s="36">
        <v>44120</v>
      </c>
      <c r="H5167" s="35"/>
      <c r="I5167" s="36"/>
      <c r="J5167" s="36"/>
      <c r="K5167" s="36">
        <f t="shared" si="165"/>
        <v>44120</v>
      </c>
      <c r="L5167" s="348">
        <v>20250311</v>
      </c>
    </row>
    <row r="5168" spans="1:14" x14ac:dyDescent="0.25">
      <c r="A5168" s="55" t="s">
        <v>7054</v>
      </c>
      <c r="B5168" s="35" t="s">
        <v>11</v>
      </c>
      <c r="C5168" s="35" t="s">
        <v>56</v>
      </c>
      <c r="D5168" s="35" t="s">
        <v>57</v>
      </c>
      <c r="E5168" s="35" t="s">
        <v>496</v>
      </c>
      <c r="F5168" s="35">
        <v>1</v>
      </c>
      <c r="G5168" s="36">
        <v>44120</v>
      </c>
      <c r="H5168" s="35"/>
      <c r="I5168" s="36"/>
      <c r="J5168" s="36"/>
      <c r="K5168" s="36">
        <f t="shared" si="165"/>
        <v>44120</v>
      </c>
      <c r="L5168" s="348">
        <v>20250312</v>
      </c>
    </row>
    <row r="5169" spans="1:12" x14ac:dyDescent="0.25">
      <c r="A5169" s="56" t="s">
        <v>7073</v>
      </c>
      <c r="B5169" s="46" t="s">
        <v>11</v>
      </c>
      <c r="C5169" s="46" t="s">
        <v>56</v>
      </c>
      <c r="D5169" s="46" t="s">
        <v>1844</v>
      </c>
      <c r="E5169" s="46" t="s">
        <v>6149</v>
      </c>
      <c r="F5169" s="46">
        <v>1</v>
      </c>
      <c r="G5169" s="37">
        <v>44120</v>
      </c>
      <c r="H5169" s="46">
        <v>275</v>
      </c>
      <c r="I5169" s="37">
        <v>493.74</v>
      </c>
      <c r="J5169" s="37">
        <f>I5169*H5169</f>
        <v>135778.5</v>
      </c>
      <c r="K5169" s="37">
        <f t="shared" si="165"/>
        <v>179898.5</v>
      </c>
      <c r="L5169" s="350">
        <v>20250312</v>
      </c>
    </row>
    <row r="5170" spans="1:12" x14ac:dyDescent="0.25">
      <c r="A5170" s="421" t="s">
        <v>7066</v>
      </c>
      <c r="B5170" s="422" t="s">
        <v>2204</v>
      </c>
      <c r="C5170" s="422" t="s">
        <v>56</v>
      </c>
      <c r="D5170" s="422" t="s">
        <v>57</v>
      </c>
      <c r="E5170" s="422" t="s">
        <v>7067</v>
      </c>
      <c r="F5170" s="422">
        <v>1</v>
      </c>
      <c r="G5170" s="423">
        <v>132360</v>
      </c>
      <c r="H5170" s="422"/>
      <c r="I5170" s="423"/>
      <c r="J5170" s="423"/>
      <c r="K5170" s="423">
        <f t="shared" si="165"/>
        <v>132360</v>
      </c>
      <c r="L5170" s="424">
        <v>20250312</v>
      </c>
    </row>
    <row r="5171" spans="1:12" x14ac:dyDescent="0.25">
      <c r="A5171" s="421" t="s">
        <v>7068</v>
      </c>
      <c r="B5171" s="422" t="s">
        <v>2204</v>
      </c>
      <c r="C5171" s="422" t="s">
        <v>56</v>
      </c>
      <c r="D5171" s="422" t="s">
        <v>57</v>
      </c>
      <c r="E5171" s="422" t="s">
        <v>7069</v>
      </c>
      <c r="F5171" s="422">
        <v>1</v>
      </c>
      <c r="G5171" s="423">
        <v>132360</v>
      </c>
      <c r="H5171" s="422"/>
      <c r="I5171" s="423"/>
      <c r="J5171" s="423"/>
      <c r="K5171" s="423">
        <f t="shared" si="165"/>
        <v>132360</v>
      </c>
      <c r="L5171" s="424">
        <v>20250312</v>
      </c>
    </row>
    <row r="5172" spans="1:12" x14ac:dyDescent="0.25">
      <c r="A5172" s="56" t="s">
        <v>7061</v>
      </c>
      <c r="B5172" s="46" t="s">
        <v>11</v>
      </c>
      <c r="C5172" s="46" t="s">
        <v>27</v>
      </c>
      <c r="D5172" s="46" t="s">
        <v>50</v>
      </c>
      <c r="E5172" s="46" t="s">
        <v>825</v>
      </c>
      <c r="F5172" s="46">
        <v>1</v>
      </c>
      <c r="G5172" s="37">
        <v>44120</v>
      </c>
      <c r="H5172" s="46">
        <v>186</v>
      </c>
      <c r="I5172" s="37">
        <v>493.74</v>
      </c>
      <c r="J5172" s="37">
        <f>I5172*H5172</f>
        <v>91835.64</v>
      </c>
      <c r="K5172" s="37">
        <f t="shared" si="165"/>
        <v>135955.64000000001</v>
      </c>
      <c r="L5172" s="350">
        <v>20250313</v>
      </c>
    </row>
    <row r="5173" spans="1:12" x14ac:dyDescent="0.25">
      <c r="A5173" s="55" t="s">
        <v>7051</v>
      </c>
      <c r="B5173" s="35" t="s">
        <v>11</v>
      </c>
      <c r="C5173" s="35" t="s">
        <v>12</v>
      </c>
      <c r="D5173" s="35" t="s">
        <v>118</v>
      </c>
      <c r="E5173" s="35" t="s">
        <v>262</v>
      </c>
      <c r="F5173" s="35">
        <v>1</v>
      </c>
      <c r="G5173" s="36">
        <v>44120</v>
      </c>
      <c r="H5173" s="35"/>
      <c r="I5173" s="36"/>
      <c r="J5173" s="36"/>
      <c r="K5173" s="36">
        <f t="shared" si="165"/>
        <v>44120</v>
      </c>
      <c r="L5173" s="348">
        <v>20250314</v>
      </c>
    </row>
    <row r="5174" spans="1:12" x14ac:dyDescent="0.25">
      <c r="A5174" s="55" t="s">
        <v>7043</v>
      </c>
      <c r="B5174" s="35" t="s">
        <v>11</v>
      </c>
      <c r="C5174" s="35" t="s">
        <v>95</v>
      </c>
      <c r="D5174" s="35" t="s">
        <v>96</v>
      </c>
      <c r="E5174" s="35" t="s">
        <v>972</v>
      </c>
      <c r="F5174" s="35">
        <v>1</v>
      </c>
      <c r="G5174" s="36">
        <v>44120</v>
      </c>
      <c r="H5174" s="35"/>
      <c r="I5174" s="36"/>
      <c r="J5174" s="36"/>
      <c r="K5174" s="36">
        <f t="shared" si="165"/>
        <v>44120</v>
      </c>
      <c r="L5174" s="348">
        <v>20250317</v>
      </c>
    </row>
    <row r="5175" spans="1:12" x14ac:dyDescent="0.25">
      <c r="A5175" s="55" t="s">
        <v>7048</v>
      </c>
      <c r="B5175" s="35" t="s">
        <v>11</v>
      </c>
      <c r="C5175" s="35" t="s">
        <v>12</v>
      </c>
      <c r="D5175" s="35" t="s">
        <v>118</v>
      </c>
      <c r="E5175" s="35" t="s">
        <v>174</v>
      </c>
      <c r="F5175" s="35">
        <v>1</v>
      </c>
      <c r="G5175" s="36">
        <v>44120</v>
      </c>
      <c r="H5175" s="35"/>
      <c r="I5175" s="36"/>
      <c r="J5175" s="36"/>
      <c r="K5175" s="36">
        <f t="shared" si="165"/>
        <v>44120</v>
      </c>
      <c r="L5175" s="348">
        <v>20250317</v>
      </c>
    </row>
    <row r="5176" spans="1:12" x14ac:dyDescent="0.25">
      <c r="A5176" s="55" t="s">
        <v>7049</v>
      </c>
      <c r="B5176" s="35" t="s">
        <v>11</v>
      </c>
      <c r="C5176" s="35" t="s">
        <v>28</v>
      </c>
      <c r="D5176" s="35" t="s">
        <v>511</v>
      </c>
      <c r="E5176" s="35" t="s">
        <v>2280</v>
      </c>
      <c r="F5176" s="35">
        <v>1</v>
      </c>
      <c r="G5176" s="36">
        <v>44120</v>
      </c>
      <c r="H5176" s="35"/>
      <c r="I5176" s="36"/>
      <c r="J5176" s="36"/>
      <c r="K5176" s="36">
        <f t="shared" si="165"/>
        <v>44120</v>
      </c>
      <c r="L5176" s="348">
        <v>20250317</v>
      </c>
    </row>
    <row r="5177" spans="1:12" x14ac:dyDescent="0.25">
      <c r="A5177" s="55" t="s">
        <v>7052</v>
      </c>
      <c r="B5177" s="35" t="s">
        <v>11</v>
      </c>
      <c r="C5177" s="35" t="s">
        <v>95</v>
      </c>
      <c r="D5177" s="35" t="s">
        <v>96</v>
      </c>
      <c r="E5177" s="35" t="s">
        <v>3062</v>
      </c>
      <c r="F5177" s="35">
        <v>1</v>
      </c>
      <c r="G5177" s="36">
        <v>44120</v>
      </c>
      <c r="H5177" s="35"/>
      <c r="I5177" s="36"/>
      <c r="J5177" s="36"/>
      <c r="K5177" s="36">
        <f t="shared" si="165"/>
        <v>44120</v>
      </c>
      <c r="L5177" s="348">
        <v>20250317</v>
      </c>
    </row>
    <row r="5178" spans="1:12" x14ac:dyDescent="0.25">
      <c r="A5178" s="55" t="s">
        <v>7044</v>
      </c>
      <c r="B5178" s="35" t="s">
        <v>11</v>
      </c>
      <c r="C5178" s="35" t="s">
        <v>6566</v>
      </c>
      <c r="D5178" s="35" t="s">
        <v>1436</v>
      </c>
      <c r="E5178" s="35" t="s">
        <v>3296</v>
      </c>
      <c r="F5178" s="35">
        <v>1</v>
      </c>
      <c r="G5178" s="36">
        <v>44120</v>
      </c>
      <c r="H5178" s="35"/>
      <c r="I5178" s="36"/>
      <c r="J5178" s="36"/>
      <c r="K5178" s="36">
        <f t="shared" si="165"/>
        <v>44120</v>
      </c>
      <c r="L5178" s="348">
        <v>20250318</v>
      </c>
    </row>
    <row r="5179" spans="1:12" x14ac:dyDescent="0.25">
      <c r="A5179" s="55" t="s">
        <v>7045</v>
      </c>
      <c r="B5179" s="35" t="s">
        <v>11</v>
      </c>
      <c r="C5179" s="35" t="s">
        <v>6566</v>
      </c>
      <c r="D5179" s="35" t="s">
        <v>1436</v>
      </c>
      <c r="E5179" s="35" t="s">
        <v>7046</v>
      </c>
      <c r="F5179" s="35">
        <v>1</v>
      </c>
      <c r="G5179" s="36">
        <v>44120</v>
      </c>
      <c r="H5179" s="35"/>
      <c r="I5179" s="36"/>
      <c r="J5179" s="36"/>
      <c r="K5179" s="36">
        <f t="shared" si="165"/>
        <v>44120</v>
      </c>
      <c r="L5179" s="348">
        <v>20250318</v>
      </c>
    </row>
    <row r="5180" spans="1:12" x14ac:dyDescent="0.25">
      <c r="A5180" s="55" t="s">
        <v>7040</v>
      </c>
      <c r="B5180" s="35" t="s">
        <v>11</v>
      </c>
      <c r="C5180" s="35" t="s">
        <v>28</v>
      </c>
      <c r="D5180" s="35" t="s">
        <v>26</v>
      </c>
      <c r="E5180" s="35" t="s">
        <v>960</v>
      </c>
      <c r="F5180" s="35">
        <v>1</v>
      </c>
      <c r="G5180" s="36">
        <v>44120</v>
      </c>
      <c r="H5180" s="35"/>
      <c r="I5180" s="36"/>
      <c r="J5180" s="36"/>
      <c r="K5180" s="36">
        <f t="shared" si="165"/>
        <v>44120</v>
      </c>
      <c r="L5180" s="348">
        <v>20250319</v>
      </c>
    </row>
    <row r="5181" spans="1:12" x14ac:dyDescent="0.25">
      <c r="A5181" s="55" t="s">
        <v>7053</v>
      </c>
      <c r="B5181" s="35" t="s">
        <v>11</v>
      </c>
      <c r="C5181" s="35" t="s">
        <v>6549</v>
      </c>
      <c r="D5181" s="35" t="s">
        <v>319</v>
      </c>
      <c r="E5181" s="35" t="s">
        <v>6550</v>
      </c>
      <c r="F5181" s="35">
        <v>1</v>
      </c>
      <c r="G5181" s="36">
        <v>44120</v>
      </c>
      <c r="H5181" s="35"/>
      <c r="I5181" s="36"/>
      <c r="J5181" s="36"/>
      <c r="K5181" s="36">
        <f t="shared" si="165"/>
        <v>44120</v>
      </c>
      <c r="L5181" s="348">
        <v>20250319</v>
      </c>
    </row>
    <row r="5182" spans="1:12" x14ac:dyDescent="0.25">
      <c r="A5182" s="56" t="s">
        <v>7075</v>
      </c>
      <c r="B5182" s="46" t="s">
        <v>11</v>
      </c>
      <c r="C5182" s="46" t="s">
        <v>111</v>
      </c>
      <c r="D5182" s="46" t="s">
        <v>112</v>
      </c>
      <c r="E5182" s="46" t="s">
        <v>301</v>
      </c>
      <c r="F5182" s="46">
        <v>1</v>
      </c>
      <c r="G5182" s="37">
        <v>44120</v>
      </c>
      <c r="H5182" s="46">
        <v>250</v>
      </c>
      <c r="I5182" s="37">
        <v>493.74</v>
      </c>
      <c r="J5182" s="37">
        <f>I5182*H5182</f>
        <v>123435</v>
      </c>
      <c r="K5182" s="37">
        <f t="shared" si="165"/>
        <v>167555</v>
      </c>
      <c r="L5182" s="350">
        <v>20250320</v>
      </c>
    </row>
    <row r="5183" spans="1:12" x14ac:dyDescent="0.25">
      <c r="A5183" s="56" t="s">
        <v>7022</v>
      </c>
      <c r="B5183" s="46" t="s">
        <v>11</v>
      </c>
      <c r="C5183" s="46" t="s">
        <v>984</v>
      </c>
      <c r="D5183" s="46" t="s">
        <v>2178</v>
      </c>
      <c r="E5183" s="46" t="s">
        <v>3190</v>
      </c>
      <c r="F5183" s="46">
        <v>1</v>
      </c>
      <c r="G5183" s="37">
        <v>44120</v>
      </c>
      <c r="H5183" s="46">
        <v>50</v>
      </c>
      <c r="I5183" s="37">
        <v>493.74</v>
      </c>
      <c r="J5183" s="37">
        <f>I5183*H5183</f>
        <v>24687</v>
      </c>
      <c r="K5183" s="37">
        <f t="shared" si="165"/>
        <v>68807</v>
      </c>
      <c r="L5183" s="350">
        <v>20250321</v>
      </c>
    </row>
    <row r="5184" spans="1:12" x14ac:dyDescent="0.25">
      <c r="A5184" s="55" t="s">
        <v>7031</v>
      </c>
      <c r="B5184" s="35" t="s">
        <v>11</v>
      </c>
      <c r="C5184" s="35" t="s">
        <v>28</v>
      </c>
      <c r="D5184" s="35" t="s">
        <v>2083</v>
      </c>
      <c r="E5184" s="35" t="s">
        <v>2084</v>
      </c>
      <c r="F5184" s="35">
        <v>1</v>
      </c>
      <c r="G5184" s="36">
        <v>44120</v>
      </c>
      <c r="H5184" s="35"/>
      <c r="I5184" s="36"/>
      <c r="J5184" s="36"/>
      <c r="K5184" s="36">
        <f t="shared" si="165"/>
        <v>44120</v>
      </c>
      <c r="L5184" s="348">
        <v>20250321</v>
      </c>
    </row>
    <row r="5185" spans="1:12" x14ac:dyDescent="0.25">
      <c r="A5185" s="55" t="s">
        <v>7001</v>
      </c>
      <c r="B5185" s="35" t="s">
        <v>11</v>
      </c>
      <c r="C5185" s="35" t="s">
        <v>984</v>
      </c>
      <c r="D5185" s="35" t="s">
        <v>2178</v>
      </c>
      <c r="E5185" s="35" t="s">
        <v>1002</v>
      </c>
      <c r="F5185" s="35">
        <v>1</v>
      </c>
      <c r="G5185" s="36">
        <v>44120</v>
      </c>
      <c r="H5185" s="35"/>
      <c r="I5185" s="36"/>
      <c r="J5185" s="36"/>
      <c r="K5185" s="36">
        <f t="shared" si="165"/>
        <v>44120</v>
      </c>
      <c r="L5185" s="348">
        <v>20250325</v>
      </c>
    </row>
    <row r="5186" spans="1:12" x14ac:dyDescent="0.25">
      <c r="A5186" s="55" t="s">
        <v>7015</v>
      </c>
      <c r="B5186" s="35" t="s">
        <v>11</v>
      </c>
      <c r="C5186" s="35" t="s">
        <v>984</v>
      </c>
      <c r="D5186" s="35" t="s">
        <v>2178</v>
      </c>
      <c r="E5186" s="35" t="s">
        <v>122</v>
      </c>
      <c r="F5186" s="35">
        <v>1</v>
      </c>
      <c r="G5186" s="36">
        <v>44120</v>
      </c>
      <c r="H5186" s="35"/>
      <c r="I5186" s="36"/>
      <c r="J5186" s="36"/>
      <c r="K5186" s="36">
        <f t="shared" si="165"/>
        <v>44120</v>
      </c>
      <c r="L5186" s="348">
        <v>20250325</v>
      </c>
    </row>
    <row r="5187" spans="1:12" x14ac:dyDescent="0.25">
      <c r="A5187" s="56" t="s">
        <v>7041</v>
      </c>
      <c r="B5187" s="46" t="s">
        <v>11</v>
      </c>
      <c r="C5187" s="46" t="s">
        <v>36</v>
      </c>
      <c r="D5187" s="46" t="s">
        <v>37</v>
      </c>
      <c r="E5187" s="46" t="s">
        <v>7042</v>
      </c>
      <c r="F5187" s="46">
        <v>1</v>
      </c>
      <c r="G5187" s="37">
        <v>44120</v>
      </c>
      <c r="H5187" s="46">
        <v>287</v>
      </c>
      <c r="I5187" s="37">
        <v>493.74</v>
      </c>
      <c r="J5187" s="37">
        <f>I5187*H5187</f>
        <v>141703.38</v>
      </c>
      <c r="K5187" s="37">
        <f t="shared" si="165"/>
        <v>185823.38</v>
      </c>
      <c r="L5187" s="350">
        <v>20250325</v>
      </c>
    </row>
    <row r="5188" spans="1:12" x14ac:dyDescent="0.25">
      <c r="A5188" s="55" t="s">
        <v>7050</v>
      </c>
      <c r="B5188" s="35" t="s">
        <v>2204</v>
      </c>
      <c r="C5188" s="35" t="s">
        <v>36</v>
      </c>
      <c r="D5188" s="35" t="s">
        <v>37</v>
      </c>
      <c r="E5188" s="35" t="s">
        <v>1153</v>
      </c>
      <c r="F5188" s="35">
        <v>1</v>
      </c>
      <c r="G5188" s="36">
        <v>44120</v>
      </c>
      <c r="H5188" s="35"/>
      <c r="I5188" s="36"/>
      <c r="J5188" s="36"/>
      <c r="K5188" s="36">
        <f t="shared" si="165"/>
        <v>44120</v>
      </c>
      <c r="L5188" s="348">
        <v>20250325</v>
      </c>
    </row>
    <row r="5189" spans="1:12" x14ac:dyDescent="0.25">
      <c r="A5189" s="56" t="s">
        <v>6977</v>
      </c>
      <c r="B5189" s="46" t="s">
        <v>92</v>
      </c>
      <c r="C5189" s="46" t="s">
        <v>38</v>
      </c>
      <c r="D5189" s="46" t="s">
        <v>217</v>
      </c>
      <c r="E5189" s="46" t="s">
        <v>218</v>
      </c>
      <c r="F5189" s="46">
        <v>1</v>
      </c>
      <c r="G5189" s="37">
        <v>44120</v>
      </c>
      <c r="H5189" s="46">
        <v>284</v>
      </c>
      <c r="I5189" s="37">
        <v>493.74</v>
      </c>
      <c r="J5189" s="37">
        <f>I5189*H5189</f>
        <v>140222.16</v>
      </c>
      <c r="K5189" s="37">
        <f t="shared" si="165"/>
        <v>184342.16</v>
      </c>
      <c r="L5189" s="350">
        <v>20250326</v>
      </c>
    </row>
    <row r="5190" spans="1:12" x14ac:dyDescent="0.25">
      <c r="A5190" s="55" t="s">
        <v>7013</v>
      </c>
      <c r="B5190" s="35" t="s">
        <v>11</v>
      </c>
      <c r="C5190" s="35" t="s">
        <v>673</v>
      </c>
      <c r="D5190" s="35" t="s">
        <v>5129</v>
      </c>
      <c r="E5190" s="35" t="s">
        <v>979</v>
      </c>
      <c r="F5190" s="35">
        <v>1</v>
      </c>
      <c r="G5190" s="36">
        <v>44120</v>
      </c>
      <c r="H5190" s="35"/>
      <c r="I5190" s="36"/>
      <c r="J5190" s="36"/>
      <c r="K5190" s="36">
        <f t="shared" si="165"/>
        <v>44120</v>
      </c>
      <c r="L5190" s="348">
        <v>20250326</v>
      </c>
    </row>
    <row r="5191" spans="1:12" x14ac:dyDescent="0.25">
      <c r="A5191" s="55" t="s">
        <v>7063</v>
      </c>
      <c r="B5191" s="35" t="s">
        <v>11</v>
      </c>
      <c r="C5191" s="35" t="s">
        <v>3679</v>
      </c>
      <c r="D5191" s="35" t="s">
        <v>3680</v>
      </c>
      <c r="E5191" s="35" t="s">
        <v>5238</v>
      </c>
      <c r="F5191" s="35">
        <v>1</v>
      </c>
      <c r="G5191" s="36">
        <v>44120</v>
      </c>
      <c r="H5191" s="35"/>
      <c r="I5191" s="36"/>
      <c r="J5191" s="36"/>
      <c r="K5191" s="36">
        <f t="shared" si="165"/>
        <v>44120</v>
      </c>
      <c r="L5191" s="348">
        <v>20250326</v>
      </c>
    </row>
    <row r="5192" spans="1:12" x14ac:dyDescent="0.25">
      <c r="A5192" s="56" t="s">
        <v>7006</v>
      </c>
      <c r="B5192" s="46" t="s">
        <v>11</v>
      </c>
      <c r="C5192" s="46" t="s">
        <v>27</v>
      </c>
      <c r="D5192" s="46" t="s">
        <v>534</v>
      </c>
      <c r="E5192" s="46" t="s">
        <v>539</v>
      </c>
      <c r="F5192" s="46">
        <v>1</v>
      </c>
      <c r="G5192" s="37">
        <v>44120</v>
      </c>
      <c r="H5192" s="46">
        <v>120</v>
      </c>
      <c r="I5192" s="37">
        <v>493.74</v>
      </c>
      <c r="J5192" s="37">
        <f>I5192*H5192</f>
        <v>59248.800000000003</v>
      </c>
      <c r="K5192" s="37">
        <f t="shared" si="165"/>
        <v>103368.8</v>
      </c>
      <c r="L5192" s="350">
        <v>20250327</v>
      </c>
    </row>
    <row r="5193" spans="1:12" x14ac:dyDescent="0.25">
      <c r="A5193" s="56" t="s">
        <v>7047</v>
      </c>
      <c r="B5193" s="46" t="s">
        <v>11</v>
      </c>
      <c r="C5193" s="46" t="s">
        <v>56</v>
      </c>
      <c r="D5193" s="46" t="s">
        <v>57</v>
      </c>
      <c r="E5193" s="46" t="s">
        <v>2737</v>
      </c>
      <c r="F5193" s="46">
        <v>1</v>
      </c>
      <c r="G5193" s="37">
        <v>44120</v>
      </c>
      <c r="H5193" s="46">
        <v>275</v>
      </c>
      <c r="I5193" s="37">
        <v>493.74</v>
      </c>
      <c r="J5193" s="37">
        <f>I5193*H5193</f>
        <v>135778.5</v>
      </c>
      <c r="K5193" s="37">
        <f t="shared" si="165"/>
        <v>179898.5</v>
      </c>
      <c r="L5193" s="350">
        <v>20250327</v>
      </c>
    </row>
    <row r="5194" spans="1:12" x14ac:dyDescent="0.25">
      <c r="A5194" s="56" t="s">
        <v>6987</v>
      </c>
      <c r="B5194" s="46" t="s">
        <v>11</v>
      </c>
      <c r="C5194" s="46" t="s">
        <v>95</v>
      </c>
      <c r="D5194" s="46" t="s">
        <v>96</v>
      </c>
      <c r="E5194" s="46" t="s">
        <v>6988</v>
      </c>
      <c r="F5194" s="46">
        <v>1</v>
      </c>
      <c r="G5194" s="37">
        <v>44120</v>
      </c>
      <c r="H5194" s="46">
        <v>183</v>
      </c>
      <c r="I5194" s="37">
        <v>493.74</v>
      </c>
      <c r="J5194" s="37">
        <f>I5194*H5194</f>
        <v>90354.42</v>
      </c>
      <c r="K5194" s="37">
        <f t="shared" si="165"/>
        <v>134474.41999999998</v>
      </c>
      <c r="L5194" s="350">
        <v>20250331</v>
      </c>
    </row>
    <row r="5195" spans="1:12" x14ac:dyDescent="0.25">
      <c r="A5195" s="56" t="s">
        <v>6989</v>
      </c>
      <c r="B5195" s="46" t="s">
        <v>11</v>
      </c>
      <c r="C5195" s="46" t="s">
        <v>35</v>
      </c>
      <c r="D5195" s="46" t="s">
        <v>702</v>
      </c>
      <c r="E5195" s="46" t="s">
        <v>703</v>
      </c>
      <c r="F5195" s="46">
        <v>1</v>
      </c>
      <c r="G5195" s="37">
        <v>44120</v>
      </c>
      <c r="H5195" s="46">
        <v>97</v>
      </c>
      <c r="I5195" s="37">
        <v>493.74</v>
      </c>
      <c r="J5195" s="37">
        <f>I5195*H5195</f>
        <v>47892.78</v>
      </c>
      <c r="K5195" s="37">
        <f t="shared" si="165"/>
        <v>92012.78</v>
      </c>
      <c r="L5195" s="350">
        <v>20250331</v>
      </c>
    </row>
    <row r="5196" spans="1:12" x14ac:dyDescent="0.25">
      <c r="A5196" s="55" t="s">
        <v>7000</v>
      </c>
      <c r="B5196" s="35" t="s">
        <v>11</v>
      </c>
      <c r="C5196" s="35" t="s">
        <v>6549</v>
      </c>
      <c r="D5196" s="35" t="s">
        <v>319</v>
      </c>
      <c r="E5196" s="35" t="s">
        <v>6550</v>
      </c>
      <c r="F5196" s="35">
        <v>1</v>
      </c>
      <c r="G5196" s="36">
        <v>44120</v>
      </c>
      <c r="H5196" s="35"/>
      <c r="I5196" s="36"/>
      <c r="J5196" s="36"/>
      <c r="K5196" s="36">
        <f t="shared" si="165"/>
        <v>44120</v>
      </c>
      <c r="L5196" s="348">
        <v>20250331</v>
      </c>
    </row>
    <row r="5197" spans="1:12" x14ac:dyDescent="0.25">
      <c r="A5197" s="55" t="s">
        <v>7014</v>
      </c>
      <c r="B5197" s="35" t="s">
        <v>11</v>
      </c>
      <c r="C5197" s="35" t="s">
        <v>95</v>
      </c>
      <c r="D5197" s="35" t="s">
        <v>96</v>
      </c>
      <c r="E5197" s="35" t="s">
        <v>3062</v>
      </c>
      <c r="F5197" s="35">
        <v>1</v>
      </c>
      <c r="G5197" s="36">
        <v>44120</v>
      </c>
      <c r="H5197" s="35"/>
      <c r="I5197" s="36"/>
      <c r="J5197" s="36"/>
      <c r="K5197" s="36">
        <f t="shared" si="165"/>
        <v>44120</v>
      </c>
      <c r="L5197" s="348">
        <v>20250331</v>
      </c>
    </row>
    <row r="5198" spans="1:12" ht="15.75" thickBot="1" x14ac:dyDescent="0.3">
      <c r="A5198" s="50" t="s">
        <v>7065</v>
      </c>
      <c r="B5198" s="48" t="s">
        <v>2204</v>
      </c>
      <c r="C5198" s="48" t="s">
        <v>373</v>
      </c>
      <c r="D5198" s="48" t="s">
        <v>26</v>
      </c>
      <c r="E5198" s="48" t="s">
        <v>374</v>
      </c>
      <c r="F5198" s="48">
        <v>1</v>
      </c>
      <c r="G5198" s="34">
        <v>44120</v>
      </c>
      <c r="H5198" s="48"/>
      <c r="I5198" s="34"/>
      <c r="J5198" s="34"/>
      <c r="K5198" s="34">
        <f t="shared" si="165"/>
        <v>44120</v>
      </c>
      <c r="L5198" s="349">
        <v>20250331</v>
      </c>
    </row>
    <row r="5199" spans="1:12" x14ac:dyDescent="0.25">
      <c r="A5199" s="89"/>
      <c r="B5199" s="90"/>
      <c r="C5199" s="90"/>
      <c r="D5199" s="90"/>
      <c r="E5199" s="90"/>
      <c r="F5199" s="90"/>
      <c r="G5199" s="91"/>
      <c r="H5199" s="90"/>
      <c r="I5199" s="91"/>
      <c r="J5199" s="91"/>
      <c r="K5199" s="91"/>
      <c r="L5199" s="358"/>
    </row>
    <row r="5200" spans="1:12" ht="15.75" thickBot="1" x14ac:dyDescent="0.3">
      <c r="A5200" s="70"/>
      <c r="B5200" s="71"/>
      <c r="C5200" s="71"/>
      <c r="D5200" s="71"/>
      <c r="E5200" s="71"/>
      <c r="F5200" s="71"/>
      <c r="G5200" s="72"/>
      <c r="H5200" s="71"/>
      <c r="I5200" s="72"/>
      <c r="J5200" s="72"/>
      <c r="K5200" s="72"/>
      <c r="L5200" s="357"/>
    </row>
    <row r="5201" spans="1:12" x14ac:dyDescent="0.25">
      <c r="A5201" s="168" t="s">
        <v>7060</v>
      </c>
      <c r="B5201" s="169" t="s">
        <v>92</v>
      </c>
      <c r="C5201" s="169" t="s">
        <v>698</v>
      </c>
      <c r="D5201" s="169" t="s">
        <v>26</v>
      </c>
      <c r="E5201" s="169" t="s">
        <v>930</v>
      </c>
      <c r="F5201" s="169">
        <v>1</v>
      </c>
      <c r="G5201" s="171">
        <v>20395</v>
      </c>
      <c r="H5201" s="169">
        <v>58</v>
      </c>
      <c r="I5201" s="171">
        <v>493.74</v>
      </c>
      <c r="J5201" s="171">
        <f>I5201*H5201</f>
        <v>28636.920000000002</v>
      </c>
      <c r="K5201" s="171">
        <f t="shared" ref="K5201:K5232" si="166">J5201+G5201</f>
        <v>49031.92</v>
      </c>
      <c r="L5201" s="359">
        <v>20250310</v>
      </c>
    </row>
    <row r="5202" spans="1:12" x14ac:dyDescent="0.25">
      <c r="A5202" s="55" t="s">
        <v>7058</v>
      </c>
      <c r="B5202" s="35" t="s">
        <v>92</v>
      </c>
      <c r="C5202" s="35" t="s">
        <v>698</v>
      </c>
      <c r="D5202" s="35" t="s">
        <v>26</v>
      </c>
      <c r="E5202" s="35" t="s">
        <v>3338</v>
      </c>
      <c r="F5202" s="35">
        <v>1</v>
      </c>
      <c r="G5202" s="36">
        <v>20395</v>
      </c>
      <c r="H5202" s="35"/>
      <c r="I5202" s="36"/>
      <c r="J5202" s="36"/>
      <c r="K5202" s="36">
        <f t="shared" si="166"/>
        <v>20395</v>
      </c>
      <c r="L5202" s="348">
        <v>20250310</v>
      </c>
    </row>
    <row r="5203" spans="1:12" x14ac:dyDescent="0.25">
      <c r="A5203" s="55" t="s">
        <v>7057</v>
      </c>
      <c r="B5203" s="35" t="s">
        <v>92</v>
      </c>
      <c r="C5203" s="35" t="s">
        <v>698</v>
      </c>
      <c r="D5203" s="35" t="s">
        <v>26</v>
      </c>
      <c r="E5203" s="35" t="s">
        <v>1045</v>
      </c>
      <c r="F5203" s="35">
        <v>1</v>
      </c>
      <c r="G5203" s="36">
        <v>20395</v>
      </c>
      <c r="H5203" s="35"/>
      <c r="I5203" s="36"/>
      <c r="J5203" s="36"/>
      <c r="K5203" s="36">
        <f t="shared" si="166"/>
        <v>20395</v>
      </c>
      <c r="L5203" s="348">
        <v>20250310</v>
      </c>
    </row>
    <row r="5204" spans="1:12" x14ac:dyDescent="0.25">
      <c r="A5204" s="55" t="s">
        <v>7056</v>
      </c>
      <c r="B5204" s="35" t="s">
        <v>92</v>
      </c>
      <c r="C5204" s="35" t="s">
        <v>698</v>
      </c>
      <c r="D5204" s="35" t="s">
        <v>26</v>
      </c>
      <c r="E5204" s="35" t="s">
        <v>1043</v>
      </c>
      <c r="F5204" s="35">
        <v>1</v>
      </c>
      <c r="G5204" s="36">
        <v>20395</v>
      </c>
      <c r="H5204" s="35"/>
      <c r="I5204" s="36"/>
      <c r="J5204" s="36"/>
      <c r="K5204" s="36">
        <f t="shared" si="166"/>
        <v>20395</v>
      </c>
      <c r="L5204" s="348">
        <v>20250310</v>
      </c>
    </row>
    <row r="5205" spans="1:12" x14ac:dyDescent="0.25">
      <c r="A5205" s="55" t="s">
        <v>7059</v>
      </c>
      <c r="B5205" s="35" t="s">
        <v>92</v>
      </c>
      <c r="C5205" s="35" t="s">
        <v>698</v>
      </c>
      <c r="D5205" s="35" t="s">
        <v>26</v>
      </c>
      <c r="E5205" s="35" t="s">
        <v>1050</v>
      </c>
      <c r="F5205" s="35">
        <v>1</v>
      </c>
      <c r="G5205" s="36">
        <v>20395</v>
      </c>
      <c r="H5205" s="35"/>
      <c r="I5205" s="36"/>
      <c r="J5205" s="36"/>
      <c r="K5205" s="36">
        <f t="shared" si="166"/>
        <v>20395</v>
      </c>
      <c r="L5205" s="348">
        <v>20250311</v>
      </c>
    </row>
    <row r="5206" spans="1:12" x14ac:dyDescent="0.25">
      <c r="A5206" s="55" t="s">
        <v>7036</v>
      </c>
      <c r="B5206" s="35" t="s">
        <v>92</v>
      </c>
      <c r="C5206" s="35" t="s">
        <v>1014</v>
      </c>
      <c r="D5206" s="35" t="s">
        <v>93</v>
      </c>
      <c r="E5206" s="35" t="s">
        <v>3254</v>
      </c>
      <c r="F5206" s="35">
        <v>1</v>
      </c>
      <c r="G5206" s="36">
        <v>20395</v>
      </c>
      <c r="H5206" s="35"/>
      <c r="I5206" s="36"/>
      <c r="J5206" s="36"/>
      <c r="K5206" s="36">
        <f t="shared" si="166"/>
        <v>20395</v>
      </c>
      <c r="L5206" s="348">
        <v>20250318</v>
      </c>
    </row>
    <row r="5207" spans="1:12" x14ac:dyDescent="0.25">
      <c r="A5207" s="56" t="s">
        <v>7035</v>
      </c>
      <c r="B5207" s="46" t="s">
        <v>92</v>
      </c>
      <c r="C5207" s="46" t="s">
        <v>1014</v>
      </c>
      <c r="D5207" s="46" t="s">
        <v>93</v>
      </c>
      <c r="E5207" s="46" t="s">
        <v>1015</v>
      </c>
      <c r="F5207" s="46">
        <v>1</v>
      </c>
      <c r="G5207" s="37">
        <v>20395</v>
      </c>
      <c r="H5207" s="46">
        <v>51</v>
      </c>
      <c r="I5207" s="37">
        <v>493.74</v>
      </c>
      <c r="J5207" s="37">
        <f>I5207*H5207</f>
        <v>25180.74</v>
      </c>
      <c r="K5207" s="37">
        <f t="shared" si="166"/>
        <v>45575.740000000005</v>
      </c>
      <c r="L5207" s="350">
        <v>20250318</v>
      </c>
    </row>
    <row r="5208" spans="1:12" x14ac:dyDescent="0.25">
      <c r="A5208" s="55" t="s">
        <v>7034</v>
      </c>
      <c r="B5208" s="35" t="s">
        <v>92</v>
      </c>
      <c r="C5208" s="35" t="s">
        <v>38</v>
      </c>
      <c r="D5208" s="35" t="s">
        <v>478</v>
      </c>
      <c r="E5208" s="35" t="s">
        <v>1623</v>
      </c>
      <c r="F5208" s="35">
        <v>1</v>
      </c>
      <c r="G5208" s="36">
        <v>20395</v>
      </c>
      <c r="H5208" s="35"/>
      <c r="I5208" s="36"/>
      <c r="J5208" s="36"/>
      <c r="K5208" s="36">
        <f t="shared" si="166"/>
        <v>20395</v>
      </c>
      <c r="L5208" s="348">
        <v>20250318</v>
      </c>
    </row>
    <row r="5209" spans="1:12" x14ac:dyDescent="0.25">
      <c r="A5209" s="55" t="s">
        <v>7032</v>
      </c>
      <c r="B5209" s="35" t="s">
        <v>92</v>
      </c>
      <c r="C5209" s="35" t="s">
        <v>38</v>
      </c>
      <c r="D5209" s="35" t="s">
        <v>478</v>
      </c>
      <c r="E5209" s="35" t="s">
        <v>7033</v>
      </c>
      <c r="F5209" s="35">
        <v>1</v>
      </c>
      <c r="G5209" s="36">
        <v>20395</v>
      </c>
      <c r="H5209" s="35"/>
      <c r="I5209" s="36"/>
      <c r="J5209" s="36"/>
      <c r="K5209" s="36">
        <f t="shared" si="166"/>
        <v>20395</v>
      </c>
      <c r="L5209" s="348">
        <v>20250318</v>
      </c>
    </row>
    <row r="5210" spans="1:12" x14ac:dyDescent="0.25">
      <c r="A5210" s="55" t="s">
        <v>7039</v>
      </c>
      <c r="B5210" s="35" t="s">
        <v>92</v>
      </c>
      <c r="C5210" s="35" t="s">
        <v>251</v>
      </c>
      <c r="D5210" s="35" t="s">
        <v>91</v>
      </c>
      <c r="E5210" s="35" t="s">
        <v>6006</v>
      </c>
      <c r="F5210" s="35">
        <v>1</v>
      </c>
      <c r="G5210" s="36">
        <v>20395</v>
      </c>
      <c r="H5210" s="35"/>
      <c r="I5210" s="36"/>
      <c r="J5210" s="36"/>
      <c r="K5210" s="36">
        <f t="shared" si="166"/>
        <v>20395</v>
      </c>
      <c r="L5210" s="348">
        <v>20250318</v>
      </c>
    </row>
    <row r="5211" spans="1:12" x14ac:dyDescent="0.25">
      <c r="A5211" s="55" t="s">
        <v>7038</v>
      </c>
      <c r="B5211" s="35" t="s">
        <v>92</v>
      </c>
      <c r="C5211" s="35" t="s">
        <v>251</v>
      </c>
      <c r="D5211" s="35" t="s">
        <v>91</v>
      </c>
      <c r="E5211" s="35" t="s">
        <v>1198</v>
      </c>
      <c r="F5211" s="35">
        <v>1</v>
      </c>
      <c r="G5211" s="36">
        <v>20395</v>
      </c>
      <c r="H5211" s="35"/>
      <c r="I5211" s="36"/>
      <c r="J5211" s="36"/>
      <c r="K5211" s="36">
        <f t="shared" si="166"/>
        <v>20395</v>
      </c>
      <c r="L5211" s="348">
        <v>20250318</v>
      </c>
    </row>
    <row r="5212" spans="1:12" x14ac:dyDescent="0.25">
      <c r="A5212" s="55" t="s">
        <v>7037</v>
      </c>
      <c r="B5212" s="35" t="s">
        <v>92</v>
      </c>
      <c r="C5212" s="35" t="s">
        <v>251</v>
      </c>
      <c r="D5212" s="35" t="s">
        <v>91</v>
      </c>
      <c r="E5212" s="35" t="s">
        <v>1196</v>
      </c>
      <c r="F5212" s="35">
        <v>1</v>
      </c>
      <c r="G5212" s="36">
        <v>20395</v>
      </c>
      <c r="H5212" s="35"/>
      <c r="I5212" s="36"/>
      <c r="J5212" s="36"/>
      <c r="K5212" s="36">
        <f t="shared" si="166"/>
        <v>20395</v>
      </c>
      <c r="L5212" s="348">
        <v>20250318</v>
      </c>
    </row>
    <row r="5213" spans="1:12" x14ac:dyDescent="0.25">
      <c r="A5213" s="55" t="s">
        <v>7030</v>
      </c>
      <c r="B5213" s="35" t="s">
        <v>92</v>
      </c>
      <c r="C5213" s="35" t="s">
        <v>251</v>
      </c>
      <c r="D5213" s="35" t="s">
        <v>91</v>
      </c>
      <c r="E5213" s="35" t="s">
        <v>5098</v>
      </c>
      <c r="F5213" s="35">
        <v>1</v>
      </c>
      <c r="G5213" s="36">
        <v>20395</v>
      </c>
      <c r="H5213" s="35"/>
      <c r="I5213" s="36"/>
      <c r="J5213" s="36"/>
      <c r="K5213" s="36">
        <f t="shared" si="166"/>
        <v>20395</v>
      </c>
      <c r="L5213" s="348">
        <v>20250319</v>
      </c>
    </row>
    <row r="5214" spans="1:12" x14ac:dyDescent="0.25">
      <c r="A5214" s="55" t="s">
        <v>7027</v>
      </c>
      <c r="B5214" s="35" t="s">
        <v>92</v>
      </c>
      <c r="C5214" s="35" t="s">
        <v>251</v>
      </c>
      <c r="D5214" s="35" t="s">
        <v>91</v>
      </c>
      <c r="E5214" s="35" t="s">
        <v>4706</v>
      </c>
      <c r="F5214" s="35">
        <v>1</v>
      </c>
      <c r="G5214" s="36">
        <v>20395</v>
      </c>
      <c r="H5214" s="35"/>
      <c r="I5214" s="36"/>
      <c r="J5214" s="36"/>
      <c r="K5214" s="36">
        <f t="shared" si="166"/>
        <v>20395</v>
      </c>
      <c r="L5214" s="348">
        <v>20250319</v>
      </c>
    </row>
    <row r="5215" spans="1:12" x14ac:dyDescent="0.25">
      <c r="A5215" s="55" t="s">
        <v>7023</v>
      </c>
      <c r="B5215" s="35" t="s">
        <v>92</v>
      </c>
      <c r="C5215" s="35" t="s">
        <v>251</v>
      </c>
      <c r="D5215" s="35" t="s">
        <v>91</v>
      </c>
      <c r="E5215" s="35" t="s">
        <v>962</v>
      </c>
      <c r="F5215" s="35">
        <v>1</v>
      </c>
      <c r="G5215" s="36">
        <v>20395</v>
      </c>
      <c r="H5215" s="35"/>
      <c r="I5215" s="36"/>
      <c r="J5215" s="36"/>
      <c r="K5215" s="36">
        <f t="shared" si="166"/>
        <v>20395</v>
      </c>
      <c r="L5215" s="348">
        <v>20250319</v>
      </c>
    </row>
    <row r="5216" spans="1:12" x14ac:dyDescent="0.25">
      <c r="A5216" s="55" t="s">
        <v>7026</v>
      </c>
      <c r="B5216" s="35" t="s">
        <v>92</v>
      </c>
      <c r="C5216" s="35" t="s">
        <v>251</v>
      </c>
      <c r="D5216" s="35" t="s">
        <v>91</v>
      </c>
      <c r="E5216" s="35" t="s">
        <v>1201</v>
      </c>
      <c r="F5216" s="35">
        <v>1</v>
      </c>
      <c r="G5216" s="36">
        <v>20395</v>
      </c>
      <c r="H5216" s="35"/>
      <c r="I5216" s="36"/>
      <c r="J5216" s="36"/>
      <c r="K5216" s="36">
        <f t="shared" si="166"/>
        <v>20395</v>
      </c>
      <c r="L5216" s="348">
        <v>20250319</v>
      </c>
    </row>
    <row r="5217" spans="1:12" x14ac:dyDescent="0.25">
      <c r="A5217" s="55" t="s">
        <v>7025</v>
      </c>
      <c r="B5217" s="35" t="s">
        <v>92</v>
      </c>
      <c r="C5217" s="35" t="s">
        <v>251</v>
      </c>
      <c r="D5217" s="35" t="s">
        <v>91</v>
      </c>
      <c r="E5217" s="35" t="s">
        <v>252</v>
      </c>
      <c r="F5217" s="35">
        <v>1</v>
      </c>
      <c r="G5217" s="36">
        <v>20395</v>
      </c>
      <c r="H5217" s="35"/>
      <c r="I5217" s="36"/>
      <c r="J5217" s="36"/>
      <c r="K5217" s="36">
        <f t="shared" si="166"/>
        <v>20395</v>
      </c>
      <c r="L5217" s="348">
        <v>20250319</v>
      </c>
    </row>
    <row r="5218" spans="1:12" x14ac:dyDescent="0.25">
      <c r="A5218" s="55" t="s">
        <v>7024</v>
      </c>
      <c r="B5218" s="35" t="s">
        <v>92</v>
      </c>
      <c r="C5218" s="35" t="s">
        <v>251</v>
      </c>
      <c r="D5218" s="35" t="s">
        <v>91</v>
      </c>
      <c r="E5218" s="35" t="s">
        <v>3539</v>
      </c>
      <c r="F5218" s="35">
        <v>1</v>
      </c>
      <c r="G5218" s="36">
        <v>20395</v>
      </c>
      <c r="H5218" s="35"/>
      <c r="I5218" s="36"/>
      <c r="J5218" s="36"/>
      <c r="K5218" s="36">
        <f t="shared" si="166"/>
        <v>20395</v>
      </c>
      <c r="L5218" s="348">
        <v>20250319</v>
      </c>
    </row>
    <row r="5219" spans="1:12" x14ac:dyDescent="0.25">
      <c r="A5219" s="55" t="s">
        <v>7029</v>
      </c>
      <c r="B5219" s="35" t="s">
        <v>92</v>
      </c>
      <c r="C5219" s="35" t="s">
        <v>251</v>
      </c>
      <c r="D5219" s="35" t="s">
        <v>91</v>
      </c>
      <c r="E5219" s="35" t="s">
        <v>3513</v>
      </c>
      <c r="F5219" s="35">
        <v>1</v>
      </c>
      <c r="G5219" s="36">
        <v>20395</v>
      </c>
      <c r="H5219" s="35"/>
      <c r="I5219" s="36"/>
      <c r="J5219" s="36"/>
      <c r="K5219" s="36">
        <f t="shared" si="166"/>
        <v>20395</v>
      </c>
      <c r="L5219" s="348">
        <v>20250319</v>
      </c>
    </row>
    <row r="5220" spans="1:12" x14ac:dyDescent="0.25">
      <c r="A5220" s="55" t="s">
        <v>7028</v>
      </c>
      <c r="B5220" s="35" t="s">
        <v>92</v>
      </c>
      <c r="C5220" s="35" t="s">
        <v>251</v>
      </c>
      <c r="D5220" s="35" t="s">
        <v>91</v>
      </c>
      <c r="E5220" s="35" t="s">
        <v>2971</v>
      </c>
      <c r="F5220" s="35">
        <v>1</v>
      </c>
      <c r="G5220" s="36">
        <v>20395</v>
      </c>
      <c r="H5220" s="35"/>
      <c r="I5220" s="36"/>
      <c r="J5220" s="36"/>
      <c r="K5220" s="36">
        <f t="shared" si="166"/>
        <v>20395</v>
      </c>
      <c r="L5220" s="348">
        <v>20250319</v>
      </c>
    </row>
    <row r="5221" spans="1:12" x14ac:dyDescent="0.25">
      <c r="A5221" s="55" t="s">
        <v>7021</v>
      </c>
      <c r="B5221" s="35" t="s">
        <v>92</v>
      </c>
      <c r="C5221" s="35" t="s">
        <v>111</v>
      </c>
      <c r="D5221" s="35" t="s">
        <v>112</v>
      </c>
      <c r="E5221" s="35" t="s">
        <v>1356</v>
      </c>
      <c r="F5221" s="35">
        <v>1</v>
      </c>
      <c r="G5221" s="36">
        <v>20395</v>
      </c>
      <c r="H5221" s="35"/>
      <c r="I5221" s="36"/>
      <c r="J5221" s="36"/>
      <c r="K5221" s="36">
        <f t="shared" si="166"/>
        <v>20395</v>
      </c>
      <c r="L5221" s="348">
        <v>20250320</v>
      </c>
    </row>
    <row r="5222" spans="1:12" x14ac:dyDescent="0.25">
      <c r="A5222" s="55" t="s">
        <v>7020</v>
      </c>
      <c r="B5222" s="35" t="s">
        <v>92</v>
      </c>
      <c r="C5222" s="35" t="s">
        <v>111</v>
      </c>
      <c r="D5222" s="35" t="s">
        <v>112</v>
      </c>
      <c r="E5222" s="35" t="s">
        <v>113</v>
      </c>
      <c r="F5222" s="35">
        <v>1</v>
      </c>
      <c r="G5222" s="36">
        <v>20395</v>
      </c>
      <c r="H5222" s="35"/>
      <c r="I5222" s="36"/>
      <c r="J5222" s="36"/>
      <c r="K5222" s="36">
        <f t="shared" si="166"/>
        <v>20395</v>
      </c>
      <c r="L5222" s="348">
        <v>20250320</v>
      </c>
    </row>
    <row r="5223" spans="1:12" x14ac:dyDescent="0.25">
      <c r="A5223" s="55" t="s">
        <v>7019</v>
      </c>
      <c r="B5223" s="35" t="s">
        <v>92</v>
      </c>
      <c r="C5223" s="35" t="s">
        <v>111</v>
      </c>
      <c r="D5223" s="35" t="s">
        <v>112</v>
      </c>
      <c r="E5223" s="35" t="s">
        <v>1400</v>
      </c>
      <c r="F5223" s="35">
        <v>1</v>
      </c>
      <c r="G5223" s="36">
        <v>20395</v>
      </c>
      <c r="H5223" s="35"/>
      <c r="I5223" s="36"/>
      <c r="J5223" s="36"/>
      <c r="K5223" s="36">
        <f t="shared" si="166"/>
        <v>20395</v>
      </c>
      <c r="L5223" s="348">
        <v>20250320</v>
      </c>
    </row>
    <row r="5224" spans="1:12" x14ac:dyDescent="0.25">
      <c r="A5224" s="55" t="s">
        <v>7018</v>
      </c>
      <c r="B5224" s="35" t="s">
        <v>92</v>
      </c>
      <c r="C5224" s="35" t="s">
        <v>111</v>
      </c>
      <c r="D5224" s="35" t="s">
        <v>112</v>
      </c>
      <c r="E5224" s="35" t="s">
        <v>1398</v>
      </c>
      <c r="F5224" s="35">
        <v>1</v>
      </c>
      <c r="G5224" s="36">
        <v>20395</v>
      </c>
      <c r="H5224" s="35"/>
      <c r="I5224" s="36"/>
      <c r="J5224" s="36"/>
      <c r="K5224" s="36">
        <f t="shared" si="166"/>
        <v>20395</v>
      </c>
      <c r="L5224" s="348">
        <v>20250320</v>
      </c>
    </row>
    <row r="5225" spans="1:12" x14ac:dyDescent="0.25">
      <c r="A5225" s="55" t="s">
        <v>7017</v>
      </c>
      <c r="B5225" s="35" t="s">
        <v>92</v>
      </c>
      <c r="C5225" s="35" t="s">
        <v>111</v>
      </c>
      <c r="D5225" s="35" t="s">
        <v>112</v>
      </c>
      <c r="E5225" s="35" t="s">
        <v>2136</v>
      </c>
      <c r="F5225" s="35">
        <v>1</v>
      </c>
      <c r="G5225" s="36">
        <v>20395</v>
      </c>
      <c r="H5225" s="35"/>
      <c r="I5225" s="36"/>
      <c r="J5225" s="36"/>
      <c r="K5225" s="36">
        <f t="shared" si="166"/>
        <v>20395</v>
      </c>
      <c r="L5225" s="348">
        <v>20250320</v>
      </c>
    </row>
    <row r="5226" spans="1:12" x14ac:dyDescent="0.25">
      <c r="A5226" s="55" t="s">
        <v>7016</v>
      </c>
      <c r="B5226" s="35" t="s">
        <v>92</v>
      </c>
      <c r="C5226" s="35" t="s">
        <v>111</v>
      </c>
      <c r="D5226" s="35" t="s">
        <v>112</v>
      </c>
      <c r="E5226" s="35" t="s">
        <v>1396</v>
      </c>
      <c r="F5226" s="35">
        <v>1</v>
      </c>
      <c r="G5226" s="36">
        <v>20395</v>
      </c>
      <c r="H5226" s="35"/>
      <c r="I5226" s="36"/>
      <c r="J5226" s="36"/>
      <c r="K5226" s="36">
        <f t="shared" si="166"/>
        <v>20395</v>
      </c>
      <c r="L5226" s="348">
        <v>20250320</v>
      </c>
    </row>
    <row r="5227" spans="1:12" x14ac:dyDescent="0.25">
      <c r="A5227" s="55" t="s">
        <v>7005</v>
      </c>
      <c r="B5227" s="35" t="s">
        <v>92</v>
      </c>
      <c r="C5227" s="35" t="s">
        <v>12</v>
      </c>
      <c r="D5227" s="35" t="s">
        <v>236</v>
      </c>
      <c r="E5227" s="35" t="s">
        <v>2099</v>
      </c>
      <c r="F5227" s="35">
        <v>1</v>
      </c>
      <c r="G5227" s="36">
        <v>20395</v>
      </c>
      <c r="H5227" s="35"/>
      <c r="I5227" s="36"/>
      <c r="J5227" s="36"/>
      <c r="K5227" s="36">
        <f t="shared" si="166"/>
        <v>20395</v>
      </c>
      <c r="L5227" s="348">
        <v>20250320</v>
      </c>
    </row>
    <row r="5228" spans="1:12" x14ac:dyDescent="0.25">
      <c r="A5228" s="55" t="s">
        <v>7004</v>
      </c>
      <c r="B5228" s="35" t="s">
        <v>92</v>
      </c>
      <c r="C5228" s="35" t="s">
        <v>38</v>
      </c>
      <c r="D5228" s="35" t="s">
        <v>215</v>
      </c>
      <c r="E5228" s="35" t="s">
        <v>1626</v>
      </c>
      <c r="F5228" s="35">
        <v>1</v>
      </c>
      <c r="G5228" s="36">
        <v>20395</v>
      </c>
      <c r="H5228" s="35"/>
      <c r="I5228" s="36"/>
      <c r="J5228" s="36"/>
      <c r="K5228" s="36">
        <f t="shared" si="166"/>
        <v>20395</v>
      </c>
      <c r="L5228" s="348">
        <v>20250320</v>
      </c>
    </row>
    <row r="5229" spans="1:12" x14ac:dyDescent="0.25">
      <c r="A5229" s="56" t="s">
        <v>7003</v>
      </c>
      <c r="B5229" s="46" t="s">
        <v>92</v>
      </c>
      <c r="C5229" s="46" t="s">
        <v>38</v>
      </c>
      <c r="D5229" s="46" t="s">
        <v>215</v>
      </c>
      <c r="E5229" s="46" t="s">
        <v>2096</v>
      </c>
      <c r="F5229" s="46">
        <v>1</v>
      </c>
      <c r="G5229" s="37">
        <v>20395</v>
      </c>
      <c r="H5229" s="46">
        <v>224</v>
      </c>
      <c r="I5229" s="37">
        <v>493.74</v>
      </c>
      <c r="J5229" s="37">
        <f>I5229*H5229</f>
        <v>110597.76000000001</v>
      </c>
      <c r="K5229" s="37">
        <f t="shared" si="166"/>
        <v>130992.76000000001</v>
      </c>
      <c r="L5229" s="350">
        <v>20250320</v>
      </c>
    </row>
    <row r="5230" spans="1:12" x14ac:dyDescent="0.25">
      <c r="A5230" s="55" t="s">
        <v>7002</v>
      </c>
      <c r="B5230" s="35" t="s">
        <v>92</v>
      </c>
      <c r="C5230" s="35" t="s">
        <v>38</v>
      </c>
      <c r="D5230" s="35" t="s">
        <v>215</v>
      </c>
      <c r="E5230" s="35" t="s">
        <v>2094</v>
      </c>
      <c r="F5230" s="35">
        <v>1</v>
      </c>
      <c r="G5230" s="36">
        <v>20395</v>
      </c>
      <c r="H5230" s="35"/>
      <c r="I5230" s="36"/>
      <c r="J5230" s="36"/>
      <c r="K5230" s="36">
        <f t="shared" si="166"/>
        <v>20395</v>
      </c>
      <c r="L5230" s="348">
        <v>20250320</v>
      </c>
    </row>
    <row r="5231" spans="1:12" x14ac:dyDescent="0.25">
      <c r="A5231" s="55" t="s">
        <v>7012</v>
      </c>
      <c r="B5231" s="35" t="s">
        <v>92</v>
      </c>
      <c r="C5231" s="35" t="s">
        <v>95</v>
      </c>
      <c r="D5231" s="35" t="s">
        <v>1186</v>
      </c>
      <c r="E5231" s="35" t="s">
        <v>1187</v>
      </c>
      <c r="F5231" s="35">
        <v>1</v>
      </c>
      <c r="G5231" s="36">
        <v>20395</v>
      </c>
      <c r="H5231" s="35"/>
      <c r="I5231" s="36"/>
      <c r="J5231" s="36"/>
      <c r="K5231" s="36">
        <f t="shared" si="166"/>
        <v>20395</v>
      </c>
      <c r="L5231" s="348">
        <v>20250321</v>
      </c>
    </row>
    <row r="5232" spans="1:12" x14ac:dyDescent="0.25">
      <c r="A5232" s="55" t="s">
        <v>7011</v>
      </c>
      <c r="B5232" s="35" t="s">
        <v>92</v>
      </c>
      <c r="C5232" s="35" t="s">
        <v>12</v>
      </c>
      <c r="D5232" s="35" t="s">
        <v>116</v>
      </c>
      <c r="E5232" s="35" t="s">
        <v>2369</v>
      </c>
      <c r="F5232" s="35">
        <v>1</v>
      </c>
      <c r="G5232" s="36">
        <v>20395</v>
      </c>
      <c r="H5232" s="35"/>
      <c r="I5232" s="36"/>
      <c r="J5232" s="36"/>
      <c r="K5232" s="36">
        <f t="shared" si="166"/>
        <v>20395</v>
      </c>
      <c r="L5232" s="348">
        <v>20250321</v>
      </c>
    </row>
    <row r="5233" spans="1:12" x14ac:dyDescent="0.25">
      <c r="A5233" s="55" t="s">
        <v>7010</v>
      </c>
      <c r="B5233" s="35" t="s">
        <v>92</v>
      </c>
      <c r="C5233" s="35" t="s">
        <v>12</v>
      </c>
      <c r="D5233" s="35" t="s">
        <v>116</v>
      </c>
      <c r="E5233" s="35" t="s">
        <v>1071</v>
      </c>
      <c r="F5233" s="35">
        <v>1</v>
      </c>
      <c r="G5233" s="36">
        <v>20395</v>
      </c>
      <c r="H5233" s="35"/>
      <c r="I5233" s="36"/>
      <c r="J5233" s="36"/>
      <c r="K5233" s="36">
        <f t="shared" ref="K5233:K5262" si="167">J5233+G5233</f>
        <v>20395</v>
      </c>
      <c r="L5233" s="348">
        <v>20250321</v>
      </c>
    </row>
    <row r="5234" spans="1:12" x14ac:dyDescent="0.25">
      <c r="A5234" s="55" t="s">
        <v>7009</v>
      </c>
      <c r="B5234" s="35" t="s">
        <v>92</v>
      </c>
      <c r="C5234" s="35" t="s">
        <v>12</v>
      </c>
      <c r="D5234" s="35" t="s">
        <v>116</v>
      </c>
      <c r="E5234" s="35" t="s">
        <v>4808</v>
      </c>
      <c r="F5234" s="35">
        <v>1</v>
      </c>
      <c r="G5234" s="36">
        <v>20395</v>
      </c>
      <c r="H5234" s="35"/>
      <c r="I5234" s="36"/>
      <c r="J5234" s="36"/>
      <c r="K5234" s="36">
        <f t="shared" si="167"/>
        <v>20395</v>
      </c>
      <c r="L5234" s="348">
        <v>20250321</v>
      </c>
    </row>
    <row r="5235" spans="1:12" x14ac:dyDescent="0.25">
      <c r="A5235" s="55" t="s">
        <v>7008</v>
      </c>
      <c r="B5235" s="35" t="s">
        <v>92</v>
      </c>
      <c r="C5235" s="35" t="s">
        <v>12</v>
      </c>
      <c r="D5235" s="35" t="s">
        <v>116</v>
      </c>
      <c r="E5235" s="35" t="s">
        <v>1148</v>
      </c>
      <c r="F5235" s="35">
        <v>1</v>
      </c>
      <c r="G5235" s="36">
        <v>20395</v>
      </c>
      <c r="H5235" s="35"/>
      <c r="I5235" s="36"/>
      <c r="J5235" s="36"/>
      <c r="K5235" s="36">
        <f t="shared" si="167"/>
        <v>20395</v>
      </c>
      <c r="L5235" s="348">
        <v>20250321</v>
      </c>
    </row>
    <row r="5236" spans="1:12" x14ac:dyDescent="0.25">
      <c r="A5236" s="55" t="s">
        <v>7007</v>
      </c>
      <c r="B5236" s="35" t="s">
        <v>92</v>
      </c>
      <c r="C5236" s="35" t="s">
        <v>12</v>
      </c>
      <c r="D5236" s="35" t="s">
        <v>116</v>
      </c>
      <c r="E5236" s="35" t="s">
        <v>3001</v>
      </c>
      <c r="F5236" s="35">
        <v>1</v>
      </c>
      <c r="G5236" s="36">
        <v>20395</v>
      </c>
      <c r="H5236" s="35"/>
      <c r="I5236" s="36"/>
      <c r="J5236" s="36"/>
      <c r="K5236" s="36">
        <f t="shared" si="167"/>
        <v>20395</v>
      </c>
      <c r="L5236" s="348">
        <v>20250321</v>
      </c>
    </row>
    <row r="5237" spans="1:12" x14ac:dyDescent="0.25">
      <c r="A5237" s="55" t="s">
        <v>6990</v>
      </c>
      <c r="B5237" s="35" t="s">
        <v>92</v>
      </c>
      <c r="C5237" s="35" t="s">
        <v>12</v>
      </c>
      <c r="D5237" s="35" t="s">
        <v>334</v>
      </c>
      <c r="E5237" s="35" t="s">
        <v>335</v>
      </c>
      <c r="F5237" s="35">
        <v>1</v>
      </c>
      <c r="G5237" s="36">
        <v>20395</v>
      </c>
      <c r="H5237" s="35"/>
      <c r="I5237" s="36"/>
      <c r="J5237" s="36"/>
      <c r="K5237" s="36">
        <f t="shared" si="167"/>
        <v>20395</v>
      </c>
      <c r="L5237" s="348">
        <v>20250321</v>
      </c>
    </row>
    <row r="5238" spans="1:12" x14ac:dyDescent="0.25">
      <c r="A5238" s="55" t="s">
        <v>6999</v>
      </c>
      <c r="B5238" s="35" t="s">
        <v>92</v>
      </c>
      <c r="C5238" s="35" t="s">
        <v>12</v>
      </c>
      <c r="D5238" s="35" t="s">
        <v>118</v>
      </c>
      <c r="E5238" s="35" t="s">
        <v>2205</v>
      </c>
      <c r="F5238" s="35">
        <v>1</v>
      </c>
      <c r="G5238" s="36">
        <v>20395</v>
      </c>
      <c r="H5238" s="35"/>
      <c r="I5238" s="36"/>
      <c r="J5238" s="36"/>
      <c r="K5238" s="36">
        <f t="shared" si="167"/>
        <v>20395</v>
      </c>
      <c r="L5238" s="348">
        <v>20250325</v>
      </c>
    </row>
    <row r="5239" spans="1:12" x14ac:dyDescent="0.25">
      <c r="A5239" s="55" t="s">
        <v>6998</v>
      </c>
      <c r="B5239" s="35" t="s">
        <v>92</v>
      </c>
      <c r="C5239" s="35" t="s">
        <v>12</v>
      </c>
      <c r="D5239" s="35" t="s">
        <v>118</v>
      </c>
      <c r="E5239" s="35" t="s">
        <v>167</v>
      </c>
      <c r="F5239" s="35">
        <v>1</v>
      </c>
      <c r="G5239" s="36">
        <v>20395</v>
      </c>
      <c r="H5239" s="35"/>
      <c r="I5239" s="36"/>
      <c r="J5239" s="36"/>
      <c r="K5239" s="36">
        <f t="shared" si="167"/>
        <v>20395</v>
      </c>
      <c r="L5239" s="348">
        <v>20250325</v>
      </c>
    </row>
    <row r="5240" spans="1:12" x14ac:dyDescent="0.25">
      <c r="A5240" s="55" t="s">
        <v>6997</v>
      </c>
      <c r="B5240" s="35" t="s">
        <v>92</v>
      </c>
      <c r="C5240" s="35" t="s">
        <v>12</v>
      </c>
      <c r="D5240" s="35" t="s">
        <v>118</v>
      </c>
      <c r="E5240" s="35" t="s">
        <v>262</v>
      </c>
      <c r="F5240" s="35">
        <v>1</v>
      </c>
      <c r="G5240" s="36">
        <v>20395</v>
      </c>
      <c r="H5240" s="35"/>
      <c r="I5240" s="36"/>
      <c r="J5240" s="36"/>
      <c r="K5240" s="36">
        <f t="shared" si="167"/>
        <v>20395</v>
      </c>
      <c r="L5240" s="348">
        <v>20250325</v>
      </c>
    </row>
    <row r="5241" spans="1:12" x14ac:dyDescent="0.25">
      <c r="A5241" s="55" t="s">
        <v>6996</v>
      </c>
      <c r="B5241" s="35" t="s">
        <v>92</v>
      </c>
      <c r="C5241" s="35" t="s">
        <v>12</v>
      </c>
      <c r="D5241" s="35" t="s">
        <v>118</v>
      </c>
      <c r="E5241" s="35" t="s">
        <v>5380</v>
      </c>
      <c r="F5241" s="35">
        <v>1</v>
      </c>
      <c r="G5241" s="36">
        <v>20395</v>
      </c>
      <c r="H5241" s="35"/>
      <c r="I5241" s="36"/>
      <c r="J5241" s="36"/>
      <c r="K5241" s="36">
        <f t="shared" si="167"/>
        <v>20395</v>
      </c>
      <c r="L5241" s="348">
        <v>20250325</v>
      </c>
    </row>
    <row r="5242" spans="1:12" x14ac:dyDescent="0.25">
      <c r="A5242" s="55" t="s">
        <v>6995</v>
      </c>
      <c r="B5242" s="35" t="s">
        <v>92</v>
      </c>
      <c r="C5242" s="35" t="s">
        <v>12</v>
      </c>
      <c r="D5242" s="35" t="s">
        <v>118</v>
      </c>
      <c r="E5242" s="35" t="s">
        <v>676</v>
      </c>
      <c r="F5242" s="35">
        <v>1</v>
      </c>
      <c r="G5242" s="36">
        <v>20395</v>
      </c>
      <c r="H5242" s="35"/>
      <c r="I5242" s="36"/>
      <c r="J5242" s="36"/>
      <c r="K5242" s="36">
        <f t="shared" si="167"/>
        <v>20395</v>
      </c>
      <c r="L5242" s="348">
        <v>20250325</v>
      </c>
    </row>
    <row r="5243" spans="1:12" x14ac:dyDescent="0.25">
      <c r="A5243" s="55" t="s">
        <v>6994</v>
      </c>
      <c r="B5243" s="35" t="s">
        <v>92</v>
      </c>
      <c r="C5243" s="35" t="s">
        <v>12</v>
      </c>
      <c r="D5243" s="35" t="s">
        <v>118</v>
      </c>
      <c r="E5243" s="35" t="s">
        <v>119</v>
      </c>
      <c r="F5243" s="35">
        <v>1</v>
      </c>
      <c r="G5243" s="36">
        <v>20395</v>
      </c>
      <c r="H5243" s="35"/>
      <c r="I5243" s="36"/>
      <c r="J5243" s="36"/>
      <c r="K5243" s="36">
        <f t="shared" si="167"/>
        <v>20395</v>
      </c>
      <c r="L5243" s="348">
        <v>20250325</v>
      </c>
    </row>
    <row r="5244" spans="1:12" x14ac:dyDescent="0.25">
      <c r="A5244" s="55" t="s">
        <v>6993</v>
      </c>
      <c r="B5244" s="35" t="s">
        <v>92</v>
      </c>
      <c r="C5244" s="35" t="s">
        <v>12</v>
      </c>
      <c r="D5244" s="35" t="s">
        <v>118</v>
      </c>
      <c r="E5244" s="35" t="s">
        <v>174</v>
      </c>
      <c r="F5244" s="35">
        <v>1</v>
      </c>
      <c r="G5244" s="36">
        <v>20395</v>
      </c>
      <c r="H5244" s="35"/>
      <c r="I5244" s="36"/>
      <c r="J5244" s="36"/>
      <c r="K5244" s="36">
        <f t="shared" si="167"/>
        <v>20395</v>
      </c>
      <c r="L5244" s="348">
        <v>20250325</v>
      </c>
    </row>
    <row r="5245" spans="1:12" x14ac:dyDescent="0.25">
      <c r="A5245" s="55" t="s">
        <v>6992</v>
      </c>
      <c r="B5245" s="35" t="s">
        <v>92</v>
      </c>
      <c r="C5245" s="35" t="s">
        <v>12</v>
      </c>
      <c r="D5245" s="35" t="s">
        <v>118</v>
      </c>
      <c r="E5245" s="35" t="s">
        <v>2477</v>
      </c>
      <c r="F5245" s="35">
        <v>1</v>
      </c>
      <c r="G5245" s="36">
        <v>20395</v>
      </c>
      <c r="H5245" s="35"/>
      <c r="I5245" s="36"/>
      <c r="J5245" s="36"/>
      <c r="K5245" s="36">
        <f t="shared" si="167"/>
        <v>20395</v>
      </c>
      <c r="L5245" s="348">
        <v>20250325</v>
      </c>
    </row>
    <row r="5246" spans="1:12" x14ac:dyDescent="0.25">
      <c r="A5246" s="55" t="s">
        <v>6991</v>
      </c>
      <c r="B5246" s="35" t="s">
        <v>92</v>
      </c>
      <c r="C5246" s="35" t="s">
        <v>12</v>
      </c>
      <c r="D5246" s="35" t="s">
        <v>118</v>
      </c>
      <c r="E5246" s="35" t="s">
        <v>3171</v>
      </c>
      <c r="F5246" s="35">
        <v>1</v>
      </c>
      <c r="G5246" s="36">
        <v>20395</v>
      </c>
      <c r="H5246" s="35"/>
      <c r="I5246" s="36"/>
      <c r="J5246" s="36"/>
      <c r="K5246" s="36">
        <f t="shared" si="167"/>
        <v>20395</v>
      </c>
      <c r="L5246" s="348">
        <v>20250325</v>
      </c>
    </row>
    <row r="5247" spans="1:12" x14ac:dyDescent="0.25">
      <c r="A5247" s="55" t="s">
        <v>6979</v>
      </c>
      <c r="B5247" s="35" t="s">
        <v>92</v>
      </c>
      <c r="C5247" s="35" t="s">
        <v>38</v>
      </c>
      <c r="D5247" s="35" t="s">
        <v>1126</v>
      </c>
      <c r="E5247" s="35" t="s">
        <v>1607</v>
      </c>
      <c r="F5247" s="35">
        <v>1</v>
      </c>
      <c r="G5247" s="36">
        <v>20395</v>
      </c>
      <c r="H5247" s="35"/>
      <c r="I5247" s="36"/>
      <c r="J5247" s="36"/>
      <c r="K5247" s="36">
        <f t="shared" si="167"/>
        <v>20395</v>
      </c>
      <c r="L5247" s="348">
        <v>20250326</v>
      </c>
    </row>
    <row r="5248" spans="1:12" x14ac:dyDescent="0.25">
      <c r="A5248" s="55" t="s">
        <v>6978</v>
      </c>
      <c r="B5248" s="35" t="s">
        <v>92</v>
      </c>
      <c r="C5248" s="35" t="s">
        <v>38</v>
      </c>
      <c r="D5248" s="35" t="s">
        <v>1126</v>
      </c>
      <c r="E5248" s="35" t="s">
        <v>1609</v>
      </c>
      <c r="F5248" s="35">
        <v>1</v>
      </c>
      <c r="G5248" s="36">
        <v>20395</v>
      </c>
      <c r="H5248" s="35"/>
      <c r="I5248" s="36"/>
      <c r="J5248" s="36"/>
      <c r="K5248" s="36">
        <f t="shared" si="167"/>
        <v>20395</v>
      </c>
      <c r="L5248" s="348">
        <v>20250326</v>
      </c>
    </row>
    <row r="5249" spans="1:12" x14ac:dyDescent="0.25">
      <c r="A5249" s="55" t="s">
        <v>6986</v>
      </c>
      <c r="B5249" s="35" t="s">
        <v>92</v>
      </c>
      <c r="C5249" s="35" t="s">
        <v>38</v>
      </c>
      <c r="D5249" s="35" t="s">
        <v>89</v>
      </c>
      <c r="E5249" s="35" t="s">
        <v>1611</v>
      </c>
      <c r="F5249" s="35">
        <v>1</v>
      </c>
      <c r="G5249" s="36">
        <v>20395</v>
      </c>
      <c r="H5249" s="35"/>
      <c r="I5249" s="36"/>
      <c r="J5249" s="36"/>
      <c r="K5249" s="36">
        <f t="shared" si="167"/>
        <v>20395</v>
      </c>
      <c r="L5249" s="348">
        <v>20250327</v>
      </c>
    </row>
    <row r="5250" spans="1:12" x14ac:dyDescent="0.25">
      <c r="A5250" s="55" t="s">
        <v>6985</v>
      </c>
      <c r="B5250" s="35" t="s">
        <v>92</v>
      </c>
      <c r="C5250" s="35" t="s">
        <v>38</v>
      </c>
      <c r="D5250" s="35" t="s">
        <v>89</v>
      </c>
      <c r="E5250" s="35" t="s">
        <v>1615</v>
      </c>
      <c r="F5250" s="35">
        <v>1</v>
      </c>
      <c r="G5250" s="36">
        <v>20395</v>
      </c>
      <c r="H5250" s="35"/>
      <c r="I5250" s="36"/>
      <c r="J5250" s="36"/>
      <c r="K5250" s="36">
        <f t="shared" si="167"/>
        <v>20395</v>
      </c>
      <c r="L5250" s="348">
        <v>20250327</v>
      </c>
    </row>
    <row r="5251" spans="1:12" x14ac:dyDescent="0.25">
      <c r="A5251" s="55" t="s">
        <v>6984</v>
      </c>
      <c r="B5251" s="35" t="s">
        <v>92</v>
      </c>
      <c r="C5251" s="35" t="s">
        <v>38</v>
      </c>
      <c r="D5251" s="35" t="s">
        <v>89</v>
      </c>
      <c r="E5251" s="35" t="s">
        <v>309</v>
      </c>
      <c r="F5251" s="35">
        <v>1</v>
      </c>
      <c r="G5251" s="36">
        <v>20395</v>
      </c>
      <c r="H5251" s="35"/>
      <c r="I5251" s="36"/>
      <c r="J5251" s="36"/>
      <c r="K5251" s="36">
        <f t="shared" si="167"/>
        <v>20395</v>
      </c>
      <c r="L5251" s="348">
        <v>20250327</v>
      </c>
    </row>
    <row r="5252" spans="1:12" x14ac:dyDescent="0.25">
      <c r="A5252" s="56" t="s">
        <v>6983</v>
      </c>
      <c r="B5252" s="46" t="s">
        <v>92</v>
      </c>
      <c r="C5252" s="46" t="s">
        <v>38</v>
      </c>
      <c r="D5252" s="46" t="s">
        <v>89</v>
      </c>
      <c r="E5252" s="46" t="s">
        <v>1613</v>
      </c>
      <c r="F5252" s="46">
        <v>1</v>
      </c>
      <c r="G5252" s="37">
        <v>20395</v>
      </c>
      <c r="H5252" s="46">
        <v>161</v>
      </c>
      <c r="I5252" s="37">
        <v>493.74</v>
      </c>
      <c r="J5252" s="37">
        <f>I5252*H5252</f>
        <v>79492.14</v>
      </c>
      <c r="K5252" s="37">
        <f t="shared" si="167"/>
        <v>99887.14</v>
      </c>
      <c r="L5252" s="350">
        <v>20250327</v>
      </c>
    </row>
    <row r="5253" spans="1:12" x14ac:dyDescent="0.25">
      <c r="A5253" s="55" t="s">
        <v>6982</v>
      </c>
      <c r="B5253" s="35" t="s">
        <v>92</v>
      </c>
      <c r="C5253" s="35" t="s">
        <v>38</v>
      </c>
      <c r="D5253" s="35" t="s">
        <v>89</v>
      </c>
      <c r="E5253" s="35" t="s">
        <v>1621</v>
      </c>
      <c r="F5253" s="35">
        <v>1</v>
      </c>
      <c r="G5253" s="36">
        <v>20395</v>
      </c>
      <c r="H5253" s="35"/>
      <c r="I5253" s="36"/>
      <c r="J5253" s="36"/>
      <c r="K5253" s="36">
        <f t="shared" si="167"/>
        <v>20395</v>
      </c>
      <c r="L5253" s="348">
        <v>20250327</v>
      </c>
    </row>
    <row r="5254" spans="1:12" x14ac:dyDescent="0.25">
      <c r="A5254" s="55" t="s">
        <v>6981</v>
      </c>
      <c r="B5254" s="35" t="s">
        <v>92</v>
      </c>
      <c r="C5254" s="35" t="s">
        <v>38</v>
      </c>
      <c r="D5254" s="35" t="s">
        <v>89</v>
      </c>
      <c r="E5254" s="35" t="s">
        <v>1617</v>
      </c>
      <c r="F5254" s="35">
        <v>1</v>
      </c>
      <c r="G5254" s="36">
        <v>20395</v>
      </c>
      <c r="H5254" s="35"/>
      <c r="I5254" s="36"/>
      <c r="J5254" s="36"/>
      <c r="K5254" s="36">
        <f t="shared" si="167"/>
        <v>20395</v>
      </c>
      <c r="L5254" s="348">
        <v>20250327</v>
      </c>
    </row>
    <row r="5255" spans="1:12" x14ac:dyDescent="0.25">
      <c r="A5255" s="55" t="s">
        <v>6980</v>
      </c>
      <c r="B5255" s="35" t="s">
        <v>92</v>
      </c>
      <c r="C5255" s="35" t="s">
        <v>38</v>
      </c>
      <c r="D5255" s="35" t="s">
        <v>89</v>
      </c>
      <c r="E5255" s="35" t="s">
        <v>1619</v>
      </c>
      <c r="F5255" s="35">
        <v>1</v>
      </c>
      <c r="G5255" s="36">
        <v>20395</v>
      </c>
      <c r="H5255" s="35"/>
      <c r="I5255" s="36"/>
      <c r="J5255" s="36"/>
      <c r="K5255" s="36">
        <f t="shared" si="167"/>
        <v>20395</v>
      </c>
      <c r="L5255" s="348">
        <v>20250327</v>
      </c>
    </row>
    <row r="5256" spans="1:12" x14ac:dyDescent="0.25">
      <c r="A5256" s="55" t="s">
        <v>6971</v>
      </c>
      <c r="B5256" s="35" t="s">
        <v>92</v>
      </c>
      <c r="C5256" s="35" t="s">
        <v>12</v>
      </c>
      <c r="D5256" s="35" t="s">
        <v>475</v>
      </c>
      <c r="E5256" s="35" t="s">
        <v>6334</v>
      </c>
      <c r="F5256" s="35">
        <v>1</v>
      </c>
      <c r="G5256" s="36">
        <v>20395</v>
      </c>
      <c r="H5256" s="35"/>
      <c r="I5256" s="36"/>
      <c r="J5256" s="36"/>
      <c r="K5256" s="36">
        <f t="shared" si="167"/>
        <v>20395</v>
      </c>
      <c r="L5256" s="348">
        <v>20250328</v>
      </c>
    </row>
    <row r="5257" spans="1:12" x14ac:dyDescent="0.25">
      <c r="A5257" s="55" t="s">
        <v>6970</v>
      </c>
      <c r="B5257" s="35" t="s">
        <v>92</v>
      </c>
      <c r="C5257" s="35" t="s">
        <v>12</v>
      </c>
      <c r="D5257" s="35" t="s">
        <v>475</v>
      </c>
      <c r="E5257" s="35" t="s">
        <v>476</v>
      </c>
      <c r="F5257" s="35">
        <v>1</v>
      </c>
      <c r="G5257" s="36">
        <v>20395</v>
      </c>
      <c r="H5257" s="35"/>
      <c r="I5257" s="36"/>
      <c r="J5257" s="36"/>
      <c r="K5257" s="36">
        <f t="shared" si="167"/>
        <v>20395</v>
      </c>
      <c r="L5257" s="348">
        <v>20250328</v>
      </c>
    </row>
    <row r="5258" spans="1:12" x14ac:dyDescent="0.25">
      <c r="A5258" s="55" t="s">
        <v>6974</v>
      </c>
      <c r="B5258" s="35" t="s">
        <v>92</v>
      </c>
      <c r="C5258" s="35" t="s">
        <v>12</v>
      </c>
      <c r="D5258" s="35" t="s">
        <v>319</v>
      </c>
      <c r="E5258" s="35" t="s">
        <v>3588</v>
      </c>
      <c r="F5258" s="35">
        <v>1</v>
      </c>
      <c r="G5258" s="36">
        <v>20395</v>
      </c>
      <c r="H5258" s="35"/>
      <c r="I5258" s="36"/>
      <c r="J5258" s="36"/>
      <c r="K5258" s="36">
        <f t="shared" si="167"/>
        <v>20395</v>
      </c>
      <c r="L5258" s="348">
        <v>20250329</v>
      </c>
    </row>
    <row r="5259" spans="1:12" x14ac:dyDescent="0.25">
      <c r="A5259" s="55" t="s">
        <v>6973</v>
      </c>
      <c r="B5259" s="35" t="s">
        <v>92</v>
      </c>
      <c r="C5259" s="35" t="s">
        <v>12</v>
      </c>
      <c r="D5259" s="35" t="s">
        <v>319</v>
      </c>
      <c r="E5259" s="35" t="s">
        <v>4955</v>
      </c>
      <c r="F5259" s="35">
        <v>1</v>
      </c>
      <c r="G5259" s="36">
        <v>20395</v>
      </c>
      <c r="H5259" s="35"/>
      <c r="I5259" s="36"/>
      <c r="J5259" s="36"/>
      <c r="K5259" s="36">
        <f t="shared" si="167"/>
        <v>20395</v>
      </c>
      <c r="L5259" s="348">
        <v>20250329</v>
      </c>
    </row>
    <row r="5260" spans="1:12" x14ac:dyDescent="0.25">
      <c r="A5260" s="55" t="s">
        <v>6972</v>
      </c>
      <c r="B5260" s="35" t="s">
        <v>92</v>
      </c>
      <c r="C5260" s="35" t="s">
        <v>12</v>
      </c>
      <c r="D5260" s="35" t="s">
        <v>319</v>
      </c>
      <c r="E5260" s="35" t="s">
        <v>327</v>
      </c>
      <c r="F5260" s="35">
        <v>1</v>
      </c>
      <c r="G5260" s="36">
        <v>20395</v>
      </c>
      <c r="H5260" s="35"/>
      <c r="I5260" s="36"/>
      <c r="J5260" s="36"/>
      <c r="K5260" s="36">
        <f t="shared" si="167"/>
        <v>20395</v>
      </c>
      <c r="L5260" s="348">
        <v>20250329</v>
      </c>
    </row>
    <row r="5261" spans="1:12" x14ac:dyDescent="0.25">
      <c r="A5261" s="55" t="s">
        <v>6976</v>
      </c>
      <c r="B5261" s="35" t="s">
        <v>92</v>
      </c>
      <c r="C5261" s="35" t="s">
        <v>12</v>
      </c>
      <c r="D5261" s="35" t="s">
        <v>322</v>
      </c>
      <c r="E5261" s="35" t="s">
        <v>2155</v>
      </c>
      <c r="F5261" s="35">
        <v>1</v>
      </c>
      <c r="G5261" s="36">
        <v>20395</v>
      </c>
      <c r="H5261" s="35"/>
      <c r="I5261" s="36"/>
      <c r="J5261" s="36"/>
      <c r="K5261" s="36">
        <f t="shared" si="167"/>
        <v>20395</v>
      </c>
      <c r="L5261" s="348">
        <v>20250331</v>
      </c>
    </row>
    <row r="5262" spans="1:12" ht="15.75" thickBot="1" x14ac:dyDescent="0.3">
      <c r="A5262" s="50" t="s">
        <v>6975</v>
      </c>
      <c r="B5262" s="48" t="s">
        <v>92</v>
      </c>
      <c r="C5262" s="48" t="s">
        <v>12</v>
      </c>
      <c r="D5262" s="48" t="s">
        <v>322</v>
      </c>
      <c r="E5262" s="48" t="s">
        <v>323</v>
      </c>
      <c r="F5262" s="48">
        <v>1</v>
      </c>
      <c r="G5262" s="34">
        <v>20395</v>
      </c>
      <c r="H5262" s="48"/>
      <c r="I5262" s="34"/>
      <c r="J5262" s="34"/>
      <c r="K5262" s="34">
        <f t="shared" si="167"/>
        <v>20395</v>
      </c>
      <c r="L5262" s="349">
        <v>20250331</v>
      </c>
    </row>
    <row r="5265" spans="1:14" x14ac:dyDescent="0.25">
      <c r="A5265"/>
      <c r="B5265"/>
      <c r="C5265"/>
      <c r="D5265"/>
      <c r="E5265"/>
      <c r="F5265"/>
      <c r="G5265"/>
      <c r="H5265"/>
      <c r="I5265"/>
      <c r="J5265"/>
      <c r="K5265"/>
      <c r="M5265"/>
      <c r="N5265"/>
    </row>
    <row r="5266" spans="1:14" ht="15.75" thickBot="1" x14ac:dyDescent="0.3">
      <c r="A5266" s="70" t="s">
        <v>0</v>
      </c>
      <c r="B5266" s="71" t="s">
        <v>1</v>
      </c>
      <c r="C5266" s="71" t="s">
        <v>2</v>
      </c>
      <c r="D5266" s="71" t="s">
        <v>3</v>
      </c>
      <c r="E5266" s="71" t="s">
        <v>4</v>
      </c>
      <c r="F5266" s="71"/>
      <c r="G5266" s="72" t="s">
        <v>6</v>
      </c>
      <c r="H5266" s="71" t="s">
        <v>7</v>
      </c>
      <c r="I5266" s="72" t="s">
        <v>8</v>
      </c>
      <c r="J5266" s="72" t="s">
        <v>9</v>
      </c>
      <c r="K5266" s="72" t="s">
        <v>10</v>
      </c>
      <c r="L5266" s="357" t="s">
        <v>5</v>
      </c>
    </row>
    <row r="5267" spans="1:14" x14ac:dyDescent="0.25">
      <c r="A5267" s="54" t="s">
        <v>7169</v>
      </c>
      <c r="B5267" s="47" t="s">
        <v>11</v>
      </c>
      <c r="C5267" s="47" t="s">
        <v>251</v>
      </c>
      <c r="D5267" s="47" t="s">
        <v>91</v>
      </c>
      <c r="E5267" s="47" t="s">
        <v>5098</v>
      </c>
      <c r="F5267" s="47">
        <v>1</v>
      </c>
      <c r="G5267" s="433">
        <v>44120</v>
      </c>
      <c r="H5267" s="468"/>
      <c r="I5267" s="433"/>
      <c r="J5267" s="433"/>
      <c r="K5267" s="38">
        <f t="shared" ref="K5267:K5310" si="168">J5267+G5267</f>
        <v>44120</v>
      </c>
      <c r="L5267" s="347">
        <v>20250401</v>
      </c>
    </row>
    <row r="5268" spans="1:14" x14ac:dyDescent="0.25">
      <c r="A5268" s="55" t="s">
        <v>7168</v>
      </c>
      <c r="B5268" s="35" t="s">
        <v>11</v>
      </c>
      <c r="C5268" s="35" t="s">
        <v>739</v>
      </c>
      <c r="D5268" s="35" t="s">
        <v>781</v>
      </c>
      <c r="E5268" s="35" t="s">
        <v>782</v>
      </c>
      <c r="F5268" s="35">
        <v>1</v>
      </c>
      <c r="G5268" s="105">
        <v>44120</v>
      </c>
      <c r="H5268" s="104"/>
      <c r="I5268" s="105"/>
      <c r="J5268" s="105"/>
      <c r="K5268" s="36">
        <f t="shared" si="168"/>
        <v>44120</v>
      </c>
      <c r="L5268" s="348">
        <v>20250403</v>
      </c>
    </row>
    <row r="5269" spans="1:14" x14ac:dyDescent="0.25">
      <c r="A5269" s="55" t="s">
        <v>7176</v>
      </c>
      <c r="B5269" s="35" t="s">
        <v>11</v>
      </c>
      <c r="C5269" s="35" t="s">
        <v>934</v>
      </c>
      <c r="D5269" s="35" t="s">
        <v>3090</v>
      </c>
      <c r="E5269" s="35" t="s">
        <v>3688</v>
      </c>
      <c r="F5269" s="35">
        <v>1</v>
      </c>
      <c r="G5269" s="105">
        <v>44120</v>
      </c>
      <c r="H5269" s="104"/>
      <c r="I5269" s="105"/>
      <c r="J5269" s="105"/>
      <c r="K5269" s="36">
        <f t="shared" si="168"/>
        <v>44120</v>
      </c>
      <c r="L5269" s="348">
        <v>20250403</v>
      </c>
    </row>
    <row r="5270" spans="1:14" x14ac:dyDescent="0.25">
      <c r="A5270" s="56" t="s">
        <v>7177</v>
      </c>
      <c r="B5270" s="46" t="s">
        <v>11</v>
      </c>
      <c r="C5270" s="46" t="s">
        <v>934</v>
      </c>
      <c r="D5270" s="46" t="s">
        <v>3090</v>
      </c>
      <c r="E5270" s="46" t="s">
        <v>3268</v>
      </c>
      <c r="F5270" s="46">
        <v>1</v>
      </c>
      <c r="G5270" s="78">
        <v>44120</v>
      </c>
      <c r="H5270" s="77">
        <v>55</v>
      </c>
      <c r="I5270" s="78">
        <v>493.74</v>
      </c>
      <c r="J5270" s="78">
        <f>I5270*H5270</f>
        <v>27155.7</v>
      </c>
      <c r="K5270" s="37">
        <f t="shared" si="168"/>
        <v>71275.7</v>
      </c>
      <c r="L5270" s="350">
        <v>20250403</v>
      </c>
    </row>
    <row r="5271" spans="1:14" x14ac:dyDescent="0.25">
      <c r="A5271" s="55" t="s">
        <v>7162</v>
      </c>
      <c r="B5271" s="35" t="s">
        <v>11</v>
      </c>
      <c r="C5271" s="35" t="s">
        <v>251</v>
      </c>
      <c r="D5271" s="35" t="s">
        <v>91</v>
      </c>
      <c r="E5271" s="35" t="s">
        <v>3539</v>
      </c>
      <c r="F5271" s="35">
        <v>1</v>
      </c>
      <c r="G5271" s="105">
        <v>44120</v>
      </c>
      <c r="H5271" s="104"/>
      <c r="I5271" s="105"/>
      <c r="J5271" s="105"/>
      <c r="K5271" s="36">
        <f t="shared" si="168"/>
        <v>44120</v>
      </c>
      <c r="L5271" s="348">
        <v>20250407</v>
      </c>
    </row>
    <row r="5272" spans="1:14" x14ac:dyDescent="0.25">
      <c r="A5272" s="55" t="s">
        <v>7163</v>
      </c>
      <c r="B5272" s="35" t="s">
        <v>11</v>
      </c>
      <c r="C5272" s="35" t="s">
        <v>251</v>
      </c>
      <c r="D5272" s="35" t="s">
        <v>91</v>
      </c>
      <c r="E5272" s="35" t="s">
        <v>962</v>
      </c>
      <c r="F5272" s="35">
        <v>1</v>
      </c>
      <c r="G5272" s="105">
        <v>44120</v>
      </c>
      <c r="H5272" s="104"/>
      <c r="I5272" s="105"/>
      <c r="J5272" s="105"/>
      <c r="K5272" s="36">
        <f t="shared" si="168"/>
        <v>44120</v>
      </c>
      <c r="L5272" s="348">
        <v>20250407</v>
      </c>
    </row>
    <row r="5273" spans="1:14" x14ac:dyDescent="0.25">
      <c r="A5273" s="55" t="s">
        <v>7166</v>
      </c>
      <c r="B5273" s="35" t="s">
        <v>11</v>
      </c>
      <c r="C5273" s="35" t="s">
        <v>251</v>
      </c>
      <c r="D5273" s="35" t="s">
        <v>91</v>
      </c>
      <c r="E5273" s="35" t="s">
        <v>5098</v>
      </c>
      <c r="F5273" s="35">
        <v>1</v>
      </c>
      <c r="G5273" s="105">
        <v>44120</v>
      </c>
      <c r="H5273" s="104"/>
      <c r="I5273" s="105"/>
      <c r="J5273" s="105"/>
      <c r="K5273" s="36">
        <f t="shared" si="168"/>
        <v>44120</v>
      </c>
      <c r="L5273" s="348">
        <v>20250407</v>
      </c>
    </row>
    <row r="5274" spans="1:14" x14ac:dyDescent="0.25">
      <c r="A5274" s="55" t="s">
        <v>7167</v>
      </c>
      <c r="B5274" s="35" t="s">
        <v>11</v>
      </c>
      <c r="C5274" s="35" t="s">
        <v>27</v>
      </c>
      <c r="D5274" s="35" t="s">
        <v>238</v>
      </c>
      <c r="E5274" s="35" t="s">
        <v>419</v>
      </c>
      <c r="F5274" s="35">
        <v>1</v>
      </c>
      <c r="G5274" s="105">
        <v>44120</v>
      </c>
      <c r="H5274" s="104"/>
      <c r="I5274" s="105"/>
      <c r="J5274" s="105"/>
      <c r="K5274" s="36">
        <f t="shared" si="168"/>
        <v>44120</v>
      </c>
      <c r="L5274" s="348">
        <v>20250407</v>
      </c>
    </row>
    <row r="5275" spans="1:14" x14ac:dyDescent="0.25">
      <c r="A5275" s="55" t="s">
        <v>7172</v>
      </c>
      <c r="B5275" s="35" t="s">
        <v>11</v>
      </c>
      <c r="C5275" s="35" t="s">
        <v>5993</v>
      </c>
      <c r="D5275" s="35" t="s">
        <v>855</v>
      </c>
      <c r="E5275" s="35" t="s">
        <v>870</v>
      </c>
      <c r="F5275" s="35">
        <v>1</v>
      </c>
      <c r="G5275" s="105">
        <v>44120</v>
      </c>
      <c r="H5275" s="104"/>
      <c r="I5275" s="105"/>
      <c r="J5275" s="105"/>
      <c r="K5275" s="36">
        <f t="shared" si="168"/>
        <v>44120</v>
      </c>
      <c r="L5275" s="348">
        <v>20250407</v>
      </c>
    </row>
    <row r="5276" spans="1:14" x14ac:dyDescent="0.25">
      <c r="A5276" s="55" t="s">
        <v>7161</v>
      </c>
      <c r="B5276" s="35" t="s">
        <v>11</v>
      </c>
      <c r="C5276" s="35" t="s">
        <v>12</v>
      </c>
      <c r="D5276" s="35" t="s">
        <v>118</v>
      </c>
      <c r="E5276" s="35" t="s">
        <v>3171</v>
      </c>
      <c r="F5276" s="35">
        <v>1</v>
      </c>
      <c r="G5276" s="105">
        <v>44120</v>
      </c>
      <c r="H5276" s="104"/>
      <c r="I5276" s="105"/>
      <c r="J5276" s="105"/>
      <c r="K5276" s="36">
        <f t="shared" si="168"/>
        <v>44120</v>
      </c>
      <c r="L5276" s="348">
        <v>20250408</v>
      </c>
    </row>
    <row r="5277" spans="1:14" x14ac:dyDescent="0.25">
      <c r="A5277" s="56" t="s">
        <v>7170</v>
      </c>
      <c r="B5277" s="46" t="s">
        <v>11</v>
      </c>
      <c r="C5277" s="46" t="s">
        <v>36</v>
      </c>
      <c r="D5277" s="46" t="s">
        <v>37</v>
      </c>
      <c r="E5277" s="46" t="s">
        <v>1241</v>
      </c>
      <c r="F5277" s="46">
        <v>1</v>
      </c>
      <c r="G5277" s="78">
        <v>44120</v>
      </c>
      <c r="H5277" s="77">
        <v>287</v>
      </c>
      <c r="I5277" s="78">
        <v>493.74</v>
      </c>
      <c r="J5277" s="78">
        <f>I5277*H5277</f>
        <v>141703.38</v>
      </c>
      <c r="K5277" s="37">
        <f t="shared" si="168"/>
        <v>185823.38</v>
      </c>
      <c r="L5277" s="350">
        <v>20250409</v>
      </c>
    </row>
    <row r="5278" spans="1:14" x14ac:dyDescent="0.25">
      <c r="A5278" s="55" t="s">
        <v>7156</v>
      </c>
      <c r="B5278" s="35" t="s">
        <v>11</v>
      </c>
      <c r="C5278" s="35" t="s">
        <v>12</v>
      </c>
      <c r="D5278" s="35" t="s">
        <v>319</v>
      </c>
      <c r="E5278" s="35" t="s">
        <v>3588</v>
      </c>
      <c r="F5278" s="35">
        <v>1</v>
      </c>
      <c r="G5278" s="105">
        <v>44120</v>
      </c>
      <c r="H5278" s="104"/>
      <c r="I5278" s="105"/>
      <c r="J5278" s="105"/>
      <c r="K5278" s="36">
        <f t="shared" si="168"/>
        <v>44120</v>
      </c>
      <c r="L5278" s="348">
        <v>20250410</v>
      </c>
    </row>
    <row r="5279" spans="1:14" x14ac:dyDescent="0.25">
      <c r="A5279" s="56" t="s">
        <v>7158</v>
      </c>
      <c r="B5279" s="46" t="s">
        <v>11</v>
      </c>
      <c r="C5279" s="46" t="s">
        <v>222</v>
      </c>
      <c r="D5279" s="46" t="s">
        <v>26</v>
      </c>
      <c r="E5279" s="46" t="s">
        <v>670</v>
      </c>
      <c r="F5279" s="46">
        <v>1</v>
      </c>
      <c r="G5279" s="78">
        <v>44120</v>
      </c>
      <c r="H5279" s="77">
        <v>50</v>
      </c>
      <c r="I5279" s="78">
        <v>493.74</v>
      </c>
      <c r="J5279" s="78">
        <f>I5279*H5279</f>
        <v>24687</v>
      </c>
      <c r="K5279" s="37">
        <f t="shared" si="168"/>
        <v>68807</v>
      </c>
      <c r="L5279" s="350">
        <v>20250410</v>
      </c>
    </row>
    <row r="5280" spans="1:14" x14ac:dyDescent="0.25">
      <c r="A5280" s="55" t="s">
        <v>7154</v>
      </c>
      <c r="B5280" s="35" t="s">
        <v>11</v>
      </c>
      <c r="C5280" s="35" t="s">
        <v>251</v>
      </c>
      <c r="D5280" s="35" t="s">
        <v>91</v>
      </c>
      <c r="E5280" s="35" t="s">
        <v>1201</v>
      </c>
      <c r="F5280" s="35">
        <v>1</v>
      </c>
      <c r="G5280" s="105">
        <v>44120</v>
      </c>
      <c r="H5280" s="104"/>
      <c r="I5280" s="105"/>
      <c r="J5280" s="105"/>
      <c r="K5280" s="36">
        <f t="shared" si="168"/>
        <v>44120</v>
      </c>
      <c r="L5280" s="348">
        <v>20250411</v>
      </c>
    </row>
    <row r="5281" spans="1:12" x14ac:dyDescent="0.25">
      <c r="A5281" s="56" t="s">
        <v>7157</v>
      </c>
      <c r="B5281" s="46" t="s">
        <v>11</v>
      </c>
      <c r="C5281" s="46" t="s">
        <v>274</v>
      </c>
      <c r="D5281" s="46" t="s">
        <v>26</v>
      </c>
      <c r="E5281" s="46" t="s">
        <v>3133</v>
      </c>
      <c r="F5281" s="46">
        <v>1</v>
      </c>
      <c r="G5281" s="78">
        <v>44120</v>
      </c>
      <c r="H5281" s="77">
        <v>67</v>
      </c>
      <c r="I5281" s="78">
        <v>493.74</v>
      </c>
      <c r="J5281" s="78">
        <f>I5281*H5281</f>
        <v>33080.58</v>
      </c>
      <c r="K5281" s="37">
        <f t="shared" si="168"/>
        <v>77200.58</v>
      </c>
      <c r="L5281" s="350">
        <v>20250411</v>
      </c>
    </row>
    <row r="5282" spans="1:12" x14ac:dyDescent="0.25">
      <c r="A5282" s="55" t="s">
        <v>7159</v>
      </c>
      <c r="B5282" s="35" t="s">
        <v>11</v>
      </c>
      <c r="C5282" s="35" t="s">
        <v>35</v>
      </c>
      <c r="D5282" s="35" t="s">
        <v>611</v>
      </c>
      <c r="E5282" s="35" t="s">
        <v>6839</v>
      </c>
      <c r="F5282" s="35">
        <v>1</v>
      </c>
      <c r="G5282" s="105">
        <v>44120</v>
      </c>
      <c r="H5282" s="104"/>
      <c r="I5282" s="105"/>
      <c r="J5282" s="105"/>
      <c r="K5282" s="36">
        <f t="shared" si="168"/>
        <v>44120</v>
      </c>
      <c r="L5282" s="348">
        <v>20250411</v>
      </c>
    </row>
    <row r="5283" spans="1:12" x14ac:dyDescent="0.25">
      <c r="A5283" s="55" t="s">
        <v>7164</v>
      </c>
      <c r="B5283" s="35" t="s">
        <v>11</v>
      </c>
      <c r="C5283" s="35" t="s">
        <v>4053</v>
      </c>
      <c r="D5283" s="35" t="s">
        <v>4052</v>
      </c>
      <c r="E5283" s="35" t="s">
        <v>7165</v>
      </c>
      <c r="F5283" s="35">
        <v>1</v>
      </c>
      <c r="G5283" s="105">
        <v>44120</v>
      </c>
      <c r="H5283" s="104"/>
      <c r="I5283" s="105"/>
      <c r="J5283" s="105"/>
      <c r="K5283" s="36">
        <f t="shared" si="168"/>
        <v>44120</v>
      </c>
      <c r="L5283" s="348">
        <v>20250411</v>
      </c>
    </row>
    <row r="5284" spans="1:12" x14ac:dyDescent="0.25">
      <c r="A5284" s="55" t="s">
        <v>7171</v>
      </c>
      <c r="B5284" s="35" t="s">
        <v>11</v>
      </c>
      <c r="C5284" s="35" t="s">
        <v>12</v>
      </c>
      <c r="D5284" s="35" t="s">
        <v>319</v>
      </c>
      <c r="E5284" s="35" t="s">
        <v>4304</v>
      </c>
      <c r="F5284" s="35">
        <v>1</v>
      </c>
      <c r="G5284" s="105">
        <v>44120</v>
      </c>
      <c r="H5284" s="104"/>
      <c r="I5284" s="105"/>
      <c r="J5284" s="105"/>
      <c r="K5284" s="36">
        <f t="shared" si="168"/>
        <v>44120</v>
      </c>
      <c r="L5284" s="348">
        <v>20250411</v>
      </c>
    </row>
    <row r="5285" spans="1:12" x14ac:dyDescent="0.25">
      <c r="A5285" s="55" t="s">
        <v>7152</v>
      </c>
      <c r="B5285" s="35" t="s">
        <v>11</v>
      </c>
      <c r="C5285" s="35" t="s">
        <v>27</v>
      </c>
      <c r="D5285" s="35" t="s">
        <v>769</v>
      </c>
      <c r="E5285" s="35" t="s">
        <v>774</v>
      </c>
      <c r="F5285" s="35">
        <v>1</v>
      </c>
      <c r="G5285" s="105">
        <v>44120</v>
      </c>
      <c r="H5285" s="104"/>
      <c r="I5285" s="105"/>
      <c r="J5285" s="105"/>
      <c r="K5285" s="36">
        <f t="shared" si="168"/>
        <v>44120</v>
      </c>
      <c r="L5285" s="348">
        <v>20250414</v>
      </c>
    </row>
    <row r="5286" spans="1:12" x14ac:dyDescent="0.25">
      <c r="A5286" s="55" t="s">
        <v>7140</v>
      </c>
      <c r="B5286" s="35" t="s">
        <v>11</v>
      </c>
      <c r="C5286" s="35" t="s">
        <v>847</v>
      </c>
      <c r="D5286" s="35" t="s">
        <v>26</v>
      </c>
      <c r="E5286" s="35" t="s">
        <v>1984</v>
      </c>
      <c r="F5286" s="35">
        <v>1</v>
      </c>
      <c r="G5286" s="36">
        <v>47901</v>
      </c>
      <c r="H5286" s="35"/>
      <c r="I5286" s="36"/>
      <c r="J5286" s="36"/>
      <c r="K5286" s="36">
        <f t="shared" si="168"/>
        <v>47901</v>
      </c>
      <c r="L5286" s="348">
        <v>20250415</v>
      </c>
    </row>
    <row r="5287" spans="1:12" x14ac:dyDescent="0.25">
      <c r="A5287" s="56" t="s">
        <v>7173</v>
      </c>
      <c r="B5287" s="46" t="s">
        <v>11</v>
      </c>
      <c r="C5287" s="46" t="s">
        <v>934</v>
      </c>
      <c r="D5287" s="46" t="s">
        <v>7174</v>
      </c>
      <c r="E5287" s="46" t="s">
        <v>2748</v>
      </c>
      <c r="F5287" s="46">
        <v>1</v>
      </c>
      <c r="G5287" s="78">
        <v>44120</v>
      </c>
      <c r="H5287" s="77">
        <v>75</v>
      </c>
      <c r="I5287" s="78">
        <v>493.74</v>
      </c>
      <c r="J5287" s="78">
        <f>I5287*H5287</f>
        <v>37030.5</v>
      </c>
      <c r="K5287" s="37">
        <f t="shared" si="168"/>
        <v>81150.5</v>
      </c>
      <c r="L5287" s="350">
        <v>20250415</v>
      </c>
    </row>
    <row r="5288" spans="1:12" x14ac:dyDescent="0.25">
      <c r="A5288" s="55" t="s">
        <v>7134</v>
      </c>
      <c r="B5288" s="35" t="s">
        <v>11</v>
      </c>
      <c r="C5288" s="35" t="s">
        <v>12</v>
      </c>
      <c r="D5288" s="35" t="s">
        <v>319</v>
      </c>
      <c r="E5288" s="35" t="s">
        <v>3588</v>
      </c>
      <c r="F5288" s="35">
        <v>1</v>
      </c>
      <c r="G5288" s="36">
        <v>47901</v>
      </c>
      <c r="H5288" s="35"/>
      <c r="I5288" s="36"/>
      <c r="J5288" s="36"/>
      <c r="K5288" s="36">
        <f t="shared" si="168"/>
        <v>47901</v>
      </c>
      <c r="L5288" s="348">
        <v>20250416</v>
      </c>
    </row>
    <row r="5289" spans="1:12" x14ac:dyDescent="0.25">
      <c r="A5289" s="56" t="s">
        <v>7175</v>
      </c>
      <c r="B5289" s="46" t="s">
        <v>11</v>
      </c>
      <c r="C5289" s="46" t="s">
        <v>27</v>
      </c>
      <c r="D5289" s="46" t="s">
        <v>190</v>
      </c>
      <c r="E5289" s="46" t="s">
        <v>192</v>
      </c>
      <c r="F5289" s="46">
        <v>1</v>
      </c>
      <c r="G5289" s="37">
        <v>47901</v>
      </c>
      <c r="H5289" s="46">
        <v>414</v>
      </c>
      <c r="I5289" s="37">
        <v>536.04999999999995</v>
      </c>
      <c r="J5289" s="37">
        <f>I5289*H5289</f>
        <v>221924.69999999998</v>
      </c>
      <c r="K5289" s="37">
        <f t="shared" si="168"/>
        <v>269825.69999999995</v>
      </c>
      <c r="L5289" s="350">
        <v>20250416</v>
      </c>
    </row>
    <row r="5290" spans="1:12" x14ac:dyDescent="0.25">
      <c r="A5290" s="55" t="s">
        <v>7133</v>
      </c>
      <c r="B5290" s="35" t="s">
        <v>11</v>
      </c>
      <c r="C5290" s="35" t="s">
        <v>1760</v>
      </c>
      <c r="D5290" s="35" t="s">
        <v>1761</v>
      </c>
      <c r="E5290" s="35" t="s">
        <v>6949</v>
      </c>
      <c r="F5290" s="35">
        <v>1</v>
      </c>
      <c r="G5290" s="36">
        <v>47901</v>
      </c>
      <c r="H5290" s="35"/>
      <c r="I5290" s="36"/>
      <c r="J5290" s="36"/>
      <c r="K5290" s="36">
        <f t="shared" si="168"/>
        <v>47901</v>
      </c>
      <c r="L5290" s="348">
        <v>20250421</v>
      </c>
    </row>
    <row r="5291" spans="1:12" x14ac:dyDescent="0.25">
      <c r="A5291" s="56" t="s">
        <v>7136</v>
      </c>
      <c r="B5291" s="46" t="s">
        <v>11</v>
      </c>
      <c r="C5291" s="46" t="s">
        <v>95</v>
      </c>
      <c r="D5291" s="46" t="s">
        <v>96</v>
      </c>
      <c r="E5291" s="46" t="s">
        <v>1330</v>
      </c>
      <c r="F5291" s="46">
        <v>1</v>
      </c>
      <c r="G5291" s="37">
        <v>47901</v>
      </c>
      <c r="H5291" s="46">
        <v>302</v>
      </c>
      <c r="I5291" s="37">
        <v>536.04999999999995</v>
      </c>
      <c r="J5291" s="37">
        <f>I5291*H5291</f>
        <v>161887.09999999998</v>
      </c>
      <c r="K5291" s="37">
        <f t="shared" si="168"/>
        <v>209788.09999999998</v>
      </c>
      <c r="L5291" s="350">
        <v>20250421</v>
      </c>
    </row>
    <row r="5292" spans="1:12" x14ac:dyDescent="0.25">
      <c r="A5292" s="55" t="s">
        <v>7139</v>
      </c>
      <c r="B5292" s="35" t="s">
        <v>11</v>
      </c>
      <c r="C5292" s="35" t="s">
        <v>27</v>
      </c>
      <c r="D5292" s="35" t="s">
        <v>534</v>
      </c>
      <c r="E5292" s="35" t="s">
        <v>535</v>
      </c>
      <c r="F5292" s="35">
        <v>1</v>
      </c>
      <c r="G5292" s="36">
        <v>47901</v>
      </c>
      <c r="H5292" s="35"/>
      <c r="I5292" s="36"/>
      <c r="J5292" s="36"/>
      <c r="K5292" s="36">
        <f t="shared" si="168"/>
        <v>47901</v>
      </c>
      <c r="L5292" s="348">
        <v>20250421</v>
      </c>
    </row>
    <row r="5293" spans="1:12" x14ac:dyDescent="0.25">
      <c r="A5293" s="56" t="s">
        <v>7155</v>
      </c>
      <c r="B5293" s="46" t="s">
        <v>11</v>
      </c>
      <c r="C5293" s="46" t="s">
        <v>934</v>
      </c>
      <c r="D5293" s="46" t="s">
        <v>3090</v>
      </c>
      <c r="E5293" s="46" t="s">
        <v>3688</v>
      </c>
      <c r="F5293" s="46">
        <v>1</v>
      </c>
      <c r="G5293" s="37">
        <v>47901</v>
      </c>
      <c r="H5293" s="46">
        <v>61</v>
      </c>
      <c r="I5293" s="37">
        <v>536.04999999999995</v>
      </c>
      <c r="J5293" s="37">
        <f>I5293*H5293</f>
        <v>32699.049999999996</v>
      </c>
      <c r="K5293" s="37">
        <f t="shared" si="168"/>
        <v>80600.049999999988</v>
      </c>
      <c r="L5293" s="350">
        <v>20250421</v>
      </c>
    </row>
    <row r="5294" spans="1:12" x14ac:dyDescent="0.25">
      <c r="A5294" s="55" t="s">
        <v>7160</v>
      </c>
      <c r="B5294" s="35" t="s">
        <v>11</v>
      </c>
      <c r="C5294" s="35" t="s">
        <v>3679</v>
      </c>
      <c r="D5294" s="35" t="s">
        <v>3680</v>
      </c>
      <c r="E5294" s="35" t="s">
        <v>5238</v>
      </c>
      <c r="F5294" s="35">
        <v>1</v>
      </c>
      <c r="G5294" s="36">
        <v>47901</v>
      </c>
      <c r="H5294" s="35"/>
      <c r="I5294" s="36"/>
      <c r="J5294" s="36"/>
      <c r="K5294" s="36">
        <f t="shared" si="168"/>
        <v>47901</v>
      </c>
      <c r="L5294" s="348">
        <v>20250421</v>
      </c>
    </row>
    <row r="5295" spans="1:12" x14ac:dyDescent="0.25">
      <c r="A5295" s="56" t="s">
        <v>7132</v>
      </c>
      <c r="B5295" s="46" t="s">
        <v>11</v>
      </c>
      <c r="C5295" s="46" t="s">
        <v>36</v>
      </c>
      <c r="D5295" s="46" t="s">
        <v>37</v>
      </c>
      <c r="E5295" s="46" t="s">
        <v>3153</v>
      </c>
      <c r="F5295" s="46">
        <v>1</v>
      </c>
      <c r="G5295" s="37">
        <v>47901</v>
      </c>
      <c r="H5295" s="46">
        <v>287</v>
      </c>
      <c r="I5295" s="37">
        <v>536.04999999999995</v>
      </c>
      <c r="J5295" s="37">
        <f>I5295*H5295</f>
        <v>153846.34999999998</v>
      </c>
      <c r="K5295" s="37">
        <f t="shared" si="168"/>
        <v>201747.34999999998</v>
      </c>
      <c r="L5295" s="350">
        <v>20250422</v>
      </c>
    </row>
    <row r="5296" spans="1:12" x14ac:dyDescent="0.25">
      <c r="A5296" s="56" t="s">
        <v>7178</v>
      </c>
      <c r="B5296" s="46" t="s">
        <v>11</v>
      </c>
      <c r="C5296" s="46" t="s">
        <v>56</v>
      </c>
      <c r="D5296" s="46" t="s">
        <v>57</v>
      </c>
      <c r="E5296" s="46" t="s">
        <v>1916</v>
      </c>
      <c r="F5296" s="46">
        <v>1</v>
      </c>
      <c r="G5296" s="37">
        <v>47901</v>
      </c>
      <c r="H5296" s="46">
        <v>275</v>
      </c>
      <c r="I5296" s="37">
        <v>536.04999999999995</v>
      </c>
      <c r="J5296" s="37">
        <f>I5296*H5296</f>
        <v>147413.75</v>
      </c>
      <c r="K5296" s="37">
        <f t="shared" si="168"/>
        <v>195314.75</v>
      </c>
      <c r="L5296" s="350">
        <v>20250422</v>
      </c>
    </row>
    <row r="5297" spans="1:12" x14ac:dyDescent="0.25">
      <c r="A5297" s="56" t="s">
        <v>7128</v>
      </c>
      <c r="B5297" s="46" t="s">
        <v>11</v>
      </c>
      <c r="C5297" s="46" t="s">
        <v>36</v>
      </c>
      <c r="D5297" s="46" t="s">
        <v>37</v>
      </c>
      <c r="E5297" s="46" t="s">
        <v>5776</v>
      </c>
      <c r="F5297" s="46">
        <v>1</v>
      </c>
      <c r="G5297" s="37">
        <v>47901</v>
      </c>
      <c r="H5297" s="46">
        <v>287</v>
      </c>
      <c r="I5297" s="37">
        <v>536.04999999999995</v>
      </c>
      <c r="J5297" s="37">
        <f>I5297*H5297</f>
        <v>153846.34999999998</v>
      </c>
      <c r="K5297" s="37">
        <f t="shared" si="168"/>
        <v>201747.34999999998</v>
      </c>
      <c r="L5297" s="350">
        <v>20250423</v>
      </c>
    </row>
    <row r="5298" spans="1:12" x14ac:dyDescent="0.25">
      <c r="A5298" s="56" t="s">
        <v>7138</v>
      </c>
      <c r="B5298" s="46" t="s">
        <v>11</v>
      </c>
      <c r="C5298" s="46" t="s">
        <v>934</v>
      </c>
      <c r="D5298" s="46" t="s">
        <v>26</v>
      </c>
      <c r="E5298" s="46" t="s">
        <v>941</v>
      </c>
      <c r="F5298" s="46">
        <v>1</v>
      </c>
      <c r="G5298" s="37">
        <v>47901</v>
      </c>
      <c r="H5298" s="46">
        <v>48</v>
      </c>
      <c r="I5298" s="37">
        <v>536.04999999999995</v>
      </c>
      <c r="J5298" s="37">
        <f>I5298*H5298</f>
        <v>25730.399999999998</v>
      </c>
      <c r="K5298" s="37">
        <f t="shared" si="168"/>
        <v>73631.399999999994</v>
      </c>
      <c r="L5298" s="350">
        <v>20250423</v>
      </c>
    </row>
    <row r="5299" spans="1:12" x14ac:dyDescent="0.25">
      <c r="A5299" s="55" t="s">
        <v>7126</v>
      </c>
      <c r="B5299" s="35" t="s">
        <v>11</v>
      </c>
      <c r="C5299" s="35" t="s">
        <v>1760</v>
      </c>
      <c r="D5299" s="35" t="s">
        <v>1761</v>
      </c>
      <c r="E5299" s="35" t="s">
        <v>6949</v>
      </c>
      <c r="F5299" s="35">
        <v>1</v>
      </c>
      <c r="G5299" s="36">
        <v>47901</v>
      </c>
      <c r="H5299" s="35"/>
      <c r="I5299" s="36"/>
      <c r="J5299" s="36"/>
      <c r="K5299" s="36">
        <f t="shared" si="168"/>
        <v>47901</v>
      </c>
      <c r="L5299" s="348">
        <v>20250424</v>
      </c>
    </row>
    <row r="5300" spans="1:12" x14ac:dyDescent="0.25">
      <c r="A5300" s="55" t="s">
        <v>7127</v>
      </c>
      <c r="B5300" s="35" t="s">
        <v>11</v>
      </c>
      <c r="C5300" s="35" t="s">
        <v>12</v>
      </c>
      <c r="D5300" s="35" t="s">
        <v>118</v>
      </c>
      <c r="E5300" s="35" t="s">
        <v>167</v>
      </c>
      <c r="F5300" s="35">
        <v>1</v>
      </c>
      <c r="G5300" s="36">
        <v>47901</v>
      </c>
      <c r="H5300" s="35"/>
      <c r="I5300" s="36"/>
      <c r="J5300" s="36"/>
      <c r="K5300" s="36">
        <f t="shared" si="168"/>
        <v>47901</v>
      </c>
      <c r="L5300" s="348">
        <v>20250424</v>
      </c>
    </row>
    <row r="5301" spans="1:12" x14ac:dyDescent="0.25">
      <c r="A5301" s="56" t="s">
        <v>7131</v>
      </c>
      <c r="B5301" s="46" t="s">
        <v>11</v>
      </c>
      <c r="C5301" s="46" t="s">
        <v>27</v>
      </c>
      <c r="D5301" s="46" t="s">
        <v>534</v>
      </c>
      <c r="E5301" s="46" t="s">
        <v>539</v>
      </c>
      <c r="F5301" s="46">
        <v>1</v>
      </c>
      <c r="G5301" s="37">
        <v>47901</v>
      </c>
      <c r="H5301" s="46">
        <v>120</v>
      </c>
      <c r="I5301" s="37">
        <v>536.04999999999995</v>
      </c>
      <c r="J5301" s="37">
        <f>I5301*H5301</f>
        <v>64325.999999999993</v>
      </c>
      <c r="K5301" s="37">
        <f t="shared" si="168"/>
        <v>112227</v>
      </c>
      <c r="L5301" s="350">
        <v>20250428</v>
      </c>
    </row>
    <row r="5302" spans="1:12" x14ac:dyDescent="0.25">
      <c r="A5302" s="56" t="s">
        <v>7153</v>
      </c>
      <c r="B5302" s="46" t="s">
        <v>11</v>
      </c>
      <c r="C5302" s="46" t="s">
        <v>255</v>
      </c>
      <c r="D5302" s="46" t="s">
        <v>256</v>
      </c>
      <c r="E5302" s="46" t="s">
        <v>4517</v>
      </c>
      <c r="F5302" s="46">
        <v>1</v>
      </c>
      <c r="G5302" s="37">
        <v>47901</v>
      </c>
      <c r="H5302" s="46">
        <v>84</v>
      </c>
      <c r="I5302" s="37">
        <v>536.04999999999995</v>
      </c>
      <c r="J5302" s="37">
        <f>I5302*H5302</f>
        <v>45028.2</v>
      </c>
      <c r="K5302" s="37">
        <f t="shared" si="168"/>
        <v>92929.2</v>
      </c>
      <c r="L5302" s="350">
        <v>20250428</v>
      </c>
    </row>
    <row r="5303" spans="1:12" x14ac:dyDescent="0.25">
      <c r="A5303" s="76" t="s">
        <v>7098</v>
      </c>
      <c r="B5303" s="77" t="s">
        <v>2204</v>
      </c>
      <c r="C5303" s="77" t="s">
        <v>56</v>
      </c>
      <c r="D5303" s="77" t="s">
        <v>57</v>
      </c>
      <c r="E5303" s="77" t="s">
        <v>7099</v>
      </c>
      <c r="F5303" s="77">
        <v>1</v>
      </c>
      <c r="G5303" s="78">
        <v>95802</v>
      </c>
      <c r="H5303" s="77">
        <v>275</v>
      </c>
      <c r="I5303" s="78">
        <v>536.04999999999995</v>
      </c>
      <c r="J5303" s="78">
        <f>I5303*H5303</f>
        <v>147413.75</v>
      </c>
      <c r="K5303" s="78">
        <f t="shared" si="168"/>
        <v>243215.75</v>
      </c>
      <c r="L5303" s="384">
        <v>20250429</v>
      </c>
    </row>
    <row r="5304" spans="1:12" x14ac:dyDescent="0.25">
      <c r="A5304" s="103" t="s">
        <v>7100</v>
      </c>
      <c r="B5304" s="104" t="s">
        <v>2204</v>
      </c>
      <c r="C5304" s="104" t="s">
        <v>56</v>
      </c>
      <c r="D5304" s="104" t="s">
        <v>57</v>
      </c>
      <c r="E5304" s="104" t="s">
        <v>7101</v>
      </c>
      <c r="F5304" s="104">
        <v>1</v>
      </c>
      <c r="G5304" s="105">
        <v>95802</v>
      </c>
      <c r="H5304" s="104"/>
      <c r="I5304" s="105"/>
      <c r="J5304" s="105"/>
      <c r="K5304" s="105">
        <f t="shared" si="168"/>
        <v>95802</v>
      </c>
      <c r="L5304" s="383">
        <v>20250429</v>
      </c>
    </row>
    <row r="5305" spans="1:12" x14ac:dyDescent="0.25">
      <c r="A5305" s="56" t="s">
        <v>7129</v>
      </c>
      <c r="B5305" s="46" t="s">
        <v>11</v>
      </c>
      <c r="C5305" s="46" t="s">
        <v>71</v>
      </c>
      <c r="D5305" s="46" t="s">
        <v>72</v>
      </c>
      <c r="E5305" s="46" t="s">
        <v>7130</v>
      </c>
      <c r="F5305" s="46">
        <v>1</v>
      </c>
      <c r="G5305" s="37">
        <v>47901</v>
      </c>
      <c r="H5305" s="46">
        <v>240</v>
      </c>
      <c r="I5305" s="37">
        <v>536.04999999999995</v>
      </c>
      <c r="J5305" s="37">
        <f>I5305*H5305</f>
        <v>128651.99999999999</v>
      </c>
      <c r="K5305" s="37">
        <f t="shared" si="168"/>
        <v>176553</v>
      </c>
      <c r="L5305" s="350">
        <v>20250429</v>
      </c>
    </row>
    <row r="5306" spans="1:12" x14ac:dyDescent="0.25">
      <c r="A5306" s="55" t="s">
        <v>7080</v>
      </c>
      <c r="B5306" s="35" t="s">
        <v>1468</v>
      </c>
      <c r="C5306" s="35" t="s">
        <v>984</v>
      </c>
      <c r="D5306" s="35" t="s">
        <v>2178</v>
      </c>
      <c r="E5306" s="35" t="s">
        <v>999</v>
      </c>
      <c r="F5306" s="35">
        <v>1</v>
      </c>
      <c r="G5306" s="36">
        <v>47901</v>
      </c>
      <c r="H5306" s="35"/>
      <c r="I5306" s="36"/>
      <c r="J5306" s="36"/>
      <c r="K5306" s="36">
        <f t="shared" si="168"/>
        <v>47901</v>
      </c>
      <c r="L5306" s="348">
        <v>20250430</v>
      </c>
    </row>
    <row r="5307" spans="1:12" x14ac:dyDescent="0.25">
      <c r="A5307" s="55" t="s">
        <v>7095</v>
      </c>
      <c r="B5307" s="35" t="s">
        <v>11</v>
      </c>
      <c r="C5307" s="35" t="s">
        <v>698</v>
      </c>
      <c r="D5307" s="35" t="s">
        <v>26</v>
      </c>
      <c r="E5307" s="35" t="s">
        <v>930</v>
      </c>
      <c r="F5307" s="35">
        <v>1</v>
      </c>
      <c r="G5307" s="36">
        <v>47901</v>
      </c>
      <c r="H5307" s="35"/>
      <c r="I5307" s="36"/>
      <c r="J5307" s="36"/>
      <c r="K5307" s="36">
        <f t="shared" si="168"/>
        <v>47901</v>
      </c>
      <c r="L5307" s="348">
        <v>20250430</v>
      </c>
    </row>
    <row r="5308" spans="1:12" x14ac:dyDescent="0.25">
      <c r="A5308" s="55" t="s">
        <v>7096</v>
      </c>
      <c r="B5308" s="35" t="s">
        <v>11</v>
      </c>
      <c r="C5308" s="35" t="s">
        <v>28</v>
      </c>
      <c r="D5308" s="35" t="s">
        <v>1441</v>
      </c>
      <c r="E5308" s="35" t="s">
        <v>2050</v>
      </c>
      <c r="F5308" s="35">
        <v>1</v>
      </c>
      <c r="G5308" s="36">
        <v>47901</v>
      </c>
      <c r="H5308" s="35"/>
      <c r="I5308" s="36"/>
      <c r="J5308" s="36"/>
      <c r="K5308" s="36">
        <f t="shared" si="168"/>
        <v>47901</v>
      </c>
      <c r="L5308" s="348">
        <v>20250430</v>
      </c>
    </row>
    <row r="5309" spans="1:12" x14ac:dyDescent="0.25">
      <c r="A5309" s="56" t="s">
        <v>7097</v>
      </c>
      <c r="B5309" s="46" t="s">
        <v>11</v>
      </c>
      <c r="C5309" s="46" t="s">
        <v>297</v>
      </c>
      <c r="D5309" s="46" t="s">
        <v>93</v>
      </c>
      <c r="E5309" s="46" t="s">
        <v>813</v>
      </c>
      <c r="F5309" s="46">
        <v>1</v>
      </c>
      <c r="G5309" s="37">
        <v>47901</v>
      </c>
      <c r="H5309" s="46">
        <v>88</v>
      </c>
      <c r="I5309" s="37">
        <v>536.04999999999995</v>
      </c>
      <c r="J5309" s="37">
        <f>I5309*H5309</f>
        <v>47172.399999999994</v>
      </c>
      <c r="K5309" s="37">
        <f t="shared" si="168"/>
        <v>95073.4</v>
      </c>
      <c r="L5309" s="350">
        <v>20250430</v>
      </c>
    </row>
    <row r="5310" spans="1:12" ht="15.75" thickBot="1" x14ac:dyDescent="0.3">
      <c r="A5310" s="313" t="s">
        <v>7141</v>
      </c>
      <c r="B5310" s="314" t="s">
        <v>11</v>
      </c>
      <c r="C5310" s="314" t="s">
        <v>984</v>
      </c>
      <c r="D5310" s="314" t="s">
        <v>2178</v>
      </c>
      <c r="E5310" s="314" t="s">
        <v>232</v>
      </c>
      <c r="F5310" s="314">
        <v>1</v>
      </c>
      <c r="G5310" s="316">
        <v>47901</v>
      </c>
      <c r="H5310" s="314">
        <v>100</v>
      </c>
      <c r="I5310" s="316">
        <v>536.04999999999995</v>
      </c>
      <c r="J5310" s="316">
        <f>I5310*H5310</f>
        <v>53604.999999999993</v>
      </c>
      <c r="K5310" s="316">
        <f t="shared" si="168"/>
        <v>101506</v>
      </c>
      <c r="L5310" s="352">
        <v>20250430</v>
      </c>
    </row>
    <row r="5311" spans="1:12" ht="15.75" thickBot="1" x14ac:dyDescent="0.3"/>
    <row r="5312" spans="1:12" x14ac:dyDescent="0.25">
      <c r="A5312" s="54" t="s">
        <v>7142</v>
      </c>
      <c r="B5312" s="47" t="s">
        <v>92</v>
      </c>
      <c r="C5312" s="47" t="s">
        <v>36</v>
      </c>
      <c r="D5312" s="47" t="s">
        <v>37</v>
      </c>
      <c r="E5312" s="47" t="s">
        <v>7143</v>
      </c>
      <c r="F5312" s="47">
        <v>1</v>
      </c>
      <c r="G5312" s="433">
        <v>20395</v>
      </c>
      <c r="H5312" s="47"/>
      <c r="I5312" s="38"/>
      <c r="J5312" s="38"/>
      <c r="K5312" s="38">
        <f t="shared" ref="K5312:K5358" si="169">J5312+G5312</f>
        <v>20395</v>
      </c>
      <c r="L5312" s="347">
        <v>20250409</v>
      </c>
    </row>
    <row r="5313" spans="1:12" x14ac:dyDescent="0.25">
      <c r="A5313" s="55" t="s">
        <v>7144</v>
      </c>
      <c r="B5313" s="35" t="s">
        <v>92</v>
      </c>
      <c r="C5313" s="35" t="s">
        <v>36</v>
      </c>
      <c r="D5313" s="35" t="s">
        <v>37</v>
      </c>
      <c r="E5313" s="35" t="s">
        <v>1299</v>
      </c>
      <c r="F5313" s="35">
        <v>1</v>
      </c>
      <c r="G5313" s="105">
        <v>20395</v>
      </c>
      <c r="H5313" s="35"/>
      <c r="I5313" s="36"/>
      <c r="J5313" s="36"/>
      <c r="K5313" s="36">
        <f t="shared" si="169"/>
        <v>20395</v>
      </c>
      <c r="L5313" s="348">
        <v>20250409</v>
      </c>
    </row>
    <row r="5314" spans="1:12" x14ac:dyDescent="0.25">
      <c r="A5314" s="55" t="s">
        <v>7145</v>
      </c>
      <c r="B5314" s="35" t="s">
        <v>92</v>
      </c>
      <c r="C5314" s="35" t="s">
        <v>36</v>
      </c>
      <c r="D5314" s="35" t="s">
        <v>37</v>
      </c>
      <c r="E5314" s="35" t="s">
        <v>5883</v>
      </c>
      <c r="F5314" s="35">
        <v>1</v>
      </c>
      <c r="G5314" s="105">
        <v>20395</v>
      </c>
      <c r="H5314" s="35"/>
      <c r="I5314" s="36"/>
      <c r="J5314" s="36"/>
      <c r="K5314" s="36">
        <f t="shared" si="169"/>
        <v>20395</v>
      </c>
      <c r="L5314" s="348">
        <v>20250409</v>
      </c>
    </row>
    <row r="5315" spans="1:12" x14ac:dyDescent="0.25">
      <c r="A5315" s="55" t="s">
        <v>7146</v>
      </c>
      <c r="B5315" s="35" t="s">
        <v>92</v>
      </c>
      <c r="C5315" s="35" t="s">
        <v>36</v>
      </c>
      <c r="D5315" s="35" t="s">
        <v>37</v>
      </c>
      <c r="E5315" s="35" t="s">
        <v>1155</v>
      </c>
      <c r="F5315" s="35">
        <v>1</v>
      </c>
      <c r="G5315" s="105">
        <v>20395</v>
      </c>
      <c r="H5315" s="35"/>
      <c r="I5315" s="36"/>
      <c r="J5315" s="36"/>
      <c r="K5315" s="36">
        <f t="shared" si="169"/>
        <v>20395</v>
      </c>
      <c r="L5315" s="348">
        <v>20250409</v>
      </c>
    </row>
    <row r="5316" spans="1:12" x14ac:dyDescent="0.25">
      <c r="A5316" s="55" t="s">
        <v>7147</v>
      </c>
      <c r="B5316" s="35" t="s">
        <v>92</v>
      </c>
      <c r="C5316" s="35" t="s">
        <v>36</v>
      </c>
      <c r="D5316" s="35" t="s">
        <v>37</v>
      </c>
      <c r="E5316" s="35" t="s">
        <v>2348</v>
      </c>
      <c r="F5316" s="35">
        <v>1</v>
      </c>
      <c r="G5316" s="105">
        <v>20395</v>
      </c>
      <c r="H5316" s="35"/>
      <c r="I5316" s="36"/>
      <c r="J5316" s="36"/>
      <c r="K5316" s="36">
        <f t="shared" si="169"/>
        <v>20395</v>
      </c>
      <c r="L5316" s="348">
        <v>20250409</v>
      </c>
    </row>
    <row r="5317" spans="1:12" x14ac:dyDescent="0.25">
      <c r="A5317" s="55" t="s">
        <v>7148</v>
      </c>
      <c r="B5317" s="35" t="s">
        <v>92</v>
      </c>
      <c r="C5317" s="35" t="s">
        <v>36</v>
      </c>
      <c r="D5317" s="35" t="s">
        <v>37</v>
      </c>
      <c r="E5317" s="35" t="s">
        <v>2372</v>
      </c>
      <c r="F5317" s="35">
        <v>1</v>
      </c>
      <c r="G5317" s="105">
        <v>20395</v>
      </c>
      <c r="H5317" s="35"/>
      <c r="I5317" s="36"/>
      <c r="J5317" s="36"/>
      <c r="K5317" s="36">
        <f t="shared" si="169"/>
        <v>20395</v>
      </c>
      <c r="L5317" s="348">
        <v>20250409</v>
      </c>
    </row>
    <row r="5318" spans="1:12" x14ac:dyDescent="0.25">
      <c r="A5318" s="55" t="s">
        <v>7149</v>
      </c>
      <c r="B5318" s="35" t="s">
        <v>92</v>
      </c>
      <c r="C5318" s="35" t="s">
        <v>36</v>
      </c>
      <c r="D5318" s="35" t="s">
        <v>37</v>
      </c>
      <c r="E5318" s="35" t="s">
        <v>5776</v>
      </c>
      <c r="F5318" s="35">
        <v>1</v>
      </c>
      <c r="G5318" s="105">
        <v>20395</v>
      </c>
      <c r="H5318" s="35"/>
      <c r="I5318" s="36"/>
      <c r="J5318" s="36"/>
      <c r="K5318" s="36">
        <f t="shared" si="169"/>
        <v>20395</v>
      </c>
      <c r="L5318" s="348">
        <v>20250409</v>
      </c>
    </row>
    <row r="5319" spans="1:12" x14ac:dyDescent="0.25">
      <c r="A5319" s="55" t="s">
        <v>7150</v>
      </c>
      <c r="B5319" s="35" t="s">
        <v>92</v>
      </c>
      <c r="C5319" s="35" t="s">
        <v>36</v>
      </c>
      <c r="D5319" s="35" t="s">
        <v>37</v>
      </c>
      <c r="E5319" s="35" t="s">
        <v>1239</v>
      </c>
      <c r="F5319" s="35">
        <v>1</v>
      </c>
      <c r="G5319" s="105">
        <v>20395</v>
      </c>
      <c r="H5319" s="35"/>
      <c r="I5319" s="36"/>
      <c r="J5319" s="36"/>
      <c r="K5319" s="36">
        <f t="shared" si="169"/>
        <v>20395</v>
      </c>
      <c r="L5319" s="348">
        <v>20250409</v>
      </c>
    </row>
    <row r="5320" spans="1:12" x14ac:dyDescent="0.25">
      <c r="A5320" s="55" t="s">
        <v>7151</v>
      </c>
      <c r="B5320" s="35" t="s">
        <v>92</v>
      </c>
      <c r="C5320" s="35" t="s">
        <v>36</v>
      </c>
      <c r="D5320" s="35" t="s">
        <v>37</v>
      </c>
      <c r="E5320" s="35" t="s">
        <v>2353</v>
      </c>
      <c r="F5320" s="35">
        <v>1</v>
      </c>
      <c r="G5320" s="105">
        <v>20395</v>
      </c>
      <c r="H5320" s="35"/>
      <c r="I5320" s="36"/>
      <c r="J5320" s="36"/>
      <c r="K5320" s="36">
        <f t="shared" si="169"/>
        <v>20395</v>
      </c>
      <c r="L5320" s="348">
        <v>20250409</v>
      </c>
    </row>
    <row r="5321" spans="1:12" x14ac:dyDescent="0.25">
      <c r="A5321" s="55" t="s">
        <v>7117</v>
      </c>
      <c r="B5321" s="35" t="s">
        <v>92</v>
      </c>
      <c r="C5321" s="35" t="s">
        <v>36</v>
      </c>
      <c r="D5321" s="35" t="s">
        <v>37</v>
      </c>
      <c r="E5321" s="35" t="s">
        <v>7118</v>
      </c>
      <c r="F5321" s="35">
        <v>1</v>
      </c>
      <c r="G5321" s="36">
        <v>22143</v>
      </c>
      <c r="H5321" s="35"/>
      <c r="I5321" s="36"/>
      <c r="J5321" s="36"/>
      <c r="K5321" s="36">
        <f t="shared" si="169"/>
        <v>22143</v>
      </c>
      <c r="L5321" s="348">
        <v>20250422</v>
      </c>
    </row>
    <row r="5322" spans="1:12" x14ac:dyDescent="0.25">
      <c r="A5322" s="55" t="s">
        <v>7119</v>
      </c>
      <c r="B5322" s="35" t="s">
        <v>92</v>
      </c>
      <c r="C5322" s="35" t="s">
        <v>36</v>
      </c>
      <c r="D5322" s="35" t="s">
        <v>37</v>
      </c>
      <c r="E5322" s="35" t="s">
        <v>1301</v>
      </c>
      <c r="F5322" s="35">
        <v>1</v>
      </c>
      <c r="G5322" s="36">
        <v>22143</v>
      </c>
      <c r="H5322" s="35"/>
      <c r="I5322" s="36"/>
      <c r="J5322" s="36"/>
      <c r="K5322" s="36">
        <f t="shared" si="169"/>
        <v>22143</v>
      </c>
      <c r="L5322" s="348">
        <v>20250422</v>
      </c>
    </row>
    <row r="5323" spans="1:12" x14ac:dyDescent="0.25">
      <c r="A5323" s="55" t="s">
        <v>7120</v>
      </c>
      <c r="B5323" s="35" t="s">
        <v>92</v>
      </c>
      <c r="C5323" s="35" t="s">
        <v>36</v>
      </c>
      <c r="D5323" s="35" t="s">
        <v>37</v>
      </c>
      <c r="E5323" s="35" t="s">
        <v>3286</v>
      </c>
      <c r="F5323" s="35">
        <v>1</v>
      </c>
      <c r="G5323" s="36">
        <v>22143</v>
      </c>
      <c r="H5323" s="35"/>
      <c r="I5323" s="36"/>
      <c r="J5323" s="36"/>
      <c r="K5323" s="36">
        <f t="shared" si="169"/>
        <v>22143</v>
      </c>
      <c r="L5323" s="348">
        <v>20250422</v>
      </c>
    </row>
    <row r="5324" spans="1:12" x14ac:dyDescent="0.25">
      <c r="A5324" s="55" t="s">
        <v>7121</v>
      </c>
      <c r="B5324" s="35" t="s">
        <v>92</v>
      </c>
      <c r="C5324" s="35" t="s">
        <v>36</v>
      </c>
      <c r="D5324" s="35" t="s">
        <v>37</v>
      </c>
      <c r="E5324" s="35" t="s">
        <v>1169</v>
      </c>
      <c r="F5324" s="35">
        <v>1</v>
      </c>
      <c r="G5324" s="36">
        <v>22143</v>
      </c>
      <c r="H5324" s="35"/>
      <c r="I5324" s="36"/>
      <c r="J5324" s="36"/>
      <c r="K5324" s="36">
        <f t="shared" si="169"/>
        <v>22143</v>
      </c>
      <c r="L5324" s="348">
        <v>20250422</v>
      </c>
    </row>
    <row r="5325" spans="1:12" x14ac:dyDescent="0.25">
      <c r="A5325" s="55" t="s">
        <v>7122</v>
      </c>
      <c r="B5325" s="35" t="s">
        <v>92</v>
      </c>
      <c r="C5325" s="35" t="s">
        <v>36</v>
      </c>
      <c r="D5325" s="35" t="s">
        <v>37</v>
      </c>
      <c r="E5325" s="35" t="s">
        <v>2350</v>
      </c>
      <c r="F5325" s="35">
        <v>1</v>
      </c>
      <c r="G5325" s="36">
        <v>22143</v>
      </c>
      <c r="H5325" s="35"/>
      <c r="I5325" s="36"/>
      <c r="J5325" s="36"/>
      <c r="K5325" s="36">
        <f t="shared" si="169"/>
        <v>22143</v>
      </c>
      <c r="L5325" s="348">
        <v>20250422</v>
      </c>
    </row>
    <row r="5326" spans="1:12" x14ac:dyDescent="0.25">
      <c r="A5326" s="55" t="s">
        <v>7123</v>
      </c>
      <c r="B5326" s="35" t="s">
        <v>92</v>
      </c>
      <c r="C5326" s="35" t="s">
        <v>36</v>
      </c>
      <c r="D5326" s="35" t="s">
        <v>37</v>
      </c>
      <c r="E5326" s="35" t="s">
        <v>1241</v>
      </c>
      <c r="F5326" s="35">
        <v>1</v>
      </c>
      <c r="G5326" s="36">
        <v>22143</v>
      </c>
      <c r="H5326" s="35"/>
      <c r="I5326" s="36"/>
      <c r="J5326" s="36"/>
      <c r="K5326" s="36">
        <f t="shared" si="169"/>
        <v>22143</v>
      </c>
      <c r="L5326" s="348">
        <v>20250422</v>
      </c>
    </row>
    <row r="5327" spans="1:12" x14ac:dyDescent="0.25">
      <c r="A5327" s="55" t="s">
        <v>7124</v>
      </c>
      <c r="B5327" s="35" t="s">
        <v>92</v>
      </c>
      <c r="C5327" s="35" t="s">
        <v>36</v>
      </c>
      <c r="D5327" s="35" t="s">
        <v>37</v>
      </c>
      <c r="E5327" s="35" t="s">
        <v>1305</v>
      </c>
      <c r="F5327" s="35">
        <v>1</v>
      </c>
      <c r="G5327" s="36">
        <v>22143</v>
      </c>
      <c r="H5327" s="35"/>
      <c r="I5327" s="36"/>
      <c r="J5327" s="36"/>
      <c r="K5327" s="36">
        <f t="shared" si="169"/>
        <v>22143</v>
      </c>
      <c r="L5327" s="348">
        <v>20250422</v>
      </c>
    </row>
    <row r="5328" spans="1:12" x14ac:dyDescent="0.25">
      <c r="A5328" s="55" t="s">
        <v>7125</v>
      </c>
      <c r="B5328" s="35" t="s">
        <v>92</v>
      </c>
      <c r="C5328" s="35" t="s">
        <v>36</v>
      </c>
      <c r="D5328" s="35" t="s">
        <v>37</v>
      </c>
      <c r="E5328" s="35" t="s">
        <v>2522</v>
      </c>
      <c r="F5328" s="35">
        <v>1</v>
      </c>
      <c r="G5328" s="36">
        <v>22143</v>
      </c>
      <c r="H5328" s="35"/>
      <c r="I5328" s="36"/>
      <c r="J5328" s="36"/>
      <c r="K5328" s="36">
        <f t="shared" si="169"/>
        <v>22143</v>
      </c>
      <c r="L5328" s="348">
        <v>20250422</v>
      </c>
    </row>
    <row r="5329" spans="1:12" x14ac:dyDescent="0.25">
      <c r="A5329" s="55" t="s">
        <v>7102</v>
      </c>
      <c r="B5329" s="35" t="s">
        <v>92</v>
      </c>
      <c r="C5329" s="35" t="s">
        <v>36</v>
      </c>
      <c r="D5329" s="35" t="s">
        <v>37</v>
      </c>
      <c r="E5329" s="35" t="s">
        <v>7103</v>
      </c>
      <c r="F5329" s="35">
        <v>1</v>
      </c>
      <c r="G5329" s="36">
        <v>22143</v>
      </c>
      <c r="H5329" s="35"/>
      <c r="I5329" s="36"/>
      <c r="J5329" s="36"/>
      <c r="K5329" s="36">
        <f t="shared" si="169"/>
        <v>22143</v>
      </c>
      <c r="L5329" s="348">
        <v>20250423</v>
      </c>
    </row>
    <row r="5330" spans="1:12" x14ac:dyDescent="0.25">
      <c r="A5330" s="55" t="s">
        <v>7104</v>
      </c>
      <c r="B5330" s="35" t="s">
        <v>92</v>
      </c>
      <c r="C5330" s="35" t="s">
        <v>36</v>
      </c>
      <c r="D5330" s="35" t="s">
        <v>37</v>
      </c>
      <c r="E5330" s="35" t="s">
        <v>2443</v>
      </c>
      <c r="F5330" s="35">
        <v>1</v>
      </c>
      <c r="G5330" s="36">
        <v>22143</v>
      </c>
      <c r="H5330" s="35"/>
      <c r="I5330" s="36"/>
      <c r="J5330" s="36"/>
      <c r="K5330" s="36">
        <f t="shared" si="169"/>
        <v>22143</v>
      </c>
      <c r="L5330" s="348">
        <v>20250423</v>
      </c>
    </row>
    <row r="5331" spans="1:12" x14ac:dyDescent="0.25">
      <c r="A5331" s="55" t="s">
        <v>7105</v>
      </c>
      <c r="B5331" s="35" t="s">
        <v>92</v>
      </c>
      <c r="C5331" s="35" t="s">
        <v>36</v>
      </c>
      <c r="D5331" s="35" t="s">
        <v>37</v>
      </c>
      <c r="E5331" s="35" t="s">
        <v>1360</v>
      </c>
      <c r="F5331" s="35">
        <v>1</v>
      </c>
      <c r="G5331" s="36">
        <v>22143</v>
      </c>
      <c r="H5331" s="35"/>
      <c r="I5331" s="36"/>
      <c r="J5331" s="36"/>
      <c r="K5331" s="36">
        <f t="shared" si="169"/>
        <v>22143</v>
      </c>
      <c r="L5331" s="348">
        <v>20250423</v>
      </c>
    </row>
    <row r="5332" spans="1:12" x14ac:dyDescent="0.25">
      <c r="A5332" s="55" t="s">
        <v>7106</v>
      </c>
      <c r="B5332" s="35" t="s">
        <v>92</v>
      </c>
      <c r="C5332" s="35" t="s">
        <v>36</v>
      </c>
      <c r="D5332" s="35" t="s">
        <v>37</v>
      </c>
      <c r="E5332" s="35" t="s">
        <v>1171</v>
      </c>
      <c r="F5332" s="35">
        <v>1</v>
      </c>
      <c r="G5332" s="36">
        <v>22143</v>
      </c>
      <c r="H5332" s="35"/>
      <c r="I5332" s="36"/>
      <c r="J5332" s="36"/>
      <c r="K5332" s="36">
        <f t="shared" si="169"/>
        <v>22143</v>
      </c>
      <c r="L5332" s="348">
        <v>20250423</v>
      </c>
    </row>
    <row r="5333" spans="1:12" x14ac:dyDescent="0.25">
      <c r="A5333" s="55" t="s">
        <v>7107</v>
      </c>
      <c r="B5333" s="35" t="s">
        <v>92</v>
      </c>
      <c r="C5333" s="35" t="s">
        <v>36</v>
      </c>
      <c r="D5333" s="35" t="s">
        <v>37</v>
      </c>
      <c r="E5333" s="35" t="s">
        <v>5831</v>
      </c>
      <c r="F5333" s="35">
        <v>1</v>
      </c>
      <c r="G5333" s="36">
        <v>22143</v>
      </c>
      <c r="H5333" s="35"/>
      <c r="I5333" s="36"/>
      <c r="J5333" s="36"/>
      <c r="K5333" s="36">
        <f t="shared" si="169"/>
        <v>22143</v>
      </c>
      <c r="L5333" s="348">
        <v>20250423</v>
      </c>
    </row>
    <row r="5334" spans="1:12" x14ac:dyDescent="0.25">
      <c r="A5334" s="55" t="s">
        <v>7108</v>
      </c>
      <c r="B5334" s="35" t="s">
        <v>92</v>
      </c>
      <c r="C5334" s="35" t="s">
        <v>36</v>
      </c>
      <c r="D5334" s="35" t="s">
        <v>37</v>
      </c>
      <c r="E5334" s="35" t="s">
        <v>1211</v>
      </c>
      <c r="F5334" s="35">
        <v>1</v>
      </c>
      <c r="G5334" s="36">
        <v>22143</v>
      </c>
      <c r="H5334" s="35"/>
      <c r="I5334" s="36"/>
      <c r="J5334" s="36"/>
      <c r="K5334" s="36">
        <f t="shared" si="169"/>
        <v>22143</v>
      </c>
      <c r="L5334" s="348">
        <v>20250423</v>
      </c>
    </row>
    <row r="5335" spans="1:12" x14ac:dyDescent="0.25">
      <c r="A5335" s="55" t="s">
        <v>7109</v>
      </c>
      <c r="B5335" s="35" t="s">
        <v>92</v>
      </c>
      <c r="C5335" s="35" t="s">
        <v>36</v>
      </c>
      <c r="D5335" s="35" t="s">
        <v>37</v>
      </c>
      <c r="E5335" s="35" t="s">
        <v>2468</v>
      </c>
      <c r="F5335" s="35">
        <v>1</v>
      </c>
      <c r="G5335" s="36">
        <v>22143</v>
      </c>
      <c r="H5335" s="35"/>
      <c r="I5335" s="36"/>
      <c r="J5335" s="36"/>
      <c r="K5335" s="36">
        <f t="shared" si="169"/>
        <v>22143</v>
      </c>
      <c r="L5335" s="348">
        <v>20250423</v>
      </c>
    </row>
    <row r="5336" spans="1:12" x14ac:dyDescent="0.25">
      <c r="A5336" s="55" t="s">
        <v>7110</v>
      </c>
      <c r="B5336" s="35" t="s">
        <v>92</v>
      </c>
      <c r="C5336" s="35" t="s">
        <v>36</v>
      </c>
      <c r="D5336" s="35" t="s">
        <v>37</v>
      </c>
      <c r="E5336" s="35" t="s">
        <v>1358</v>
      </c>
      <c r="F5336" s="35">
        <v>1</v>
      </c>
      <c r="G5336" s="36">
        <v>22143</v>
      </c>
      <c r="H5336" s="35"/>
      <c r="I5336" s="36"/>
      <c r="J5336" s="36"/>
      <c r="K5336" s="36">
        <f t="shared" si="169"/>
        <v>22143</v>
      </c>
      <c r="L5336" s="348">
        <v>20250423</v>
      </c>
    </row>
    <row r="5337" spans="1:12" x14ac:dyDescent="0.25">
      <c r="A5337" s="55" t="s">
        <v>7111</v>
      </c>
      <c r="B5337" s="35" t="s">
        <v>92</v>
      </c>
      <c r="C5337" s="35" t="s">
        <v>36</v>
      </c>
      <c r="D5337" s="35" t="s">
        <v>37</v>
      </c>
      <c r="E5337" s="35" t="s">
        <v>1366</v>
      </c>
      <c r="F5337" s="35">
        <v>1</v>
      </c>
      <c r="G5337" s="36">
        <v>22143</v>
      </c>
      <c r="H5337" s="35"/>
      <c r="I5337" s="36"/>
      <c r="J5337" s="36"/>
      <c r="K5337" s="36">
        <f t="shared" si="169"/>
        <v>22143</v>
      </c>
      <c r="L5337" s="348">
        <v>20250423</v>
      </c>
    </row>
    <row r="5338" spans="1:12" x14ac:dyDescent="0.25">
      <c r="A5338" s="55" t="s">
        <v>7112</v>
      </c>
      <c r="B5338" s="35" t="s">
        <v>92</v>
      </c>
      <c r="C5338" s="35" t="s">
        <v>36</v>
      </c>
      <c r="D5338" s="35" t="s">
        <v>37</v>
      </c>
      <c r="E5338" s="35" t="s">
        <v>1167</v>
      </c>
      <c r="F5338" s="35">
        <v>1</v>
      </c>
      <c r="G5338" s="36">
        <v>22143</v>
      </c>
      <c r="H5338" s="35"/>
      <c r="I5338" s="36"/>
      <c r="J5338" s="36"/>
      <c r="K5338" s="36">
        <f t="shared" si="169"/>
        <v>22143</v>
      </c>
      <c r="L5338" s="348">
        <v>20250423</v>
      </c>
    </row>
    <row r="5339" spans="1:12" x14ac:dyDescent="0.25">
      <c r="A5339" s="55" t="s">
        <v>7113</v>
      </c>
      <c r="B5339" s="35" t="s">
        <v>92</v>
      </c>
      <c r="C5339" s="35" t="s">
        <v>36</v>
      </c>
      <c r="D5339" s="35" t="s">
        <v>37</v>
      </c>
      <c r="E5339" s="35" t="s">
        <v>1175</v>
      </c>
      <c r="F5339" s="35">
        <v>1</v>
      </c>
      <c r="G5339" s="36">
        <v>22143</v>
      </c>
      <c r="H5339" s="35"/>
      <c r="I5339" s="36"/>
      <c r="J5339" s="36"/>
      <c r="K5339" s="36">
        <f t="shared" si="169"/>
        <v>22143</v>
      </c>
      <c r="L5339" s="348">
        <v>20250423</v>
      </c>
    </row>
    <row r="5340" spans="1:12" x14ac:dyDescent="0.25">
      <c r="A5340" s="55" t="s">
        <v>7114</v>
      </c>
      <c r="B5340" s="35" t="s">
        <v>92</v>
      </c>
      <c r="C5340" s="35" t="s">
        <v>36</v>
      </c>
      <c r="D5340" s="35" t="s">
        <v>37</v>
      </c>
      <c r="E5340" s="35" t="s">
        <v>269</v>
      </c>
      <c r="F5340" s="35">
        <v>1</v>
      </c>
      <c r="G5340" s="36">
        <v>22143</v>
      </c>
      <c r="H5340" s="35"/>
      <c r="I5340" s="36"/>
      <c r="J5340" s="36"/>
      <c r="K5340" s="36">
        <f t="shared" si="169"/>
        <v>22143</v>
      </c>
      <c r="L5340" s="348">
        <v>20250423</v>
      </c>
    </row>
    <row r="5341" spans="1:12" x14ac:dyDescent="0.25">
      <c r="A5341" s="55" t="s">
        <v>7115</v>
      </c>
      <c r="B5341" s="35" t="s">
        <v>92</v>
      </c>
      <c r="C5341" s="35" t="s">
        <v>36</v>
      </c>
      <c r="D5341" s="35" t="s">
        <v>37</v>
      </c>
      <c r="E5341" s="35" t="s">
        <v>1180</v>
      </c>
      <c r="F5341" s="35">
        <v>1</v>
      </c>
      <c r="G5341" s="36">
        <v>22143</v>
      </c>
      <c r="H5341" s="35"/>
      <c r="I5341" s="36"/>
      <c r="J5341" s="36"/>
      <c r="K5341" s="36">
        <f t="shared" si="169"/>
        <v>22143</v>
      </c>
      <c r="L5341" s="348">
        <v>20250423</v>
      </c>
    </row>
    <row r="5342" spans="1:12" x14ac:dyDescent="0.25">
      <c r="A5342" s="55" t="s">
        <v>7116</v>
      </c>
      <c r="B5342" s="35" t="s">
        <v>92</v>
      </c>
      <c r="C5342" s="35" t="s">
        <v>36</v>
      </c>
      <c r="D5342" s="35" t="s">
        <v>37</v>
      </c>
      <c r="E5342" s="35" t="s">
        <v>4394</v>
      </c>
      <c r="F5342" s="35">
        <v>1</v>
      </c>
      <c r="G5342" s="36">
        <v>22143</v>
      </c>
      <c r="H5342" s="35"/>
      <c r="I5342" s="36"/>
      <c r="J5342" s="36"/>
      <c r="K5342" s="36">
        <f t="shared" si="169"/>
        <v>22143</v>
      </c>
      <c r="L5342" s="348">
        <v>20250423</v>
      </c>
    </row>
    <row r="5343" spans="1:12" x14ac:dyDescent="0.25">
      <c r="A5343" s="55" t="s">
        <v>7090</v>
      </c>
      <c r="B5343" s="35" t="s">
        <v>92</v>
      </c>
      <c r="C5343" s="35" t="s">
        <v>12</v>
      </c>
      <c r="D5343" s="35" t="s">
        <v>116</v>
      </c>
      <c r="E5343" s="35" t="s">
        <v>3001</v>
      </c>
      <c r="F5343" s="35">
        <v>1</v>
      </c>
      <c r="G5343" s="36">
        <v>22143</v>
      </c>
      <c r="H5343" s="35"/>
      <c r="I5343" s="36"/>
      <c r="J5343" s="36"/>
      <c r="K5343" s="36">
        <f t="shared" si="169"/>
        <v>22143</v>
      </c>
      <c r="L5343" s="348">
        <v>20250424</v>
      </c>
    </row>
    <row r="5344" spans="1:12" x14ac:dyDescent="0.25">
      <c r="A5344" s="55" t="s">
        <v>7091</v>
      </c>
      <c r="B5344" s="35" t="s">
        <v>92</v>
      </c>
      <c r="C5344" s="35" t="s">
        <v>12</v>
      </c>
      <c r="D5344" s="35" t="s">
        <v>116</v>
      </c>
      <c r="E5344" s="35" t="s">
        <v>1148</v>
      </c>
      <c r="F5344" s="35">
        <v>1</v>
      </c>
      <c r="G5344" s="36">
        <v>22143</v>
      </c>
      <c r="H5344" s="35"/>
      <c r="I5344" s="36"/>
      <c r="J5344" s="36"/>
      <c r="K5344" s="36">
        <f t="shared" si="169"/>
        <v>22143</v>
      </c>
      <c r="L5344" s="348">
        <v>20250424</v>
      </c>
    </row>
    <row r="5345" spans="1:12" x14ac:dyDescent="0.25">
      <c r="A5345" s="55" t="s">
        <v>7092</v>
      </c>
      <c r="B5345" s="35" t="s">
        <v>92</v>
      </c>
      <c r="C5345" s="35" t="s">
        <v>12</v>
      </c>
      <c r="D5345" s="35" t="s">
        <v>116</v>
      </c>
      <c r="E5345" s="35" t="s">
        <v>4808</v>
      </c>
      <c r="F5345" s="35">
        <v>1</v>
      </c>
      <c r="G5345" s="36">
        <v>22143</v>
      </c>
      <c r="H5345" s="35"/>
      <c r="I5345" s="36"/>
      <c r="J5345" s="36"/>
      <c r="K5345" s="36">
        <f t="shared" si="169"/>
        <v>22143</v>
      </c>
      <c r="L5345" s="348">
        <v>20250424</v>
      </c>
    </row>
    <row r="5346" spans="1:12" x14ac:dyDescent="0.25">
      <c r="A5346" s="55" t="s">
        <v>7093</v>
      </c>
      <c r="B5346" s="35" t="s">
        <v>92</v>
      </c>
      <c r="C5346" s="35" t="s">
        <v>12</v>
      </c>
      <c r="D5346" s="35" t="s">
        <v>116</v>
      </c>
      <c r="E5346" s="35" t="s">
        <v>1071</v>
      </c>
      <c r="F5346" s="35">
        <v>1</v>
      </c>
      <c r="G5346" s="36">
        <v>22143</v>
      </c>
      <c r="H5346" s="35"/>
      <c r="I5346" s="36"/>
      <c r="J5346" s="36"/>
      <c r="K5346" s="36">
        <f t="shared" si="169"/>
        <v>22143</v>
      </c>
      <c r="L5346" s="348">
        <v>20250424</v>
      </c>
    </row>
    <row r="5347" spans="1:12" x14ac:dyDescent="0.25">
      <c r="A5347" s="55" t="s">
        <v>7094</v>
      </c>
      <c r="B5347" s="35" t="s">
        <v>92</v>
      </c>
      <c r="C5347" s="35" t="s">
        <v>12</v>
      </c>
      <c r="D5347" s="35" t="s">
        <v>116</v>
      </c>
      <c r="E5347" s="35" t="s">
        <v>2369</v>
      </c>
      <c r="F5347" s="35">
        <v>1</v>
      </c>
      <c r="G5347" s="36">
        <v>22143</v>
      </c>
      <c r="H5347" s="35"/>
      <c r="I5347" s="36"/>
      <c r="J5347" s="36"/>
      <c r="K5347" s="36">
        <f t="shared" si="169"/>
        <v>22143</v>
      </c>
      <c r="L5347" s="348">
        <v>20250424</v>
      </c>
    </row>
    <row r="5348" spans="1:12" x14ac:dyDescent="0.25">
      <c r="A5348" s="56" t="s">
        <v>7135</v>
      </c>
      <c r="B5348" s="46" t="s">
        <v>92</v>
      </c>
      <c r="C5348" s="46" t="s">
        <v>721</v>
      </c>
      <c r="D5348" s="46" t="s">
        <v>722</v>
      </c>
      <c r="E5348" s="46" t="s">
        <v>723</v>
      </c>
      <c r="F5348" s="46">
        <v>1</v>
      </c>
      <c r="G5348" s="37">
        <v>22143</v>
      </c>
      <c r="H5348" s="46">
        <v>58</v>
      </c>
      <c r="I5348" s="37">
        <v>536.04999999999995</v>
      </c>
      <c r="J5348" s="37">
        <f>I5348*H5348</f>
        <v>31090.899999999998</v>
      </c>
      <c r="K5348" s="37">
        <f t="shared" si="169"/>
        <v>53233.899999999994</v>
      </c>
      <c r="L5348" s="350">
        <v>20250425</v>
      </c>
    </row>
    <row r="5349" spans="1:12" x14ac:dyDescent="0.25">
      <c r="A5349" s="55" t="s">
        <v>7137</v>
      </c>
      <c r="B5349" s="35" t="s">
        <v>92</v>
      </c>
      <c r="C5349" s="35" t="s">
        <v>721</v>
      </c>
      <c r="D5349" s="35" t="s">
        <v>722</v>
      </c>
      <c r="E5349" s="35" t="s">
        <v>725</v>
      </c>
      <c r="F5349" s="35">
        <v>1</v>
      </c>
      <c r="G5349" s="36">
        <v>22143</v>
      </c>
      <c r="H5349" s="35"/>
      <c r="I5349" s="36"/>
      <c r="J5349" s="36"/>
      <c r="K5349" s="36">
        <f t="shared" si="169"/>
        <v>22143</v>
      </c>
      <c r="L5349" s="348">
        <v>20250425</v>
      </c>
    </row>
    <row r="5350" spans="1:12" x14ac:dyDescent="0.25">
      <c r="A5350" s="55" t="s">
        <v>7081</v>
      </c>
      <c r="B5350" s="35" t="s">
        <v>92</v>
      </c>
      <c r="C5350" s="35" t="s">
        <v>12</v>
      </c>
      <c r="D5350" s="35" t="s">
        <v>118</v>
      </c>
      <c r="E5350" s="35" t="s">
        <v>3171</v>
      </c>
      <c r="F5350" s="35">
        <v>1</v>
      </c>
      <c r="G5350" s="36">
        <v>22143</v>
      </c>
      <c r="H5350" s="35"/>
      <c r="I5350" s="36"/>
      <c r="J5350" s="36"/>
      <c r="K5350" s="36">
        <f t="shared" si="169"/>
        <v>22143</v>
      </c>
      <c r="L5350" s="348">
        <v>20250428</v>
      </c>
    </row>
    <row r="5351" spans="1:12" x14ac:dyDescent="0.25">
      <c r="A5351" s="55" t="s">
        <v>7082</v>
      </c>
      <c r="B5351" s="35" t="s">
        <v>92</v>
      </c>
      <c r="C5351" s="35" t="s">
        <v>12</v>
      </c>
      <c r="D5351" s="35" t="s">
        <v>118</v>
      </c>
      <c r="E5351" s="35" t="s">
        <v>2477</v>
      </c>
      <c r="F5351" s="35">
        <v>1</v>
      </c>
      <c r="G5351" s="36">
        <v>22143</v>
      </c>
      <c r="H5351" s="35"/>
      <c r="I5351" s="36"/>
      <c r="J5351" s="36"/>
      <c r="K5351" s="36">
        <f t="shared" si="169"/>
        <v>22143</v>
      </c>
      <c r="L5351" s="348">
        <v>20250428</v>
      </c>
    </row>
    <row r="5352" spans="1:12" x14ac:dyDescent="0.25">
      <c r="A5352" s="55" t="s">
        <v>7083</v>
      </c>
      <c r="B5352" s="35" t="s">
        <v>92</v>
      </c>
      <c r="C5352" s="35" t="s">
        <v>12</v>
      </c>
      <c r="D5352" s="35" t="s">
        <v>118</v>
      </c>
      <c r="E5352" s="35" t="s">
        <v>174</v>
      </c>
      <c r="F5352" s="35">
        <v>1</v>
      </c>
      <c r="G5352" s="36">
        <v>22143</v>
      </c>
      <c r="H5352" s="35"/>
      <c r="I5352" s="36"/>
      <c r="J5352" s="36"/>
      <c r="K5352" s="36">
        <f t="shared" si="169"/>
        <v>22143</v>
      </c>
      <c r="L5352" s="348">
        <v>20250428</v>
      </c>
    </row>
    <row r="5353" spans="1:12" x14ac:dyDescent="0.25">
      <c r="A5353" s="55" t="s">
        <v>7084</v>
      </c>
      <c r="B5353" s="35" t="s">
        <v>92</v>
      </c>
      <c r="C5353" s="35" t="s">
        <v>12</v>
      </c>
      <c r="D5353" s="35" t="s">
        <v>118</v>
      </c>
      <c r="E5353" s="35" t="s">
        <v>119</v>
      </c>
      <c r="F5353" s="35">
        <v>1</v>
      </c>
      <c r="G5353" s="36">
        <v>22143</v>
      </c>
      <c r="H5353" s="35"/>
      <c r="I5353" s="36"/>
      <c r="J5353" s="36"/>
      <c r="K5353" s="36">
        <f t="shared" si="169"/>
        <v>22143</v>
      </c>
      <c r="L5353" s="348">
        <v>20250428</v>
      </c>
    </row>
    <row r="5354" spans="1:12" x14ac:dyDescent="0.25">
      <c r="A5354" s="55" t="s">
        <v>7085</v>
      </c>
      <c r="B5354" s="35" t="s">
        <v>92</v>
      </c>
      <c r="C5354" s="35" t="s">
        <v>12</v>
      </c>
      <c r="D5354" s="35" t="s">
        <v>118</v>
      </c>
      <c r="E5354" s="35" t="s">
        <v>676</v>
      </c>
      <c r="F5354" s="35">
        <v>1</v>
      </c>
      <c r="G5354" s="36">
        <v>22143</v>
      </c>
      <c r="H5354" s="35"/>
      <c r="I5354" s="36"/>
      <c r="J5354" s="36"/>
      <c r="K5354" s="36">
        <f t="shared" si="169"/>
        <v>22143</v>
      </c>
      <c r="L5354" s="348">
        <v>20250428</v>
      </c>
    </row>
    <row r="5355" spans="1:12" x14ac:dyDescent="0.25">
      <c r="A5355" s="55" t="s">
        <v>7086</v>
      </c>
      <c r="B5355" s="35" t="s">
        <v>92</v>
      </c>
      <c r="C5355" s="35" t="s">
        <v>12</v>
      </c>
      <c r="D5355" s="35" t="s">
        <v>118</v>
      </c>
      <c r="E5355" s="35" t="s">
        <v>5380</v>
      </c>
      <c r="F5355" s="35">
        <v>1</v>
      </c>
      <c r="G5355" s="36">
        <v>22143</v>
      </c>
      <c r="H5355" s="35"/>
      <c r="I5355" s="36"/>
      <c r="J5355" s="36"/>
      <c r="K5355" s="36">
        <f t="shared" si="169"/>
        <v>22143</v>
      </c>
      <c r="L5355" s="348">
        <v>20250428</v>
      </c>
    </row>
    <row r="5356" spans="1:12" x14ac:dyDescent="0.25">
      <c r="A5356" s="55" t="s">
        <v>7087</v>
      </c>
      <c r="B5356" s="35" t="s">
        <v>92</v>
      </c>
      <c r="C5356" s="35" t="s">
        <v>12</v>
      </c>
      <c r="D5356" s="35" t="s">
        <v>118</v>
      </c>
      <c r="E5356" s="35" t="s">
        <v>262</v>
      </c>
      <c r="F5356" s="35">
        <v>1</v>
      </c>
      <c r="G5356" s="36">
        <v>22143</v>
      </c>
      <c r="H5356" s="35"/>
      <c r="I5356" s="36"/>
      <c r="J5356" s="36"/>
      <c r="K5356" s="36">
        <f t="shared" si="169"/>
        <v>22143</v>
      </c>
      <c r="L5356" s="348">
        <v>20250428</v>
      </c>
    </row>
    <row r="5357" spans="1:12" x14ac:dyDescent="0.25">
      <c r="A5357" s="55" t="s">
        <v>7088</v>
      </c>
      <c r="B5357" s="35" t="s">
        <v>92</v>
      </c>
      <c r="C5357" s="35" t="s">
        <v>12</v>
      </c>
      <c r="D5357" s="35" t="s">
        <v>118</v>
      </c>
      <c r="E5357" s="35" t="s">
        <v>167</v>
      </c>
      <c r="F5357" s="35">
        <v>1</v>
      </c>
      <c r="G5357" s="36">
        <v>22143</v>
      </c>
      <c r="H5357" s="35"/>
      <c r="I5357" s="36"/>
      <c r="J5357" s="36"/>
      <c r="K5357" s="36">
        <f t="shared" si="169"/>
        <v>22143</v>
      </c>
      <c r="L5357" s="348">
        <v>20250428</v>
      </c>
    </row>
    <row r="5358" spans="1:12" ht="15.75" thickBot="1" x14ac:dyDescent="0.3">
      <c r="A5358" s="50" t="s">
        <v>7089</v>
      </c>
      <c r="B5358" s="48" t="s">
        <v>92</v>
      </c>
      <c r="C5358" s="48" t="s">
        <v>12</v>
      </c>
      <c r="D5358" s="48" t="s">
        <v>118</v>
      </c>
      <c r="E5358" s="48" t="s">
        <v>2205</v>
      </c>
      <c r="F5358" s="48">
        <v>1</v>
      </c>
      <c r="G5358" s="34">
        <v>22143</v>
      </c>
      <c r="H5358" s="48"/>
      <c r="I5358" s="34"/>
      <c r="J5358" s="34"/>
      <c r="K5358" s="34">
        <f t="shared" si="169"/>
        <v>22143</v>
      </c>
      <c r="L5358" s="349">
        <v>20250428</v>
      </c>
    </row>
    <row r="5363" spans="1:14" x14ac:dyDescent="0.25">
      <c r="A5363"/>
      <c r="B5363"/>
      <c r="C5363"/>
      <c r="D5363"/>
      <c r="E5363"/>
      <c r="F5363"/>
      <c r="G5363"/>
      <c r="H5363"/>
      <c r="I5363"/>
      <c r="J5363"/>
      <c r="K5363"/>
      <c r="M5363"/>
      <c r="N5363"/>
    </row>
    <row r="5364" spans="1:14" ht="15.75" thickBot="1" x14ac:dyDescent="0.3">
      <c r="A5364" s="70" t="s">
        <v>0</v>
      </c>
      <c r="B5364" s="71" t="s">
        <v>1</v>
      </c>
      <c r="C5364" s="71" t="s">
        <v>2</v>
      </c>
      <c r="D5364" s="71" t="s">
        <v>3</v>
      </c>
      <c r="E5364" s="71" t="s">
        <v>4</v>
      </c>
      <c r="F5364" s="71"/>
      <c r="G5364" s="72" t="s">
        <v>6</v>
      </c>
      <c r="H5364" s="71" t="s">
        <v>7</v>
      </c>
      <c r="I5364" s="72" t="s">
        <v>8</v>
      </c>
      <c r="J5364" s="72" t="s">
        <v>9</v>
      </c>
      <c r="K5364" s="72" t="s">
        <v>10</v>
      </c>
      <c r="L5364" s="357" t="s">
        <v>5</v>
      </c>
    </row>
    <row r="5365" spans="1:14" x14ac:dyDescent="0.25">
      <c r="A5365" s="54" t="s">
        <v>7290</v>
      </c>
      <c r="B5365" s="47" t="s">
        <v>11</v>
      </c>
      <c r="C5365" s="47" t="s">
        <v>35</v>
      </c>
      <c r="D5365" s="47" t="s">
        <v>611</v>
      </c>
      <c r="E5365" s="47" t="s">
        <v>6839</v>
      </c>
      <c r="F5365" s="47">
        <v>1</v>
      </c>
      <c r="G5365" s="38">
        <v>47901</v>
      </c>
      <c r="H5365" s="47"/>
      <c r="I5365" s="38"/>
      <c r="J5365" s="38"/>
      <c r="K5365" s="38">
        <f t="shared" ref="K5365:K5408" si="170">J5365+G5365</f>
        <v>47901</v>
      </c>
      <c r="L5365" s="347">
        <v>20250505</v>
      </c>
    </row>
    <row r="5366" spans="1:14" x14ac:dyDescent="0.25">
      <c r="A5366" s="55" t="s">
        <v>7287</v>
      </c>
      <c r="B5366" s="35" t="s">
        <v>11</v>
      </c>
      <c r="C5366" s="35" t="s">
        <v>27</v>
      </c>
      <c r="D5366" s="35" t="s">
        <v>421</v>
      </c>
      <c r="E5366" s="35" t="s">
        <v>426</v>
      </c>
      <c r="F5366" s="35">
        <v>1</v>
      </c>
      <c r="G5366" s="36">
        <v>47901</v>
      </c>
      <c r="H5366" s="35"/>
      <c r="I5366" s="36"/>
      <c r="J5366" s="36"/>
      <c r="K5366" s="36">
        <f t="shared" si="170"/>
        <v>47901</v>
      </c>
      <c r="L5366" s="348">
        <v>20250505</v>
      </c>
    </row>
    <row r="5367" spans="1:14" x14ac:dyDescent="0.25">
      <c r="A5367" s="56" t="s">
        <v>7294</v>
      </c>
      <c r="B5367" s="46" t="s">
        <v>11</v>
      </c>
      <c r="C5367" s="46" t="s">
        <v>27</v>
      </c>
      <c r="D5367" s="46" t="s">
        <v>1092</v>
      </c>
      <c r="E5367" s="46" t="s">
        <v>1120</v>
      </c>
      <c r="F5367" s="46">
        <v>1</v>
      </c>
      <c r="G5367" s="37">
        <v>47901</v>
      </c>
      <c r="H5367" s="46">
        <v>52</v>
      </c>
      <c r="I5367" s="37">
        <v>536.04999999999995</v>
      </c>
      <c r="J5367" s="37">
        <f>I5367*H5367</f>
        <v>27874.6</v>
      </c>
      <c r="K5367" s="37">
        <f t="shared" si="170"/>
        <v>75775.600000000006</v>
      </c>
      <c r="L5367" s="350">
        <v>20250505</v>
      </c>
    </row>
    <row r="5368" spans="1:14" x14ac:dyDescent="0.25">
      <c r="A5368" s="55" t="s">
        <v>7286</v>
      </c>
      <c r="B5368" s="35" t="s">
        <v>11</v>
      </c>
      <c r="C5368" s="35" t="s">
        <v>251</v>
      </c>
      <c r="D5368" s="35" t="s">
        <v>91</v>
      </c>
      <c r="E5368" s="35" t="s">
        <v>6006</v>
      </c>
      <c r="F5368" s="35">
        <v>1</v>
      </c>
      <c r="G5368" s="36">
        <v>47901</v>
      </c>
      <c r="H5368" s="35"/>
      <c r="I5368" s="36"/>
      <c r="J5368" s="36"/>
      <c r="K5368" s="36">
        <f t="shared" si="170"/>
        <v>47901</v>
      </c>
      <c r="L5368" s="348">
        <v>20250505</v>
      </c>
    </row>
    <row r="5369" spans="1:14" x14ac:dyDescent="0.25">
      <c r="A5369" s="56" t="s">
        <v>7296</v>
      </c>
      <c r="B5369" s="46" t="s">
        <v>11</v>
      </c>
      <c r="C5369" s="46" t="s">
        <v>35</v>
      </c>
      <c r="D5369" s="46" t="s">
        <v>1083</v>
      </c>
      <c r="E5369" s="46" t="s">
        <v>1084</v>
      </c>
      <c r="F5369" s="46">
        <v>1</v>
      </c>
      <c r="G5369" s="37">
        <v>47901</v>
      </c>
      <c r="H5369" s="46">
        <v>47</v>
      </c>
      <c r="I5369" s="37">
        <v>536.04999999999995</v>
      </c>
      <c r="J5369" s="37">
        <f>I5369*H5369</f>
        <v>25194.35</v>
      </c>
      <c r="K5369" s="37">
        <f t="shared" si="170"/>
        <v>73095.350000000006</v>
      </c>
      <c r="L5369" s="350">
        <v>20250506</v>
      </c>
    </row>
    <row r="5370" spans="1:14" x14ac:dyDescent="0.25">
      <c r="A5370" s="56" t="s">
        <v>7291</v>
      </c>
      <c r="B5370" s="46" t="s">
        <v>11</v>
      </c>
      <c r="C5370" s="46" t="s">
        <v>95</v>
      </c>
      <c r="D5370" s="46" t="s">
        <v>96</v>
      </c>
      <c r="E5370" s="46" t="s">
        <v>1330</v>
      </c>
      <c r="F5370" s="46">
        <v>1</v>
      </c>
      <c r="G5370" s="37">
        <v>47901</v>
      </c>
      <c r="H5370" s="46">
        <v>183</v>
      </c>
      <c r="I5370" s="37">
        <v>536.04999999999995</v>
      </c>
      <c r="J5370" s="37">
        <f>I5370*H5370</f>
        <v>98097.15</v>
      </c>
      <c r="K5370" s="37">
        <f t="shared" si="170"/>
        <v>145998.15</v>
      </c>
      <c r="L5370" s="350">
        <v>20250506</v>
      </c>
    </row>
    <row r="5371" spans="1:14" x14ac:dyDescent="0.25">
      <c r="A5371" s="55" t="s">
        <v>7292</v>
      </c>
      <c r="B5371" s="35" t="s">
        <v>11</v>
      </c>
      <c r="C5371" s="35" t="s">
        <v>36</v>
      </c>
      <c r="D5371" s="35" t="s">
        <v>6262</v>
      </c>
      <c r="E5371" s="35" t="s">
        <v>7293</v>
      </c>
      <c r="F5371" s="35">
        <v>1</v>
      </c>
      <c r="G5371" s="36">
        <v>47901</v>
      </c>
      <c r="H5371" s="35"/>
      <c r="I5371" s="36"/>
      <c r="J5371" s="36"/>
      <c r="K5371" s="36">
        <f t="shared" si="170"/>
        <v>47901</v>
      </c>
      <c r="L5371" s="348">
        <v>20250506</v>
      </c>
    </row>
    <row r="5372" spans="1:14" x14ac:dyDescent="0.25">
      <c r="A5372" s="55" t="s">
        <v>7283</v>
      </c>
      <c r="B5372" s="35" t="s">
        <v>11</v>
      </c>
      <c r="C5372" s="35" t="s">
        <v>7284</v>
      </c>
      <c r="D5372" s="35" t="s">
        <v>2150</v>
      </c>
      <c r="E5372" s="35">
        <v>7929858</v>
      </c>
      <c r="F5372" s="35">
        <v>1</v>
      </c>
      <c r="G5372" s="36">
        <v>47901</v>
      </c>
      <c r="H5372" s="35"/>
      <c r="I5372" s="36"/>
      <c r="J5372" s="36"/>
      <c r="K5372" s="36">
        <f t="shared" si="170"/>
        <v>47901</v>
      </c>
      <c r="L5372" s="348">
        <v>20250507</v>
      </c>
    </row>
    <row r="5373" spans="1:14" x14ac:dyDescent="0.25">
      <c r="A5373" s="55" t="s">
        <v>7282</v>
      </c>
      <c r="B5373" s="35" t="s">
        <v>11</v>
      </c>
      <c r="C5373" s="35" t="s">
        <v>222</v>
      </c>
      <c r="D5373" s="35" t="s">
        <v>26</v>
      </c>
      <c r="E5373" s="35" t="s">
        <v>1109</v>
      </c>
      <c r="F5373" s="35">
        <v>1</v>
      </c>
      <c r="G5373" s="36">
        <v>47901</v>
      </c>
      <c r="H5373" s="35"/>
      <c r="I5373" s="36"/>
      <c r="J5373" s="36"/>
      <c r="K5373" s="36">
        <f t="shared" si="170"/>
        <v>47901</v>
      </c>
      <c r="L5373" s="348">
        <v>20250508</v>
      </c>
    </row>
    <row r="5374" spans="1:14" x14ac:dyDescent="0.25">
      <c r="A5374" s="56" t="s">
        <v>7281</v>
      </c>
      <c r="B5374" s="46" t="s">
        <v>11</v>
      </c>
      <c r="C5374" s="46" t="s">
        <v>27</v>
      </c>
      <c r="D5374" s="46" t="s">
        <v>1092</v>
      </c>
      <c r="E5374" s="46" t="s">
        <v>1120</v>
      </c>
      <c r="F5374" s="46">
        <v>1</v>
      </c>
      <c r="G5374" s="37">
        <v>47901</v>
      </c>
      <c r="H5374" s="46">
        <v>64</v>
      </c>
      <c r="I5374" s="37">
        <v>536.04999999999995</v>
      </c>
      <c r="J5374" s="37">
        <f>I5374*H5374</f>
        <v>34307.199999999997</v>
      </c>
      <c r="K5374" s="37">
        <f t="shared" si="170"/>
        <v>82208.2</v>
      </c>
      <c r="L5374" s="350">
        <v>20250509</v>
      </c>
    </row>
    <row r="5375" spans="1:14" x14ac:dyDescent="0.25">
      <c r="A5375" s="56" t="s">
        <v>7298</v>
      </c>
      <c r="B5375" s="46" t="s">
        <v>11</v>
      </c>
      <c r="C5375" s="46" t="s">
        <v>7190</v>
      </c>
      <c r="D5375" s="46" t="s">
        <v>7191</v>
      </c>
      <c r="E5375" s="46" t="s">
        <v>7299</v>
      </c>
      <c r="F5375" s="46">
        <v>1</v>
      </c>
      <c r="G5375" s="37">
        <v>47901</v>
      </c>
      <c r="H5375" s="46">
        <v>98</v>
      </c>
      <c r="I5375" s="37">
        <v>536.04999999999995</v>
      </c>
      <c r="J5375" s="37">
        <f>I5375*H5375</f>
        <v>52532.899999999994</v>
      </c>
      <c r="K5375" s="37">
        <f t="shared" si="170"/>
        <v>100433.9</v>
      </c>
      <c r="L5375" s="350">
        <v>20250509</v>
      </c>
    </row>
    <row r="5376" spans="1:14" x14ac:dyDescent="0.25">
      <c r="A5376" s="56" t="s">
        <v>7285</v>
      </c>
      <c r="B5376" s="46" t="s">
        <v>11</v>
      </c>
      <c r="C5376" s="46" t="s">
        <v>36</v>
      </c>
      <c r="D5376" s="46" t="s">
        <v>37</v>
      </c>
      <c r="E5376" s="46" t="s">
        <v>5776</v>
      </c>
      <c r="F5376" s="46">
        <v>1</v>
      </c>
      <c r="G5376" s="37">
        <v>47901</v>
      </c>
      <c r="H5376" s="46">
        <v>287</v>
      </c>
      <c r="I5376" s="37">
        <v>536.04999999999995</v>
      </c>
      <c r="J5376" s="37">
        <f>I5376*H5376</f>
        <v>153846.34999999998</v>
      </c>
      <c r="K5376" s="37">
        <f t="shared" si="170"/>
        <v>201747.34999999998</v>
      </c>
      <c r="L5376" s="350">
        <v>20250512</v>
      </c>
    </row>
    <row r="5377" spans="1:12" x14ac:dyDescent="0.25">
      <c r="A5377" s="55" t="s">
        <v>7297</v>
      </c>
      <c r="B5377" s="35" t="s">
        <v>11</v>
      </c>
      <c r="C5377" s="35" t="s">
        <v>283</v>
      </c>
      <c r="D5377" s="35" t="s">
        <v>93</v>
      </c>
      <c r="E5377" s="35" t="s">
        <v>284</v>
      </c>
      <c r="F5377" s="35">
        <v>1</v>
      </c>
      <c r="G5377" s="36">
        <v>47901</v>
      </c>
      <c r="H5377" s="35"/>
      <c r="I5377" s="36"/>
      <c r="J5377" s="36"/>
      <c r="K5377" s="36">
        <f t="shared" si="170"/>
        <v>47901</v>
      </c>
      <c r="L5377" s="348">
        <v>20250513</v>
      </c>
    </row>
    <row r="5378" spans="1:12" x14ac:dyDescent="0.25">
      <c r="A5378" s="55" t="s">
        <v>7280</v>
      </c>
      <c r="B5378" s="35" t="s">
        <v>11</v>
      </c>
      <c r="C5378" s="35" t="s">
        <v>5993</v>
      </c>
      <c r="D5378" s="35" t="s">
        <v>872</v>
      </c>
      <c r="E5378" s="35" t="s">
        <v>883</v>
      </c>
      <c r="F5378" s="35">
        <v>1</v>
      </c>
      <c r="G5378" s="36">
        <v>47901</v>
      </c>
      <c r="H5378" s="35"/>
      <c r="I5378" s="36"/>
      <c r="J5378" s="36"/>
      <c r="K5378" s="36">
        <f t="shared" si="170"/>
        <v>47901</v>
      </c>
      <c r="L5378" s="348">
        <v>20250513</v>
      </c>
    </row>
    <row r="5379" spans="1:12" x14ac:dyDescent="0.25">
      <c r="A5379" s="55" t="s">
        <v>7288</v>
      </c>
      <c r="B5379" s="35" t="s">
        <v>2204</v>
      </c>
      <c r="C5379" s="35" t="s">
        <v>3984</v>
      </c>
      <c r="D5379" s="35" t="s">
        <v>3983</v>
      </c>
      <c r="E5379" s="35" t="s">
        <v>7289</v>
      </c>
      <c r="F5379" s="35">
        <v>1</v>
      </c>
      <c r="G5379" s="36">
        <v>47901</v>
      </c>
      <c r="H5379" s="35"/>
      <c r="I5379" s="36"/>
      <c r="J5379" s="36"/>
      <c r="K5379" s="36">
        <f t="shared" si="170"/>
        <v>47901</v>
      </c>
      <c r="L5379" s="348">
        <v>20250513</v>
      </c>
    </row>
    <row r="5380" spans="1:12" x14ac:dyDescent="0.25">
      <c r="A5380" s="55" t="s">
        <v>7295</v>
      </c>
      <c r="B5380" s="35" t="s">
        <v>11</v>
      </c>
      <c r="C5380" s="35" t="s">
        <v>27</v>
      </c>
      <c r="D5380" s="35" t="s">
        <v>238</v>
      </c>
      <c r="E5380" s="35" t="s">
        <v>419</v>
      </c>
      <c r="F5380" s="35">
        <v>1</v>
      </c>
      <c r="G5380" s="36">
        <v>47901</v>
      </c>
      <c r="H5380" s="35"/>
      <c r="I5380" s="36"/>
      <c r="J5380" s="36"/>
      <c r="K5380" s="36">
        <f t="shared" si="170"/>
        <v>47901</v>
      </c>
      <c r="L5380" s="348">
        <v>20250514</v>
      </c>
    </row>
    <row r="5381" spans="1:12" x14ac:dyDescent="0.25">
      <c r="A5381" s="56" t="s">
        <v>7275</v>
      </c>
      <c r="B5381" s="46" t="s">
        <v>11</v>
      </c>
      <c r="C5381" s="46" t="s">
        <v>255</v>
      </c>
      <c r="D5381" s="46" t="s">
        <v>256</v>
      </c>
      <c r="E5381" s="46" t="s">
        <v>727</v>
      </c>
      <c r="F5381" s="46">
        <v>1</v>
      </c>
      <c r="G5381" s="37">
        <v>47901</v>
      </c>
      <c r="H5381" s="46">
        <v>49</v>
      </c>
      <c r="I5381" s="37">
        <v>536.04999999999995</v>
      </c>
      <c r="J5381" s="37">
        <f>I5381*H5381</f>
        <v>26266.449999999997</v>
      </c>
      <c r="K5381" s="37">
        <f t="shared" si="170"/>
        <v>74167.45</v>
      </c>
      <c r="L5381" s="350">
        <v>20250514</v>
      </c>
    </row>
    <row r="5382" spans="1:12" x14ac:dyDescent="0.25">
      <c r="A5382" s="56" t="s">
        <v>7274</v>
      </c>
      <c r="B5382" s="46" t="s">
        <v>11</v>
      </c>
      <c r="C5382" s="46" t="s">
        <v>28</v>
      </c>
      <c r="D5382" s="46" t="s">
        <v>134</v>
      </c>
      <c r="E5382" s="46" t="s">
        <v>2287</v>
      </c>
      <c r="F5382" s="46">
        <v>1</v>
      </c>
      <c r="G5382" s="37">
        <v>47901</v>
      </c>
      <c r="H5382" s="46">
        <v>186</v>
      </c>
      <c r="I5382" s="37">
        <v>536.04999999999995</v>
      </c>
      <c r="J5382" s="37">
        <f>I5382*H5382</f>
        <v>99705.299999999988</v>
      </c>
      <c r="K5382" s="37">
        <f t="shared" si="170"/>
        <v>147606.29999999999</v>
      </c>
      <c r="L5382" s="350">
        <v>20250515</v>
      </c>
    </row>
    <row r="5383" spans="1:12" x14ac:dyDescent="0.25">
      <c r="A5383" s="56" t="s">
        <v>7273</v>
      </c>
      <c r="B5383" s="46" t="s">
        <v>11</v>
      </c>
      <c r="C5383" s="46" t="s">
        <v>35</v>
      </c>
      <c r="D5383" s="46" t="s">
        <v>611</v>
      </c>
      <c r="E5383" s="46" t="s">
        <v>6839</v>
      </c>
      <c r="F5383" s="46">
        <v>1</v>
      </c>
      <c r="G5383" s="37">
        <v>47901</v>
      </c>
      <c r="H5383" s="46">
        <v>58</v>
      </c>
      <c r="I5383" s="37">
        <v>536.04999999999995</v>
      </c>
      <c r="J5383" s="37">
        <f>I5383*H5383</f>
        <v>31090.899999999998</v>
      </c>
      <c r="K5383" s="37">
        <f t="shared" si="170"/>
        <v>78991.899999999994</v>
      </c>
      <c r="L5383" s="350">
        <v>20250516</v>
      </c>
    </row>
    <row r="5384" spans="1:12" x14ac:dyDescent="0.25">
      <c r="A5384" s="55" t="s">
        <v>7268</v>
      </c>
      <c r="B5384" s="35" t="s">
        <v>11</v>
      </c>
      <c r="C5384" s="35" t="s">
        <v>27</v>
      </c>
      <c r="D5384" s="35" t="s">
        <v>337</v>
      </c>
      <c r="E5384" s="35" t="s">
        <v>338</v>
      </c>
      <c r="F5384" s="35">
        <v>1</v>
      </c>
      <c r="G5384" s="36">
        <v>47901</v>
      </c>
      <c r="H5384" s="35"/>
      <c r="I5384" s="36"/>
      <c r="J5384" s="36"/>
      <c r="K5384" s="36">
        <f t="shared" si="170"/>
        <v>47901</v>
      </c>
      <c r="L5384" s="348">
        <v>20250516</v>
      </c>
    </row>
    <row r="5385" spans="1:12" x14ac:dyDescent="0.25">
      <c r="A5385" s="56" t="s">
        <v>7279</v>
      </c>
      <c r="B5385" s="46" t="s">
        <v>11</v>
      </c>
      <c r="C5385" s="46" t="s">
        <v>698</v>
      </c>
      <c r="D5385" s="46" t="s">
        <v>26</v>
      </c>
      <c r="E5385" s="46" t="s">
        <v>3338</v>
      </c>
      <c r="F5385" s="46">
        <v>1</v>
      </c>
      <c r="G5385" s="37">
        <v>47901</v>
      </c>
      <c r="H5385" s="46">
        <v>138</v>
      </c>
      <c r="I5385" s="37">
        <v>536.04999999999995</v>
      </c>
      <c r="J5385" s="37">
        <f>I5385*H5385</f>
        <v>73974.899999999994</v>
      </c>
      <c r="K5385" s="37">
        <f t="shared" si="170"/>
        <v>121875.9</v>
      </c>
      <c r="L5385" s="350">
        <v>20250519</v>
      </c>
    </row>
    <row r="5386" spans="1:12" x14ac:dyDescent="0.25">
      <c r="A5386" s="55" t="s">
        <v>7276</v>
      </c>
      <c r="B5386" s="35" t="s">
        <v>2204</v>
      </c>
      <c r="C5386" s="35" t="s">
        <v>7190</v>
      </c>
      <c r="D5386" s="35" t="s">
        <v>7277</v>
      </c>
      <c r="E5386" s="35" t="s">
        <v>7278</v>
      </c>
      <c r="F5386" s="35">
        <v>1</v>
      </c>
      <c r="G5386" s="36">
        <v>47901</v>
      </c>
      <c r="H5386" s="35"/>
      <c r="I5386" s="36"/>
      <c r="J5386" s="36"/>
      <c r="K5386" s="36">
        <f t="shared" si="170"/>
        <v>47901</v>
      </c>
      <c r="L5386" s="348">
        <v>20250519</v>
      </c>
    </row>
    <row r="5387" spans="1:12" x14ac:dyDescent="0.25">
      <c r="A5387" s="55" t="s">
        <v>7266</v>
      </c>
      <c r="B5387" s="35" t="s">
        <v>11</v>
      </c>
      <c r="C5387" s="35" t="s">
        <v>5993</v>
      </c>
      <c r="D5387" s="35" t="s">
        <v>872</v>
      </c>
      <c r="E5387" s="35" t="s">
        <v>883</v>
      </c>
      <c r="F5387" s="35">
        <v>1</v>
      </c>
      <c r="G5387" s="36">
        <v>47901</v>
      </c>
      <c r="H5387" s="35"/>
      <c r="I5387" s="36"/>
      <c r="J5387" s="36"/>
      <c r="K5387" s="36">
        <f t="shared" si="170"/>
        <v>47901</v>
      </c>
      <c r="L5387" s="348">
        <v>20250520</v>
      </c>
    </row>
    <row r="5388" spans="1:12" x14ac:dyDescent="0.25">
      <c r="A5388" s="56" t="s">
        <v>7254</v>
      </c>
      <c r="B5388" s="46" t="s">
        <v>11</v>
      </c>
      <c r="C5388" s="46" t="s">
        <v>35</v>
      </c>
      <c r="D5388" s="46" t="s">
        <v>592</v>
      </c>
      <c r="E5388" s="46" t="s">
        <v>595</v>
      </c>
      <c r="F5388" s="46">
        <v>1</v>
      </c>
      <c r="G5388" s="37">
        <v>47901</v>
      </c>
      <c r="H5388" s="46">
        <v>32</v>
      </c>
      <c r="I5388" s="37">
        <v>536.04999999999995</v>
      </c>
      <c r="J5388" s="37">
        <f>I5388*H5388</f>
        <v>17153.599999999999</v>
      </c>
      <c r="K5388" s="37">
        <f t="shared" si="170"/>
        <v>65054.6</v>
      </c>
      <c r="L5388" s="350">
        <v>20250522</v>
      </c>
    </row>
    <row r="5389" spans="1:12" x14ac:dyDescent="0.25">
      <c r="A5389" s="55" t="s">
        <v>7255</v>
      </c>
      <c r="B5389" s="35" t="s">
        <v>11</v>
      </c>
      <c r="C5389" s="35" t="s">
        <v>685</v>
      </c>
      <c r="D5389" s="35" t="s">
        <v>1276</v>
      </c>
      <c r="E5389" s="35" t="s">
        <v>1277</v>
      </c>
      <c r="F5389" s="35">
        <v>1</v>
      </c>
      <c r="G5389" s="36">
        <v>47901</v>
      </c>
      <c r="H5389" s="35"/>
      <c r="I5389" s="36"/>
      <c r="J5389" s="36"/>
      <c r="K5389" s="36">
        <f t="shared" si="170"/>
        <v>47901</v>
      </c>
      <c r="L5389" s="348">
        <v>20250522</v>
      </c>
    </row>
    <row r="5390" spans="1:12" x14ac:dyDescent="0.25">
      <c r="A5390" s="55" t="s">
        <v>7263</v>
      </c>
      <c r="B5390" s="35" t="s">
        <v>11</v>
      </c>
      <c r="C5390" s="35" t="s">
        <v>12</v>
      </c>
      <c r="D5390" s="35" t="s">
        <v>116</v>
      </c>
      <c r="E5390" s="35" t="s">
        <v>1071</v>
      </c>
      <c r="F5390" s="35">
        <v>1</v>
      </c>
      <c r="G5390" s="36">
        <v>47901</v>
      </c>
      <c r="H5390" s="35"/>
      <c r="I5390" s="36"/>
      <c r="J5390" s="36"/>
      <c r="K5390" s="36">
        <f t="shared" si="170"/>
        <v>47901</v>
      </c>
      <c r="L5390" s="348">
        <v>20250522</v>
      </c>
    </row>
    <row r="5391" spans="1:12" x14ac:dyDescent="0.25">
      <c r="A5391" s="55" t="s">
        <v>7267</v>
      </c>
      <c r="B5391" s="35" t="s">
        <v>11</v>
      </c>
      <c r="C5391" s="35" t="s">
        <v>12</v>
      </c>
      <c r="D5391" s="35" t="s">
        <v>118</v>
      </c>
      <c r="E5391" s="35" t="s">
        <v>2205</v>
      </c>
      <c r="F5391" s="35">
        <v>1</v>
      </c>
      <c r="G5391" s="36">
        <v>47901</v>
      </c>
      <c r="H5391" s="35"/>
      <c r="I5391" s="36"/>
      <c r="J5391" s="36"/>
      <c r="K5391" s="36">
        <f t="shared" si="170"/>
        <v>47901</v>
      </c>
      <c r="L5391" s="348">
        <v>20250522</v>
      </c>
    </row>
    <row r="5392" spans="1:12" x14ac:dyDescent="0.25">
      <c r="A5392" s="56" t="s">
        <v>7253</v>
      </c>
      <c r="B5392" s="46" t="s">
        <v>11</v>
      </c>
      <c r="C5392" s="46" t="s">
        <v>27</v>
      </c>
      <c r="D5392" s="46" t="s">
        <v>138</v>
      </c>
      <c r="E5392" s="46" t="s">
        <v>2143</v>
      </c>
      <c r="F5392" s="46">
        <v>1</v>
      </c>
      <c r="G5392" s="37">
        <v>47901</v>
      </c>
      <c r="H5392" s="46">
        <v>88</v>
      </c>
      <c r="I5392" s="37">
        <v>536.04999999999995</v>
      </c>
      <c r="J5392" s="37">
        <f>I5392*H5392</f>
        <v>47172.399999999994</v>
      </c>
      <c r="K5392" s="37">
        <f t="shared" si="170"/>
        <v>95073.4</v>
      </c>
      <c r="L5392" s="350">
        <v>20250523</v>
      </c>
    </row>
    <row r="5393" spans="1:12" x14ac:dyDescent="0.25">
      <c r="A5393" s="55" t="s">
        <v>7241</v>
      </c>
      <c r="B5393" s="35" t="s">
        <v>11</v>
      </c>
      <c r="C5393" s="35" t="s">
        <v>12</v>
      </c>
      <c r="D5393" s="35" t="s">
        <v>118</v>
      </c>
      <c r="E5393" s="35" t="s">
        <v>5380</v>
      </c>
      <c r="F5393" s="35">
        <v>1</v>
      </c>
      <c r="G5393" s="36">
        <v>47901</v>
      </c>
      <c r="H5393" s="35"/>
      <c r="I5393" s="36"/>
      <c r="J5393" s="36"/>
      <c r="K5393" s="36">
        <f t="shared" si="170"/>
        <v>47901</v>
      </c>
      <c r="L5393" s="348">
        <v>20250523</v>
      </c>
    </row>
    <row r="5394" spans="1:12" x14ac:dyDescent="0.25">
      <c r="A5394" s="55" t="s">
        <v>7243</v>
      </c>
      <c r="B5394" s="35" t="s">
        <v>11</v>
      </c>
      <c r="C5394" s="35" t="s">
        <v>12</v>
      </c>
      <c r="D5394" s="35" t="s">
        <v>128</v>
      </c>
      <c r="E5394" s="35" t="s">
        <v>160</v>
      </c>
      <c r="F5394" s="35">
        <v>1</v>
      </c>
      <c r="G5394" s="36">
        <v>47901</v>
      </c>
      <c r="H5394" s="35"/>
      <c r="I5394" s="36"/>
      <c r="J5394" s="36"/>
      <c r="K5394" s="36">
        <f t="shared" si="170"/>
        <v>47901</v>
      </c>
      <c r="L5394" s="348">
        <v>20250523</v>
      </c>
    </row>
    <row r="5395" spans="1:12" x14ac:dyDescent="0.25">
      <c r="A5395" s="55" t="s">
        <v>7242</v>
      </c>
      <c r="B5395" s="35" t="s">
        <v>11</v>
      </c>
      <c r="C5395" s="35" t="s">
        <v>220</v>
      </c>
      <c r="D5395" s="35" t="s">
        <v>221</v>
      </c>
      <c r="E5395" s="35" t="s">
        <v>1216</v>
      </c>
      <c r="F5395" s="35">
        <v>1</v>
      </c>
      <c r="G5395" s="36">
        <v>47901</v>
      </c>
      <c r="H5395" s="35"/>
      <c r="I5395" s="36"/>
      <c r="J5395" s="36"/>
      <c r="K5395" s="36">
        <f t="shared" si="170"/>
        <v>47901</v>
      </c>
      <c r="L5395" s="348">
        <v>20250526</v>
      </c>
    </row>
    <row r="5396" spans="1:12" x14ac:dyDescent="0.25">
      <c r="A5396" s="56" t="s">
        <v>7250</v>
      </c>
      <c r="B5396" s="46" t="s">
        <v>11</v>
      </c>
      <c r="C5396" s="46" t="s">
        <v>27</v>
      </c>
      <c r="D5396" s="46" t="s">
        <v>50</v>
      </c>
      <c r="E5396" s="46" t="s">
        <v>825</v>
      </c>
      <c r="F5396" s="46">
        <v>1</v>
      </c>
      <c r="G5396" s="37">
        <v>47901</v>
      </c>
      <c r="H5396" s="46">
        <v>186</v>
      </c>
      <c r="I5396" s="37">
        <v>536.04999999999995</v>
      </c>
      <c r="J5396" s="37">
        <f>I5396*H5396</f>
        <v>99705.299999999988</v>
      </c>
      <c r="K5396" s="37">
        <f t="shared" si="170"/>
        <v>147606.29999999999</v>
      </c>
      <c r="L5396" s="350">
        <v>20250526</v>
      </c>
    </row>
    <row r="5397" spans="1:12" x14ac:dyDescent="0.25">
      <c r="A5397" s="55" t="s">
        <v>7240</v>
      </c>
      <c r="B5397" s="35" t="s">
        <v>11</v>
      </c>
      <c r="C5397" s="35" t="s">
        <v>12</v>
      </c>
      <c r="D5397" s="35" t="s">
        <v>322</v>
      </c>
      <c r="E5397" s="35" t="s">
        <v>2155</v>
      </c>
      <c r="F5397" s="35">
        <v>1</v>
      </c>
      <c r="G5397" s="36">
        <v>47901</v>
      </c>
      <c r="H5397" s="35"/>
      <c r="I5397" s="36"/>
      <c r="J5397" s="36"/>
      <c r="K5397" s="36">
        <f t="shared" si="170"/>
        <v>47901</v>
      </c>
      <c r="L5397" s="348">
        <v>20250526</v>
      </c>
    </row>
    <row r="5398" spans="1:12" x14ac:dyDescent="0.25">
      <c r="A5398" s="56" t="s">
        <v>7233</v>
      </c>
      <c r="B5398" s="46" t="s">
        <v>11</v>
      </c>
      <c r="C5398" s="46" t="s">
        <v>27</v>
      </c>
      <c r="D5398" s="46" t="s">
        <v>393</v>
      </c>
      <c r="E5398" s="46" t="s">
        <v>396</v>
      </c>
      <c r="F5398" s="46">
        <v>1</v>
      </c>
      <c r="G5398" s="37">
        <v>47901</v>
      </c>
      <c r="H5398" s="46">
        <v>34</v>
      </c>
      <c r="I5398" s="37">
        <v>536.04999999999995</v>
      </c>
      <c r="J5398" s="37">
        <f>I5398*H5398</f>
        <v>18225.699999999997</v>
      </c>
      <c r="K5398" s="37">
        <f t="shared" si="170"/>
        <v>66126.7</v>
      </c>
      <c r="L5398" s="350">
        <v>20250527</v>
      </c>
    </row>
    <row r="5399" spans="1:12" x14ac:dyDescent="0.25">
      <c r="A5399" s="55" t="s">
        <v>7239</v>
      </c>
      <c r="B5399" s="35" t="s">
        <v>11</v>
      </c>
      <c r="C5399" s="35" t="s">
        <v>12</v>
      </c>
      <c r="D5399" s="35" t="s">
        <v>116</v>
      </c>
      <c r="E5399" s="35" t="s">
        <v>1148</v>
      </c>
      <c r="F5399" s="35">
        <v>1</v>
      </c>
      <c r="G5399" s="36">
        <v>47901</v>
      </c>
      <c r="H5399" s="35"/>
      <c r="I5399" s="36"/>
      <c r="J5399" s="36"/>
      <c r="K5399" s="36">
        <f t="shared" si="170"/>
        <v>47901</v>
      </c>
      <c r="L5399" s="348">
        <v>20250527</v>
      </c>
    </row>
    <row r="5400" spans="1:12" x14ac:dyDescent="0.25">
      <c r="A5400" s="55" t="s">
        <v>7235</v>
      </c>
      <c r="B5400" s="35" t="s">
        <v>11</v>
      </c>
      <c r="C5400" s="35" t="s">
        <v>251</v>
      </c>
      <c r="D5400" s="35" t="s">
        <v>91</v>
      </c>
      <c r="E5400" s="35" t="s">
        <v>1198</v>
      </c>
      <c r="F5400" s="35">
        <v>1</v>
      </c>
      <c r="G5400" s="36">
        <v>47901</v>
      </c>
      <c r="H5400" s="35"/>
      <c r="I5400" s="36"/>
      <c r="J5400" s="36"/>
      <c r="K5400" s="36">
        <f t="shared" si="170"/>
        <v>47901</v>
      </c>
      <c r="L5400" s="348">
        <v>20250527</v>
      </c>
    </row>
    <row r="5401" spans="1:12" x14ac:dyDescent="0.25">
      <c r="A5401" s="55" t="s">
        <v>7236</v>
      </c>
      <c r="B5401" s="35" t="s">
        <v>11</v>
      </c>
      <c r="C5401" s="35" t="s">
        <v>251</v>
      </c>
      <c r="D5401" s="35" t="s">
        <v>91</v>
      </c>
      <c r="E5401" s="35" t="s">
        <v>1196</v>
      </c>
      <c r="F5401" s="35">
        <v>1</v>
      </c>
      <c r="G5401" s="36">
        <v>47901</v>
      </c>
      <c r="H5401" s="35"/>
      <c r="I5401" s="36"/>
      <c r="J5401" s="36"/>
      <c r="K5401" s="36">
        <f t="shared" si="170"/>
        <v>47901</v>
      </c>
      <c r="L5401" s="348">
        <v>20250527</v>
      </c>
    </row>
    <row r="5402" spans="1:12" x14ac:dyDescent="0.25">
      <c r="A5402" s="55" t="s">
        <v>7237</v>
      </c>
      <c r="B5402" s="35" t="s">
        <v>11</v>
      </c>
      <c r="C5402" s="35" t="s">
        <v>251</v>
      </c>
      <c r="D5402" s="35" t="s">
        <v>91</v>
      </c>
      <c r="E5402" s="35" t="s">
        <v>2971</v>
      </c>
      <c r="F5402" s="35">
        <v>1</v>
      </c>
      <c r="G5402" s="36">
        <v>47901</v>
      </c>
      <c r="H5402" s="35"/>
      <c r="I5402" s="36"/>
      <c r="J5402" s="36"/>
      <c r="K5402" s="36">
        <f t="shared" si="170"/>
        <v>47901</v>
      </c>
      <c r="L5402" s="348">
        <v>20250527</v>
      </c>
    </row>
    <row r="5403" spans="1:12" x14ac:dyDescent="0.25">
      <c r="A5403" s="55" t="s">
        <v>7269</v>
      </c>
      <c r="B5403" s="35" t="s">
        <v>11</v>
      </c>
      <c r="C5403" s="35" t="s">
        <v>27</v>
      </c>
      <c r="D5403" s="35" t="s">
        <v>1092</v>
      </c>
      <c r="E5403" s="35" t="s">
        <v>1120</v>
      </c>
      <c r="F5403" s="35">
        <v>1</v>
      </c>
      <c r="G5403" s="36">
        <v>47901</v>
      </c>
      <c r="H5403" s="35"/>
      <c r="I5403" s="36"/>
      <c r="J5403" s="36"/>
      <c r="K5403" s="36">
        <f t="shared" si="170"/>
        <v>47901</v>
      </c>
      <c r="L5403" s="348">
        <v>20250528</v>
      </c>
    </row>
    <row r="5404" spans="1:12" x14ac:dyDescent="0.25">
      <c r="A5404" s="55" t="s">
        <v>7234</v>
      </c>
      <c r="B5404" s="35" t="s">
        <v>11</v>
      </c>
      <c r="C5404" s="35" t="s">
        <v>984</v>
      </c>
      <c r="D5404" s="35" t="s">
        <v>2953</v>
      </c>
      <c r="E5404" s="35" t="s">
        <v>2954</v>
      </c>
      <c r="F5404" s="35">
        <v>1</v>
      </c>
      <c r="G5404" s="36">
        <v>47901</v>
      </c>
      <c r="H5404" s="35"/>
      <c r="I5404" s="36"/>
      <c r="J5404" s="36"/>
      <c r="K5404" s="36">
        <f t="shared" si="170"/>
        <v>47901</v>
      </c>
      <c r="L5404" s="348">
        <v>20250528</v>
      </c>
    </row>
    <row r="5405" spans="1:12" x14ac:dyDescent="0.25">
      <c r="A5405" s="56" t="s">
        <v>7232</v>
      </c>
      <c r="B5405" s="46" t="s">
        <v>11</v>
      </c>
      <c r="C5405" s="46" t="s">
        <v>984</v>
      </c>
      <c r="D5405" s="46" t="s">
        <v>2178</v>
      </c>
      <c r="E5405" s="46" t="s">
        <v>999</v>
      </c>
      <c r="F5405" s="46">
        <v>1</v>
      </c>
      <c r="G5405" s="37">
        <v>47901</v>
      </c>
      <c r="H5405" s="46">
        <v>50</v>
      </c>
      <c r="I5405" s="37">
        <v>536.04999999999995</v>
      </c>
      <c r="J5405" s="37">
        <f>I5405*H5405</f>
        <v>26802.499999999996</v>
      </c>
      <c r="K5405" s="37">
        <f t="shared" si="170"/>
        <v>74703.5</v>
      </c>
      <c r="L5405" s="350">
        <v>20250528</v>
      </c>
    </row>
    <row r="5406" spans="1:12" x14ac:dyDescent="0.25">
      <c r="A5406" s="56" t="s">
        <v>7238</v>
      </c>
      <c r="B5406" s="46" t="s">
        <v>11</v>
      </c>
      <c r="C5406" s="46" t="s">
        <v>12</v>
      </c>
      <c r="D5406" s="46" t="s">
        <v>260</v>
      </c>
      <c r="E5406" s="46" t="s">
        <v>1281</v>
      </c>
      <c r="F5406" s="46">
        <v>1</v>
      </c>
      <c r="G5406" s="37">
        <v>47901</v>
      </c>
      <c r="H5406" s="46">
        <v>150</v>
      </c>
      <c r="I5406" s="37">
        <v>536.04999999999995</v>
      </c>
      <c r="J5406" s="37">
        <f>I5406*H5406</f>
        <v>80407.5</v>
      </c>
      <c r="K5406" s="37">
        <f t="shared" si="170"/>
        <v>128308.5</v>
      </c>
      <c r="L5406" s="350">
        <v>20250528</v>
      </c>
    </row>
    <row r="5407" spans="1:12" x14ac:dyDescent="0.25">
      <c r="A5407" s="76" t="s">
        <v>7264</v>
      </c>
      <c r="B5407" s="77" t="s">
        <v>11</v>
      </c>
      <c r="C5407" s="77" t="s">
        <v>56</v>
      </c>
      <c r="D5407" s="77" t="s">
        <v>57</v>
      </c>
      <c r="E5407" s="77" t="s">
        <v>7265</v>
      </c>
      <c r="F5407" s="77">
        <v>1</v>
      </c>
      <c r="G5407" s="78">
        <v>95802</v>
      </c>
      <c r="H5407" s="77">
        <v>275</v>
      </c>
      <c r="I5407" s="78">
        <v>536.04999999999995</v>
      </c>
      <c r="J5407" s="78">
        <f>I5407*H5407</f>
        <v>147413.75</v>
      </c>
      <c r="K5407" s="78">
        <f t="shared" si="170"/>
        <v>243215.75</v>
      </c>
      <c r="L5407" s="384">
        <v>20250529</v>
      </c>
    </row>
    <row r="5408" spans="1:12" ht="15.75" thickBot="1" x14ac:dyDescent="0.3">
      <c r="A5408" s="313" t="s">
        <v>7231</v>
      </c>
      <c r="B5408" s="314" t="s">
        <v>11</v>
      </c>
      <c r="C5408" s="314" t="s">
        <v>698</v>
      </c>
      <c r="D5408" s="314" t="s">
        <v>26</v>
      </c>
      <c r="E5408" s="314" t="s">
        <v>1050</v>
      </c>
      <c r="F5408" s="314">
        <v>1</v>
      </c>
      <c r="G5408" s="316">
        <v>47901</v>
      </c>
      <c r="H5408" s="314">
        <v>58</v>
      </c>
      <c r="I5408" s="316">
        <v>536.04999999999995</v>
      </c>
      <c r="J5408" s="316">
        <f>I5408*H5408</f>
        <v>31090.899999999998</v>
      </c>
      <c r="K5408" s="316">
        <f t="shared" si="170"/>
        <v>78991.899999999994</v>
      </c>
      <c r="L5408" s="352">
        <v>20250530</v>
      </c>
    </row>
    <row r="5409" spans="1:12" x14ac:dyDescent="0.25">
      <c r="A5409" s="89"/>
      <c r="B5409" s="90"/>
      <c r="C5409" s="90"/>
      <c r="D5409" s="90"/>
      <c r="E5409" s="90"/>
      <c r="F5409" s="90"/>
      <c r="G5409" s="91"/>
      <c r="H5409" s="90"/>
      <c r="I5409" s="91"/>
      <c r="J5409" s="91"/>
      <c r="K5409" s="91"/>
      <c r="L5409" s="358"/>
    </row>
    <row r="5410" spans="1:12" ht="15.75" thickBot="1" x14ac:dyDescent="0.3">
      <c r="A5410" s="70"/>
      <c r="B5410" s="71"/>
      <c r="C5410" s="71"/>
      <c r="D5410" s="71"/>
      <c r="E5410" s="71"/>
      <c r="F5410" s="71"/>
      <c r="G5410" s="72"/>
      <c r="H5410" s="71"/>
      <c r="I5410" s="72"/>
      <c r="J5410" s="72"/>
      <c r="K5410" s="72"/>
      <c r="L5410" s="357"/>
    </row>
    <row r="5411" spans="1:12" x14ac:dyDescent="0.25">
      <c r="A5411" s="54" t="s">
        <v>7270</v>
      </c>
      <c r="B5411" s="47" t="s">
        <v>92</v>
      </c>
      <c r="C5411" s="47" t="s">
        <v>283</v>
      </c>
      <c r="D5411" s="47" t="s">
        <v>93</v>
      </c>
      <c r="E5411" s="47" t="s">
        <v>1077</v>
      </c>
      <c r="F5411" s="47">
        <v>1</v>
      </c>
      <c r="G5411" s="38">
        <v>22143</v>
      </c>
      <c r="H5411" s="47"/>
      <c r="I5411" s="38"/>
      <c r="J5411" s="38"/>
      <c r="K5411" s="38">
        <f t="shared" ref="K5411:K5431" si="171">J5411+G5411</f>
        <v>22143</v>
      </c>
      <c r="L5411" s="347">
        <v>20250513</v>
      </c>
    </row>
    <row r="5412" spans="1:12" x14ac:dyDescent="0.25">
      <c r="A5412" s="55" t="s">
        <v>7271</v>
      </c>
      <c r="B5412" s="35" t="s">
        <v>92</v>
      </c>
      <c r="C5412" s="35" t="s">
        <v>283</v>
      </c>
      <c r="D5412" s="35" t="s">
        <v>93</v>
      </c>
      <c r="E5412" s="35" t="s">
        <v>1079</v>
      </c>
      <c r="F5412" s="35">
        <v>1</v>
      </c>
      <c r="G5412" s="36">
        <v>22143</v>
      </c>
      <c r="H5412" s="35"/>
      <c r="I5412" s="36"/>
      <c r="J5412" s="36"/>
      <c r="K5412" s="36">
        <f t="shared" si="171"/>
        <v>22143</v>
      </c>
      <c r="L5412" s="348">
        <v>20250513</v>
      </c>
    </row>
    <row r="5413" spans="1:12" x14ac:dyDescent="0.25">
      <c r="A5413" s="55" t="s">
        <v>7272</v>
      </c>
      <c r="B5413" s="35" t="s">
        <v>92</v>
      </c>
      <c r="C5413" s="35" t="s">
        <v>283</v>
      </c>
      <c r="D5413" s="35" t="s">
        <v>93</v>
      </c>
      <c r="E5413" s="35" t="s">
        <v>1081</v>
      </c>
      <c r="F5413" s="35">
        <v>1</v>
      </c>
      <c r="G5413" s="36">
        <v>22143</v>
      </c>
      <c r="H5413" s="35"/>
      <c r="I5413" s="36"/>
      <c r="J5413" s="36"/>
      <c r="K5413" s="36">
        <f t="shared" si="171"/>
        <v>22143</v>
      </c>
      <c r="L5413" s="348">
        <v>20250513</v>
      </c>
    </row>
    <row r="5414" spans="1:12" x14ac:dyDescent="0.25">
      <c r="A5414" s="56" t="s">
        <v>7256</v>
      </c>
      <c r="B5414" s="46" t="s">
        <v>92</v>
      </c>
      <c r="C5414" s="46" t="s">
        <v>984</v>
      </c>
      <c r="D5414" s="46" t="s">
        <v>2319</v>
      </c>
      <c r="E5414" s="46" t="s">
        <v>1310</v>
      </c>
      <c r="F5414" s="46">
        <v>1</v>
      </c>
      <c r="G5414" s="37">
        <v>22143</v>
      </c>
      <c r="H5414" s="46">
        <v>103</v>
      </c>
      <c r="I5414" s="37">
        <v>536.04999999999995</v>
      </c>
      <c r="J5414" s="37">
        <f t="shared" ref="J5414:J5427" si="172">I5414*H5414</f>
        <v>55213.149999999994</v>
      </c>
      <c r="K5414" s="37">
        <f t="shared" si="171"/>
        <v>77356.149999999994</v>
      </c>
      <c r="L5414" s="350">
        <v>20250519</v>
      </c>
    </row>
    <row r="5415" spans="1:12" x14ac:dyDescent="0.25">
      <c r="A5415" s="55" t="s">
        <v>7257</v>
      </c>
      <c r="B5415" s="35" t="s">
        <v>92</v>
      </c>
      <c r="C5415" s="35" t="s">
        <v>984</v>
      </c>
      <c r="D5415" s="35" t="s">
        <v>2319</v>
      </c>
      <c r="E5415" s="35" t="s">
        <v>2949</v>
      </c>
      <c r="F5415" s="35">
        <v>1</v>
      </c>
      <c r="G5415" s="36">
        <v>22143</v>
      </c>
      <c r="H5415" s="35"/>
      <c r="I5415" s="36"/>
      <c r="J5415" s="36"/>
      <c r="K5415" s="36">
        <f t="shared" si="171"/>
        <v>22143</v>
      </c>
      <c r="L5415" s="348">
        <v>20250519</v>
      </c>
    </row>
    <row r="5416" spans="1:12" x14ac:dyDescent="0.25">
      <c r="A5416" s="55" t="s">
        <v>7258</v>
      </c>
      <c r="B5416" s="35" t="s">
        <v>92</v>
      </c>
      <c r="C5416" s="35" t="s">
        <v>12</v>
      </c>
      <c r="D5416" s="35" t="s">
        <v>116</v>
      </c>
      <c r="E5416" s="35" t="s">
        <v>1071</v>
      </c>
      <c r="F5416" s="35">
        <v>1</v>
      </c>
      <c r="G5416" s="36">
        <v>22143</v>
      </c>
      <c r="H5416" s="35"/>
      <c r="I5416" s="36"/>
      <c r="J5416" s="36"/>
      <c r="K5416" s="36">
        <f t="shared" si="171"/>
        <v>22143</v>
      </c>
      <c r="L5416" s="348">
        <v>20250519</v>
      </c>
    </row>
    <row r="5417" spans="1:12" x14ac:dyDescent="0.25">
      <c r="A5417" s="55" t="s">
        <v>7259</v>
      </c>
      <c r="B5417" s="35" t="s">
        <v>92</v>
      </c>
      <c r="C5417" s="35" t="s">
        <v>12</v>
      </c>
      <c r="D5417" s="35" t="s">
        <v>116</v>
      </c>
      <c r="E5417" s="35" t="s">
        <v>3001</v>
      </c>
      <c r="F5417" s="35">
        <v>1</v>
      </c>
      <c r="G5417" s="36">
        <v>22143</v>
      </c>
      <c r="H5417" s="35"/>
      <c r="I5417" s="36"/>
      <c r="J5417" s="36"/>
      <c r="K5417" s="36">
        <f t="shared" si="171"/>
        <v>22143</v>
      </c>
      <c r="L5417" s="348">
        <v>20250519</v>
      </c>
    </row>
    <row r="5418" spans="1:12" x14ac:dyDescent="0.25">
      <c r="A5418" s="55" t="s">
        <v>7260</v>
      </c>
      <c r="B5418" s="35" t="s">
        <v>92</v>
      </c>
      <c r="C5418" s="35" t="s">
        <v>12</v>
      </c>
      <c r="D5418" s="35" t="s">
        <v>116</v>
      </c>
      <c r="E5418" s="35" t="s">
        <v>1148</v>
      </c>
      <c r="F5418" s="35">
        <v>1</v>
      </c>
      <c r="G5418" s="36">
        <v>22143</v>
      </c>
      <c r="H5418" s="35"/>
      <c r="I5418" s="36"/>
      <c r="J5418" s="36"/>
      <c r="K5418" s="36">
        <f t="shared" si="171"/>
        <v>22143</v>
      </c>
      <c r="L5418" s="348">
        <v>20250519</v>
      </c>
    </row>
    <row r="5419" spans="1:12" x14ac:dyDescent="0.25">
      <c r="A5419" s="55" t="s">
        <v>7261</v>
      </c>
      <c r="B5419" s="35" t="s">
        <v>92</v>
      </c>
      <c r="C5419" s="35" t="s">
        <v>12</v>
      </c>
      <c r="D5419" s="35" t="s">
        <v>116</v>
      </c>
      <c r="E5419" s="35" t="s">
        <v>4808</v>
      </c>
      <c r="F5419" s="35">
        <v>1</v>
      </c>
      <c r="G5419" s="36">
        <v>22143</v>
      </c>
      <c r="H5419" s="35"/>
      <c r="I5419" s="36"/>
      <c r="J5419" s="36"/>
      <c r="K5419" s="36">
        <f t="shared" si="171"/>
        <v>22143</v>
      </c>
      <c r="L5419" s="348">
        <v>20250519</v>
      </c>
    </row>
    <row r="5420" spans="1:12" x14ac:dyDescent="0.25">
      <c r="A5420" s="55" t="s">
        <v>7262</v>
      </c>
      <c r="B5420" s="35" t="s">
        <v>92</v>
      </c>
      <c r="C5420" s="35" t="s">
        <v>12</v>
      </c>
      <c r="D5420" s="35" t="s">
        <v>116</v>
      </c>
      <c r="E5420" s="35" t="s">
        <v>2369</v>
      </c>
      <c r="F5420" s="35">
        <v>1</v>
      </c>
      <c r="G5420" s="36">
        <v>22143</v>
      </c>
      <c r="H5420" s="35"/>
      <c r="I5420" s="36"/>
      <c r="J5420" s="36"/>
      <c r="K5420" s="36">
        <f t="shared" si="171"/>
        <v>22143</v>
      </c>
      <c r="L5420" s="348">
        <v>20250519</v>
      </c>
    </row>
    <row r="5421" spans="1:12" x14ac:dyDescent="0.25">
      <c r="A5421" s="55" t="s">
        <v>7246</v>
      </c>
      <c r="B5421" s="35" t="s">
        <v>92</v>
      </c>
      <c r="C5421" s="35" t="s">
        <v>95</v>
      </c>
      <c r="D5421" s="35" t="s">
        <v>1161</v>
      </c>
      <c r="E5421" s="35" t="s">
        <v>1162</v>
      </c>
      <c r="F5421" s="35">
        <v>1</v>
      </c>
      <c r="G5421" s="36">
        <v>22143</v>
      </c>
      <c r="H5421" s="35"/>
      <c r="I5421" s="36"/>
      <c r="J5421" s="36"/>
      <c r="K5421" s="36">
        <f t="shared" si="171"/>
        <v>22143</v>
      </c>
      <c r="L5421" s="348">
        <v>20250520</v>
      </c>
    </row>
    <row r="5422" spans="1:12" x14ac:dyDescent="0.25">
      <c r="A5422" s="55" t="s">
        <v>7247</v>
      </c>
      <c r="B5422" s="35" t="s">
        <v>92</v>
      </c>
      <c r="C5422" s="35" t="s">
        <v>95</v>
      </c>
      <c r="D5422" s="35" t="s">
        <v>1161</v>
      </c>
      <c r="E5422" s="35" t="s">
        <v>2333</v>
      </c>
      <c r="F5422" s="35">
        <v>1</v>
      </c>
      <c r="G5422" s="36">
        <v>22143</v>
      </c>
      <c r="H5422" s="35"/>
      <c r="I5422" s="36"/>
      <c r="J5422" s="36"/>
      <c r="K5422" s="36">
        <f t="shared" si="171"/>
        <v>22143</v>
      </c>
      <c r="L5422" s="348">
        <v>20250520</v>
      </c>
    </row>
    <row r="5423" spans="1:12" x14ac:dyDescent="0.25">
      <c r="A5423" s="55" t="s">
        <v>7248</v>
      </c>
      <c r="B5423" s="35" t="s">
        <v>92</v>
      </c>
      <c r="C5423" s="35" t="s">
        <v>95</v>
      </c>
      <c r="D5423" s="35" t="s">
        <v>1161</v>
      </c>
      <c r="E5423" s="35" t="s">
        <v>1164</v>
      </c>
      <c r="F5423" s="35">
        <v>1</v>
      </c>
      <c r="G5423" s="36">
        <v>22143</v>
      </c>
      <c r="H5423" s="35"/>
      <c r="I5423" s="36"/>
      <c r="J5423" s="36"/>
      <c r="K5423" s="36">
        <f t="shared" si="171"/>
        <v>22143</v>
      </c>
      <c r="L5423" s="348">
        <v>20250520</v>
      </c>
    </row>
    <row r="5424" spans="1:12" x14ac:dyDescent="0.25">
      <c r="A5424" s="55" t="s">
        <v>7249</v>
      </c>
      <c r="B5424" s="35" t="s">
        <v>92</v>
      </c>
      <c r="C5424" s="35" t="s">
        <v>95</v>
      </c>
      <c r="D5424" s="35" t="s">
        <v>1161</v>
      </c>
      <c r="E5424" s="35" t="s">
        <v>1232</v>
      </c>
      <c r="F5424" s="35">
        <v>1</v>
      </c>
      <c r="G5424" s="36">
        <v>22143</v>
      </c>
      <c r="H5424" s="35"/>
      <c r="I5424" s="36"/>
      <c r="J5424" s="36"/>
      <c r="K5424" s="36">
        <f t="shared" si="171"/>
        <v>22143</v>
      </c>
      <c r="L5424" s="348">
        <v>20250520</v>
      </c>
    </row>
    <row r="5425" spans="1:12" x14ac:dyDescent="0.25">
      <c r="A5425" s="56" t="s">
        <v>7251</v>
      </c>
      <c r="B5425" s="46" t="s">
        <v>92</v>
      </c>
      <c r="C5425" s="46" t="s">
        <v>274</v>
      </c>
      <c r="D5425" s="46" t="s">
        <v>26</v>
      </c>
      <c r="E5425" s="46" t="s">
        <v>3133</v>
      </c>
      <c r="F5425" s="46">
        <v>1</v>
      </c>
      <c r="G5425" s="37">
        <v>22143</v>
      </c>
      <c r="H5425" s="46">
        <v>55</v>
      </c>
      <c r="I5425" s="37">
        <v>536.04999999999995</v>
      </c>
      <c r="J5425" s="37">
        <f t="shared" si="172"/>
        <v>29482.749999999996</v>
      </c>
      <c r="K5425" s="37">
        <f t="shared" si="171"/>
        <v>51625.75</v>
      </c>
      <c r="L5425" s="350">
        <v>20250520</v>
      </c>
    </row>
    <row r="5426" spans="1:12" x14ac:dyDescent="0.25">
      <c r="A5426" s="55" t="s">
        <v>7252</v>
      </c>
      <c r="B5426" s="35" t="s">
        <v>92</v>
      </c>
      <c r="C5426" s="35" t="s">
        <v>274</v>
      </c>
      <c r="D5426" s="35" t="s">
        <v>26</v>
      </c>
      <c r="E5426" s="35" t="s">
        <v>3131</v>
      </c>
      <c r="F5426" s="35">
        <v>1</v>
      </c>
      <c r="G5426" s="36">
        <v>22143</v>
      </c>
      <c r="H5426" s="35"/>
      <c r="I5426" s="36"/>
      <c r="J5426" s="36"/>
      <c r="K5426" s="36">
        <f t="shared" si="171"/>
        <v>22143</v>
      </c>
      <c r="L5426" s="348">
        <v>20250520</v>
      </c>
    </row>
    <row r="5427" spans="1:12" x14ac:dyDescent="0.25">
      <c r="A5427" s="56" t="s">
        <v>7244</v>
      </c>
      <c r="B5427" s="46" t="s">
        <v>92</v>
      </c>
      <c r="C5427" s="46" t="s">
        <v>255</v>
      </c>
      <c r="D5427" s="46" t="s">
        <v>256</v>
      </c>
      <c r="E5427" s="46" t="s">
        <v>727</v>
      </c>
      <c r="F5427" s="46">
        <v>1</v>
      </c>
      <c r="G5427" s="37">
        <v>22143</v>
      </c>
      <c r="H5427" s="46">
        <v>42</v>
      </c>
      <c r="I5427" s="37">
        <v>536.04999999999995</v>
      </c>
      <c r="J5427" s="37">
        <f t="shared" si="172"/>
        <v>22514.1</v>
      </c>
      <c r="K5427" s="37">
        <f t="shared" si="171"/>
        <v>44657.1</v>
      </c>
      <c r="L5427" s="350">
        <v>20250521</v>
      </c>
    </row>
    <row r="5428" spans="1:12" x14ac:dyDescent="0.25">
      <c r="A5428" s="55" t="s">
        <v>7245</v>
      </c>
      <c r="B5428" s="35" t="s">
        <v>92</v>
      </c>
      <c r="C5428" s="35" t="s">
        <v>255</v>
      </c>
      <c r="D5428" s="35" t="s">
        <v>256</v>
      </c>
      <c r="E5428" s="35" t="s">
        <v>4517</v>
      </c>
      <c r="F5428" s="35">
        <v>1</v>
      </c>
      <c r="G5428" s="36">
        <v>22143</v>
      </c>
      <c r="H5428" s="35"/>
      <c r="I5428" s="36"/>
      <c r="J5428" s="36"/>
      <c r="K5428" s="36">
        <f t="shared" si="171"/>
        <v>22143</v>
      </c>
      <c r="L5428" s="348">
        <v>20250521</v>
      </c>
    </row>
    <row r="5429" spans="1:12" x14ac:dyDescent="0.25">
      <c r="A5429" s="55" t="s">
        <v>7227</v>
      </c>
      <c r="B5429" s="35" t="s">
        <v>92</v>
      </c>
      <c r="C5429" s="35" t="s">
        <v>12</v>
      </c>
      <c r="D5429" s="35" t="s">
        <v>319</v>
      </c>
      <c r="E5429" s="35" t="s">
        <v>327</v>
      </c>
      <c r="F5429" s="35">
        <v>1</v>
      </c>
      <c r="G5429" s="36">
        <v>22143</v>
      </c>
      <c r="H5429" s="35"/>
      <c r="I5429" s="36"/>
      <c r="J5429" s="36"/>
      <c r="K5429" s="36">
        <f t="shared" si="171"/>
        <v>22143</v>
      </c>
      <c r="L5429" s="348">
        <v>20250526</v>
      </c>
    </row>
    <row r="5430" spans="1:12" x14ac:dyDescent="0.25">
      <c r="A5430" s="55" t="s">
        <v>7228</v>
      </c>
      <c r="B5430" s="35" t="s">
        <v>92</v>
      </c>
      <c r="C5430" s="35" t="s">
        <v>12</v>
      </c>
      <c r="D5430" s="35" t="s">
        <v>319</v>
      </c>
      <c r="E5430" s="35" t="s">
        <v>4955</v>
      </c>
      <c r="F5430" s="35">
        <v>1</v>
      </c>
      <c r="G5430" s="36">
        <v>22143</v>
      </c>
      <c r="H5430" s="35"/>
      <c r="I5430" s="36"/>
      <c r="J5430" s="36"/>
      <c r="K5430" s="36">
        <f t="shared" si="171"/>
        <v>22143</v>
      </c>
      <c r="L5430" s="348">
        <v>20250526</v>
      </c>
    </row>
    <row r="5431" spans="1:12" x14ac:dyDescent="0.25">
      <c r="A5431" s="55" t="s">
        <v>7229</v>
      </c>
      <c r="B5431" s="35" t="s">
        <v>92</v>
      </c>
      <c r="C5431" s="35" t="s">
        <v>12</v>
      </c>
      <c r="D5431" s="35" t="s">
        <v>319</v>
      </c>
      <c r="E5431" s="35" t="s">
        <v>3588</v>
      </c>
      <c r="F5431" s="35">
        <v>1</v>
      </c>
      <c r="G5431" s="36">
        <v>22143</v>
      </c>
      <c r="H5431" s="35"/>
      <c r="I5431" s="36"/>
      <c r="J5431" s="36"/>
      <c r="K5431" s="36">
        <f t="shared" si="171"/>
        <v>22143</v>
      </c>
      <c r="L5431" s="348">
        <v>20250526</v>
      </c>
    </row>
    <row r="5432" spans="1:12" x14ac:dyDescent="0.25">
      <c r="A5432" s="55" t="s">
        <v>7230</v>
      </c>
      <c r="B5432" s="35" t="s">
        <v>92</v>
      </c>
      <c r="C5432" s="35" t="s">
        <v>12</v>
      </c>
      <c r="D5432" s="35" t="s">
        <v>319</v>
      </c>
      <c r="E5432" s="35" t="s">
        <v>4304</v>
      </c>
      <c r="F5432" s="35">
        <v>1</v>
      </c>
      <c r="G5432" s="36">
        <v>22143</v>
      </c>
      <c r="H5432" s="35"/>
      <c r="I5432" s="36"/>
      <c r="J5432" s="36"/>
      <c r="K5432" s="36">
        <f t="shared" ref="K5432:K5466" si="173">J5432+G5432</f>
        <v>22143</v>
      </c>
      <c r="L5432" s="348">
        <v>20250526</v>
      </c>
    </row>
    <row r="5433" spans="1:12" x14ac:dyDescent="0.25">
      <c r="A5433" s="55" t="s">
        <v>7219</v>
      </c>
      <c r="B5433" s="35" t="s">
        <v>92</v>
      </c>
      <c r="C5433" s="35" t="s">
        <v>4868</v>
      </c>
      <c r="D5433" s="35" t="s">
        <v>4869</v>
      </c>
      <c r="E5433" s="35" t="s">
        <v>5113</v>
      </c>
      <c r="F5433" s="35">
        <v>1</v>
      </c>
      <c r="G5433" s="36">
        <v>22143</v>
      </c>
      <c r="H5433" s="35"/>
      <c r="I5433" s="36"/>
      <c r="J5433" s="36"/>
      <c r="K5433" s="36">
        <f t="shared" si="173"/>
        <v>22143</v>
      </c>
      <c r="L5433" s="348">
        <v>20250528</v>
      </c>
    </row>
    <row r="5434" spans="1:12" x14ac:dyDescent="0.25">
      <c r="A5434" s="55" t="s">
        <v>7220</v>
      </c>
      <c r="B5434" s="35" t="s">
        <v>92</v>
      </c>
      <c r="C5434" s="35" t="s">
        <v>4868</v>
      </c>
      <c r="D5434" s="35" t="s">
        <v>4869</v>
      </c>
      <c r="E5434" s="35" t="s">
        <v>5107</v>
      </c>
      <c r="F5434" s="35">
        <v>1</v>
      </c>
      <c r="G5434" s="36">
        <v>22143</v>
      </c>
      <c r="H5434" s="35"/>
      <c r="I5434" s="36"/>
      <c r="J5434" s="36"/>
      <c r="K5434" s="36">
        <f t="shared" si="173"/>
        <v>22143</v>
      </c>
      <c r="L5434" s="348">
        <v>20250528</v>
      </c>
    </row>
    <row r="5435" spans="1:12" x14ac:dyDescent="0.25">
      <c r="A5435" s="55" t="s">
        <v>7221</v>
      </c>
      <c r="B5435" s="35" t="s">
        <v>92</v>
      </c>
      <c r="C5435" s="35" t="s">
        <v>4868</v>
      </c>
      <c r="D5435" s="35" t="s">
        <v>4869</v>
      </c>
      <c r="E5435" s="35" t="s">
        <v>5117</v>
      </c>
      <c r="F5435" s="35">
        <v>1</v>
      </c>
      <c r="G5435" s="36">
        <v>22143</v>
      </c>
      <c r="H5435" s="35"/>
      <c r="I5435" s="36"/>
      <c r="J5435" s="36"/>
      <c r="K5435" s="36">
        <f t="shared" si="173"/>
        <v>22143</v>
      </c>
      <c r="L5435" s="348">
        <v>20250528</v>
      </c>
    </row>
    <row r="5436" spans="1:12" x14ac:dyDescent="0.25">
      <c r="A5436" s="55" t="s">
        <v>7222</v>
      </c>
      <c r="B5436" s="35" t="s">
        <v>92</v>
      </c>
      <c r="C5436" s="35" t="s">
        <v>4868</v>
      </c>
      <c r="D5436" s="35" t="s">
        <v>4869</v>
      </c>
      <c r="E5436" s="35" t="s">
        <v>5105</v>
      </c>
      <c r="F5436" s="35">
        <v>1</v>
      </c>
      <c r="G5436" s="36">
        <v>22143</v>
      </c>
      <c r="H5436" s="35"/>
      <c r="I5436" s="36"/>
      <c r="J5436" s="36"/>
      <c r="K5436" s="36">
        <f t="shared" si="173"/>
        <v>22143</v>
      </c>
      <c r="L5436" s="348">
        <v>20250528</v>
      </c>
    </row>
    <row r="5437" spans="1:12" x14ac:dyDescent="0.25">
      <c r="A5437" s="55" t="s">
        <v>7223</v>
      </c>
      <c r="B5437" s="35" t="s">
        <v>92</v>
      </c>
      <c r="C5437" s="35" t="s">
        <v>4868</v>
      </c>
      <c r="D5437" s="35" t="s">
        <v>4869</v>
      </c>
      <c r="E5437" s="35" t="s">
        <v>5115</v>
      </c>
      <c r="F5437" s="35">
        <v>1</v>
      </c>
      <c r="G5437" s="36">
        <v>22143</v>
      </c>
      <c r="H5437" s="35"/>
      <c r="I5437" s="36"/>
      <c r="J5437" s="36"/>
      <c r="K5437" s="36">
        <f t="shared" si="173"/>
        <v>22143</v>
      </c>
      <c r="L5437" s="348">
        <v>20250528</v>
      </c>
    </row>
    <row r="5438" spans="1:12" x14ac:dyDescent="0.25">
      <c r="A5438" s="55" t="s">
        <v>7224</v>
      </c>
      <c r="B5438" s="35" t="s">
        <v>92</v>
      </c>
      <c r="C5438" s="35" t="s">
        <v>4868</v>
      </c>
      <c r="D5438" s="35" t="s">
        <v>4869</v>
      </c>
      <c r="E5438" s="35" t="s">
        <v>5119</v>
      </c>
      <c r="F5438" s="35">
        <v>1</v>
      </c>
      <c r="G5438" s="36">
        <v>22143</v>
      </c>
      <c r="H5438" s="35"/>
      <c r="I5438" s="36"/>
      <c r="J5438" s="36"/>
      <c r="K5438" s="36">
        <f t="shared" si="173"/>
        <v>22143</v>
      </c>
      <c r="L5438" s="348">
        <v>20250528</v>
      </c>
    </row>
    <row r="5439" spans="1:12" x14ac:dyDescent="0.25">
      <c r="A5439" s="55" t="s">
        <v>7225</v>
      </c>
      <c r="B5439" s="35" t="s">
        <v>92</v>
      </c>
      <c r="C5439" s="35" t="s">
        <v>4868</v>
      </c>
      <c r="D5439" s="35" t="s">
        <v>4869</v>
      </c>
      <c r="E5439" s="35" t="s">
        <v>5111</v>
      </c>
      <c r="F5439" s="35">
        <v>1</v>
      </c>
      <c r="G5439" s="36">
        <v>22143</v>
      </c>
      <c r="H5439" s="35"/>
      <c r="I5439" s="36"/>
      <c r="J5439" s="36"/>
      <c r="K5439" s="36">
        <f t="shared" si="173"/>
        <v>22143</v>
      </c>
      <c r="L5439" s="348">
        <v>20250528</v>
      </c>
    </row>
    <row r="5440" spans="1:12" x14ac:dyDescent="0.25">
      <c r="A5440" s="55" t="s">
        <v>7226</v>
      </c>
      <c r="B5440" s="35" t="s">
        <v>92</v>
      </c>
      <c r="C5440" s="35" t="s">
        <v>4868</v>
      </c>
      <c r="D5440" s="35" t="s">
        <v>4869</v>
      </c>
      <c r="E5440" s="35" t="s">
        <v>5109</v>
      </c>
      <c r="F5440" s="35">
        <v>1</v>
      </c>
      <c r="G5440" s="36">
        <v>22143</v>
      </c>
      <c r="H5440" s="35"/>
      <c r="I5440" s="36"/>
      <c r="J5440" s="36"/>
      <c r="K5440" s="36">
        <f t="shared" si="173"/>
        <v>22143</v>
      </c>
      <c r="L5440" s="348">
        <v>20250528</v>
      </c>
    </row>
    <row r="5441" spans="1:12" x14ac:dyDescent="0.25">
      <c r="A5441" s="55" t="s">
        <v>7199</v>
      </c>
      <c r="B5441" s="35" t="s">
        <v>92</v>
      </c>
      <c r="C5441" s="35" t="s">
        <v>95</v>
      </c>
      <c r="D5441" s="35" t="s">
        <v>96</v>
      </c>
      <c r="E5441" s="35" t="s">
        <v>1325</v>
      </c>
      <c r="F5441" s="35">
        <v>1</v>
      </c>
      <c r="G5441" s="36">
        <v>22143</v>
      </c>
      <c r="H5441" s="35"/>
      <c r="I5441" s="36"/>
      <c r="J5441" s="36"/>
      <c r="K5441" s="36">
        <f t="shared" si="173"/>
        <v>22143</v>
      </c>
      <c r="L5441" s="348">
        <v>20250529</v>
      </c>
    </row>
    <row r="5442" spans="1:12" x14ac:dyDescent="0.25">
      <c r="A5442" s="55" t="s">
        <v>7200</v>
      </c>
      <c r="B5442" s="35" t="s">
        <v>92</v>
      </c>
      <c r="C5442" s="35" t="s">
        <v>95</v>
      </c>
      <c r="D5442" s="35" t="s">
        <v>96</v>
      </c>
      <c r="E5442" s="35" t="s">
        <v>1321</v>
      </c>
      <c r="F5442" s="35">
        <v>1</v>
      </c>
      <c r="G5442" s="36">
        <v>22143</v>
      </c>
      <c r="H5442" s="35"/>
      <c r="I5442" s="36"/>
      <c r="J5442" s="36"/>
      <c r="K5442" s="36">
        <f t="shared" si="173"/>
        <v>22143</v>
      </c>
      <c r="L5442" s="348">
        <v>20250529</v>
      </c>
    </row>
    <row r="5443" spans="1:12" x14ac:dyDescent="0.25">
      <c r="A5443" s="55" t="s">
        <v>7201</v>
      </c>
      <c r="B5443" s="35" t="s">
        <v>92</v>
      </c>
      <c r="C5443" s="35" t="s">
        <v>95</v>
      </c>
      <c r="D5443" s="35" t="s">
        <v>96</v>
      </c>
      <c r="E5443" s="35" t="s">
        <v>3062</v>
      </c>
      <c r="F5443" s="35">
        <v>1</v>
      </c>
      <c r="G5443" s="36">
        <v>22143</v>
      </c>
      <c r="H5443" s="35"/>
      <c r="I5443" s="36"/>
      <c r="J5443" s="36"/>
      <c r="K5443" s="36">
        <f t="shared" si="173"/>
        <v>22143</v>
      </c>
      <c r="L5443" s="348">
        <v>20250529</v>
      </c>
    </row>
    <row r="5444" spans="1:12" x14ac:dyDescent="0.25">
      <c r="A5444" s="55" t="s">
        <v>7202</v>
      </c>
      <c r="B5444" s="35" t="s">
        <v>92</v>
      </c>
      <c r="C5444" s="35" t="s">
        <v>95</v>
      </c>
      <c r="D5444" s="35" t="s">
        <v>96</v>
      </c>
      <c r="E5444" s="35" t="s">
        <v>6988</v>
      </c>
      <c r="F5444" s="35">
        <v>1</v>
      </c>
      <c r="G5444" s="36">
        <v>22143</v>
      </c>
      <c r="H5444" s="35"/>
      <c r="I5444" s="36"/>
      <c r="J5444" s="36"/>
      <c r="K5444" s="36">
        <f t="shared" si="173"/>
        <v>22143</v>
      </c>
      <c r="L5444" s="348">
        <v>20250529</v>
      </c>
    </row>
    <row r="5445" spans="1:12" x14ac:dyDescent="0.25">
      <c r="A5445" s="55" t="s">
        <v>7203</v>
      </c>
      <c r="B5445" s="35" t="s">
        <v>92</v>
      </c>
      <c r="C5445" s="35" t="s">
        <v>95</v>
      </c>
      <c r="D5445" s="35" t="s">
        <v>96</v>
      </c>
      <c r="E5445" s="35" t="s">
        <v>97</v>
      </c>
      <c r="F5445" s="35">
        <v>1</v>
      </c>
      <c r="G5445" s="36">
        <v>22143</v>
      </c>
      <c r="H5445" s="35"/>
      <c r="I5445" s="36"/>
      <c r="J5445" s="36"/>
      <c r="K5445" s="36">
        <f t="shared" si="173"/>
        <v>22143</v>
      </c>
      <c r="L5445" s="348">
        <v>20250529</v>
      </c>
    </row>
    <row r="5446" spans="1:12" x14ac:dyDescent="0.25">
      <c r="A5446" s="56" t="s">
        <v>7204</v>
      </c>
      <c r="B5446" s="46" t="s">
        <v>92</v>
      </c>
      <c r="C5446" s="46" t="s">
        <v>95</v>
      </c>
      <c r="D5446" s="46" t="s">
        <v>96</v>
      </c>
      <c r="E5446" s="46" t="s">
        <v>1328</v>
      </c>
      <c r="F5446" s="46">
        <v>1</v>
      </c>
      <c r="G5446" s="37">
        <v>22143</v>
      </c>
      <c r="H5446" s="46">
        <v>183</v>
      </c>
      <c r="I5446" s="37">
        <v>536.04999999999995</v>
      </c>
      <c r="J5446" s="37">
        <f t="shared" ref="J5446:J5452" si="174">I5446*H5446</f>
        <v>98097.15</v>
      </c>
      <c r="K5446" s="37">
        <f t="shared" si="173"/>
        <v>120240.15</v>
      </c>
      <c r="L5446" s="350">
        <v>20250529</v>
      </c>
    </row>
    <row r="5447" spans="1:12" x14ac:dyDescent="0.25">
      <c r="A5447" s="55" t="s">
        <v>7205</v>
      </c>
      <c r="B5447" s="35" t="s">
        <v>92</v>
      </c>
      <c r="C5447" s="35" t="s">
        <v>95</v>
      </c>
      <c r="D5447" s="35" t="s">
        <v>96</v>
      </c>
      <c r="E5447" s="35" t="s">
        <v>6625</v>
      </c>
      <c r="F5447" s="35">
        <v>1</v>
      </c>
      <c r="G5447" s="36">
        <v>22143</v>
      </c>
      <c r="H5447" s="35"/>
      <c r="I5447" s="36"/>
      <c r="J5447" s="36"/>
      <c r="K5447" s="36">
        <f t="shared" si="173"/>
        <v>22143</v>
      </c>
      <c r="L5447" s="348">
        <v>20250529</v>
      </c>
    </row>
    <row r="5448" spans="1:12" x14ac:dyDescent="0.25">
      <c r="A5448" s="55" t="s">
        <v>7206</v>
      </c>
      <c r="B5448" s="35" t="s">
        <v>92</v>
      </c>
      <c r="C5448" s="35" t="s">
        <v>95</v>
      </c>
      <c r="D5448" s="35" t="s">
        <v>96</v>
      </c>
      <c r="E5448" s="35" t="s">
        <v>1323</v>
      </c>
      <c r="F5448" s="35">
        <v>1</v>
      </c>
      <c r="G5448" s="36">
        <v>22143</v>
      </c>
      <c r="H5448" s="35"/>
      <c r="I5448" s="36"/>
      <c r="J5448" s="36"/>
      <c r="K5448" s="36">
        <f t="shared" si="173"/>
        <v>22143</v>
      </c>
      <c r="L5448" s="348">
        <v>20250529</v>
      </c>
    </row>
    <row r="5449" spans="1:12" x14ac:dyDescent="0.25">
      <c r="A5449" s="55" t="s">
        <v>7207</v>
      </c>
      <c r="B5449" s="35" t="s">
        <v>92</v>
      </c>
      <c r="C5449" s="35" t="s">
        <v>95</v>
      </c>
      <c r="D5449" s="35" t="s">
        <v>96</v>
      </c>
      <c r="E5449" s="35" t="s">
        <v>972</v>
      </c>
      <c r="F5449" s="35">
        <v>1</v>
      </c>
      <c r="G5449" s="36">
        <v>22143</v>
      </c>
      <c r="H5449" s="35"/>
      <c r="I5449" s="36"/>
      <c r="J5449" s="36"/>
      <c r="K5449" s="36">
        <f t="shared" si="173"/>
        <v>22143</v>
      </c>
      <c r="L5449" s="348">
        <v>20250529</v>
      </c>
    </row>
    <row r="5450" spans="1:12" x14ac:dyDescent="0.25">
      <c r="A5450" s="55" t="s">
        <v>7208</v>
      </c>
      <c r="B5450" s="35" t="s">
        <v>92</v>
      </c>
      <c r="C5450" s="35" t="s">
        <v>95</v>
      </c>
      <c r="D5450" s="35" t="s">
        <v>96</v>
      </c>
      <c r="E5450" s="35" t="s">
        <v>1330</v>
      </c>
      <c r="F5450" s="35">
        <v>1</v>
      </c>
      <c r="G5450" s="36">
        <v>22143</v>
      </c>
      <c r="H5450" s="35"/>
      <c r="I5450" s="36"/>
      <c r="J5450" s="36"/>
      <c r="K5450" s="36">
        <f t="shared" si="173"/>
        <v>22143</v>
      </c>
      <c r="L5450" s="348">
        <v>20250529</v>
      </c>
    </row>
    <row r="5451" spans="1:12" x14ac:dyDescent="0.25">
      <c r="A5451" s="55" t="s">
        <v>7216</v>
      </c>
      <c r="B5451" s="35" t="s">
        <v>92</v>
      </c>
      <c r="C5451" s="35" t="s">
        <v>12</v>
      </c>
      <c r="D5451" s="35" t="s">
        <v>128</v>
      </c>
      <c r="E5451" s="35" t="s">
        <v>3173</v>
      </c>
      <c r="F5451" s="35">
        <v>1</v>
      </c>
      <c r="G5451" s="36">
        <v>22143</v>
      </c>
      <c r="H5451" s="35"/>
      <c r="I5451" s="36"/>
      <c r="J5451" s="36"/>
      <c r="K5451" s="36">
        <f t="shared" si="173"/>
        <v>22143</v>
      </c>
      <c r="L5451" s="348">
        <v>20250529</v>
      </c>
    </row>
    <row r="5452" spans="1:12" x14ac:dyDescent="0.25">
      <c r="A5452" s="56" t="s">
        <v>7217</v>
      </c>
      <c r="B5452" s="46" t="s">
        <v>92</v>
      </c>
      <c r="C5452" s="46" t="s">
        <v>12</v>
      </c>
      <c r="D5452" s="46" t="s">
        <v>128</v>
      </c>
      <c r="E5452" s="46" t="s">
        <v>160</v>
      </c>
      <c r="F5452" s="46">
        <v>1</v>
      </c>
      <c r="G5452" s="37">
        <v>22143</v>
      </c>
      <c r="H5452" s="46">
        <v>88</v>
      </c>
      <c r="I5452" s="37">
        <v>536.04999999999995</v>
      </c>
      <c r="J5452" s="37">
        <f t="shared" si="174"/>
        <v>47172.399999999994</v>
      </c>
      <c r="K5452" s="37">
        <f t="shared" si="173"/>
        <v>69315.399999999994</v>
      </c>
      <c r="L5452" s="350">
        <v>20250529</v>
      </c>
    </row>
    <row r="5453" spans="1:12" x14ac:dyDescent="0.25">
      <c r="A5453" s="55" t="s">
        <v>7218</v>
      </c>
      <c r="B5453" s="35" t="s">
        <v>92</v>
      </c>
      <c r="C5453" s="35" t="s">
        <v>12</v>
      </c>
      <c r="D5453" s="35" t="s">
        <v>128</v>
      </c>
      <c r="E5453" s="35" t="s">
        <v>1020</v>
      </c>
      <c r="F5453" s="35">
        <v>1</v>
      </c>
      <c r="G5453" s="36">
        <v>22143</v>
      </c>
      <c r="H5453" s="35"/>
      <c r="I5453" s="36"/>
      <c r="J5453" s="36"/>
      <c r="K5453" s="36">
        <f t="shared" si="173"/>
        <v>22143</v>
      </c>
      <c r="L5453" s="348">
        <v>20250529</v>
      </c>
    </row>
    <row r="5454" spans="1:12" x14ac:dyDescent="0.25">
      <c r="A5454" s="55" t="s">
        <v>7193</v>
      </c>
      <c r="B5454" s="35" t="s">
        <v>92</v>
      </c>
      <c r="C5454" s="35" t="s">
        <v>95</v>
      </c>
      <c r="D5454" s="35" t="s">
        <v>1318</v>
      </c>
      <c r="E5454" s="35" t="s">
        <v>1332</v>
      </c>
      <c r="F5454" s="35">
        <v>1</v>
      </c>
      <c r="G5454" s="36">
        <v>22143</v>
      </c>
      <c r="H5454" s="35"/>
      <c r="I5454" s="36"/>
      <c r="J5454" s="36"/>
      <c r="K5454" s="36">
        <f t="shared" si="173"/>
        <v>22143</v>
      </c>
      <c r="L5454" s="348">
        <v>20250530</v>
      </c>
    </row>
    <row r="5455" spans="1:12" x14ac:dyDescent="0.25">
      <c r="A5455" s="55" t="s">
        <v>7194</v>
      </c>
      <c r="B5455" s="35" t="s">
        <v>92</v>
      </c>
      <c r="C5455" s="35" t="s">
        <v>95</v>
      </c>
      <c r="D5455" s="35" t="s">
        <v>1318</v>
      </c>
      <c r="E5455" s="35" t="s">
        <v>1334</v>
      </c>
      <c r="F5455" s="35">
        <v>1</v>
      </c>
      <c r="G5455" s="36">
        <v>22143</v>
      </c>
      <c r="H5455" s="35"/>
      <c r="I5455" s="36"/>
      <c r="J5455" s="36"/>
      <c r="K5455" s="36">
        <f t="shared" si="173"/>
        <v>22143</v>
      </c>
      <c r="L5455" s="348">
        <v>20250530</v>
      </c>
    </row>
    <row r="5456" spans="1:12" x14ac:dyDescent="0.25">
      <c r="A5456" s="55" t="s">
        <v>7195</v>
      </c>
      <c r="B5456" s="35" t="s">
        <v>92</v>
      </c>
      <c r="C5456" s="35" t="s">
        <v>95</v>
      </c>
      <c r="D5456" s="35" t="s">
        <v>1318</v>
      </c>
      <c r="E5456" s="35" t="s">
        <v>1336</v>
      </c>
      <c r="F5456" s="35">
        <v>1</v>
      </c>
      <c r="G5456" s="36">
        <v>22143</v>
      </c>
      <c r="H5456" s="35"/>
      <c r="I5456" s="36"/>
      <c r="J5456" s="36"/>
      <c r="K5456" s="36">
        <f t="shared" si="173"/>
        <v>22143</v>
      </c>
      <c r="L5456" s="348">
        <v>20250530</v>
      </c>
    </row>
    <row r="5457" spans="1:12" x14ac:dyDescent="0.25">
      <c r="A5457" s="55" t="s">
        <v>7196</v>
      </c>
      <c r="B5457" s="35" t="s">
        <v>92</v>
      </c>
      <c r="C5457" s="35" t="s">
        <v>95</v>
      </c>
      <c r="D5457" s="35" t="s">
        <v>1318</v>
      </c>
      <c r="E5457" s="35" t="s">
        <v>1338</v>
      </c>
      <c r="F5457" s="35">
        <v>1</v>
      </c>
      <c r="G5457" s="36">
        <v>22143</v>
      </c>
      <c r="H5457" s="35"/>
      <c r="I5457" s="36"/>
      <c r="J5457" s="36"/>
      <c r="K5457" s="36">
        <f t="shared" si="173"/>
        <v>22143</v>
      </c>
      <c r="L5457" s="348">
        <v>20250530</v>
      </c>
    </row>
    <row r="5458" spans="1:12" x14ac:dyDescent="0.25">
      <c r="A5458" s="55" t="s">
        <v>7197</v>
      </c>
      <c r="B5458" s="35" t="s">
        <v>92</v>
      </c>
      <c r="C5458" s="35" t="s">
        <v>95</v>
      </c>
      <c r="D5458" s="35" t="s">
        <v>1318</v>
      </c>
      <c r="E5458" s="35" t="s">
        <v>1342</v>
      </c>
      <c r="F5458" s="35">
        <v>1</v>
      </c>
      <c r="G5458" s="36">
        <v>22143</v>
      </c>
      <c r="H5458" s="35"/>
      <c r="I5458" s="36"/>
      <c r="J5458" s="36"/>
      <c r="K5458" s="36">
        <f t="shared" si="173"/>
        <v>22143</v>
      </c>
      <c r="L5458" s="348">
        <v>20250530</v>
      </c>
    </row>
    <row r="5459" spans="1:12" x14ac:dyDescent="0.25">
      <c r="A5459" s="55" t="s">
        <v>7198</v>
      </c>
      <c r="B5459" s="35" t="s">
        <v>92</v>
      </c>
      <c r="C5459" s="35" t="s">
        <v>95</v>
      </c>
      <c r="D5459" s="35" t="s">
        <v>1318</v>
      </c>
      <c r="E5459" s="35" t="s">
        <v>1346</v>
      </c>
      <c r="F5459" s="35">
        <v>1</v>
      </c>
      <c r="G5459" s="36">
        <v>22143</v>
      </c>
      <c r="H5459" s="35"/>
      <c r="I5459" s="36"/>
      <c r="J5459" s="36"/>
      <c r="K5459" s="36">
        <f t="shared" si="173"/>
        <v>22143</v>
      </c>
      <c r="L5459" s="348">
        <v>20250530</v>
      </c>
    </row>
    <row r="5460" spans="1:12" x14ac:dyDescent="0.25">
      <c r="A5460" s="55" t="s">
        <v>7209</v>
      </c>
      <c r="B5460" s="35" t="s">
        <v>92</v>
      </c>
      <c r="C5460" s="35" t="s">
        <v>12</v>
      </c>
      <c r="D5460" s="35" t="s">
        <v>118</v>
      </c>
      <c r="E5460" s="35" t="s">
        <v>3171</v>
      </c>
      <c r="F5460" s="35">
        <v>1</v>
      </c>
      <c r="G5460" s="36">
        <v>22143</v>
      </c>
      <c r="H5460" s="35"/>
      <c r="I5460" s="36"/>
      <c r="J5460" s="36"/>
      <c r="K5460" s="36">
        <f t="shared" si="173"/>
        <v>22143</v>
      </c>
      <c r="L5460" s="348">
        <v>20250530</v>
      </c>
    </row>
    <row r="5461" spans="1:12" x14ac:dyDescent="0.25">
      <c r="A5461" s="55" t="s">
        <v>7210</v>
      </c>
      <c r="B5461" s="35" t="s">
        <v>92</v>
      </c>
      <c r="C5461" s="35" t="s">
        <v>12</v>
      </c>
      <c r="D5461" s="35" t="s">
        <v>118</v>
      </c>
      <c r="E5461" s="35" t="s">
        <v>2477</v>
      </c>
      <c r="F5461" s="35">
        <v>1</v>
      </c>
      <c r="G5461" s="36">
        <v>22143</v>
      </c>
      <c r="H5461" s="35"/>
      <c r="I5461" s="36"/>
      <c r="J5461" s="36"/>
      <c r="K5461" s="36">
        <f t="shared" si="173"/>
        <v>22143</v>
      </c>
      <c r="L5461" s="348">
        <v>20250530</v>
      </c>
    </row>
    <row r="5462" spans="1:12" x14ac:dyDescent="0.25">
      <c r="A5462" s="55" t="s">
        <v>7211</v>
      </c>
      <c r="B5462" s="35" t="s">
        <v>92</v>
      </c>
      <c r="C5462" s="35" t="s">
        <v>12</v>
      </c>
      <c r="D5462" s="35" t="s">
        <v>118</v>
      </c>
      <c r="E5462" s="35" t="s">
        <v>174</v>
      </c>
      <c r="F5462" s="35">
        <v>1</v>
      </c>
      <c r="G5462" s="36">
        <v>22143</v>
      </c>
      <c r="H5462" s="35"/>
      <c r="I5462" s="36"/>
      <c r="J5462" s="36"/>
      <c r="K5462" s="36">
        <f t="shared" si="173"/>
        <v>22143</v>
      </c>
      <c r="L5462" s="348">
        <v>20250530</v>
      </c>
    </row>
    <row r="5463" spans="1:12" x14ac:dyDescent="0.25">
      <c r="A5463" s="55" t="s">
        <v>7212</v>
      </c>
      <c r="B5463" s="35" t="s">
        <v>92</v>
      </c>
      <c r="C5463" s="35" t="s">
        <v>12</v>
      </c>
      <c r="D5463" s="35" t="s">
        <v>118</v>
      </c>
      <c r="E5463" s="35" t="s">
        <v>676</v>
      </c>
      <c r="F5463" s="35">
        <v>1</v>
      </c>
      <c r="G5463" s="36">
        <v>22143</v>
      </c>
      <c r="H5463" s="35"/>
      <c r="I5463" s="36"/>
      <c r="J5463" s="36"/>
      <c r="K5463" s="36">
        <f t="shared" si="173"/>
        <v>22143</v>
      </c>
      <c r="L5463" s="348">
        <v>20250530</v>
      </c>
    </row>
    <row r="5464" spans="1:12" x14ac:dyDescent="0.25">
      <c r="A5464" s="55" t="s">
        <v>7213</v>
      </c>
      <c r="B5464" s="35" t="s">
        <v>92</v>
      </c>
      <c r="C5464" s="35" t="s">
        <v>12</v>
      </c>
      <c r="D5464" s="35" t="s">
        <v>118</v>
      </c>
      <c r="E5464" s="35" t="s">
        <v>5380</v>
      </c>
      <c r="F5464" s="35">
        <v>1</v>
      </c>
      <c r="G5464" s="36">
        <v>22143</v>
      </c>
      <c r="H5464" s="35"/>
      <c r="I5464" s="36"/>
      <c r="J5464" s="36"/>
      <c r="K5464" s="36">
        <f t="shared" si="173"/>
        <v>22143</v>
      </c>
      <c r="L5464" s="348">
        <v>20250530</v>
      </c>
    </row>
    <row r="5465" spans="1:12" x14ac:dyDescent="0.25">
      <c r="A5465" s="55" t="s">
        <v>7214</v>
      </c>
      <c r="B5465" s="35" t="s">
        <v>92</v>
      </c>
      <c r="C5465" s="35" t="s">
        <v>12</v>
      </c>
      <c r="D5465" s="35" t="s">
        <v>118</v>
      </c>
      <c r="E5465" s="35" t="s">
        <v>262</v>
      </c>
      <c r="F5465" s="35">
        <v>1</v>
      </c>
      <c r="G5465" s="36">
        <v>22143</v>
      </c>
      <c r="H5465" s="35"/>
      <c r="I5465" s="36"/>
      <c r="J5465" s="36"/>
      <c r="K5465" s="36">
        <f t="shared" si="173"/>
        <v>22143</v>
      </c>
      <c r="L5465" s="348">
        <v>20250530</v>
      </c>
    </row>
    <row r="5466" spans="1:12" ht="15.75" thickBot="1" x14ac:dyDescent="0.3">
      <c r="A5466" s="50" t="s">
        <v>7215</v>
      </c>
      <c r="B5466" s="48" t="s">
        <v>92</v>
      </c>
      <c r="C5466" s="48" t="s">
        <v>12</v>
      </c>
      <c r="D5466" s="48" t="s">
        <v>118</v>
      </c>
      <c r="E5466" s="48" t="s">
        <v>167</v>
      </c>
      <c r="F5466" s="48">
        <v>1</v>
      </c>
      <c r="G5466" s="34">
        <v>22143</v>
      </c>
      <c r="H5466" s="48"/>
      <c r="I5466" s="34"/>
      <c r="J5466" s="34"/>
      <c r="K5466" s="34">
        <f t="shared" si="173"/>
        <v>22143</v>
      </c>
      <c r="L5466" s="349">
        <v>20250530</v>
      </c>
    </row>
    <row r="5469" spans="1:12" ht="15.75" thickBot="1" x14ac:dyDescent="0.3">
      <c r="A5469" s="70" t="s">
        <v>0</v>
      </c>
      <c r="B5469" s="71" t="s">
        <v>1</v>
      </c>
      <c r="C5469" s="71" t="s">
        <v>2</v>
      </c>
      <c r="D5469" s="71" t="s">
        <v>3</v>
      </c>
      <c r="E5469" s="71" t="s">
        <v>4</v>
      </c>
      <c r="F5469" s="71"/>
      <c r="G5469" s="72" t="s">
        <v>6</v>
      </c>
      <c r="H5469" s="71" t="s">
        <v>7</v>
      </c>
      <c r="I5469" s="72" t="s">
        <v>8</v>
      </c>
      <c r="J5469" s="72" t="s">
        <v>9</v>
      </c>
      <c r="K5469" s="72" t="s">
        <v>10</v>
      </c>
      <c r="L5469" s="357" t="s">
        <v>5</v>
      </c>
    </row>
    <row r="5470" spans="1:12" x14ac:dyDescent="0.25">
      <c r="A5470" s="54" t="s">
        <v>7405</v>
      </c>
      <c r="B5470" s="47" t="s">
        <v>11</v>
      </c>
      <c r="C5470" s="47" t="s">
        <v>28</v>
      </c>
      <c r="D5470" s="47" t="s">
        <v>1980</v>
      </c>
      <c r="E5470" s="47" t="s">
        <v>3599</v>
      </c>
      <c r="F5470" s="47">
        <v>1</v>
      </c>
      <c r="G5470" s="38">
        <v>47901</v>
      </c>
      <c r="H5470" s="47"/>
      <c r="I5470" s="38"/>
      <c r="J5470" s="38"/>
      <c r="K5470" s="38">
        <f t="shared" ref="K5470:K5501" si="175">J5470+G5470</f>
        <v>47901</v>
      </c>
      <c r="L5470" s="347">
        <v>20250508</v>
      </c>
    </row>
    <row r="5471" spans="1:12" x14ac:dyDescent="0.25">
      <c r="A5471" s="55" t="s">
        <v>7398</v>
      </c>
      <c r="B5471" s="35" t="s">
        <v>11</v>
      </c>
      <c r="C5471" s="35" t="s">
        <v>12</v>
      </c>
      <c r="D5471" s="35" t="s">
        <v>322</v>
      </c>
      <c r="E5471" s="35" t="s">
        <v>2155</v>
      </c>
      <c r="F5471" s="35">
        <v>1</v>
      </c>
      <c r="G5471" s="36">
        <v>47901</v>
      </c>
      <c r="H5471" s="35"/>
      <c r="I5471" s="36"/>
      <c r="J5471" s="36"/>
      <c r="K5471" s="36">
        <f t="shared" si="175"/>
        <v>47901</v>
      </c>
      <c r="L5471" s="348">
        <v>20250530</v>
      </c>
    </row>
    <row r="5472" spans="1:12" x14ac:dyDescent="0.25">
      <c r="A5472" s="55" t="s">
        <v>7400</v>
      </c>
      <c r="B5472" s="35" t="s">
        <v>11</v>
      </c>
      <c r="C5472" s="35" t="s">
        <v>6549</v>
      </c>
      <c r="D5472" s="35" t="s">
        <v>319</v>
      </c>
      <c r="E5472" s="35" t="s">
        <v>6550</v>
      </c>
      <c r="F5472" s="35">
        <v>1</v>
      </c>
      <c r="G5472" s="36">
        <v>47901</v>
      </c>
      <c r="H5472" s="35"/>
      <c r="I5472" s="36"/>
      <c r="J5472" s="36"/>
      <c r="K5472" s="36">
        <f t="shared" si="175"/>
        <v>47901</v>
      </c>
      <c r="L5472" s="348">
        <v>20250602</v>
      </c>
    </row>
    <row r="5473" spans="1:12" x14ac:dyDescent="0.25">
      <c r="A5473" s="55" t="s">
        <v>7392</v>
      </c>
      <c r="B5473" s="35" t="s">
        <v>11</v>
      </c>
      <c r="C5473" s="35" t="s">
        <v>297</v>
      </c>
      <c r="D5473" s="35" t="s">
        <v>93</v>
      </c>
      <c r="E5473" s="35" t="s">
        <v>6425</v>
      </c>
      <c r="F5473" s="35">
        <v>1</v>
      </c>
      <c r="G5473" s="36">
        <v>47901</v>
      </c>
      <c r="H5473" s="35"/>
      <c r="I5473" s="36"/>
      <c r="J5473" s="36"/>
      <c r="K5473" s="36">
        <f t="shared" si="175"/>
        <v>47901</v>
      </c>
      <c r="L5473" s="348">
        <v>20250603</v>
      </c>
    </row>
    <row r="5474" spans="1:12" x14ac:dyDescent="0.25">
      <c r="A5474" s="56" t="s">
        <v>7395</v>
      </c>
      <c r="B5474" s="46" t="s">
        <v>11</v>
      </c>
      <c r="C5474" s="46" t="s">
        <v>685</v>
      </c>
      <c r="D5474" s="46" t="s">
        <v>686</v>
      </c>
      <c r="E5474" s="46" t="s">
        <v>2922</v>
      </c>
      <c r="F5474" s="46">
        <v>1</v>
      </c>
      <c r="G5474" s="37">
        <v>47901</v>
      </c>
      <c r="H5474" s="46">
        <v>82</v>
      </c>
      <c r="I5474" s="37">
        <v>536.04999999999995</v>
      </c>
      <c r="J5474" s="37">
        <f>I5474*H5474</f>
        <v>43956.1</v>
      </c>
      <c r="K5474" s="37">
        <f t="shared" si="175"/>
        <v>91857.1</v>
      </c>
      <c r="L5474" s="350">
        <v>20250603</v>
      </c>
    </row>
    <row r="5475" spans="1:12" x14ac:dyDescent="0.25">
      <c r="A5475" s="55" t="s">
        <v>7396</v>
      </c>
      <c r="B5475" s="35" t="s">
        <v>11</v>
      </c>
      <c r="C5475" s="35" t="s">
        <v>1014</v>
      </c>
      <c r="D5475" s="35" t="s">
        <v>93</v>
      </c>
      <c r="E5475" s="35" t="s">
        <v>3254</v>
      </c>
      <c r="F5475" s="35">
        <v>1</v>
      </c>
      <c r="G5475" s="36">
        <v>47901</v>
      </c>
      <c r="H5475" s="35"/>
      <c r="I5475" s="36"/>
      <c r="J5475" s="36"/>
      <c r="K5475" s="36">
        <f t="shared" si="175"/>
        <v>47901</v>
      </c>
      <c r="L5475" s="348">
        <v>20250603</v>
      </c>
    </row>
    <row r="5476" spans="1:12" x14ac:dyDescent="0.25">
      <c r="A5476" s="56" t="s">
        <v>7404</v>
      </c>
      <c r="B5476" s="46" t="s">
        <v>11</v>
      </c>
      <c r="C5476" s="46" t="s">
        <v>111</v>
      </c>
      <c r="D5476" s="46" t="s">
        <v>112</v>
      </c>
      <c r="E5476" s="46" t="s">
        <v>1356</v>
      </c>
      <c r="F5476" s="46">
        <v>1</v>
      </c>
      <c r="G5476" s="37">
        <v>47901</v>
      </c>
      <c r="H5476" s="46">
        <v>250</v>
      </c>
      <c r="I5476" s="37">
        <v>536.04999999999995</v>
      </c>
      <c r="J5476" s="37">
        <f>I5476*H5476</f>
        <v>134012.5</v>
      </c>
      <c r="K5476" s="37">
        <f t="shared" si="175"/>
        <v>181913.5</v>
      </c>
      <c r="L5476" s="350">
        <v>20250604</v>
      </c>
    </row>
    <row r="5477" spans="1:12" x14ac:dyDescent="0.25">
      <c r="A5477" s="56" t="s">
        <v>7389</v>
      </c>
      <c r="B5477" s="46" t="s">
        <v>11</v>
      </c>
      <c r="C5477" s="46" t="s">
        <v>297</v>
      </c>
      <c r="D5477" s="46" t="s">
        <v>93</v>
      </c>
      <c r="E5477" s="46" t="s">
        <v>801</v>
      </c>
      <c r="F5477" s="46">
        <v>1</v>
      </c>
      <c r="G5477" s="37">
        <v>47901</v>
      </c>
      <c r="H5477" s="46">
        <v>52</v>
      </c>
      <c r="I5477" s="37">
        <v>536.04999999999995</v>
      </c>
      <c r="J5477" s="37">
        <f>I5477*H5477</f>
        <v>27874.6</v>
      </c>
      <c r="K5477" s="37">
        <f t="shared" si="175"/>
        <v>75775.600000000006</v>
      </c>
      <c r="L5477" s="350">
        <v>20250605</v>
      </c>
    </row>
    <row r="5478" spans="1:12" x14ac:dyDescent="0.25">
      <c r="A5478" s="55" t="s">
        <v>7390</v>
      </c>
      <c r="B5478" s="35" t="s">
        <v>11</v>
      </c>
      <c r="C5478" s="35" t="s">
        <v>12</v>
      </c>
      <c r="D5478" s="35" t="s">
        <v>322</v>
      </c>
      <c r="E5478" s="35" t="s">
        <v>2155</v>
      </c>
      <c r="F5478" s="35">
        <v>1</v>
      </c>
      <c r="G5478" s="36">
        <v>47901</v>
      </c>
      <c r="H5478" s="35"/>
      <c r="I5478" s="36"/>
      <c r="J5478" s="36"/>
      <c r="K5478" s="36">
        <f t="shared" si="175"/>
        <v>47901</v>
      </c>
      <c r="L5478" s="348">
        <v>20250605</v>
      </c>
    </row>
    <row r="5479" spans="1:12" x14ac:dyDescent="0.25">
      <c r="A5479" s="55" t="s">
        <v>7391</v>
      </c>
      <c r="B5479" s="35" t="s">
        <v>11</v>
      </c>
      <c r="C5479" s="35" t="s">
        <v>12</v>
      </c>
      <c r="D5479" s="35" t="s">
        <v>118</v>
      </c>
      <c r="E5479" s="35" t="s">
        <v>119</v>
      </c>
      <c r="F5479" s="35">
        <v>1</v>
      </c>
      <c r="G5479" s="36">
        <v>47901</v>
      </c>
      <c r="H5479" s="35"/>
      <c r="I5479" s="36"/>
      <c r="J5479" s="36"/>
      <c r="K5479" s="36">
        <f t="shared" si="175"/>
        <v>47901</v>
      </c>
      <c r="L5479" s="348">
        <v>20250605</v>
      </c>
    </row>
    <row r="5480" spans="1:12" x14ac:dyDescent="0.25">
      <c r="A5480" s="55" t="s">
        <v>7401</v>
      </c>
      <c r="B5480" s="35" t="s">
        <v>11</v>
      </c>
      <c r="C5480" s="35" t="s">
        <v>12</v>
      </c>
      <c r="D5480" s="35" t="s">
        <v>118</v>
      </c>
      <c r="E5480" s="35" t="s">
        <v>2205</v>
      </c>
      <c r="F5480" s="35">
        <v>1</v>
      </c>
      <c r="G5480" s="36">
        <v>47901</v>
      </c>
      <c r="H5480" s="35"/>
      <c r="I5480" s="36"/>
      <c r="J5480" s="36"/>
      <c r="K5480" s="36">
        <f t="shared" si="175"/>
        <v>47901</v>
      </c>
      <c r="L5480" s="348">
        <v>20250605</v>
      </c>
    </row>
    <row r="5481" spans="1:12" x14ac:dyDescent="0.25">
      <c r="A5481" s="55" t="s">
        <v>7386</v>
      </c>
      <c r="B5481" s="35" t="s">
        <v>11</v>
      </c>
      <c r="C5481" s="35" t="s">
        <v>12</v>
      </c>
      <c r="D5481" s="35" t="s">
        <v>116</v>
      </c>
      <c r="E5481" s="35" t="s">
        <v>1071</v>
      </c>
      <c r="F5481" s="35">
        <v>1</v>
      </c>
      <c r="G5481" s="36">
        <v>47901</v>
      </c>
      <c r="H5481" s="35"/>
      <c r="I5481" s="36"/>
      <c r="J5481" s="36"/>
      <c r="K5481" s="36">
        <f t="shared" si="175"/>
        <v>47901</v>
      </c>
      <c r="L5481" s="348">
        <v>20250606</v>
      </c>
    </row>
    <row r="5482" spans="1:12" x14ac:dyDescent="0.25">
      <c r="A5482" s="56" t="s">
        <v>7387</v>
      </c>
      <c r="B5482" s="46" t="s">
        <v>11</v>
      </c>
      <c r="C5482" s="46" t="s">
        <v>255</v>
      </c>
      <c r="D5482" s="46" t="s">
        <v>256</v>
      </c>
      <c r="E5482" s="46" t="s">
        <v>4517</v>
      </c>
      <c r="F5482" s="46">
        <v>1</v>
      </c>
      <c r="G5482" s="37">
        <v>47901</v>
      </c>
      <c r="H5482" s="46">
        <v>54</v>
      </c>
      <c r="I5482" s="37">
        <v>536.04999999999995</v>
      </c>
      <c r="J5482" s="37">
        <f>I5482*H5482</f>
        <v>28946.699999999997</v>
      </c>
      <c r="K5482" s="37">
        <f t="shared" si="175"/>
        <v>76847.7</v>
      </c>
      <c r="L5482" s="350">
        <v>20250606</v>
      </c>
    </row>
    <row r="5483" spans="1:12" x14ac:dyDescent="0.25">
      <c r="A5483" s="55" t="s">
        <v>7394</v>
      </c>
      <c r="B5483" s="35" t="s">
        <v>11</v>
      </c>
      <c r="C5483" s="35" t="s">
        <v>1760</v>
      </c>
      <c r="D5483" s="35" t="s">
        <v>1761</v>
      </c>
      <c r="E5483" s="35" t="s">
        <v>1762</v>
      </c>
      <c r="F5483" s="35">
        <v>1</v>
      </c>
      <c r="G5483" s="36">
        <v>47901</v>
      </c>
      <c r="H5483" s="35"/>
      <c r="I5483" s="36"/>
      <c r="J5483" s="36"/>
      <c r="K5483" s="36">
        <f t="shared" si="175"/>
        <v>47901</v>
      </c>
      <c r="L5483" s="348">
        <v>20250606</v>
      </c>
    </row>
    <row r="5484" spans="1:12" x14ac:dyDescent="0.25">
      <c r="A5484" s="55" t="s">
        <v>7403</v>
      </c>
      <c r="B5484" s="35" t="s">
        <v>2204</v>
      </c>
      <c r="C5484" s="35" t="s">
        <v>274</v>
      </c>
      <c r="D5484" s="35" t="s">
        <v>26</v>
      </c>
      <c r="E5484" s="35" t="s">
        <v>6351</v>
      </c>
      <c r="F5484" s="35">
        <v>1</v>
      </c>
      <c r="G5484" s="36">
        <v>47901</v>
      </c>
      <c r="H5484" s="35"/>
      <c r="I5484" s="36"/>
      <c r="J5484" s="36"/>
      <c r="K5484" s="36">
        <f t="shared" si="175"/>
        <v>47901</v>
      </c>
      <c r="L5484" s="348">
        <v>20250606</v>
      </c>
    </row>
    <row r="5485" spans="1:12" x14ac:dyDescent="0.25">
      <c r="A5485" s="56" t="s">
        <v>7385</v>
      </c>
      <c r="B5485" s="46" t="s">
        <v>11</v>
      </c>
      <c r="C5485" s="46" t="s">
        <v>35</v>
      </c>
      <c r="D5485" s="46" t="s">
        <v>611</v>
      </c>
      <c r="E5485" s="46" t="s">
        <v>6839</v>
      </c>
      <c r="F5485" s="46">
        <v>1</v>
      </c>
      <c r="G5485" s="37">
        <v>47901</v>
      </c>
      <c r="H5485" s="46">
        <v>67</v>
      </c>
      <c r="I5485" s="37">
        <v>536.04999999999995</v>
      </c>
      <c r="J5485" s="37">
        <f>I5485*H5485</f>
        <v>35915.35</v>
      </c>
      <c r="K5485" s="37">
        <f t="shared" si="175"/>
        <v>83816.350000000006</v>
      </c>
      <c r="L5485" s="350">
        <v>20250609</v>
      </c>
    </row>
    <row r="5486" spans="1:12" x14ac:dyDescent="0.25">
      <c r="A5486" s="55" t="s">
        <v>7397</v>
      </c>
      <c r="B5486" s="35" t="s">
        <v>11</v>
      </c>
      <c r="C5486" s="35" t="s">
        <v>698</v>
      </c>
      <c r="D5486" s="35" t="s">
        <v>26</v>
      </c>
      <c r="E5486" s="35" t="s">
        <v>1045</v>
      </c>
      <c r="F5486" s="35">
        <v>1</v>
      </c>
      <c r="G5486" s="36">
        <v>47901</v>
      </c>
      <c r="H5486" s="35"/>
      <c r="I5486" s="36"/>
      <c r="J5486" s="36"/>
      <c r="K5486" s="36">
        <f t="shared" si="175"/>
        <v>47901</v>
      </c>
      <c r="L5486" s="348">
        <v>20250609</v>
      </c>
    </row>
    <row r="5487" spans="1:12" x14ac:dyDescent="0.25">
      <c r="A5487" s="55" t="s">
        <v>7402</v>
      </c>
      <c r="B5487" s="35" t="s">
        <v>11</v>
      </c>
      <c r="C5487" s="35" t="s">
        <v>274</v>
      </c>
      <c r="D5487" s="35" t="s">
        <v>26</v>
      </c>
      <c r="E5487" s="35" t="s">
        <v>3131</v>
      </c>
      <c r="F5487" s="35">
        <v>1</v>
      </c>
      <c r="G5487" s="36">
        <v>47901</v>
      </c>
      <c r="H5487" s="35"/>
      <c r="I5487" s="36"/>
      <c r="J5487" s="36"/>
      <c r="K5487" s="36">
        <f t="shared" si="175"/>
        <v>47901</v>
      </c>
      <c r="L5487" s="348">
        <v>20250609</v>
      </c>
    </row>
    <row r="5488" spans="1:12" x14ac:dyDescent="0.25">
      <c r="A5488" s="56" t="s">
        <v>7366</v>
      </c>
      <c r="B5488" s="46" t="s">
        <v>11</v>
      </c>
      <c r="C5488" s="46" t="s">
        <v>12</v>
      </c>
      <c r="D5488" s="46" t="s">
        <v>455</v>
      </c>
      <c r="E5488" s="46" t="s">
        <v>5857</v>
      </c>
      <c r="F5488" s="46">
        <v>1</v>
      </c>
      <c r="G5488" s="37">
        <v>47901</v>
      </c>
      <c r="H5488" s="46">
        <v>306</v>
      </c>
      <c r="I5488" s="37">
        <v>536.04999999999995</v>
      </c>
      <c r="J5488" s="37">
        <f>I5488*H5488</f>
        <v>164031.29999999999</v>
      </c>
      <c r="K5488" s="37">
        <f t="shared" si="175"/>
        <v>211932.3</v>
      </c>
      <c r="L5488" s="350">
        <v>20250611</v>
      </c>
    </row>
    <row r="5489" spans="1:12" x14ac:dyDescent="0.25">
      <c r="A5489" s="55" t="s">
        <v>7374</v>
      </c>
      <c r="B5489" s="35" t="s">
        <v>2204</v>
      </c>
      <c r="C5489" s="35" t="s">
        <v>56</v>
      </c>
      <c r="D5489" s="35" t="s">
        <v>57</v>
      </c>
      <c r="E5489" s="35" t="s">
        <v>7375</v>
      </c>
      <c r="F5489" s="35">
        <v>1</v>
      </c>
      <c r="G5489" s="36">
        <v>47901</v>
      </c>
      <c r="H5489" s="35"/>
      <c r="I5489" s="36"/>
      <c r="J5489" s="36"/>
      <c r="K5489" s="36">
        <f t="shared" si="175"/>
        <v>47901</v>
      </c>
      <c r="L5489" s="348">
        <v>20250611</v>
      </c>
    </row>
    <row r="5490" spans="1:12" x14ac:dyDescent="0.25">
      <c r="A5490" s="55" t="s">
        <v>7393</v>
      </c>
      <c r="B5490" s="35" t="s">
        <v>11</v>
      </c>
      <c r="C5490" s="35" t="s">
        <v>56</v>
      </c>
      <c r="D5490" s="35" t="s">
        <v>57</v>
      </c>
      <c r="E5490" s="35" t="s">
        <v>7265</v>
      </c>
      <c r="F5490" s="35">
        <v>1</v>
      </c>
      <c r="G5490" s="36">
        <v>47901</v>
      </c>
      <c r="H5490" s="35"/>
      <c r="I5490" s="36"/>
      <c r="J5490" s="36"/>
      <c r="K5490" s="36">
        <f t="shared" si="175"/>
        <v>47901</v>
      </c>
      <c r="L5490" s="348">
        <v>20250611</v>
      </c>
    </row>
    <row r="5491" spans="1:12" x14ac:dyDescent="0.25">
      <c r="A5491" s="55" t="s">
        <v>7399</v>
      </c>
      <c r="B5491" s="35" t="s">
        <v>11</v>
      </c>
      <c r="C5491" s="35" t="s">
        <v>56</v>
      </c>
      <c r="D5491" s="35" t="s">
        <v>57</v>
      </c>
      <c r="E5491" s="35" t="s">
        <v>1916</v>
      </c>
      <c r="F5491" s="35">
        <v>1</v>
      </c>
      <c r="G5491" s="36">
        <v>47901</v>
      </c>
      <c r="H5491" s="35"/>
      <c r="I5491" s="36"/>
      <c r="J5491" s="36"/>
      <c r="K5491" s="36">
        <f t="shared" si="175"/>
        <v>47901</v>
      </c>
      <c r="L5491" s="348">
        <v>20250611</v>
      </c>
    </row>
    <row r="5492" spans="1:12" x14ac:dyDescent="0.25">
      <c r="A5492" s="56" t="s">
        <v>7364</v>
      </c>
      <c r="B5492" s="46" t="s">
        <v>11</v>
      </c>
      <c r="C5492" s="46" t="s">
        <v>698</v>
      </c>
      <c r="D5492" s="46" t="s">
        <v>26</v>
      </c>
      <c r="E5492" s="46" t="s">
        <v>930</v>
      </c>
      <c r="F5492" s="46">
        <v>1</v>
      </c>
      <c r="G5492" s="37">
        <v>47901</v>
      </c>
      <c r="H5492" s="46">
        <v>70</v>
      </c>
      <c r="I5492" s="37">
        <v>536.04999999999995</v>
      </c>
      <c r="J5492" s="37">
        <f>I5492*H5492</f>
        <v>37523.5</v>
      </c>
      <c r="K5492" s="37">
        <f t="shared" si="175"/>
        <v>85424.5</v>
      </c>
      <c r="L5492" s="350">
        <v>20250612</v>
      </c>
    </row>
    <row r="5493" spans="1:12" x14ac:dyDescent="0.25">
      <c r="A5493" s="55" t="s">
        <v>7384</v>
      </c>
      <c r="B5493" s="35" t="s">
        <v>11</v>
      </c>
      <c r="C5493" s="35" t="s">
        <v>220</v>
      </c>
      <c r="D5493" s="35" t="s">
        <v>221</v>
      </c>
      <c r="E5493" s="35" t="s">
        <v>3672</v>
      </c>
      <c r="F5493" s="35">
        <v>1</v>
      </c>
      <c r="G5493" s="36">
        <v>47901</v>
      </c>
      <c r="H5493" s="35"/>
      <c r="I5493" s="36"/>
      <c r="J5493" s="36"/>
      <c r="K5493" s="36">
        <f t="shared" si="175"/>
        <v>47901</v>
      </c>
      <c r="L5493" s="348">
        <v>20250612</v>
      </c>
    </row>
    <row r="5494" spans="1:12" x14ac:dyDescent="0.25">
      <c r="A5494" s="55" t="s">
        <v>7346</v>
      </c>
      <c r="B5494" s="35" t="s">
        <v>11</v>
      </c>
      <c r="C5494" s="35" t="s">
        <v>27</v>
      </c>
      <c r="D5494" s="35" t="s">
        <v>146</v>
      </c>
      <c r="E5494" s="35" t="s">
        <v>147</v>
      </c>
      <c r="F5494" s="35">
        <v>1</v>
      </c>
      <c r="G5494" s="36">
        <v>47901</v>
      </c>
      <c r="H5494" s="35"/>
      <c r="I5494" s="36"/>
      <c r="J5494" s="36"/>
      <c r="K5494" s="36">
        <f t="shared" si="175"/>
        <v>47901</v>
      </c>
      <c r="L5494" s="348">
        <v>20250613</v>
      </c>
    </row>
    <row r="5495" spans="1:12" x14ac:dyDescent="0.25">
      <c r="A5495" s="55" t="s">
        <v>7354</v>
      </c>
      <c r="B5495" s="35" t="s">
        <v>11</v>
      </c>
      <c r="C5495" s="35" t="s">
        <v>12</v>
      </c>
      <c r="D5495" s="35" t="s">
        <v>319</v>
      </c>
      <c r="E5495" s="35" t="s">
        <v>4955</v>
      </c>
      <c r="F5495" s="35">
        <v>1</v>
      </c>
      <c r="G5495" s="36">
        <v>47901</v>
      </c>
      <c r="H5495" s="35"/>
      <c r="I5495" s="36"/>
      <c r="J5495" s="36"/>
      <c r="K5495" s="36">
        <f t="shared" si="175"/>
        <v>47901</v>
      </c>
      <c r="L5495" s="348">
        <v>20250613</v>
      </c>
    </row>
    <row r="5496" spans="1:12" x14ac:dyDescent="0.25">
      <c r="A5496" s="55" t="s">
        <v>7355</v>
      </c>
      <c r="B5496" s="35" t="s">
        <v>11</v>
      </c>
      <c r="C5496" s="35" t="s">
        <v>28</v>
      </c>
      <c r="D5496" s="35" t="s">
        <v>2024</v>
      </c>
      <c r="E5496" s="35" t="s">
        <v>2025</v>
      </c>
      <c r="F5496" s="35">
        <v>1</v>
      </c>
      <c r="G5496" s="36">
        <v>47901</v>
      </c>
      <c r="H5496" s="35"/>
      <c r="I5496" s="36"/>
      <c r="J5496" s="36"/>
      <c r="K5496" s="36">
        <f t="shared" si="175"/>
        <v>47901</v>
      </c>
      <c r="L5496" s="348">
        <v>20250613</v>
      </c>
    </row>
    <row r="5497" spans="1:12" x14ac:dyDescent="0.25">
      <c r="A5497" s="55" t="s">
        <v>7363</v>
      </c>
      <c r="B5497" s="35" t="s">
        <v>11</v>
      </c>
      <c r="C5497" s="35" t="s">
        <v>12</v>
      </c>
      <c r="D5497" s="35" t="s">
        <v>319</v>
      </c>
      <c r="E5497" s="35" t="s">
        <v>4304</v>
      </c>
      <c r="F5497" s="35">
        <v>1</v>
      </c>
      <c r="G5497" s="36">
        <v>47901</v>
      </c>
      <c r="H5497" s="35"/>
      <c r="I5497" s="36"/>
      <c r="J5497" s="36"/>
      <c r="K5497" s="36">
        <f t="shared" si="175"/>
        <v>47901</v>
      </c>
      <c r="L5497" s="348">
        <v>20250613</v>
      </c>
    </row>
    <row r="5498" spans="1:12" x14ac:dyDescent="0.25">
      <c r="A5498" s="55" t="s">
        <v>7367</v>
      </c>
      <c r="B5498" s="35" t="s">
        <v>11</v>
      </c>
      <c r="C5498" s="35" t="s">
        <v>220</v>
      </c>
      <c r="D5498" s="35" t="s">
        <v>221</v>
      </c>
      <c r="E5498" s="35" t="s">
        <v>3676</v>
      </c>
      <c r="F5498" s="35">
        <v>1</v>
      </c>
      <c r="G5498" s="36">
        <v>47901</v>
      </c>
      <c r="H5498" s="35"/>
      <c r="I5498" s="36"/>
      <c r="J5498" s="36"/>
      <c r="K5498" s="36">
        <f t="shared" si="175"/>
        <v>47901</v>
      </c>
      <c r="L5498" s="348">
        <v>20250617</v>
      </c>
    </row>
    <row r="5499" spans="1:12" x14ac:dyDescent="0.25">
      <c r="A5499" s="55" t="s">
        <v>7388</v>
      </c>
      <c r="B5499" s="35" t="s">
        <v>11</v>
      </c>
      <c r="C5499" s="35" t="s">
        <v>1760</v>
      </c>
      <c r="D5499" s="35" t="s">
        <v>1761</v>
      </c>
      <c r="E5499" s="35" t="s">
        <v>6949</v>
      </c>
      <c r="F5499" s="35">
        <v>1</v>
      </c>
      <c r="G5499" s="36">
        <v>47901</v>
      </c>
      <c r="H5499" s="35"/>
      <c r="I5499" s="36"/>
      <c r="J5499" s="36"/>
      <c r="K5499" s="36">
        <f t="shared" si="175"/>
        <v>47901</v>
      </c>
      <c r="L5499" s="348">
        <v>20250617</v>
      </c>
    </row>
    <row r="5500" spans="1:12" x14ac:dyDescent="0.25">
      <c r="A5500" s="55" t="s">
        <v>7353</v>
      </c>
      <c r="B5500" s="35" t="s">
        <v>11</v>
      </c>
      <c r="C5500" s="35" t="s">
        <v>12</v>
      </c>
      <c r="D5500" s="35" t="s">
        <v>475</v>
      </c>
      <c r="E5500" s="35" t="s">
        <v>476</v>
      </c>
      <c r="F5500" s="35">
        <v>1</v>
      </c>
      <c r="G5500" s="36">
        <v>47901</v>
      </c>
      <c r="H5500" s="35"/>
      <c r="I5500" s="36"/>
      <c r="J5500" s="36"/>
      <c r="K5500" s="36">
        <f t="shared" si="175"/>
        <v>47901</v>
      </c>
      <c r="L5500" s="348">
        <v>20250618</v>
      </c>
    </row>
    <row r="5501" spans="1:12" x14ac:dyDescent="0.25">
      <c r="A5501" s="55" t="s">
        <v>7368</v>
      </c>
      <c r="B5501" s="35" t="s">
        <v>2204</v>
      </c>
      <c r="C5501" s="35" t="s">
        <v>56</v>
      </c>
      <c r="D5501" s="35" t="s">
        <v>57</v>
      </c>
      <c r="E5501" s="35" t="s">
        <v>7369</v>
      </c>
      <c r="F5501" s="35">
        <v>1</v>
      </c>
      <c r="G5501" s="36">
        <v>47901</v>
      </c>
      <c r="H5501" s="35"/>
      <c r="I5501" s="36"/>
      <c r="J5501" s="36"/>
      <c r="K5501" s="36">
        <f t="shared" si="175"/>
        <v>47901</v>
      </c>
      <c r="L5501" s="348">
        <v>20250618</v>
      </c>
    </row>
    <row r="5502" spans="1:12" x14ac:dyDescent="0.25">
      <c r="A5502" s="55" t="s">
        <v>7376</v>
      </c>
      <c r="B5502" s="35" t="s">
        <v>2204</v>
      </c>
      <c r="C5502" s="35" t="s">
        <v>56</v>
      </c>
      <c r="D5502" s="35" t="s">
        <v>57</v>
      </c>
      <c r="E5502" s="35" t="s">
        <v>7377</v>
      </c>
      <c r="F5502" s="35">
        <v>1</v>
      </c>
      <c r="G5502" s="36">
        <v>47901</v>
      </c>
      <c r="H5502" s="35"/>
      <c r="I5502" s="36"/>
      <c r="J5502" s="36"/>
      <c r="K5502" s="36">
        <f t="shared" ref="K5502:K5518" si="176">J5502+G5502</f>
        <v>47901</v>
      </c>
      <c r="L5502" s="348">
        <v>20250618</v>
      </c>
    </row>
    <row r="5503" spans="1:12" x14ac:dyDescent="0.25">
      <c r="A5503" s="55" t="s">
        <v>7378</v>
      </c>
      <c r="B5503" s="35" t="s">
        <v>2204</v>
      </c>
      <c r="C5503" s="35" t="s">
        <v>56</v>
      </c>
      <c r="D5503" s="35" t="s">
        <v>57</v>
      </c>
      <c r="E5503" s="35" t="s">
        <v>7379</v>
      </c>
      <c r="F5503" s="35">
        <v>1</v>
      </c>
      <c r="G5503" s="36">
        <v>47901</v>
      </c>
      <c r="H5503" s="35"/>
      <c r="I5503" s="36"/>
      <c r="J5503" s="36"/>
      <c r="K5503" s="36">
        <f t="shared" si="176"/>
        <v>47901</v>
      </c>
      <c r="L5503" s="348">
        <v>20250618</v>
      </c>
    </row>
    <row r="5504" spans="1:12" x14ac:dyDescent="0.25">
      <c r="A5504" s="56" t="s">
        <v>7382</v>
      </c>
      <c r="B5504" s="46" t="s">
        <v>2204</v>
      </c>
      <c r="C5504" s="46" t="s">
        <v>56</v>
      </c>
      <c r="D5504" s="46" t="s">
        <v>57</v>
      </c>
      <c r="E5504" s="46" t="s">
        <v>7383</v>
      </c>
      <c r="F5504" s="46">
        <v>1</v>
      </c>
      <c r="G5504" s="37">
        <v>47901</v>
      </c>
      <c r="H5504" s="46">
        <v>275</v>
      </c>
      <c r="I5504" s="37">
        <v>536.04999999999995</v>
      </c>
      <c r="J5504" s="37">
        <f>I5504*H5504</f>
        <v>147413.75</v>
      </c>
      <c r="K5504" s="37">
        <f t="shared" si="176"/>
        <v>195314.75</v>
      </c>
      <c r="L5504" s="350">
        <v>20250618</v>
      </c>
    </row>
    <row r="5505" spans="1:12" x14ac:dyDescent="0.25">
      <c r="A5505" s="56" t="s">
        <v>7345</v>
      </c>
      <c r="B5505" s="46" t="s">
        <v>11</v>
      </c>
      <c r="C5505" s="46" t="s">
        <v>2568</v>
      </c>
      <c r="D5505" s="46" t="s">
        <v>26</v>
      </c>
      <c r="E5505" s="46">
        <v>7929871</v>
      </c>
      <c r="F5505" s="46">
        <v>1</v>
      </c>
      <c r="G5505" s="37">
        <v>47901</v>
      </c>
      <c r="H5505" s="46">
        <v>52</v>
      </c>
      <c r="I5505" s="37">
        <v>536.04999999999995</v>
      </c>
      <c r="J5505" s="37">
        <f>I5505*H5505</f>
        <v>27874.6</v>
      </c>
      <c r="K5505" s="37">
        <f t="shared" si="176"/>
        <v>75775.600000000006</v>
      </c>
      <c r="L5505" s="350">
        <v>20250619</v>
      </c>
    </row>
    <row r="5506" spans="1:12" x14ac:dyDescent="0.25">
      <c r="A5506" s="55" t="s">
        <v>7340</v>
      </c>
      <c r="B5506" s="35" t="s">
        <v>11</v>
      </c>
      <c r="C5506" s="35" t="s">
        <v>27</v>
      </c>
      <c r="D5506" s="35" t="s">
        <v>769</v>
      </c>
      <c r="E5506" s="35" t="s">
        <v>774</v>
      </c>
      <c r="F5506" s="35">
        <v>1</v>
      </c>
      <c r="G5506" s="36">
        <v>47901</v>
      </c>
      <c r="H5506" s="35"/>
      <c r="I5506" s="36"/>
      <c r="J5506" s="36"/>
      <c r="K5506" s="36">
        <f t="shared" si="176"/>
        <v>47901</v>
      </c>
      <c r="L5506" s="348">
        <v>20250623</v>
      </c>
    </row>
    <row r="5507" spans="1:12" x14ac:dyDescent="0.25">
      <c r="A5507" s="56" t="s">
        <v>7341</v>
      </c>
      <c r="B5507" s="46" t="s">
        <v>11</v>
      </c>
      <c r="C5507" s="46" t="s">
        <v>297</v>
      </c>
      <c r="D5507" s="46" t="s">
        <v>93</v>
      </c>
      <c r="E5507" s="46" t="s">
        <v>6425</v>
      </c>
      <c r="F5507" s="46">
        <v>1</v>
      </c>
      <c r="G5507" s="37">
        <v>47901</v>
      </c>
      <c r="H5507" s="46">
        <v>52</v>
      </c>
      <c r="I5507" s="37">
        <v>536.04999999999995</v>
      </c>
      <c r="J5507" s="37">
        <f>I5507*H5507</f>
        <v>27874.6</v>
      </c>
      <c r="K5507" s="37">
        <f t="shared" si="176"/>
        <v>75775.600000000006</v>
      </c>
      <c r="L5507" s="350">
        <v>20250623</v>
      </c>
    </row>
    <row r="5508" spans="1:12" x14ac:dyDescent="0.25">
      <c r="A5508" s="56" t="s">
        <v>7342</v>
      </c>
      <c r="B5508" s="46" t="s">
        <v>11</v>
      </c>
      <c r="C5508" s="46" t="s">
        <v>56</v>
      </c>
      <c r="D5508" s="46" t="s">
        <v>57</v>
      </c>
      <c r="E5508" s="46" t="s">
        <v>1916</v>
      </c>
      <c r="F5508" s="46">
        <v>1</v>
      </c>
      <c r="G5508" s="37">
        <v>47901</v>
      </c>
      <c r="H5508" s="46">
        <v>275</v>
      </c>
      <c r="I5508" s="37">
        <v>536.04999999999995</v>
      </c>
      <c r="J5508" s="37">
        <f>I5508*H5508</f>
        <v>147413.75</v>
      </c>
      <c r="K5508" s="37">
        <f t="shared" si="176"/>
        <v>195314.75</v>
      </c>
      <c r="L5508" s="350">
        <v>20250625</v>
      </c>
    </row>
    <row r="5509" spans="1:12" x14ac:dyDescent="0.25">
      <c r="A5509" s="55" t="s">
        <v>7343</v>
      </c>
      <c r="B5509" s="35" t="s">
        <v>2204</v>
      </c>
      <c r="C5509" s="35" t="s">
        <v>3260</v>
      </c>
      <c r="D5509" s="35" t="s">
        <v>5924</v>
      </c>
      <c r="E5509" s="35" t="s">
        <v>5925</v>
      </c>
      <c r="F5509" s="35">
        <v>1</v>
      </c>
      <c r="G5509" s="36">
        <v>47901</v>
      </c>
      <c r="H5509" s="35"/>
      <c r="I5509" s="36"/>
      <c r="J5509" s="36"/>
      <c r="K5509" s="36">
        <f t="shared" si="176"/>
        <v>47901</v>
      </c>
      <c r="L5509" s="348">
        <v>20250625</v>
      </c>
    </row>
    <row r="5510" spans="1:12" x14ac:dyDescent="0.25">
      <c r="A5510" s="55" t="s">
        <v>7370</v>
      </c>
      <c r="B5510" s="35" t="s">
        <v>2204</v>
      </c>
      <c r="C5510" s="35" t="s">
        <v>56</v>
      </c>
      <c r="D5510" s="35" t="s">
        <v>57</v>
      </c>
      <c r="E5510" s="35" t="s">
        <v>7371</v>
      </c>
      <c r="F5510" s="35">
        <v>1</v>
      </c>
      <c r="G5510" s="36">
        <v>47901</v>
      </c>
      <c r="H5510" s="35"/>
      <c r="I5510" s="36"/>
      <c r="J5510" s="36"/>
      <c r="K5510" s="36">
        <f t="shared" si="176"/>
        <v>47901</v>
      </c>
      <c r="L5510" s="348">
        <v>20250625</v>
      </c>
    </row>
    <row r="5511" spans="1:12" x14ac:dyDescent="0.25">
      <c r="A5511" s="55" t="s">
        <v>7372</v>
      </c>
      <c r="B5511" s="35" t="s">
        <v>2204</v>
      </c>
      <c r="C5511" s="35" t="s">
        <v>56</v>
      </c>
      <c r="D5511" s="35" t="s">
        <v>57</v>
      </c>
      <c r="E5511" s="35" t="s">
        <v>7373</v>
      </c>
      <c r="F5511" s="35">
        <v>1</v>
      </c>
      <c r="G5511" s="36">
        <v>47901</v>
      </c>
      <c r="H5511" s="35"/>
      <c r="I5511" s="36"/>
      <c r="J5511" s="36"/>
      <c r="K5511" s="36">
        <f t="shared" si="176"/>
        <v>47901</v>
      </c>
      <c r="L5511" s="348">
        <v>20250625</v>
      </c>
    </row>
    <row r="5512" spans="1:12" x14ac:dyDescent="0.25">
      <c r="A5512" s="55" t="s">
        <v>7380</v>
      </c>
      <c r="B5512" s="35" t="s">
        <v>2204</v>
      </c>
      <c r="C5512" s="35" t="s">
        <v>56</v>
      </c>
      <c r="D5512" s="35" t="s">
        <v>57</v>
      </c>
      <c r="E5512" s="35" t="s">
        <v>7381</v>
      </c>
      <c r="F5512" s="35">
        <v>1</v>
      </c>
      <c r="G5512" s="36">
        <v>47901</v>
      </c>
      <c r="H5512" s="35"/>
      <c r="I5512" s="36"/>
      <c r="J5512" s="36"/>
      <c r="K5512" s="36">
        <f t="shared" si="176"/>
        <v>47901</v>
      </c>
      <c r="L5512" s="348">
        <v>20250625</v>
      </c>
    </row>
    <row r="5513" spans="1:12" x14ac:dyDescent="0.25">
      <c r="A5513" s="55" t="s">
        <v>7337</v>
      </c>
      <c r="B5513" s="35" t="s">
        <v>11</v>
      </c>
      <c r="C5513" s="35" t="s">
        <v>95</v>
      </c>
      <c r="D5513" s="35" t="s">
        <v>1186</v>
      </c>
      <c r="E5513" s="35" t="s">
        <v>1187</v>
      </c>
      <c r="F5513" s="35">
        <v>1</v>
      </c>
      <c r="G5513" s="36">
        <v>47901</v>
      </c>
      <c r="H5513" s="35"/>
      <c r="I5513" s="36"/>
      <c r="J5513" s="36"/>
      <c r="K5513" s="36">
        <f t="shared" si="176"/>
        <v>47901</v>
      </c>
      <c r="L5513" s="348">
        <v>20250626</v>
      </c>
    </row>
    <row r="5514" spans="1:12" x14ac:dyDescent="0.25">
      <c r="A5514" s="55" t="s">
        <v>7338</v>
      </c>
      <c r="B5514" s="35" t="s">
        <v>11</v>
      </c>
      <c r="C5514" s="35" t="s">
        <v>12</v>
      </c>
      <c r="D5514" s="35" t="s">
        <v>319</v>
      </c>
      <c r="E5514" s="35" t="s">
        <v>327</v>
      </c>
      <c r="F5514" s="35">
        <v>1</v>
      </c>
      <c r="G5514" s="36">
        <v>47901</v>
      </c>
      <c r="H5514" s="35"/>
      <c r="I5514" s="36"/>
      <c r="J5514" s="36"/>
      <c r="K5514" s="36">
        <f t="shared" si="176"/>
        <v>47901</v>
      </c>
      <c r="L5514" s="348">
        <v>20250626</v>
      </c>
    </row>
    <row r="5515" spans="1:12" x14ac:dyDescent="0.25">
      <c r="A5515" s="55" t="s">
        <v>7339</v>
      </c>
      <c r="B5515" s="35" t="s">
        <v>11</v>
      </c>
      <c r="C5515" s="35" t="s">
        <v>12</v>
      </c>
      <c r="D5515" s="35" t="s">
        <v>334</v>
      </c>
      <c r="E5515" s="35" t="s">
        <v>335</v>
      </c>
      <c r="F5515" s="35">
        <v>1</v>
      </c>
      <c r="G5515" s="36">
        <v>47901</v>
      </c>
      <c r="H5515" s="35"/>
      <c r="I5515" s="36"/>
      <c r="J5515" s="36"/>
      <c r="K5515" s="36">
        <f t="shared" si="176"/>
        <v>47901</v>
      </c>
      <c r="L5515" s="348">
        <v>20250626</v>
      </c>
    </row>
    <row r="5516" spans="1:12" x14ac:dyDescent="0.25">
      <c r="A5516" s="56" t="s">
        <v>7344</v>
      </c>
      <c r="B5516" s="46" t="s">
        <v>11</v>
      </c>
      <c r="C5516" s="46" t="s">
        <v>698</v>
      </c>
      <c r="D5516" s="46" t="s">
        <v>26</v>
      </c>
      <c r="E5516" s="46" t="s">
        <v>930</v>
      </c>
      <c r="F5516" s="46">
        <v>1</v>
      </c>
      <c r="G5516" s="37">
        <v>47901</v>
      </c>
      <c r="H5516" s="46">
        <v>78</v>
      </c>
      <c r="I5516" s="37">
        <v>536.04999999999995</v>
      </c>
      <c r="J5516" s="37">
        <f>I5516*H5516</f>
        <v>41811.899999999994</v>
      </c>
      <c r="K5516" s="37">
        <f t="shared" si="176"/>
        <v>89712.9</v>
      </c>
      <c r="L5516" s="350">
        <v>20250626</v>
      </c>
    </row>
    <row r="5517" spans="1:12" x14ac:dyDescent="0.25">
      <c r="A5517" s="55" t="s">
        <v>7365</v>
      </c>
      <c r="B5517" s="35" t="s">
        <v>11</v>
      </c>
      <c r="C5517" s="35" t="s">
        <v>36</v>
      </c>
      <c r="D5517" s="35" t="s">
        <v>93</v>
      </c>
      <c r="E5517" s="35" t="s">
        <v>2463</v>
      </c>
      <c r="F5517" s="35">
        <v>1</v>
      </c>
      <c r="G5517" s="36">
        <v>47901</v>
      </c>
      <c r="H5517" s="35"/>
      <c r="I5517" s="36"/>
      <c r="J5517" s="36"/>
      <c r="K5517" s="36">
        <f t="shared" si="176"/>
        <v>47901</v>
      </c>
      <c r="L5517" s="348">
        <v>20250626</v>
      </c>
    </row>
    <row r="5518" spans="1:12" ht="15.75" thickBot="1" x14ac:dyDescent="0.3">
      <c r="A5518" s="50" t="s">
        <v>7319</v>
      </c>
      <c r="B5518" s="48" t="s">
        <v>11</v>
      </c>
      <c r="C5518" s="48" t="s">
        <v>283</v>
      </c>
      <c r="D5518" s="48" t="s">
        <v>93</v>
      </c>
      <c r="E5518" s="48" t="s">
        <v>284</v>
      </c>
      <c r="F5518" s="48">
        <v>1</v>
      </c>
      <c r="G5518" s="34">
        <v>47901</v>
      </c>
      <c r="H5518" s="48"/>
      <c r="I5518" s="34"/>
      <c r="J5518" s="34"/>
      <c r="K5518" s="34">
        <f t="shared" si="176"/>
        <v>47901</v>
      </c>
      <c r="L5518" s="349">
        <v>20250630</v>
      </c>
    </row>
    <row r="5519" spans="1:12" x14ac:dyDescent="0.25">
      <c r="A5519" s="89"/>
      <c r="B5519" s="90"/>
      <c r="C5519" s="90"/>
      <c r="D5519" s="90"/>
      <c r="E5519" s="90"/>
      <c r="F5519" s="90"/>
      <c r="G5519" s="91"/>
      <c r="H5519" s="90"/>
      <c r="I5519" s="91"/>
      <c r="J5519" s="91"/>
      <c r="K5519" s="91"/>
      <c r="L5519" s="358"/>
    </row>
    <row r="5520" spans="1:12" ht="15.75" thickBot="1" x14ac:dyDescent="0.3">
      <c r="A5520" s="70"/>
      <c r="B5520" s="71"/>
      <c r="C5520" s="71"/>
      <c r="D5520" s="71"/>
      <c r="E5520" s="71"/>
      <c r="F5520" s="71"/>
      <c r="G5520" s="72"/>
      <c r="H5520" s="71"/>
      <c r="I5520" s="72"/>
      <c r="J5520" s="72"/>
      <c r="K5520" s="72"/>
      <c r="L5520" s="357"/>
    </row>
    <row r="5521" spans="1:12" x14ac:dyDescent="0.25">
      <c r="A5521" s="168" t="s">
        <v>7360</v>
      </c>
      <c r="B5521" s="169" t="s">
        <v>92</v>
      </c>
      <c r="C5521" s="169" t="s">
        <v>12</v>
      </c>
      <c r="D5521" s="169" t="s">
        <v>39</v>
      </c>
      <c r="E5521" s="169" t="s">
        <v>40</v>
      </c>
      <c r="F5521" s="169">
        <v>1</v>
      </c>
      <c r="G5521" s="171">
        <v>22143</v>
      </c>
      <c r="H5521" s="169">
        <v>203</v>
      </c>
      <c r="I5521" s="171">
        <v>536.04999999999995</v>
      </c>
      <c r="J5521" s="171">
        <f>I5521*H5521</f>
        <v>108818.15</v>
      </c>
      <c r="K5521" s="171">
        <f t="shared" ref="K5521:K5560" si="177">J5521+G5521</f>
        <v>130961.15</v>
      </c>
      <c r="L5521" s="359">
        <v>20250604</v>
      </c>
    </row>
    <row r="5522" spans="1:12" x14ac:dyDescent="0.25">
      <c r="A5522" s="55" t="s">
        <v>7361</v>
      </c>
      <c r="B5522" s="35" t="s">
        <v>92</v>
      </c>
      <c r="C5522" s="35" t="s">
        <v>12</v>
      </c>
      <c r="D5522" s="35" t="s">
        <v>39</v>
      </c>
      <c r="E5522" s="35" t="s">
        <v>249</v>
      </c>
      <c r="F5522" s="35">
        <v>1</v>
      </c>
      <c r="G5522" s="36">
        <v>22143</v>
      </c>
      <c r="H5522" s="35"/>
      <c r="I5522" s="36"/>
      <c r="J5522" s="36"/>
      <c r="K5522" s="36">
        <f t="shared" si="177"/>
        <v>22143</v>
      </c>
      <c r="L5522" s="348">
        <v>20250604</v>
      </c>
    </row>
    <row r="5523" spans="1:12" x14ac:dyDescent="0.25">
      <c r="A5523" s="55" t="s">
        <v>7362</v>
      </c>
      <c r="B5523" s="35" t="s">
        <v>92</v>
      </c>
      <c r="C5523" s="35" t="s">
        <v>12</v>
      </c>
      <c r="D5523" s="35" t="s">
        <v>39</v>
      </c>
      <c r="E5523" s="35" t="s">
        <v>3569</v>
      </c>
      <c r="F5523" s="35">
        <v>1</v>
      </c>
      <c r="G5523" s="36">
        <v>22143</v>
      </c>
      <c r="H5523" s="35"/>
      <c r="I5523" s="36"/>
      <c r="J5523" s="36"/>
      <c r="K5523" s="36">
        <f t="shared" si="177"/>
        <v>22143</v>
      </c>
      <c r="L5523" s="348">
        <v>20250604</v>
      </c>
    </row>
    <row r="5524" spans="1:12" x14ac:dyDescent="0.25">
      <c r="A5524" s="55" t="s">
        <v>7356</v>
      </c>
      <c r="B5524" s="35" t="s">
        <v>92</v>
      </c>
      <c r="C5524" s="35" t="s">
        <v>12</v>
      </c>
      <c r="D5524" s="35" t="s">
        <v>455</v>
      </c>
      <c r="E5524" s="35" t="s">
        <v>456</v>
      </c>
      <c r="F5524" s="35">
        <v>1</v>
      </c>
      <c r="G5524" s="36">
        <v>22143</v>
      </c>
      <c r="H5524" s="35"/>
      <c r="I5524" s="36"/>
      <c r="J5524" s="36"/>
      <c r="K5524" s="36">
        <f t="shared" si="177"/>
        <v>22143</v>
      </c>
      <c r="L5524" s="348">
        <v>20250611</v>
      </c>
    </row>
    <row r="5525" spans="1:12" x14ac:dyDescent="0.25">
      <c r="A5525" s="55" t="s">
        <v>7347</v>
      </c>
      <c r="B5525" s="35" t="s">
        <v>92</v>
      </c>
      <c r="C5525" s="35" t="s">
        <v>28</v>
      </c>
      <c r="D5525" s="35" t="s">
        <v>2040</v>
      </c>
      <c r="E5525" s="35" t="s">
        <v>2041</v>
      </c>
      <c r="F5525" s="35">
        <v>1</v>
      </c>
      <c r="G5525" s="36">
        <v>22143</v>
      </c>
      <c r="H5525" s="35"/>
      <c r="I5525" s="36"/>
      <c r="J5525" s="36"/>
      <c r="K5525" s="36">
        <f t="shared" si="177"/>
        <v>22143</v>
      </c>
      <c r="L5525" s="348">
        <v>20250612</v>
      </c>
    </row>
    <row r="5526" spans="1:12" x14ac:dyDescent="0.25">
      <c r="A5526" s="55" t="s">
        <v>7348</v>
      </c>
      <c r="B5526" s="35" t="s">
        <v>92</v>
      </c>
      <c r="C5526" s="35" t="s">
        <v>739</v>
      </c>
      <c r="D5526" s="35" t="s">
        <v>740</v>
      </c>
      <c r="E5526" s="35" t="s">
        <v>741</v>
      </c>
      <c r="F5526" s="35">
        <v>1</v>
      </c>
      <c r="G5526" s="36">
        <v>22143</v>
      </c>
      <c r="H5526" s="35"/>
      <c r="I5526" s="36"/>
      <c r="J5526" s="36"/>
      <c r="K5526" s="36">
        <f t="shared" si="177"/>
        <v>22143</v>
      </c>
      <c r="L5526" s="348">
        <v>20250612</v>
      </c>
    </row>
    <row r="5527" spans="1:12" x14ac:dyDescent="0.25">
      <c r="A5527" s="55" t="s">
        <v>7349</v>
      </c>
      <c r="B5527" s="35" t="s">
        <v>92</v>
      </c>
      <c r="C5527" s="35" t="s">
        <v>739</v>
      </c>
      <c r="D5527" s="35" t="s">
        <v>740</v>
      </c>
      <c r="E5527" s="35" t="s">
        <v>743</v>
      </c>
      <c r="F5527" s="35">
        <v>1</v>
      </c>
      <c r="G5527" s="36">
        <v>22143</v>
      </c>
      <c r="H5527" s="35"/>
      <c r="I5527" s="36"/>
      <c r="J5527" s="36"/>
      <c r="K5527" s="36">
        <f t="shared" si="177"/>
        <v>22143</v>
      </c>
      <c r="L5527" s="348">
        <v>20250612</v>
      </c>
    </row>
    <row r="5528" spans="1:12" x14ac:dyDescent="0.25">
      <c r="A5528" s="55" t="s">
        <v>7350</v>
      </c>
      <c r="B5528" s="35" t="s">
        <v>92</v>
      </c>
      <c r="C5528" s="35" t="s">
        <v>434</v>
      </c>
      <c r="D5528" s="35" t="s">
        <v>435</v>
      </c>
      <c r="E5528" s="35" t="s">
        <v>6016</v>
      </c>
      <c r="F5528" s="35">
        <v>1</v>
      </c>
      <c r="G5528" s="36">
        <v>22143</v>
      </c>
      <c r="H5528" s="35"/>
      <c r="I5528" s="36"/>
      <c r="J5528" s="36"/>
      <c r="K5528" s="36">
        <f t="shared" si="177"/>
        <v>22143</v>
      </c>
      <c r="L5528" s="348">
        <v>20250612</v>
      </c>
    </row>
    <row r="5529" spans="1:12" x14ac:dyDescent="0.25">
      <c r="A5529" s="55" t="s">
        <v>7351</v>
      </c>
      <c r="B5529" s="35" t="s">
        <v>92</v>
      </c>
      <c r="C5529" s="35" t="s">
        <v>434</v>
      </c>
      <c r="D5529" s="35" t="s">
        <v>435</v>
      </c>
      <c r="E5529" s="35" t="s">
        <v>436</v>
      </c>
      <c r="F5529" s="35">
        <v>1</v>
      </c>
      <c r="G5529" s="36">
        <v>22143</v>
      </c>
      <c r="H5529" s="35"/>
      <c r="I5529" s="36"/>
      <c r="J5529" s="36"/>
      <c r="K5529" s="36">
        <f t="shared" si="177"/>
        <v>22143</v>
      </c>
      <c r="L5529" s="348">
        <v>20250612</v>
      </c>
    </row>
    <row r="5530" spans="1:12" x14ac:dyDescent="0.25">
      <c r="A5530" s="55" t="s">
        <v>7352</v>
      </c>
      <c r="B5530" s="35" t="s">
        <v>92</v>
      </c>
      <c r="C5530" s="35" t="s">
        <v>36</v>
      </c>
      <c r="D5530" s="35" t="s">
        <v>93</v>
      </c>
      <c r="E5530" s="35" t="s">
        <v>2461</v>
      </c>
      <c r="F5530" s="35">
        <v>1</v>
      </c>
      <c r="G5530" s="36">
        <v>22143</v>
      </c>
      <c r="H5530" s="35"/>
      <c r="I5530" s="36"/>
      <c r="J5530" s="36"/>
      <c r="K5530" s="36">
        <f t="shared" si="177"/>
        <v>22143</v>
      </c>
      <c r="L5530" s="348">
        <v>20250612</v>
      </c>
    </row>
    <row r="5531" spans="1:12" x14ac:dyDescent="0.25">
      <c r="A5531" s="55" t="s">
        <v>7357</v>
      </c>
      <c r="B5531" s="35" t="s">
        <v>92</v>
      </c>
      <c r="C5531" s="35" t="s">
        <v>27</v>
      </c>
      <c r="D5531" s="35" t="s">
        <v>146</v>
      </c>
      <c r="E5531" s="35" t="s">
        <v>357</v>
      </c>
      <c r="F5531" s="35">
        <v>1</v>
      </c>
      <c r="G5531" s="36">
        <v>22143</v>
      </c>
      <c r="H5531" s="35"/>
      <c r="I5531" s="36"/>
      <c r="J5531" s="36"/>
      <c r="K5531" s="36">
        <f t="shared" si="177"/>
        <v>22143</v>
      </c>
      <c r="L5531" s="348">
        <v>20250613</v>
      </c>
    </row>
    <row r="5532" spans="1:12" x14ac:dyDescent="0.25">
      <c r="A5532" s="55" t="s">
        <v>7358</v>
      </c>
      <c r="B5532" s="35" t="s">
        <v>92</v>
      </c>
      <c r="C5532" s="35" t="s">
        <v>27</v>
      </c>
      <c r="D5532" s="35" t="s">
        <v>146</v>
      </c>
      <c r="E5532" s="35" t="s">
        <v>147</v>
      </c>
      <c r="F5532" s="35">
        <v>1</v>
      </c>
      <c r="G5532" s="36">
        <v>22143</v>
      </c>
      <c r="H5532" s="35"/>
      <c r="I5532" s="36"/>
      <c r="J5532" s="36"/>
      <c r="K5532" s="36">
        <f t="shared" si="177"/>
        <v>22143</v>
      </c>
      <c r="L5532" s="348">
        <v>20250613</v>
      </c>
    </row>
    <row r="5533" spans="1:12" x14ac:dyDescent="0.25">
      <c r="A5533" s="56" t="s">
        <v>7359</v>
      </c>
      <c r="B5533" s="46" t="s">
        <v>92</v>
      </c>
      <c r="C5533" s="46" t="s">
        <v>27</v>
      </c>
      <c r="D5533" s="46" t="s">
        <v>146</v>
      </c>
      <c r="E5533" s="46" t="s">
        <v>360</v>
      </c>
      <c r="F5533" s="46">
        <v>1</v>
      </c>
      <c r="G5533" s="37">
        <v>22143</v>
      </c>
      <c r="H5533" s="46">
        <v>192</v>
      </c>
      <c r="I5533" s="37">
        <v>536.04999999999995</v>
      </c>
      <c r="J5533" s="37">
        <f>I5533*H5533</f>
        <v>102921.59999999999</v>
      </c>
      <c r="K5533" s="37">
        <f t="shared" si="177"/>
        <v>125064.59999999999</v>
      </c>
      <c r="L5533" s="350">
        <v>20250613</v>
      </c>
    </row>
    <row r="5534" spans="1:12" x14ac:dyDescent="0.25">
      <c r="A5534" s="55" t="s">
        <v>7328</v>
      </c>
      <c r="B5534" s="35" t="s">
        <v>92</v>
      </c>
      <c r="C5534" s="35" t="s">
        <v>12</v>
      </c>
      <c r="D5534" s="35" t="s">
        <v>118</v>
      </c>
      <c r="E5534" s="35" t="s">
        <v>3171</v>
      </c>
      <c r="F5534" s="35">
        <v>1</v>
      </c>
      <c r="G5534" s="36">
        <v>22143</v>
      </c>
      <c r="H5534" s="35"/>
      <c r="I5534" s="36"/>
      <c r="J5534" s="36"/>
      <c r="K5534" s="36">
        <f t="shared" si="177"/>
        <v>22143</v>
      </c>
      <c r="L5534" s="348">
        <v>20250619</v>
      </c>
    </row>
    <row r="5535" spans="1:12" x14ac:dyDescent="0.25">
      <c r="A5535" s="55" t="s">
        <v>7329</v>
      </c>
      <c r="B5535" s="35" t="s">
        <v>92</v>
      </c>
      <c r="C5535" s="35" t="s">
        <v>12</v>
      </c>
      <c r="D5535" s="35" t="s">
        <v>118</v>
      </c>
      <c r="E5535" s="35" t="s">
        <v>2477</v>
      </c>
      <c r="F5535" s="35">
        <v>1</v>
      </c>
      <c r="G5535" s="36">
        <v>22143</v>
      </c>
      <c r="H5535" s="35"/>
      <c r="I5535" s="36"/>
      <c r="J5535" s="36"/>
      <c r="K5535" s="36">
        <f t="shared" si="177"/>
        <v>22143</v>
      </c>
      <c r="L5535" s="348">
        <v>20250619</v>
      </c>
    </row>
    <row r="5536" spans="1:12" x14ac:dyDescent="0.25">
      <c r="A5536" s="55" t="s">
        <v>7330</v>
      </c>
      <c r="B5536" s="35" t="s">
        <v>92</v>
      </c>
      <c r="C5536" s="35" t="s">
        <v>12</v>
      </c>
      <c r="D5536" s="35" t="s">
        <v>118</v>
      </c>
      <c r="E5536" s="35" t="s">
        <v>174</v>
      </c>
      <c r="F5536" s="35">
        <v>1</v>
      </c>
      <c r="G5536" s="36">
        <v>22143</v>
      </c>
      <c r="H5536" s="35"/>
      <c r="I5536" s="36"/>
      <c r="J5536" s="36"/>
      <c r="K5536" s="36">
        <f t="shared" si="177"/>
        <v>22143</v>
      </c>
      <c r="L5536" s="348">
        <v>20250619</v>
      </c>
    </row>
    <row r="5537" spans="1:12" x14ac:dyDescent="0.25">
      <c r="A5537" s="55" t="s">
        <v>7331</v>
      </c>
      <c r="B5537" s="35" t="s">
        <v>92</v>
      </c>
      <c r="C5537" s="35" t="s">
        <v>12</v>
      </c>
      <c r="D5537" s="35" t="s">
        <v>118</v>
      </c>
      <c r="E5537" s="35" t="s">
        <v>119</v>
      </c>
      <c r="F5537" s="35">
        <v>1</v>
      </c>
      <c r="G5537" s="36">
        <v>22143</v>
      </c>
      <c r="H5537" s="35"/>
      <c r="I5537" s="36"/>
      <c r="J5537" s="36"/>
      <c r="K5537" s="36">
        <f t="shared" si="177"/>
        <v>22143</v>
      </c>
      <c r="L5537" s="348">
        <v>20250619</v>
      </c>
    </row>
    <row r="5538" spans="1:12" x14ac:dyDescent="0.25">
      <c r="A5538" s="55" t="s">
        <v>7332</v>
      </c>
      <c r="B5538" s="35" t="s">
        <v>92</v>
      </c>
      <c r="C5538" s="35" t="s">
        <v>12</v>
      </c>
      <c r="D5538" s="35" t="s">
        <v>118</v>
      </c>
      <c r="E5538" s="35" t="s">
        <v>676</v>
      </c>
      <c r="F5538" s="35">
        <v>1</v>
      </c>
      <c r="G5538" s="36">
        <v>22143</v>
      </c>
      <c r="H5538" s="35"/>
      <c r="I5538" s="36"/>
      <c r="J5538" s="36"/>
      <c r="K5538" s="36">
        <f t="shared" si="177"/>
        <v>22143</v>
      </c>
      <c r="L5538" s="348">
        <v>20250619</v>
      </c>
    </row>
    <row r="5539" spans="1:12" x14ac:dyDescent="0.25">
      <c r="A5539" s="55" t="s">
        <v>7333</v>
      </c>
      <c r="B5539" s="35" t="s">
        <v>92</v>
      </c>
      <c r="C5539" s="35" t="s">
        <v>12</v>
      </c>
      <c r="D5539" s="35" t="s">
        <v>118</v>
      </c>
      <c r="E5539" s="35" t="s">
        <v>5380</v>
      </c>
      <c r="F5539" s="35">
        <v>1</v>
      </c>
      <c r="G5539" s="36">
        <v>22143</v>
      </c>
      <c r="H5539" s="35"/>
      <c r="I5539" s="36"/>
      <c r="J5539" s="36"/>
      <c r="K5539" s="36">
        <f t="shared" si="177"/>
        <v>22143</v>
      </c>
      <c r="L5539" s="348">
        <v>20250619</v>
      </c>
    </row>
    <row r="5540" spans="1:12" x14ac:dyDescent="0.25">
      <c r="A5540" s="55" t="s">
        <v>7334</v>
      </c>
      <c r="B5540" s="35" t="s">
        <v>92</v>
      </c>
      <c r="C5540" s="35" t="s">
        <v>12</v>
      </c>
      <c r="D5540" s="35" t="s">
        <v>118</v>
      </c>
      <c r="E5540" s="35" t="s">
        <v>262</v>
      </c>
      <c r="F5540" s="35">
        <v>1</v>
      </c>
      <c r="G5540" s="36">
        <v>22143</v>
      </c>
      <c r="H5540" s="35"/>
      <c r="I5540" s="36"/>
      <c r="J5540" s="36"/>
      <c r="K5540" s="36">
        <f t="shared" si="177"/>
        <v>22143</v>
      </c>
      <c r="L5540" s="348">
        <v>20250619</v>
      </c>
    </row>
    <row r="5541" spans="1:12" x14ac:dyDescent="0.25">
      <c r="A5541" s="55" t="s">
        <v>7335</v>
      </c>
      <c r="B5541" s="35" t="s">
        <v>92</v>
      </c>
      <c r="C5541" s="35" t="s">
        <v>12</v>
      </c>
      <c r="D5541" s="35" t="s">
        <v>118</v>
      </c>
      <c r="E5541" s="35" t="s">
        <v>167</v>
      </c>
      <c r="F5541" s="35">
        <v>1</v>
      </c>
      <c r="G5541" s="36">
        <v>22143</v>
      </c>
      <c r="H5541" s="35"/>
      <c r="I5541" s="36"/>
      <c r="J5541" s="36"/>
      <c r="K5541" s="36">
        <f t="shared" si="177"/>
        <v>22143</v>
      </c>
      <c r="L5541" s="348">
        <v>20250619</v>
      </c>
    </row>
    <row r="5542" spans="1:12" x14ac:dyDescent="0.25">
      <c r="A5542" s="55" t="s">
        <v>7336</v>
      </c>
      <c r="B5542" s="35" t="s">
        <v>92</v>
      </c>
      <c r="C5542" s="35" t="s">
        <v>12</v>
      </c>
      <c r="D5542" s="35" t="s">
        <v>118</v>
      </c>
      <c r="E5542" s="35" t="s">
        <v>2205</v>
      </c>
      <c r="F5542" s="35">
        <v>1</v>
      </c>
      <c r="G5542" s="36">
        <v>22143</v>
      </c>
      <c r="H5542" s="35"/>
      <c r="I5542" s="36"/>
      <c r="J5542" s="36"/>
      <c r="K5542" s="36">
        <f t="shared" si="177"/>
        <v>22143</v>
      </c>
      <c r="L5542" s="348">
        <v>20250619</v>
      </c>
    </row>
    <row r="5543" spans="1:12" x14ac:dyDescent="0.25">
      <c r="A5543" s="56" t="s">
        <v>7320</v>
      </c>
      <c r="B5543" s="46" t="s">
        <v>92</v>
      </c>
      <c r="C5543" s="46" t="s">
        <v>739</v>
      </c>
      <c r="D5543" s="46" t="s">
        <v>834</v>
      </c>
      <c r="E5543" s="46" t="s">
        <v>835</v>
      </c>
      <c r="F5543" s="46">
        <v>1</v>
      </c>
      <c r="G5543" s="37">
        <v>22143</v>
      </c>
      <c r="H5543" s="46">
        <v>32</v>
      </c>
      <c r="I5543" s="37">
        <v>536.04999999999995</v>
      </c>
      <c r="J5543" s="37">
        <f>I5543*H5543</f>
        <v>17153.599999999999</v>
      </c>
      <c r="K5543" s="37">
        <f t="shared" si="177"/>
        <v>39296.6</v>
      </c>
      <c r="L5543" s="350">
        <v>20250624</v>
      </c>
    </row>
    <row r="5544" spans="1:12" x14ac:dyDescent="0.25">
      <c r="A5544" s="55" t="s">
        <v>7321</v>
      </c>
      <c r="B5544" s="35" t="s">
        <v>92</v>
      </c>
      <c r="C5544" s="35" t="s">
        <v>739</v>
      </c>
      <c r="D5544" s="35" t="s">
        <v>834</v>
      </c>
      <c r="E5544" s="35" t="s">
        <v>837</v>
      </c>
      <c r="F5544" s="35">
        <v>1</v>
      </c>
      <c r="G5544" s="36">
        <v>22143</v>
      </c>
      <c r="H5544" s="35"/>
      <c r="I5544" s="36"/>
      <c r="J5544" s="36"/>
      <c r="K5544" s="36">
        <f t="shared" si="177"/>
        <v>22143</v>
      </c>
      <c r="L5544" s="348">
        <v>20250624</v>
      </c>
    </row>
    <row r="5545" spans="1:12" x14ac:dyDescent="0.25">
      <c r="A5545" s="55" t="s">
        <v>7322</v>
      </c>
      <c r="B5545" s="35" t="s">
        <v>92</v>
      </c>
      <c r="C5545" s="35" t="s">
        <v>739</v>
      </c>
      <c r="D5545" s="35" t="s">
        <v>834</v>
      </c>
      <c r="E5545" s="35" t="s">
        <v>839</v>
      </c>
      <c r="F5545" s="35">
        <v>1</v>
      </c>
      <c r="G5545" s="36">
        <v>22143</v>
      </c>
      <c r="H5545" s="35"/>
      <c r="I5545" s="36"/>
      <c r="J5545" s="36"/>
      <c r="K5545" s="36">
        <f t="shared" si="177"/>
        <v>22143</v>
      </c>
      <c r="L5545" s="348">
        <v>20250624</v>
      </c>
    </row>
    <row r="5546" spans="1:12" x14ac:dyDescent="0.25">
      <c r="A5546" s="55" t="s">
        <v>7323</v>
      </c>
      <c r="B5546" s="35" t="s">
        <v>92</v>
      </c>
      <c r="C5546" s="35" t="s">
        <v>5993</v>
      </c>
      <c r="D5546" s="35" t="s">
        <v>872</v>
      </c>
      <c r="E5546" s="35" t="s">
        <v>875</v>
      </c>
      <c r="F5546" s="35">
        <v>1</v>
      </c>
      <c r="G5546" s="36">
        <v>22143</v>
      </c>
      <c r="H5546" s="35"/>
      <c r="I5546" s="36"/>
      <c r="J5546" s="36"/>
      <c r="K5546" s="36">
        <f t="shared" si="177"/>
        <v>22143</v>
      </c>
      <c r="L5546" s="348">
        <v>20250624</v>
      </c>
    </row>
    <row r="5547" spans="1:12" x14ac:dyDescent="0.25">
      <c r="A5547" s="55" t="s">
        <v>7324</v>
      </c>
      <c r="B5547" s="35" t="s">
        <v>92</v>
      </c>
      <c r="C5547" s="35" t="s">
        <v>5993</v>
      </c>
      <c r="D5547" s="35" t="s">
        <v>872</v>
      </c>
      <c r="E5547" s="35" t="s">
        <v>877</v>
      </c>
      <c r="F5547" s="35">
        <v>1</v>
      </c>
      <c r="G5547" s="36">
        <v>22143</v>
      </c>
      <c r="H5547" s="35"/>
      <c r="I5547" s="36"/>
      <c r="J5547" s="36"/>
      <c r="K5547" s="36">
        <f t="shared" si="177"/>
        <v>22143</v>
      </c>
      <c r="L5547" s="348">
        <v>20250624</v>
      </c>
    </row>
    <row r="5548" spans="1:12" x14ac:dyDescent="0.25">
      <c r="A5548" s="55" t="s">
        <v>7325</v>
      </c>
      <c r="B5548" s="35" t="s">
        <v>92</v>
      </c>
      <c r="C5548" s="35" t="s">
        <v>5993</v>
      </c>
      <c r="D5548" s="35" t="s">
        <v>872</v>
      </c>
      <c r="E5548" s="35" t="s">
        <v>881</v>
      </c>
      <c r="F5548" s="35">
        <v>1</v>
      </c>
      <c r="G5548" s="36">
        <v>22143</v>
      </c>
      <c r="H5548" s="35"/>
      <c r="I5548" s="36"/>
      <c r="J5548" s="36"/>
      <c r="K5548" s="36">
        <f t="shared" si="177"/>
        <v>22143</v>
      </c>
      <c r="L5548" s="348">
        <v>20250624</v>
      </c>
    </row>
    <row r="5549" spans="1:12" x14ac:dyDescent="0.25">
      <c r="A5549" s="55" t="s">
        <v>7326</v>
      </c>
      <c r="B5549" s="35" t="s">
        <v>92</v>
      </c>
      <c r="C5549" s="35" t="s">
        <v>5993</v>
      </c>
      <c r="D5549" s="35" t="s">
        <v>872</v>
      </c>
      <c r="E5549" s="35" t="s">
        <v>883</v>
      </c>
      <c r="F5549" s="35">
        <v>1</v>
      </c>
      <c r="G5549" s="36">
        <v>22143</v>
      </c>
      <c r="H5549" s="35"/>
      <c r="I5549" s="36"/>
      <c r="J5549" s="36"/>
      <c r="K5549" s="36">
        <f t="shared" si="177"/>
        <v>22143</v>
      </c>
      <c r="L5549" s="348">
        <v>20250624</v>
      </c>
    </row>
    <row r="5550" spans="1:12" x14ac:dyDescent="0.25">
      <c r="A5550" s="55" t="s">
        <v>7327</v>
      </c>
      <c r="B5550" s="35" t="s">
        <v>92</v>
      </c>
      <c r="C5550" s="35" t="s">
        <v>5993</v>
      </c>
      <c r="D5550" s="35" t="s">
        <v>872</v>
      </c>
      <c r="E5550" s="35" t="s">
        <v>887</v>
      </c>
      <c r="F5550" s="35">
        <v>1</v>
      </c>
      <c r="G5550" s="36">
        <v>22143</v>
      </c>
      <c r="H5550" s="35"/>
      <c r="I5550" s="36"/>
      <c r="J5550" s="36"/>
      <c r="K5550" s="36">
        <f t="shared" si="177"/>
        <v>22143</v>
      </c>
      <c r="L5550" s="348">
        <v>20250624</v>
      </c>
    </row>
    <row r="5551" spans="1:12" x14ac:dyDescent="0.25">
      <c r="A5551" s="55" t="s">
        <v>7309</v>
      </c>
      <c r="B5551" s="35" t="s">
        <v>92</v>
      </c>
      <c r="C5551" s="35" t="s">
        <v>5993</v>
      </c>
      <c r="D5551" s="35" t="s">
        <v>855</v>
      </c>
      <c r="E5551" s="35" t="s">
        <v>856</v>
      </c>
      <c r="F5551" s="35">
        <v>1</v>
      </c>
      <c r="G5551" s="36">
        <v>22143</v>
      </c>
      <c r="H5551" s="35"/>
      <c r="I5551" s="36"/>
      <c r="J5551" s="36"/>
      <c r="K5551" s="36">
        <f t="shared" si="177"/>
        <v>22143</v>
      </c>
      <c r="L5551" s="348">
        <v>20250626</v>
      </c>
    </row>
    <row r="5552" spans="1:12" x14ac:dyDescent="0.25">
      <c r="A5552" s="55" t="s">
        <v>7310</v>
      </c>
      <c r="B5552" s="35" t="s">
        <v>92</v>
      </c>
      <c r="C5552" s="35" t="s">
        <v>5993</v>
      </c>
      <c r="D5552" s="35" t="s">
        <v>855</v>
      </c>
      <c r="E5552" s="35" t="s">
        <v>858</v>
      </c>
      <c r="F5552" s="35">
        <v>1</v>
      </c>
      <c r="G5552" s="36">
        <v>22143</v>
      </c>
      <c r="H5552" s="35"/>
      <c r="I5552" s="36"/>
      <c r="J5552" s="36"/>
      <c r="K5552" s="36">
        <f t="shared" si="177"/>
        <v>22143</v>
      </c>
      <c r="L5552" s="348">
        <v>20250626</v>
      </c>
    </row>
    <row r="5553" spans="1:12" x14ac:dyDescent="0.25">
      <c r="A5553" s="55" t="s">
        <v>7311</v>
      </c>
      <c r="B5553" s="35" t="s">
        <v>92</v>
      </c>
      <c r="C5553" s="35" t="s">
        <v>5993</v>
      </c>
      <c r="D5553" s="35" t="s">
        <v>855</v>
      </c>
      <c r="E5553" s="35" t="s">
        <v>860</v>
      </c>
      <c r="F5553" s="35">
        <v>1</v>
      </c>
      <c r="G5553" s="36">
        <v>22143</v>
      </c>
      <c r="H5553" s="35"/>
      <c r="I5553" s="36"/>
      <c r="J5553" s="36"/>
      <c r="K5553" s="36">
        <f t="shared" si="177"/>
        <v>22143</v>
      </c>
      <c r="L5553" s="348">
        <v>20250626</v>
      </c>
    </row>
    <row r="5554" spans="1:12" x14ac:dyDescent="0.25">
      <c r="A5554" s="55" t="s">
        <v>7312</v>
      </c>
      <c r="B5554" s="35" t="s">
        <v>92</v>
      </c>
      <c r="C5554" s="35" t="s">
        <v>5993</v>
      </c>
      <c r="D5554" s="35" t="s">
        <v>855</v>
      </c>
      <c r="E5554" s="35" t="s">
        <v>853</v>
      </c>
      <c r="F5554" s="35">
        <v>1</v>
      </c>
      <c r="G5554" s="36">
        <v>22143</v>
      </c>
      <c r="H5554" s="35"/>
      <c r="I5554" s="36"/>
      <c r="J5554" s="36"/>
      <c r="K5554" s="36">
        <f t="shared" si="177"/>
        <v>22143</v>
      </c>
      <c r="L5554" s="348">
        <v>20250626</v>
      </c>
    </row>
    <row r="5555" spans="1:12" x14ac:dyDescent="0.25">
      <c r="A5555" s="55" t="s">
        <v>7313</v>
      </c>
      <c r="B5555" s="35" t="s">
        <v>92</v>
      </c>
      <c r="C5555" s="35" t="s">
        <v>5993</v>
      </c>
      <c r="D5555" s="35" t="s">
        <v>855</v>
      </c>
      <c r="E5555" s="35" t="s">
        <v>873</v>
      </c>
      <c r="F5555" s="35">
        <v>1</v>
      </c>
      <c r="G5555" s="36">
        <v>22143</v>
      </c>
      <c r="H5555" s="35"/>
      <c r="I5555" s="36"/>
      <c r="J5555" s="36"/>
      <c r="K5555" s="36">
        <f t="shared" si="177"/>
        <v>22143</v>
      </c>
      <c r="L5555" s="348">
        <v>20250626</v>
      </c>
    </row>
    <row r="5556" spans="1:12" x14ac:dyDescent="0.25">
      <c r="A5556" s="55" t="s">
        <v>7314</v>
      </c>
      <c r="B5556" s="35" t="s">
        <v>92</v>
      </c>
      <c r="C5556" s="35" t="s">
        <v>5993</v>
      </c>
      <c r="D5556" s="35" t="s">
        <v>855</v>
      </c>
      <c r="E5556" s="35" t="s">
        <v>879</v>
      </c>
      <c r="F5556" s="35">
        <v>1</v>
      </c>
      <c r="G5556" s="36">
        <v>22143</v>
      </c>
      <c r="H5556" s="35"/>
      <c r="I5556" s="36"/>
      <c r="J5556" s="36"/>
      <c r="K5556" s="36">
        <f t="shared" si="177"/>
        <v>22143</v>
      </c>
      <c r="L5556" s="348">
        <v>20250626</v>
      </c>
    </row>
    <row r="5557" spans="1:12" x14ac:dyDescent="0.25">
      <c r="A5557" s="55" t="s">
        <v>7315</v>
      </c>
      <c r="B5557" s="35" t="s">
        <v>92</v>
      </c>
      <c r="C5557" s="35" t="s">
        <v>5993</v>
      </c>
      <c r="D5557" s="35" t="s">
        <v>855</v>
      </c>
      <c r="E5557" s="35" t="s">
        <v>862</v>
      </c>
      <c r="F5557" s="35">
        <v>1</v>
      </c>
      <c r="G5557" s="36">
        <v>22143</v>
      </c>
      <c r="H5557" s="35"/>
      <c r="I5557" s="36"/>
      <c r="J5557" s="36"/>
      <c r="K5557" s="36">
        <f t="shared" si="177"/>
        <v>22143</v>
      </c>
      <c r="L5557" s="348">
        <v>20250626</v>
      </c>
    </row>
    <row r="5558" spans="1:12" x14ac:dyDescent="0.25">
      <c r="A5558" s="55" t="s">
        <v>7316</v>
      </c>
      <c r="B5558" s="35" t="s">
        <v>92</v>
      </c>
      <c r="C5558" s="35" t="s">
        <v>5993</v>
      </c>
      <c r="D5558" s="35" t="s">
        <v>855</v>
      </c>
      <c r="E5558" s="35" t="s">
        <v>866</v>
      </c>
      <c r="F5558" s="35">
        <v>1</v>
      </c>
      <c r="G5558" s="36">
        <v>22143</v>
      </c>
      <c r="H5558" s="35"/>
      <c r="I5558" s="36"/>
      <c r="J5558" s="36"/>
      <c r="K5558" s="36">
        <f t="shared" si="177"/>
        <v>22143</v>
      </c>
      <c r="L5558" s="348">
        <v>20250626</v>
      </c>
    </row>
    <row r="5559" spans="1:12" x14ac:dyDescent="0.25">
      <c r="A5559" s="55" t="s">
        <v>7317</v>
      </c>
      <c r="B5559" s="35" t="s">
        <v>92</v>
      </c>
      <c r="C5559" s="35" t="s">
        <v>5993</v>
      </c>
      <c r="D5559" s="35" t="s">
        <v>855</v>
      </c>
      <c r="E5559" s="35" t="s">
        <v>868</v>
      </c>
      <c r="F5559" s="35">
        <v>1</v>
      </c>
      <c r="G5559" s="36">
        <v>22143</v>
      </c>
      <c r="H5559" s="35"/>
      <c r="I5559" s="36"/>
      <c r="J5559" s="36"/>
      <c r="K5559" s="36">
        <f t="shared" si="177"/>
        <v>22143</v>
      </c>
      <c r="L5559" s="348">
        <v>20250626</v>
      </c>
    </row>
    <row r="5560" spans="1:12" ht="15.75" thickBot="1" x14ac:dyDescent="0.3">
      <c r="A5560" s="50" t="s">
        <v>7318</v>
      </c>
      <c r="B5560" s="48" t="s">
        <v>92</v>
      </c>
      <c r="C5560" s="48" t="s">
        <v>5993</v>
      </c>
      <c r="D5560" s="48" t="s">
        <v>855</v>
      </c>
      <c r="E5560" s="48" t="s">
        <v>870</v>
      </c>
      <c r="F5560" s="48">
        <v>1</v>
      </c>
      <c r="G5560" s="34">
        <v>22143</v>
      </c>
      <c r="H5560" s="48"/>
      <c r="I5560" s="34"/>
      <c r="J5560" s="34"/>
      <c r="K5560" s="34">
        <f t="shared" si="177"/>
        <v>22143</v>
      </c>
      <c r="L5560" s="349">
        <v>20250626</v>
      </c>
    </row>
    <row r="5564" spans="1:12" ht="15.75" thickBot="1" x14ac:dyDescent="0.3">
      <c r="A5564" s="70" t="s">
        <v>0</v>
      </c>
      <c r="B5564" s="71" t="s">
        <v>1</v>
      </c>
      <c r="C5564" s="71" t="s">
        <v>2</v>
      </c>
      <c r="D5564" s="71" t="s">
        <v>3</v>
      </c>
      <c r="E5564" s="71" t="s">
        <v>4</v>
      </c>
      <c r="F5564" s="71"/>
      <c r="G5564" s="72" t="s">
        <v>6</v>
      </c>
      <c r="H5564" s="71" t="s">
        <v>7</v>
      </c>
      <c r="I5564" s="72" t="s">
        <v>8</v>
      </c>
      <c r="J5564" s="72" t="s">
        <v>9</v>
      </c>
      <c r="K5564" s="72" t="s">
        <v>10</v>
      </c>
      <c r="L5564" s="357" t="s">
        <v>5</v>
      </c>
    </row>
    <row r="5565" spans="1:12" x14ac:dyDescent="0.25">
      <c r="A5565" s="54" t="s">
        <v>7501</v>
      </c>
      <c r="B5565" s="47" t="s">
        <v>11</v>
      </c>
      <c r="C5565" s="47" t="s">
        <v>36</v>
      </c>
      <c r="D5565" s="47" t="s">
        <v>37</v>
      </c>
      <c r="E5565" s="47" t="s">
        <v>7143</v>
      </c>
      <c r="F5565" s="47">
        <v>1</v>
      </c>
      <c r="G5565" s="38">
        <v>50780</v>
      </c>
      <c r="H5565" s="47"/>
      <c r="I5565" s="38"/>
      <c r="J5565" s="38"/>
      <c r="K5565" s="38">
        <f t="shared" ref="K5565:K5610" si="178">J5565+G5565</f>
        <v>50780</v>
      </c>
      <c r="L5565" s="347">
        <v>20250701</v>
      </c>
    </row>
    <row r="5566" spans="1:12" x14ac:dyDescent="0.25">
      <c r="A5566" s="55" t="s">
        <v>7504</v>
      </c>
      <c r="B5566" s="35" t="s">
        <v>11</v>
      </c>
      <c r="C5566" s="35" t="s">
        <v>95</v>
      </c>
      <c r="D5566" s="35" t="s">
        <v>1318</v>
      </c>
      <c r="E5566" s="35" t="s">
        <v>1346</v>
      </c>
      <c r="F5566" s="35">
        <v>1</v>
      </c>
      <c r="G5566" s="36">
        <v>50780</v>
      </c>
      <c r="H5566" s="35"/>
      <c r="I5566" s="36"/>
      <c r="J5566" s="36"/>
      <c r="K5566" s="36">
        <f t="shared" si="178"/>
        <v>50780</v>
      </c>
      <c r="L5566" s="348">
        <v>20250701</v>
      </c>
    </row>
    <row r="5567" spans="1:12" x14ac:dyDescent="0.25">
      <c r="A5567" s="56" t="s">
        <v>7505</v>
      </c>
      <c r="B5567" s="46" t="s">
        <v>11</v>
      </c>
      <c r="C5567" s="46" t="s">
        <v>36</v>
      </c>
      <c r="D5567" s="46" t="s">
        <v>37</v>
      </c>
      <c r="E5567" s="46" t="s">
        <v>4394</v>
      </c>
      <c r="F5567" s="46">
        <v>1</v>
      </c>
      <c r="G5567" s="37">
        <v>50780</v>
      </c>
      <c r="H5567" s="46">
        <v>574</v>
      </c>
      <c r="I5567" s="37">
        <v>568.27</v>
      </c>
      <c r="J5567" s="37">
        <f>I5567*H5567</f>
        <v>326186.98</v>
      </c>
      <c r="K5567" s="37">
        <f t="shared" si="178"/>
        <v>376966.98</v>
      </c>
      <c r="L5567" s="350">
        <v>20250701</v>
      </c>
    </row>
    <row r="5568" spans="1:12" x14ac:dyDescent="0.25">
      <c r="A5568" s="56" t="s">
        <v>7502</v>
      </c>
      <c r="B5568" s="46" t="s">
        <v>11</v>
      </c>
      <c r="C5568" s="46" t="s">
        <v>698</v>
      </c>
      <c r="D5568" s="46" t="s">
        <v>26</v>
      </c>
      <c r="E5568" s="46" t="s">
        <v>1045</v>
      </c>
      <c r="F5568" s="46">
        <v>1</v>
      </c>
      <c r="G5568" s="37">
        <v>50780</v>
      </c>
      <c r="H5568" s="46">
        <v>58</v>
      </c>
      <c r="I5568" s="37">
        <v>568.27</v>
      </c>
      <c r="J5568" s="37">
        <f>I5568*H5568</f>
        <v>32959.659999999996</v>
      </c>
      <c r="K5568" s="37">
        <f t="shared" si="178"/>
        <v>83739.66</v>
      </c>
      <c r="L5568" s="350">
        <v>20250702</v>
      </c>
    </row>
    <row r="5569" spans="1:12" x14ac:dyDescent="0.25">
      <c r="A5569" s="56" t="s">
        <v>7506</v>
      </c>
      <c r="B5569" s="46" t="s">
        <v>11</v>
      </c>
      <c r="C5569" s="46" t="s">
        <v>56</v>
      </c>
      <c r="D5569" s="46" t="s">
        <v>57</v>
      </c>
      <c r="E5569" s="46" t="s">
        <v>5357</v>
      </c>
      <c r="F5569" s="46">
        <v>1</v>
      </c>
      <c r="G5569" s="37">
        <v>50780</v>
      </c>
      <c r="H5569" s="46">
        <v>275</v>
      </c>
      <c r="I5569" s="37">
        <v>568.27</v>
      </c>
      <c r="J5569" s="37">
        <f>I5569*H5569</f>
        <v>156274.25</v>
      </c>
      <c r="K5569" s="37">
        <f t="shared" si="178"/>
        <v>207054.25</v>
      </c>
      <c r="L5569" s="350">
        <v>20250703</v>
      </c>
    </row>
    <row r="5570" spans="1:12" x14ac:dyDescent="0.25">
      <c r="A5570" s="55" t="s">
        <v>7507</v>
      </c>
      <c r="B5570" s="35" t="s">
        <v>2204</v>
      </c>
      <c r="C5570" s="35" t="s">
        <v>56</v>
      </c>
      <c r="D5570" s="35" t="s">
        <v>57</v>
      </c>
      <c r="E5570" s="35" t="s">
        <v>7508</v>
      </c>
      <c r="F5570" s="35">
        <v>1</v>
      </c>
      <c r="G5570" s="36">
        <v>50780</v>
      </c>
      <c r="H5570" s="35"/>
      <c r="I5570" s="36"/>
      <c r="J5570" s="36"/>
      <c r="K5570" s="36">
        <f t="shared" si="178"/>
        <v>50780</v>
      </c>
      <c r="L5570" s="348">
        <v>20250703</v>
      </c>
    </row>
    <row r="5571" spans="1:12" x14ac:dyDescent="0.25">
      <c r="A5571" s="55" t="s">
        <v>7509</v>
      </c>
      <c r="B5571" s="35" t="s">
        <v>2204</v>
      </c>
      <c r="C5571" s="35" t="s">
        <v>56</v>
      </c>
      <c r="D5571" s="35" t="s">
        <v>57</v>
      </c>
      <c r="E5571" s="35" t="s">
        <v>7510</v>
      </c>
      <c r="F5571" s="35">
        <v>1</v>
      </c>
      <c r="G5571" s="36">
        <v>50780</v>
      </c>
      <c r="H5571" s="35"/>
      <c r="I5571" s="36"/>
      <c r="J5571" s="36"/>
      <c r="K5571" s="36">
        <f t="shared" si="178"/>
        <v>50780</v>
      </c>
      <c r="L5571" s="348">
        <v>20250703</v>
      </c>
    </row>
    <row r="5572" spans="1:12" x14ac:dyDescent="0.25">
      <c r="A5572" s="55" t="s">
        <v>7511</v>
      </c>
      <c r="B5572" s="35" t="s">
        <v>2204</v>
      </c>
      <c r="C5572" s="35" t="s">
        <v>56</v>
      </c>
      <c r="D5572" s="35" t="s">
        <v>57</v>
      </c>
      <c r="E5572" s="35" t="s">
        <v>5348</v>
      </c>
      <c r="F5572" s="35">
        <v>1</v>
      </c>
      <c r="G5572" s="36">
        <v>50780</v>
      </c>
      <c r="H5572" s="35"/>
      <c r="I5572" s="36"/>
      <c r="J5572" s="36"/>
      <c r="K5572" s="36">
        <f t="shared" si="178"/>
        <v>50780</v>
      </c>
      <c r="L5572" s="348">
        <v>20250703</v>
      </c>
    </row>
    <row r="5573" spans="1:12" x14ac:dyDescent="0.25">
      <c r="A5573" s="55" t="s">
        <v>7496</v>
      </c>
      <c r="B5573" s="35" t="s">
        <v>11</v>
      </c>
      <c r="C5573" s="35" t="s">
        <v>12</v>
      </c>
      <c r="D5573" s="35" t="s">
        <v>322</v>
      </c>
      <c r="E5573" s="35" t="s">
        <v>323</v>
      </c>
      <c r="F5573" s="35">
        <v>1</v>
      </c>
      <c r="G5573" s="36">
        <v>50780</v>
      </c>
      <c r="H5573" s="35"/>
      <c r="I5573" s="36"/>
      <c r="J5573" s="36"/>
      <c r="K5573" s="36">
        <f t="shared" si="178"/>
        <v>50780</v>
      </c>
      <c r="L5573" s="348">
        <v>20250704</v>
      </c>
    </row>
    <row r="5574" spans="1:12" x14ac:dyDescent="0.25">
      <c r="A5574" s="55" t="s">
        <v>7497</v>
      </c>
      <c r="B5574" s="35" t="s">
        <v>11</v>
      </c>
      <c r="C5574" s="35" t="s">
        <v>12</v>
      </c>
      <c r="D5574" s="35" t="s">
        <v>322</v>
      </c>
      <c r="E5574" s="35" t="s">
        <v>2155</v>
      </c>
      <c r="F5574" s="35">
        <v>1</v>
      </c>
      <c r="G5574" s="36">
        <v>50780</v>
      </c>
      <c r="H5574" s="35"/>
      <c r="I5574" s="36"/>
      <c r="J5574" s="36"/>
      <c r="K5574" s="36">
        <f t="shared" si="178"/>
        <v>50780</v>
      </c>
      <c r="L5574" s="348">
        <v>20250704</v>
      </c>
    </row>
    <row r="5575" spans="1:12" x14ac:dyDescent="0.25">
      <c r="A5575" s="55" t="s">
        <v>7500</v>
      </c>
      <c r="B5575" s="35" t="s">
        <v>11</v>
      </c>
      <c r="C5575" s="35" t="s">
        <v>12</v>
      </c>
      <c r="D5575" s="35" t="s">
        <v>319</v>
      </c>
      <c r="E5575" s="35" t="s">
        <v>4304</v>
      </c>
      <c r="F5575" s="35">
        <v>1</v>
      </c>
      <c r="G5575" s="36">
        <v>50780</v>
      </c>
      <c r="H5575" s="35"/>
      <c r="I5575" s="36"/>
      <c r="J5575" s="36"/>
      <c r="K5575" s="36">
        <f t="shared" si="178"/>
        <v>50780</v>
      </c>
      <c r="L5575" s="348">
        <v>20250704</v>
      </c>
    </row>
    <row r="5576" spans="1:12" x14ac:dyDescent="0.25">
      <c r="A5576" s="56" t="s">
        <v>7503</v>
      </c>
      <c r="B5576" s="46" t="s">
        <v>11</v>
      </c>
      <c r="C5576" s="46" t="s">
        <v>274</v>
      </c>
      <c r="D5576" s="46" t="s">
        <v>26</v>
      </c>
      <c r="E5576" s="46" t="s">
        <v>3131</v>
      </c>
      <c r="F5576" s="46">
        <v>1</v>
      </c>
      <c r="G5576" s="37">
        <v>50780</v>
      </c>
      <c r="H5576" s="46">
        <v>108</v>
      </c>
      <c r="I5576" s="37">
        <v>568.27</v>
      </c>
      <c r="J5576" s="37">
        <f>I5576*H5576</f>
        <v>61373.159999999996</v>
      </c>
      <c r="K5576" s="37">
        <f t="shared" si="178"/>
        <v>112153.16</v>
      </c>
      <c r="L5576" s="350">
        <v>20250704</v>
      </c>
    </row>
    <row r="5577" spans="1:12" x14ac:dyDescent="0.25">
      <c r="A5577" s="56" t="s">
        <v>7494</v>
      </c>
      <c r="B5577" s="46" t="s">
        <v>11</v>
      </c>
      <c r="C5577" s="46" t="s">
        <v>35</v>
      </c>
      <c r="D5577" s="46" t="s">
        <v>702</v>
      </c>
      <c r="E5577" s="46" t="s">
        <v>703</v>
      </c>
      <c r="F5577" s="46">
        <v>1</v>
      </c>
      <c r="G5577" s="37">
        <v>50780</v>
      </c>
      <c r="H5577" s="46">
        <v>177</v>
      </c>
      <c r="I5577" s="37">
        <v>568.27</v>
      </c>
      <c r="J5577" s="37">
        <f>I5577*H5577</f>
        <v>100583.79</v>
      </c>
      <c r="K5577" s="37">
        <f t="shared" si="178"/>
        <v>151363.78999999998</v>
      </c>
      <c r="L5577" s="350">
        <v>20250707</v>
      </c>
    </row>
    <row r="5578" spans="1:12" x14ac:dyDescent="0.25">
      <c r="A5578" s="55" t="s">
        <v>7495</v>
      </c>
      <c r="B5578" s="35" t="s">
        <v>11</v>
      </c>
      <c r="C5578" s="35" t="s">
        <v>28</v>
      </c>
      <c r="D5578" s="35" t="s">
        <v>134</v>
      </c>
      <c r="E5578" s="35" t="s">
        <v>2287</v>
      </c>
      <c r="F5578" s="35">
        <v>1</v>
      </c>
      <c r="G5578" s="36">
        <v>50780</v>
      </c>
      <c r="H5578" s="35"/>
      <c r="I5578" s="36"/>
      <c r="J5578" s="36"/>
      <c r="K5578" s="36">
        <f t="shared" si="178"/>
        <v>50780</v>
      </c>
      <c r="L5578" s="348">
        <v>20250707</v>
      </c>
    </row>
    <row r="5579" spans="1:12" x14ac:dyDescent="0.25">
      <c r="A5579" s="56" t="s">
        <v>7498</v>
      </c>
      <c r="B5579" s="46" t="s">
        <v>11</v>
      </c>
      <c r="C5579" s="46" t="s">
        <v>27</v>
      </c>
      <c r="D5579" s="46" t="s">
        <v>190</v>
      </c>
      <c r="E5579" s="46" t="s">
        <v>192</v>
      </c>
      <c r="F5579" s="46">
        <v>1</v>
      </c>
      <c r="G5579" s="37">
        <v>50780</v>
      </c>
      <c r="H5579" s="46">
        <v>207</v>
      </c>
      <c r="I5579" s="37">
        <v>568.27</v>
      </c>
      <c r="J5579" s="37">
        <f>I5579*H5579</f>
        <v>117631.89</v>
      </c>
      <c r="K5579" s="37">
        <f t="shared" si="178"/>
        <v>168411.89</v>
      </c>
      <c r="L5579" s="350">
        <v>20250707</v>
      </c>
    </row>
    <row r="5580" spans="1:12" x14ac:dyDescent="0.25">
      <c r="A5580" s="55" t="s">
        <v>7492</v>
      </c>
      <c r="B5580" s="35" t="s">
        <v>11</v>
      </c>
      <c r="C5580" s="35" t="s">
        <v>1760</v>
      </c>
      <c r="D5580" s="35" t="s">
        <v>1761</v>
      </c>
      <c r="E5580" s="35" t="s">
        <v>6949</v>
      </c>
      <c r="F5580" s="35">
        <v>1</v>
      </c>
      <c r="G5580" s="36">
        <v>50780</v>
      </c>
      <c r="H5580" s="35"/>
      <c r="I5580" s="36"/>
      <c r="J5580" s="36"/>
      <c r="K5580" s="36">
        <f t="shared" si="178"/>
        <v>50780</v>
      </c>
      <c r="L5580" s="348">
        <v>20250708</v>
      </c>
    </row>
    <row r="5581" spans="1:12" x14ac:dyDescent="0.25">
      <c r="A5581" s="55" t="s">
        <v>7482</v>
      </c>
      <c r="B5581" s="35" t="s">
        <v>11</v>
      </c>
      <c r="C5581" s="35" t="s">
        <v>28</v>
      </c>
      <c r="D5581" s="35" t="s">
        <v>2028</v>
      </c>
      <c r="E5581" s="35" t="s">
        <v>2029</v>
      </c>
      <c r="F5581" s="35">
        <v>1</v>
      </c>
      <c r="G5581" s="36">
        <v>50780</v>
      </c>
      <c r="H5581" s="35"/>
      <c r="I5581" s="36"/>
      <c r="J5581" s="36"/>
      <c r="K5581" s="36">
        <f t="shared" si="178"/>
        <v>50780</v>
      </c>
      <c r="L5581" s="348">
        <v>20250710</v>
      </c>
    </row>
    <row r="5582" spans="1:12" x14ac:dyDescent="0.25">
      <c r="A5582" s="55" t="s">
        <v>7490</v>
      </c>
      <c r="B5582" s="35" t="s">
        <v>11</v>
      </c>
      <c r="C5582" s="35" t="s">
        <v>12</v>
      </c>
      <c r="D5582" s="35" t="s">
        <v>319</v>
      </c>
      <c r="E5582" s="35" t="s">
        <v>4304</v>
      </c>
      <c r="F5582" s="35">
        <v>1</v>
      </c>
      <c r="G5582" s="36">
        <v>50780</v>
      </c>
      <c r="H5582" s="35"/>
      <c r="I5582" s="36"/>
      <c r="J5582" s="36"/>
      <c r="K5582" s="36">
        <f t="shared" si="178"/>
        <v>50780</v>
      </c>
      <c r="L5582" s="348">
        <v>20250710</v>
      </c>
    </row>
    <row r="5583" spans="1:12" x14ac:dyDescent="0.25">
      <c r="A5583" s="55" t="s">
        <v>7499</v>
      </c>
      <c r="B5583" s="35" t="s">
        <v>11</v>
      </c>
      <c r="C5583" s="35" t="s">
        <v>251</v>
      </c>
      <c r="D5583" s="35" t="s">
        <v>91</v>
      </c>
      <c r="E5583" s="35" t="s">
        <v>3539</v>
      </c>
      <c r="F5583" s="35">
        <v>1</v>
      </c>
      <c r="G5583" s="36">
        <v>50780</v>
      </c>
      <c r="H5583" s="35"/>
      <c r="I5583" s="36"/>
      <c r="J5583" s="36"/>
      <c r="K5583" s="36">
        <f t="shared" si="178"/>
        <v>50780</v>
      </c>
      <c r="L5583" s="348">
        <v>20250711</v>
      </c>
    </row>
    <row r="5584" spans="1:12" x14ac:dyDescent="0.25">
      <c r="A5584" s="56" t="s">
        <v>7481</v>
      </c>
      <c r="B5584" s="46" t="s">
        <v>11</v>
      </c>
      <c r="C5584" s="46" t="s">
        <v>35</v>
      </c>
      <c r="D5584" s="46" t="s">
        <v>3824</v>
      </c>
      <c r="E5584" s="46" t="s">
        <v>4999</v>
      </c>
      <c r="F5584" s="46">
        <v>1</v>
      </c>
      <c r="G5584" s="37">
        <v>50780</v>
      </c>
      <c r="H5584" s="46">
        <v>365</v>
      </c>
      <c r="I5584" s="37">
        <v>568.27</v>
      </c>
      <c r="J5584" s="37">
        <f>I5584*H5584</f>
        <v>207418.55</v>
      </c>
      <c r="K5584" s="37">
        <f t="shared" si="178"/>
        <v>258198.55</v>
      </c>
      <c r="L5584" s="350">
        <v>20250714</v>
      </c>
    </row>
    <row r="5585" spans="1:12" x14ac:dyDescent="0.25">
      <c r="A5585" s="56" t="s">
        <v>7491</v>
      </c>
      <c r="B5585" s="46" t="s">
        <v>11</v>
      </c>
      <c r="C5585" s="46" t="s">
        <v>36</v>
      </c>
      <c r="D5585" s="46" t="s">
        <v>37</v>
      </c>
      <c r="E5585" s="46" t="s">
        <v>269</v>
      </c>
      <c r="F5585" s="46">
        <v>1</v>
      </c>
      <c r="G5585" s="37">
        <v>50780</v>
      </c>
      <c r="H5585" s="46">
        <v>287</v>
      </c>
      <c r="I5585" s="37">
        <v>568.27</v>
      </c>
      <c r="J5585" s="37">
        <f>I5585*H5585</f>
        <v>163093.49</v>
      </c>
      <c r="K5585" s="37">
        <f t="shared" si="178"/>
        <v>213873.49</v>
      </c>
      <c r="L5585" s="350">
        <v>20250714</v>
      </c>
    </row>
    <row r="5586" spans="1:12" x14ac:dyDescent="0.25">
      <c r="A5586" s="56" t="s">
        <v>7493</v>
      </c>
      <c r="B5586" s="46" t="s">
        <v>11</v>
      </c>
      <c r="C5586" s="46" t="s">
        <v>12</v>
      </c>
      <c r="D5586" s="46" t="s">
        <v>227</v>
      </c>
      <c r="E5586" s="46" t="s">
        <v>6288</v>
      </c>
      <c r="F5586" s="46">
        <v>1</v>
      </c>
      <c r="G5586" s="37">
        <v>50780</v>
      </c>
      <c r="H5586" s="46">
        <v>37</v>
      </c>
      <c r="I5586" s="37">
        <v>568.27</v>
      </c>
      <c r="J5586" s="37">
        <f>I5586*H5586</f>
        <v>21025.989999999998</v>
      </c>
      <c r="K5586" s="37">
        <f t="shared" si="178"/>
        <v>71805.989999999991</v>
      </c>
      <c r="L5586" s="350">
        <v>20250714</v>
      </c>
    </row>
    <row r="5587" spans="1:12" x14ac:dyDescent="0.25">
      <c r="A5587" s="55" t="s">
        <v>7467</v>
      </c>
      <c r="B5587" s="35" t="s">
        <v>11</v>
      </c>
      <c r="C5587" s="35" t="s">
        <v>1760</v>
      </c>
      <c r="D5587" s="35" t="s">
        <v>1761</v>
      </c>
      <c r="E5587" s="35" t="s">
        <v>6949</v>
      </c>
      <c r="F5587" s="35">
        <v>1</v>
      </c>
      <c r="G5587" s="36">
        <v>50780</v>
      </c>
      <c r="H5587" s="35"/>
      <c r="I5587" s="36"/>
      <c r="J5587" s="36"/>
      <c r="K5587" s="36">
        <f t="shared" si="178"/>
        <v>50780</v>
      </c>
      <c r="L5587" s="348">
        <v>20250715</v>
      </c>
    </row>
    <row r="5588" spans="1:12" x14ac:dyDescent="0.25">
      <c r="A5588" s="55" t="s">
        <v>7466</v>
      </c>
      <c r="B5588" s="35" t="s">
        <v>11</v>
      </c>
      <c r="C5588" s="35" t="s">
        <v>56</v>
      </c>
      <c r="D5588" s="35" t="s">
        <v>57</v>
      </c>
      <c r="E5588" s="35" t="s">
        <v>6776</v>
      </c>
      <c r="F5588" s="35">
        <v>1</v>
      </c>
      <c r="G5588" s="36">
        <v>50780</v>
      </c>
      <c r="H5588" s="35"/>
      <c r="I5588" s="36"/>
      <c r="J5588" s="36"/>
      <c r="K5588" s="36">
        <f t="shared" si="178"/>
        <v>50780</v>
      </c>
      <c r="L5588" s="348">
        <v>20250716</v>
      </c>
    </row>
    <row r="5589" spans="1:12" x14ac:dyDescent="0.25">
      <c r="A5589" s="56" t="s">
        <v>7469</v>
      </c>
      <c r="B5589" s="46" t="s">
        <v>11</v>
      </c>
      <c r="C5589" s="46" t="s">
        <v>56</v>
      </c>
      <c r="D5589" s="46" t="s">
        <v>57</v>
      </c>
      <c r="E5589" s="46" t="s">
        <v>1858</v>
      </c>
      <c r="F5589" s="46">
        <v>1</v>
      </c>
      <c r="G5589" s="37">
        <v>50780</v>
      </c>
      <c r="H5589" s="46">
        <v>275</v>
      </c>
      <c r="I5589" s="37">
        <v>568.27</v>
      </c>
      <c r="J5589" s="37">
        <f>I5589*H5589</f>
        <v>156274.25</v>
      </c>
      <c r="K5589" s="37">
        <f t="shared" si="178"/>
        <v>207054.25</v>
      </c>
      <c r="L5589" s="350">
        <v>20250716</v>
      </c>
    </row>
    <row r="5590" spans="1:12" x14ac:dyDescent="0.25">
      <c r="A5590" s="56" t="s">
        <v>7470</v>
      </c>
      <c r="B5590" s="46" t="s">
        <v>11</v>
      </c>
      <c r="C5590" s="46" t="s">
        <v>95</v>
      </c>
      <c r="D5590" s="46" t="s">
        <v>96</v>
      </c>
      <c r="E5590" s="46" t="s">
        <v>7471</v>
      </c>
      <c r="F5590" s="46">
        <v>1</v>
      </c>
      <c r="G5590" s="37">
        <v>50780</v>
      </c>
      <c r="H5590" s="46">
        <v>183</v>
      </c>
      <c r="I5590" s="37">
        <v>568.27</v>
      </c>
      <c r="J5590" s="37">
        <f>I5590*H5590</f>
        <v>103993.41</v>
      </c>
      <c r="K5590" s="37">
        <f t="shared" si="178"/>
        <v>154773.41</v>
      </c>
      <c r="L5590" s="350">
        <v>20250716</v>
      </c>
    </row>
    <row r="5591" spans="1:12" x14ac:dyDescent="0.25">
      <c r="A5591" s="55" t="s">
        <v>7479</v>
      </c>
      <c r="B5591" s="35" t="s">
        <v>2204</v>
      </c>
      <c r="C5591" s="35" t="s">
        <v>3260</v>
      </c>
      <c r="D5591" s="35" t="s">
        <v>3261</v>
      </c>
      <c r="E5591" s="35" t="s">
        <v>7480</v>
      </c>
      <c r="F5591" s="35">
        <v>1</v>
      </c>
      <c r="G5591" s="36">
        <v>50780</v>
      </c>
      <c r="H5591" s="35"/>
      <c r="I5591" s="36"/>
      <c r="J5591" s="36"/>
      <c r="K5591" s="36">
        <f t="shared" si="178"/>
        <v>50780</v>
      </c>
      <c r="L5591" s="348">
        <v>20250717</v>
      </c>
    </row>
    <row r="5592" spans="1:12" x14ac:dyDescent="0.25">
      <c r="A5592" s="55" t="s">
        <v>7483</v>
      </c>
      <c r="B5592" s="35" t="s">
        <v>2204</v>
      </c>
      <c r="C5592" s="35" t="s">
        <v>7473</v>
      </c>
      <c r="D5592" s="35" t="s">
        <v>7484</v>
      </c>
      <c r="E5592" s="35" t="s">
        <v>7485</v>
      </c>
      <c r="F5592" s="35">
        <v>1</v>
      </c>
      <c r="G5592" s="36">
        <v>50780</v>
      </c>
      <c r="H5592" s="35"/>
      <c r="I5592" s="36"/>
      <c r="J5592" s="36"/>
      <c r="K5592" s="36">
        <f t="shared" si="178"/>
        <v>50780</v>
      </c>
      <c r="L5592" s="348">
        <v>20250717</v>
      </c>
    </row>
    <row r="5593" spans="1:12" x14ac:dyDescent="0.25">
      <c r="A5593" s="55" t="s">
        <v>7486</v>
      </c>
      <c r="B5593" s="35" t="s">
        <v>2204</v>
      </c>
      <c r="C5593" s="35" t="s">
        <v>7473</v>
      </c>
      <c r="D5593" s="35" t="s">
        <v>7484</v>
      </c>
      <c r="E5593" s="35" t="s">
        <v>7487</v>
      </c>
      <c r="F5593" s="35">
        <v>1</v>
      </c>
      <c r="G5593" s="36">
        <v>50780</v>
      </c>
      <c r="H5593" s="35"/>
      <c r="I5593" s="36"/>
      <c r="J5593" s="36"/>
      <c r="K5593" s="36">
        <f t="shared" si="178"/>
        <v>50780</v>
      </c>
      <c r="L5593" s="348">
        <v>20250717</v>
      </c>
    </row>
    <row r="5594" spans="1:12" x14ac:dyDescent="0.25">
      <c r="A5594" s="55" t="s">
        <v>7488</v>
      </c>
      <c r="B5594" s="35" t="s">
        <v>2204</v>
      </c>
      <c r="C5594" s="35" t="s">
        <v>7473</v>
      </c>
      <c r="D5594" s="35" t="s">
        <v>7484</v>
      </c>
      <c r="E5594" s="35" t="s">
        <v>7489</v>
      </c>
      <c r="F5594" s="35">
        <v>1</v>
      </c>
      <c r="G5594" s="36">
        <v>50780</v>
      </c>
      <c r="H5594" s="35"/>
      <c r="I5594" s="36"/>
      <c r="J5594" s="36"/>
      <c r="K5594" s="36">
        <f t="shared" si="178"/>
        <v>50780</v>
      </c>
      <c r="L5594" s="348">
        <v>20250717</v>
      </c>
    </row>
    <row r="5595" spans="1:12" x14ac:dyDescent="0.25">
      <c r="A5595" s="55" t="s">
        <v>7451</v>
      </c>
      <c r="B5595" s="35" t="s">
        <v>11</v>
      </c>
      <c r="C5595" s="35" t="s">
        <v>12</v>
      </c>
      <c r="D5595" s="35" t="s">
        <v>128</v>
      </c>
      <c r="E5595" s="35" t="s">
        <v>1020</v>
      </c>
      <c r="F5595" s="35">
        <v>1</v>
      </c>
      <c r="G5595" s="36">
        <v>50780</v>
      </c>
      <c r="H5595" s="35"/>
      <c r="I5595" s="36"/>
      <c r="J5595" s="36"/>
      <c r="K5595" s="36">
        <f t="shared" si="178"/>
        <v>50780</v>
      </c>
      <c r="L5595" s="348">
        <v>20250718</v>
      </c>
    </row>
    <row r="5596" spans="1:12" x14ac:dyDescent="0.25">
      <c r="A5596" s="56" t="s">
        <v>7458</v>
      </c>
      <c r="B5596" s="46" t="s">
        <v>11</v>
      </c>
      <c r="C5596" s="46" t="s">
        <v>27</v>
      </c>
      <c r="D5596" s="46" t="s">
        <v>896</v>
      </c>
      <c r="E5596" s="46" t="s">
        <v>903</v>
      </c>
      <c r="F5596" s="46">
        <v>1</v>
      </c>
      <c r="G5596" s="37">
        <v>50780</v>
      </c>
      <c r="H5596" s="46">
        <v>147</v>
      </c>
      <c r="I5596" s="37">
        <v>568.27</v>
      </c>
      <c r="J5596" s="37">
        <f>I5596*H5596</f>
        <v>83535.69</v>
      </c>
      <c r="K5596" s="37">
        <f t="shared" si="178"/>
        <v>134315.69</v>
      </c>
      <c r="L5596" s="350">
        <v>20250718</v>
      </c>
    </row>
    <row r="5597" spans="1:12" x14ac:dyDescent="0.25">
      <c r="A5597" s="55" t="s">
        <v>7459</v>
      </c>
      <c r="B5597" s="35" t="s">
        <v>11</v>
      </c>
      <c r="C5597" s="35" t="s">
        <v>934</v>
      </c>
      <c r="D5597" s="35" t="s">
        <v>3090</v>
      </c>
      <c r="E5597" s="35" t="s">
        <v>3688</v>
      </c>
      <c r="F5597" s="35">
        <v>1</v>
      </c>
      <c r="G5597" s="36">
        <v>50780</v>
      </c>
      <c r="H5597" s="35"/>
      <c r="I5597" s="36"/>
      <c r="J5597" s="36"/>
      <c r="K5597" s="36">
        <f t="shared" si="178"/>
        <v>50780</v>
      </c>
      <c r="L5597" s="348">
        <v>20250721</v>
      </c>
    </row>
    <row r="5598" spans="1:12" x14ac:dyDescent="0.25">
      <c r="A5598" s="55" t="s">
        <v>7472</v>
      </c>
      <c r="B5598" s="35" t="s">
        <v>2204</v>
      </c>
      <c r="C5598" s="35" t="s">
        <v>7473</v>
      </c>
      <c r="D5598" s="35" t="s">
        <v>7474</v>
      </c>
      <c r="E5598" s="35" t="s">
        <v>7475</v>
      </c>
      <c r="F5598" s="35">
        <v>1</v>
      </c>
      <c r="G5598" s="36">
        <v>50780</v>
      </c>
      <c r="H5598" s="35"/>
      <c r="I5598" s="36"/>
      <c r="J5598" s="36"/>
      <c r="K5598" s="36">
        <f t="shared" si="178"/>
        <v>50780</v>
      </c>
      <c r="L5598" s="348">
        <v>20250721</v>
      </c>
    </row>
    <row r="5599" spans="1:12" x14ac:dyDescent="0.25">
      <c r="A5599" s="55" t="s">
        <v>7476</v>
      </c>
      <c r="B5599" s="35" t="s">
        <v>2204</v>
      </c>
      <c r="C5599" s="35" t="s">
        <v>7473</v>
      </c>
      <c r="D5599" s="35" t="s">
        <v>7474</v>
      </c>
      <c r="E5599" s="35" t="s">
        <v>7477</v>
      </c>
      <c r="F5599" s="35">
        <v>1</v>
      </c>
      <c r="G5599" s="36">
        <v>50780</v>
      </c>
      <c r="H5599" s="35"/>
      <c r="I5599" s="36"/>
      <c r="J5599" s="36"/>
      <c r="K5599" s="36">
        <f t="shared" si="178"/>
        <v>50780</v>
      </c>
      <c r="L5599" s="348">
        <v>20250721</v>
      </c>
    </row>
    <row r="5600" spans="1:12" x14ac:dyDescent="0.25">
      <c r="A5600" s="55" t="s">
        <v>7447</v>
      </c>
      <c r="B5600" s="35" t="s">
        <v>11</v>
      </c>
      <c r="C5600" s="35" t="s">
        <v>36</v>
      </c>
      <c r="D5600" s="35" t="s">
        <v>37</v>
      </c>
      <c r="E5600" s="35" t="s">
        <v>269</v>
      </c>
      <c r="F5600" s="35">
        <v>1</v>
      </c>
      <c r="G5600" s="36">
        <v>50780</v>
      </c>
      <c r="H5600" s="35"/>
      <c r="I5600" s="36"/>
      <c r="J5600" s="36"/>
      <c r="K5600" s="36">
        <f t="shared" si="178"/>
        <v>50780</v>
      </c>
      <c r="L5600" s="348">
        <v>20250723</v>
      </c>
    </row>
    <row r="5601" spans="1:12" x14ac:dyDescent="0.25">
      <c r="A5601" s="56" t="s">
        <v>7468</v>
      </c>
      <c r="B5601" s="46" t="s">
        <v>11</v>
      </c>
      <c r="C5601" s="46" t="s">
        <v>36</v>
      </c>
      <c r="D5601" s="46" t="s">
        <v>37</v>
      </c>
      <c r="E5601" s="46" t="s">
        <v>3286</v>
      </c>
      <c r="F5601" s="46">
        <v>1</v>
      </c>
      <c r="G5601" s="37">
        <v>50780</v>
      </c>
      <c r="H5601" s="46">
        <v>287</v>
      </c>
      <c r="I5601" s="37">
        <v>568.27</v>
      </c>
      <c r="J5601" s="37">
        <f>I5601*H5601</f>
        <v>163093.49</v>
      </c>
      <c r="K5601" s="37">
        <f t="shared" si="178"/>
        <v>213873.49</v>
      </c>
      <c r="L5601" s="350">
        <v>20250723</v>
      </c>
    </row>
    <row r="5602" spans="1:12" x14ac:dyDescent="0.25">
      <c r="A5602" s="55" t="s">
        <v>7478</v>
      </c>
      <c r="B5602" s="35" t="s">
        <v>11</v>
      </c>
      <c r="C5602" s="35" t="s">
        <v>7284</v>
      </c>
      <c r="D5602" s="35" t="s">
        <v>2150</v>
      </c>
      <c r="E5602" s="35">
        <v>7929858</v>
      </c>
      <c r="F5602" s="35">
        <v>1</v>
      </c>
      <c r="G5602" s="36">
        <v>50780</v>
      </c>
      <c r="H5602" s="35"/>
      <c r="I5602" s="36"/>
      <c r="J5602" s="36"/>
      <c r="K5602" s="36">
        <f t="shared" si="178"/>
        <v>50780</v>
      </c>
      <c r="L5602" s="348">
        <v>20250723</v>
      </c>
    </row>
    <row r="5603" spans="1:12" x14ac:dyDescent="0.25">
      <c r="A5603" s="56" t="s">
        <v>7439</v>
      </c>
      <c r="B5603" s="46" t="s">
        <v>11</v>
      </c>
      <c r="C5603" s="46" t="s">
        <v>36</v>
      </c>
      <c r="D5603" s="46" t="s">
        <v>93</v>
      </c>
      <c r="E5603" s="46" t="s">
        <v>2463</v>
      </c>
      <c r="F5603" s="46">
        <v>1</v>
      </c>
      <c r="G5603" s="37">
        <v>50780</v>
      </c>
      <c r="H5603" s="46">
        <v>42</v>
      </c>
      <c r="I5603" s="37">
        <v>568.27</v>
      </c>
      <c r="J5603" s="37">
        <f>I5603*H5603</f>
        <v>23867.34</v>
      </c>
      <c r="K5603" s="37">
        <f t="shared" si="178"/>
        <v>74647.34</v>
      </c>
      <c r="L5603" s="350">
        <v>20250724</v>
      </c>
    </row>
    <row r="5604" spans="1:12" x14ac:dyDescent="0.25">
      <c r="A5604" s="56" t="s">
        <v>7465</v>
      </c>
      <c r="B5604" s="46" t="s">
        <v>11</v>
      </c>
      <c r="C5604" s="46" t="s">
        <v>984</v>
      </c>
      <c r="D5604" s="46" t="s">
        <v>2178</v>
      </c>
      <c r="E5604" s="46" t="s">
        <v>2411</v>
      </c>
      <c r="F5604" s="46">
        <v>1</v>
      </c>
      <c r="G5604" s="37">
        <v>50780</v>
      </c>
      <c r="H5604" s="46">
        <v>50</v>
      </c>
      <c r="I5604" s="37">
        <v>568.27</v>
      </c>
      <c r="J5604" s="37">
        <f>I5604*H5604</f>
        <v>28413.5</v>
      </c>
      <c r="K5604" s="37">
        <f t="shared" si="178"/>
        <v>79193.5</v>
      </c>
      <c r="L5604" s="350">
        <v>20250724</v>
      </c>
    </row>
    <row r="5605" spans="1:12" x14ac:dyDescent="0.25">
      <c r="A5605" s="56" t="s">
        <v>7436</v>
      </c>
      <c r="B5605" s="46" t="s">
        <v>11</v>
      </c>
      <c r="C5605" s="46" t="s">
        <v>984</v>
      </c>
      <c r="D5605" s="46" t="s">
        <v>2178</v>
      </c>
      <c r="E5605" s="46" t="s">
        <v>122</v>
      </c>
      <c r="F5605" s="46">
        <v>1</v>
      </c>
      <c r="G5605" s="37">
        <v>50780</v>
      </c>
      <c r="H5605" s="46">
        <v>50</v>
      </c>
      <c r="I5605" s="37">
        <v>568.27</v>
      </c>
      <c r="J5605" s="37">
        <f>I5605*H5605</f>
        <v>28413.5</v>
      </c>
      <c r="K5605" s="37">
        <f t="shared" si="178"/>
        <v>79193.5</v>
      </c>
      <c r="L5605" s="350">
        <v>20250725</v>
      </c>
    </row>
    <row r="5606" spans="1:12" x14ac:dyDescent="0.25">
      <c r="A5606" s="55" t="s">
        <v>7438</v>
      </c>
      <c r="B5606" s="35" t="s">
        <v>11</v>
      </c>
      <c r="C5606" s="35" t="s">
        <v>685</v>
      </c>
      <c r="D5606" s="35" t="s">
        <v>1157</v>
      </c>
      <c r="E5606" s="35" t="s">
        <v>1246</v>
      </c>
      <c r="F5606" s="35">
        <v>1</v>
      </c>
      <c r="G5606" s="36">
        <v>50780</v>
      </c>
      <c r="H5606" s="35"/>
      <c r="I5606" s="36"/>
      <c r="J5606" s="36"/>
      <c r="K5606" s="36">
        <f t="shared" si="178"/>
        <v>50780</v>
      </c>
      <c r="L5606" s="348">
        <v>20250725</v>
      </c>
    </row>
    <row r="5607" spans="1:12" x14ac:dyDescent="0.25">
      <c r="A5607" s="56" t="s">
        <v>7437</v>
      </c>
      <c r="B5607" s="46" t="s">
        <v>11</v>
      </c>
      <c r="C5607" s="46" t="s">
        <v>12</v>
      </c>
      <c r="D5607" s="46" t="s">
        <v>128</v>
      </c>
      <c r="E5607" s="46" t="s">
        <v>160</v>
      </c>
      <c r="F5607" s="46">
        <v>1</v>
      </c>
      <c r="G5607" s="37">
        <v>50780</v>
      </c>
      <c r="H5607" s="46">
        <v>88</v>
      </c>
      <c r="I5607" s="37">
        <v>568.27</v>
      </c>
      <c r="J5607" s="37">
        <f>I5607*H5607</f>
        <v>50007.759999999995</v>
      </c>
      <c r="K5607" s="37">
        <f t="shared" si="178"/>
        <v>100787.76</v>
      </c>
      <c r="L5607" s="350">
        <v>20250728</v>
      </c>
    </row>
    <row r="5608" spans="1:12" x14ac:dyDescent="0.25">
      <c r="A5608" s="55" t="s">
        <v>7452</v>
      </c>
      <c r="B5608" s="35" t="s">
        <v>11</v>
      </c>
      <c r="C5608" s="35" t="s">
        <v>12</v>
      </c>
      <c r="D5608" s="35" t="s">
        <v>128</v>
      </c>
      <c r="E5608" s="35" t="s">
        <v>7453</v>
      </c>
      <c r="F5608" s="35">
        <v>1</v>
      </c>
      <c r="G5608" s="36">
        <v>50780</v>
      </c>
      <c r="H5608" s="35"/>
      <c r="I5608" s="36"/>
      <c r="J5608" s="36"/>
      <c r="K5608" s="36">
        <f t="shared" si="178"/>
        <v>50780</v>
      </c>
      <c r="L5608" s="348">
        <v>20250728</v>
      </c>
    </row>
    <row r="5609" spans="1:12" x14ac:dyDescent="0.25">
      <c r="A5609" s="55" t="s">
        <v>7512</v>
      </c>
      <c r="B5609" s="35" t="s">
        <v>11</v>
      </c>
      <c r="C5609" s="35" t="s">
        <v>12</v>
      </c>
      <c r="D5609" s="35" t="s">
        <v>128</v>
      </c>
      <c r="E5609" s="35" t="s">
        <v>5196</v>
      </c>
      <c r="F5609" s="35">
        <v>1</v>
      </c>
      <c r="G5609" s="36">
        <v>50780</v>
      </c>
      <c r="H5609" s="35"/>
      <c r="I5609" s="36"/>
      <c r="J5609" s="36"/>
      <c r="K5609" s="36">
        <f t="shared" si="178"/>
        <v>50780</v>
      </c>
      <c r="L5609" s="348">
        <v>20250728</v>
      </c>
    </row>
    <row r="5610" spans="1:12" ht="15.75" thickBot="1" x14ac:dyDescent="0.3">
      <c r="A5610" s="313" t="s">
        <v>7435</v>
      </c>
      <c r="B5610" s="314" t="s">
        <v>11</v>
      </c>
      <c r="C5610" s="314" t="s">
        <v>28</v>
      </c>
      <c r="D5610" s="314" t="s">
        <v>1089</v>
      </c>
      <c r="E5610" s="314" t="s">
        <v>2282</v>
      </c>
      <c r="F5610" s="314">
        <v>1</v>
      </c>
      <c r="G5610" s="316">
        <v>50780</v>
      </c>
      <c r="H5610" s="314">
        <v>33</v>
      </c>
      <c r="I5610" s="316">
        <v>568.27</v>
      </c>
      <c r="J5610" s="316">
        <f>I5610*H5610</f>
        <v>18752.91</v>
      </c>
      <c r="K5610" s="316">
        <f t="shared" si="178"/>
        <v>69532.91</v>
      </c>
      <c r="L5610" s="352">
        <v>20250729</v>
      </c>
    </row>
    <row r="5612" spans="1:12" ht="15.75" thickBot="1" x14ac:dyDescent="0.3"/>
    <row r="5613" spans="1:12" x14ac:dyDescent="0.25">
      <c r="A5613" s="54" t="s">
        <v>7460</v>
      </c>
      <c r="B5613" s="47" t="s">
        <v>92</v>
      </c>
      <c r="C5613" s="47" t="s">
        <v>698</v>
      </c>
      <c r="D5613" s="47" t="s">
        <v>26</v>
      </c>
      <c r="E5613" s="47" t="s">
        <v>1043</v>
      </c>
      <c r="F5613" s="47">
        <v>1</v>
      </c>
      <c r="G5613" s="38">
        <v>23474</v>
      </c>
      <c r="H5613" s="47"/>
      <c r="I5613" s="38"/>
      <c r="J5613" s="38"/>
      <c r="K5613" s="38">
        <f t="shared" ref="K5613:K5653" si="179">J5613+G5613</f>
        <v>23474</v>
      </c>
      <c r="L5613" s="347">
        <v>20250714</v>
      </c>
    </row>
    <row r="5614" spans="1:12" x14ac:dyDescent="0.25">
      <c r="A5614" s="55" t="s">
        <v>7461</v>
      </c>
      <c r="B5614" s="35" t="s">
        <v>92</v>
      </c>
      <c r="C5614" s="35" t="s">
        <v>698</v>
      </c>
      <c r="D5614" s="35" t="s">
        <v>26</v>
      </c>
      <c r="E5614" s="35" t="s">
        <v>1045</v>
      </c>
      <c r="F5614" s="35">
        <v>1</v>
      </c>
      <c r="G5614" s="36">
        <v>23474</v>
      </c>
      <c r="H5614" s="35"/>
      <c r="I5614" s="36"/>
      <c r="J5614" s="36"/>
      <c r="K5614" s="36">
        <f t="shared" si="179"/>
        <v>23474</v>
      </c>
      <c r="L5614" s="348">
        <v>20250714</v>
      </c>
    </row>
    <row r="5615" spans="1:12" x14ac:dyDescent="0.25">
      <c r="A5615" s="55" t="s">
        <v>7462</v>
      </c>
      <c r="B5615" s="35" t="s">
        <v>92</v>
      </c>
      <c r="C5615" s="35" t="s">
        <v>698</v>
      </c>
      <c r="D5615" s="35" t="s">
        <v>26</v>
      </c>
      <c r="E5615" s="35" t="s">
        <v>3338</v>
      </c>
      <c r="F5615" s="35">
        <v>1</v>
      </c>
      <c r="G5615" s="36">
        <v>23474</v>
      </c>
      <c r="H5615" s="35"/>
      <c r="I5615" s="36"/>
      <c r="J5615" s="36"/>
      <c r="K5615" s="36">
        <f t="shared" si="179"/>
        <v>23474</v>
      </c>
      <c r="L5615" s="348">
        <v>20250714</v>
      </c>
    </row>
    <row r="5616" spans="1:12" x14ac:dyDescent="0.25">
      <c r="A5616" s="55" t="s">
        <v>7463</v>
      </c>
      <c r="B5616" s="35" t="s">
        <v>92</v>
      </c>
      <c r="C5616" s="35" t="s">
        <v>698</v>
      </c>
      <c r="D5616" s="35" t="s">
        <v>26</v>
      </c>
      <c r="E5616" s="35" t="s">
        <v>1050</v>
      </c>
      <c r="F5616" s="35">
        <v>1</v>
      </c>
      <c r="G5616" s="36">
        <v>23474</v>
      </c>
      <c r="H5616" s="35"/>
      <c r="I5616" s="36"/>
      <c r="J5616" s="36"/>
      <c r="K5616" s="36">
        <f t="shared" si="179"/>
        <v>23474</v>
      </c>
      <c r="L5616" s="348">
        <v>20250714</v>
      </c>
    </row>
    <row r="5617" spans="1:12" x14ac:dyDescent="0.25">
      <c r="A5617" s="56" t="s">
        <v>7464</v>
      </c>
      <c r="B5617" s="46" t="s">
        <v>92</v>
      </c>
      <c r="C5617" s="46" t="s">
        <v>698</v>
      </c>
      <c r="D5617" s="46" t="s">
        <v>26</v>
      </c>
      <c r="E5617" s="46" t="s">
        <v>930</v>
      </c>
      <c r="F5617" s="46">
        <v>1</v>
      </c>
      <c r="G5617" s="37">
        <v>23474</v>
      </c>
      <c r="H5617" s="46">
        <v>58</v>
      </c>
      <c r="I5617" s="37">
        <v>568.27</v>
      </c>
      <c r="J5617" s="37">
        <f>I5617*H5617</f>
        <v>32959.659999999996</v>
      </c>
      <c r="K5617" s="37">
        <f t="shared" si="179"/>
        <v>56433.659999999996</v>
      </c>
      <c r="L5617" s="350">
        <v>20250714</v>
      </c>
    </row>
    <row r="5618" spans="1:12" x14ac:dyDescent="0.25">
      <c r="A5618" s="55" t="s">
        <v>7454</v>
      </c>
      <c r="B5618" s="35" t="s">
        <v>92</v>
      </c>
      <c r="C5618" s="35" t="s">
        <v>28</v>
      </c>
      <c r="D5618" s="35" t="s">
        <v>511</v>
      </c>
      <c r="E5618" s="35" t="s">
        <v>2280</v>
      </c>
      <c r="F5618" s="35">
        <v>1</v>
      </c>
      <c r="G5618" s="36">
        <v>23474</v>
      </c>
      <c r="H5618" s="35"/>
      <c r="I5618" s="36"/>
      <c r="J5618" s="36"/>
      <c r="K5618" s="36">
        <f t="shared" si="179"/>
        <v>23474</v>
      </c>
      <c r="L5618" s="348">
        <v>20250715</v>
      </c>
    </row>
    <row r="5619" spans="1:12" x14ac:dyDescent="0.25">
      <c r="A5619" s="55" t="s">
        <v>7455</v>
      </c>
      <c r="B5619" s="35" t="s">
        <v>92</v>
      </c>
      <c r="C5619" s="35" t="s">
        <v>28</v>
      </c>
      <c r="D5619" s="35" t="s">
        <v>1980</v>
      </c>
      <c r="E5619" s="35" t="s">
        <v>3599</v>
      </c>
      <c r="F5619" s="35">
        <v>1</v>
      </c>
      <c r="G5619" s="36">
        <v>23474</v>
      </c>
      <c r="H5619" s="35"/>
      <c r="I5619" s="36"/>
      <c r="J5619" s="36"/>
      <c r="K5619" s="36">
        <f t="shared" si="179"/>
        <v>23474</v>
      </c>
      <c r="L5619" s="348">
        <v>20250715</v>
      </c>
    </row>
    <row r="5620" spans="1:12" x14ac:dyDescent="0.25">
      <c r="A5620" s="55" t="s">
        <v>7456</v>
      </c>
      <c r="B5620" s="35" t="s">
        <v>92</v>
      </c>
      <c r="C5620" s="35" t="s">
        <v>685</v>
      </c>
      <c r="D5620" s="35" t="s">
        <v>1157</v>
      </c>
      <c r="E5620" s="35" t="s">
        <v>1246</v>
      </c>
      <c r="F5620" s="35">
        <v>1</v>
      </c>
      <c r="G5620" s="36">
        <v>23474</v>
      </c>
      <c r="H5620" s="35"/>
      <c r="I5620" s="36"/>
      <c r="J5620" s="36"/>
      <c r="K5620" s="36">
        <f t="shared" si="179"/>
        <v>23474</v>
      </c>
      <c r="L5620" s="348">
        <v>20250715</v>
      </c>
    </row>
    <row r="5621" spans="1:12" x14ac:dyDescent="0.25">
      <c r="A5621" s="55" t="s">
        <v>7457</v>
      </c>
      <c r="B5621" s="35" t="s">
        <v>92</v>
      </c>
      <c r="C5621" s="35" t="s">
        <v>685</v>
      </c>
      <c r="D5621" s="35" t="s">
        <v>1157</v>
      </c>
      <c r="E5621" s="35" t="s">
        <v>2924</v>
      </c>
      <c r="F5621" s="35">
        <v>1</v>
      </c>
      <c r="G5621" s="36">
        <v>23474</v>
      </c>
      <c r="H5621" s="35"/>
      <c r="I5621" s="36"/>
      <c r="J5621" s="36"/>
      <c r="K5621" s="36">
        <f t="shared" si="179"/>
        <v>23474</v>
      </c>
      <c r="L5621" s="348">
        <v>20250715</v>
      </c>
    </row>
    <row r="5622" spans="1:12" x14ac:dyDescent="0.25">
      <c r="A5622" s="55" t="s">
        <v>7434</v>
      </c>
      <c r="B5622" s="35" t="s">
        <v>92</v>
      </c>
      <c r="C5622" s="35" t="s">
        <v>28</v>
      </c>
      <c r="D5622" s="35" t="s">
        <v>944</v>
      </c>
      <c r="E5622" s="35" t="s">
        <v>2289</v>
      </c>
      <c r="F5622" s="35">
        <v>1</v>
      </c>
      <c r="G5622" s="36">
        <v>23474</v>
      </c>
      <c r="H5622" s="35"/>
      <c r="I5622" s="36"/>
      <c r="J5622" s="36"/>
      <c r="K5622" s="36">
        <f t="shared" si="179"/>
        <v>23474</v>
      </c>
      <c r="L5622" s="348">
        <v>20250716</v>
      </c>
    </row>
    <row r="5623" spans="1:12" x14ac:dyDescent="0.25">
      <c r="A5623" s="55" t="s">
        <v>7448</v>
      </c>
      <c r="B5623" s="35" t="s">
        <v>92</v>
      </c>
      <c r="C5623" s="35" t="s">
        <v>28</v>
      </c>
      <c r="D5623" s="35" t="s">
        <v>1086</v>
      </c>
      <c r="E5623" s="35" t="s">
        <v>1587</v>
      </c>
      <c r="F5623" s="35">
        <v>1</v>
      </c>
      <c r="G5623" s="36">
        <v>23474</v>
      </c>
      <c r="H5623" s="35"/>
      <c r="I5623" s="36"/>
      <c r="J5623" s="36"/>
      <c r="K5623" s="36">
        <f t="shared" si="179"/>
        <v>23474</v>
      </c>
      <c r="L5623" s="348">
        <v>20250716</v>
      </c>
    </row>
    <row r="5624" spans="1:12" x14ac:dyDescent="0.25">
      <c r="A5624" s="55" t="s">
        <v>7449</v>
      </c>
      <c r="B5624" s="35" t="s">
        <v>92</v>
      </c>
      <c r="C5624" s="35" t="s">
        <v>28</v>
      </c>
      <c r="D5624" s="35" t="s">
        <v>26</v>
      </c>
      <c r="E5624" s="35" t="s">
        <v>960</v>
      </c>
      <c r="F5624" s="35">
        <v>1</v>
      </c>
      <c r="G5624" s="36">
        <v>23474</v>
      </c>
      <c r="H5624" s="35"/>
      <c r="I5624" s="36"/>
      <c r="J5624" s="36"/>
      <c r="K5624" s="36">
        <f t="shared" si="179"/>
        <v>23474</v>
      </c>
      <c r="L5624" s="348">
        <v>20250716</v>
      </c>
    </row>
    <row r="5625" spans="1:12" x14ac:dyDescent="0.25">
      <c r="A5625" s="55" t="s">
        <v>7450</v>
      </c>
      <c r="B5625" s="35" t="s">
        <v>92</v>
      </c>
      <c r="C5625" s="35" t="s">
        <v>28</v>
      </c>
      <c r="D5625" s="35" t="s">
        <v>1307</v>
      </c>
      <c r="E5625" s="35" t="s">
        <v>5180</v>
      </c>
      <c r="F5625" s="35">
        <v>1</v>
      </c>
      <c r="G5625" s="36">
        <v>23474</v>
      </c>
      <c r="H5625" s="35"/>
      <c r="I5625" s="36"/>
      <c r="J5625" s="36"/>
      <c r="K5625" s="36">
        <f t="shared" si="179"/>
        <v>23474</v>
      </c>
      <c r="L5625" s="348">
        <v>20250716</v>
      </c>
    </row>
    <row r="5626" spans="1:12" x14ac:dyDescent="0.25">
      <c r="A5626" s="55" t="s">
        <v>7440</v>
      </c>
      <c r="B5626" s="35" t="s">
        <v>92</v>
      </c>
      <c r="C5626" s="35" t="s">
        <v>12</v>
      </c>
      <c r="D5626" s="35" t="s">
        <v>116</v>
      </c>
      <c r="E5626" s="35" t="s">
        <v>3001</v>
      </c>
      <c r="F5626" s="35">
        <v>1</v>
      </c>
      <c r="G5626" s="36">
        <v>23474</v>
      </c>
      <c r="H5626" s="35"/>
      <c r="I5626" s="36"/>
      <c r="J5626" s="36"/>
      <c r="K5626" s="36">
        <f t="shared" si="179"/>
        <v>23474</v>
      </c>
      <c r="L5626" s="348">
        <v>20250718</v>
      </c>
    </row>
    <row r="5627" spans="1:12" x14ac:dyDescent="0.25">
      <c r="A5627" s="55" t="s">
        <v>7441</v>
      </c>
      <c r="B5627" s="35" t="s">
        <v>92</v>
      </c>
      <c r="C5627" s="35" t="s">
        <v>12</v>
      </c>
      <c r="D5627" s="35" t="s">
        <v>116</v>
      </c>
      <c r="E5627" s="35" t="s">
        <v>1148</v>
      </c>
      <c r="F5627" s="35">
        <v>1</v>
      </c>
      <c r="G5627" s="36">
        <v>23474</v>
      </c>
      <c r="H5627" s="35"/>
      <c r="I5627" s="36"/>
      <c r="J5627" s="36"/>
      <c r="K5627" s="36">
        <f t="shared" si="179"/>
        <v>23474</v>
      </c>
      <c r="L5627" s="348">
        <v>20250718</v>
      </c>
    </row>
    <row r="5628" spans="1:12" x14ac:dyDescent="0.25">
      <c r="A5628" s="55" t="s">
        <v>7442</v>
      </c>
      <c r="B5628" s="35" t="s">
        <v>92</v>
      </c>
      <c r="C5628" s="35" t="s">
        <v>12</v>
      </c>
      <c r="D5628" s="35" t="s">
        <v>116</v>
      </c>
      <c r="E5628" s="35" t="s">
        <v>4808</v>
      </c>
      <c r="F5628" s="35">
        <v>1</v>
      </c>
      <c r="G5628" s="36">
        <v>23474</v>
      </c>
      <c r="H5628" s="35"/>
      <c r="I5628" s="36"/>
      <c r="J5628" s="36"/>
      <c r="K5628" s="36">
        <f t="shared" si="179"/>
        <v>23474</v>
      </c>
      <c r="L5628" s="348">
        <v>20250718</v>
      </c>
    </row>
    <row r="5629" spans="1:12" x14ac:dyDescent="0.25">
      <c r="A5629" s="55" t="s">
        <v>7443</v>
      </c>
      <c r="B5629" s="35" t="s">
        <v>92</v>
      </c>
      <c r="C5629" s="35" t="s">
        <v>12</v>
      </c>
      <c r="D5629" s="35" t="s">
        <v>116</v>
      </c>
      <c r="E5629" s="35" t="s">
        <v>1071</v>
      </c>
      <c r="F5629" s="35">
        <v>1</v>
      </c>
      <c r="G5629" s="36">
        <v>23474</v>
      </c>
      <c r="H5629" s="35"/>
      <c r="I5629" s="36"/>
      <c r="J5629" s="36"/>
      <c r="K5629" s="36">
        <f t="shared" si="179"/>
        <v>23474</v>
      </c>
      <c r="L5629" s="348">
        <v>20250718</v>
      </c>
    </row>
    <row r="5630" spans="1:12" x14ac:dyDescent="0.25">
      <c r="A5630" s="55" t="s">
        <v>7444</v>
      </c>
      <c r="B5630" s="35" t="s">
        <v>92</v>
      </c>
      <c r="C5630" s="35" t="s">
        <v>12</v>
      </c>
      <c r="D5630" s="35" t="s">
        <v>116</v>
      </c>
      <c r="E5630" s="35" t="s">
        <v>2369</v>
      </c>
      <c r="F5630" s="35">
        <v>1</v>
      </c>
      <c r="G5630" s="36">
        <v>23474</v>
      </c>
      <c r="H5630" s="35"/>
      <c r="I5630" s="36"/>
      <c r="J5630" s="36"/>
      <c r="K5630" s="36">
        <f t="shared" si="179"/>
        <v>23474</v>
      </c>
      <c r="L5630" s="348">
        <v>20250718</v>
      </c>
    </row>
    <row r="5631" spans="1:12" x14ac:dyDescent="0.25">
      <c r="A5631" s="55" t="s">
        <v>7445</v>
      </c>
      <c r="B5631" s="35" t="s">
        <v>92</v>
      </c>
      <c r="C5631" s="35" t="s">
        <v>685</v>
      </c>
      <c r="D5631" s="35" t="s">
        <v>1276</v>
      </c>
      <c r="E5631" s="35" t="s">
        <v>2926</v>
      </c>
      <c r="F5631" s="35">
        <v>1</v>
      </c>
      <c r="G5631" s="36">
        <v>23474</v>
      </c>
      <c r="H5631" s="35"/>
      <c r="I5631" s="36"/>
      <c r="J5631" s="36"/>
      <c r="K5631" s="36">
        <f t="shared" si="179"/>
        <v>23474</v>
      </c>
      <c r="L5631" s="348">
        <v>20250718</v>
      </c>
    </row>
    <row r="5632" spans="1:12" x14ac:dyDescent="0.25">
      <c r="A5632" s="55" t="s">
        <v>7446</v>
      </c>
      <c r="B5632" s="35" t="s">
        <v>92</v>
      </c>
      <c r="C5632" s="35" t="s">
        <v>685</v>
      </c>
      <c r="D5632" s="35" t="s">
        <v>1276</v>
      </c>
      <c r="E5632" s="35" t="s">
        <v>1277</v>
      </c>
      <c r="F5632" s="35">
        <v>1</v>
      </c>
      <c r="G5632" s="36">
        <v>23474</v>
      </c>
      <c r="H5632" s="35"/>
      <c r="I5632" s="36"/>
      <c r="J5632" s="36"/>
      <c r="K5632" s="36">
        <f t="shared" si="179"/>
        <v>23474</v>
      </c>
      <c r="L5632" s="348">
        <v>20250718</v>
      </c>
    </row>
    <row r="5633" spans="1:12" x14ac:dyDescent="0.25">
      <c r="A5633" s="55" t="s">
        <v>7430</v>
      </c>
      <c r="B5633" s="35" t="s">
        <v>92</v>
      </c>
      <c r="C5633" s="35" t="s">
        <v>685</v>
      </c>
      <c r="D5633" s="35" t="s">
        <v>686</v>
      </c>
      <c r="E5633" s="35" t="s">
        <v>2922</v>
      </c>
      <c r="F5633" s="35">
        <v>1</v>
      </c>
      <c r="G5633" s="36">
        <v>23474</v>
      </c>
      <c r="H5633" s="35"/>
      <c r="I5633" s="36"/>
      <c r="J5633" s="36"/>
      <c r="K5633" s="36">
        <f t="shared" si="179"/>
        <v>23474</v>
      </c>
      <c r="L5633" s="348">
        <v>20250728</v>
      </c>
    </row>
    <row r="5634" spans="1:12" x14ac:dyDescent="0.25">
      <c r="A5634" s="55" t="s">
        <v>7431</v>
      </c>
      <c r="B5634" s="35" t="s">
        <v>92</v>
      </c>
      <c r="C5634" s="35" t="s">
        <v>685</v>
      </c>
      <c r="D5634" s="35" t="s">
        <v>686</v>
      </c>
      <c r="E5634" s="35" t="s">
        <v>5929</v>
      </c>
      <c r="F5634" s="35">
        <v>1</v>
      </c>
      <c r="G5634" s="36">
        <v>23474</v>
      </c>
      <c r="H5634" s="35"/>
      <c r="I5634" s="36"/>
      <c r="J5634" s="36"/>
      <c r="K5634" s="36">
        <f t="shared" si="179"/>
        <v>23474</v>
      </c>
      <c r="L5634" s="348">
        <v>20250728</v>
      </c>
    </row>
    <row r="5635" spans="1:12" x14ac:dyDescent="0.25">
      <c r="A5635" s="55" t="s">
        <v>7432</v>
      </c>
      <c r="B5635" s="35" t="s">
        <v>92</v>
      </c>
      <c r="C5635" s="35" t="s">
        <v>28</v>
      </c>
      <c r="D5635" s="35" t="s">
        <v>1008</v>
      </c>
      <c r="E5635" s="35" t="s">
        <v>1009</v>
      </c>
      <c r="F5635" s="35">
        <v>1</v>
      </c>
      <c r="G5635" s="36">
        <v>23474</v>
      </c>
      <c r="H5635" s="35"/>
      <c r="I5635" s="36"/>
      <c r="J5635" s="36"/>
      <c r="K5635" s="36">
        <f t="shared" si="179"/>
        <v>23474</v>
      </c>
      <c r="L5635" s="348">
        <v>20250728</v>
      </c>
    </row>
    <row r="5636" spans="1:12" x14ac:dyDescent="0.25">
      <c r="A5636" s="56" t="s">
        <v>7433</v>
      </c>
      <c r="B5636" s="46" t="s">
        <v>92</v>
      </c>
      <c r="C5636" s="46" t="s">
        <v>28</v>
      </c>
      <c r="D5636" s="46" t="s">
        <v>1005</v>
      </c>
      <c r="E5636" s="46" t="s">
        <v>1006</v>
      </c>
      <c r="F5636" s="46">
        <v>1</v>
      </c>
      <c r="G5636" s="37">
        <v>23474</v>
      </c>
      <c r="H5636" s="46">
        <v>63</v>
      </c>
      <c r="I5636" s="37">
        <v>568.27</v>
      </c>
      <c r="J5636" s="37">
        <f>I5636*H5636</f>
        <v>35801.01</v>
      </c>
      <c r="K5636" s="37">
        <f t="shared" si="179"/>
        <v>59275.01</v>
      </c>
      <c r="L5636" s="350">
        <v>20250728</v>
      </c>
    </row>
    <row r="5637" spans="1:12" x14ac:dyDescent="0.25">
      <c r="A5637" s="55" t="s">
        <v>7413</v>
      </c>
      <c r="B5637" s="35" t="s">
        <v>92</v>
      </c>
      <c r="C5637" s="35" t="s">
        <v>12</v>
      </c>
      <c r="D5637" s="35" t="s">
        <v>118</v>
      </c>
      <c r="E5637" s="35" t="s">
        <v>2205</v>
      </c>
      <c r="F5637" s="35">
        <v>1</v>
      </c>
      <c r="G5637" s="36">
        <v>23474</v>
      </c>
      <c r="H5637" s="35"/>
      <c r="I5637" s="36"/>
      <c r="J5637" s="36"/>
      <c r="K5637" s="36">
        <f t="shared" si="179"/>
        <v>23474</v>
      </c>
      <c r="L5637" s="348">
        <v>20250729</v>
      </c>
    </row>
    <row r="5638" spans="1:12" x14ac:dyDescent="0.25">
      <c r="A5638" s="55" t="s">
        <v>7422</v>
      </c>
      <c r="B5638" s="35" t="s">
        <v>92</v>
      </c>
      <c r="C5638" s="35" t="s">
        <v>12</v>
      </c>
      <c r="D5638" s="35" t="s">
        <v>118</v>
      </c>
      <c r="E5638" s="35" t="s">
        <v>3171</v>
      </c>
      <c r="F5638" s="35">
        <v>1</v>
      </c>
      <c r="G5638" s="36">
        <v>23474</v>
      </c>
      <c r="H5638" s="35"/>
      <c r="I5638" s="36"/>
      <c r="J5638" s="36"/>
      <c r="K5638" s="36">
        <f t="shared" si="179"/>
        <v>23474</v>
      </c>
      <c r="L5638" s="348">
        <v>20250729</v>
      </c>
    </row>
    <row r="5639" spans="1:12" x14ac:dyDescent="0.25">
      <c r="A5639" s="55" t="s">
        <v>7423</v>
      </c>
      <c r="B5639" s="35" t="s">
        <v>92</v>
      </c>
      <c r="C5639" s="35" t="s">
        <v>12</v>
      </c>
      <c r="D5639" s="35" t="s">
        <v>118</v>
      </c>
      <c r="E5639" s="35" t="s">
        <v>2477</v>
      </c>
      <c r="F5639" s="35">
        <v>1</v>
      </c>
      <c r="G5639" s="36">
        <v>23474</v>
      </c>
      <c r="H5639" s="35"/>
      <c r="I5639" s="36"/>
      <c r="J5639" s="36"/>
      <c r="K5639" s="36">
        <f t="shared" si="179"/>
        <v>23474</v>
      </c>
      <c r="L5639" s="348">
        <v>20250729</v>
      </c>
    </row>
    <row r="5640" spans="1:12" x14ac:dyDescent="0.25">
      <c r="A5640" s="55" t="s">
        <v>7424</v>
      </c>
      <c r="B5640" s="35" t="s">
        <v>92</v>
      </c>
      <c r="C5640" s="35" t="s">
        <v>12</v>
      </c>
      <c r="D5640" s="35" t="s">
        <v>118</v>
      </c>
      <c r="E5640" s="35" t="s">
        <v>174</v>
      </c>
      <c r="F5640" s="35">
        <v>1</v>
      </c>
      <c r="G5640" s="36">
        <v>23474</v>
      </c>
      <c r="H5640" s="35"/>
      <c r="I5640" s="36"/>
      <c r="J5640" s="36"/>
      <c r="K5640" s="36">
        <f t="shared" si="179"/>
        <v>23474</v>
      </c>
      <c r="L5640" s="348">
        <v>20250729</v>
      </c>
    </row>
    <row r="5641" spans="1:12" x14ac:dyDescent="0.25">
      <c r="A5641" s="55" t="s">
        <v>7425</v>
      </c>
      <c r="B5641" s="35" t="s">
        <v>92</v>
      </c>
      <c r="C5641" s="35" t="s">
        <v>12</v>
      </c>
      <c r="D5641" s="35" t="s">
        <v>118</v>
      </c>
      <c r="E5641" s="35" t="s">
        <v>119</v>
      </c>
      <c r="F5641" s="35">
        <v>1</v>
      </c>
      <c r="G5641" s="36">
        <v>23474</v>
      </c>
      <c r="H5641" s="35"/>
      <c r="I5641" s="36"/>
      <c r="J5641" s="36"/>
      <c r="K5641" s="36">
        <f t="shared" si="179"/>
        <v>23474</v>
      </c>
      <c r="L5641" s="348">
        <v>20250729</v>
      </c>
    </row>
    <row r="5642" spans="1:12" x14ac:dyDescent="0.25">
      <c r="A5642" s="55" t="s">
        <v>7426</v>
      </c>
      <c r="B5642" s="35" t="s">
        <v>92</v>
      </c>
      <c r="C5642" s="35" t="s">
        <v>12</v>
      </c>
      <c r="D5642" s="35" t="s">
        <v>118</v>
      </c>
      <c r="E5642" s="35" t="s">
        <v>676</v>
      </c>
      <c r="F5642" s="35">
        <v>1</v>
      </c>
      <c r="G5642" s="36">
        <v>23474</v>
      </c>
      <c r="H5642" s="35"/>
      <c r="I5642" s="36"/>
      <c r="J5642" s="36"/>
      <c r="K5642" s="36">
        <f t="shared" si="179"/>
        <v>23474</v>
      </c>
      <c r="L5642" s="348">
        <v>20250729</v>
      </c>
    </row>
    <row r="5643" spans="1:12" x14ac:dyDescent="0.25">
      <c r="A5643" s="55" t="s">
        <v>7427</v>
      </c>
      <c r="B5643" s="35" t="s">
        <v>92</v>
      </c>
      <c r="C5643" s="35" t="s">
        <v>12</v>
      </c>
      <c r="D5643" s="35" t="s">
        <v>118</v>
      </c>
      <c r="E5643" s="35" t="s">
        <v>5380</v>
      </c>
      <c r="F5643" s="35">
        <v>1</v>
      </c>
      <c r="G5643" s="36">
        <v>23474</v>
      </c>
      <c r="H5643" s="35"/>
      <c r="I5643" s="36"/>
      <c r="J5643" s="36"/>
      <c r="K5643" s="36">
        <f t="shared" si="179"/>
        <v>23474</v>
      </c>
      <c r="L5643" s="348">
        <v>20250729</v>
      </c>
    </row>
    <row r="5644" spans="1:12" x14ac:dyDescent="0.25">
      <c r="A5644" s="55" t="s">
        <v>7428</v>
      </c>
      <c r="B5644" s="35" t="s">
        <v>92</v>
      </c>
      <c r="C5644" s="35" t="s">
        <v>12</v>
      </c>
      <c r="D5644" s="35" t="s">
        <v>118</v>
      </c>
      <c r="E5644" s="35" t="s">
        <v>262</v>
      </c>
      <c r="F5644" s="35">
        <v>1</v>
      </c>
      <c r="G5644" s="36">
        <v>23474</v>
      </c>
      <c r="H5644" s="35"/>
      <c r="I5644" s="36"/>
      <c r="J5644" s="36"/>
      <c r="K5644" s="36">
        <f t="shared" si="179"/>
        <v>23474</v>
      </c>
      <c r="L5644" s="348">
        <v>20250729</v>
      </c>
    </row>
    <row r="5645" spans="1:12" x14ac:dyDescent="0.25">
      <c r="A5645" s="55" t="s">
        <v>7429</v>
      </c>
      <c r="B5645" s="35" t="s">
        <v>92</v>
      </c>
      <c r="C5645" s="35" t="s">
        <v>12</v>
      </c>
      <c r="D5645" s="35" t="s">
        <v>118</v>
      </c>
      <c r="E5645" s="35" t="s">
        <v>167</v>
      </c>
      <c r="F5645" s="35">
        <v>1</v>
      </c>
      <c r="G5645" s="36">
        <v>23474</v>
      </c>
      <c r="H5645" s="35"/>
      <c r="I5645" s="36"/>
      <c r="J5645" s="36"/>
      <c r="K5645" s="36">
        <f t="shared" si="179"/>
        <v>23474</v>
      </c>
      <c r="L5645" s="348">
        <v>20250729</v>
      </c>
    </row>
    <row r="5646" spans="1:12" x14ac:dyDescent="0.25">
      <c r="A5646" s="55" t="s">
        <v>7414</v>
      </c>
      <c r="B5646" s="35" t="s">
        <v>92</v>
      </c>
      <c r="C5646" s="35" t="s">
        <v>12</v>
      </c>
      <c r="D5646" s="35" t="s">
        <v>319</v>
      </c>
      <c r="E5646" s="35" t="s">
        <v>327</v>
      </c>
      <c r="F5646" s="35">
        <v>1</v>
      </c>
      <c r="G5646" s="36">
        <v>23474</v>
      </c>
      <c r="H5646" s="35"/>
      <c r="I5646" s="36"/>
      <c r="J5646" s="36"/>
      <c r="K5646" s="36">
        <f t="shared" si="179"/>
        <v>23474</v>
      </c>
      <c r="L5646" s="348">
        <v>20250730</v>
      </c>
    </row>
    <row r="5647" spans="1:12" x14ac:dyDescent="0.25">
      <c r="A5647" s="55" t="s">
        <v>7415</v>
      </c>
      <c r="B5647" s="35" t="s">
        <v>92</v>
      </c>
      <c r="C5647" s="35" t="s">
        <v>12</v>
      </c>
      <c r="D5647" s="35" t="s">
        <v>319</v>
      </c>
      <c r="E5647" s="35" t="s">
        <v>4955</v>
      </c>
      <c r="F5647" s="35">
        <v>1</v>
      </c>
      <c r="G5647" s="36">
        <v>23474</v>
      </c>
      <c r="H5647" s="35"/>
      <c r="I5647" s="36"/>
      <c r="J5647" s="36"/>
      <c r="K5647" s="36">
        <f t="shared" si="179"/>
        <v>23474</v>
      </c>
      <c r="L5647" s="348">
        <v>20250730</v>
      </c>
    </row>
    <row r="5648" spans="1:12" x14ac:dyDescent="0.25">
      <c r="A5648" s="55" t="s">
        <v>7416</v>
      </c>
      <c r="B5648" s="35" t="s">
        <v>92</v>
      </c>
      <c r="C5648" s="35" t="s">
        <v>12</v>
      </c>
      <c r="D5648" s="35" t="s">
        <v>319</v>
      </c>
      <c r="E5648" s="35" t="s">
        <v>3588</v>
      </c>
      <c r="F5648" s="35">
        <v>1</v>
      </c>
      <c r="G5648" s="36">
        <v>23474</v>
      </c>
      <c r="H5648" s="35"/>
      <c r="I5648" s="36"/>
      <c r="J5648" s="36"/>
      <c r="K5648" s="36">
        <f t="shared" si="179"/>
        <v>23474</v>
      </c>
      <c r="L5648" s="348">
        <v>20250730</v>
      </c>
    </row>
    <row r="5649" spans="1:12" x14ac:dyDescent="0.25">
      <c r="A5649" s="55" t="s">
        <v>7420</v>
      </c>
      <c r="B5649" s="35" t="s">
        <v>92</v>
      </c>
      <c r="C5649" s="35" t="s">
        <v>2568</v>
      </c>
      <c r="D5649" s="35" t="s">
        <v>26</v>
      </c>
      <c r="E5649" s="35">
        <v>7929871</v>
      </c>
      <c r="F5649" s="35">
        <v>1</v>
      </c>
      <c r="G5649" s="36">
        <v>23474</v>
      </c>
      <c r="H5649" s="35"/>
      <c r="I5649" s="36"/>
      <c r="J5649" s="36"/>
      <c r="K5649" s="36">
        <f t="shared" si="179"/>
        <v>23474</v>
      </c>
      <c r="L5649" s="348">
        <v>20250730</v>
      </c>
    </row>
    <row r="5650" spans="1:12" x14ac:dyDescent="0.25">
      <c r="A5650" s="56" t="s">
        <v>7421</v>
      </c>
      <c r="B5650" s="46" t="s">
        <v>92</v>
      </c>
      <c r="C5650" s="46" t="s">
        <v>925</v>
      </c>
      <c r="D5650" s="46" t="s">
        <v>5443</v>
      </c>
      <c r="E5650" s="46" t="s">
        <v>926</v>
      </c>
      <c r="F5650" s="46">
        <v>1</v>
      </c>
      <c r="G5650" s="37">
        <v>23474</v>
      </c>
      <c r="H5650" s="46">
        <v>32</v>
      </c>
      <c r="I5650" s="37">
        <v>568.27</v>
      </c>
      <c r="J5650" s="37">
        <f>I5650*H5650</f>
        <v>18184.64</v>
      </c>
      <c r="K5650" s="37">
        <f t="shared" si="179"/>
        <v>41658.639999999999</v>
      </c>
      <c r="L5650" s="350">
        <v>20250730</v>
      </c>
    </row>
    <row r="5651" spans="1:12" x14ac:dyDescent="0.25">
      <c r="A5651" s="55" t="s">
        <v>7417</v>
      </c>
      <c r="B5651" s="35" t="s">
        <v>92</v>
      </c>
      <c r="C5651" s="35" t="s">
        <v>28</v>
      </c>
      <c r="D5651" s="35" t="s">
        <v>1011</v>
      </c>
      <c r="E5651" s="35" t="s">
        <v>1012</v>
      </c>
      <c r="F5651" s="35">
        <v>1</v>
      </c>
      <c r="G5651" s="36">
        <v>23474</v>
      </c>
      <c r="H5651" s="35"/>
      <c r="I5651" s="36"/>
      <c r="J5651" s="36"/>
      <c r="K5651" s="36">
        <f t="shared" si="179"/>
        <v>23474</v>
      </c>
      <c r="L5651" s="348">
        <v>20250731</v>
      </c>
    </row>
    <row r="5652" spans="1:12" x14ac:dyDescent="0.25">
      <c r="A5652" s="55" t="s">
        <v>7418</v>
      </c>
      <c r="B5652" s="35" t="s">
        <v>92</v>
      </c>
      <c r="C5652" s="35" t="s">
        <v>28</v>
      </c>
      <c r="D5652" s="35" t="s">
        <v>2083</v>
      </c>
      <c r="E5652" s="35" t="s">
        <v>2084</v>
      </c>
      <c r="F5652" s="35">
        <v>1</v>
      </c>
      <c r="G5652" s="36">
        <v>23474</v>
      </c>
      <c r="H5652" s="35"/>
      <c r="I5652" s="36"/>
      <c r="J5652" s="36"/>
      <c r="K5652" s="36">
        <f t="shared" si="179"/>
        <v>23474</v>
      </c>
      <c r="L5652" s="348">
        <v>20250731</v>
      </c>
    </row>
    <row r="5653" spans="1:12" ht="15.75" thickBot="1" x14ac:dyDescent="0.3">
      <c r="A5653" s="313" t="s">
        <v>7419</v>
      </c>
      <c r="B5653" s="314" t="s">
        <v>92</v>
      </c>
      <c r="C5653" s="314" t="s">
        <v>28</v>
      </c>
      <c r="D5653" s="314" t="s">
        <v>1986</v>
      </c>
      <c r="E5653" s="314" t="s">
        <v>3271</v>
      </c>
      <c r="F5653" s="314">
        <v>1</v>
      </c>
      <c r="G5653" s="316">
        <v>23474</v>
      </c>
      <c r="H5653" s="314">
        <v>36</v>
      </c>
      <c r="I5653" s="316">
        <v>568.27</v>
      </c>
      <c r="J5653" s="316">
        <f>I5653*H5653</f>
        <v>20457.72</v>
      </c>
      <c r="K5653" s="316">
        <f t="shared" si="179"/>
        <v>43931.72</v>
      </c>
      <c r="L5653" s="352">
        <v>20250731</v>
      </c>
    </row>
    <row r="5657" spans="1:12" ht="15.75" thickBot="1" x14ac:dyDescent="0.3">
      <c r="A5657" s="70" t="s">
        <v>0</v>
      </c>
      <c r="B5657" s="71" t="s">
        <v>1</v>
      </c>
      <c r="C5657" s="71" t="s">
        <v>2</v>
      </c>
      <c r="D5657" s="71" t="s">
        <v>3</v>
      </c>
      <c r="E5657" s="71" t="s">
        <v>4</v>
      </c>
      <c r="F5657" s="71"/>
      <c r="G5657" s="72" t="s">
        <v>6</v>
      </c>
      <c r="H5657" s="71" t="s">
        <v>7</v>
      </c>
      <c r="I5657" s="72" t="s">
        <v>8</v>
      </c>
      <c r="J5657" s="72" t="s">
        <v>9</v>
      </c>
      <c r="K5657" s="72" t="s">
        <v>10</v>
      </c>
      <c r="L5657" s="357" t="s">
        <v>5</v>
      </c>
    </row>
    <row r="5658" spans="1:12" x14ac:dyDescent="0.25">
      <c r="A5658" s="54" t="s">
        <v>7599</v>
      </c>
      <c r="B5658" s="47" t="s">
        <v>11</v>
      </c>
      <c r="C5658" s="47" t="s">
        <v>251</v>
      </c>
      <c r="D5658" s="47" t="s">
        <v>91</v>
      </c>
      <c r="E5658" s="47" t="s">
        <v>3539</v>
      </c>
      <c r="F5658" s="47">
        <v>1</v>
      </c>
      <c r="G5658" s="38">
        <v>50780</v>
      </c>
      <c r="H5658" s="47"/>
      <c r="I5658" s="38"/>
      <c r="J5658" s="38"/>
      <c r="K5658" s="38">
        <f t="shared" ref="K5658:K5689" si="180">J5658+G5658</f>
        <v>50780</v>
      </c>
      <c r="L5658" s="347">
        <v>20250801</v>
      </c>
    </row>
    <row r="5659" spans="1:12" x14ac:dyDescent="0.25">
      <c r="A5659" s="55" t="s">
        <v>7600</v>
      </c>
      <c r="B5659" s="35" t="s">
        <v>11</v>
      </c>
      <c r="C5659" s="35" t="s">
        <v>27</v>
      </c>
      <c r="D5659" s="35" t="s">
        <v>914</v>
      </c>
      <c r="E5659" s="35" t="s">
        <v>1249</v>
      </c>
      <c r="F5659" s="35">
        <v>1</v>
      </c>
      <c r="G5659" s="36">
        <v>50780</v>
      </c>
      <c r="H5659" s="35"/>
      <c r="I5659" s="36"/>
      <c r="J5659" s="36"/>
      <c r="K5659" s="36">
        <f t="shared" si="180"/>
        <v>50780</v>
      </c>
      <c r="L5659" s="348">
        <v>20250801</v>
      </c>
    </row>
    <row r="5660" spans="1:12" x14ac:dyDescent="0.25">
      <c r="A5660" s="55" t="s">
        <v>7594</v>
      </c>
      <c r="B5660" s="35" t="s">
        <v>11</v>
      </c>
      <c r="C5660" s="35" t="s">
        <v>36</v>
      </c>
      <c r="D5660" s="35" t="s">
        <v>37</v>
      </c>
      <c r="E5660" s="35" t="s">
        <v>1241</v>
      </c>
      <c r="F5660" s="35">
        <v>1</v>
      </c>
      <c r="G5660" s="36">
        <v>50780</v>
      </c>
      <c r="H5660" s="35"/>
      <c r="I5660" s="36"/>
      <c r="J5660" s="36"/>
      <c r="K5660" s="36">
        <f t="shared" si="180"/>
        <v>50780</v>
      </c>
      <c r="L5660" s="348">
        <v>20250805</v>
      </c>
    </row>
    <row r="5661" spans="1:12" x14ac:dyDescent="0.25">
      <c r="A5661" s="56" t="s">
        <v>7608</v>
      </c>
      <c r="B5661" s="46" t="s">
        <v>11</v>
      </c>
      <c r="C5661" s="46" t="s">
        <v>36</v>
      </c>
      <c r="D5661" s="46" t="s">
        <v>37</v>
      </c>
      <c r="E5661" s="46" t="s">
        <v>7118</v>
      </c>
      <c r="F5661" s="46">
        <v>1</v>
      </c>
      <c r="G5661" s="37">
        <v>50780</v>
      </c>
      <c r="H5661" s="46">
        <v>287</v>
      </c>
      <c r="I5661" s="37">
        <v>568.27</v>
      </c>
      <c r="J5661" s="37">
        <f>I5661*H5661</f>
        <v>163093.49</v>
      </c>
      <c r="K5661" s="37">
        <f t="shared" si="180"/>
        <v>213873.49</v>
      </c>
      <c r="L5661" s="350">
        <v>20250805</v>
      </c>
    </row>
    <row r="5662" spans="1:12" x14ac:dyDescent="0.25">
      <c r="A5662" s="55" t="s">
        <v>7609</v>
      </c>
      <c r="B5662" s="35" t="s">
        <v>11</v>
      </c>
      <c r="C5662" s="35" t="s">
        <v>36</v>
      </c>
      <c r="D5662" s="35" t="s">
        <v>37</v>
      </c>
      <c r="E5662" s="35" t="s">
        <v>7143</v>
      </c>
      <c r="F5662" s="35">
        <v>1</v>
      </c>
      <c r="G5662" s="36">
        <v>50780</v>
      </c>
      <c r="H5662" s="35"/>
      <c r="I5662" s="36"/>
      <c r="J5662" s="36"/>
      <c r="K5662" s="36">
        <f t="shared" si="180"/>
        <v>50780</v>
      </c>
      <c r="L5662" s="348">
        <v>20250805</v>
      </c>
    </row>
    <row r="5663" spans="1:12" x14ac:dyDescent="0.25">
      <c r="A5663" s="55" t="s">
        <v>7610</v>
      </c>
      <c r="B5663" s="35" t="s">
        <v>11</v>
      </c>
      <c r="C5663" s="35" t="s">
        <v>36</v>
      </c>
      <c r="D5663" s="35" t="s">
        <v>37</v>
      </c>
      <c r="E5663" s="35" t="s">
        <v>5776</v>
      </c>
      <c r="F5663" s="35">
        <v>1</v>
      </c>
      <c r="G5663" s="36">
        <v>50780</v>
      </c>
      <c r="H5663" s="35"/>
      <c r="I5663" s="36"/>
      <c r="J5663" s="36"/>
      <c r="K5663" s="36">
        <f t="shared" si="180"/>
        <v>50780</v>
      </c>
      <c r="L5663" s="348">
        <v>20250805</v>
      </c>
    </row>
    <row r="5664" spans="1:12" x14ac:dyDescent="0.25">
      <c r="A5664" s="56" t="s">
        <v>7591</v>
      </c>
      <c r="B5664" s="46" t="s">
        <v>2204</v>
      </c>
      <c r="C5664" s="46" t="s">
        <v>56</v>
      </c>
      <c r="D5664" s="46" t="s">
        <v>57</v>
      </c>
      <c r="E5664" s="46" t="s">
        <v>7592</v>
      </c>
      <c r="F5664" s="46">
        <v>1</v>
      </c>
      <c r="G5664" s="78">
        <v>101560</v>
      </c>
      <c r="H5664" s="46">
        <v>275</v>
      </c>
      <c r="I5664" s="37">
        <v>568.27</v>
      </c>
      <c r="J5664" s="37">
        <f>I5664*H5664</f>
        <v>156274.25</v>
      </c>
      <c r="K5664" s="37">
        <f t="shared" si="180"/>
        <v>257834.25</v>
      </c>
      <c r="L5664" s="350">
        <v>20250806</v>
      </c>
    </row>
    <row r="5665" spans="1:12" x14ac:dyDescent="0.25">
      <c r="A5665" s="55" t="s">
        <v>7593</v>
      </c>
      <c r="B5665" s="35" t="s">
        <v>11</v>
      </c>
      <c r="C5665" s="35" t="s">
        <v>673</v>
      </c>
      <c r="D5665" s="35" t="s">
        <v>5129</v>
      </c>
      <c r="E5665" s="35" t="s">
        <v>979</v>
      </c>
      <c r="F5665" s="35">
        <v>1</v>
      </c>
      <c r="G5665" s="36">
        <v>50780</v>
      </c>
      <c r="H5665" s="35"/>
      <c r="I5665" s="36"/>
      <c r="J5665" s="36"/>
      <c r="K5665" s="36">
        <f t="shared" si="180"/>
        <v>50780</v>
      </c>
      <c r="L5665" s="348">
        <v>20250806</v>
      </c>
    </row>
    <row r="5666" spans="1:12" x14ac:dyDescent="0.25">
      <c r="A5666" s="55" t="s">
        <v>7606</v>
      </c>
      <c r="B5666" s="35" t="s">
        <v>11</v>
      </c>
      <c r="C5666" s="35" t="s">
        <v>56</v>
      </c>
      <c r="D5666" s="35" t="s">
        <v>57</v>
      </c>
      <c r="E5666" s="35" t="s">
        <v>2737</v>
      </c>
      <c r="F5666" s="35">
        <v>1</v>
      </c>
      <c r="G5666" s="36">
        <v>50780</v>
      </c>
      <c r="H5666" s="35"/>
      <c r="I5666" s="36"/>
      <c r="J5666" s="36"/>
      <c r="K5666" s="36">
        <f t="shared" si="180"/>
        <v>50780</v>
      </c>
      <c r="L5666" s="348">
        <v>20250806</v>
      </c>
    </row>
    <row r="5667" spans="1:12" x14ac:dyDescent="0.25">
      <c r="A5667" s="55" t="s">
        <v>7611</v>
      </c>
      <c r="B5667" s="35" t="s">
        <v>2204</v>
      </c>
      <c r="C5667" s="35" t="s">
        <v>222</v>
      </c>
      <c r="D5667" s="35" t="s">
        <v>922</v>
      </c>
      <c r="E5667" s="35" t="s">
        <v>923</v>
      </c>
      <c r="F5667" s="35">
        <v>1</v>
      </c>
      <c r="G5667" s="36">
        <v>50780</v>
      </c>
      <c r="H5667" s="35"/>
      <c r="I5667" s="36"/>
      <c r="J5667" s="36"/>
      <c r="K5667" s="36">
        <f t="shared" si="180"/>
        <v>50780</v>
      </c>
      <c r="L5667" s="348">
        <v>20250806</v>
      </c>
    </row>
    <row r="5668" spans="1:12" x14ac:dyDescent="0.25">
      <c r="A5668" s="55" t="s">
        <v>7585</v>
      </c>
      <c r="B5668" s="35" t="s">
        <v>11</v>
      </c>
      <c r="C5668" s="35" t="s">
        <v>12</v>
      </c>
      <c r="D5668" s="35" t="s">
        <v>118</v>
      </c>
      <c r="E5668" s="35" t="s">
        <v>3171</v>
      </c>
      <c r="F5668" s="35">
        <v>1</v>
      </c>
      <c r="G5668" s="36">
        <v>50780</v>
      </c>
      <c r="H5668" s="35"/>
      <c r="I5668" s="36"/>
      <c r="J5668" s="36"/>
      <c r="K5668" s="36">
        <f t="shared" si="180"/>
        <v>50780</v>
      </c>
      <c r="L5668" s="348">
        <v>20250807</v>
      </c>
    </row>
    <row r="5669" spans="1:12" x14ac:dyDescent="0.25">
      <c r="A5669" s="56" t="s">
        <v>7589</v>
      </c>
      <c r="B5669" s="46" t="s">
        <v>11</v>
      </c>
      <c r="C5669" s="46" t="s">
        <v>28</v>
      </c>
      <c r="D5669" s="46" t="s">
        <v>1089</v>
      </c>
      <c r="E5669" s="46" t="s">
        <v>2282</v>
      </c>
      <c r="F5669" s="46">
        <v>1</v>
      </c>
      <c r="G5669" s="37">
        <v>50780</v>
      </c>
      <c r="H5669" s="46">
        <v>37</v>
      </c>
      <c r="I5669" s="37">
        <v>568.27</v>
      </c>
      <c r="J5669" s="37">
        <f>I5669*H5669</f>
        <v>21025.989999999998</v>
      </c>
      <c r="K5669" s="37">
        <f t="shared" si="180"/>
        <v>71805.989999999991</v>
      </c>
      <c r="L5669" s="350">
        <v>20250807</v>
      </c>
    </row>
    <row r="5670" spans="1:12" x14ac:dyDescent="0.25">
      <c r="A5670" s="55" t="s">
        <v>7595</v>
      </c>
      <c r="B5670" s="35" t="s">
        <v>2204</v>
      </c>
      <c r="C5670" s="35" t="s">
        <v>5993</v>
      </c>
      <c r="D5670" s="35" t="s">
        <v>872</v>
      </c>
      <c r="E5670" s="35" t="s">
        <v>883</v>
      </c>
      <c r="F5670" s="35">
        <v>1</v>
      </c>
      <c r="G5670" s="36">
        <v>50780</v>
      </c>
      <c r="H5670" s="35"/>
      <c r="I5670" s="36"/>
      <c r="J5670" s="36"/>
      <c r="K5670" s="36">
        <f t="shared" si="180"/>
        <v>50780</v>
      </c>
      <c r="L5670" s="348">
        <v>20250807</v>
      </c>
    </row>
    <row r="5671" spans="1:12" x14ac:dyDescent="0.25">
      <c r="A5671" s="56" t="s">
        <v>7596</v>
      </c>
      <c r="B5671" s="46" t="s">
        <v>2204</v>
      </c>
      <c r="C5671" s="46" t="s">
        <v>5993</v>
      </c>
      <c r="D5671" s="46" t="s">
        <v>872</v>
      </c>
      <c r="E5671" s="46" t="s">
        <v>877</v>
      </c>
      <c r="F5671" s="46">
        <v>1</v>
      </c>
      <c r="G5671" s="37">
        <v>50780</v>
      </c>
      <c r="H5671" s="46">
        <v>36</v>
      </c>
      <c r="I5671" s="37">
        <v>568.27</v>
      </c>
      <c r="J5671" s="37">
        <f>I5671*H5671</f>
        <v>20457.72</v>
      </c>
      <c r="K5671" s="37">
        <f t="shared" si="180"/>
        <v>71237.72</v>
      </c>
      <c r="L5671" s="350">
        <v>20250807</v>
      </c>
    </row>
    <row r="5672" spans="1:12" x14ac:dyDescent="0.25">
      <c r="A5672" s="55" t="s">
        <v>7597</v>
      </c>
      <c r="B5672" s="35" t="s">
        <v>2204</v>
      </c>
      <c r="C5672" s="35" t="s">
        <v>5993</v>
      </c>
      <c r="D5672" s="35" t="s">
        <v>872</v>
      </c>
      <c r="E5672" s="35" t="s">
        <v>881</v>
      </c>
      <c r="F5672" s="35">
        <v>1</v>
      </c>
      <c r="G5672" s="36">
        <v>50780</v>
      </c>
      <c r="H5672" s="35"/>
      <c r="I5672" s="36"/>
      <c r="J5672" s="36"/>
      <c r="K5672" s="36">
        <f t="shared" si="180"/>
        <v>50780</v>
      </c>
      <c r="L5672" s="348">
        <v>20250807</v>
      </c>
    </row>
    <row r="5673" spans="1:12" x14ac:dyDescent="0.25">
      <c r="A5673" s="55" t="s">
        <v>7598</v>
      </c>
      <c r="B5673" s="35" t="s">
        <v>2204</v>
      </c>
      <c r="C5673" s="35" t="s">
        <v>5993</v>
      </c>
      <c r="D5673" s="35" t="s">
        <v>872</v>
      </c>
      <c r="E5673" s="35" t="s">
        <v>875</v>
      </c>
      <c r="F5673" s="35">
        <v>1</v>
      </c>
      <c r="G5673" s="36">
        <v>50780</v>
      </c>
      <c r="H5673" s="35"/>
      <c r="I5673" s="36"/>
      <c r="J5673" s="36"/>
      <c r="K5673" s="36">
        <f t="shared" si="180"/>
        <v>50780</v>
      </c>
      <c r="L5673" s="348">
        <v>20250807</v>
      </c>
    </row>
    <row r="5674" spans="1:12" x14ac:dyDescent="0.25">
      <c r="A5674" s="55" t="s">
        <v>7607</v>
      </c>
      <c r="B5674" s="35" t="s">
        <v>11</v>
      </c>
      <c r="C5674" s="35" t="s">
        <v>12</v>
      </c>
      <c r="D5674" s="35" t="s">
        <v>118</v>
      </c>
      <c r="E5674" s="35" t="s">
        <v>2205</v>
      </c>
      <c r="F5674" s="35">
        <v>1</v>
      </c>
      <c r="G5674" s="36">
        <v>50780</v>
      </c>
      <c r="H5674" s="35"/>
      <c r="I5674" s="36"/>
      <c r="J5674" s="36"/>
      <c r="K5674" s="36">
        <f t="shared" si="180"/>
        <v>50780</v>
      </c>
      <c r="L5674" s="348">
        <v>20250807</v>
      </c>
    </row>
    <row r="5675" spans="1:12" x14ac:dyDescent="0.25">
      <c r="A5675" s="55" t="s">
        <v>7583</v>
      </c>
      <c r="B5675" s="35" t="s">
        <v>11</v>
      </c>
      <c r="C5675" s="35" t="s">
        <v>12</v>
      </c>
      <c r="D5675" s="35" t="s">
        <v>118</v>
      </c>
      <c r="E5675" s="35" t="s">
        <v>676</v>
      </c>
      <c r="F5675" s="35">
        <v>1</v>
      </c>
      <c r="G5675" s="36">
        <v>50780</v>
      </c>
      <c r="H5675" s="35"/>
      <c r="I5675" s="36"/>
      <c r="J5675" s="36"/>
      <c r="K5675" s="36">
        <f t="shared" si="180"/>
        <v>50780</v>
      </c>
      <c r="L5675" s="348">
        <v>20250808</v>
      </c>
    </row>
    <row r="5676" spans="1:12" x14ac:dyDescent="0.25">
      <c r="A5676" s="55" t="s">
        <v>7584</v>
      </c>
      <c r="B5676" s="35" t="s">
        <v>11</v>
      </c>
      <c r="C5676" s="35" t="s">
        <v>28</v>
      </c>
      <c r="D5676" s="35" t="s">
        <v>131</v>
      </c>
      <c r="E5676" s="35" t="s">
        <v>132</v>
      </c>
      <c r="F5676" s="35">
        <v>1</v>
      </c>
      <c r="G5676" s="36">
        <v>50780</v>
      </c>
      <c r="H5676" s="35"/>
      <c r="I5676" s="36"/>
      <c r="J5676" s="36"/>
      <c r="K5676" s="36">
        <f t="shared" si="180"/>
        <v>50780</v>
      </c>
      <c r="L5676" s="348">
        <v>20250808</v>
      </c>
    </row>
    <row r="5677" spans="1:12" x14ac:dyDescent="0.25">
      <c r="A5677" s="55" t="s">
        <v>7586</v>
      </c>
      <c r="B5677" s="35" t="s">
        <v>11</v>
      </c>
      <c r="C5677" s="35" t="s">
        <v>673</v>
      </c>
      <c r="D5677" s="35" t="s">
        <v>4880</v>
      </c>
      <c r="E5677" s="35" t="s">
        <v>1059</v>
      </c>
      <c r="F5677" s="35">
        <v>1</v>
      </c>
      <c r="G5677" s="36">
        <v>50780</v>
      </c>
      <c r="H5677" s="35"/>
      <c r="I5677" s="36"/>
      <c r="J5677" s="36"/>
      <c r="K5677" s="36">
        <f t="shared" si="180"/>
        <v>50780</v>
      </c>
      <c r="L5677" s="348">
        <v>20250808</v>
      </c>
    </row>
    <row r="5678" spans="1:12" x14ac:dyDescent="0.25">
      <c r="A5678" s="56" t="s">
        <v>7590</v>
      </c>
      <c r="B5678" s="46" t="s">
        <v>11</v>
      </c>
      <c r="C5678" s="46" t="s">
        <v>984</v>
      </c>
      <c r="D5678" s="46" t="s">
        <v>2178</v>
      </c>
      <c r="E5678" s="46" t="s">
        <v>2711</v>
      </c>
      <c r="F5678" s="46">
        <v>1</v>
      </c>
      <c r="G5678" s="37">
        <v>50780</v>
      </c>
      <c r="H5678" s="46">
        <v>50</v>
      </c>
      <c r="I5678" s="37">
        <v>568.27</v>
      </c>
      <c r="J5678" s="37">
        <f>I5678*H5678</f>
        <v>28413.5</v>
      </c>
      <c r="K5678" s="37">
        <f t="shared" si="180"/>
        <v>79193.5</v>
      </c>
      <c r="L5678" s="350">
        <v>20250808</v>
      </c>
    </row>
    <row r="5679" spans="1:12" x14ac:dyDescent="0.25">
      <c r="A5679" s="55" t="s">
        <v>7601</v>
      </c>
      <c r="B5679" s="35" t="s">
        <v>11</v>
      </c>
      <c r="C5679" s="35" t="s">
        <v>12</v>
      </c>
      <c r="D5679" s="35" t="s">
        <v>319</v>
      </c>
      <c r="E5679" s="35" t="s">
        <v>7602</v>
      </c>
      <c r="F5679" s="35">
        <v>1</v>
      </c>
      <c r="G5679" s="36">
        <v>50780</v>
      </c>
      <c r="H5679" s="35"/>
      <c r="I5679" s="36"/>
      <c r="J5679" s="36"/>
      <c r="K5679" s="36">
        <f t="shared" si="180"/>
        <v>50780</v>
      </c>
      <c r="L5679" s="348">
        <v>20250808</v>
      </c>
    </row>
    <row r="5680" spans="1:12" x14ac:dyDescent="0.25">
      <c r="A5680" s="55" t="s">
        <v>7603</v>
      </c>
      <c r="B5680" s="35" t="s">
        <v>11</v>
      </c>
      <c r="C5680" s="35" t="s">
        <v>12</v>
      </c>
      <c r="D5680" s="35" t="s">
        <v>39</v>
      </c>
      <c r="E5680" s="35" t="s">
        <v>40</v>
      </c>
      <c r="F5680" s="35">
        <v>1</v>
      </c>
      <c r="G5680" s="36">
        <v>50780</v>
      </c>
      <c r="H5680" s="35"/>
      <c r="I5680" s="36"/>
      <c r="J5680" s="36"/>
      <c r="K5680" s="36">
        <f t="shared" si="180"/>
        <v>50780</v>
      </c>
      <c r="L5680" s="348">
        <v>20250808</v>
      </c>
    </row>
    <row r="5681" spans="1:12" x14ac:dyDescent="0.25">
      <c r="A5681" s="56" t="s">
        <v>7604</v>
      </c>
      <c r="B5681" s="46" t="s">
        <v>11</v>
      </c>
      <c r="C5681" s="46" t="s">
        <v>12</v>
      </c>
      <c r="D5681" s="46" t="s">
        <v>39</v>
      </c>
      <c r="E5681" s="46" t="s">
        <v>3569</v>
      </c>
      <c r="F5681" s="46">
        <v>1</v>
      </c>
      <c r="G5681" s="37">
        <v>50780</v>
      </c>
      <c r="H5681" s="46">
        <v>406</v>
      </c>
      <c r="I5681" s="37">
        <v>568.27</v>
      </c>
      <c r="J5681" s="37">
        <f>I5681*H5681</f>
        <v>230717.62</v>
      </c>
      <c r="K5681" s="37">
        <f t="shared" si="180"/>
        <v>281497.62</v>
      </c>
      <c r="L5681" s="350">
        <v>20250808</v>
      </c>
    </row>
    <row r="5682" spans="1:12" x14ac:dyDescent="0.25">
      <c r="A5682" s="55" t="s">
        <v>7582</v>
      </c>
      <c r="B5682" s="35" t="s">
        <v>296</v>
      </c>
      <c r="C5682" s="35" t="s">
        <v>95</v>
      </c>
      <c r="D5682" s="35" t="s">
        <v>96</v>
      </c>
      <c r="E5682" s="35" t="s">
        <v>972</v>
      </c>
      <c r="F5682" s="35">
        <v>1</v>
      </c>
      <c r="G5682" s="36">
        <v>50780</v>
      </c>
      <c r="H5682" s="35"/>
      <c r="I5682" s="36"/>
      <c r="J5682" s="36"/>
      <c r="K5682" s="36">
        <f t="shared" si="180"/>
        <v>50780</v>
      </c>
      <c r="L5682" s="348">
        <v>20250812</v>
      </c>
    </row>
    <row r="5683" spans="1:12" x14ac:dyDescent="0.25">
      <c r="A5683" s="56" t="s">
        <v>7587</v>
      </c>
      <c r="B5683" s="46" t="s">
        <v>11</v>
      </c>
      <c r="C5683" s="46" t="s">
        <v>95</v>
      </c>
      <c r="D5683" s="46" t="s">
        <v>96</v>
      </c>
      <c r="E5683" s="46" t="s">
        <v>1323</v>
      </c>
      <c r="F5683" s="46">
        <v>1</v>
      </c>
      <c r="G5683" s="37">
        <v>50780</v>
      </c>
      <c r="H5683" s="46">
        <v>183</v>
      </c>
      <c r="I5683" s="37">
        <v>568.27</v>
      </c>
      <c r="J5683" s="37">
        <f>I5683*H5683</f>
        <v>103993.41</v>
      </c>
      <c r="K5683" s="37">
        <f t="shared" si="180"/>
        <v>154773.41</v>
      </c>
      <c r="L5683" s="350">
        <v>20250812</v>
      </c>
    </row>
    <row r="5684" spans="1:12" x14ac:dyDescent="0.25">
      <c r="A5684" s="55" t="s">
        <v>7581</v>
      </c>
      <c r="B5684" s="35" t="s">
        <v>11</v>
      </c>
      <c r="C5684" s="35" t="s">
        <v>35</v>
      </c>
      <c r="D5684" s="35" t="s">
        <v>614</v>
      </c>
      <c r="E5684" s="35" t="s">
        <v>615</v>
      </c>
      <c r="F5684" s="35">
        <v>1</v>
      </c>
      <c r="G5684" s="36">
        <v>50780</v>
      </c>
      <c r="H5684" s="35"/>
      <c r="I5684" s="36"/>
      <c r="J5684" s="36"/>
      <c r="K5684" s="36">
        <f t="shared" si="180"/>
        <v>50780</v>
      </c>
      <c r="L5684" s="348">
        <v>20250813</v>
      </c>
    </row>
    <row r="5685" spans="1:12" x14ac:dyDescent="0.25">
      <c r="A5685" s="55" t="s">
        <v>7573</v>
      </c>
      <c r="B5685" s="35" t="s">
        <v>11</v>
      </c>
      <c r="C5685" s="35" t="s">
        <v>274</v>
      </c>
      <c r="D5685" s="35" t="s">
        <v>26</v>
      </c>
      <c r="E5685" s="35" t="s">
        <v>3131</v>
      </c>
      <c r="F5685" s="35">
        <v>1</v>
      </c>
      <c r="G5685" s="36">
        <v>50780</v>
      </c>
      <c r="H5685" s="35"/>
      <c r="I5685" s="36"/>
      <c r="J5685" s="36"/>
      <c r="K5685" s="36">
        <f t="shared" si="180"/>
        <v>50780</v>
      </c>
      <c r="L5685" s="348">
        <v>20250814</v>
      </c>
    </row>
    <row r="5686" spans="1:12" x14ac:dyDescent="0.25">
      <c r="A5686" s="56" t="s">
        <v>7576</v>
      </c>
      <c r="B5686" s="46" t="s">
        <v>11</v>
      </c>
      <c r="C5686" s="46" t="s">
        <v>274</v>
      </c>
      <c r="D5686" s="46" t="s">
        <v>26</v>
      </c>
      <c r="E5686" s="46" t="s">
        <v>3133</v>
      </c>
      <c r="F5686" s="46">
        <v>1</v>
      </c>
      <c r="G5686" s="37">
        <v>50780</v>
      </c>
      <c r="H5686" s="46">
        <v>55</v>
      </c>
      <c r="I5686" s="37">
        <v>568.27</v>
      </c>
      <c r="J5686" s="37">
        <f>I5686*H5686</f>
        <v>31254.85</v>
      </c>
      <c r="K5686" s="37">
        <f t="shared" si="180"/>
        <v>82034.850000000006</v>
      </c>
      <c r="L5686" s="350">
        <v>20250814</v>
      </c>
    </row>
    <row r="5687" spans="1:12" x14ac:dyDescent="0.25">
      <c r="A5687" s="55" t="s">
        <v>7569</v>
      </c>
      <c r="B5687" s="35" t="s">
        <v>2204</v>
      </c>
      <c r="C5687" s="35" t="s">
        <v>36</v>
      </c>
      <c r="D5687" s="35" t="s">
        <v>37</v>
      </c>
      <c r="E5687" s="35" t="s">
        <v>7570</v>
      </c>
      <c r="F5687" s="35">
        <v>1</v>
      </c>
      <c r="G5687" s="36">
        <v>50780</v>
      </c>
      <c r="H5687" s="35"/>
      <c r="I5687" s="36"/>
      <c r="J5687" s="36"/>
      <c r="K5687" s="36">
        <f t="shared" si="180"/>
        <v>50780</v>
      </c>
      <c r="L5687" s="348">
        <v>20250818</v>
      </c>
    </row>
    <row r="5688" spans="1:12" x14ac:dyDescent="0.25">
      <c r="A5688" s="56" t="s">
        <v>7588</v>
      </c>
      <c r="B5688" s="46" t="s">
        <v>11</v>
      </c>
      <c r="C5688" s="46" t="s">
        <v>36</v>
      </c>
      <c r="D5688" s="46" t="s">
        <v>37</v>
      </c>
      <c r="E5688" s="46" t="s">
        <v>4392</v>
      </c>
      <c r="F5688" s="46">
        <v>1</v>
      </c>
      <c r="G5688" s="37">
        <v>50780</v>
      </c>
      <c r="H5688" s="46">
        <v>287</v>
      </c>
      <c r="I5688" s="37">
        <v>568.27</v>
      </c>
      <c r="J5688" s="37">
        <f>I5688*H5688</f>
        <v>163093.49</v>
      </c>
      <c r="K5688" s="37">
        <f t="shared" si="180"/>
        <v>213873.49</v>
      </c>
      <c r="L5688" s="350">
        <v>20250818</v>
      </c>
    </row>
    <row r="5689" spans="1:12" x14ac:dyDescent="0.25">
      <c r="A5689" s="55" t="s">
        <v>7572</v>
      </c>
      <c r="B5689" s="35" t="s">
        <v>11</v>
      </c>
      <c r="C5689" s="35" t="s">
        <v>255</v>
      </c>
      <c r="D5689" s="35" t="s">
        <v>256</v>
      </c>
      <c r="E5689" s="35" t="s">
        <v>727</v>
      </c>
      <c r="F5689" s="35">
        <v>1</v>
      </c>
      <c r="G5689" s="36">
        <v>50780</v>
      </c>
      <c r="H5689" s="35"/>
      <c r="I5689" s="36"/>
      <c r="J5689" s="36"/>
      <c r="K5689" s="36">
        <f t="shared" si="180"/>
        <v>50780</v>
      </c>
      <c r="L5689" s="348">
        <v>20250819</v>
      </c>
    </row>
    <row r="5690" spans="1:12" x14ac:dyDescent="0.25">
      <c r="A5690" s="56" t="s">
        <v>7574</v>
      </c>
      <c r="B5690" s="46" t="s">
        <v>11</v>
      </c>
      <c r="C5690" s="46" t="s">
        <v>7190</v>
      </c>
      <c r="D5690" s="46" t="s">
        <v>7277</v>
      </c>
      <c r="E5690" s="46" t="s">
        <v>7575</v>
      </c>
      <c r="F5690" s="46">
        <v>1</v>
      </c>
      <c r="G5690" s="37">
        <v>50780</v>
      </c>
      <c r="H5690" s="46">
        <v>126</v>
      </c>
      <c r="I5690" s="37">
        <v>568.27</v>
      </c>
      <c r="J5690" s="37">
        <f>I5690*H5690</f>
        <v>71602.02</v>
      </c>
      <c r="K5690" s="37">
        <f t="shared" ref="K5690:K5707" si="181">J5690+G5690</f>
        <v>122382.02</v>
      </c>
      <c r="L5690" s="350">
        <v>20250819</v>
      </c>
    </row>
    <row r="5691" spans="1:12" x14ac:dyDescent="0.25">
      <c r="A5691" s="56" t="s">
        <v>7560</v>
      </c>
      <c r="B5691" s="46" t="s">
        <v>11</v>
      </c>
      <c r="C5691" s="46" t="s">
        <v>297</v>
      </c>
      <c r="D5691" s="46" t="s">
        <v>93</v>
      </c>
      <c r="E5691" s="46" t="s">
        <v>367</v>
      </c>
      <c r="F5691" s="46">
        <v>1</v>
      </c>
      <c r="G5691" s="37">
        <v>50780</v>
      </c>
      <c r="H5691" s="46">
        <v>52</v>
      </c>
      <c r="I5691" s="37">
        <v>568.27</v>
      </c>
      <c r="J5691" s="37">
        <f>I5691*H5691</f>
        <v>29550.04</v>
      </c>
      <c r="K5691" s="37">
        <f t="shared" si="181"/>
        <v>80330.040000000008</v>
      </c>
      <c r="L5691" s="350">
        <v>20250820</v>
      </c>
    </row>
    <row r="5692" spans="1:12" x14ac:dyDescent="0.25">
      <c r="A5692" s="55" t="s">
        <v>7561</v>
      </c>
      <c r="B5692" s="35" t="s">
        <v>11</v>
      </c>
      <c r="C5692" s="35" t="s">
        <v>434</v>
      </c>
      <c r="D5692" s="35" t="s">
        <v>435</v>
      </c>
      <c r="E5692" s="35" t="s">
        <v>436</v>
      </c>
      <c r="F5692" s="35">
        <v>1</v>
      </c>
      <c r="G5692" s="36">
        <v>50780</v>
      </c>
      <c r="H5692" s="35"/>
      <c r="I5692" s="36"/>
      <c r="J5692" s="36"/>
      <c r="K5692" s="36">
        <f t="shared" si="181"/>
        <v>50780</v>
      </c>
      <c r="L5692" s="348">
        <v>20250820</v>
      </c>
    </row>
    <row r="5693" spans="1:12" x14ac:dyDescent="0.25">
      <c r="A5693" s="55" t="s">
        <v>7605</v>
      </c>
      <c r="B5693" s="35" t="s">
        <v>11</v>
      </c>
      <c r="C5693" s="35" t="s">
        <v>56</v>
      </c>
      <c r="D5693" s="35" t="s">
        <v>57</v>
      </c>
      <c r="E5693" s="35" t="s">
        <v>2731</v>
      </c>
      <c r="F5693" s="35">
        <v>1</v>
      </c>
      <c r="G5693" s="36">
        <v>50780</v>
      </c>
      <c r="H5693" s="35"/>
      <c r="I5693" s="36"/>
      <c r="J5693" s="36"/>
      <c r="K5693" s="36">
        <f t="shared" si="181"/>
        <v>50780</v>
      </c>
      <c r="L5693" s="348">
        <v>20250821</v>
      </c>
    </row>
    <row r="5694" spans="1:12" x14ac:dyDescent="0.25">
      <c r="A5694" s="56" t="s">
        <v>7555</v>
      </c>
      <c r="B5694" s="46" t="s">
        <v>11</v>
      </c>
      <c r="C5694" s="46" t="s">
        <v>28</v>
      </c>
      <c r="D5694" s="46" t="s">
        <v>1089</v>
      </c>
      <c r="E5694" s="46" t="s">
        <v>2282</v>
      </c>
      <c r="F5694" s="46">
        <v>1</v>
      </c>
      <c r="G5694" s="37">
        <v>50780</v>
      </c>
      <c r="H5694" s="46">
        <v>33</v>
      </c>
      <c r="I5694" s="37">
        <v>568.27</v>
      </c>
      <c r="J5694" s="37">
        <f>I5694*H5694</f>
        <v>18752.91</v>
      </c>
      <c r="K5694" s="37">
        <f t="shared" si="181"/>
        <v>69532.91</v>
      </c>
      <c r="L5694" s="350">
        <v>20250822</v>
      </c>
    </row>
    <row r="5695" spans="1:12" x14ac:dyDescent="0.25">
      <c r="A5695" s="56" t="s">
        <v>7571</v>
      </c>
      <c r="B5695" s="46" t="s">
        <v>11</v>
      </c>
      <c r="C5695" s="46" t="s">
        <v>111</v>
      </c>
      <c r="D5695" s="46" t="s">
        <v>112</v>
      </c>
      <c r="E5695" s="46" t="s">
        <v>113</v>
      </c>
      <c r="F5695" s="46">
        <v>1</v>
      </c>
      <c r="G5695" s="37">
        <v>50780</v>
      </c>
      <c r="H5695" s="46">
        <v>306</v>
      </c>
      <c r="I5695" s="37">
        <v>568.27</v>
      </c>
      <c r="J5695" s="37">
        <f>I5695*H5695</f>
        <v>173890.62</v>
      </c>
      <c r="K5695" s="37">
        <f t="shared" si="181"/>
        <v>224670.62</v>
      </c>
      <c r="L5695" s="350">
        <v>20250822</v>
      </c>
    </row>
    <row r="5696" spans="1:12" x14ac:dyDescent="0.25">
      <c r="A5696" s="55" t="s">
        <v>7549</v>
      </c>
      <c r="B5696" s="35" t="s">
        <v>11</v>
      </c>
      <c r="C5696" s="35" t="s">
        <v>28</v>
      </c>
      <c r="D5696" s="35" t="s">
        <v>1086</v>
      </c>
      <c r="E5696" s="35" t="s">
        <v>1587</v>
      </c>
      <c r="F5696" s="35">
        <v>1</v>
      </c>
      <c r="G5696" s="36">
        <v>50780</v>
      </c>
      <c r="H5696" s="35"/>
      <c r="I5696" s="36"/>
      <c r="J5696" s="36"/>
      <c r="K5696" s="36">
        <f t="shared" si="181"/>
        <v>50780</v>
      </c>
      <c r="L5696" s="348">
        <v>20250825</v>
      </c>
    </row>
    <row r="5697" spans="1:12" x14ac:dyDescent="0.25">
      <c r="A5697" s="56" t="s">
        <v>7550</v>
      </c>
      <c r="B5697" s="46" t="s">
        <v>11</v>
      </c>
      <c r="C5697" s="46" t="s">
        <v>28</v>
      </c>
      <c r="D5697" s="46" t="s">
        <v>1005</v>
      </c>
      <c r="E5697" s="46" t="s">
        <v>1006</v>
      </c>
      <c r="F5697" s="46">
        <v>1</v>
      </c>
      <c r="G5697" s="37">
        <v>50780</v>
      </c>
      <c r="H5697" s="46">
        <v>47</v>
      </c>
      <c r="I5697" s="37">
        <v>568.27</v>
      </c>
      <c r="J5697" s="37">
        <f>I5697*H5697</f>
        <v>26708.69</v>
      </c>
      <c r="K5697" s="37">
        <f t="shared" si="181"/>
        <v>77488.69</v>
      </c>
      <c r="L5697" s="350">
        <v>20250825</v>
      </c>
    </row>
    <row r="5698" spans="1:12" x14ac:dyDescent="0.25">
      <c r="A5698" s="55" t="s">
        <v>7553</v>
      </c>
      <c r="B5698" s="35" t="s">
        <v>11</v>
      </c>
      <c r="C5698" s="35" t="s">
        <v>5131</v>
      </c>
      <c r="D5698" s="35" t="s">
        <v>26</v>
      </c>
      <c r="E5698" s="35" t="s">
        <v>5502</v>
      </c>
      <c r="F5698" s="35">
        <v>1</v>
      </c>
      <c r="G5698" s="36">
        <v>50780</v>
      </c>
      <c r="H5698" s="35"/>
      <c r="I5698" s="36"/>
      <c r="J5698" s="36"/>
      <c r="K5698" s="36">
        <f t="shared" si="181"/>
        <v>50780</v>
      </c>
      <c r="L5698" s="348">
        <v>20250825</v>
      </c>
    </row>
    <row r="5699" spans="1:12" x14ac:dyDescent="0.25">
      <c r="A5699" s="55" t="s">
        <v>7547</v>
      </c>
      <c r="B5699" s="35" t="s">
        <v>11</v>
      </c>
      <c r="C5699" s="35" t="s">
        <v>255</v>
      </c>
      <c r="D5699" s="35" t="s">
        <v>256</v>
      </c>
      <c r="E5699" s="35" t="s">
        <v>4517</v>
      </c>
      <c r="F5699" s="35">
        <v>1</v>
      </c>
      <c r="G5699" s="36">
        <v>50780</v>
      </c>
      <c r="H5699" s="35"/>
      <c r="I5699" s="36"/>
      <c r="J5699" s="36"/>
      <c r="K5699" s="36">
        <f t="shared" si="181"/>
        <v>50780</v>
      </c>
      <c r="L5699" s="348">
        <v>20250826</v>
      </c>
    </row>
    <row r="5700" spans="1:12" x14ac:dyDescent="0.25">
      <c r="A5700" s="55" t="s">
        <v>7548</v>
      </c>
      <c r="B5700" s="35" t="s">
        <v>11</v>
      </c>
      <c r="C5700" s="35" t="s">
        <v>5993</v>
      </c>
      <c r="D5700" s="35" t="s">
        <v>855</v>
      </c>
      <c r="E5700" s="35" t="s">
        <v>866</v>
      </c>
      <c r="F5700" s="35">
        <v>1</v>
      </c>
      <c r="G5700" s="36">
        <v>50780</v>
      </c>
      <c r="H5700" s="35"/>
      <c r="I5700" s="36"/>
      <c r="J5700" s="36"/>
      <c r="K5700" s="36">
        <f t="shared" si="181"/>
        <v>50780</v>
      </c>
      <c r="L5700" s="348">
        <v>20250826</v>
      </c>
    </row>
    <row r="5701" spans="1:12" x14ac:dyDescent="0.25">
      <c r="A5701" s="56" t="s">
        <v>7551</v>
      </c>
      <c r="B5701" s="46" t="s">
        <v>11</v>
      </c>
      <c r="C5701" s="46" t="s">
        <v>255</v>
      </c>
      <c r="D5701" s="46" t="s">
        <v>256</v>
      </c>
      <c r="E5701" s="46" t="s">
        <v>727</v>
      </c>
      <c r="F5701" s="46">
        <v>1</v>
      </c>
      <c r="G5701" s="37">
        <v>50780</v>
      </c>
      <c r="H5701" s="46">
        <v>49</v>
      </c>
      <c r="I5701" s="37">
        <v>568.27</v>
      </c>
      <c r="J5701" s="37">
        <f>I5701*H5701</f>
        <v>27845.23</v>
      </c>
      <c r="K5701" s="37">
        <f t="shared" si="181"/>
        <v>78625.23</v>
      </c>
      <c r="L5701" s="350">
        <v>20250826</v>
      </c>
    </row>
    <row r="5702" spans="1:12" x14ac:dyDescent="0.25">
      <c r="A5702" s="56" t="s">
        <v>7546</v>
      </c>
      <c r="B5702" s="46" t="s">
        <v>11</v>
      </c>
      <c r="C5702" s="46" t="s">
        <v>27</v>
      </c>
      <c r="D5702" s="46" t="s">
        <v>138</v>
      </c>
      <c r="E5702" s="46" t="s">
        <v>2143</v>
      </c>
      <c r="F5702" s="46">
        <v>1</v>
      </c>
      <c r="G5702" s="37">
        <v>50780</v>
      </c>
      <c r="H5702" s="46">
        <v>87</v>
      </c>
      <c r="I5702" s="37">
        <v>568.27</v>
      </c>
      <c r="J5702" s="37">
        <f>I5702*H5702</f>
        <v>49439.49</v>
      </c>
      <c r="K5702" s="37">
        <f t="shared" si="181"/>
        <v>100219.48999999999</v>
      </c>
      <c r="L5702" s="350">
        <v>20250827</v>
      </c>
    </row>
    <row r="5703" spans="1:12" x14ac:dyDescent="0.25">
      <c r="A5703" s="56" t="s">
        <v>7552</v>
      </c>
      <c r="B5703" s="46" t="s">
        <v>11</v>
      </c>
      <c r="C5703" s="46" t="s">
        <v>984</v>
      </c>
      <c r="D5703" s="46" t="s">
        <v>985</v>
      </c>
      <c r="E5703" s="46" t="s">
        <v>2411</v>
      </c>
      <c r="F5703" s="46">
        <v>1</v>
      </c>
      <c r="G5703" s="37">
        <v>50780</v>
      </c>
      <c r="H5703" s="46">
        <v>50</v>
      </c>
      <c r="I5703" s="37">
        <v>568.27</v>
      </c>
      <c r="J5703" s="37">
        <f>I5703*H5703</f>
        <v>28413.5</v>
      </c>
      <c r="K5703" s="37">
        <f t="shared" si="181"/>
        <v>79193.5</v>
      </c>
      <c r="L5703" s="350">
        <v>20250827</v>
      </c>
    </row>
    <row r="5704" spans="1:12" x14ac:dyDescent="0.25">
      <c r="A5704" s="55" t="s">
        <v>7536</v>
      </c>
      <c r="B5704" s="35" t="s">
        <v>11</v>
      </c>
      <c r="C5704" s="35" t="s">
        <v>220</v>
      </c>
      <c r="D5704" s="35" t="s">
        <v>221</v>
      </c>
      <c r="E5704" s="35" t="s">
        <v>3660</v>
      </c>
      <c r="F5704" s="35">
        <v>1</v>
      </c>
      <c r="G5704" s="36">
        <v>50780</v>
      </c>
      <c r="H5704" s="35"/>
      <c r="I5704" s="36"/>
      <c r="J5704" s="36"/>
      <c r="K5704" s="36">
        <f t="shared" si="181"/>
        <v>50780</v>
      </c>
      <c r="L5704" s="348">
        <v>20250828</v>
      </c>
    </row>
    <row r="5705" spans="1:12" x14ac:dyDescent="0.25">
      <c r="A5705" s="55" t="s">
        <v>7533</v>
      </c>
      <c r="B5705" s="35" t="s">
        <v>11</v>
      </c>
      <c r="C5705" s="35" t="s">
        <v>28</v>
      </c>
      <c r="D5705" s="35" t="s">
        <v>1089</v>
      </c>
      <c r="E5705" s="35" t="s">
        <v>2282</v>
      </c>
      <c r="F5705" s="35">
        <v>1</v>
      </c>
      <c r="G5705" s="36">
        <v>50780</v>
      </c>
      <c r="H5705" s="35"/>
      <c r="I5705" s="36"/>
      <c r="J5705" s="36"/>
      <c r="K5705" s="36">
        <f t="shared" si="181"/>
        <v>50780</v>
      </c>
      <c r="L5705" s="348">
        <v>20250829</v>
      </c>
    </row>
    <row r="5706" spans="1:12" x14ac:dyDescent="0.25">
      <c r="A5706" s="55" t="s">
        <v>7534</v>
      </c>
      <c r="B5706" s="35" t="s">
        <v>11</v>
      </c>
      <c r="C5706" s="35" t="s">
        <v>35</v>
      </c>
      <c r="D5706" s="35" t="s">
        <v>1111</v>
      </c>
      <c r="E5706" s="35" t="s">
        <v>1112</v>
      </c>
      <c r="F5706" s="35">
        <v>1</v>
      </c>
      <c r="G5706" s="36">
        <v>50780</v>
      </c>
      <c r="H5706" s="35"/>
      <c r="I5706" s="36"/>
      <c r="J5706" s="36"/>
      <c r="K5706" s="36">
        <f t="shared" si="181"/>
        <v>50780</v>
      </c>
      <c r="L5706" s="348">
        <v>20250829</v>
      </c>
    </row>
    <row r="5707" spans="1:12" ht="15.75" thickBot="1" x14ac:dyDescent="0.3">
      <c r="A5707" s="313" t="s">
        <v>7535</v>
      </c>
      <c r="B5707" s="314" t="s">
        <v>11</v>
      </c>
      <c r="C5707" s="314" t="s">
        <v>104</v>
      </c>
      <c r="D5707" s="314" t="s">
        <v>105</v>
      </c>
      <c r="E5707" s="314" t="s">
        <v>106</v>
      </c>
      <c r="F5707" s="314">
        <v>1</v>
      </c>
      <c r="G5707" s="316">
        <v>50780</v>
      </c>
      <c r="H5707" s="314">
        <v>91</v>
      </c>
      <c r="I5707" s="316">
        <v>568.27</v>
      </c>
      <c r="J5707" s="316">
        <f>I5707*H5707</f>
        <v>51712.57</v>
      </c>
      <c r="K5707" s="316">
        <f t="shared" si="181"/>
        <v>102492.57</v>
      </c>
      <c r="L5707" s="352">
        <v>20250829</v>
      </c>
    </row>
    <row r="5708" spans="1:12" ht="15.75" thickBot="1" x14ac:dyDescent="0.3"/>
    <row r="5709" spans="1:12" x14ac:dyDescent="0.25">
      <c r="A5709" s="54" t="s">
        <v>7579</v>
      </c>
      <c r="B5709" s="47" t="s">
        <v>92</v>
      </c>
      <c r="C5709" s="47" t="s">
        <v>1760</v>
      </c>
      <c r="D5709" s="47" t="s">
        <v>1761</v>
      </c>
      <c r="E5709" s="47" t="s">
        <v>1762</v>
      </c>
      <c r="F5709" s="47">
        <v>1</v>
      </c>
      <c r="G5709" s="38">
        <v>23474</v>
      </c>
      <c r="H5709" s="47"/>
      <c r="I5709" s="38"/>
      <c r="J5709" s="38"/>
      <c r="K5709" s="38">
        <f t="shared" ref="K5709:K5745" si="182">J5709+G5709</f>
        <v>23474</v>
      </c>
      <c r="L5709" s="347">
        <v>20250811</v>
      </c>
    </row>
    <row r="5710" spans="1:12" x14ac:dyDescent="0.25">
      <c r="A5710" s="55" t="s">
        <v>7580</v>
      </c>
      <c r="B5710" s="35" t="s">
        <v>92</v>
      </c>
      <c r="C5710" s="35" t="s">
        <v>1760</v>
      </c>
      <c r="D5710" s="35" t="s">
        <v>1761</v>
      </c>
      <c r="E5710" s="35" t="s">
        <v>6949</v>
      </c>
      <c r="F5710" s="35">
        <v>1</v>
      </c>
      <c r="G5710" s="36">
        <v>23474</v>
      </c>
      <c r="H5710" s="35"/>
      <c r="I5710" s="36"/>
      <c r="J5710" s="36"/>
      <c r="K5710" s="36">
        <f t="shared" si="182"/>
        <v>23474</v>
      </c>
      <c r="L5710" s="348">
        <v>20250811</v>
      </c>
    </row>
    <row r="5711" spans="1:12" x14ac:dyDescent="0.25">
      <c r="A5711" s="55" t="s">
        <v>7577</v>
      </c>
      <c r="B5711" s="35" t="s">
        <v>92</v>
      </c>
      <c r="C5711" s="35" t="s">
        <v>12</v>
      </c>
      <c r="D5711" s="35" t="s">
        <v>260</v>
      </c>
      <c r="E5711" s="35" t="s">
        <v>261</v>
      </c>
      <c r="F5711" s="35">
        <v>1</v>
      </c>
      <c r="G5711" s="36">
        <v>23474</v>
      </c>
      <c r="H5711" s="35"/>
      <c r="I5711" s="36"/>
      <c r="J5711" s="36"/>
      <c r="K5711" s="36">
        <f t="shared" si="182"/>
        <v>23474</v>
      </c>
      <c r="L5711" s="348">
        <v>20250812</v>
      </c>
    </row>
    <row r="5712" spans="1:12" x14ac:dyDescent="0.25">
      <c r="A5712" s="56" t="s">
        <v>7578</v>
      </c>
      <c r="B5712" s="46" t="s">
        <v>92</v>
      </c>
      <c r="C5712" s="46" t="s">
        <v>35</v>
      </c>
      <c r="D5712" s="46" t="s">
        <v>702</v>
      </c>
      <c r="E5712" s="46" t="s">
        <v>703</v>
      </c>
      <c r="F5712" s="46">
        <v>1</v>
      </c>
      <c r="G5712" s="37">
        <v>23474</v>
      </c>
      <c r="H5712" s="46">
        <v>97</v>
      </c>
      <c r="I5712" s="37">
        <v>568.27</v>
      </c>
      <c r="J5712" s="37">
        <f>I5712*H5712</f>
        <v>55122.189999999995</v>
      </c>
      <c r="K5712" s="37">
        <f t="shared" si="182"/>
        <v>78596.19</v>
      </c>
      <c r="L5712" s="350">
        <v>20250812</v>
      </c>
    </row>
    <row r="5713" spans="1:12" x14ac:dyDescent="0.25">
      <c r="A5713" s="56" t="s">
        <v>7562</v>
      </c>
      <c r="B5713" s="46" t="s">
        <v>92</v>
      </c>
      <c r="C5713" s="46" t="s">
        <v>984</v>
      </c>
      <c r="D5713" s="46" t="s">
        <v>7563</v>
      </c>
      <c r="E5713" s="46" t="s">
        <v>6676</v>
      </c>
      <c r="F5713" s="46">
        <v>1</v>
      </c>
      <c r="G5713" s="37">
        <v>23474</v>
      </c>
      <c r="H5713" s="46">
        <v>134</v>
      </c>
      <c r="I5713" s="37">
        <v>568.27</v>
      </c>
      <c r="J5713" s="37">
        <f>I5713*H5713</f>
        <v>76148.179999999993</v>
      </c>
      <c r="K5713" s="37">
        <f t="shared" si="182"/>
        <v>99622.18</v>
      </c>
      <c r="L5713" s="350">
        <v>20250818</v>
      </c>
    </row>
    <row r="5714" spans="1:12" x14ac:dyDescent="0.25">
      <c r="A5714" s="55" t="s">
        <v>7564</v>
      </c>
      <c r="B5714" s="35" t="s">
        <v>92</v>
      </c>
      <c r="C5714" s="35" t="s">
        <v>297</v>
      </c>
      <c r="D5714" s="35" t="s">
        <v>93</v>
      </c>
      <c r="E5714" s="35" t="s">
        <v>797</v>
      </c>
      <c r="F5714" s="35">
        <v>1</v>
      </c>
      <c r="G5714" s="36">
        <v>23474</v>
      </c>
      <c r="H5714" s="35"/>
      <c r="I5714" s="36"/>
      <c r="J5714" s="36"/>
      <c r="K5714" s="36">
        <f t="shared" si="182"/>
        <v>23474</v>
      </c>
      <c r="L5714" s="348">
        <v>20250818</v>
      </c>
    </row>
    <row r="5715" spans="1:12" x14ac:dyDescent="0.25">
      <c r="A5715" s="55" t="s">
        <v>7565</v>
      </c>
      <c r="B5715" s="35" t="s">
        <v>92</v>
      </c>
      <c r="C5715" s="35" t="s">
        <v>297</v>
      </c>
      <c r="D5715" s="35" t="s">
        <v>93</v>
      </c>
      <c r="E5715" s="35" t="s">
        <v>805</v>
      </c>
      <c r="F5715" s="35">
        <v>1</v>
      </c>
      <c r="G5715" s="36">
        <v>23474</v>
      </c>
      <c r="H5715" s="35"/>
      <c r="I5715" s="36"/>
      <c r="J5715" s="36"/>
      <c r="K5715" s="36">
        <f t="shared" si="182"/>
        <v>23474</v>
      </c>
      <c r="L5715" s="348">
        <v>20250818</v>
      </c>
    </row>
    <row r="5716" spans="1:12" x14ac:dyDescent="0.25">
      <c r="A5716" s="56" t="s">
        <v>7566</v>
      </c>
      <c r="B5716" s="46" t="s">
        <v>92</v>
      </c>
      <c r="C5716" s="46" t="s">
        <v>297</v>
      </c>
      <c r="D5716" s="46" t="s">
        <v>93</v>
      </c>
      <c r="E5716" s="46" t="s">
        <v>809</v>
      </c>
      <c r="F5716" s="46">
        <v>1</v>
      </c>
      <c r="G5716" s="37">
        <v>23474</v>
      </c>
      <c r="H5716" s="46">
        <v>52</v>
      </c>
      <c r="I5716" s="37">
        <v>568.27</v>
      </c>
      <c r="J5716" s="37">
        <f>I5716*H5716</f>
        <v>29550.04</v>
      </c>
      <c r="K5716" s="37">
        <f t="shared" si="182"/>
        <v>53024.04</v>
      </c>
      <c r="L5716" s="350">
        <v>20250818</v>
      </c>
    </row>
    <row r="5717" spans="1:12" x14ac:dyDescent="0.25">
      <c r="A5717" s="55" t="s">
        <v>7567</v>
      </c>
      <c r="B5717" s="35" t="s">
        <v>92</v>
      </c>
      <c r="C5717" s="35" t="s">
        <v>297</v>
      </c>
      <c r="D5717" s="35" t="s">
        <v>93</v>
      </c>
      <c r="E5717" s="35" t="s">
        <v>6425</v>
      </c>
      <c r="F5717" s="35">
        <v>1</v>
      </c>
      <c r="G5717" s="36">
        <v>23474</v>
      </c>
      <c r="H5717" s="35"/>
      <c r="I5717" s="36"/>
      <c r="J5717" s="36"/>
      <c r="K5717" s="36">
        <f t="shared" si="182"/>
        <v>23474</v>
      </c>
      <c r="L5717" s="348">
        <v>20250818</v>
      </c>
    </row>
    <row r="5718" spans="1:12" x14ac:dyDescent="0.25">
      <c r="A5718" s="55" t="s">
        <v>7568</v>
      </c>
      <c r="B5718" s="35" t="s">
        <v>92</v>
      </c>
      <c r="C5718" s="35" t="s">
        <v>297</v>
      </c>
      <c r="D5718" s="35" t="s">
        <v>93</v>
      </c>
      <c r="E5718" s="35" t="s">
        <v>813</v>
      </c>
      <c r="F5718" s="35">
        <v>1</v>
      </c>
      <c r="G5718" s="36">
        <v>23474</v>
      </c>
      <c r="H5718" s="35"/>
      <c r="I5718" s="36"/>
      <c r="J5718" s="36"/>
      <c r="K5718" s="36">
        <f t="shared" si="182"/>
        <v>23474</v>
      </c>
      <c r="L5718" s="348">
        <v>20250818</v>
      </c>
    </row>
    <row r="5719" spans="1:12" x14ac:dyDescent="0.25">
      <c r="A5719" s="55" t="s">
        <v>7554</v>
      </c>
      <c r="B5719" s="35" t="s">
        <v>92</v>
      </c>
      <c r="C5719" s="35" t="s">
        <v>297</v>
      </c>
      <c r="D5719" s="35" t="s">
        <v>93</v>
      </c>
      <c r="E5719" s="35" t="s">
        <v>367</v>
      </c>
      <c r="F5719" s="35">
        <v>1</v>
      </c>
      <c r="G5719" s="36">
        <v>23474</v>
      </c>
      <c r="H5719" s="35"/>
      <c r="I5719" s="36"/>
      <c r="J5719" s="36"/>
      <c r="K5719" s="36">
        <f t="shared" si="182"/>
        <v>23474</v>
      </c>
      <c r="L5719" s="348">
        <v>20250819</v>
      </c>
    </row>
    <row r="5720" spans="1:12" x14ac:dyDescent="0.25">
      <c r="A5720" s="55" t="s">
        <v>7556</v>
      </c>
      <c r="B5720" s="35" t="s">
        <v>92</v>
      </c>
      <c r="C5720" s="35" t="s">
        <v>297</v>
      </c>
      <c r="D5720" s="35" t="s">
        <v>93</v>
      </c>
      <c r="E5720" s="35" t="s">
        <v>801</v>
      </c>
      <c r="F5720" s="35">
        <v>1</v>
      </c>
      <c r="G5720" s="36">
        <v>23474</v>
      </c>
      <c r="H5720" s="35"/>
      <c r="I5720" s="36"/>
      <c r="J5720" s="36"/>
      <c r="K5720" s="36">
        <f t="shared" si="182"/>
        <v>23474</v>
      </c>
      <c r="L5720" s="348">
        <v>20250819</v>
      </c>
    </row>
    <row r="5721" spans="1:12" x14ac:dyDescent="0.25">
      <c r="A5721" s="55" t="s">
        <v>7557</v>
      </c>
      <c r="B5721" s="35" t="s">
        <v>92</v>
      </c>
      <c r="C5721" s="35" t="s">
        <v>297</v>
      </c>
      <c r="D5721" s="35" t="s">
        <v>93</v>
      </c>
      <c r="E5721" s="35" t="s">
        <v>807</v>
      </c>
      <c r="F5721" s="35">
        <v>1</v>
      </c>
      <c r="G5721" s="36">
        <v>23474</v>
      </c>
      <c r="H5721" s="35"/>
      <c r="I5721" s="36"/>
      <c r="J5721" s="36"/>
      <c r="K5721" s="36">
        <f t="shared" si="182"/>
        <v>23474</v>
      </c>
      <c r="L5721" s="348">
        <v>20250819</v>
      </c>
    </row>
    <row r="5722" spans="1:12" x14ac:dyDescent="0.25">
      <c r="A5722" s="55" t="s">
        <v>7558</v>
      </c>
      <c r="B5722" s="35" t="s">
        <v>92</v>
      </c>
      <c r="C5722" s="35" t="s">
        <v>297</v>
      </c>
      <c r="D5722" s="35" t="s">
        <v>93</v>
      </c>
      <c r="E5722" s="35" t="s">
        <v>816</v>
      </c>
      <c r="F5722" s="35">
        <v>1</v>
      </c>
      <c r="G5722" s="36">
        <v>23474</v>
      </c>
      <c r="H5722" s="35"/>
      <c r="I5722" s="36"/>
      <c r="J5722" s="36"/>
      <c r="K5722" s="36">
        <f t="shared" si="182"/>
        <v>23474</v>
      </c>
      <c r="L5722" s="348">
        <v>20250819</v>
      </c>
    </row>
    <row r="5723" spans="1:12" x14ac:dyDescent="0.25">
      <c r="A5723" s="55" t="s">
        <v>7559</v>
      </c>
      <c r="B5723" s="35" t="s">
        <v>92</v>
      </c>
      <c r="C5723" s="35" t="s">
        <v>297</v>
      </c>
      <c r="D5723" s="35" t="s">
        <v>93</v>
      </c>
      <c r="E5723" s="35" t="s">
        <v>803</v>
      </c>
      <c r="F5723" s="35">
        <v>1</v>
      </c>
      <c r="G5723" s="36">
        <v>23474</v>
      </c>
      <c r="H5723" s="35"/>
      <c r="I5723" s="36"/>
      <c r="J5723" s="36"/>
      <c r="K5723" s="36">
        <f t="shared" si="182"/>
        <v>23474</v>
      </c>
      <c r="L5723" s="348">
        <v>20250819</v>
      </c>
    </row>
    <row r="5724" spans="1:12" x14ac:dyDescent="0.25">
      <c r="A5724" s="55" t="s">
        <v>7524</v>
      </c>
      <c r="B5724" s="35" t="s">
        <v>92</v>
      </c>
      <c r="C5724" s="35" t="s">
        <v>984</v>
      </c>
      <c r="D5724" s="35" t="s">
        <v>985</v>
      </c>
      <c r="E5724" s="35" t="s">
        <v>6238</v>
      </c>
      <c r="F5724" s="35">
        <v>1</v>
      </c>
      <c r="G5724" s="36">
        <v>23474</v>
      </c>
      <c r="H5724" s="35"/>
      <c r="I5724" s="36"/>
      <c r="J5724" s="36"/>
      <c r="K5724" s="36">
        <f t="shared" si="182"/>
        <v>23474</v>
      </c>
      <c r="L5724" s="348">
        <v>20250826</v>
      </c>
    </row>
    <row r="5725" spans="1:12" x14ac:dyDescent="0.25">
      <c r="A5725" s="55" t="s">
        <v>7525</v>
      </c>
      <c r="B5725" s="35" t="s">
        <v>92</v>
      </c>
      <c r="C5725" s="35" t="s">
        <v>984</v>
      </c>
      <c r="D5725" s="35" t="s">
        <v>985</v>
      </c>
      <c r="E5725" s="35" t="s">
        <v>232</v>
      </c>
      <c r="F5725" s="35">
        <v>1</v>
      </c>
      <c r="G5725" s="36">
        <v>23474</v>
      </c>
      <c r="H5725" s="35"/>
      <c r="I5725" s="36"/>
      <c r="J5725" s="36"/>
      <c r="K5725" s="36">
        <f t="shared" si="182"/>
        <v>23474</v>
      </c>
      <c r="L5725" s="348">
        <v>20250826</v>
      </c>
    </row>
    <row r="5726" spans="1:12" x14ac:dyDescent="0.25">
      <c r="A5726" s="55" t="s">
        <v>7526</v>
      </c>
      <c r="B5726" s="35" t="s">
        <v>92</v>
      </c>
      <c r="C5726" s="35" t="s">
        <v>984</v>
      </c>
      <c r="D5726" s="35" t="s">
        <v>985</v>
      </c>
      <c r="E5726" s="35" t="s">
        <v>2413</v>
      </c>
      <c r="F5726" s="35">
        <v>1</v>
      </c>
      <c r="G5726" s="36">
        <v>23474</v>
      </c>
      <c r="H5726" s="35"/>
      <c r="I5726" s="36"/>
      <c r="J5726" s="36"/>
      <c r="K5726" s="36">
        <f t="shared" si="182"/>
        <v>23474</v>
      </c>
      <c r="L5726" s="348">
        <v>20250826</v>
      </c>
    </row>
    <row r="5727" spans="1:12" x14ac:dyDescent="0.25">
      <c r="A5727" s="55" t="s">
        <v>7527</v>
      </c>
      <c r="B5727" s="35" t="s">
        <v>92</v>
      </c>
      <c r="C5727" s="35" t="s">
        <v>984</v>
      </c>
      <c r="D5727" s="35" t="s">
        <v>985</v>
      </c>
      <c r="E5727" s="35" t="s">
        <v>2409</v>
      </c>
      <c r="F5727" s="35">
        <v>1</v>
      </c>
      <c r="G5727" s="36">
        <v>23474</v>
      </c>
      <c r="H5727" s="35"/>
      <c r="I5727" s="36"/>
      <c r="J5727" s="36"/>
      <c r="K5727" s="36">
        <f t="shared" si="182"/>
        <v>23474</v>
      </c>
      <c r="L5727" s="348">
        <v>20250826</v>
      </c>
    </row>
    <row r="5728" spans="1:12" x14ac:dyDescent="0.25">
      <c r="A5728" s="55" t="s">
        <v>7528</v>
      </c>
      <c r="B5728" s="35" t="s">
        <v>92</v>
      </c>
      <c r="C5728" s="35" t="s">
        <v>984</v>
      </c>
      <c r="D5728" s="35" t="s">
        <v>985</v>
      </c>
      <c r="E5728" s="35" t="s">
        <v>1002</v>
      </c>
      <c r="F5728" s="35">
        <v>1</v>
      </c>
      <c r="G5728" s="36">
        <v>23474</v>
      </c>
      <c r="H5728" s="35"/>
      <c r="I5728" s="36"/>
      <c r="J5728" s="36"/>
      <c r="K5728" s="36">
        <f t="shared" si="182"/>
        <v>23474</v>
      </c>
      <c r="L5728" s="348">
        <v>20250826</v>
      </c>
    </row>
    <row r="5729" spans="1:12" x14ac:dyDescent="0.25">
      <c r="A5729" s="55" t="s">
        <v>7529</v>
      </c>
      <c r="B5729" s="35" t="s">
        <v>92</v>
      </c>
      <c r="C5729" s="35" t="s">
        <v>984</v>
      </c>
      <c r="D5729" s="35" t="s">
        <v>985</v>
      </c>
      <c r="E5729" s="35" t="s">
        <v>932</v>
      </c>
      <c r="F5729" s="35">
        <v>1</v>
      </c>
      <c r="G5729" s="36">
        <v>23474</v>
      </c>
      <c r="H5729" s="35"/>
      <c r="I5729" s="36"/>
      <c r="J5729" s="36"/>
      <c r="K5729" s="36">
        <f t="shared" si="182"/>
        <v>23474</v>
      </c>
      <c r="L5729" s="348">
        <v>20250826</v>
      </c>
    </row>
    <row r="5730" spans="1:12" x14ac:dyDescent="0.25">
      <c r="A5730" s="55" t="s">
        <v>7530</v>
      </c>
      <c r="B5730" s="35" t="s">
        <v>92</v>
      </c>
      <c r="C5730" s="35" t="s">
        <v>984</v>
      </c>
      <c r="D5730" s="35" t="s">
        <v>985</v>
      </c>
      <c r="E5730" s="35" t="s">
        <v>2954</v>
      </c>
      <c r="F5730" s="35">
        <v>1</v>
      </c>
      <c r="G5730" s="36">
        <v>23474</v>
      </c>
      <c r="H5730" s="35"/>
      <c r="I5730" s="36"/>
      <c r="J5730" s="36"/>
      <c r="K5730" s="36">
        <f t="shared" si="182"/>
        <v>23474</v>
      </c>
      <c r="L5730" s="348">
        <v>20250826</v>
      </c>
    </row>
    <row r="5731" spans="1:12" x14ac:dyDescent="0.25">
      <c r="A5731" s="55" t="s">
        <v>7531</v>
      </c>
      <c r="B5731" s="35" t="s">
        <v>92</v>
      </c>
      <c r="C5731" s="35" t="s">
        <v>984</v>
      </c>
      <c r="D5731" s="35" t="s">
        <v>985</v>
      </c>
      <c r="E5731" s="35" t="s">
        <v>122</v>
      </c>
      <c r="F5731" s="35">
        <v>1</v>
      </c>
      <c r="G5731" s="36">
        <v>23474</v>
      </c>
      <c r="H5731" s="35"/>
      <c r="I5731" s="36"/>
      <c r="J5731" s="36"/>
      <c r="K5731" s="36">
        <f t="shared" si="182"/>
        <v>23474</v>
      </c>
      <c r="L5731" s="348">
        <v>20250826</v>
      </c>
    </row>
    <row r="5732" spans="1:12" x14ac:dyDescent="0.25">
      <c r="A5732" s="56" t="s">
        <v>7532</v>
      </c>
      <c r="B5732" s="46" t="s">
        <v>92</v>
      </c>
      <c r="C5732" s="46" t="s">
        <v>984</v>
      </c>
      <c r="D5732" s="46" t="s">
        <v>985</v>
      </c>
      <c r="E5732" s="46" t="s">
        <v>2711</v>
      </c>
      <c r="F5732" s="46">
        <v>1</v>
      </c>
      <c r="G5732" s="37">
        <v>23474</v>
      </c>
      <c r="H5732" s="46">
        <v>50</v>
      </c>
      <c r="I5732" s="37">
        <v>568.27</v>
      </c>
      <c r="J5732" s="37">
        <f>I5732*H5732</f>
        <v>28413.5</v>
      </c>
      <c r="K5732" s="37">
        <f t="shared" si="182"/>
        <v>51887.5</v>
      </c>
      <c r="L5732" s="350">
        <v>20250826</v>
      </c>
    </row>
    <row r="5733" spans="1:12" x14ac:dyDescent="0.25">
      <c r="A5733" s="55" t="s">
        <v>7537</v>
      </c>
      <c r="B5733" s="35" t="s">
        <v>92</v>
      </c>
      <c r="C5733" s="35" t="s">
        <v>12</v>
      </c>
      <c r="D5733" s="35" t="s">
        <v>118</v>
      </c>
      <c r="E5733" s="35" t="s">
        <v>3171</v>
      </c>
      <c r="F5733" s="35">
        <v>1</v>
      </c>
      <c r="G5733" s="36">
        <v>23474</v>
      </c>
      <c r="H5733" s="35"/>
      <c r="I5733" s="36"/>
      <c r="J5733" s="36"/>
      <c r="K5733" s="36">
        <f t="shared" si="182"/>
        <v>23474</v>
      </c>
      <c r="L5733" s="348">
        <v>20250826</v>
      </c>
    </row>
    <row r="5734" spans="1:12" x14ac:dyDescent="0.25">
      <c r="A5734" s="55" t="s">
        <v>7538</v>
      </c>
      <c r="B5734" s="35" t="s">
        <v>92</v>
      </c>
      <c r="C5734" s="35" t="s">
        <v>12</v>
      </c>
      <c r="D5734" s="35" t="s">
        <v>118</v>
      </c>
      <c r="E5734" s="35" t="s">
        <v>2477</v>
      </c>
      <c r="F5734" s="35">
        <v>1</v>
      </c>
      <c r="G5734" s="36">
        <v>23474</v>
      </c>
      <c r="H5734" s="35"/>
      <c r="I5734" s="36"/>
      <c r="J5734" s="36"/>
      <c r="K5734" s="36">
        <f t="shared" si="182"/>
        <v>23474</v>
      </c>
      <c r="L5734" s="348">
        <v>20250826</v>
      </c>
    </row>
    <row r="5735" spans="1:12" x14ac:dyDescent="0.25">
      <c r="A5735" s="55" t="s">
        <v>7539</v>
      </c>
      <c r="B5735" s="35" t="s">
        <v>92</v>
      </c>
      <c r="C5735" s="35" t="s">
        <v>12</v>
      </c>
      <c r="D5735" s="35" t="s">
        <v>118</v>
      </c>
      <c r="E5735" s="35" t="s">
        <v>174</v>
      </c>
      <c r="F5735" s="35">
        <v>1</v>
      </c>
      <c r="G5735" s="36">
        <v>23474</v>
      </c>
      <c r="H5735" s="35"/>
      <c r="I5735" s="36"/>
      <c r="J5735" s="36"/>
      <c r="K5735" s="36">
        <f t="shared" si="182"/>
        <v>23474</v>
      </c>
      <c r="L5735" s="348">
        <v>20250826</v>
      </c>
    </row>
    <row r="5736" spans="1:12" x14ac:dyDescent="0.25">
      <c r="A5736" s="55" t="s">
        <v>7540</v>
      </c>
      <c r="B5736" s="35" t="s">
        <v>92</v>
      </c>
      <c r="C5736" s="35" t="s">
        <v>12</v>
      </c>
      <c r="D5736" s="35" t="s">
        <v>118</v>
      </c>
      <c r="E5736" s="35" t="s">
        <v>119</v>
      </c>
      <c r="F5736" s="35">
        <v>1</v>
      </c>
      <c r="G5736" s="36">
        <v>23474</v>
      </c>
      <c r="H5736" s="35"/>
      <c r="I5736" s="36"/>
      <c r="J5736" s="36"/>
      <c r="K5736" s="36">
        <f t="shared" si="182"/>
        <v>23474</v>
      </c>
      <c r="L5736" s="348">
        <v>20250826</v>
      </c>
    </row>
    <row r="5737" spans="1:12" x14ac:dyDescent="0.25">
      <c r="A5737" s="55" t="s">
        <v>7541</v>
      </c>
      <c r="B5737" s="35" t="s">
        <v>92</v>
      </c>
      <c r="C5737" s="35" t="s">
        <v>12</v>
      </c>
      <c r="D5737" s="35" t="s">
        <v>118</v>
      </c>
      <c r="E5737" s="35" t="s">
        <v>676</v>
      </c>
      <c r="F5737" s="35">
        <v>1</v>
      </c>
      <c r="G5737" s="36">
        <v>23474</v>
      </c>
      <c r="H5737" s="35"/>
      <c r="I5737" s="36"/>
      <c r="J5737" s="36"/>
      <c r="K5737" s="36">
        <f t="shared" si="182"/>
        <v>23474</v>
      </c>
      <c r="L5737" s="348">
        <v>20250826</v>
      </c>
    </row>
    <row r="5738" spans="1:12" x14ac:dyDescent="0.25">
      <c r="A5738" s="55" t="s">
        <v>7542</v>
      </c>
      <c r="B5738" s="35" t="s">
        <v>92</v>
      </c>
      <c r="C5738" s="35" t="s">
        <v>12</v>
      </c>
      <c r="D5738" s="35" t="s">
        <v>118</v>
      </c>
      <c r="E5738" s="35" t="s">
        <v>5380</v>
      </c>
      <c r="F5738" s="35">
        <v>1</v>
      </c>
      <c r="G5738" s="36">
        <v>23474</v>
      </c>
      <c r="H5738" s="35"/>
      <c r="I5738" s="36"/>
      <c r="J5738" s="36"/>
      <c r="K5738" s="36">
        <f t="shared" si="182"/>
        <v>23474</v>
      </c>
      <c r="L5738" s="348">
        <v>20250826</v>
      </c>
    </row>
    <row r="5739" spans="1:12" x14ac:dyDescent="0.25">
      <c r="A5739" s="55" t="s">
        <v>7543</v>
      </c>
      <c r="B5739" s="35" t="s">
        <v>92</v>
      </c>
      <c r="C5739" s="35" t="s">
        <v>12</v>
      </c>
      <c r="D5739" s="35" t="s">
        <v>118</v>
      </c>
      <c r="E5739" s="35" t="s">
        <v>262</v>
      </c>
      <c r="F5739" s="35">
        <v>1</v>
      </c>
      <c r="G5739" s="36">
        <v>23474</v>
      </c>
      <c r="H5739" s="35"/>
      <c r="I5739" s="36"/>
      <c r="J5739" s="36"/>
      <c r="K5739" s="36">
        <f t="shared" si="182"/>
        <v>23474</v>
      </c>
      <c r="L5739" s="348">
        <v>20250826</v>
      </c>
    </row>
    <row r="5740" spans="1:12" x14ac:dyDescent="0.25">
      <c r="A5740" s="55" t="s">
        <v>7544</v>
      </c>
      <c r="B5740" s="35" t="s">
        <v>92</v>
      </c>
      <c r="C5740" s="35" t="s">
        <v>12</v>
      </c>
      <c r="D5740" s="35" t="s">
        <v>118</v>
      </c>
      <c r="E5740" s="35" t="s">
        <v>167</v>
      </c>
      <c r="F5740" s="35">
        <v>1</v>
      </c>
      <c r="G5740" s="36">
        <v>23474</v>
      </c>
      <c r="H5740" s="35"/>
      <c r="I5740" s="36"/>
      <c r="J5740" s="36"/>
      <c r="K5740" s="36">
        <f t="shared" si="182"/>
        <v>23474</v>
      </c>
      <c r="L5740" s="348">
        <v>20250826</v>
      </c>
    </row>
    <row r="5741" spans="1:12" x14ac:dyDescent="0.25">
      <c r="A5741" s="55" t="s">
        <v>7545</v>
      </c>
      <c r="B5741" s="35" t="s">
        <v>92</v>
      </c>
      <c r="C5741" s="35" t="s">
        <v>12</v>
      </c>
      <c r="D5741" s="35" t="s">
        <v>118</v>
      </c>
      <c r="E5741" s="35" t="s">
        <v>2205</v>
      </c>
      <c r="F5741" s="35">
        <v>1</v>
      </c>
      <c r="G5741" s="36">
        <v>23474</v>
      </c>
      <c r="H5741" s="35"/>
      <c r="I5741" s="36"/>
      <c r="J5741" s="36"/>
      <c r="K5741" s="36">
        <f t="shared" si="182"/>
        <v>23474</v>
      </c>
      <c r="L5741" s="348">
        <v>20250826</v>
      </c>
    </row>
    <row r="5742" spans="1:12" x14ac:dyDescent="0.25">
      <c r="A5742" s="55" t="s">
        <v>7520</v>
      </c>
      <c r="B5742" s="35" t="s">
        <v>92</v>
      </c>
      <c r="C5742" s="35" t="s">
        <v>984</v>
      </c>
      <c r="D5742" s="35" t="s">
        <v>985</v>
      </c>
      <c r="E5742" s="35" t="s">
        <v>1690</v>
      </c>
      <c r="F5742" s="35">
        <v>1</v>
      </c>
      <c r="G5742" s="36">
        <v>23474</v>
      </c>
      <c r="H5742" s="35"/>
      <c r="I5742" s="36"/>
      <c r="J5742" s="36"/>
      <c r="K5742" s="36">
        <f t="shared" si="182"/>
        <v>23474</v>
      </c>
      <c r="L5742" s="348">
        <v>20250827</v>
      </c>
    </row>
    <row r="5743" spans="1:12" x14ac:dyDescent="0.25">
      <c r="A5743" s="55" t="s">
        <v>7521</v>
      </c>
      <c r="B5743" s="35" t="s">
        <v>92</v>
      </c>
      <c r="C5743" s="35" t="s">
        <v>984</v>
      </c>
      <c r="D5743" s="35" t="s">
        <v>985</v>
      </c>
      <c r="E5743" s="35" t="s">
        <v>999</v>
      </c>
      <c r="F5743" s="35">
        <v>1</v>
      </c>
      <c r="G5743" s="36">
        <v>23474</v>
      </c>
      <c r="H5743" s="35"/>
      <c r="I5743" s="36"/>
      <c r="J5743" s="36"/>
      <c r="K5743" s="36">
        <f t="shared" si="182"/>
        <v>23474</v>
      </c>
      <c r="L5743" s="348">
        <v>20250827</v>
      </c>
    </row>
    <row r="5744" spans="1:12" x14ac:dyDescent="0.25">
      <c r="A5744" s="55" t="s">
        <v>7522</v>
      </c>
      <c r="B5744" s="35" t="s">
        <v>92</v>
      </c>
      <c r="C5744" s="35" t="s">
        <v>984</v>
      </c>
      <c r="D5744" s="35" t="s">
        <v>985</v>
      </c>
      <c r="E5744" s="35" t="s">
        <v>3190</v>
      </c>
      <c r="F5744" s="35">
        <v>1</v>
      </c>
      <c r="G5744" s="36">
        <v>23474</v>
      </c>
      <c r="H5744" s="35"/>
      <c r="I5744" s="36"/>
      <c r="J5744" s="36"/>
      <c r="K5744" s="36">
        <f t="shared" si="182"/>
        <v>23474</v>
      </c>
      <c r="L5744" s="348">
        <v>20250827</v>
      </c>
    </row>
    <row r="5745" spans="1:12" ht="15.75" thickBot="1" x14ac:dyDescent="0.3">
      <c r="A5745" s="50" t="s">
        <v>7523</v>
      </c>
      <c r="B5745" s="48" t="s">
        <v>92</v>
      </c>
      <c r="C5745" s="48" t="s">
        <v>984</v>
      </c>
      <c r="D5745" s="48" t="s">
        <v>985</v>
      </c>
      <c r="E5745" s="48" t="s">
        <v>990</v>
      </c>
      <c r="F5745" s="48">
        <v>1</v>
      </c>
      <c r="G5745" s="34">
        <v>23474</v>
      </c>
      <c r="H5745" s="48"/>
      <c r="I5745" s="34"/>
      <c r="J5745" s="34"/>
      <c r="K5745" s="34">
        <f t="shared" si="182"/>
        <v>23474</v>
      </c>
      <c r="L5745" s="349">
        <v>20250827</v>
      </c>
    </row>
    <row r="5749" spans="1:12" ht="15.75" thickBot="1" x14ac:dyDescent="0.3">
      <c r="A5749" s="70" t="s">
        <v>0</v>
      </c>
      <c r="B5749" s="71" t="s">
        <v>1</v>
      </c>
      <c r="C5749" s="71" t="s">
        <v>2</v>
      </c>
      <c r="D5749" s="71" t="s">
        <v>3</v>
      </c>
      <c r="E5749" s="71" t="s">
        <v>4</v>
      </c>
      <c r="F5749" s="71"/>
      <c r="G5749" s="72" t="s">
        <v>6</v>
      </c>
      <c r="H5749" s="71" t="s">
        <v>7</v>
      </c>
      <c r="I5749" s="72" t="s">
        <v>8</v>
      </c>
      <c r="J5749" s="72" t="s">
        <v>9</v>
      </c>
      <c r="K5749" s="72" t="s">
        <v>10</v>
      </c>
      <c r="L5749" s="357" t="s">
        <v>5</v>
      </c>
    </row>
    <row r="5750" spans="1:12" x14ac:dyDescent="0.25">
      <c r="A5750" s="54" t="s">
        <v>7740</v>
      </c>
      <c r="B5750" s="47" t="s">
        <v>11</v>
      </c>
      <c r="C5750" s="47" t="s">
        <v>35</v>
      </c>
      <c r="D5750" s="47" t="s">
        <v>784</v>
      </c>
      <c r="E5750" s="47" t="s">
        <v>785</v>
      </c>
      <c r="F5750" s="47">
        <v>1</v>
      </c>
      <c r="G5750" s="38">
        <v>50780</v>
      </c>
      <c r="H5750" s="47"/>
      <c r="I5750" s="38"/>
      <c r="J5750" s="38"/>
      <c r="K5750" s="38">
        <f t="shared" ref="K5750:K5781" si="183">J5750+G5750</f>
        <v>50780</v>
      </c>
      <c r="L5750" s="347">
        <v>20250901</v>
      </c>
    </row>
    <row r="5751" spans="1:12" x14ac:dyDescent="0.25">
      <c r="A5751" s="56" t="s">
        <v>7741</v>
      </c>
      <c r="B5751" s="46" t="s">
        <v>11</v>
      </c>
      <c r="C5751" s="46" t="s">
        <v>12</v>
      </c>
      <c r="D5751" s="46" t="s">
        <v>260</v>
      </c>
      <c r="E5751" s="46" t="s">
        <v>261</v>
      </c>
      <c r="F5751" s="46">
        <v>1</v>
      </c>
      <c r="G5751" s="37">
        <v>50780</v>
      </c>
      <c r="H5751" s="46">
        <v>110</v>
      </c>
      <c r="I5751" s="37">
        <v>568.27</v>
      </c>
      <c r="J5751" s="37">
        <f>I5751*H5751</f>
        <v>62509.7</v>
      </c>
      <c r="K5751" s="37">
        <f t="shared" si="183"/>
        <v>113289.7</v>
      </c>
      <c r="L5751" s="350">
        <v>20250901</v>
      </c>
    </row>
    <row r="5752" spans="1:12" x14ac:dyDescent="0.25">
      <c r="A5752" s="56" t="s">
        <v>7744</v>
      </c>
      <c r="B5752" s="46" t="s">
        <v>11</v>
      </c>
      <c r="C5752" s="46" t="s">
        <v>222</v>
      </c>
      <c r="D5752" s="46" t="s">
        <v>39</v>
      </c>
      <c r="E5752" s="46" t="s">
        <v>246</v>
      </c>
      <c r="F5752" s="46">
        <v>1</v>
      </c>
      <c r="G5752" s="37">
        <v>50780</v>
      </c>
      <c r="H5752" s="46">
        <v>201</v>
      </c>
      <c r="I5752" s="37">
        <v>568.27</v>
      </c>
      <c r="J5752" s="37">
        <f>I5752*H5752</f>
        <v>114222.26999999999</v>
      </c>
      <c r="K5752" s="37">
        <f t="shared" si="183"/>
        <v>165002.26999999999</v>
      </c>
      <c r="L5752" s="350">
        <v>20250902</v>
      </c>
    </row>
    <row r="5753" spans="1:12" x14ac:dyDescent="0.25">
      <c r="A5753" s="56" t="s">
        <v>7738</v>
      </c>
      <c r="B5753" s="46" t="s">
        <v>11</v>
      </c>
      <c r="C5753" s="46" t="s">
        <v>934</v>
      </c>
      <c r="D5753" s="46" t="s">
        <v>3090</v>
      </c>
      <c r="E5753" s="46" t="s">
        <v>3268</v>
      </c>
      <c r="F5753" s="46">
        <v>1</v>
      </c>
      <c r="G5753" s="37">
        <v>50780</v>
      </c>
      <c r="H5753" s="46">
        <v>67</v>
      </c>
      <c r="I5753" s="37">
        <v>568.27</v>
      </c>
      <c r="J5753" s="37">
        <f>I5753*H5753</f>
        <v>38074.089999999997</v>
      </c>
      <c r="K5753" s="37">
        <f t="shared" si="183"/>
        <v>88854.09</v>
      </c>
      <c r="L5753" s="350">
        <v>20250902</v>
      </c>
    </row>
    <row r="5754" spans="1:12" x14ac:dyDescent="0.25">
      <c r="A5754" s="55" t="s">
        <v>7739</v>
      </c>
      <c r="B5754" s="35" t="s">
        <v>11</v>
      </c>
      <c r="C5754" s="35" t="s">
        <v>251</v>
      </c>
      <c r="D5754" s="35" t="s">
        <v>91</v>
      </c>
      <c r="E5754" s="35" t="s">
        <v>6006</v>
      </c>
      <c r="F5754" s="35">
        <v>1</v>
      </c>
      <c r="G5754" s="36">
        <v>50780</v>
      </c>
      <c r="H5754" s="35"/>
      <c r="I5754" s="36"/>
      <c r="J5754" s="36"/>
      <c r="K5754" s="36">
        <f t="shared" si="183"/>
        <v>50780</v>
      </c>
      <c r="L5754" s="348">
        <v>20250902</v>
      </c>
    </row>
    <row r="5755" spans="1:12" x14ac:dyDescent="0.25">
      <c r="A5755" s="56" t="s">
        <v>7737</v>
      </c>
      <c r="B5755" s="46" t="s">
        <v>11</v>
      </c>
      <c r="C5755" s="46" t="s">
        <v>739</v>
      </c>
      <c r="D5755" s="46" t="s">
        <v>834</v>
      </c>
      <c r="E5755" s="46" t="s">
        <v>839</v>
      </c>
      <c r="F5755" s="46">
        <v>1</v>
      </c>
      <c r="G5755" s="37">
        <v>50780</v>
      </c>
      <c r="H5755" s="46">
        <v>30</v>
      </c>
      <c r="I5755" s="37">
        <v>568.27</v>
      </c>
      <c r="J5755" s="37">
        <f>I5755*H5755</f>
        <v>17048.099999999999</v>
      </c>
      <c r="K5755" s="37">
        <f t="shared" si="183"/>
        <v>67828.100000000006</v>
      </c>
      <c r="L5755" s="350">
        <v>20250903</v>
      </c>
    </row>
    <row r="5756" spans="1:12" x14ac:dyDescent="0.25">
      <c r="A5756" s="56" t="s">
        <v>7735</v>
      </c>
      <c r="B5756" s="46" t="s">
        <v>11</v>
      </c>
      <c r="C5756" s="46" t="s">
        <v>35</v>
      </c>
      <c r="D5756" s="46" t="s">
        <v>47</v>
      </c>
      <c r="E5756" s="46" t="s">
        <v>48</v>
      </c>
      <c r="F5756" s="46">
        <v>1</v>
      </c>
      <c r="G5756" s="37">
        <v>50780</v>
      </c>
      <c r="H5756" s="46">
        <v>238</v>
      </c>
      <c r="I5756" s="37">
        <v>568.27</v>
      </c>
      <c r="J5756" s="37">
        <f>I5756*H5756</f>
        <v>135248.26</v>
      </c>
      <c r="K5756" s="37">
        <f t="shared" si="183"/>
        <v>186028.26</v>
      </c>
      <c r="L5756" s="350">
        <v>20250904</v>
      </c>
    </row>
    <row r="5757" spans="1:12" x14ac:dyDescent="0.25">
      <c r="A5757" s="56" t="s">
        <v>7736</v>
      </c>
      <c r="B5757" s="46" t="s">
        <v>11</v>
      </c>
      <c r="C5757" s="46" t="s">
        <v>255</v>
      </c>
      <c r="D5757" s="46" t="s">
        <v>256</v>
      </c>
      <c r="E5757" s="46" t="s">
        <v>4517</v>
      </c>
      <c r="F5757" s="46">
        <v>1</v>
      </c>
      <c r="G5757" s="37">
        <v>50780</v>
      </c>
      <c r="H5757" s="46">
        <v>42</v>
      </c>
      <c r="I5757" s="37">
        <v>568.27</v>
      </c>
      <c r="J5757" s="37">
        <f>I5757*H5757</f>
        <v>23867.34</v>
      </c>
      <c r="K5757" s="37">
        <f t="shared" si="183"/>
        <v>74647.34</v>
      </c>
      <c r="L5757" s="350">
        <v>20250905</v>
      </c>
    </row>
    <row r="5758" spans="1:12" x14ac:dyDescent="0.25">
      <c r="A5758" s="55" t="s">
        <v>7742</v>
      </c>
      <c r="B5758" s="35" t="s">
        <v>2204</v>
      </c>
      <c r="C5758" s="35" t="s">
        <v>220</v>
      </c>
      <c r="D5758" s="35" t="s">
        <v>221</v>
      </c>
      <c r="E5758" s="35" t="s">
        <v>7743</v>
      </c>
      <c r="F5758" s="35">
        <v>1</v>
      </c>
      <c r="G5758" s="36">
        <v>50780</v>
      </c>
      <c r="H5758" s="35"/>
      <c r="I5758" s="36"/>
      <c r="J5758" s="36"/>
      <c r="K5758" s="36">
        <f t="shared" si="183"/>
        <v>50780</v>
      </c>
      <c r="L5758" s="348">
        <v>20250908</v>
      </c>
    </row>
    <row r="5759" spans="1:12" x14ac:dyDescent="0.25">
      <c r="A5759" s="55" t="s">
        <v>7747</v>
      </c>
      <c r="B5759" s="35" t="s">
        <v>11</v>
      </c>
      <c r="C5759" s="35" t="s">
        <v>12</v>
      </c>
      <c r="D5759" s="35" t="s">
        <v>475</v>
      </c>
      <c r="E5759" s="35" t="s">
        <v>6334</v>
      </c>
      <c r="F5759" s="35">
        <v>1</v>
      </c>
      <c r="G5759" s="36">
        <v>50780</v>
      </c>
      <c r="H5759" s="35"/>
      <c r="I5759" s="36"/>
      <c r="J5759" s="36"/>
      <c r="K5759" s="36">
        <f t="shared" si="183"/>
        <v>50780</v>
      </c>
      <c r="L5759" s="348">
        <v>20250908</v>
      </c>
    </row>
    <row r="5760" spans="1:12" x14ac:dyDescent="0.25">
      <c r="A5760" s="56" t="s">
        <v>7726</v>
      </c>
      <c r="B5760" s="46" t="s">
        <v>11</v>
      </c>
      <c r="C5760" s="46" t="s">
        <v>104</v>
      </c>
      <c r="D5760" s="46" t="s">
        <v>105</v>
      </c>
      <c r="E5760" s="46" t="s">
        <v>106</v>
      </c>
      <c r="F5760" s="46">
        <v>1</v>
      </c>
      <c r="G5760" s="37">
        <v>50780</v>
      </c>
      <c r="H5760" s="46">
        <v>87</v>
      </c>
      <c r="I5760" s="37">
        <v>568.27</v>
      </c>
      <c r="J5760" s="37">
        <f>I5760*H5760</f>
        <v>49439.49</v>
      </c>
      <c r="K5760" s="37">
        <f t="shared" si="183"/>
        <v>100219.48999999999</v>
      </c>
      <c r="L5760" s="350">
        <v>20250910</v>
      </c>
    </row>
    <row r="5761" spans="1:12" x14ac:dyDescent="0.25">
      <c r="A5761" s="55" t="s">
        <v>7723</v>
      </c>
      <c r="B5761" s="35" t="s">
        <v>11</v>
      </c>
      <c r="C5761" s="35" t="s">
        <v>251</v>
      </c>
      <c r="D5761" s="35" t="s">
        <v>91</v>
      </c>
      <c r="E5761" s="35" t="s">
        <v>4706</v>
      </c>
      <c r="F5761" s="35">
        <v>1</v>
      </c>
      <c r="G5761" s="36">
        <v>50780</v>
      </c>
      <c r="H5761" s="35"/>
      <c r="I5761" s="36"/>
      <c r="J5761" s="36"/>
      <c r="K5761" s="36">
        <f t="shared" si="183"/>
        <v>50780</v>
      </c>
      <c r="L5761" s="348">
        <v>20250910</v>
      </c>
    </row>
    <row r="5762" spans="1:12" x14ac:dyDescent="0.25">
      <c r="A5762" s="55" t="s">
        <v>7725</v>
      </c>
      <c r="B5762" s="35" t="s">
        <v>11</v>
      </c>
      <c r="C5762" s="35" t="s">
        <v>251</v>
      </c>
      <c r="D5762" s="35" t="s">
        <v>91</v>
      </c>
      <c r="E5762" s="35" t="s">
        <v>1201</v>
      </c>
      <c r="F5762" s="35">
        <v>1</v>
      </c>
      <c r="G5762" s="36">
        <v>50780</v>
      </c>
      <c r="H5762" s="35"/>
      <c r="I5762" s="36"/>
      <c r="J5762" s="36"/>
      <c r="K5762" s="36">
        <f t="shared" si="183"/>
        <v>50780</v>
      </c>
      <c r="L5762" s="348">
        <v>20250910</v>
      </c>
    </row>
    <row r="5763" spans="1:12" x14ac:dyDescent="0.25">
      <c r="A5763" s="55" t="s">
        <v>7746</v>
      </c>
      <c r="B5763" s="35" t="s">
        <v>2204</v>
      </c>
      <c r="C5763" s="35" t="s">
        <v>56</v>
      </c>
      <c r="D5763" s="35" t="s">
        <v>57</v>
      </c>
      <c r="E5763" s="35" t="s">
        <v>5359</v>
      </c>
      <c r="F5763" s="35">
        <v>1</v>
      </c>
      <c r="G5763" s="105">
        <v>101560</v>
      </c>
      <c r="H5763" s="35"/>
      <c r="I5763" s="36"/>
      <c r="J5763" s="36"/>
      <c r="K5763" s="36">
        <f t="shared" si="183"/>
        <v>101560</v>
      </c>
      <c r="L5763" s="348">
        <v>20250911</v>
      </c>
    </row>
    <row r="5764" spans="1:12" x14ac:dyDescent="0.25">
      <c r="A5764" s="56" t="s">
        <v>7745</v>
      </c>
      <c r="B5764" s="46" t="s">
        <v>11</v>
      </c>
      <c r="C5764" s="46" t="s">
        <v>56</v>
      </c>
      <c r="D5764" s="46" t="s">
        <v>57</v>
      </c>
      <c r="E5764" s="46" t="s">
        <v>66</v>
      </c>
      <c r="F5764" s="46">
        <v>1</v>
      </c>
      <c r="G5764" s="37">
        <v>50780</v>
      </c>
      <c r="H5764" s="46">
        <v>275</v>
      </c>
      <c r="I5764" s="37">
        <v>568.27</v>
      </c>
      <c r="J5764" s="37">
        <f>I5764*H5764</f>
        <v>156274.25</v>
      </c>
      <c r="K5764" s="37">
        <f t="shared" si="183"/>
        <v>207054.25</v>
      </c>
      <c r="L5764" s="350">
        <v>20250911</v>
      </c>
    </row>
    <row r="5765" spans="1:12" x14ac:dyDescent="0.25">
      <c r="A5765" s="56" t="s">
        <v>7728</v>
      </c>
      <c r="B5765" s="46" t="s">
        <v>11</v>
      </c>
      <c r="C5765" s="46" t="s">
        <v>297</v>
      </c>
      <c r="D5765" s="46" t="s">
        <v>93</v>
      </c>
      <c r="E5765" s="46" t="s">
        <v>813</v>
      </c>
      <c r="F5765" s="46">
        <v>1</v>
      </c>
      <c r="G5765" s="37">
        <v>50780</v>
      </c>
      <c r="H5765" s="46">
        <v>52</v>
      </c>
      <c r="I5765" s="37">
        <v>568.27</v>
      </c>
      <c r="J5765" s="37">
        <f>I5765*H5765</f>
        <v>29550.04</v>
      </c>
      <c r="K5765" s="37">
        <f t="shared" si="183"/>
        <v>80330.040000000008</v>
      </c>
      <c r="L5765" s="350">
        <v>20250912</v>
      </c>
    </row>
    <row r="5766" spans="1:12" x14ac:dyDescent="0.25">
      <c r="A5766" s="55" t="s">
        <v>7722</v>
      </c>
      <c r="B5766" s="35" t="s">
        <v>11</v>
      </c>
      <c r="C5766" s="35" t="s">
        <v>1760</v>
      </c>
      <c r="D5766" s="35" t="s">
        <v>1761</v>
      </c>
      <c r="E5766" s="35" t="s">
        <v>6949</v>
      </c>
      <c r="F5766" s="35">
        <v>1</v>
      </c>
      <c r="G5766" s="36">
        <v>50780</v>
      </c>
      <c r="H5766" s="35"/>
      <c r="I5766" s="36"/>
      <c r="J5766" s="36"/>
      <c r="K5766" s="36">
        <f t="shared" si="183"/>
        <v>50780</v>
      </c>
      <c r="L5766" s="348">
        <v>20250912</v>
      </c>
    </row>
    <row r="5767" spans="1:12" x14ac:dyDescent="0.25">
      <c r="A5767" s="55" t="s">
        <v>7731</v>
      </c>
      <c r="B5767" s="35" t="s">
        <v>2204</v>
      </c>
      <c r="C5767" s="35" t="s">
        <v>27</v>
      </c>
      <c r="D5767" s="35" t="s">
        <v>99</v>
      </c>
      <c r="E5767" s="35" t="s">
        <v>7732</v>
      </c>
      <c r="F5767" s="35">
        <v>1</v>
      </c>
      <c r="G5767" s="36">
        <v>50780</v>
      </c>
      <c r="H5767" s="35"/>
      <c r="I5767" s="36"/>
      <c r="J5767" s="36"/>
      <c r="K5767" s="36">
        <f t="shared" si="183"/>
        <v>50780</v>
      </c>
      <c r="L5767" s="348">
        <v>20250915</v>
      </c>
    </row>
    <row r="5768" spans="1:12" x14ac:dyDescent="0.25">
      <c r="A5768" s="55" t="s">
        <v>7733</v>
      </c>
      <c r="B5768" s="35" t="s">
        <v>2204</v>
      </c>
      <c r="C5768" s="35" t="s">
        <v>27</v>
      </c>
      <c r="D5768" s="35" t="s">
        <v>99</v>
      </c>
      <c r="E5768" s="35" t="s">
        <v>7734</v>
      </c>
      <c r="F5768" s="35">
        <v>1</v>
      </c>
      <c r="G5768" s="36">
        <v>50780</v>
      </c>
      <c r="H5768" s="35"/>
      <c r="I5768" s="36"/>
      <c r="J5768" s="36"/>
      <c r="K5768" s="36">
        <f t="shared" si="183"/>
        <v>50780</v>
      </c>
      <c r="L5768" s="348">
        <v>20250915</v>
      </c>
    </row>
    <row r="5769" spans="1:12" x14ac:dyDescent="0.25">
      <c r="A5769" s="56" t="s">
        <v>7729</v>
      </c>
      <c r="B5769" s="46" t="s">
        <v>2204</v>
      </c>
      <c r="C5769" s="46" t="s">
        <v>27</v>
      </c>
      <c r="D5769" s="46" t="s">
        <v>99</v>
      </c>
      <c r="E5769" s="46" t="s">
        <v>7730</v>
      </c>
      <c r="F5769" s="46">
        <v>1</v>
      </c>
      <c r="G5769" s="78">
        <v>101560</v>
      </c>
      <c r="H5769" s="46">
        <v>111</v>
      </c>
      <c r="I5769" s="37">
        <v>568.27</v>
      </c>
      <c r="J5769" s="37">
        <f>I5769*H5769</f>
        <v>63077.97</v>
      </c>
      <c r="K5769" s="37">
        <f t="shared" si="183"/>
        <v>164637.97</v>
      </c>
      <c r="L5769" s="350">
        <v>20250916</v>
      </c>
    </row>
    <row r="5770" spans="1:12" x14ac:dyDescent="0.25">
      <c r="A5770" s="55" t="s">
        <v>7686</v>
      </c>
      <c r="B5770" s="35" t="s">
        <v>11</v>
      </c>
      <c r="C5770" s="35" t="s">
        <v>36</v>
      </c>
      <c r="D5770" s="35" t="s">
        <v>37</v>
      </c>
      <c r="E5770" s="35" t="s">
        <v>7143</v>
      </c>
      <c r="F5770" s="35">
        <v>1</v>
      </c>
      <c r="G5770" s="36">
        <v>50780</v>
      </c>
      <c r="H5770" s="35"/>
      <c r="I5770" s="36"/>
      <c r="J5770" s="36"/>
      <c r="K5770" s="36">
        <f t="shared" si="183"/>
        <v>50780</v>
      </c>
      <c r="L5770" s="348">
        <v>20250916</v>
      </c>
    </row>
    <row r="5771" spans="1:12" x14ac:dyDescent="0.25">
      <c r="A5771" s="55" t="s">
        <v>7687</v>
      </c>
      <c r="B5771" s="35" t="s">
        <v>11</v>
      </c>
      <c r="C5771" s="35" t="s">
        <v>36</v>
      </c>
      <c r="D5771" s="35" t="s">
        <v>37</v>
      </c>
      <c r="E5771" s="35" t="s">
        <v>1305</v>
      </c>
      <c r="F5771" s="35">
        <v>1</v>
      </c>
      <c r="G5771" s="36">
        <v>50780</v>
      </c>
      <c r="H5771" s="35"/>
      <c r="I5771" s="36"/>
      <c r="J5771" s="36"/>
      <c r="K5771" s="36">
        <f t="shared" si="183"/>
        <v>50780</v>
      </c>
      <c r="L5771" s="348">
        <v>20250916</v>
      </c>
    </row>
    <row r="5772" spans="1:12" x14ac:dyDescent="0.25">
      <c r="A5772" s="56" t="s">
        <v>7717</v>
      </c>
      <c r="B5772" s="46" t="s">
        <v>11</v>
      </c>
      <c r="C5772" s="46" t="s">
        <v>36</v>
      </c>
      <c r="D5772" s="46" t="s">
        <v>37</v>
      </c>
      <c r="E5772" s="46" t="s">
        <v>1360</v>
      </c>
      <c r="F5772" s="46">
        <v>1</v>
      </c>
      <c r="G5772" s="37">
        <v>50780</v>
      </c>
      <c r="H5772" s="46">
        <v>287</v>
      </c>
      <c r="I5772" s="37">
        <v>568.27</v>
      </c>
      <c r="J5772" s="37">
        <f>I5772*H5772</f>
        <v>163093.49</v>
      </c>
      <c r="K5772" s="37">
        <f t="shared" si="183"/>
        <v>213873.49</v>
      </c>
      <c r="L5772" s="350">
        <v>20250916</v>
      </c>
    </row>
    <row r="5773" spans="1:12" x14ac:dyDescent="0.25">
      <c r="A5773" s="55" t="s">
        <v>7724</v>
      </c>
      <c r="B5773" s="35" t="s">
        <v>11</v>
      </c>
      <c r="C5773" s="35" t="s">
        <v>36</v>
      </c>
      <c r="D5773" s="35" t="s">
        <v>37</v>
      </c>
      <c r="E5773" s="35" t="s">
        <v>2468</v>
      </c>
      <c r="F5773" s="35">
        <v>1</v>
      </c>
      <c r="G5773" s="36">
        <v>50780</v>
      </c>
      <c r="H5773" s="35"/>
      <c r="I5773" s="36"/>
      <c r="J5773" s="36"/>
      <c r="K5773" s="36">
        <f t="shared" si="183"/>
        <v>50780</v>
      </c>
      <c r="L5773" s="348">
        <v>20250916</v>
      </c>
    </row>
    <row r="5774" spans="1:12" x14ac:dyDescent="0.25">
      <c r="A5774" s="55" t="s">
        <v>7727</v>
      </c>
      <c r="B5774" s="35" t="s">
        <v>11</v>
      </c>
      <c r="C5774" s="35" t="s">
        <v>36</v>
      </c>
      <c r="D5774" s="35" t="s">
        <v>37</v>
      </c>
      <c r="E5774" s="35" t="s">
        <v>1155</v>
      </c>
      <c r="F5774" s="35">
        <v>1</v>
      </c>
      <c r="G5774" s="36">
        <v>50780</v>
      </c>
      <c r="H5774" s="35"/>
      <c r="I5774" s="36"/>
      <c r="J5774" s="36"/>
      <c r="K5774" s="36">
        <f t="shared" si="183"/>
        <v>50780</v>
      </c>
      <c r="L5774" s="348">
        <v>20250916</v>
      </c>
    </row>
    <row r="5775" spans="1:12" x14ac:dyDescent="0.25">
      <c r="A5775" s="56" t="s">
        <v>7694</v>
      </c>
      <c r="B5775" s="46" t="s">
        <v>11</v>
      </c>
      <c r="C5775" s="46" t="s">
        <v>1014</v>
      </c>
      <c r="D5775" s="46" t="s">
        <v>93</v>
      </c>
      <c r="E5775" s="46" t="s">
        <v>1015</v>
      </c>
      <c r="F5775" s="46">
        <v>1</v>
      </c>
      <c r="G5775" s="37">
        <v>50780</v>
      </c>
      <c r="H5775" s="46">
        <v>60</v>
      </c>
      <c r="I5775" s="37">
        <v>568.27</v>
      </c>
      <c r="J5775" s="37">
        <f>I5775*H5775</f>
        <v>34096.199999999997</v>
      </c>
      <c r="K5775" s="37">
        <f t="shared" si="183"/>
        <v>84876.2</v>
      </c>
      <c r="L5775" s="350">
        <v>20250917</v>
      </c>
    </row>
    <row r="5776" spans="1:12" x14ac:dyDescent="0.25">
      <c r="A5776" s="55" t="s">
        <v>7685</v>
      </c>
      <c r="B5776" s="35" t="s">
        <v>11</v>
      </c>
      <c r="C5776" s="35" t="s">
        <v>12</v>
      </c>
      <c r="D5776" s="35" t="s">
        <v>116</v>
      </c>
      <c r="E5776" s="35" t="s">
        <v>1071</v>
      </c>
      <c r="F5776" s="35">
        <v>1</v>
      </c>
      <c r="G5776" s="36">
        <v>50780</v>
      </c>
      <c r="H5776" s="35"/>
      <c r="I5776" s="36"/>
      <c r="J5776" s="36"/>
      <c r="K5776" s="36">
        <f t="shared" si="183"/>
        <v>50780</v>
      </c>
      <c r="L5776" s="348">
        <v>20250917</v>
      </c>
    </row>
    <row r="5777" spans="1:12" x14ac:dyDescent="0.25">
      <c r="A5777" s="55" t="s">
        <v>7675</v>
      </c>
      <c r="B5777" s="35" t="s">
        <v>11</v>
      </c>
      <c r="C5777" s="35" t="s">
        <v>12</v>
      </c>
      <c r="D5777" s="35" t="s">
        <v>118</v>
      </c>
      <c r="E5777" s="35" t="s">
        <v>5380</v>
      </c>
      <c r="F5777" s="35">
        <v>1</v>
      </c>
      <c r="G5777" s="36">
        <v>50780</v>
      </c>
      <c r="H5777" s="35"/>
      <c r="I5777" s="36"/>
      <c r="J5777" s="36"/>
      <c r="K5777" s="36">
        <f t="shared" si="183"/>
        <v>50780</v>
      </c>
      <c r="L5777" s="348">
        <v>20250919</v>
      </c>
    </row>
    <row r="5778" spans="1:12" x14ac:dyDescent="0.25">
      <c r="A5778" s="55" t="s">
        <v>7676</v>
      </c>
      <c r="B5778" s="35" t="s">
        <v>2204</v>
      </c>
      <c r="C5778" s="35" t="s">
        <v>251</v>
      </c>
      <c r="D5778" s="35" t="s">
        <v>91</v>
      </c>
      <c r="E5778" s="35" t="s">
        <v>93</v>
      </c>
      <c r="F5778" s="35">
        <v>1</v>
      </c>
      <c r="G5778" s="105">
        <v>295000</v>
      </c>
      <c r="H5778" s="35"/>
      <c r="I5778" s="36"/>
      <c r="J5778" s="36"/>
      <c r="K5778" s="36">
        <f t="shared" si="183"/>
        <v>295000</v>
      </c>
      <c r="L5778" s="348">
        <v>20250919</v>
      </c>
    </row>
    <row r="5779" spans="1:12" x14ac:dyDescent="0.25">
      <c r="A5779" s="55" t="s">
        <v>7677</v>
      </c>
      <c r="B5779" s="35" t="s">
        <v>11</v>
      </c>
      <c r="C5779" s="35" t="s">
        <v>251</v>
      </c>
      <c r="D5779" s="35" t="s">
        <v>91</v>
      </c>
      <c r="E5779" s="35" t="s">
        <v>3513</v>
      </c>
      <c r="F5779" s="35">
        <v>1</v>
      </c>
      <c r="G5779" s="36">
        <v>50780</v>
      </c>
      <c r="H5779" s="35"/>
      <c r="I5779" s="36"/>
      <c r="J5779" s="36"/>
      <c r="K5779" s="36">
        <f t="shared" si="183"/>
        <v>50780</v>
      </c>
      <c r="L5779" s="348">
        <v>20250919</v>
      </c>
    </row>
    <row r="5780" spans="1:12" x14ac:dyDescent="0.25">
      <c r="A5780" s="56" t="s">
        <v>7719</v>
      </c>
      <c r="B5780" s="46" t="s">
        <v>11</v>
      </c>
      <c r="C5780" s="46" t="s">
        <v>222</v>
      </c>
      <c r="D5780" s="46" t="s">
        <v>39</v>
      </c>
      <c r="E5780" s="46" t="s">
        <v>246</v>
      </c>
      <c r="F5780" s="46">
        <v>1</v>
      </c>
      <c r="G5780" s="37">
        <v>50780</v>
      </c>
      <c r="H5780" s="46">
        <v>402</v>
      </c>
      <c r="I5780" s="37">
        <v>568.27</v>
      </c>
      <c r="J5780" s="37">
        <f>I5780*H5780</f>
        <v>228444.53999999998</v>
      </c>
      <c r="K5780" s="37">
        <f t="shared" si="183"/>
        <v>279224.53999999998</v>
      </c>
      <c r="L5780" s="350">
        <v>20250922</v>
      </c>
    </row>
    <row r="5781" spans="1:12" x14ac:dyDescent="0.25">
      <c r="A5781" s="55" t="s">
        <v>7662</v>
      </c>
      <c r="B5781" s="35" t="s">
        <v>11</v>
      </c>
      <c r="C5781" s="35" t="s">
        <v>12</v>
      </c>
      <c r="D5781" s="35" t="s">
        <v>116</v>
      </c>
      <c r="E5781" s="35" t="s">
        <v>4808</v>
      </c>
      <c r="F5781" s="35">
        <v>1</v>
      </c>
      <c r="G5781" s="36">
        <v>50780</v>
      </c>
      <c r="H5781" s="35"/>
      <c r="I5781" s="36"/>
      <c r="J5781" s="36"/>
      <c r="K5781" s="36">
        <f t="shared" si="183"/>
        <v>50780</v>
      </c>
      <c r="L5781" s="348">
        <v>20250922</v>
      </c>
    </row>
    <row r="5782" spans="1:12" x14ac:dyDescent="0.25">
      <c r="A5782" s="56" t="s">
        <v>7684</v>
      </c>
      <c r="B5782" s="46" t="s">
        <v>11</v>
      </c>
      <c r="C5782" s="46" t="s">
        <v>56</v>
      </c>
      <c r="D5782" s="46" t="s">
        <v>57</v>
      </c>
      <c r="E5782" s="46" t="s">
        <v>1237</v>
      </c>
      <c r="F5782" s="46">
        <v>1</v>
      </c>
      <c r="G5782" s="37">
        <v>50780</v>
      </c>
      <c r="H5782" s="46">
        <v>275</v>
      </c>
      <c r="I5782" s="37">
        <v>568.27</v>
      </c>
      <c r="J5782" s="37">
        <f>I5782*H5782</f>
        <v>156274.25</v>
      </c>
      <c r="K5782" s="37">
        <f t="shared" ref="K5782:K5811" si="184">J5782+G5782</f>
        <v>207054.25</v>
      </c>
      <c r="L5782" s="350">
        <v>20250923</v>
      </c>
    </row>
    <row r="5783" spans="1:12" x14ac:dyDescent="0.25">
      <c r="A5783" s="55" t="s">
        <v>7688</v>
      </c>
      <c r="B5783" s="35" t="s">
        <v>11</v>
      </c>
      <c r="C5783" s="35" t="s">
        <v>56</v>
      </c>
      <c r="D5783" s="35" t="s">
        <v>57</v>
      </c>
      <c r="E5783" s="35" t="s">
        <v>1916</v>
      </c>
      <c r="F5783" s="35">
        <v>1</v>
      </c>
      <c r="G5783" s="36">
        <v>50780</v>
      </c>
      <c r="H5783" s="35"/>
      <c r="I5783" s="36"/>
      <c r="J5783" s="36"/>
      <c r="K5783" s="36">
        <f t="shared" si="184"/>
        <v>50780</v>
      </c>
      <c r="L5783" s="348">
        <v>20250923</v>
      </c>
    </row>
    <row r="5784" spans="1:12" x14ac:dyDescent="0.25">
      <c r="A5784" s="55" t="s">
        <v>7678</v>
      </c>
      <c r="B5784" s="35" t="s">
        <v>2204</v>
      </c>
      <c r="C5784" s="35" t="s">
        <v>27</v>
      </c>
      <c r="D5784" s="35" t="s">
        <v>769</v>
      </c>
      <c r="E5784" s="35" t="s">
        <v>7679</v>
      </c>
      <c r="F5784" s="35">
        <v>1</v>
      </c>
      <c r="G5784" s="36">
        <v>50780</v>
      </c>
      <c r="H5784" s="35"/>
      <c r="I5784" s="36"/>
      <c r="J5784" s="36"/>
      <c r="K5784" s="36">
        <f t="shared" si="184"/>
        <v>50780</v>
      </c>
      <c r="L5784" s="348">
        <v>20250924</v>
      </c>
    </row>
    <row r="5785" spans="1:12" x14ac:dyDescent="0.25">
      <c r="A5785" s="55" t="s">
        <v>7680</v>
      </c>
      <c r="B5785" s="35" t="s">
        <v>2204</v>
      </c>
      <c r="C5785" s="35" t="s">
        <v>27</v>
      </c>
      <c r="D5785" s="35" t="s">
        <v>769</v>
      </c>
      <c r="E5785" s="35" t="s">
        <v>7681</v>
      </c>
      <c r="F5785" s="35">
        <v>1</v>
      </c>
      <c r="G5785" s="36">
        <v>50780</v>
      </c>
      <c r="H5785" s="35"/>
      <c r="I5785" s="36"/>
      <c r="J5785" s="36"/>
      <c r="K5785" s="36">
        <f t="shared" si="184"/>
        <v>50780</v>
      </c>
      <c r="L5785" s="348">
        <v>20250924</v>
      </c>
    </row>
    <row r="5786" spans="1:12" x14ac:dyDescent="0.25">
      <c r="A5786" s="55" t="s">
        <v>7682</v>
      </c>
      <c r="B5786" s="35" t="s">
        <v>2204</v>
      </c>
      <c r="C5786" s="35" t="s">
        <v>27</v>
      </c>
      <c r="D5786" s="35" t="s">
        <v>769</v>
      </c>
      <c r="E5786" s="35" t="s">
        <v>7683</v>
      </c>
      <c r="F5786" s="35">
        <v>1</v>
      </c>
      <c r="G5786" s="36">
        <v>50780</v>
      </c>
      <c r="H5786" s="35"/>
      <c r="I5786" s="36"/>
      <c r="J5786" s="36"/>
      <c r="K5786" s="36">
        <f t="shared" si="184"/>
        <v>50780</v>
      </c>
      <c r="L5786" s="348">
        <v>20250924</v>
      </c>
    </row>
    <row r="5787" spans="1:12" x14ac:dyDescent="0.25">
      <c r="A5787" s="56" t="s">
        <v>7661</v>
      </c>
      <c r="B5787" s="46" t="s">
        <v>11</v>
      </c>
      <c r="C5787" s="46" t="s">
        <v>12</v>
      </c>
      <c r="D5787" s="46" t="s">
        <v>39</v>
      </c>
      <c r="E5787" s="46" t="s">
        <v>249</v>
      </c>
      <c r="F5787" s="46">
        <v>1</v>
      </c>
      <c r="G5787" s="37">
        <v>50780</v>
      </c>
      <c r="H5787" s="46">
        <v>203</v>
      </c>
      <c r="I5787" s="37">
        <v>568.27</v>
      </c>
      <c r="J5787" s="37">
        <f>I5787*H5787</f>
        <v>115358.81</v>
      </c>
      <c r="K5787" s="37">
        <f t="shared" si="184"/>
        <v>166138.81</v>
      </c>
      <c r="L5787" s="350">
        <v>20250924</v>
      </c>
    </row>
    <row r="5788" spans="1:12" x14ac:dyDescent="0.25">
      <c r="A5788" s="55" t="s">
        <v>7704</v>
      </c>
      <c r="B5788" s="35" t="s">
        <v>2204</v>
      </c>
      <c r="C5788" s="35" t="s">
        <v>5993</v>
      </c>
      <c r="D5788" s="35" t="s">
        <v>855</v>
      </c>
      <c r="E5788" s="35" t="s">
        <v>887</v>
      </c>
      <c r="F5788" s="35">
        <v>1</v>
      </c>
      <c r="G5788" s="36">
        <v>50780</v>
      </c>
      <c r="H5788" s="35"/>
      <c r="I5788" s="36"/>
      <c r="J5788" s="36"/>
      <c r="K5788" s="36">
        <f t="shared" si="184"/>
        <v>50780</v>
      </c>
      <c r="L5788" s="348">
        <v>20250925</v>
      </c>
    </row>
    <row r="5789" spans="1:12" x14ac:dyDescent="0.25">
      <c r="A5789" s="55" t="s">
        <v>7651</v>
      </c>
      <c r="B5789" s="35" t="s">
        <v>11</v>
      </c>
      <c r="C5789" s="35" t="s">
        <v>12</v>
      </c>
      <c r="D5789" s="35" t="s">
        <v>118</v>
      </c>
      <c r="E5789" s="35" t="s">
        <v>262</v>
      </c>
      <c r="F5789" s="35">
        <v>1</v>
      </c>
      <c r="G5789" s="36">
        <v>50780</v>
      </c>
      <c r="H5789" s="35"/>
      <c r="I5789" s="36"/>
      <c r="J5789" s="36"/>
      <c r="K5789" s="36">
        <f t="shared" si="184"/>
        <v>50780</v>
      </c>
      <c r="L5789" s="348">
        <v>20250925</v>
      </c>
    </row>
    <row r="5790" spans="1:12" x14ac:dyDescent="0.25">
      <c r="A5790" s="55" t="s">
        <v>7656</v>
      </c>
      <c r="B5790" s="35" t="s">
        <v>11</v>
      </c>
      <c r="C5790" s="35" t="s">
        <v>36</v>
      </c>
      <c r="D5790" s="35" t="s">
        <v>37</v>
      </c>
      <c r="E5790" s="35" t="s">
        <v>5776</v>
      </c>
      <c r="F5790" s="35">
        <v>1</v>
      </c>
      <c r="G5790" s="36">
        <v>50780</v>
      </c>
      <c r="H5790" s="35"/>
      <c r="I5790" s="36"/>
      <c r="J5790" s="36"/>
      <c r="K5790" s="36">
        <f t="shared" si="184"/>
        <v>50780</v>
      </c>
      <c r="L5790" s="348">
        <v>20250925</v>
      </c>
    </row>
    <row r="5791" spans="1:12" x14ac:dyDescent="0.25">
      <c r="A5791" s="55" t="s">
        <v>7657</v>
      </c>
      <c r="B5791" s="35" t="s">
        <v>11</v>
      </c>
      <c r="C5791" s="35" t="s">
        <v>36</v>
      </c>
      <c r="D5791" s="35" t="s">
        <v>37</v>
      </c>
      <c r="E5791" s="35" t="s">
        <v>2348</v>
      </c>
      <c r="F5791" s="35">
        <v>1</v>
      </c>
      <c r="G5791" s="36">
        <v>50780</v>
      </c>
      <c r="H5791" s="35"/>
      <c r="I5791" s="36"/>
      <c r="J5791" s="36"/>
      <c r="K5791" s="36">
        <f t="shared" si="184"/>
        <v>50780</v>
      </c>
      <c r="L5791" s="348">
        <v>20250925</v>
      </c>
    </row>
    <row r="5792" spans="1:12" x14ac:dyDescent="0.25">
      <c r="A5792" s="56" t="s">
        <v>7660</v>
      </c>
      <c r="B5792" s="46" t="s">
        <v>11</v>
      </c>
      <c r="C5792" s="46" t="s">
        <v>36</v>
      </c>
      <c r="D5792" s="46" t="s">
        <v>37</v>
      </c>
      <c r="E5792" s="46" t="s">
        <v>7103</v>
      </c>
      <c r="F5792" s="46">
        <v>1</v>
      </c>
      <c r="G5792" s="37">
        <v>50780</v>
      </c>
      <c r="H5792" s="46">
        <v>287</v>
      </c>
      <c r="I5792" s="37">
        <v>568.27</v>
      </c>
      <c r="J5792" s="37">
        <f>I5792*H5792</f>
        <v>163093.49</v>
      </c>
      <c r="K5792" s="37">
        <f t="shared" si="184"/>
        <v>213873.49</v>
      </c>
      <c r="L5792" s="350">
        <v>20250925</v>
      </c>
    </row>
    <row r="5793" spans="1:12" x14ac:dyDescent="0.25">
      <c r="A5793" s="55" t="s">
        <v>7644</v>
      </c>
      <c r="B5793" s="35" t="s">
        <v>11</v>
      </c>
      <c r="C5793" s="35" t="s">
        <v>251</v>
      </c>
      <c r="D5793" s="35" t="s">
        <v>91</v>
      </c>
      <c r="E5793" s="35" t="s">
        <v>1201</v>
      </c>
      <c r="F5793" s="35">
        <v>1</v>
      </c>
      <c r="G5793" s="36">
        <v>50780</v>
      </c>
      <c r="H5793" s="35"/>
      <c r="I5793" s="36"/>
      <c r="J5793" s="36"/>
      <c r="K5793" s="36">
        <f t="shared" si="184"/>
        <v>50780</v>
      </c>
      <c r="L5793" s="348">
        <v>20250925</v>
      </c>
    </row>
    <row r="5794" spans="1:12" x14ac:dyDescent="0.25">
      <c r="A5794" s="55" t="s">
        <v>7623</v>
      </c>
      <c r="B5794" s="35" t="s">
        <v>2204</v>
      </c>
      <c r="C5794" s="35" t="s">
        <v>27</v>
      </c>
      <c r="D5794" s="35" t="s">
        <v>346</v>
      </c>
      <c r="E5794" s="35" t="s">
        <v>351</v>
      </c>
      <c r="F5794" s="35">
        <v>1</v>
      </c>
      <c r="G5794" s="36">
        <v>50780</v>
      </c>
      <c r="H5794" s="35"/>
      <c r="I5794" s="36"/>
      <c r="J5794" s="36"/>
      <c r="K5794" s="36">
        <f t="shared" si="184"/>
        <v>50780</v>
      </c>
      <c r="L5794" s="348">
        <v>20250926</v>
      </c>
    </row>
    <row r="5795" spans="1:12" x14ac:dyDescent="0.25">
      <c r="A5795" s="55" t="s">
        <v>7711</v>
      </c>
      <c r="B5795" s="35" t="s">
        <v>2204</v>
      </c>
      <c r="C5795" s="35" t="s">
        <v>27</v>
      </c>
      <c r="D5795" s="35" t="s">
        <v>346</v>
      </c>
      <c r="E5795" s="35" t="s">
        <v>7712</v>
      </c>
      <c r="F5795" s="35">
        <v>1</v>
      </c>
      <c r="G5795" s="36">
        <v>50780</v>
      </c>
      <c r="H5795" s="35"/>
      <c r="I5795" s="36"/>
      <c r="J5795" s="36"/>
      <c r="K5795" s="36">
        <f t="shared" si="184"/>
        <v>50780</v>
      </c>
      <c r="L5795" s="348">
        <v>20250926</v>
      </c>
    </row>
    <row r="5796" spans="1:12" x14ac:dyDescent="0.25">
      <c r="A5796" s="55" t="s">
        <v>7713</v>
      </c>
      <c r="B5796" s="35" t="s">
        <v>2204</v>
      </c>
      <c r="C5796" s="35" t="s">
        <v>27</v>
      </c>
      <c r="D5796" s="35" t="s">
        <v>346</v>
      </c>
      <c r="E5796" s="35" t="s">
        <v>7714</v>
      </c>
      <c r="F5796" s="35">
        <v>1</v>
      </c>
      <c r="G5796" s="36">
        <v>50780</v>
      </c>
      <c r="H5796" s="35"/>
      <c r="I5796" s="36"/>
      <c r="J5796" s="36"/>
      <c r="K5796" s="36">
        <f t="shared" si="184"/>
        <v>50780</v>
      </c>
      <c r="L5796" s="348">
        <v>20250926</v>
      </c>
    </row>
    <row r="5797" spans="1:12" x14ac:dyDescent="0.25">
      <c r="A5797" s="55" t="s">
        <v>7715</v>
      </c>
      <c r="B5797" s="35" t="s">
        <v>2204</v>
      </c>
      <c r="C5797" s="35" t="s">
        <v>27</v>
      </c>
      <c r="D5797" s="35" t="s">
        <v>346</v>
      </c>
      <c r="E5797" s="35" t="s">
        <v>7716</v>
      </c>
      <c r="F5797" s="35">
        <v>1</v>
      </c>
      <c r="G5797" s="36">
        <v>50780</v>
      </c>
      <c r="H5797" s="35"/>
      <c r="I5797" s="36"/>
      <c r="J5797" s="36"/>
      <c r="K5797" s="36">
        <f t="shared" si="184"/>
        <v>50780</v>
      </c>
      <c r="L5797" s="348">
        <v>20250926</v>
      </c>
    </row>
    <row r="5798" spans="1:12" x14ac:dyDescent="0.25">
      <c r="A5798" s="55" t="s">
        <v>7650</v>
      </c>
      <c r="B5798" s="35" t="s">
        <v>11</v>
      </c>
      <c r="C5798" s="35" t="s">
        <v>27</v>
      </c>
      <c r="D5798" s="35" t="s">
        <v>238</v>
      </c>
      <c r="E5798" s="35" t="s">
        <v>282</v>
      </c>
      <c r="F5798" s="35">
        <v>1</v>
      </c>
      <c r="G5798" s="36">
        <v>50780</v>
      </c>
      <c r="H5798" s="35"/>
      <c r="I5798" s="36"/>
      <c r="J5798" s="36"/>
      <c r="K5798" s="36">
        <f t="shared" si="184"/>
        <v>50780</v>
      </c>
      <c r="L5798" s="348">
        <v>20250926</v>
      </c>
    </row>
    <row r="5799" spans="1:12" x14ac:dyDescent="0.25">
      <c r="A5799" s="56" t="s">
        <v>7655</v>
      </c>
      <c r="B5799" s="46" t="s">
        <v>11</v>
      </c>
      <c r="C5799" s="46" t="s">
        <v>698</v>
      </c>
      <c r="D5799" s="46" t="s">
        <v>26</v>
      </c>
      <c r="E5799" s="46" t="s">
        <v>930</v>
      </c>
      <c r="F5799" s="46">
        <v>1</v>
      </c>
      <c r="G5799" s="37">
        <v>50780</v>
      </c>
      <c r="H5799" s="46">
        <v>70</v>
      </c>
      <c r="I5799" s="37">
        <v>568.27</v>
      </c>
      <c r="J5799" s="37">
        <f>I5799*H5799</f>
        <v>39778.9</v>
      </c>
      <c r="K5799" s="37">
        <f t="shared" si="184"/>
        <v>90558.9</v>
      </c>
      <c r="L5799" s="350">
        <v>20250926</v>
      </c>
    </row>
    <row r="5800" spans="1:12" x14ac:dyDescent="0.25">
      <c r="A5800" s="55" t="s">
        <v>7658</v>
      </c>
      <c r="B5800" s="35" t="s">
        <v>11</v>
      </c>
      <c r="C5800" s="35" t="s">
        <v>7190</v>
      </c>
      <c r="D5800" s="35" t="s">
        <v>7191</v>
      </c>
      <c r="E5800" s="35" t="s">
        <v>7659</v>
      </c>
      <c r="F5800" s="35">
        <v>1</v>
      </c>
      <c r="G5800" s="36">
        <v>50780</v>
      </c>
      <c r="H5800" s="35"/>
      <c r="I5800" s="36"/>
      <c r="J5800" s="36"/>
      <c r="K5800" s="36">
        <f t="shared" si="184"/>
        <v>50780</v>
      </c>
      <c r="L5800" s="348">
        <v>20250926</v>
      </c>
    </row>
    <row r="5801" spans="1:12" x14ac:dyDescent="0.25">
      <c r="A5801" s="55" t="s">
        <v>7653</v>
      </c>
      <c r="B5801" s="35" t="s">
        <v>11</v>
      </c>
      <c r="C5801" s="35" t="s">
        <v>12</v>
      </c>
      <c r="D5801" s="35" t="s">
        <v>1135</v>
      </c>
      <c r="E5801" s="35" t="s">
        <v>7654</v>
      </c>
      <c r="F5801" s="35">
        <v>1</v>
      </c>
      <c r="G5801" s="36">
        <v>50780</v>
      </c>
      <c r="H5801" s="35"/>
      <c r="I5801" s="36"/>
      <c r="J5801" s="36"/>
      <c r="K5801" s="36">
        <f t="shared" si="184"/>
        <v>50780</v>
      </c>
      <c r="L5801" s="348">
        <v>20250926</v>
      </c>
    </row>
    <row r="5802" spans="1:12" x14ac:dyDescent="0.25">
      <c r="A5802" s="55" t="s">
        <v>7652</v>
      </c>
      <c r="B5802" s="35" t="s">
        <v>11</v>
      </c>
      <c r="C5802" s="35" t="s">
        <v>1760</v>
      </c>
      <c r="D5802" s="35" t="s">
        <v>1761</v>
      </c>
      <c r="E5802" s="35" t="s">
        <v>6949</v>
      </c>
      <c r="F5802" s="35">
        <v>1</v>
      </c>
      <c r="G5802" s="36">
        <v>50780</v>
      </c>
      <c r="H5802" s="35"/>
      <c r="I5802" s="36"/>
      <c r="J5802" s="36"/>
      <c r="K5802" s="36">
        <f t="shared" si="184"/>
        <v>50780</v>
      </c>
      <c r="L5802" s="348">
        <v>20250926</v>
      </c>
    </row>
    <row r="5803" spans="1:12" x14ac:dyDescent="0.25">
      <c r="A5803" s="55" t="s">
        <v>7642</v>
      </c>
      <c r="B5803" s="35" t="s">
        <v>11</v>
      </c>
      <c r="C5803" s="35" t="s">
        <v>251</v>
      </c>
      <c r="D5803" s="35" t="s">
        <v>91</v>
      </c>
      <c r="E5803" s="35" t="s">
        <v>6006</v>
      </c>
      <c r="F5803" s="35">
        <v>1</v>
      </c>
      <c r="G5803" s="36">
        <v>50780</v>
      </c>
      <c r="H5803" s="35"/>
      <c r="I5803" s="36"/>
      <c r="J5803" s="36"/>
      <c r="K5803" s="36">
        <f t="shared" si="184"/>
        <v>50780</v>
      </c>
      <c r="L5803" s="348">
        <v>20250926</v>
      </c>
    </row>
    <row r="5804" spans="1:12" x14ac:dyDescent="0.25">
      <c r="A5804" s="55" t="s">
        <v>7633</v>
      </c>
      <c r="B5804" s="35" t="s">
        <v>11</v>
      </c>
      <c r="C5804" s="35" t="s">
        <v>28</v>
      </c>
      <c r="D5804" s="35" t="s">
        <v>1980</v>
      </c>
      <c r="E5804" s="35" t="s">
        <v>3599</v>
      </c>
      <c r="F5804" s="35">
        <v>1</v>
      </c>
      <c r="G5804" s="36">
        <v>50780</v>
      </c>
      <c r="H5804" s="35"/>
      <c r="I5804" s="36"/>
      <c r="J5804" s="36"/>
      <c r="K5804" s="36">
        <f t="shared" si="184"/>
        <v>50780</v>
      </c>
      <c r="L5804" s="348">
        <v>20250929</v>
      </c>
    </row>
    <row r="5805" spans="1:12" x14ac:dyDescent="0.25">
      <c r="A5805" s="55" t="s">
        <v>7664</v>
      </c>
      <c r="B5805" s="35" t="s">
        <v>2204</v>
      </c>
      <c r="C5805" s="35" t="s">
        <v>27</v>
      </c>
      <c r="D5805" s="35" t="s">
        <v>421</v>
      </c>
      <c r="E5805" s="35" t="s">
        <v>7665</v>
      </c>
      <c r="F5805" s="35">
        <v>1</v>
      </c>
      <c r="G5805" s="36">
        <v>50780</v>
      </c>
      <c r="H5805" s="35"/>
      <c r="I5805" s="36"/>
      <c r="J5805" s="36"/>
      <c r="K5805" s="36">
        <f t="shared" si="184"/>
        <v>50780</v>
      </c>
      <c r="L5805" s="348">
        <v>20250929</v>
      </c>
    </row>
    <row r="5806" spans="1:12" x14ac:dyDescent="0.25">
      <c r="A5806" s="55" t="s">
        <v>7666</v>
      </c>
      <c r="B5806" s="35" t="s">
        <v>2204</v>
      </c>
      <c r="C5806" s="35" t="s">
        <v>27</v>
      </c>
      <c r="D5806" s="35" t="s">
        <v>421</v>
      </c>
      <c r="E5806" s="35" t="s">
        <v>7667</v>
      </c>
      <c r="F5806" s="35">
        <v>1</v>
      </c>
      <c r="G5806" s="36">
        <v>50780</v>
      </c>
      <c r="H5806" s="35"/>
      <c r="I5806" s="36"/>
      <c r="J5806" s="36"/>
      <c r="K5806" s="36">
        <f t="shared" si="184"/>
        <v>50780</v>
      </c>
      <c r="L5806" s="348">
        <v>20250929</v>
      </c>
    </row>
    <row r="5807" spans="1:12" x14ac:dyDescent="0.25">
      <c r="A5807" s="55" t="s">
        <v>7668</v>
      </c>
      <c r="B5807" s="35" t="s">
        <v>2204</v>
      </c>
      <c r="C5807" s="35" t="s">
        <v>27</v>
      </c>
      <c r="D5807" s="35" t="s">
        <v>421</v>
      </c>
      <c r="E5807" s="35" t="s">
        <v>7669</v>
      </c>
      <c r="F5807" s="35">
        <v>1</v>
      </c>
      <c r="G5807" s="36">
        <v>50780</v>
      </c>
      <c r="H5807" s="35"/>
      <c r="I5807" s="36"/>
      <c r="J5807" s="36"/>
      <c r="K5807" s="36">
        <f t="shared" si="184"/>
        <v>50780</v>
      </c>
      <c r="L5807" s="348">
        <v>20250929</v>
      </c>
    </row>
    <row r="5808" spans="1:12" x14ac:dyDescent="0.25">
      <c r="A5808" s="55" t="s">
        <v>7663</v>
      </c>
      <c r="B5808" s="35" t="s">
        <v>11</v>
      </c>
      <c r="C5808" s="35" t="s">
        <v>220</v>
      </c>
      <c r="D5808" s="35" t="s">
        <v>221</v>
      </c>
      <c r="E5808" s="35" t="s">
        <v>3672</v>
      </c>
      <c r="F5808" s="35">
        <v>1</v>
      </c>
      <c r="G5808" s="36">
        <v>50780</v>
      </c>
      <c r="H5808" s="35"/>
      <c r="I5808" s="36"/>
      <c r="J5808" s="36"/>
      <c r="K5808" s="36">
        <f t="shared" si="184"/>
        <v>50780</v>
      </c>
      <c r="L5808" s="348">
        <v>20250930</v>
      </c>
    </row>
    <row r="5809" spans="1:12" x14ac:dyDescent="0.25">
      <c r="A5809" s="56" t="s">
        <v>7643</v>
      </c>
      <c r="B5809" s="46" t="s">
        <v>11</v>
      </c>
      <c r="C5809" s="46" t="s">
        <v>4848</v>
      </c>
      <c r="D5809" s="46" t="s">
        <v>4872</v>
      </c>
      <c r="E5809" s="46" t="s">
        <v>4873</v>
      </c>
      <c r="F5809" s="46">
        <v>1</v>
      </c>
      <c r="G5809" s="37">
        <v>50780</v>
      </c>
      <c r="H5809" s="46">
        <v>55</v>
      </c>
      <c r="I5809" s="37">
        <v>568.27</v>
      </c>
      <c r="J5809" s="37">
        <f>I5809*H5809</f>
        <v>31254.85</v>
      </c>
      <c r="K5809" s="37">
        <f t="shared" si="184"/>
        <v>82034.850000000006</v>
      </c>
      <c r="L5809" s="350">
        <v>20250930</v>
      </c>
    </row>
    <row r="5810" spans="1:12" x14ac:dyDescent="0.25">
      <c r="A5810" s="55" t="s">
        <v>7634</v>
      </c>
      <c r="B5810" s="35" t="s">
        <v>11</v>
      </c>
      <c r="C5810" s="35" t="s">
        <v>255</v>
      </c>
      <c r="D5810" s="35" t="s">
        <v>256</v>
      </c>
      <c r="E5810" s="35" t="s">
        <v>727</v>
      </c>
      <c r="F5810" s="35">
        <v>1</v>
      </c>
      <c r="G5810" s="36">
        <v>50780</v>
      </c>
      <c r="H5810" s="35"/>
      <c r="I5810" s="36"/>
      <c r="J5810" s="36"/>
      <c r="K5810" s="36">
        <f t="shared" si="184"/>
        <v>50780</v>
      </c>
      <c r="L5810" s="348">
        <v>20250930</v>
      </c>
    </row>
    <row r="5811" spans="1:12" ht="15.75" thickBot="1" x14ac:dyDescent="0.3">
      <c r="A5811" s="50" t="s">
        <v>7718</v>
      </c>
      <c r="B5811" s="48" t="s">
        <v>2204</v>
      </c>
      <c r="C5811" s="48" t="s">
        <v>255</v>
      </c>
      <c r="D5811" s="48" t="s">
        <v>256</v>
      </c>
      <c r="E5811" s="48" t="s">
        <v>4517</v>
      </c>
      <c r="F5811" s="48">
        <v>1</v>
      </c>
      <c r="G5811" s="34">
        <v>50780</v>
      </c>
      <c r="H5811" s="48"/>
      <c r="I5811" s="34"/>
      <c r="J5811" s="34"/>
      <c r="K5811" s="34">
        <f t="shared" si="184"/>
        <v>50780</v>
      </c>
      <c r="L5811" s="349">
        <v>20250930</v>
      </c>
    </row>
    <row r="5812" spans="1:12" x14ac:dyDescent="0.25">
      <c r="A5812" s="89"/>
      <c r="B5812" s="90"/>
      <c r="C5812" s="90"/>
      <c r="D5812" s="90"/>
      <c r="E5812" s="90"/>
      <c r="F5812" s="90"/>
      <c r="G5812" s="91"/>
      <c r="H5812" s="90"/>
      <c r="I5812" s="91"/>
      <c r="J5812" s="91"/>
      <c r="K5812" s="91"/>
      <c r="L5812" s="358"/>
    </row>
    <row r="5813" spans="1:12" ht="15.75" thickBot="1" x14ac:dyDescent="0.3">
      <c r="A5813" s="70"/>
      <c r="B5813" s="71"/>
      <c r="C5813" s="71"/>
      <c r="D5813" s="71"/>
      <c r="E5813" s="71"/>
      <c r="F5813" s="71"/>
      <c r="G5813" s="72"/>
      <c r="H5813" s="71"/>
      <c r="I5813" s="72"/>
      <c r="J5813" s="72"/>
      <c r="K5813" s="72"/>
      <c r="L5813" s="357"/>
    </row>
    <row r="5814" spans="1:12" x14ac:dyDescent="0.25">
      <c r="A5814" s="54" t="s">
        <v>7705</v>
      </c>
      <c r="B5814" s="47" t="s">
        <v>92</v>
      </c>
      <c r="C5814" s="47" t="s">
        <v>220</v>
      </c>
      <c r="D5814" s="47" t="s">
        <v>221</v>
      </c>
      <c r="E5814" s="47" t="s">
        <v>1220</v>
      </c>
      <c r="F5814" s="47">
        <v>1</v>
      </c>
      <c r="G5814" s="38">
        <v>23474</v>
      </c>
      <c r="H5814" s="47"/>
      <c r="I5814" s="38"/>
      <c r="J5814" s="38"/>
      <c r="K5814" s="38">
        <f t="shared" ref="K5814:K5860" si="185">J5814+G5814</f>
        <v>23474</v>
      </c>
      <c r="L5814" s="347">
        <v>20250909</v>
      </c>
    </row>
    <row r="5815" spans="1:12" x14ac:dyDescent="0.25">
      <c r="A5815" s="55" t="s">
        <v>7706</v>
      </c>
      <c r="B5815" s="35" t="s">
        <v>92</v>
      </c>
      <c r="C5815" s="35" t="s">
        <v>220</v>
      </c>
      <c r="D5815" s="35" t="s">
        <v>221</v>
      </c>
      <c r="E5815" s="35" t="s">
        <v>3670</v>
      </c>
      <c r="F5815" s="35">
        <v>1</v>
      </c>
      <c r="G5815" s="36">
        <v>23474</v>
      </c>
      <c r="H5815" s="35"/>
      <c r="I5815" s="36"/>
      <c r="J5815" s="36"/>
      <c r="K5815" s="36">
        <f t="shared" si="185"/>
        <v>23474</v>
      </c>
      <c r="L5815" s="348">
        <v>20250909</v>
      </c>
    </row>
    <row r="5816" spans="1:12" x14ac:dyDescent="0.25">
      <c r="A5816" s="55" t="s">
        <v>7707</v>
      </c>
      <c r="B5816" s="35" t="s">
        <v>92</v>
      </c>
      <c r="C5816" s="35" t="s">
        <v>220</v>
      </c>
      <c r="D5816" s="35" t="s">
        <v>221</v>
      </c>
      <c r="E5816" s="35" t="s">
        <v>3672</v>
      </c>
      <c r="F5816" s="35">
        <v>1</v>
      </c>
      <c r="G5816" s="36">
        <v>23474</v>
      </c>
      <c r="H5816" s="35"/>
      <c r="I5816" s="36"/>
      <c r="J5816" s="36"/>
      <c r="K5816" s="36">
        <f t="shared" si="185"/>
        <v>23474</v>
      </c>
      <c r="L5816" s="348">
        <v>20250909</v>
      </c>
    </row>
    <row r="5817" spans="1:12" x14ac:dyDescent="0.25">
      <c r="A5817" s="55" t="s">
        <v>7708</v>
      </c>
      <c r="B5817" s="35" t="s">
        <v>92</v>
      </c>
      <c r="C5817" s="35" t="s">
        <v>220</v>
      </c>
      <c r="D5817" s="35" t="s">
        <v>221</v>
      </c>
      <c r="E5817" s="35" t="s">
        <v>4270</v>
      </c>
      <c r="F5817" s="35">
        <v>1</v>
      </c>
      <c r="G5817" s="36">
        <v>23474</v>
      </c>
      <c r="H5817" s="35"/>
      <c r="I5817" s="36"/>
      <c r="J5817" s="36"/>
      <c r="K5817" s="36">
        <f t="shared" si="185"/>
        <v>23474</v>
      </c>
      <c r="L5817" s="348">
        <v>20250909</v>
      </c>
    </row>
    <row r="5818" spans="1:12" x14ac:dyDescent="0.25">
      <c r="A5818" s="55" t="s">
        <v>7709</v>
      </c>
      <c r="B5818" s="35" t="s">
        <v>92</v>
      </c>
      <c r="C5818" s="35" t="s">
        <v>220</v>
      </c>
      <c r="D5818" s="35" t="s">
        <v>221</v>
      </c>
      <c r="E5818" s="35" t="s">
        <v>3674</v>
      </c>
      <c r="F5818" s="35">
        <v>1</v>
      </c>
      <c r="G5818" s="36">
        <v>23474</v>
      </c>
      <c r="H5818" s="35"/>
      <c r="I5818" s="36"/>
      <c r="J5818" s="36"/>
      <c r="K5818" s="36">
        <f t="shared" si="185"/>
        <v>23474</v>
      </c>
      <c r="L5818" s="348">
        <v>20250909</v>
      </c>
    </row>
    <row r="5819" spans="1:12" x14ac:dyDescent="0.25">
      <c r="A5819" s="55" t="s">
        <v>7710</v>
      </c>
      <c r="B5819" s="35" t="s">
        <v>92</v>
      </c>
      <c r="C5819" s="35" t="s">
        <v>220</v>
      </c>
      <c r="D5819" s="35" t="s">
        <v>221</v>
      </c>
      <c r="E5819" s="35" t="s">
        <v>4346</v>
      </c>
      <c r="F5819" s="35">
        <v>1</v>
      </c>
      <c r="G5819" s="36">
        <v>23474</v>
      </c>
      <c r="H5819" s="35"/>
      <c r="I5819" s="36"/>
      <c r="J5819" s="36"/>
      <c r="K5819" s="36">
        <f t="shared" si="185"/>
        <v>23474</v>
      </c>
      <c r="L5819" s="348">
        <v>20250909</v>
      </c>
    </row>
    <row r="5820" spans="1:12" x14ac:dyDescent="0.25">
      <c r="A5820" s="56" t="s">
        <v>7720</v>
      </c>
      <c r="B5820" s="46" t="s">
        <v>92</v>
      </c>
      <c r="C5820" s="46" t="s">
        <v>1014</v>
      </c>
      <c r="D5820" s="46" t="s">
        <v>93</v>
      </c>
      <c r="E5820" s="46" t="s">
        <v>1015</v>
      </c>
      <c r="F5820" s="46">
        <v>1</v>
      </c>
      <c r="G5820" s="37">
        <v>23474</v>
      </c>
      <c r="H5820" s="46">
        <v>55</v>
      </c>
      <c r="I5820" s="37">
        <v>568.27</v>
      </c>
      <c r="J5820" s="37">
        <f>I5820*H5820</f>
        <v>31254.85</v>
      </c>
      <c r="K5820" s="37">
        <f t="shared" si="185"/>
        <v>54728.85</v>
      </c>
      <c r="L5820" s="350">
        <v>20250909</v>
      </c>
    </row>
    <row r="5821" spans="1:12" x14ac:dyDescent="0.25">
      <c r="A5821" s="55" t="s">
        <v>7721</v>
      </c>
      <c r="B5821" s="35" t="s">
        <v>92</v>
      </c>
      <c r="C5821" s="35" t="s">
        <v>1014</v>
      </c>
      <c r="D5821" s="35" t="s">
        <v>93</v>
      </c>
      <c r="E5821" s="35" t="s">
        <v>3254</v>
      </c>
      <c r="F5821" s="35">
        <v>1</v>
      </c>
      <c r="G5821" s="36">
        <v>23474</v>
      </c>
      <c r="H5821" s="35"/>
      <c r="I5821" s="36"/>
      <c r="J5821" s="36"/>
      <c r="K5821" s="36">
        <f t="shared" si="185"/>
        <v>23474</v>
      </c>
      <c r="L5821" s="348">
        <v>20250909</v>
      </c>
    </row>
    <row r="5822" spans="1:12" x14ac:dyDescent="0.25">
      <c r="A5822" s="55" t="s">
        <v>7695</v>
      </c>
      <c r="B5822" s="35" t="s">
        <v>92</v>
      </c>
      <c r="C5822" s="35" t="s">
        <v>220</v>
      </c>
      <c r="D5822" s="35" t="s">
        <v>221</v>
      </c>
      <c r="E5822" s="35" t="s">
        <v>4827</v>
      </c>
      <c r="F5822" s="35">
        <v>1</v>
      </c>
      <c r="G5822" s="36">
        <v>23474</v>
      </c>
      <c r="H5822" s="35"/>
      <c r="I5822" s="36"/>
      <c r="J5822" s="36"/>
      <c r="K5822" s="36">
        <f t="shared" si="185"/>
        <v>23474</v>
      </c>
      <c r="L5822" s="348">
        <v>20250910</v>
      </c>
    </row>
    <row r="5823" spans="1:12" x14ac:dyDescent="0.25">
      <c r="A5823" s="55" t="s">
        <v>7696</v>
      </c>
      <c r="B5823" s="35" t="s">
        <v>92</v>
      </c>
      <c r="C5823" s="35" t="s">
        <v>220</v>
      </c>
      <c r="D5823" s="35" t="s">
        <v>221</v>
      </c>
      <c r="E5823" s="35" t="s">
        <v>3658</v>
      </c>
      <c r="F5823" s="35">
        <v>1</v>
      </c>
      <c r="G5823" s="36">
        <v>23474</v>
      </c>
      <c r="H5823" s="35"/>
      <c r="I5823" s="36"/>
      <c r="J5823" s="36"/>
      <c r="K5823" s="36">
        <f t="shared" si="185"/>
        <v>23474</v>
      </c>
      <c r="L5823" s="348">
        <v>20250910</v>
      </c>
    </row>
    <row r="5824" spans="1:12" x14ac:dyDescent="0.25">
      <c r="A5824" s="55" t="s">
        <v>7697</v>
      </c>
      <c r="B5824" s="35" t="s">
        <v>92</v>
      </c>
      <c r="C5824" s="35" t="s">
        <v>220</v>
      </c>
      <c r="D5824" s="35" t="s">
        <v>221</v>
      </c>
      <c r="E5824" s="35" t="s">
        <v>3666</v>
      </c>
      <c r="F5824" s="35">
        <v>1</v>
      </c>
      <c r="G5824" s="36">
        <v>23474</v>
      </c>
      <c r="H5824" s="35"/>
      <c r="I5824" s="36"/>
      <c r="J5824" s="36"/>
      <c r="K5824" s="36">
        <f t="shared" si="185"/>
        <v>23474</v>
      </c>
      <c r="L5824" s="348">
        <v>20250910</v>
      </c>
    </row>
    <row r="5825" spans="1:12" x14ac:dyDescent="0.25">
      <c r="A5825" s="55" t="s">
        <v>7698</v>
      </c>
      <c r="B5825" s="35" t="s">
        <v>92</v>
      </c>
      <c r="C5825" s="35" t="s">
        <v>220</v>
      </c>
      <c r="D5825" s="35" t="s">
        <v>221</v>
      </c>
      <c r="E5825" s="35" t="s">
        <v>3664</v>
      </c>
      <c r="F5825" s="35">
        <v>1</v>
      </c>
      <c r="G5825" s="36">
        <v>23474</v>
      </c>
      <c r="H5825" s="35"/>
      <c r="I5825" s="36"/>
      <c r="J5825" s="36"/>
      <c r="K5825" s="36">
        <f t="shared" si="185"/>
        <v>23474</v>
      </c>
      <c r="L5825" s="348">
        <v>20250910</v>
      </c>
    </row>
    <row r="5826" spans="1:12" x14ac:dyDescent="0.25">
      <c r="A5826" s="55" t="s">
        <v>7699</v>
      </c>
      <c r="B5826" s="35" t="s">
        <v>92</v>
      </c>
      <c r="C5826" s="35" t="s">
        <v>220</v>
      </c>
      <c r="D5826" s="35" t="s">
        <v>221</v>
      </c>
      <c r="E5826" s="35" t="s">
        <v>4324</v>
      </c>
      <c r="F5826" s="35">
        <v>1</v>
      </c>
      <c r="G5826" s="36">
        <v>23474</v>
      </c>
      <c r="H5826" s="35"/>
      <c r="I5826" s="36"/>
      <c r="J5826" s="36"/>
      <c r="K5826" s="36">
        <f t="shared" si="185"/>
        <v>23474</v>
      </c>
      <c r="L5826" s="348">
        <v>20250910</v>
      </c>
    </row>
    <row r="5827" spans="1:12" x14ac:dyDescent="0.25">
      <c r="A5827" s="55" t="s">
        <v>7700</v>
      </c>
      <c r="B5827" s="35" t="s">
        <v>92</v>
      </c>
      <c r="C5827" s="35" t="s">
        <v>220</v>
      </c>
      <c r="D5827" s="35" t="s">
        <v>221</v>
      </c>
      <c r="E5827" s="35" t="s">
        <v>4350</v>
      </c>
      <c r="F5827" s="35">
        <v>1</v>
      </c>
      <c r="G5827" s="36">
        <v>23474</v>
      </c>
      <c r="H5827" s="35"/>
      <c r="I5827" s="36"/>
      <c r="J5827" s="36"/>
      <c r="K5827" s="36">
        <f t="shared" si="185"/>
        <v>23474</v>
      </c>
      <c r="L5827" s="348">
        <v>20250910</v>
      </c>
    </row>
    <row r="5828" spans="1:12" x14ac:dyDescent="0.25">
      <c r="A5828" s="55" t="s">
        <v>7701</v>
      </c>
      <c r="B5828" s="35" t="s">
        <v>92</v>
      </c>
      <c r="C5828" s="35" t="s">
        <v>220</v>
      </c>
      <c r="D5828" s="35" t="s">
        <v>221</v>
      </c>
      <c r="E5828" s="35" t="s">
        <v>7702</v>
      </c>
      <c r="F5828" s="35">
        <v>1</v>
      </c>
      <c r="G5828" s="36">
        <v>23474</v>
      </c>
      <c r="H5828" s="35"/>
      <c r="I5828" s="36"/>
      <c r="J5828" s="36"/>
      <c r="K5828" s="36">
        <f t="shared" si="185"/>
        <v>23474</v>
      </c>
      <c r="L5828" s="348">
        <v>20250910</v>
      </c>
    </row>
    <row r="5829" spans="1:12" x14ac:dyDescent="0.25">
      <c r="A5829" s="55" t="s">
        <v>7703</v>
      </c>
      <c r="B5829" s="35" t="s">
        <v>92</v>
      </c>
      <c r="C5829" s="35" t="s">
        <v>220</v>
      </c>
      <c r="D5829" s="35" t="s">
        <v>221</v>
      </c>
      <c r="E5829" s="35" t="s">
        <v>1216</v>
      </c>
      <c r="F5829" s="35">
        <v>1</v>
      </c>
      <c r="G5829" s="36">
        <v>23474</v>
      </c>
      <c r="H5829" s="35"/>
      <c r="I5829" s="36"/>
      <c r="J5829" s="36"/>
      <c r="K5829" s="36">
        <f t="shared" si="185"/>
        <v>23474</v>
      </c>
      <c r="L5829" s="348">
        <v>20250910</v>
      </c>
    </row>
    <row r="5830" spans="1:12" x14ac:dyDescent="0.25">
      <c r="A5830" s="55" t="s">
        <v>7689</v>
      </c>
      <c r="B5830" s="35" t="s">
        <v>92</v>
      </c>
      <c r="C5830" s="35" t="s">
        <v>12</v>
      </c>
      <c r="D5830" s="35" t="s">
        <v>116</v>
      </c>
      <c r="E5830" s="35" t="s">
        <v>3001</v>
      </c>
      <c r="F5830" s="35">
        <v>1</v>
      </c>
      <c r="G5830" s="36">
        <v>23474</v>
      </c>
      <c r="H5830" s="35"/>
      <c r="I5830" s="36"/>
      <c r="J5830" s="36"/>
      <c r="K5830" s="36">
        <f t="shared" si="185"/>
        <v>23474</v>
      </c>
      <c r="L5830" s="348">
        <v>20250912</v>
      </c>
    </row>
    <row r="5831" spans="1:12" x14ac:dyDescent="0.25">
      <c r="A5831" s="55" t="s">
        <v>7690</v>
      </c>
      <c r="B5831" s="35" t="s">
        <v>92</v>
      </c>
      <c r="C5831" s="35" t="s">
        <v>12</v>
      </c>
      <c r="D5831" s="35" t="s">
        <v>116</v>
      </c>
      <c r="E5831" s="35" t="s">
        <v>1148</v>
      </c>
      <c r="F5831" s="35">
        <v>1</v>
      </c>
      <c r="G5831" s="36">
        <v>23474</v>
      </c>
      <c r="H5831" s="35"/>
      <c r="I5831" s="36"/>
      <c r="J5831" s="36"/>
      <c r="K5831" s="36">
        <f t="shared" si="185"/>
        <v>23474</v>
      </c>
      <c r="L5831" s="348">
        <v>20250912</v>
      </c>
    </row>
    <row r="5832" spans="1:12" x14ac:dyDescent="0.25">
      <c r="A5832" s="55" t="s">
        <v>7691</v>
      </c>
      <c r="B5832" s="35" t="s">
        <v>92</v>
      </c>
      <c r="C5832" s="35" t="s">
        <v>12</v>
      </c>
      <c r="D5832" s="35" t="s">
        <v>116</v>
      </c>
      <c r="E5832" s="35" t="s">
        <v>4808</v>
      </c>
      <c r="F5832" s="35">
        <v>1</v>
      </c>
      <c r="G5832" s="36">
        <v>23474</v>
      </c>
      <c r="H5832" s="35"/>
      <c r="I5832" s="36"/>
      <c r="J5832" s="36"/>
      <c r="K5832" s="36">
        <f t="shared" si="185"/>
        <v>23474</v>
      </c>
      <c r="L5832" s="348">
        <v>20250912</v>
      </c>
    </row>
    <row r="5833" spans="1:12" x14ac:dyDescent="0.25">
      <c r="A5833" s="55" t="s">
        <v>7692</v>
      </c>
      <c r="B5833" s="35" t="s">
        <v>92</v>
      </c>
      <c r="C5833" s="35" t="s">
        <v>12</v>
      </c>
      <c r="D5833" s="35" t="s">
        <v>116</v>
      </c>
      <c r="E5833" s="35" t="s">
        <v>1071</v>
      </c>
      <c r="F5833" s="35">
        <v>1</v>
      </c>
      <c r="G5833" s="36">
        <v>23474</v>
      </c>
      <c r="H5833" s="35"/>
      <c r="I5833" s="36"/>
      <c r="J5833" s="36"/>
      <c r="K5833" s="36">
        <f t="shared" si="185"/>
        <v>23474</v>
      </c>
      <c r="L5833" s="348">
        <v>20250912</v>
      </c>
    </row>
    <row r="5834" spans="1:12" x14ac:dyDescent="0.25">
      <c r="A5834" s="55" t="s">
        <v>7693</v>
      </c>
      <c r="B5834" s="35" t="s">
        <v>92</v>
      </c>
      <c r="C5834" s="35" t="s">
        <v>12</v>
      </c>
      <c r="D5834" s="35" t="s">
        <v>116</v>
      </c>
      <c r="E5834" s="35" t="s">
        <v>2369</v>
      </c>
      <c r="F5834" s="35">
        <v>1</v>
      </c>
      <c r="G5834" s="36">
        <v>23474</v>
      </c>
      <c r="H5834" s="35"/>
      <c r="I5834" s="36"/>
      <c r="J5834" s="36"/>
      <c r="K5834" s="36">
        <f t="shared" si="185"/>
        <v>23474</v>
      </c>
      <c r="L5834" s="348">
        <v>20250912</v>
      </c>
    </row>
    <row r="5835" spans="1:12" x14ac:dyDescent="0.25">
      <c r="A5835" s="55" t="s">
        <v>7622</v>
      </c>
      <c r="B5835" s="35" t="s">
        <v>92</v>
      </c>
      <c r="C5835" s="35" t="s">
        <v>220</v>
      </c>
      <c r="D5835" s="35" t="s">
        <v>221</v>
      </c>
      <c r="E5835" s="35" t="s">
        <v>3668</v>
      </c>
      <c r="F5835" s="35">
        <v>1</v>
      </c>
      <c r="G5835" s="36">
        <v>23474</v>
      </c>
      <c r="H5835" s="35"/>
      <c r="I5835" s="36"/>
      <c r="J5835" s="36"/>
      <c r="K5835" s="36">
        <f t="shared" si="185"/>
        <v>23474</v>
      </c>
      <c r="L5835" s="348">
        <v>20250917</v>
      </c>
    </row>
    <row r="5836" spans="1:12" x14ac:dyDescent="0.25">
      <c r="A5836" s="55" t="s">
        <v>7670</v>
      </c>
      <c r="B5836" s="35" t="s">
        <v>92</v>
      </c>
      <c r="C5836" s="35" t="s">
        <v>220</v>
      </c>
      <c r="D5836" s="35" t="s">
        <v>221</v>
      </c>
      <c r="E5836" s="35" t="s">
        <v>6018</v>
      </c>
      <c r="F5836" s="35">
        <v>1</v>
      </c>
      <c r="G5836" s="36">
        <v>23474</v>
      </c>
      <c r="H5836" s="35"/>
      <c r="I5836" s="36"/>
      <c r="J5836" s="36"/>
      <c r="K5836" s="36">
        <f t="shared" si="185"/>
        <v>23474</v>
      </c>
      <c r="L5836" s="348">
        <v>20250917</v>
      </c>
    </row>
    <row r="5837" spans="1:12" x14ac:dyDescent="0.25">
      <c r="A5837" s="55" t="s">
        <v>7671</v>
      </c>
      <c r="B5837" s="35" t="s">
        <v>92</v>
      </c>
      <c r="C5837" s="35" t="s">
        <v>220</v>
      </c>
      <c r="D5837" s="35" t="s">
        <v>221</v>
      </c>
      <c r="E5837" s="35" t="s">
        <v>1218</v>
      </c>
      <c r="F5837" s="35">
        <v>1</v>
      </c>
      <c r="G5837" s="36">
        <v>23474</v>
      </c>
      <c r="H5837" s="35"/>
      <c r="I5837" s="36"/>
      <c r="J5837" s="36"/>
      <c r="K5837" s="36">
        <f t="shared" si="185"/>
        <v>23474</v>
      </c>
      <c r="L5837" s="348">
        <v>20250917</v>
      </c>
    </row>
    <row r="5838" spans="1:12" x14ac:dyDescent="0.25">
      <c r="A5838" s="55" t="s">
        <v>7672</v>
      </c>
      <c r="B5838" s="35" t="s">
        <v>92</v>
      </c>
      <c r="C5838" s="35" t="s">
        <v>220</v>
      </c>
      <c r="D5838" s="35" t="s">
        <v>221</v>
      </c>
      <c r="E5838" s="35" t="s">
        <v>3662</v>
      </c>
      <c r="F5838" s="35">
        <v>1</v>
      </c>
      <c r="G5838" s="36">
        <v>23474</v>
      </c>
      <c r="H5838" s="35"/>
      <c r="I5838" s="36"/>
      <c r="J5838" s="36"/>
      <c r="K5838" s="36">
        <f t="shared" si="185"/>
        <v>23474</v>
      </c>
      <c r="L5838" s="348">
        <v>20250917</v>
      </c>
    </row>
    <row r="5839" spans="1:12" x14ac:dyDescent="0.25">
      <c r="A5839" s="55" t="s">
        <v>7673</v>
      </c>
      <c r="B5839" s="35" t="s">
        <v>92</v>
      </c>
      <c r="C5839" s="35" t="s">
        <v>220</v>
      </c>
      <c r="D5839" s="35" t="s">
        <v>221</v>
      </c>
      <c r="E5839" s="35" t="s">
        <v>2169</v>
      </c>
      <c r="F5839" s="35">
        <v>1</v>
      </c>
      <c r="G5839" s="36">
        <v>23474</v>
      </c>
      <c r="H5839" s="35"/>
      <c r="I5839" s="36"/>
      <c r="J5839" s="36"/>
      <c r="K5839" s="36">
        <f t="shared" si="185"/>
        <v>23474</v>
      </c>
      <c r="L5839" s="348">
        <v>20250917</v>
      </c>
    </row>
    <row r="5840" spans="1:12" x14ac:dyDescent="0.25">
      <c r="A5840" s="55" t="s">
        <v>7674</v>
      </c>
      <c r="B5840" s="35" t="s">
        <v>92</v>
      </c>
      <c r="C5840" s="35" t="s">
        <v>220</v>
      </c>
      <c r="D5840" s="35" t="s">
        <v>221</v>
      </c>
      <c r="E5840" s="35" t="s">
        <v>4348</v>
      </c>
      <c r="F5840" s="35">
        <v>1</v>
      </c>
      <c r="G5840" s="36">
        <v>23474</v>
      </c>
      <c r="H5840" s="35"/>
      <c r="I5840" s="36"/>
      <c r="J5840" s="36"/>
      <c r="K5840" s="36">
        <f t="shared" si="185"/>
        <v>23474</v>
      </c>
      <c r="L5840" s="348">
        <v>20250917</v>
      </c>
    </row>
    <row r="5841" spans="1:12" x14ac:dyDescent="0.25">
      <c r="A5841" s="55" t="s">
        <v>7645</v>
      </c>
      <c r="B5841" s="35" t="s">
        <v>92</v>
      </c>
      <c r="C5841" s="35" t="s">
        <v>12</v>
      </c>
      <c r="D5841" s="35" t="s">
        <v>128</v>
      </c>
      <c r="E5841" s="35" t="s">
        <v>7646</v>
      </c>
      <c r="F5841" s="35">
        <v>1</v>
      </c>
      <c r="G5841" s="36">
        <v>23474</v>
      </c>
      <c r="H5841" s="35"/>
      <c r="I5841" s="36"/>
      <c r="J5841" s="36"/>
      <c r="K5841" s="36">
        <f t="shared" si="185"/>
        <v>23474</v>
      </c>
      <c r="L5841" s="348">
        <v>20250923</v>
      </c>
    </row>
    <row r="5842" spans="1:12" x14ac:dyDescent="0.25">
      <c r="A5842" s="55" t="s">
        <v>7647</v>
      </c>
      <c r="B5842" s="35" t="s">
        <v>92</v>
      </c>
      <c r="C5842" s="35" t="s">
        <v>12</v>
      </c>
      <c r="D5842" s="35" t="s">
        <v>128</v>
      </c>
      <c r="E5842" s="35" t="s">
        <v>3173</v>
      </c>
      <c r="F5842" s="35">
        <v>1</v>
      </c>
      <c r="G5842" s="36">
        <v>23474</v>
      </c>
      <c r="H5842" s="35"/>
      <c r="I5842" s="36"/>
      <c r="J5842" s="36"/>
      <c r="K5842" s="36">
        <f t="shared" si="185"/>
        <v>23474</v>
      </c>
      <c r="L5842" s="348">
        <v>20250923</v>
      </c>
    </row>
    <row r="5843" spans="1:12" x14ac:dyDescent="0.25">
      <c r="A5843" s="55" t="s">
        <v>7648</v>
      </c>
      <c r="B5843" s="35" t="s">
        <v>92</v>
      </c>
      <c r="C5843" s="35" t="s">
        <v>12</v>
      </c>
      <c r="D5843" s="35" t="s">
        <v>128</v>
      </c>
      <c r="E5843" s="35" t="s">
        <v>160</v>
      </c>
      <c r="F5843" s="35">
        <v>1</v>
      </c>
      <c r="G5843" s="36">
        <v>23474</v>
      </c>
      <c r="H5843" s="35"/>
      <c r="I5843" s="36"/>
      <c r="J5843" s="36"/>
      <c r="K5843" s="36">
        <f t="shared" si="185"/>
        <v>23474</v>
      </c>
      <c r="L5843" s="348">
        <v>20250923</v>
      </c>
    </row>
    <row r="5844" spans="1:12" x14ac:dyDescent="0.25">
      <c r="A5844" s="56" t="s">
        <v>7649</v>
      </c>
      <c r="B5844" s="46" t="s">
        <v>92</v>
      </c>
      <c r="C5844" s="46" t="s">
        <v>12</v>
      </c>
      <c r="D5844" s="46" t="s">
        <v>128</v>
      </c>
      <c r="E5844" s="46" t="s">
        <v>1020</v>
      </c>
      <c r="F5844" s="46">
        <v>1</v>
      </c>
      <c r="G5844" s="37">
        <v>23474</v>
      </c>
      <c r="H5844" s="46">
        <v>88</v>
      </c>
      <c r="I5844" s="37">
        <v>568.27</v>
      </c>
      <c r="J5844" s="37">
        <f>I5844*H5844</f>
        <v>50007.759999999995</v>
      </c>
      <c r="K5844" s="37">
        <f t="shared" si="185"/>
        <v>73481.759999999995</v>
      </c>
      <c r="L5844" s="350">
        <v>20250923</v>
      </c>
    </row>
    <row r="5845" spans="1:12" x14ac:dyDescent="0.25">
      <c r="A5845" s="55" t="s">
        <v>7635</v>
      </c>
      <c r="B5845" s="35" t="s">
        <v>92</v>
      </c>
      <c r="C5845" s="35" t="s">
        <v>12</v>
      </c>
      <c r="D5845" s="35" t="s">
        <v>118</v>
      </c>
      <c r="E5845" s="35" t="s">
        <v>5380</v>
      </c>
      <c r="F5845" s="35">
        <v>1</v>
      </c>
      <c r="G5845" s="36">
        <v>23474</v>
      </c>
      <c r="H5845" s="35"/>
      <c r="I5845" s="36"/>
      <c r="J5845" s="36"/>
      <c r="K5845" s="36">
        <f t="shared" si="185"/>
        <v>23474</v>
      </c>
      <c r="L5845" s="348">
        <v>20250924</v>
      </c>
    </row>
    <row r="5846" spans="1:12" x14ac:dyDescent="0.25">
      <c r="A5846" s="55" t="s">
        <v>7636</v>
      </c>
      <c r="B5846" s="35" t="s">
        <v>92</v>
      </c>
      <c r="C5846" s="35" t="s">
        <v>12</v>
      </c>
      <c r="D5846" s="35" t="s">
        <v>118</v>
      </c>
      <c r="E5846" s="35" t="s">
        <v>2205</v>
      </c>
      <c r="F5846" s="35">
        <v>1</v>
      </c>
      <c r="G5846" s="36">
        <v>23474</v>
      </c>
      <c r="H5846" s="35"/>
      <c r="I5846" s="36"/>
      <c r="J5846" s="36"/>
      <c r="K5846" s="36">
        <f t="shared" si="185"/>
        <v>23474</v>
      </c>
      <c r="L5846" s="348">
        <v>20250924</v>
      </c>
    </row>
    <row r="5847" spans="1:12" x14ac:dyDescent="0.25">
      <c r="A5847" s="55" t="s">
        <v>7637</v>
      </c>
      <c r="B5847" s="35" t="s">
        <v>92</v>
      </c>
      <c r="C5847" s="35" t="s">
        <v>12</v>
      </c>
      <c r="D5847" s="35" t="s">
        <v>118</v>
      </c>
      <c r="E5847" s="35" t="s">
        <v>3171</v>
      </c>
      <c r="F5847" s="35">
        <v>1</v>
      </c>
      <c r="G5847" s="36">
        <v>23474</v>
      </c>
      <c r="H5847" s="35"/>
      <c r="I5847" s="36"/>
      <c r="J5847" s="36"/>
      <c r="K5847" s="36">
        <f t="shared" si="185"/>
        <v>23474</v>
      </c>
      <c r="L5847" s="348">
        <v>20250924</v>
      </c>
    </row>
    <row r="5848" spans="1:12" x14ac:dyDescent="0.25">
      <c r="A5848" s="55" t="s">
        <v>7638</v>
      </c>
      <c r="B5848" s="35" t="s">
        <v>92</v>
      </c>
      <c r="C5848" s="35" t="s">
        <v>12</v>
      </c>
      <c r="D5848" s="35" t="s">
        <v>118</v>
      </c>
      <c r="E5848" s="35" t="s">
        <v>2477</v>
      </c>
      <c r="F5848" s="35">
        <v>1</v>
      </c>
      <c r="G5848" s="36">
        <v>23474</v>
      </c>
      <c r="H5848" s="35"/>
      <c r="I5848" s="36"/>
      <c r="J5848" s="36"/>
      <c r="K5848" s="36">
        <f t="shared" si="185"/>
        <v>23474</v>
      </c>
      <c r="L5848" s="348">
        <v>20250924</v>
      </c>
    </row>
    <row r="5849" spans="1:12" x14ac:dyDescent="0.25">
      <c r="A5849" s="55" t="s">
        <v>7639</v>
      </c>
      <c r="B5849" s="35" t="s">
        <v>92</v>
      </c>
      <c r="C5849" s="35" t="s">
        <v>12</v>
      </c>
      <c r="D5849" s="35" t="s">
        <v>118</v>
      </c>
      <c r="E5849" s="35" t="s">
        <v>174</v>
      </c>
      <c r="F5849" s="35">
        <v>1</v>
      </c>
      <c r="G5849" s="36">
        <v>23474</v>
      </c>
      <c r="H5849" s="35"/>
      <c r="I5849" s="36"/>
      <c r="J5849" s="36"/>
      <c r="K5849" s="36">
        <f t="shared" si="185"/>
        <v>23474</v>
      </c>
      <c r="L5849" s="348">
        <v>20250924</v>
      </c>
    </row>
    <row r="5850" spans="1:12" x14ac:dyDescent="0.25">
      <c r="A5850" s="55" t="s">
        <v>7640</v>
      </c>
      <c r="B5850" s="35" t="s">
        <v>92</v>
      </c>
      <c r="C5850" s="35" t="s">
        <v>12</v>
      </c>
      <c r="D5850" s="35" t="s">
        <v>118</v>
      </c>
      <c r="E5850" s="35" t="s">
        <v>119</v>
      </c>
      <c r="F5850" s="35">
        <v>1</v>
      </c>
      <c r="G5850" s="36">
        <v>23474</v>
      </c>
      <c r="H5850" s="35"/>
      <c r="I5850" s="36"/>
      <c r="J5850" s="36"/>
      <c r="K5850" s="36">
        <f t="shared" si="185"/>
        <v>23474</v>
      </c>
      <c r="L5850" s="348">
        <v>20250924</v>
      </c>
    </row>
    <row r="5851" spans="1:12" x14ac:dyDescent="0.25">
      <c r="A5851" s="55" t="s">
        <v>7641</v>
      </c>
      <c r="B5851" s="35" t="s">
        <v>92</v>
      </c>
      <c r="C5851" s="35" t="s">
        <v>12</v>
      </c>
      <c r="D5851" s="35" t="s">
        <v>118</v>
      </c>
      <c r="E5851" s="35" t="s">
        <v>676</v>
      </c>
      <c r="F5851" s="35">
        <v>1</v>
      </c>
      <c r="G5851" s="36">
        <v>23474</v>
      </c>
      <c r="H5851" s="35"/>
      <c r="I5851" s="36"/>
      <c r="J5851" s="36"/>
      <c r="K5851" s="36">
        <f t="shared" si="185"/>
        <v>23474</v>
      </c>
      <c r="L5851" s="348">
        <v>20250924</v>
      </c>
    </row>
    <row r="5852" spans="1:12" x14ac:dyDescent="0.25">
      <c r="A5852" s="55" t="s">
        <v>7629</v>
      </c>
      <c r="B5852" s="35" t="s">
        <v>92</v>
      </c>
      <c r="C5852" s="35" t="s">
        <v>251</v>
      </c>
      <c r="D5852" s="35" t="s">
        <v>91</v>
      </c>
      <c r="E5852" s="35" t="s">
        <v>2971</v>
      </c>
      <c r="F5852" s="35">
        <v>1</v>
      </c>
      <c r="G5852" s="36">
        <v>23474</v>
      </c>
      <c r="H5852" s="35"/>
      <c r="I5852" s="36"/>
      <c r="J5852" s="36"/>
      <c r="K5852" s="36">
        <f t="shared" si="185"/>
        <v>23474</v>
      </c>
      <c r="L5852" s="348">
        <v>20250925</v>
      </c>
    </row>
    <row r="5853" spans="1:12" x14ac:dyDescent="0.25">
      <c r="A5853" s="55" t="s">
        <v>7630</v>
      </c>
      <c r="B5853" s="35" t="s">
        <v>92</v>
      </c>
      <c r="C5853" s="35" t="s">
        <v>251</v>
      </c>
      <c r="D5853" s="35" t="s">
        <v>91</v>
      </c>
      <c r="E5853" s="35" t="s">
        <v>1196</v>
      </c>
      <c r="F5853" s="35">
        <v>1</v>
      </c>
      <c r="G5853" s="36">
        <v>23474</v>
      </c>
      <c r="H5853" s="35"/>
      <c r="I5853" s="36"/>
      <c r="J5853" s="36"/>
      <c r="K5853" s="36">
        <f t="shared" si="185"/>
        <v>23474</v>
      </c>
      <c r="L5853" s="348">
        <v>20250925</v>
      </c>
    </row>
    <row r="5854" spans="1:12" x14ac:dyDescent="0.25">
      <c r="A5854" s="55" t="s">
        <v>7631</v>
      </c>
      <c r="B5854" s="35" t="s">
        <v>92</v>
      </c>
      <c r="C5854" s="35" t="s">
        <v>251</v>
      </c>
      <c r="D5854" s="35" t="s">
        <v>91</v>
      </c>
      <c r="E5854" s="35" t="s">
        <v>252</v>
      </c>
      <c r="F5854" s="35">
        <v>1</v>
      </c>
      <c r="G5854" s="36">
        <v>23474</v>
      </c>
      <c r="H5854" s="35"/>
      <c r="I5854" s="36"/>
      <c r="J5854" s="36"/>
      <c r="K5854" s="36">
        <f t="shared" si="185"/>
        <v>23474</v>
      </c>
      <c r="L5854" s="348">
        <v>20250925</v>
      </c>
    </row>
    <row r="5855" spans="1:12" x14ac:dyDescent="0.25">
      <c r="A5855" s="55" t="s">
        <v>7632</v>
      </c>
      <c r="B5855" s="35" t="s">
        <v>92</v>
      </c>
      <c r="C5855" s="35" t="s">
        <v>251</v>
      </c>
      <c r="D5855" s="35" t="s">
        <v>91</v>
      </c>
      <c r="E5855" s="35" t="s">
        <v>4706</v>
      </c>
      <c r="F5855" s="35">
        <v>1</v>
      </c>
      <c r="G5855" s="36">
        <v>23474</v>
      </c>
      <c r="H5855" s="35"/>
      <c r="I5855" s="36"/>
      <c r="J5855" s="36"/>
      <c r="K5855" s="36">
        <f t="shared" si="185"/>
        <v>23474</v>
      </c>
      <c r="L5855" s="348">
        <v>20250925</v>
      </c>
    </row>
    <row r="5856" spans="1:12" x14ac:dyDescent="0.25">
      <c r="A5856" s="55" t="s">
        <v>7624</v>
      </c>
      <c r="B5856" s="35" t="s">
        <v>92</v>
      </c>
      <c r="C5856" s="35" t="s">
        <v>251</v>
      </c>
      <c r="D5856" s="35" t="s">
        <v>91</v>
      </c>
      <c r="E5856" s="35" t="s">
        <v>3513</v>
      </c>
      <c r="F5856" s="35">
        <v>1</v>
      </c>
      <c r="G5856" s="36">
        <v>23474</v>
      </c>
      <c r="H5856" s="35"/>
      <c r="I5856" s="36"/>
      <c r="J5856" s="36"/>
      <c r="K5856" s="36">
        <f t="shared" si="185"/>
        <v>23474</v>
      </c>
      <c r="L5856" s="348">
        <v>20250926</v>
      </c>
    </row>
    <row r="5857" spans="1:12" x14ac:dyDescent="0.25">
      <c r="A5857" s="55" t="s">
        <v>7625</v>
      </c>
      <c r="B5857" s="35" t="s">
        <v>92</v>
      </c>
      <c r="C5857" s="35" t="s">
        <v>251</v>
      </c>
      <c r="D5857" s="35" t="s">
        <v>91</v>
      </c>
      <c r="E5857" s="35" t="s">
        <v>1198</v>
      </c>
      <c r="F5857" s="35">
        <v>1</v>
      </c>
      <c r="G5857" s="36">
        <v>23474</v>
      </c>
      <c r="H5857" s="35"/>
      <c r="I5857" s="36"/>
      <c r="J5857" s="36"/>
      <c r="K5857" s="36">
        <f t="shared" si="185"/>
        <v>23474</v>
      </c>
      <c r="L5857" s="348">
        <v>20250926</v>
      </c>
    </row>
    <row r="5858" spans="1:12" x14ac:dyDescent="0.25">
      <c r="A5858" s="55" t="s">
        <v>7626</v>
      </c>
      <c r="B5858" s="35" t="s">
        <v>92</v>
      </c>
      <c r="C5858" s="35" t="s">
        <v>251</v>
      </c>
      <c r="D5858" s="35" t="s">
        <v>91</v>
      </c>
      <c r="E5858" s="35" t="s">
        <v>3539</v>
      </c>
      <c r="F5858" s="35">
        <v>1</v>
      </c>
      <c r="G5858" s="36">
        <v>23474</v>
      </c>
      <c r="H5858" s="35"/>
      <c r="I5858" s="36"/>
      <c r="J5858" s="36"/>
      <c r="K5858" s="36">
        <f t="shared" si="185"/>
        <v>23474</v>
      </c>
      <c r="L5858" s="348">
        <v>20250926</v>
      </c>
    </row>
    <row r="5859" spans="1:12" x14ac:dyDescent="0.25">
      <c r="A5859" s="55" t="s">
        <v>7627</v>
      </c>
      <c r="B5859" s="35" t="s">
        <v>92</v>
      </c>
      <c r="C5859" s="35" t="s">
        <v>251</v>
      </c>
      <c r="D5859" s="35" t="s">
        <v>91</v>
      </c>
      <c r="E5859" s="35" t="s">
        <v>962</v>
      </c>
      <c r="F5859" s="35">
        <v>1</v>
      </c>
      <c r="G5859" s="36">
        <v>23474</v>
      </c>
      <c r="H5859" s="35"/>
      <c r="I5859" s="36"/>
      <c r="J5859" s="36"/>
      <c r="K5859" s="36">
        <f t="shared" si="185"/>
        <v>23474</v>
      </c>
      <c r="L5859" s="348">
        <v>20250926</v>
      </c>
    </row>
    <row r="5860" spans="1:12" ht="15.75" thickBot="1" x14ac:dyDescent="0.3">
      <c r="A5860" s="50" t="s">
        <v>7628</v>
      </c>
      <c r="B5860" s="48" t="s">
        <v>92</v>
      </c>
      <c r="C5860" s="48" t="s">
        <v>251</v>
      </c>
      <c r="D5860" s="48" t="s">
        <v>91</v>
      </c>
      <c r="E5860" s="48" t="s">
        <v>5098</v>
      </c>
      <c r="F5860" s="48">
        <v>1</v>
      </c>
      <c r="G5860" s="34">
        <v>23474</v>
      </c>
      <c r="H5860" s="48"/>
      <c r="I5860" s="34"/>
      <c r="J5860" s="34"/>
      <c r="K5860" s="34">
        <f t="shared" si="185"/>
        <v>23474</v>
      </c>
      <c r="L5860" s="349">
        <v>20250926</v>
      </c>
    </row>
    <row r="5862" spans="1:12" ht="15.75" thickBot="1" x14ac:dyDescent="0.3">
      <c r="A5862" s="70" t="s">
        <v>0</v>
      </c>
      <c r="B5862" s="71" t="s">
        <v>1</v>
      </c>
      <c r="C5862" s="71" t="s">
        <v>2</v>
      </c>
      <c r="D5862" s="71" t="s">
        <v>3</v>
      </c>
      <c r="E5862" s="71" t="s">
        <v>4</v>
      </c>
      <c r="F5862" s="71"/>
      <c r="G5862" s="72" t="s">
        <v>6</v>
      </c>
      <c r="H5862" s="71" t="s">
        <v>7</v>
      </c>
      <c r="I5862" s="72" t="s">
        <v>8</v>
      </c>
      <c r="J5862" s="72" t="s">
        <v>9</v>
      </c>
      <c r="K5862" s="72" t="s">
        <v>10</v>
      </c>
      <c r="L5862" s="357" t="s">
        <v>5</v>
      </c>
    </row>
    <row r="5863" spans="1:12" x14ac:dyDescent="0.25">
      <c r="A5863" s="54" t="s">
        <v>7884</v>
      </c>
      <c r="B5863" s="47" t="s">
        <v>11</v>
      </c>
      <c r="C5863" s="47" t="s">
        <v>36</v>
      </c>
      <c r="D5863" s="47" t="s">
        <v>37</v>
      </c>
      <c r="E5863" s="47" t="s">
        <v>3153</v>
      </c>
      <c r="F5863" s="47">
        <v>1</v>
      </c>
      <c r="G5863" s="38">
        <v>47901</v>
      </c>
      <c r="H5863" s="47"/>
      <c r="I5863" s="38"/>
      <c r="J5863" s="38"/>
      <c r="K5863" s="38">
        <f t="shared" ref="K5863:K5894" si="186">J5863+G5863</f>
        <v>47901</v>
      </c>
      <c r="L5863" s="347">
        <v>20250521</v>
      </c>
    </row>
    <row r="5864" spans="1:12" x14ac:dyDescent="0.25">
      <c r="A5864" s="55" t="s">
        <v>7875</v>
      </c>
      <c r="B5864" s="35" t="s">
        <v>2204</v>
      </c>
      <c r="C5864" s="35" t="s">
        <v>934</v>
      </c>
      <c r="D5864" s="35" t="s">
        <v>7876</v>
      </c>
      <c r="E5864" s="35" t="s">
        <v>5432</v>
      </c>
      <c r="F5864" s="35">
        <v>1</v>
      </c>
      <c r="G5864" s="105">
        <v>50780</v>
      </c>
      <c r="H5864" s="35"/>
      <c r="I5864" s="36"/>
      <c r="J5864" s="36"/>
      <c r="K5864" s="36">
        <f t="shared" si="186"/>
        <v>50780</v>
      </c>
      <c r="L5864" s="348">
        <v>20251001</v>
      </c>
    </row>
    <row r="5865" spans="1:12" x14ac:dyDescent="0.25">
      <c r="A5865" s="56" t="s">
        <v>7883</v>
      </c>
      <c r="B5865" s="46" t="s">
        <v>11</v>
      </c>
      <c r="C5865" s="46" t="s">
        <v>27</v>
      </c>
      <c r="D5865" s="46" t="s">
        <v>68</v>
      </c>
      <c r="E5865" s="46" t="s">
        <v>1352</v>
      </c>
      <c r="F5865" s="46">
        <v>1</v>
      </c>
      <c r="G5865" s="78">
        <v>50780</v>
      </c>
      <c r="H5865" s="46">
        <v>203</v>
      </c>
      <c r="I5865" s="78">
        <v>568.27</v>
      </c>
      <c r="J5865" s="37">
        <f>I5865*H5865</f>
        <v>115358.81</v>
      </c>
      <c r="K5865" s="37">
        <f t="shared" si="186"/>
        <v>166138.81</v>
      </c>
      <c r="L5865" s="350">
        <v>20251001</v>
      </c>
    </row>
    <row r="5866" spans="1:12" x14ac:dyDescent="0.25">
      <c r="A5866" s="55" t="s">
        <v>7863</v>
      </c>
      <c r="B5866" s="35" t="s">
        <v>11</v>
      </c>
      <c r="C5866" s="35" t="s">
        <v>28</v>
      </c>
      <c r="D5866" s="35" t="s">
        <v>2024</v>
      </c>
      <c r="E5866" s="35" t="s">
        <v>2025</v>
      </c>
      <c r="F5866" s="35">
        <v>1</v>
      </c>
      <c r="G5866" s="105">
        <v>50780</v>
      </c>
      <c r="H5866" s="35"/>
      <c r="I5866" s="105"/>
      <c r="J5866" s="36"/>
      <c r="K5866" s="36">
        <f t="shared" si="186"/>
        <v>50780</v>
      </c>
      <c r="L5866" s="348">
        <v>20251002</v>
      </c>
    </row>
    <row r="5867" spans="1:12" x14ac:dyDescent="0.25">
      <c r="A5867" s="55" t="s">
        <v>7864</v>
      </c>
      <c r="B5867" s="35" t="s">
        <v>11</v>
      </c>
      <c r="C5867" s="35" t="s">
        <v>12</v>
      </c>
      <c r="D5867" s="35" t="s">
        <v>118</v>
      </c>
      <c r="E5867" s="35" t="s">
        <v>5380</v>
      </c>
      <c r="F5867" s="35">
        <v>1</v>
      </c>
      <c r="G5867" s="105">
        <v>50780</v>
      </c>
      <c r="H5867" s="35"/>
      <c r="I5867" s="105"/>
      <c r="J5867" s="36"/>
      <c r="K5867" s="36">
        <f t="shared" si="186"/>
        <v>50780</v>
      </c>
      <c r="L5867" s="348">
        <v>20251002</v>
      </c>
    </row>
    <row r="5868" spans="1:12" x14ac:dyDescent="0.25">
      <c r="A5868" s="55" t="s">
        <v>7860</v>
      </c>
      <c r="B5868" s="35" t="s">
        <v>11</v>
      </c>
      <c r="C5868" s="35" t="s">
        <v>12</v>
      </c>
      <c r="D5868" s="35" t="s">
        <v>475</v>
      </c>
      <c r="E5868" s="35" t="s">
        <v>7861</v>
      </c>
      <c r="F5868" s="35">
        <v>1</v>
      </c>
      <c r="G5868" s="105">
        <v>50780</v>
      </c>
      <c r="H5868" s="35"/>
      <c r="I5868" s="105"/>
      <c r="J5868" s="36"/>
      <c r="K5868" s="36">
        <f t="shared" si="186"/>
        <v>50780</v>
      </c>
      <c r="L5868" s="348">
        <v>20251003</v>
      </c>
    </row>
    <row r="5869" spans="1:12" x14ac:dyDescent="0.25">
      <c r="A5869" s="56" t="s">
        <v>7871</v>
      </c>
      <c r="B5869" s="46" t="s">
        <v>11</v>
      </c>
      <c r="C5869" s="46" t="s">
        <v>36</v>
      </c>
      <c r="D5869" s="46" t="s">
        <v>37</v>
      </c>
      <c r="E5869" s="46" t="s">
        <v>7042</v>
      </c>
      <c r="F5869" s="46">
        <v>1</v>
      </c>
      <c r="G5869" s="78">
        <v>50780</v>
      </c>
      <c r="H5869" s="46">
        <v>287</v>
      </c>
      <c r="I5869" s="78">
        <v>568.27</v>
      </c>
      <c r="J5869" s="37">
        <f>I5869*H5869</f>
        <v>163093.49</v>
      </c>
      <c r="K5869" s="37">
        <f t="shared" si="186"/>
        <v>213873.49</v>
      </c>
      <c r="L5869" s="350">
        <v>20251003</v>
      </c>
    </row>
    <row r="5870" spans="1:12" x14ac:dyDescent="0.25">
      <c r="A5870" s="55" t="s">
        <v>7877</v>
      </c>
      <c r="B5870" s="35" t="s">
        <v>11</v>
      </c>
      <c r="C5870" s="35" t="s">
        <v>36</v>
      </c>
      <c r="D5870" s="35" t="s">
        <v>37</v>
      </c>
      <c r="E5870" s="35" t="s">
        <v>1305</v>
      </c>
      <c r="F5870" s="35">
        <v>1</v>
      </c>
      <c r="G5870" s="105">
        <v>50780</v>
      </c>
      <c r="H5870" s="35"/>
      <c r="I5870" s="105"/>
      <c r="J5870" s="36"/>
      <c r="K5870" s="36">
        <f t="shared" si="186"/>
        <v>50780</v>
      </c>
      <c r="L5870" s="348">
        <v>20251003</v>
      </c>
    </row>
    <row r="5871" spans="1:12" x14ac:dyDescent="0.25">
      <c r="A5871" s="55" t="s">
        <v>7879</v>
      </c>
      <c r="B5871" s="35" t="s">
        <v>11</v>
      </c>
      <c r="C5871" s="35" t="s">
        <v>36</v>
      </c>
      <c r="D5871" s="35" t="s">
        <v>37</v>
      </c>
      <c r="E5871" s="35" t="s">
        <v>2522</v>
      </c>
      <c r="F5871" s="35">
        <v>1</v>
      </c>
      <c r="G5871" s="105">
        <v>50780</v>
      </c>
      <c r="H5871" s="35"/>
      <c r="I5871" s="105"/>
      <c r="J5871" s="36"/>
      <c r="K5871" s="36">
        <f t="shared" si="186"/>
        <v>50780</v>
      </c>
      <c r="L5871" s="348">
        <v>20251003</v>
      </c>
    </row>
    <row r="5872" spans="1:12" x14ac:dyDescent="0.25">
      <c r="A5872" s="55" t="s">
        <v>7851</v>
      </c>
      <c r="B5872" s="35" t="s">
        <v>11</v>
      </c>
      <c r="C5872" s="35" t="s">
        <v>28</v>
      </c>
      <c r="D5872" s="35" t="s">
        <v>1980</v>
      </c>
      <c r="E5872" s="35" t="s">
        <v>3599</v>
      </c>
      <c r="F5872" s="35">
        <v>1</v>
      </c>
      <c r="G5872" s="105">
        <v>50780</v>
      </c>
      <c r="H5872" s="35"/>
      <c r="I5872" s="105"/>
      <c r="J5872" s="36"/>
      <c r="K5872" s="36">
        <f t="shared" si="186"/>
        <v>50780</v>
      </c>
      <c r="L5872" s="348">
        <v>20251006</v>
      </c>
    </row>
    <row r="5873" spans="1:12" x14ac:dyDescent="0.25">
      <c r="A5873" s="55" t="s">
        <v>7852</v>
      </c>
      <c r="B5873" s="35" t="s">
        <v>11</v>
      </c>
      <c r="C5873" s="35" t="s">
        <v>251</v>
      </c>
      <c r="D5873" s="35" t="s">
        <v>91</v>
      </c>
      <c r="E5873" s="35" t="s">
        <v>1196</v>
      </c>
      <c r="F5873" s="35">
        <v>1</v>
      </c>
      <c r="G5873" s="105">
        <v>50780</v>
      </c>
      <c r="H5873" s="35"/>
      <c r="I5873" s="105"/>
      <c r="J5873" s="36"/>
      <c r="K5873" s="36">
        <f t="shared" si="186"/>
        <v>50780</v>
      </c>
      <c r="L5873" s="348">
        <v>20251006</v>
      </c>
    </row>
    <row r="5874" spans="1:12" x14ac:dyDescent="0.25">
      <c r="A5874" s="56" t="s">
        <v>7847</v>
      </c>
      <c r="B5874" s="46" t="s">
        <v>11</v>
      </c>
      <c r="C5874" s="46" t="s">
        <v>28</v>
      </c>
      <c r="D5874" s="46" t="s">
        <v>1008</v>
      </c>
      <c r="E5874" s="46" t="s">
        <v>1009</v>
      </c>
      <c r="F5874" s="46">
        <v>1</v>
      </c>
      <c r="G5874" s="78">
        <v>50780</v>
      </c>
      <c r="H5874" s="46">
        <v>53</v>
      </c>
      <c r="I5874" s="78">
        <v>568.27</v>
      </c>
      <c r="J5874" s="37">
        <f>I5874*H5874</f>
        <v>30118.309999999998</v>
      </c>
      <c r="K5874" s="37">
        <f t="shared" si="186"/>
        <v>80898.31</v>
      </c>
      <c r="L5874" s="350">
        <v>20251007</v>
      </c>
    </row>
    <row r="5875" spans="1:12" x14ac:dyDescent="0.25">
      <c r="A5875" s="55" t="s">
        <v>7862</v>
      </c>
      <c r="B5875" s="35" t="s">
        <v>11</v>
      </c>
      <c r="C5875" s="35" t="s">
        <v>27</v>
      </c>
      <c r="D5875" s="35" t="s">
        <v>914</v>
      </c>
      <c r="E5875" s="35" t="s">
        <v>1255</v>
      </c>
      <c r="F5875" s="35">
        <v>1</v>
      </c>
      <c r="G5875" s="105">
        <v>50780</v>
      </c>
      <c r="H5875" s="35"/>
      <c r="I5875" s="105"/>
      <c r="J5875" s="36"/>
      <c r="K5875" s="36">
        <f t="shared" si="186"/>
        <v>50780</v>
      </c>
      <c r="L5875" s="348">
        <v>20251007</v>
      </c>
    </row>
    <row r="5876" spans="1:12" x14ac:dyDescent="0.25">
      <c r="A5876" s="55" t="s">
        <v>7865</v>
      </c>
      <c r="B5876" s="35" t="s">
        <v>2204</v>
      </c>
      <c r="C5876" s="35" t="s">
        <v>27</v>
      </c>
      <c r="D5876" s="35" t="s">
        <v>1092</v>
      </c>
      <c r="E5876" s="35" t="s">
        <v>7866</v>
      </c>
      <c r="F5876" s="35">
        <v>1</v>
      </c>
      <c r="G5876" s="105">
        <v>50780</v>
      </c>
      <c r="H5876" s="35"/>
      <c r="I5876" s="105"/>
      <c r="J5876" s="36"/>
      <c r="K5876" s="36">
        <f t="shared" si="186"/>
        <v>50780</v>
      </c>
      <c r="L5876" s="348">
        <v>20251008</v>
      </c>
    </row>
    <row r="5877" spans="1:12" x14ac:dyDescent="0.25">
      <c r="A5877" s="55" t="s">
        <v>7867</v>
      </c>
      <c r="B5877" s="35" t="s">
        <v>2204</v>
      </c>
      <c r="C5877" s="35" t="s">
        <v>27</v>
      </c>
      <c r="D5877" s="35" t="s">
        <v>1092</v>
      </c>
      <c r="E5877" s="35" t="s">
        <v>7868</v>
      </c>
      <c r="F5877" s="35">
        <v>1</v>
      </c>
      <c r="G5877" s="105">
        <v>50780</v>
      </c>
      <c r="H5877" s="35"/>
      <c r="I5877" s="105"/>
      <c r="J5877" s="36"/>
      <c r="K5877" s="36">
        <f t="shared" si="186"/>
        <v>50780</v>
      </c>
      <c r="L5877" s="348">
        <v>20251008</v>
      </c>
    </row>
    <row r="5878" spans="1:12" x14ac:dyDescent="0.25">
      <c r="A5878" s="56" t="s">
        <v>7869</v>
      </c>
      <c r="B5878" s="46" t="s">
        <v>2204</v>
      </c>
      <c r="C5878" s="46" t="s">
        <v>27</v>
      </c>
      <c r="D5878" s="46" t="s">
        <v>1092</v>
      </c>
      <c r="E5878" s="46" t="s">
        <v>7870</v>
      </c>
      <c r="F5878" s="46">
        <v>1</v>
      </c>
      <c r="G5878" s="78">
        <v>50780</v>
      </c>
      <c r="H5878" s="46">
        <v>59</v>
      </c>
      <c r="I5878" s="78">
        <v>568.27</v>
      </c>
      <c r="J5878" s="37">
        <f>I5878*H5878</f>
        <v>33527.93</v>
      </c>
      <c r="K5878" s="37">
        <f t="shared" si="186"/>
        <v>84307.93</v>
      </c>
      <c r="L5878" s="350">
        <v>20251008</v>
      </c>
    </row>
    <row r="5879" spans="1:12" x14ac:dyDescent="0.25">
      <c r="A5879" s="55" t="s">
        <v>7874</v>
      </c>
      <c r="B5879" s="35" t="s">
        <v>11</v>
      </c>
      <c r="C5879" s="35" t="s">
        <v>12</v>
      </c>
      <c r="D5879" s="35" t="s">
        <v>118</v>
      </c>
      <c r="E5879" s="35" t="s">
        <v>167</v>
      </c>
      <c r="F5879" s="35">
        <v>1</v>
      </c>
      <c r="G5879" s="105">
        <v>50780</v>
      </c>
      <c r="H5879" s="35"/>
      <c r="I5879" s="36"/>
      <c r="J5879" s="36"/>
      <c r="K5879" s="36">
        <f t="shared" si="186"/>
        <v>50780</v>
      </c>
      <c r="L5879" s="348">
        <v>20251009</v>
      </c>
    </row>
    <row r="5880" spans="1:12" x14ac:dyDescent="0.25">
      <c r="A5880" s="56" t="s">
        <v>7854</v>
      </c>
      <c r="B5880" s="46" t="s">
        <v>2204</v>
      </c>
      <c r="C5880" s="46" t="s">
        <v>27</v>
      </c>
      <c r="D5880" s="46" t="s">
        <v>162</v>
      </c>
      <c r="E5880" s="46" t="s">
        <v>7855</v>
      </c>
      <c r="F5880" s="46">
        <v>1</v>
      </c>
      <c r="G5880" s="78">
        <v>53814</v>
      </c>
      <c r="H5880" s="46">
        <v>237</v>
      </c>
      <c r="I5880" s="37">
        <v>602.22</v>
      </c>
      <c r="J5880" s="37">
        <f>I5880*H5880</f>
        <v>142726.14000000001</v>
      </c>
      <c r="K5880" s="37">
        <f t="shared" si="186"/>
        <v>196540.14</v>
      </c>
      <c r="L5880" s="350">
        <v>20251014</v>
      </c>
    </row>
    <row r="5881" spans="1:12" x14ac:dyDescent="0.25">
      <c r="A5881" s="55" t="s">
        <v>7856</v>
      </c>
      <c r="B5881" s="35" t="s">
        <v>2204</v>
      </c>
      <c r="C5881" s="35" t="s">
        <v>27</v>
      </c>
      <c r="D5881" s="35" t="s">
        <v>162</v>
      </c>
      <c r="E5881" s="35" t="s">
        <v>7857</v>
      </c>
      <c r="F5881" s="35">
        <v>1</v>
      </c>
      <c r="G5881" s="105">
        <v>53814</v>
      </c>
      <c r="H5881" s="35"/>
      <c r="I5881" s="36"/>
      <c r="J5881" s="36"/>
      <c r="K5881" s="36">
        <f t="shared" si="186"/>
        <v>53814</v>
      </c>
      <c r="L5881" s="348">
        <v>20251014</v>
      </c>
    </row>
    <row r="5882" spans="1:12" x14ac:dyDescent="0.25">
      <c r="A5882" s="55" t="s">
        <v>7829</v>
      </c>
      <c r="B5882" s="35" t="s">
        <v>11</v>
      </c>
      <c r="C5882" s="35" t="s">
        <v>12</v>
      </c>
      <c r="D5882" s="35" t="s">
        <v>118</v>
      </c>
      <c r="E5882" s="35" t="s">
        <v>2477</v>
      </c>
      <c r="F5882" s="35">
        <v>1</v>
      </c>
      <c r="G5882" s="105">
        <v>50780</v>
      </c>
      <c r="H5882" s="35"/>
      <c r="I5882" s="36"/>
      <c r="J5882" s="36"/>
      <c r="K5882" s="36">
        <f t="shared" si="186"/>
        <v>50780</v>
      </c>
      <c r="L5882" s="348">
        <v>20251015</v>
      </c>
    </row>
    <row r="5883" spans="1:12" x14ac:dyDescent="0.25">
      <c r="A5883" s="56" t="s">
        <v>7830</v>
      </c>
      <c r="B5883" s="46" t="s">
        <v>11</v>
      </c>
      <c r="C5883" s="46" t="s">
        <v>274</v>
      </c>
      <c r="D5883" s="46" t="s">
        <v>26</v>
      </c>
      <c r="E5883" s="46" t="s">
        <v>3131</v>
      </c>
      <c r="F5883" s="46">
        <v>1</v>
      </c>
      <c r="G5883" s="78">
        <v>50780</v>
      </c>
      <c r="H5883" s="46">
        <v>65</v>
      </c>
      <c r="I5883" s="78">
        <v>568.27</v>
      </c>
      <c r="J5883" s="37">
        <f>I5883*H5883</f>
        <v>36937.549999999996</v>
      </c>
      <c r="K5883" s="37">
        <f t="shared" si="186"/>
        <v>87717.549999999988</v>
      </c>
      <c r="L5883" s="350">
        <v>20251015</v>
      </c>
    </row>
    <row r="5884" spans="1:12" x14ac:dyDescent="0.25">
      <c r="A5884" s="55" t="s">
        <v>7838</v>
      </c>
      <c r="B5884" s="35" t="s">
        <v>11</v>
      </c>
      <c r="C5884" s="35" t="s">
        <v>251</v>
      </c>
      <c r="D5884" s="35" t="s">
        <v>91</v>
      </c>
      <c r="E5884" s="35" t="s">
        <v>1196</v>
      </c>
      <c r="F5884" s="35">
        <v>1</v>
      </c>
      <c r="G5884" s="105">
        <v>50780</v>
      </c>
      <c r="H5884" s="35"/>
      <c r="I5884" s="36"/>
      <c r="J5884" s="36"/>
      <c r="K5884" s="36">
        <f t="shared" si="186"/>
        <v>50780</v>
      </c>
      <c r="L5884" s="348">
        <v>20251015</v>
      </c>
    </row>
    <row r="5885" spans="1:12" x14ac:dyDescent="0.25">
      <c r="A5885" s="55" t="s">
        <v>7846</v>
      </c>
      <c r="B5885" s="35" t="s">
        <v>11</v>
      </c>
      <c r="C5885" s="35" t="s">
        <v>12</v>
      </c>
      <c r="D5885" s="35" t="s">
        <v>118</v>
      </c>
      <c r="E5885" s="35" t="s">
        <v>676</v>
      </c>
      <c r="F5885" s="35">
        <v>1</v>
      </c>
      <c r="G5885" s="105">
        <v>50780</v>
      </c>
      <c r="H5885" s="35"/>
      <c r="I5885" s="36"/>
      <c r="J5885" s="36"/>
      <c r="K5885" s="36">
        <f t="shared" si="186"/>
        <v>50780</v>
      </c>
      <c r="L5885" s="348">
        <v>20251015</v>
      </c>
    </row>
    <row r="5886" spans="1:12" x14ac:dyDescent="0.25">
      <c r="A5886" s="55" t="s">
        <v>7840</v>
      </c>
      <c r="B5886" s="35" t="s">
        <v>2204</v>
      </c>
      <c r="C5886" s="35" t="s">
        <v>27</v>
      </c>
      <c r="D5886" s="35" t="s">
        <v>444</v>
      </c>
      <c r="E5886" s="35" t="s">
        <v>7841</v>
      </c>
      <c r="F5886" s="35">
        <v>1</v>
      </c>
      <c r="G5886" s="36">
        <v>53814</v>
      </c>
      <c r="H5886" s="35"/>
      <c r="I5886" s="36"/>
      <c r="J5886" s="36"/>
      <c r="K5886" s="36">
        <f t="shared" si="186"/>
        <v>53814</v>
      </c>
      <c r="L5886" s="348">
        <v>20251016</v>
      </c>
    </row>
    <row r="5887" spans="1:12" x14ac:dyDescent="0.25">
      <c r="A5887" s="55" t="s">
        <v>7842</v>
      </c>
      <c r="B5887" s="35" t="s">
        <v>2204</v>
      </c>
      <c r="C5887" s="35" t="s">
        <v>27</v>
      </c>
      <c r="D5887" s="35" t="s">
        <v>444</v>
      </c>
      <c r="E5887" s="35" t="s">
        <v>7843</v>
      </c>
      <c r="F5887" s="35">
        <v>1</v>
      </c>
      <c r="G5887" s="36">
        <v>53814</v>
      </c>
      <c r="H5887" s="35"/>
      <c r="I5887" s="36"/>
      <c r="J5887" s="36"/>
      <c r="K5887" s="36">
        <f t="shared" si="186"/>
        <v>53814</v>
      </c>
      <c r="L5887" s="348">
        <v>20251016</v>
      </c>
    </row>
    <row r="5888" spans="1:12" x14ac:dyDescent="0.25">
      <c r="A5888" s="55" t="s">
        <v>7844</v>
      </c>
      <c r="B5888" s="35" t="s">
        <v>2204</v>
      </c>
      <c r="C5888" s="35" t="s">
        <v>27</v>
      </c>
      <c r="D5888" s="35" t="s">
        <v>444</v>
      </c>
      <c r="E5888" s="35" t="s">
        <v>7845</v>
      </c>
      <c r="F5888" s="35">
        <v>1</v>
      </c>
      <c r="G5888" s="36">
        <v>53814</v>
      </c>
      <c r="H5888" s="35"/>
      <c r="I5888" s="36"/>
      <c r="J5888" s="36"/>
      <c r="K5888" s="36">
        <f t="shared" si="186"/>
        <v>53814</v>
      </c>
      <c r="L5888" s="348">
        <v>20251016</v>
      </c>
    </row>
    <row r="5889" spans="1:12" x14ac:dyDescent="0.25">
      <c r="A5889" s="56" t="s">
        <v>7824</v>
      </c>
      <c r="B5889" s="46" t="s">
        <v>11</v>
      </c>
      <c r="C5889" s="46" t="s">
        <v>274</v>
      </c>
      <c r="D5889" s="46" t="s">
        <v>26</v>
      </c>
      <c r="E5889" s="46" t="s">
        <v>3133</v>
      </c>
      <c r="F5889" s="46">
        <v>1</v>
      </c>
      <c r="G5889" s="37">
        <v>53814</v>
      </c>
      <c r="H5889" s="46">
        <v>140</v>
      </c>
      <c r="I5889" s="37">
        <v>602.22</v>
      </c>
      <c r="J5889" s="37">
        <f>I5889*H5889</f>
        <v>84310.8</v>
      </c>
      <c r="K5889" s="37">
        <f t="shared" si="186"/>
        <v>138124.79999999999</v>
      </c>
      <c r="L5889" s="350">
        <v>20251017</v>
      </c>
    </row>
    <row r="5890" spans="1:12" x14ac:dyDescent="0.25">
      <c r="A5890" s="55" t="s">
        <v>7825</v>
      </c>
      <c r="B5890" s="35" t="s">
        <v>11</v>
      </c>
      <c r="C5890" s="35" t="s">
        <v>28</v>
      </c>
      <c r="D5890" s="35" t="s">
        <v>1089</v>
      </c>
      <c r="E5890" s="35" t="s">
        <v>2282</v>
      </c>
      <c r="F5890" s="35">
        <v>1</v>
      </c>
      <c r="G5890" s="36">
        <v>53814</v>
      </c>
      <c r="H5890" s="35"/>
      <c r="I5890" s="36"/>
      <c r="J5890" s="36"/>
      <c r="K5890" s="36">
        <f t="shared" si="186"/>
        <v>53814</v>
      </c>
      <c r="L5890" s="348">
        <v>20251017</v>
      </c>
    </row>
    <row r="5891" spans="1:12" x14ac:dyDescent="0.25">
      <c r="A5891" s="55" t="s">
        <v>7822</v>
      </c>
      <c r="B5891" s="35" t="s">
        <v>11</v>
      </c>
      <c r="C5891" s="35" t="s">
        <v>35</v>
      </c>
      <c r="D5891" s="35" t="s">
        <v>614</v>
      </c>
      <c r="E5891" s="35" t="s">
        <v>615</v>
      </c>
      <c r="F5891" s="35">
        <v>1</v>
      </c>
      <c r="G5891" s="36">
        <v>53814</v>
      </c>
      <c r="H5891" s="35"/>
      <c r="I5891" s="36"/>
      <c r="J5891" s="36"/>
      <c r="K5891" s="36">
        <f t="shared" si="186"/>
        <v>53814</v>
      </c>
      <c r="L5891" s="348">
        <v>20251020</v>
      </c>
    </row>
    <row r="5892" spans="1:12" x14ac:dyDescent="0.25">
      <c r="A5892" s="55" t="s">
        <v>7823</v>
      </c>
      <c r="B5892" s="35" t="s">
        <v>11</v>
      </c>
      <c r="C5892" s="35" t="s">
        <v>1760</v>
      </c>
      <c r="D5892" s="35" t="s">
        <v>1761</v>
      </c>
      <c r="E5892" s="35" t="s">
        <v>6949</v>
      </c>
      <c r="F5892" s="35">
        <v>1</v>
      </c>
      <c r="G5892" s="36">
        <v>53814</v>
      </c>
      <c r="H5892" s="35"/>
      <c r="I5892" s="36"/>
      <c r="J5892" s="36"/>
      <c r="K5892" s="36">
        <f t="shared" si="186"/>
        <v>53814</v>
      </c>
      <c r="L5892" s="348">
        <v>20251020</v>
      </c>
    </row>
    <row r="5893" spans="1:12" x14ac:dyDescent="0.25">
      <c r="A5893" s="55" t="s">
        <v>7839</v>
      </c>
      <c r="B5893" s="35" t="s">
        <v>11</v>
      </c>
      <c r="C5893" s="35" t="s">
        <v>28</v>
      </c>
      <c r="D5893" s="35" t="s">
        <v>1980</v>
      </c>
      <c r="E5893" s="35" t="s">
        <v>3599</v>
      </c>
      <c r="F5893" s="35">
        <v>1</v>
      </c>
      <c r="G5893" s="36">
        <v>53814</v>
      </c>
      <c r="H5893" s="35"/>
      <c r="I5893" s="36"/>
      <c r="J5893" s="36"/>
      <c r="K5893" s="36">
        <f t="shared" si="186"/>
        <v>53814</v>
      </c>
      <c r="L5893" s="348">
        <v>20251020</v>
      </c>
    </row>
    <row r="5894" spans="1:12" x14ac:dyDescent="0.25">
      <c r="A5894" s="56" t="s">
        <v>7831</v>
      </c>
      <c r="B5894" s="46" t="s">
        <v>11</v>
      </c>
      <c r="C5894" s="46" t="s">
        <v>36</v>
      </c>
      <c r="D5894" s="46" t="s">
        <v>37</v>
      </c>
      <c r="E5894" s="46" t="s">
        <v>5776</v>
      </c>
      <c r="F5894" s="46">
        <v>1</v>
      </c>
      <c r="G5894" s="37">
        <v>53814</v>
      </c>
      <c r="H5894" s="46">
        <v>287</v>
      </c>
      <c r="I5894" s="37">
        <v>602.22</v>
      </c>
      <c r="J5894" s="37">
        <f>I5894*H5894</f>
        <v>172837.14</v>
      </c>
      <c r="K5894" s="37">
        <f t="shared" si="186"/>
        <v>226651.14</v>
      </c>
      <c r="L5894" s="350">
        <v>20251021</v>
      </c>
    </row>
    <row r="5895" spans="1:12" x14ac:dyDescent="0.25">
      <c r="A5895" s="55" t="s">
        <v>7872</v>
      </c>
      <c r="B5895" s="35" t="s">
        <v>11</v>
      </c>
      <c r="C5895" s="35" t="s">
        <v>36</v>
      </c>
      <c r="D5895" s="35" t="s">
        <v>37</v>
      </c>
      <c r="E5895" s="35" t="s">
        <v>7873</v>
      </c>
      <c r="F5895" s="35">
        <v>1</v>
      </c>
      <c r="G5895" s="36">
        <v>50780</v>
      </c>
      <c r="H5895" s="35"/>
      <c r="I5895" s="36"/>
      <c r="J5895" s="36"/>
      <c r="K5895" s="36">
        <f t="shared" ref="K5895:K5925" si="187">J5895+G5895</f>
        <v>50780</v>
      </c>
      <c r="L5895" s="348">
        <v>20251021</v>
      </c>
    </row>
    <row r="5896" spans="1:12" x14ac:dyDescent="0.25">
      <c r="A5896" s="55" t="s">
        <v>7832</v>
      </c>
      <c r="B5896" s="35" t="s">
        <v>2204</v>
      </c>
      <c r="C5896" s="35" t="s">
        <v>27</v>
      </c>
      <c r="D5896" s="35" t="s">
        <v>337</v>
      </c>
      <c r="E5896" s="35" t="s">
        <v>7833</v>
      </c>
      <c r="F5896" s="35">
        <v>1</v>
      </c>
      <c r="G5896" s="105">
        <v>107628</v>
      </c>
      <c r="H5896" s="35"/>
      <c r="I5896" s="36"/>
      <c r="J5896" s="36"/>
      <c r="K5896" s="36">
        <f t="shared" si="187"/>
        <v>107628</v>
      </c>
      <c r="L5896" s="348">
        <v>20251022</v>
      </c>
    </row>
    <row r="5897" spans="1:12" x14ac:dyDescent="0.25">
      <c r="A5897" s="55" t="s">
        <v>7834</v>
      </c>
      <c r="B5897" s="35" t="s">
        <v>2204</v>
      </c>
      <c r="C5897" s="35" t="s">
        <v>27</v>
      </c>
      <c r="D5897" s="35" t="s">
        <v>337</v>
      </c>
      <c r="E5897" s="35" t="s">
        <v>7835</v>
      </c>
      <c r="F5897" s="35">
        <v>1</v>
      </c>
      <c r="G5897" s="105">
        <v>107628</v>
      </c>
      <c r="H5897" s="35"/>
      <c r="I5897" s="36"/>
      <c r="J5897" s="36"/>
      <c r="K5897" s="36">
        <f t="shared" si="187"/>
        <v>107628</v>
      </c>
      <c r="L5897" s="348">
        <v>20251022</v>
      </c>
    </row>
    <row r="5898" spans="1:12" x14ac:dyDescent="0.25">
      <c r="A5898" s="55" t="s">
        <v>7826</v>
      </c>
      <c r="B5898" s="35" t="s">
        <v>2204</v>
      </c>
      <c r="C5898" s="35" t="s">
        <v>7810</v>
      </c>
      <c r="D5898" s="35" t="s">
        <v>7827</v>
      </c>
      <c r="E5898" s="35" t="s">
        <v>7828</v>
      </c>
      <c r="F5898" s="35">
        <v>1</v>
      </c>
      <c r="G5898" s="36">
        <v>53814</v>
      </c>
      <c r="H5898" s="35"/>
      <c r="I5898" s="36"/>
      <c r="J5898" s="36"/>
      <c r="K5898" s="36">
        <f t="shared" si="187"/>
        <v>53814</v>
      </c>
      <c r="L5898" s="348">
        <v>20251022</v>
      </c>
    </row>
    <row r="5899" spans="1:12" x14ac:dyDescent="0.25">
      <c r="A5899" s="56" t="s">
        <v>7836</v>
      </c>
      <c r="B5899" s="46" t="s">
        <v>2204</v>
      </c>
      <c r="C5899" s="46" t="s">
        <v>27</v>
      </c>
      <c r="D5899" s="46" t="s">
        <v>337</v>
      </c>
      <c r="E5899" s="46" t="s">
        <v>7837</v>
      </c>
      <c r="F5899" s="46">
        <v>1</v>
      </c>
      <c r="G5899" s="37">
        <v>53814</v>
      </c>
      <c r="H5899" s="46">
        <v>155</v>
      </c>
      <c r="I5899" s="37">
        <v>602.22</v>
      </c>
      <c r="J5899" s="37">
        <f>I5899*H5899</f>
        <v>93344.1</v>
      </c>
      <c r="K5899" s="37">
        <f t="shared" si="187"/>
        <v>147158.1</v>
      </c>
      <c r="L5899" s="350">
        <v>20251022</v>
      </c>
    </row>
    <row r="5900" spans="1:12" x14ac:dyDescent="0.25">
      <c r="A5900" s="55" t="s">
        <v>7848</v>
      </c>
      <c r="B5900" s="35" t="s">
        <v>11</v>
      </c>
      <c r="C5900" s="35" t="s">
        <v>251</v>
      </c>
      <c r="D5900" s="35" t="s">
        <v>91</v>
      </c>
      <c r="E5900" s="35" t="s">
        <v>6006</v>
      </c>
      <c r="F5900" s="35">
        <v>1</v>
      </c>
      <c r="G5900" s="36">
        <v>53814</v>
      </c>
      <c r="H5900" s="35"/>
      <c r="I5900" s="36"/>
      <c r="J5900" s="36"/>
      <c r="K5900" s="36">
        <f t="shared" si="187"/>
        <v>53814</v>
      </c>
      <c r="L5900" s="348">
        <v>20251022</v>
      </c>
    </row>
    <row r="5901" spans="1:12" x14ac:dyDescent="0.25">
      <c r="A5901" s="55" t="s">
        <v>7849</v>
      </c>
      <c r="B5901" s="35" t="s">
        <v>11</v>
      </c>
      <c r="C5901" s="35" t="s">
        <v>56</v>
      </c>
      <c r="D5901" s="35" t="s">
        <v>57</v>
      </c>
      <c r="E5901" s="35" t="s">
        <v>1916</v>
      </c>
      <c r="F5901" s="35">
        <v>1</v>
      </c>
      <c r="G5901" s="36">
        <v>53814</v>
      </c>
      <c r="H5901" s="35"/>
      <c r="I5901" s="36"/>
      <c r="J5901" s="36"/>
      <c r="K5901" s="36">
        <f t="shared" si="187"/>
        <v>53814</v>
      </c>
      <c r="L5901" s="348">
        <v>20251022</v>
      </c>
    </row>
    <row r="5902" spans="1:12" x14ac:dyDescent="0.25">
      <c r="A5902" s="55" t="s">
        <v>7850</v>
      </c>
      <c r="B5902" s="35" t="s">
        <v>11</v>
      </c>
      <c r="C5902" s="35" t="s">
        <v>56</v>
      </c>
      <c r="D5902" s="35" t="s">
        <v>57</v>
      </c>
      <c r="E5902" s="35" t="s">
        <v>1858</v>
      </c>
      <c r="F5902" s="35">
        <v>1</v>
      </c>
      <c r="G5902" s="36">
        <v>53814</v>
      </c>
      <c r="H5902" s="35"/>
      <c r="I5902" s="36"/>
      <c r="J5902" s="36"/>
      <c r="K5902" s="36">
        <f t="shared" si="187"/>
        <v>53814</v>
      </c>
      <c r="L5902" s="348">
        <v>20251022</v>
      </c>
    </row>
    <row r="5903" spans="1:12" x14ac:dyDescent="0.25">
      <c r="A5903" s="55" t="s">
        <v>7853</v>
      </c>
      <c r="B5903" s="35" t="s">
        <v>11</v>
      </c>
      <c r="C5903" s="35" t="s">
        <v>56</v>
      </c>
      <c r="D5903" s="35" t="s">
        <v>57</v>
      </c>
      <c r="E5903" s="35" t="s">
        <v>66</v>
      </c>
      <c r="F5903" s="35">
        <v>1</v>
      </c>
      <c r="G5903" s="36">
        <v>53814</v>
      </c>
      <c r="H5903" s="35"/>
      <c r="I5903" s="36"/>
      <c r="J5903" s="36"/>
      <c r="K5903" s="36">
        <f t="shared" si="187"/>
        <v>53814</v>
      </c>
      <c r="L5903" s="348">
        <v>20251022</v>
      </c>
    </row>
    <row r="5904" spans="1:12" x14ac:dyDescent="0.25">
      <c r="A5904" s="56" t="s">
        <v>7880</v>
      </c>
      <c r="B5904" s="46" t="s">
        <v>2204</v>
      </c>
      <c r="C5904" s="46" t="s">
        <v>111</v>
      </c>
      <c r="D5904" s="46" t="s">
        <v>7881</v>
      </c>
      <c r="E5904" s="46" t="s">
        <v>7882</v>
      </c>
      <c r="F5904" s="46">
        <v>1</v>
      </c>
      <c r="G5904" s="37">
        <v>53814</v>
      </c>
      <c r="H5904" s="46">
        <v>305</v>
      </c>
      <c r="I5904" s="37">
        <v>602.22</v>
      </c>
      <c r="J5904" s="37">
        <f>I5904*H5904</f>
        <v>183677.1</v>
      </c>
      <c r="K5904" s="37">
        <f t="shared" si="187"/>
        <v>237491.1</v>
      </c>
      <c r="L5904" s="350">
        <v>20251022</v>
      </c>
    </row>
    <row r="5905" spans="1:12" x14ac:dyDescent="0.25">
      <c r="A5905" s="55" t="s">
        <v>7813</v>
      </c>
      <c r="B5905" s="35" t="s">
        <v>11</v>
      </c>
      <c r="C5905" s="35" t="s">
        <v>283</v>
      </c>
      <c r="D5905" s="35" t="s">
        <v>93</v>
      </c>
      <c r="E5905" s="35" t="s">
        <v>284</v>
      </c>
      <c r="F5905" s="35">
        <v>1</v>
      </c>
      <c r="G5905" s="36">
        <v>53814</v>
      </c>
      <c r="H5905" s="35"/>
      <c r="I5905" s="36"/>
      <c r="J5905" s="36"/>
      <c r="K5905" s="36">
        <f t="shared" si="187"/>
        <v>53814</v>
      </c>
      <c r="L5905" s="348">
        <v>20251023</v>
      </c>
    </row>
    <row r="5906" spans="1:12" x14ac:dyDescent="0.25">
      <c r="A5906" s="55" t="s">
        <v>7814</v>
      </c>
      <c r="B5906" s="35" t="s">
        <v>11</v>
      </c>
      <c r="C5906" s="35" t="s">
        <v>35</v>
      </c>
      <c r="D5906" s="35" t="s">
        <v>778</v>
      </c>
      <c r="E5906" s="35" t="s">
        <v>779</v>
      </c>
      <c r="F5906" s="35">
        <v>1</v>
      </c>
      <c r="G5906" s="36">
        <v>53814</v>
      </c>
      <c r="H5906" s="35"/>
      <c r="I5906" s="36"/>
      <c r="J5906" s="36"/>
      <c r="K5906" s="36">
        <f t="shared" si="187"/>
        <v>53814</v>
      </c>
      <c r="L5906" s="348">
        <v>20251023</v>
      </c>
    </row>
    <row r="5907" spans="1:12" x14ac:dyDescent="0.25">
      <c r="A5907" s="56" t="s">
        <v>7821</v>
      </c>
      <c r="B5907" s="46" t="s">
        <v>11</v>
      </c>
      <c r="C5907" s="46" t="s">
        <v>698</v>
      </c>
      <c r="D5907" s="46" t="s">
        <v>26</v>
      </c>
      <c r="E5907" s="46" t="s">
        <v>930</v>
      </c>
      <c r="F5907" s="46">
        <v>1</v>
      </c>
      <c r="G5907" s="37">
        <v>53814</v>
      </c>
      <c r="H5907" s="46">
        <v>60</v>
      </c>
      <c r="I5907" s="37">
        <v>602.22</v>
      </c>
      <c r="J5907" s="37">
        <f>I5907*H5907</f>
        <v>36133.200000000004</v>
      </c>
      <c r="K5907" s="37">
        <f t="shared" si="187"/>
        <v>89947.200000000012</v>
      </c>
      <c r="L5907" s="350">
        <v>20251023</v>
      </c>
    </row>
    <row r="5908" spans="1:12" x14ac:dyDescent="0.25">
      <c r="A5908" s="55" t="s">
        <v>7789</v>
      </c>
      <c r="B5908" s="35" t="s">
        <v>11</v>
      </c>
      <c r="C5908" s="35" t="s">
        <v>28</v>
      </c>
      <c r="D5908" s="35" t="s">
        <v>1980</v>
      </c>
      <c r="E5908" s="35" t="s">
        <v>3599</v>
      </c>
      <c r="F5908" s="35">
        <v>1</v>
      </c>
      <c r="G5908" s="36">
        <v>53814</v>
      </c>
      <c r="H5908" s="35"/>
      <c r="I5908" s="36"/>
      <c r="J5908" s="36"/>
      <c r="K5908" s="36">
        <f t="shared" si="187"/>
        <v>53814</v>
      </c>
      <c r="L5908" s="348">
        <v>20251027</v>
      </c>
    </row>
    <row r="5909" spans="1:12" x14ac:dyDescent="0.25">
      <c r="A5909" s="55" t="s">
        <v>7798</v>
      </c>
      <c r="B5909" s="35" t="s">
        <v>2204</v>
      </c>
      <c r="C5909" s="35" t="s">
        <v>5993</v>
      </c>
      <c r="D5909" s="35" t="s">
        <v>855</v>
      </c>
      <c r="E5909" s="35" t="s">
        <v>879</v>
      </c>
      <c r="F5909" s="35">
        <v>1</v>
      </c>
      <c r="G5909" s="36">
        <v>53814</v>
      </c>
      <c r="H5909" s="35"/>
      <c r="I5909" s="36"/>
      <c r="J5909" s="36"/>
      <c r="K5909" s="36">
        <f t="shared" si="187"/>
        <v>53814</v>
      </c>
      <c r="L5909" s="348">
        <v>20251028</v>
      </c>
    </row>
    <row r="5910" spans="1:12" x14ac:dyDescent="0.25">
      <c r="A5910" s="55" t="s">
        <v>7799</v>
      </c>
      <c r="B5910" s="35" t="s">
        <v>2204</v>
      </c>
      <c r="C5910" s="35" t="s">
        <v>5993</v>
      </c>
      <c r="D5910" s="35" t="s">
        <v>855</v>
      </c>
      <c r="E5910" s="35" t="s">
        <v>873</v>
      </c>
      <c r="F5910" s="35">
        <v>1</v>
      </c>
      <c r="G5910" s="36">
        <v>53814</v>
      </c>
      <c r="H5910" s="35"/>
      <c r="I5910" s="36"/>
      <c r="J5910" s="36"/>
      <c r="K5910" s="36">
        <f t="shared" si="187"/>
        <v>53814</v>
      </c>
      <c r="L5910" s="348">
        <v>20251028</v>
      </c>
    </row>
    <row r="5911" spans="1:12" x14ac:dyDescent="0.25">
      <c r="A5911" s="55" t="s">
        <v>7800</v>
      </c>
      <c r="B5911" s="35" t="s">
        <v>2204</v>
      </c>
      <c r="C5911" s="35" t="s">
        <v>5993</v>
      </c>
      <c r="D5911" s="35" t="s">
        <v>855</v>
      </c>
      <c r="E5911" s="35" t="s">
        <v>885</v>
      </c>
      <c r="F5911" s="35">
        <v>1</v>
      </c>
      <c r="G5911" s="36">
        <v>53814</v>
      </c>
      <c r="H5911" s="35"/>
      <c r="I5911" s="36"/>
      <c r="J5911" s="36"/>
      <c r="K5911" s="36">
        <f t="shared" si="187"/>
        <v>53814</v>
      </c>
      <c r="L5911" s="348">
        <v>20251028</v>
      </c>
    </row>
    <row r="5912" spans="1:12" x14ac:dyDescent="0.25">
      <c r="A5912" s="55" t="s">
        <v>7801</v>
      </c>
      <c r="B5912" s="35" t="s">
        <v>2204</v>
      </c>
      <c r="C5912" s="35" t="s">
        <v>5993</v>
      </c>
      <c r="D5912" s="35" t="s">
        <v>855</v>
      </c>
      <c r="E5912" s="35" t="s">
        <v>868</v>
      </c>
      <c r="F5912" s="35">
        <v>1</v>
      </c>
      <c r="G5912" s="36">
        <v>53814</v>
      </c>
      <c r="H5912" s="35"/>
      <c r="I5912" s="36"/>
      <c r="J5912" s="36"/>
      <c r="K5912" s="36">
        <f t="shared" si="187"/>
        <v>53814</v>
      </c>
      <c r="L5912" s="348">
        <v>20251028</v>
      </c>
    </row>
    <row r="5913" spans="1:12" x14ac:dyDescent="0.25">
      <c r="A5913" s="55" t="s">
        <v>7802</v>
      </c>
      <c r="B5913" s="35" t="s">
        <v>2204</v>
      </c>
      <c r="C5913" s="35" t="s">
        <v>5993</v>
      </c>
      <c r="D5913" s="35" t="s">
        <v>855</v>
      </c>
      <c r="E5913" s="35" t="s">
        <v>858</v>
      </c>
      <c r="F5913" s="35">
        <v>1</v>
      </c>
      <c r="G5913" s="36">
        <v>53814</v>
      </c>
      <c r="H5913" s="35"/>
      <c r="I5913" s="36"/>
      <c r="J5913" s="36"/>
      <c r="K5913" s="36">
        <f t="shared" si="187"/>
        <v>53814</v>
      </c>
      <c r="L5913" s="348">
        <v>20251028</v>
      </c>
    </row>
    <row r="5914" spans="1:12" x14ac:dyDescent="0.25">
      <c r="A5914" s="55" t="s">
        <v>7803</v>
      </c>
      <c r="B5914" s="35" t="s">
        <v>2204</v>
      </c>
      <c r="C5914" s="35" t="s">
        <v>5993</v>
      </c>
      <c r="D5914" s="35" t="s">
        <v>855</v>
      </c>
      <c r="E5914" s="35" t="s">
        <v>862</v>
      </c>
      <c r="F5914" s="35">
        <v>1</v>
      </c>
      <c r="G5914" s="36">
        <v>53814</v>
      </c>
      <c r="H5914" s="35"/>
      <c r="I5914" s="36"/>
      <c r="J5914" s="36"/>
      <c r="K5914" s="36">
        <f t="shared" si="187"/>
        <v>53814</v>
      </c>
      <c r="L5914" s="348">
        <v>20251028</v>
      </c>
    </row>
    <row r="5915" spans="1:12" x14ac:dyDescent="0.25">
      <c r="A5915" s="55" t="s">
        <v>7804</v>
      </c>
      <c r="B5915" s="35" t="s">
        <v>2204</v>
      </c>
      <c r="C5915" s="35" t="s">
        <v>5993</v>
      </c>
      <c r="D5915" s="35" t="s">
        <v>855</v>
      </c>
      <c r="E5915" s="35" t="s">
        <v>853</v>
      </c>
      <c r="F5915" s="35">
        <v>1</v>
      </c>
      <c r="G5915" s="36">
        <v>53814</v>
      </c>
      <c r="H5915" s="35"/>
      <c r="I5915" s="36"/>
      <c r="J5915" s="36"/>
      <c r="K5915" s="36">
        <f t="shared" si="187"/>
        <v>53814</v>
      </c>
      <c r="L5915" s="348">
        <v>20251028</v>
      </c>
    </row>
    <row r="5916" spans="1:12" x14ac:dyDescent="0.25">
      <c r="A5916" s="56" t="s">
        <v>7805</v>
      </c>
      <c r="B5916" s="46" t="s">
        <v>11</v>
      </c>
      <c r="C5916" s="46" t="s">
        <v>12</v>
      </c>
      <c r="D5916" s="46" t="s">
        <v>455</v>
      </c>
      <c r="E5916" s="46" t="s">
        <v>5857</v>
      </c>
      <c r="F5916" s="46">
        <v>1</v>
      </c>
      <c r="G5916" s="37">
        <v>53814</v>
      </c>
      <c r="H5916" s="46">
        <v>238</v>
      </c>
      <c r="I5916" s="37">
        <v>602.22</v>
      </c>
      <c r="J5916" s="37">
        <f>I5916*H5916</f>
        <v>143328.36000000002</v>
      </c>
      <c r="K5916" s="37">
        <f t="shared" si="187"/>
        <v>197142.36000000002</v>
      </c>
      <c r="L5916" s="350">
        <v>20251028</v>
      </c>
    </row>
    <row r="5917" spans="1:12" x14ac:dyDescent="0.25">
      <c r="A5917" s="55" t="s">
        <v>7858</v>
      </c>
      <c r="B5917" s="35" t="s">
        <v>2204</v>
      </c>
      <c r="C5917" s="35" t="s">
        <v>27</v>
      </c>
      <c r="D5917" s="35" t="s">
        <v>162</v>
      </c>
      <c r="E5917" s="35" t="s">
        <v>7859</v>
      </c>
      <c r="F5917" s="35">
        <v>1</v>
      </c>
      <c r="G5917" s="36">
        <v>53814</v>
      </c>
      <c r="H5917" s="35"/>
      <c r="I5917" s="36"/>
      <c r="J5917" s="36"/>
      <c r="K5917" s="36">
        <f t="shared" si="187"/>
        <v>53814</v>
      </c>
      <c r="L5917" s="348">
        <v>20251028</v>
      </c>
    </row>
    <row r="5918" spans="1:12" x14ac:dyDescent="0.25">
      <c r="A5918" s="55" t="s">
        <v>7815</v>
      </c>
      <c r="B5918" s="35" t="s">
        <v>2204</v>
      </c>
      <c r="C5918" s="35" t="s">
        <v>27</v>
      </c>
      <c r="D5918" s="35" t="s">
        <v>515</v>
      </c>
      <c r="E5918" s="35" t="s">
        <v>7816</v>
      </c>
      <c r="F5918" s="35">
        <v>1</v>
      </c>
      <c r="G5918" s="105">
        <v>107628</v>
      </c>
      <c r="H5918" s="35"/>
      <c r="I5918" s="36"/>
      <c r="J5918" s="36"/>
      <c r="K5918" s="36">
        <f t="shared" si="187"/>
        <v>107628</v>
      </c>
      <c r="L5918" s="348">
        <v>20251029</v>
      </c>
    </row>
    <row r="5919" spans="1:12" x14ac:dyDescent="0.25">
      <c r="A5919" s="55" t="s">
        <v>7817</v>
      </c>
      <c r="B5919" s="35" t="s">
        <v>2204</v>
      </c>
      <c r="C5919" s="35" t="s">
        <v>27</v>
      </c>
      <c r="D5919" s="35" t="s">
        <v>515</v>
      </c>
      <c r="E5919" s="35" t="s">
        <v>7818</v>
      </c>
      <c r="F5919" s="35">
        <v>1</v>
      </c>
      <c r="G5919" s="105">
        <v>107628</v>
      </c>
      <c r="H5919" s="35"/>
      <c r="I5919" s="36"/>
      <c r="J5919" s="36"/>
      <c r="K5919" s="36">
        <f t="shared" si="187"/>
        <v>107628</v>
      </c>
      <c r="L5919" s="348">
        <v>20251029</v>
      </c>
    </row>
    <row r="5920" spans="1:12" x14ac:dyDescent="0.25">
      <c r="A5920" s="55" t="s">
        <v>7819</v>
      </c>
      <c r="B5920" s="35" t="s">
        <v>2204</v>
      </c>
      <c r="C5920" s="35" t="s">
        <v>27</v>
      </c>
      <c r="D5920" s="35" t="s">
        <v>515</v>
      </c>
      <c r="E5920" s="35" t="s">
        <v>7820</v>
      </c>
      <c r="F5920" s="35">
        <v>1</v>
      </c>
      <c r="G5920" s="36">
        <v>53814</v>
      </c>
      <c r="H5920" s="35"/>
      <c r="I5920" s="36"/>
      <c r="J5920" s="36"/>
      <c r="K5920" s="36">
        <f t="shared" si="187"/>
        <v>53814</v>
      </c>
      <c r="L5920" s="348">
        <v>20251029</v>
      </c>
    </row>
    <row r="5921" spans="1:12" x14ac:dyDescent="0.25">
      <c r="A5921" s="56" t="s">
        <v>7809</v>
      </c>
      <c r="B5921" s="46" t="s">
        <v>2204</v>
      </c>
      <c r="C5921" s="46" t="s">
        <v>7810</v>
      </c>
      <c r="D5921" s="46" t="s">
        <v>7811</v>
      </c>
      <c r="E5921" s="46" t="s">
        <v>7812</v>
      </c>
      <c r="F5921" s="46">
        <v>1</v>
      </c>
      <c r="G5921" s="37">
        <v>53814</v>
      </c>
      <c r="H5921" s="46">
        <v>189</v>
      </c>
      <c r="I5921" s="37">
        <v>602.22</v>
      </c>
      <c r="J5921" s="37">
        <f>I5921*H5921</f>
        <v>113819.58</v>
      </c>
      <c r="K5921" s="37">
        <f t="shared" si="187"/>
        <v>167633.58000000002</v>
      </c>
      <c r="L5921" s="350">
        <v>20251030</v>
      </c>
    </row>
    <row r="5922" spans="1:12" x14ac:dyDescent="0.25">
      <c r="A5922" s="55" t="s">
        <v>7878</v>
      </c>
      <c r="B5922" s="35" t="s">
        <v>11</v>
      </c>
      <c r="C5922" s="35" t="s">
        <v>7284</v>
      </c>
      <c r="D5922" s="35" t="s">
        <v>2207</v>
      </c>
      <c r="E5922" s="35" t="s">
        <v>2208</v>
      </c>
      <c r="F5922" s="35">
        <v>1</v>
      </c>
      <c r="G5922" s="36">
        <v>53814</v>
      </c>
      <c r="H5922" s="35"/>
      <c r="I5922" s="36"/>
      <c r="J5922" s="36"/>
      <c r="K5922" s="36">
        <f t="shared" si="187"/>
        <v>53814</v>
      </c>
      <c r="L5922" s="348">
        <v>20251030</v>
      </c>
    </row>
    <row r="5923" spans="1:12" x14ac:dyDescent="0.25">
      <c r="A5923" s="55" t="s">
        <v>7760</v>
      </c>
      <c r="B5923" s="35" t="s">
        <v>11</v>
      </c>
      <c r="C5923" s="35" t="s">
        <v>251</v>
      </c>
      <c r="D5923" s="35" t="s">
        <v>91</v>
      </c>
      <c r="E5923" s="35" t="s">
        <v>6006</v>
      </c>
      <c r="F5923" s="35">
        <v>1</v>
      </c>
      <c r="G5923" s="36">
        <v>53814</v>
      </c>
      <c r="H5923" s="35"/>
      <c r="I5923" s="36"/>
      <c r="J5923" s="36"/>
      <c r="K5923" s="36">
        <f t="shared" si="187"/>
        <v>53814</v>
      </c>
      <c r="L5923" s="348">
        <v>20251031</v>
      </c>
    </row>
    <row r="5924" spans="1:12" x14ac:dyDescent="0.25">
      <c r="A5924" s="55" t="s">
        <v>7761</v>
      </c>
      <c r="B5924" s="35" t="s">
        <v>11</v>
      </c>
      <c r="C5924" s="35" t="s">
        <v>251</v>
      </c>
      <c r="D5924" s="35" t="s">
        <v>91</v>
      </c>
      <c r="E5924" s="35" t="s">
        <v>1196</v>
      </c>
      <c r="F5924" s="35">
        <v>1</v>
      </c>
      <c r="G5924" s="36">
        <v>53814</v>
      </c>
      <c r="H5924" s="35"/>
      <c r="I5924" s="36"/>
      <c r="J5924" s="36"/>
      <c r="K5924" s="36">
        <f t="shared" si="187"/>
        <v>53814</v>
      </c>
      <c r="L5924" s="348">
        <v>20251031</v>
      </c>
    </row>
    <row r="5925" spans="1:12" ht="15.75" thickBot="1" x14ac:dyDescent="0.3">
      <c r="A5925" s="313" t="s">
        <v>7762</v>
      </c>
      <c r="B5925" s="314" t="s">
        <v>11</v>
      </c>
      <c r="C5925" s="314" t="s">
        <v>28</v>
      </c>
      <c r="D5925" s="314" t="s">
        <v>134</v>
      </c>
      <c r="E5925" s="314" t="s">
        <v>2287</v>
      </c>
      <c r="F5925" s="314">
        <v>1</v>
      </c>
      <c r="G5925" s="316">
        <v>53814</v>
      </c>
      <c r="H5925" s="314">
        <v>100</v>
      </c>
      <c r="I5925" s="316">
        <v>602.22</v>
      </c>
      <c r="J5925" s="316">
        <f>I5925*H5925</f>
        <v>60222</v>
      </c>
      <c r="K5925" s="316">
        <f t="shared" si="187"/>
        <v>114036</v>
      </c>
      <c r="L5925" s="352">
        <v>20251031</v>
      </c>
    </row>
    <row r="5926" spans="1:12" ht="15.75" thickBot="1" x14ac:dyDescent="0.3"/>
    <row r="5927" spans="1:12" x14ac:dyDescent="0.25">
      <c r="A5927" s="168" t="s">
        <v>7806</v>
      </c>
      <c r="B5927" s="169" t="s">
        <v>92</v>
      </c>
      <c r="C5927" s="169" t="s">
        <v>7190</v>
      </c>
      <c r="D5927" s="169" t="s">
        <v>7191</v>
      </c>
      <c r="E5927" s="169" t="s">
        <v>7807</v>
      </c>
      <c r="F5927" s="169">
        <v>1</v>
      </c>
      <c r="G5927" s="171">
        <v>24877</v>
      </c>
      <c r="H5927" s="169">
        <v>49</v>
      </c>
      <c r="I5927" s="171">
        <v>602.22</v>
      </c>
      <c r="J5927" s="171">
        <f>I5927*H5927</f>
        <v>29508.780000000002</v>
      </c>
      <c r="K5927" s="171">
        <f t="shared" ref="K5927:K5954" si="188">J5927+G5927</f>
        <v>54385.78</v>
      </c>
      <c r="L5927" s="359">
        <v>20251021</v>
      </c>
    </row>
    <row r="5928" spans="1:12" x14ac:dyDescent="0.25">
      <c r="A5928" s="55" t="s">
        <v>7808</v>
      </c>
      <c r="B5928" s="35" t="s">
        <v>92</v>
      </c>
      <c r="C5928" s="35" t="s">
        <v>7190</v>
      </c>
      <c r="D5928" s="35" t="s">
        <v>7191</v>
      </c>
      <c r="E5928" s="35" t="s">
        <v>7659</v>
      </c>
      <c r="F5928" s="35">
        <v>1</v>
      </c>
      <c r="G5928" s="36">
        <v>24877</v>
      </c>
      <c r="H5928" s="35"/>
      <c r="I5928" s="36"/>
      <c r="J5928" s="36"/>
      <c r="K5928" s="36">
        <f t="shared" si="188"/>
        <v>24877</v>
      </c>
      <c r="L5928" s="348">
        <v>20251021</v>
      </c>
    </row>
    <row r="5929" spans="1:12" x14ac:dyDescent="0.25">
      <c r="A5929" s="56" t="s">
        <v>7778</v>
      </c>
      <c r="B5929" s="46" t="s">
        <v>92</v>
      </c>
      <c r="C5929" s="46" t="s">
        <v>7190</v>
      </c>
      <c r="D5929" s="46" t="s">
        <v>7277</v>
      </c>
      <c r="E5929" s="46" t="s">
        <v>7779</v>
      </c>
      <c r="F5929" s="46">
        <v>1</v>
      </c>
      <c r="G5929" s="37">
        <v>24877</v>
      </c>
      <c r="H5929" s="46">
        <v>114</v>
      </c>
      <c r="I5929" s="37">
        <v>602.22</v>
      </c>
      <c r="J5929" s="37">
        <f>I5929*H5929</f>
        <v>68653.08</v>
      </c>
      <c r="K5929" s="37">
        <f t="shared" si="188"/>
        <v>93530.08</v>
      </c>
      <c r="L5929" s="350">
        <v>20251022</v>
      </c>
    </row>
    <row r="5930" spans="1:12" x14ac:dyDescent="0.25">
      <c r="A5930" s="55" t="s">
        <v>7780</v>
      </c>
      <c r="B5930" s="35" t="s">
        <v>92</v>
      </c>
      <c r="C5930" s="35" t="s">
        <v>7190</v>
      </c>
      <c r="D5930" s="35" t="s">
        <v>7277</v>
      </c>
      <c r="E5930" s="35" t="s">
        <v>7575</v>
      </c>
      <c r="F5930" s="35">
        <v>1</v>
      </c>
      <c r="G5930" s="36">
        <v>24877</v>
      </c>
      <c r="H5930" s="35"/>
      <c r="I5930" s="36"/>
      <c r="J5930" s="36"/>
      <c r="K5930" s="36">
        <f t="shared" si="188"/>
        <v>24877</v>
      </c>
      <c r="L5930" s="348">
        <v>20251022</v>
      </c>
    </row>
    <row r="5931" spans="1:12" x14ac:dyDescent="0.25">
      <c r="A5931" s="55" t="s">
        <v>7781</v>
      </c>
      <c r="B5931" s="35" t="s">
        <v>92</v>
      </c>
      <c r="C5931" s="35" t="s">
        <v>7190</v>
      </c>
      <c r="D5931" s="35" t="s">
        <v>7277</v>
      </c>
      <c r="E5931" s="35" t="s">
        <v>7782</v>
      </c>
      <c r="F5931" s="35">
        <v>1</v>
      </c>
      <c r="G5931" s="36">
        <v>24877</v>
      </c>
      <c r="H5931" s="35"/>
      <c r="I5931" s="36"/>
      <c r="J5931" s="36"/>
      <c r="K5931" s="36">
        <f t="shared" si="188"/>
        <v>24877</v>
      </c>
      <c r="L5931" s="348">
        <v>20251022</v>
      </c>
    </row>
    <row r="5932" spans="1:12" x14ac:dyDescent="0.25">
      <c r="A5932" s="55" t="s">
        <v>7783</v>
      </c>
      <c r="B5932" s="35" t="s">
        <v>92</v>
      </c>
      <c r="C5932" s="35" t="s">
        <v>7190</v>
      </c>
      <c r="D5932" s="35" t="s">
        <v>7277</v>
      </c>
      <c r="E5932" s="35" t="s">
        <v>7784</v>
      </c>
      <c r="F5932" s="35">
        <v>1</v>
      </c>
      <c r="G5932" s="36">
        <v>24877</v>
      </c>
      <c r="H5932" s="35"/>
      <c r="I5932" s="36"/>
      <c r="J5932" s="36"/>
      <c r="K5932" s="36">
        <f t="shared" si="188"/>
        <v>24877</v>
      </c>
      <c r="L5932" s="348">
        <v>20251022</v>
      </c>
    </row>
    <row r="5933" spans="1:12" x14ac:dyDescent="0.25">
      <c r="A5933" s="55" t="s">
        <v>7785</v>
      </c>
      <c r="B5933" s="35" t="s">
        <v>92</v>
      </c>
      <c r="C5933" s="35" t="s">
        <v>7190</v>
      </c>
      <c r="D5933" s="35" t="s">
        <v>7277</v>
      </c>
      <c r="E5933" s="35" t="s">
        <v>7786</v>
      </c>
      <c r="F5933" s="35">
        <v>1</v>
      </c>
      <c r="G5933" s="36">
        <v>24877</v>
      </c>
      <c r="H5933" s="35"/>
      <c r="I5933" s="36"/>
      <c r="J5933" s="36"/>
      <c r="K5933" s="36">
        <f t="shared" si="188"/>
        <v>24877</v>
      </c>
      <c r="L5933" s="348">
        <v>20251022</v>
      </c>
    </row>
    <row r="5934" spans="1:12" x14ac:dyDescent="0.25">
      <c r="A5934" s="55" t="s">
        <v>7787</v>
      </c>
      <c r="B5934" s="35" t="s">
        <v>92</v>
      </c>
      <c r="C5934" s="35" t="s">
        <v>7190</v>
      </c>
      <c r="D5934" s="35" t="s">
        <v>7277</v>
      </c>
      <c r="E5934" s="35" t="s">
        <v>7788</v>
      </c>
      <c r="F5934" s="35">
        <v>1</v>
      </c>
      <c r="G5934" s="36">
        <v>24877</v>
      </c>
      <c r="H5934" s="35"/>
      <c r="I5934" s="36"/>
      <c r="J5934" s="36"/>
      <c r="K5934" s="36">
        <f t="shared" si="188"/>
        <v>24877</v>
      </c>
      <c r="L5934" s="348">
        <v>20251022</v>
      </c>
    </row>
    <row r="5935" spans="1:12" x14ac:dyDescent="0.25">
      <c r="A5935" s="56" t="s">
        <v>7763</v>
      </c>
      <c r="B5935" s="46" t="s">
        <v>92</v>
      </c>
      <c r="C5935" s="46" t="s">
        <v>7190</v>
      </c>
      <c r="D5935" s="46" t="s">
        <v>7277</v>
      </c>
      <c r="E5935" s="46" t="s">
        <v>1643</v>
      </c>
      <c r="F5935" s="46">
        <v>1</v>
      </c>
      <c r="G5935" s="37">
        <v>24877</v>
      </c>
      <c r="H5935" s="46">
        <v>114</v>
      </c>
      <c r="I5935" s="37">
        <v>602.22</v>
      </c>
      <c r="J5935" s="37">
        <f>I5935*H5935</f>
        <v>68653.08</v>
      </c>
      <c r="K5935" s="37">
        <f t="shared" si="188"/>
        <v>93530.08</v>
      </c>
      <c r="L5935" s="350">
        <v>20251023</v>
      </c>
    </row>
    <row r="5936" spans="1:12" x14ac:dyDescent="0.25">
      <c r="A5936" s="55" t="s">
        <v>7764</v>
      </c>
      <c r="B5936" s="35" t="s">
        <v>92</v>
      </c>
      <c r="C5936" s="35" t="s">
        <v>7190</v>
      </c>
      <c r="D5936" s="35" t="s">
        <v>7277</v>
      </c>
      <c r="E5936" s="35" t="s">
        <v>7765</v>
      </c>
      <c r="F5936" s="35">
        <v>1</v>
      </c>
      <c r="G5936" s="36">
        <v>24877</v>
      </c>
      <c r="H5936" s="35"/>
      <c r="I5936" s="36"/>
      <c r="J5936" s="36"/>
      <c r="K5936" s="36">
        <f t="shared" si="188"/>
        <v>24877</v>
      </c>
      <c r="L5936" s="348">
        <v>20251023</v>
      </c>
    </row>
    <row r="5937" spans="1:12" x14ac:dyDescent="0.25">
      <c r="A5937" s="55" t="s">
        <v>7766</v>
      </c>
      <c r="B5937" s="35" t="s">
        <v>92</v>
      </c>
      <c r="C5937" s="35" t="s">
        <v>7190</v>
      </c>
      <c r="D5937" s="35" t="s">
        <v>7277</v>
      </c>
      <c r="E5937" s="35" t="s">
        <v>7767</v>
      </c>
      <c r="F5937" s="35">
        <v>1</v>
      </c>
      <c r="G5937" s="36">
        <v>24877</v>
      </c>
      <c r="H5937" s="35"/>
      <c r="I5937" s="36"/>
      <c r="J5937" s="36"/>
      <c r="K5937" s="36">
        <f t="shared" si="188"/>
        <v>24877</v>
      </c>
      <c r="L5937" s="348">
        <v>20251023</v>
      </c>
    </row>
    <row r="5938" spans="1:12" x14ac:dyDescent="0.25">
      <c r="A5938" s="55" t="s">
        <v>7768</v>
      </c>
      <c r="B5938" s="35" t="s">
        <v>92</v>
      </c>
      <c r="C5938" s="35" t="s">
        <v>7190</v>
      </c>
      <c r="D5938" s="35" t="s">
        <v>7277</v>
      </c>
      <c r="E5938" s="35" t="s">
        <v>7769</v>
      </c>
      <c r="F5938" s="35">
        <v>1</v>
      </c>
      <c r="G5938" s="36">
        <v>24877</v>
      </c>
      <c r="H5938" s="35"/>
      <c r="I5938" s="36"/>
      <c r="J5938" s="36"/>
      <c r="K5938" s="36">
        <f t="shared" si="188"/>
        <v>24877</v>
      </c>
      <c r="L5938" s="348">
        <v>20251023</v>
      </c>
    </row>
    <row r="5939" spans="1:12" x14ac:dyDescent="0.25">
      <c r="A5939" s="55" t="s">
        <v>7770</v>
      </c>
      <c r="B5939" s="35" t="s">
        <v>92</v>
      </c>
      <c r="C5939" s="35" t="s">
        <v>7190</v>
      </c>
      <c r="D5939" s="35" t="s">
        <v>7277</v>
      </c>
      <c r="E5939" s="35" t="s">
        <v>7771</v>
      </c>
      <c r="F5939" s="35">
        <v>1</v>
      </c>
      <c r="G5939" s="36">
        <v>24877</v>
      </c>
      <c r="H5939" s="35"/>
      <c r="I5939" s="36"/>
      <c r="J5939" s="36"/>
      <c r="K5939" s="36">
        <f t="shared" si="188"/>
        <v>24877</v>
      </c>
      <c r="L5939" s="348">
        <v>20251023</v>
      </c>
    </row>
    <row r="5940" spans="1:12" x14ac:dyDescent="0.25">
      <c r="A5940" s="55" t="s">
        <v>7772</v>
      </c>
      <c r="B5940" s="35" t="s">
        <v>92</v>
      </c>
      <c r="C5940" s="35" t="s">
        <v>7190</v>
      </c>
      <c r="D5940" s="35" t="s">
        <v>7277</v>
      </c>
      <c r="E5940" s="35" t="s">
        <v>7773</v>
      </c>
      <c r="F5940" s="35">
        <v>1</v>
      </c>
      <c r="G5940" s="36">
        <v>24877</v>
      </c>
      <c r="H5940" s="35"/>
      <c r="I5940" s="36"/>
      <c r="J5940" s="36"/>
      <c r="K5940" s="36">
        <f t="shared" si="188"/>
        <v>24877</v>
      </c>
      <c r="L5940" s="348">
        <v>20251023</v>
      </c>
    </row>
    <row r="5941" spans="1:12" x14ac:dyDescent="0.25">
      <c r="A5941" s="55" t="s">
        <v>7774</v>
      </c>
      <c r="B5941" s="35" t="s">
        <v>92</v>
      </c>
      <c r="C5941" s="35" t="s">
        <v>7190</v>
      </c>
      <c r="D5941" s="35" t="s">
        <v>7277</v>
      </c>
      <c r="E5941" s="35" t="s">
        <v>7775</v>
      </c>
      <c r="F5941" s="35">
        <v>1</v>
      </c>
      <c r="G5941" s="36">
        <v>24877</v>
      </c>
      <c r="H5941" s="35"/>
      <c r="I5941" s="36"/>
      <c r="J5941" s="36"/>
      <c r="K5941" s="36">
        <f t="shared" si="188"/>
        <v>24877</v>
      </c>
      <c r="L5941" s="348">
        <v>20251023</v>
      </c>
    </row>
    <row r="5942" spans="1:12" x14ac:dyDescent="0.25">
      <c r="A5942" s="55" t="s">
        <v>7776</v>
      </c>
      <c r="B5942" s="35" t="s">
        <v>92</v>
      </c>
      <c r="C5942" s="35" t="s">
        <v>7190</v>
      </c>
      <c r="D5942" s="35" t="s">
        <v>7277</v>
      </c>
      <c r="E5942" s="35" t="s">
        <v>7777</v>
      </c>
      <c r="F5942" s="35">
        <v>1</v>
      </c>
      <c r="G5942" s="36">
        <v>24877</v>
      </c>
      <c r="H5942" s="35"/>
      <c r="I5942" s="36"/>
      <c r="J5942" s="36"/>
      <c r="K5942" s="36">
        <f t="shared" si="188"/>
        <v>24877</v>
      </c>
      <c r="L5942" s="348">
        <v>20251023</v>
      </c>
    </row>
    <row r="5943" spans="1:12" x14ac:dyDescent="0.25">
      <c r="A5943" s="55" t="s">
        <v>7790</v>
      </c>
      <c r="B5943" s="35" t="s">
        <v>92</v>
      </c>
      <c r="C5943" s="35" t="s">
        <v>12</v>
      </c>
      <c r="D5943" s="35" t="s">
        <v>118</v>
      </c>
      <c r="E5943" s="35" t="s">
        <v>3171</v>
      </c>
      <c r="F5943" s="35">
        <v>1</v>
      </c>
      <c r="G5943" s="36">
        <v>24877</v>
      </c>
      <c r="H5943" s="35"/>
      <c r="I5943" s="36"/>
      <c r="J5943" s="36"/>
      <c r="K5943" s="36">
        <f t="shared" si="188"/>
        <v>24877</v>
      </c>
      <c r="L5943" s="348">
        <v>20251023</v>
      </c>
    </row>
    <row r="5944" spans="1:12" x14ac:dyDescent="0.25">
      <c r="A5944" s="55" t="s">
        <v>7791</v>
      </c>
      <c r="B5944" s="35" t="s">
        <v>92</v>
      </c>
      <c r="C5944" s="35" t="s">
        <v>12</v>
      </c>
      <c r="D5944" s="35" t="s">
        <v>118</v>
      </c>
      <c r="E5944" s="35" t="s">
        <v>2477</v>
      </c>
      <c r="F5944" s="35">
        <v>1</v>
      </c>
      <c r="G5944" s="36">
        <v>24877</v>
      </c>
      <c r="H5944" s="35"/>
      <c r="I5944" s="36"/>
      <c r="J5944" s="36"/>
      <c r="K5944" s="36">
        <f t="shared" si="188"/>
        <v>24877</v>
      </c>
      <c r="L5944" s="348">
        <v>20251023</v>
      </c>
    </row>
    <row r="5945" spans="1:12" x14ac:dyDescent="0.25">
      <c r="A5945" s="55" t="s">
        <v>7792</v>
      </c>
      <c r="B5945" s="35" t="s">
        <v>92</v>
      </c>
      <c r="C5945" s="35" t="s">
        <v>12</v>
      </c>
      <c r="D5945" s="35" t="s">
        <v>118</v>
      </c>
      <c r="E5945" s="35" t="s">
        <v>174</v>
      </c>
      <c r="F5945" s="35">
        <v>1</v>
      </c>
      <c r="G5945" s="36">
        <v>24877</v>
      </c>
      <c r="H5945" s="35"/>
      <c r="I5945" s="36"/>
      <c r="J5945" s="36"/>
      <c r="K5945" s="36">
        <f t="shared" si="188"/>
        <v>24877</v>
      </c>
      <c r="L5945" s="348">
        <v>20251023</v>
      </c>
    </row>
    <row r="5946" spans="1:12" x14ac:dyDescent="0.25">
      <c r="A5946" s="55" t="s">
        <v>7793</v>
      </c>
      <c r="B5946" s="35" t="s">
        <v>92</v>
      </c>
      <c r="C5946" s="35" t="s">
        <v>12</v>
      </c>
      <c r="D5946" s="35" t="s">
        <v>118</v>
      </c>
      <c r="E5946" s="35" t="s">
        <v>119</v>
      </c>
      <c r="F5946" s="35">
        <v>1</v>
      </c>
      <c r="G5946" s="36">
        <v>24877</v>
      </c>
      <c r="H5946" s="35"/>
      <c r="I5946" s="36"/>
      <c r="J5946" s="36"/>
      <c r="K5946" s="36">
        <f t="shared" si="188"/>
        <v>24877</v>
      </c>
      <c r="L5946" s="348">
        <v>20251023</v>
      </c>
    </row>
    <row r="5947" spans="1:12" x14ac:dyDescent="0.25">
      <c r="A5947" s="55" t="s">
        <v>7794</v>
      </c>
      <c r="B5947" s="35" t="s">
        <v>92</v>
      </c>
      <c r="C5947" s="35" t="s">
        <v>12</v>
      </c>
      <c r="D5947" s="35" t="s">
        <v>118</v>
      </c>
      <c r="E5947" s="35" t="s">
        <v>676</v>
      </c>
      <c r="F5947" s="35">
        <v>1</v>
      </c>
      <c r="G5947" s="36">
        <v>24877</v>
      </c>
      <c r="H5947" s="35"/>
      <c r="I5947" s="36"/>
      <c r="J5947" s="36"/>
      <c r="K5947" s="36">
        <f t="shared" si="188"/>
        <v>24877</v>
      </c>
      <c r="L5947" s="348">
        <v>20251023</v>
      </c>
    </row>
    <row r="5948" spans="1:12" x14ac:dyDescent="0.25">
      <c r="A5948" s="55" t="s">
        <v>7795</v>
      </c>
      <c r="B5948" s="35" t="s">
        <v>92</v>
      </c>
      <c r="C5948" s="35" t="s">
        <v>12</v>
      </c>
      <c r="D5948" s="35" t="s">
        <v>118</v>
      </c>
      <c r="E5948" s="35" t="s">
        <v>5380</v>
      </c>
      <c r="F5948" s="35">
        <v>1</v>
      </c>
      <c r="G5948" s="36">
        <v>24877</v>
      </c>
      <c r="H5948" s="35"/>
      <c r="I5948" s="36"/>
      <c r="J5948" s="36"/>
      <c r="K5948" s="36">
        <f t="shared" si="188"/>
        <v>24877</v>
      </c>
      <c r="L5948" s="348">
        <v>20251023</v>
      </c>
    </row>
    <row r="5949" spans="1:12" x14ac:dyDescent="0.25">
      <c r="A5949" s="55" t="s">
        <v>7796</v>
      </c>
      <c r="B5949" s="35" t="s">
        <v>92</v>
      </c>
      <c r="C5949" s="35" t="s">
        <v>12</v>
      </c>
      <c r="D5949" s="35" t="s">
        <v>118</v>
      </c>
      <c r="E5949" s="35" t="s">
        <v>262</v>
      </c>
      <c r="F5949" s="35">
        <v>1</v>
      </c>
      <c r="G5949" s="36">
        <v>24877</v>
      </c>
      <c r="H5949" s="35"/>
      <c r="I5949" s="36"/>
      <c r="J5949" s="36"/>
      <c r="K5949" s="36">
        <f t="shared" si="188"/>
        <v>24877</v>
      </c>
      <c r="L5949" s="348">
        <v>20251023</v>
      </c>
    </row>
    <row r="5950" spans="1:12" x14ac:dyDescent="0.25">
      <c r="A5950" s="55" t="s">
        <v>7797</v>
      </c>
      <c r="B5950" s="35" t="s">
        <v>92</v>
      </c>
      <c r="C5950" s="35" t="s">
        <v>12</v>
      </c>
      <c r="D5950" s="35" t="s">
        <v>118</v>
      </c>
      <c r="E5950" s="35" t="s">
        <v>167</v>
      </c>
      <c r="F5950" s="35">
        <v>1</v>
      </c>
      <c r="G5950" s="36">
        <v>24877</v>
      </c>
      <c r="H5950" s="35"/>
      <c r="I5950" s="36"/>
      <c r="J5950" s="36"/>
      <c r="K5950" s="36">
        <f t="shared" si="188"/>
        <v>24877</v>
      </c>
      <c r="L5950" s="348">
        <v>20251023</v>
      </c>
    </row>
    <row r="5951" spans="1:12" x14ac:dyDescent="0.25">
      <c r="A5951" s="55" t="s">
        <v>7758</v>
      </c>
      <c r="B5951" s="35" t="s">
        <v>92</v>
      </c>
      <c r="C5951" s="35" t="s">
        <v>28</v>
      </c>
      <c r="D5951" s="35" t="s">
        <v>2028</v>
      </c>
      <c r="E5951" s="35" t="s">
        <v>2029</v>
      </c>
      <c r="F5951" s="35">
        <v>1</v>
      </c>
      <c r="G5951" s="36">
        <v>24877</v>
      </c>
      <c r="H5951" s="35"/>
      <c r="I5951" s="36"/>
      <c r="J5951" s="36"/>
      <c r="K5951" s="36">
        <f t="shared" si="188"/>
        <v>24877</v>
      </c>
      <c r="L5951" s="348">
        <v>20251030</v>
      </c>
    </row>
    <row r="5952" spans="1:12" x14ac:dyDescent="0.25">
      <c r="A5952" s="55" t="s">
        <v>7759</v>
      </c>
      <c r="B5952" s="35" t="s">
        <v>92</v>
      </c>
      <c r="C5952" s="35" t="s">
        <v>28</v>
      </c>
      <c r="D5952" s="35" t="s">
        <v>909</v>
      </c>
      <c r="E5952" s="35" t="s">
        <v>2830</v>
      </c>
      <c r="F5952" s="35">
        <v>1</v>
      </c>
      <c r="G5952" s="36">
        <v>24877</v>
      </c>
      <c r="H5952" s="35"/>
      <c r="I5952" s="36"/>
      <c r="J5952" s="36"/>
      <c r="K5952" s="36">
        <f t="shared" si="188"/>
        <v>24877</v>
      </c>
      <c r="L5952" s="348">
        <v>20251030</v>
      </c>
    </row>
    <row r="5953" spans="1:12" x14ac:dyDescent="0.25">
      <c r="A5953" s="56" t="s">
        <v>7757</v>
      </c>
      <c r="B5953" s="46" t="s">
        <v>92</v>
      </c>
      <c r="C5953" s="46" t="s">
        <v>28</v>
      </c>
      <c r="D5953" s="46" t="s">
        <v>2054</v>
      </c>
      <c r="E5953" s="46" t="s">
        <v>2057</v>
      </c>
      <c r="F5953" s="46">
        <v>1</v>
      </c>
      <c r="G5953" s="37">
        <v>24877</v>
      </c>
      <c r="H5953" s="46">
        <v>40</v>
      </c>
      <c r="I5953" s="37">
        <v>602.22</v>
      </c>
      <c r="J5953" s="37">
        <f>I5953*H5953</f>
        <v>24088.800000000003</v>
      </c>
      <c r="K5953" s="37">
        <f t="shared" si="188"/>
        <v>48965.8</v>
      </c>
      <c r="L5953" s="350">
        <v>20251030</v>
      </c>
    </row>
    <row r="5954" spans="1:12" ht="15.75" thickBot="1" x14ac:dyDescent="0.3">
      <c r="A5954" s="50" t="s">
        <v>7756</v>
      </c>
      <c r="B5954" s="48" t="s">
        <v>92</v>
      </c>
      <c r="C5954" s="48" t="s">
        <v>12</v>
      </c>
      <c r="D5954" s="48" t="s">
        <v>118</v>
      </c>
      <c r="E5954" s="48" t="s">
        <v>2205</v>
      </c>
      <c r="F5954" s="48">
        <v>1</v>
      </c>
      <c r="G5954" s="34">
        <v>24877</v>
      </c>
      <c r="H5954" s="48"/>
      <c r="I5954" s="34"/>
      <c r="J5954" s="34"/>
      <c r="K5954" s="34">
        <f t="shared" si="188"/>
        <v>24877</v>
      </c>
      <c r="L5954" s="349">
        <v>20251031</v>
      </c>
    </row>
    <row r="5957" spans="1:12" ht="15.75" thickBot="1" x14ac:dyDescent="0.3"/>
    <row r="5958" spans="1:12" x14ac:dyDescent="0.25">
      <c r="A5958" s="54" t="s">
        <v>0</v>
      </c>
      <c r="B5958" s="47" t="s">
        <v>1</v>
      </c>
      <c r="C5958" s="47" t="s">
        <v>2</v>
      </c>
      <c r="D5958" s="454" t="s">
        <v>3</v>
      </c>
      <c r="E5958" s="47" t="s">
        <v>4</v>
      </c>
      <c r="F5958" s="151"/>
      <c r="G5958" s="47" t="s">
        <v>6</v>
      </c>
      <c r="H5958" s="47" t="s">
        <v>7</v>
      </c>
      <c r="I5958" s="38" t="s">
        <v>8</v>
      </c>
      <c r="J5958" s="38" t="s">
        <v>9</v>
      </c>
      <c r="K5958" s="347" t="s">
        <v>10</v>
      </c>
      <c r="L5958" s="455" t="s">
        <v>5</v>
      </c>
    </row>
    <row r="5959" spans="1:12" x14ac:dyDescent="0.25">
      <c r="A5959" s="55" t="s">
        <v>7997</v>
      </c>
      <c r="B5959" s="35" t="s">
        <v>11</v>
      </c>
      <c r="C5959" s="35" t="s">
        <v>12</v>
      </c>
      <c r="D5959" t="s">
        <v>319</v>
      </c>
      <c r="E5959" s="35" t="s">
        <v>3588</v>
      </c>
      <c r="F5959" s="134">
        <v>1</v>
      </c>
      <c r="G5959" s="35" t="s">
        <v>7901</v>
      </c>
      <c r="H5959" s="35"/>
      <c r="I5959" s="36"/>
      <c r="J5959" s="36"/>
      <c r="K5959" s="348" t="s">
        <v>7901</v>
      </c>
      <c r="L5959" s="348">
        <v>20251104</v>
      </c>
    </row>
    <row r="5960" spans="1:12" x14ac:dyDescent="0.25">
      <c r="A5960" s="56" t="s">
        <v>7999</v>
      </c>
      <c r="B5960" s="46" t="s">
        <v>11</v>
      </c>
      <c r="C5960" s="46" t="s">
        <v>984</v>
      </c>
      <c r="D5960" s="60" t="s">
        <v>985</v>
      </c>
      <c r="E5960" s="46" t="s">
        <v>122</v>
      </c>
      <c r="F5960" s="465">
        <v>1</v>
      </c>
      <c r="G5960" s="46" t="s">
        <v>7901</v>
      </c>
      <c r="H5960" s="46">
        <v>50</v>
      </c>
      <c r="I5960" s="37" t="s">
        <v>7902</v>
      </c>
      <c r="J5960" s="37" t="s">
        <v>7973</v>
      </c>
      <c r="K5960" s="350" t="s">
        <v>7974</v>
      </c>
      <c r="L5960" s="350">
        <v>20251104</v>
      </c>
    </row>
    <row r="5961" spans="1:12" x14ac:dyDescent="0.25">
      <c r="A5961" s="55" t="s">
        <v>8020</v>
      </c>
      <c r="B5961" s="35" t="s">
        <v>2204</v>
      </c>
      <c r="C5961" s="35" t="s">
        <v>27</v>
      </c>
      <c r="D5961" t="s">
        <v>597</v>
      </c>
      <c r="E5961" s="35" t="s">
        <v>606</v>
      </c>
      <c r="F5961" s="134">
        <v>1</v>
      </c>
      <c r="G5961" s="35" t="s">
        <v>7901</v>
      </c>
      <c r="H5961" s="35"/>
      <c r="I5961" s="36"/>
      <c r="J5961" s="36"/>
      <c r="K5961" s="348" t="s">
        <v>7901</v>
      </c>
      <c r="L5961" s="348">
        <v>20251104</v>
      </c>
    </row>
    <row r="5962" spans="1:12" x14ac:dyDescent="0.25">
      <c r="A5962" s="55" t="s">
        <v>8021</v>
      </c>
      <c r="B5962" s="35" t="s">
        <v>2204</v>
      </c>
      <c r="C5962" s="35" t="s">
        <v>27</v>
      </c>
      <c r="D5962" t="s">
        <v>597</v>
      </c>
      <c r="E5962" s="35" t="s">
        <v>608</v>
      </c>
      <c r="F5962" s="134">
        <v>1</v>
      </c>
      <c r="G5962" s="35" t="s">
        <v>7901</v>
      </c>
      <c r="H5962" s="35"/>
      <c r="I5962" s="36"/>
      <c r="J5962" s="36"/>
      <c r="K5962" s="348" t="s">
        <v>7901</v>
      </c>
      <c r="L5962" s="348">
        <v>20251104</v>
      </c>
    </row>
    <row r="5963" spans="1:12" x14ac:dyDescent="0.25">
      <c r="A5963" s="55" t="s">
        <v>8022</v>
      </c>
      <c r="B5963" s="35" t="s">
        <v>2204</v>
      </c>
      <c r="C5963" s="35" t="s">
        <v>27</v>
      </c>
      <c r="D5963" t="s">
        <v>597</v>
      </c>
      <c r="E5963" s="35" t="s">
        <v>604</v>
      </c>
      <c r="F5963" s="134">
        <v>1</v>
      </c>
      <c r="G5963" s="35" t="s">
        <v>7901</v>
      </c>
      <c r="H5963" s="35"/>
      <c r="I5963" s="36"/>
      <c r="J5963" s="36"/>
      <c r="K5963" s="348" t="s">
        <v>7901</v>
      </c>
      <c r="L5963" s="348">
        <v>20251104</v>
      </c>
    </row>
    <row r="5964" spans="1:12" x14ac:dyDescent="0.25">
      <c r="A5964" s="55" t="s">
        <v>8023</v>
      </c>
      <c r="B5964" s="35" t="s">
        <v>2204</v>
      </c>
      <c r="C5964" s="35" t="s">
        <v>27</v>
      </c>
      <c r="D5964" t="s">
        <v>597</v>
      </c>
      <c r="E5964" s="35" t="s">
        <v>8024</v>
      </c>
      <c r="F5964" s="134">
        <v>1</v>
      </c>
      <c r="G5964" s="35" t="s">
        <v>7901</v>
      </c>
      <c r="H5964" s="35"/>
      <c r="I5964" s="36"/>
      <c r="J5964" s="36"/>
      <c r="K5964" s="348" t="s">
        <v>7901</v>
      </c>
      <c r="L5964" s="348">
        <v>20251104</v>
      </c>
    </row>
    <row r="5965" spans="1:12" x14ac:dyDescent="0.25">
      <c r="A5965" s="55" t="s">
        <v>8025</v>
      </c>
      <c r="B5965" s="35" t="s">
        <v>2204</v>
      </c>
      <c r="C5965" s="35" t="s">
        <v>27</v>
      </c>
      <c r="D5965" t="s">
        <v>597</v>
      </c>
      <c r="E5965" s="35" t="s">
        <v>8026</v>
      </c>
      <c r="F5965" s="134">
        <v>1</v>
      </c>
      <c r="G5965" s="35" t="s">
        <v>7901</v>
      </c>
      <c r="H5965" s="35"/>
      <c r="I5965" s="36"/>
      <c r="J5965" s="36"/>
      <c r="K5965" s="348" t="s">
        <v>7901</v>
      </c>
      <c r="L5965" s="348">
        <v>20251104</v>
      </c>
    </row>
    <row r="5966" spans="1:12" x14ac:dyDescent="0.25">
      <c r="A5966" s="55" t="s">
        <v>8027</v>
      </c>
      <c r="B5966" s="35" t="s">
        <v>2204</v>
      </c>
      <c r="C5966" s="35" t="s">
        <v>27</v>
      </c>
      <c r="D5966" t="s">
        <v>597</v>
      </c>
      <c r="E5966" s="35" t="s">
        <v>8028</v>
      </c>
      <c r="F5966" s="134">
        <v>1</v>
      </c>
      <c r="G5966" s="35" t="s">
        <v>7901</v>
      </c>
      <c r="H5966" s="35"/>
      <c r="I5966" s="36"/>
      <c r="J5966" s="36"/>
      <c r="K5966" s="348" t="s">
        <v>7901</v>
      </c>
      <c r="L5966" s="348">
        <v>20251104</v>
      </c>
    </row>
    <row r="5967" spans="1:12" x14ac:dyDescent="0.25">
      <c r="A5967" s="55" t="s">
        <v>8029</v>
      </c>
      <c r="B5967" s="35" t="s">
        <v>2204</v>
      </c>
      <c r="C5967" s="35" t="s">
        <v>27</v>
      </c>
      <c r="D5967" t="s">
        <v>597</v>
      </c>
      <c r="E5967" s="35" t="s">
        <v>8030</v>
      </c>
      <c r="F5967" s="134">
        <v>1</v>
      </c>
      <c r="G5967" s="35" t="s">
        <v>7901</v>
      </c>
      <c r="H5967" s="35"/>
      <c r="I5967" s="36"/>
      <c r="J5967" s="36"/>
      <c r="K5967" s="348" t="s">
        <v>7901</v>
      </c>
      <c r="L5967" s="348">
        <v>20251104</v>
      </c>
    </row>
    <row r="5968" spans="1:12" x14ac:dyDescent="0.25">
      <c r="A5968" s="55" t="s">
        <v>8031</v>
      </c>
      <c r="B5968" s="35" t="s">
        <v>2204</v>
      </c>
      <c r="C5968" s="35" t="s">
        <v>27</v>
      </c>
      <c r="D5968" t="s">
        <v>597</v>
      </c>
      <c r="E5968" s="35" t="s">
        <v>8032</v>
      </c>
      <c r="F5968" s="134">
        <v>1</v>
      </c>
      <c r="G5968" s="35" t="s">
        <v>7901</v>
      </c>
      <c r="H5968" s="35"/>
      <c r="I5968" s="36"/>
      <c r="J5968" s="36"/>
      <c r="K5968" s="348" t="s">
        <v>7901</v>
      </c>
      <c r="L5968" s="348">
        <v>20251104</v>
      </c>
    </row>
    <row r="5969" spans="1:12" x14ac:dyDescent="0.25">
      <c r="A5969" s="55" t="s">
        <v>8001</v>
      </c>
      <c r="B5969" s="35" t="s">
        <v>11</v>
      </c>
      <c r="C5969" s="35" t="s">
        <v>27</v>
      </c>
      <c r="D5969" t="s">
        <v>68</v>
      </c>
      <c r="E5969" s="35" t="s">
        <v>69</v>
      </c>
      <c r="F5969" s="134">
        <v>1</v>
      </c>
      <c r="G5969" s="35" t="s">
        <v>7901</v>
      </c>
      <c r="H5969" s="35"/>
      <c r="I5969" s="36"/>
      <c r="J5969" s="36"/>
      <c r="K5969" s="348" t="s">
        <v>7901</v>
      </c>
      <c r="L5969" s="348">
        <v>20251105</v>
      </c>
    </row>
    <row r="5970" spans="1:12" x14ac:dyDescent="0.25">
      <c r="A5970" s="56" t="s">
        <v>8006</v>
      </c>
      <c r="B5970" s="46" t="s">
        <v>11</v>
      </c>
      <c r="C5970" s="46" t="s">
        <v>27</v>
      </c>
      <c r="D5970" s="60" t="s">
        <v>68</v>
      </c>
      <c r="E5970" s="46" t="s">
        <v>1352</v>
      </c>
      <c r="F5970" s="465">
        <v>1</v>
      </c>
      <c r="G5970" s="46" t="s">
        <v>7901</v>
      </c>
      <c r="H5970" s="46">
        <v>202</v>
      </c>
      <c r="I5970" s="37" t="s">
        <v>7902</v>
      </c>
      <c r="J5970" s="37" t="s">
        <v>8007</v>
      </c>
      <c r="K5970" s="350" t="s">
        <v>8008</v>
      </c>
      <c r="L5970" s="350">
        <v>20251105</v>
      </c>
    </row>
    <row r="5971" spans="1:12" x14ac:dyDescent="0.25">
      <c r="A5971" s="55" t="s">
        <v>7988</v>
      </c>
      <c r="B5971" s="35" t="s">
        <v>2204</v>
      </c>
      <c r="C5971" s="35" t="s">
        <v>1760</v>
      </c>
      <c r="D5971" t="s">
        <v>1761</v>
      </c>
      <c r="E5971" s="35" t="s">
        <v>7958</v>
      </c>
      <c r="F5971" s="134">
        <v>1</v>
      </c>
      <c r="G5971" s="35" t="s">
        <v>7901</v>
      </c>
      <c r="H5971" s="35"/>
      <c r="I5971" s="36"/>
      <c r="J5971" s="36"/>
      <c r="K5971" s="348" t="s">
        <v>7901</v>
      </c>
      <c r="L5971" s="348">
        <v>20251105</v>
      </c>
    </row>
    <row r="5972" spans="1:12" x14ac:dyDescent="0.25">
      <c r="A5972" s="55" t="s">
        <v>8000</v>
      </c>
      <c r="B5972" s="35" t="s">
        <v>11</v>
      </c>
      <c r="C5972" s="35" t="s">
        <v>56</v>
      </c>
      <c r="D5972" t="s">
        <v>1844</v>
      </c>
      <c r="E5972" s="35" t="s">
        <v>1845</v>
      </c>
      <c r="F5972" s="134">
        <v>1</v>
      </c>
      <c r="G5972" s="35" t="s">
        <v>7901</v>
      </c>
      <c r="H5972" s="35"/>
      <c r="I5972" s="36"/>
      <c r="J5972" s="36"/>
      <c r="K5972" s="348" t="s">
        <v>7901</v>
      </c>
      <c r="L5972" s="348">
        <v>20251106</v>
      </c>
    </row>
    <row r="5973" spans="1:12" x14ac:dyDescent="0.25">
      <c r="A5973" s="56" t="s">
        <v>8003</v>
      </c>
      <c r="B5973" s="46" t="s">
        <v>11</v>
      </c>
      <c r="C5973" s="46" t="s">
        <v>56</v>
      </c>
      <c r="D5973" s="60" t="s">
        <v>1844</v>
      </c>
      <c r="E5973" s="46" t="s">
        <v>6149</v>
      </c>
      <c r="F5973" s="465">
        <v>1</v>
      </c>
      <c r="G5973" s="46" t="s">
        <v>7901</v>
      </c>
      <c r="H5973" s="46">
        <v>275</v>
      </c>
      <c r="I5973" s="37" t="s">
        <v>7902</v>
      </c>
      <c r="J5973" s="37" t="s">
        <v>8004</v>
      </c>
      <c r="K5973" s="350" t="s">
        <v>8005</v>
      </c>
      <c r="L5973" s="350">
        <v>20251106</v>
      </c>
    </row>
    <row r="5974" spans="1:12" x14ac:dyDescent="0.25">
      <c r="A5974" s="55" t="s">
        <v>7970</v>
      </c>
      <c r="B5974" s="35" t="s">
        <v>11</v>
      </c>
      <c r="C5974" s="35" t="s">
        <v>984</v>
      </c>
      <c r="D5974" t="s">
        <v>985</v>
      </c>
      <c r="E5974" s="35" t="s">
        <v>122</v>
      </c>
      <c r="F5974" s="134">
        <v>1</v>
      </c>
      <c r="G5974" s="35" t="s">
        <v>7901</v>
      </c>
      <c r="H5974" s="35"/>
      <c r="I5974" s="36"/>
      <c r="J5974" s="36"/>
      <c r="K5974" s="348" t="s">
        <v>7901</v>
      </c>
      <c r="L5974" s="348">
        <v>20251107</v>
      </c>
    </row>
    <row r="5975" spans="1:12" x14ac:dyDescent="0.25">
      <c r="A5975" s="55" t="s">
        <v>7971</v>
      </c>
      <c r="B5975" s="35" t="s">
        <v>11</v>
      </c>
      <c r="C5975" s="35" t="s">
        <v>27</v>
      </c>
      <c r="D5975" t="s">
        <v>75</v>
      </c>
      <c r="E5975" s="35" t="s">
        <v>391</v>
      </c>
      <c r="F5975" s="134">
        <v>1</v>
      </c>
      <c r="G5975" s="35" t="s">
        <v>7901</v>
      </c>
      <c r="H5975" s="35"/>
      <c r="I5975" s="36"/>
      <c r="J5975" s="36"/>
      <c r="K5975" s="348" t="s">
        <v>7901</v>
      </c>
      <c r="L5975" s="348">
        <v>20251107</v>
      </c>
    </row>
    <row r="5976" spans="1:12" x14ac:dyDescent="0.25">
      <c r="A5976" s="56" t="s">
        <v>7972</v>
      </c>
      <c r="B5976" s="46" t="s">
        <v>11</v>
      </c>
      <c r="C5976" s="46" t="s">
        <v>984</v>
      </c>
      <c r="D5976" s="60" t="s">
        <v>985</v>
      </c>
      <c r="E5976" s="46" t="s">
        <v>1002</v>
      </c>
      <c r="F5976" s="465">
        <v>1</v>
      </c>
      <c r="G5976" s="46" t="s">
        <v>7901</v>
      </c>
      <c r="H5976" s="46">
        <v>50</v>
      </c>
      <c r="I5976" s="37" t="s">
        <v>7902</v>
      </c>
      <c r="J5976" s="37" t="s">
        <v>7973</v>
      </c>
      <c r="K5976" s="350" t="s">
        <v>7974</v>
      </c>
      <c r="L5976" s="350">
        <v>20251107</v>
      </c>
    </row>
    <row r="5977" spans="1:12" x14ac:dyDescent="0.25">
      <c r="A5977" s="55" t="s">
        <v>7998</v>
      </c>
      <c r="B5977" s="35" t="s">
        <v>11</v>
      </c>
      <c r="C5977" s="35" t="s">
        <v>28</v>
      </c>
      <c r="D5977" t="s">
        <v>26</v>
      </c>
      <c r="E5977" s="35" t="s">
        <v>960</v>
      </c>
      <c r="F5977" s="134">
        <v>1</v>
      </c>
      <c r="G5977" s="35" t="s">
        <v>7901</v>
      </c>
      <c r="H5977" s="35"/>
      <c r="I5977" s="36"/>
      <c r="J5977" s="36"/>
      <c r="K5977" s="348" t="s">
        <v>7901</v>
      </c>
      <c r="L5977" s="348">
        <v>20251107</v>
      </c>
    </row>
    <row r="5978" spans="1:12" x14ac:dyDescent="0.25">
      <c r="A5978" s="56" t="s">
        <v>7985</v>
      </c>
      <c r="B5978" s="46" t="s">
        <v>11</v>
      </c>
      <c r="C5978" s="46" t="s">
        <v>95</v>
      </c>
      <c r="D5978" s="60" t="s">
        <v>96</v>
      </c>
      <c r="E5978" s="46" t="s">
        <v>1321</v>
      </c>
      <c r="F5978" s="465">
        <v>1</v>
      </c>
      <c r="G5978" s="46" t="s">
        <v>7901</v>
      </c>
      <c r="H5978" s="46">
        <v>183</v>
      </c>
      <c r="I5978" s="37" t="s">
        <v>7902</v>
      </c>
      <c r="J5978" s="37" t="s">
        <v>7986</v>
      </c>
      <c r="K5978" s="350" t="s">
        <v>7987</v>
      </c>
      <c r="L5978" s="350">
        <v>20251110</v>
      </c>
    </row>
    <row r="5979" spans="1:12" x14ac:dyDescent="0.25">
      <c r="A5979" s="55" t="s">
        <v>7989</v>
      </c>
      <c r="B5979" s="35" t="s">
        <v>2204</v>
      </c>
      <c r="C5979" s="35" t="s">
        <v>27</v>
      </c>
      <c r="D5979" t="s">
        <v>138</v>
      </c>
      <c r="E5979" s="35" t="s">
        <v>7990</v>
      </c>
      <c r="F5979" s="134">
        <v>1</v>
      </c>
      <c r="G5979" s="35" t="s">
        <v>7977</v>
      </c>
      <c r="H5979" s="35"/>
      <c r="I5979" s="36"/>
      <c r="J5979" s="36"/>
      <c r="K5979" s="348" t="s">
        <v>7977</v>
      </c>
      <c r="L5979" s="348">
        <v>20251110</v>
      </c>
    </row>
    <row r="5980" spans="1:12" x14ac:dyDescent="0.25">
      <c r="A5980" s="56" t="s">
        <v>7991</v>
      </c>
      <c r="B5980" s="46" t="s">
        <v>2204</v>
      </c>
      <c r="C5980" s="46" t="s">
        <v>27</v>
      </c>
      <c r="D5980" s="60" t="s">
        <v>138</v>
      </c>
      <c r="E5980" s="46" t="s">
        <v>7992</v>
      </c>
      <c r="F5980" s="465">
        <v>1</v>
      </c>
      <c r="G5980" s="46" t="s">
        <v>7977</v>
      </c>
      <c r="H5980" s="46">
        <v>87</v>
      </c>
      <c r="I5980" s="37" t="s">
        <v>7902</v>
      </c>
      <c r="J5980" s="37" t="s">
        <v>7993</v>
      </c>
      <c r="K5980" s="350" t="s">
        <v>7994</v>
      </c>
      <c r="L5980" s="350">
        <v>20251110</v>
      </c>
    </row>
    <row r="5981" spans="1:12" x14ac:dyDescent="0.25">
      <c r="A5981" s="55" t="s">
        <v>7995</v>
      </c>
      <c r="B5981" s="35" t="s">
        <v>2204</v>
      </c>
      <c r="C5981" s="35" t="s">
        <v>27</v>
      </c>
      <c r="D5981" t="s">
        <v>138</v>
      </c>
      <c r="E5981" s="35" t="s">
        <v>7996</v>
      </c>
      <c r="F5981" s="134">
        <v>1</v>
      </c>
      <c r="G5981" s="35" t="s">
        <v>7901</v>
      </c>
      <c r="H5981" s="35"/>
      <c r="I5981" s="36"/>
      <c r="J5981" s="36"/>
      <c r="K5981" s="348" t="s">
        <v>7901</v>
      </c>
      <c r="L5981" s="348">
        <v>20251110</v>
      </c>
    </row>
    <row r="5982" spans="1:12" x14ac:dyDescent="0.25">
      <c r="A5982" s="56" t="s">
        <v>8002</v>
      </c>
      <c r="B5982" s="46" t="s">
        <v>11</v>
      </c>
      <c r="C5982" s="46" t="s">
        <v>36</v>
      </c>
      <c r="D5982" s="60" t="s">
        <v>37</v>
      </c>
      <c r="E5982" s="46" t="s">
        <v>1301</v>
      </c>
      <c r="F5982" s="465">
        <v>1</v>
      </c>
      <c r="G5982" s="46" t="s">
        <v>7901</v>
      </c>
      <c r="H5982" s="46">
        <v>287</v>
      </c>
      <c r="I5982" s="37" t="s">
        <v>7902</v>
      </c>
      <c r="J5982" s="37" t="s">
        <v>7960</v>
      </c>
      <c r="K5982" s="350" t="s">
        <v>7961</v>
      </c>
      <c r="L5982" s="350">
        <v>20251111</v>
      </c>
    </row>
    <row r="5983" spans="1:12" x14ac:dyDescent="0.25">
      <c r="A5983" s="56" t="s">
        <v>8009</v>
      </c>
      <c r="B5983" s="46" t="s">
        <v>2204</v>
      </c>
      <c r="C5983" s="46" t="s">
        <v>1435</v>
      </c>
      <c r="D5983" s="60" t="s">
        <v>8010</v>
      </c>
      <c r="E5983" s="46" t="s">
        <v>8011</v>
      </c>
      <c r="F5983" s="465">
        <v>1</v>
      </c>
      <c r="G5983" s="46" t="s">
        <v>8012</v>
      </c>
      <c r="H5983" s="46">
        <v>88</v>
      </c>
      <c r="I5983" s="37" t="s">
        <v>7902</v>
      </c>
      <c r="J5983" s="37" t="s">
        <v>8013</v>
      </c>
      <c r="K5983" s="350" t="s">
        <v>8014</v>
      </c>
      <c r="L5983" s="350">
        <v>20251111</v>
      </c>
    </row>
    <row r="5984" spans="1:12" x14ac:dyDescent="0.25">
      <c r="A5984" s="55" t="s">
        <v>7963</v>
      </c>
      <c r="B5984" s="35" t="s">
        <v>11</v>
      </c>
      <c r="C5984" s="35" t="s">
        <v>12</v>
      </c>
      <c r="D5984" t="s">
        <v>475</v>
      </c>
      <c r="E5984" s="35" t="s">
        <v>7861</v>
      </c>
      <c r="F5984" s="134">
        <v>1</v>
      </c>
      <c r="G5984" s="35" t="s">
        <v>7901</v>
      </c>
      <c r="H5984" s="35"/>
      <c r="I5984" s="36"/>
      <c r="J5984" s="36"/>
      <c r="K5984" s="348" t="s">
        <v>7901</v>
      </c>
      <c r="L5984" s="348">
        <v>20251112</v>
      </c>
    </row>
    <row r="5985" spans="1:12" x14ac:dyDescent="0.25">
      <c r="A5985" s="56" t="s">
        <v>8015</v>
      </c>
      <c r="B5985" s="46" t="s">
        <v>2204</v>
      </c>
      <c r="C5985" s="46" t="s">
        <v>7810</v>
      </c>
      <c r="D5985" s="60" t="s">
        <v>8016</v>
      </c>
      <c r="E5985" s="46" t="s">
        <v>8017</v>
      </c>
      <c r="F5985" s="465">
        <v>1</v>
      </c>
      <c r="G5985" s="46" t="s">
        <v>7901</v>
      </c>
      <c r="H5985" s="46">
        <v>327</v>
      </c>
      <c r="I5985" s="37" t="s">
        <v>7902</v>
      </c>
      <c r="J5985" s="37" t="s">
        <v>8018</v>
      </c>
      <c r="K5985" s="350" t="s">
        <v>8019</v>
      </c>
      <c r="L5985" s="350">
        <v>20251112</v>
      </c>
    </row>
    <row r="5986" spans="1:12" x14ac:dyDescent="0.25">
      <c r="A5986" s="55" t="s">
        <v>7962</v>
      </c>
      <c r="B5986" s="35" t="s">
        <v>11</v>
      </c>
      <c r="C5986" s="35" t="s">
        <v>220</v>
      </c>
      <c r="D5986" t="s">
        <v>221</v>
      </c>
      <c r="E5986" s="35" t="s">
        <v>3672</v>
      </c>
      <c r="F5986" s="134">
        <v>1</v>
      </c>
      <c r="G5986" s="35" t="s">
        <v>7901</v>
      </c>
      <c r="H5986" s="35"/>
      <c r="I5986" s="36"/>
      <c r="J5986" s="36"/>
      <c r="K5986" s="348" t="s">
        <v>7901</v>
      </c>
      <c r="L5986" s="348">
        <v>20251114</v>
      </c>
    </row>
    <row r="5987" spans="1:12" x14ac:dyDescent="0.25">
      <c r="A5987" s="55" t="s">
        <v>7969</v>
      </c>
      <c r="B5987" s="35" t="s">
        <v>11</v>
      </c>
      <c r="C5987" s="35" t="s">
        <v>220</v>
      </c>
      <c r="D5987" t="s">
        <v>221</v>
      </c>
      <c r="E5987" s="35" t="s">
        <v>4270</v>
      </c>
      <c r="F5987" s="134">
        <v>1</v>
      </c>
      <c r="G5987" s="35" t="s">
        <v>7901</v>
      </c>
      <c r="H5987" s="35"/>
      <c r="I5987" s="36"/>
      <c r="J5987" s="36"/>
      <c r="K5987" s="348" t="s">
        <v>7901</v>
      </c>
      <c r="L5987" s="348">
        <v>20251114</v>
      </c>
    </row>
    <row r="5988" spans="1:12" x14ac:dyDescent="0.25">
      <c r="A5988" s="56" t="s">
        <v>7975</v>
      </c>
      <c r="B5988" s="46" t="s">
        <v>2204</v>
      </c>
      <c r="C5988" s="46" t="s">
        <v>27</v>
      </c>
      <c r="D5988" s="60" t="s">
        <v>1419</v>
      </c>
      <c r="E5988" s="46" t="s">
        <v>7976</v>
      </c>
      <c r="F5988" s="465">
        <v>1</v>
      </c>
      <c r="G5988" s="46" t="s">
        <v>7977</v>
      </c>
      <c r="H5988" s="46">
        <v>44</v>
      </c>
      <c r="I5988" s="37" t="s">
        <v>7902</v>
      </c>
      <c r="J5988" s="37" t="s">
        <v>7978</v>
      </c>
      <c r="K5988" s="350" t="s">
        <v>7979</v>
      </c>
      <c r="L5988" s="350">
        <v>20251117</v>
      </c>
    </row>
    <row r="5989" spans="1:12" x14ac:dyDescent="0.25">
      <c r="A5989" s="55" t="s">
        <v>7980</v>
      </c>
      <c r="B5989" s="35" t="s">
        <v>2204</v>
      </c>
      <c r="C5989" s="35" t="s">
        <v>27</v>
      </c>
      <c r="D5989" t="s">
        <v>1419</v>
      </c>
      <c r="E5989" s="35" t="s">
        <v>7981</v>
      </c>
      <c r="F5989" s="134">
        <v>1</v>
      </c>
      <c r="G5989" s="35" t="s">
        <v>7977</v>
      </c>
      <c r="H5989" s="35"/>
      <c r="I5989" s="36"/>
      <c r="J5989" s="36"/>
      <c r="K5989" s="348" t="s">
        <v>7977</v>
      </c>
      <c r="L5989" s="348">
        <v>20251118</v>
      </c>
    </row>
    <row r="5990" spans="1:12" x14ac:dyDescent="0.25">
      <c r="A5990" s="56" t="s">
        <v>7982</v>
      </c>
      <c r="B5990" s="46" t="s">
        <v>2204</v>
      </c>
      <c r="C5990" s="46" t="s">
        <v>27</v>
      </c>
      <c r="D5990" s="60" t="s">
        <v>1419</v>
      </c>
      <c r="E5990" s="46" t="s">
        <v>7983</v>
      </c>
      <c r="F5990" s="465">
        <v>1</v>
      </c>
      <c r="G5990" s="46" t="s">
        <v>7901</v>
      </c>
      <c r="H5990" s="46">
        <v>44</v>
      </c>
      <c r="I5990" s="37" t="s">
        <v>7902</v>
      </c>
      <c r="J5990" s="37" t="s">
        <v>7978</v>
      </c>
      <c r="K5990" s="350" t="s">
        <v>7984</v>
      </c>
      <c r="L5990" s="350">
        <v>20251118</v>
      </c>
    </row>
    <row r="5991" spans="1:12" x14ac:dyDescent="0.25">
      <c r="A5991" s="56" t="s">
        <v>7949</v>
      </c>
      <c r="B5991" s="46" t="s">
        <v>11</v>
      </c>
      <c r="C5991" s="46" t="s">
        <v>7950</v>
      </c>
      <c r="D5991" s="60" t="s">
        <v>7951</v>
      </c>
      <c r="E5991" s="46" t="s">
        <v>7952</v>
      </c>
      <c r="F5991" s="465">
        <v>1</v>
      </c>
      <c r="G5991" s="46" t="s">
        <v>7901</v>
      </c>
      <c r="H5991" s="46">
        <v>48</v>
      </c>
      <c r="I5991" s="37" t="s">
        <v>7902</v>
      </c>
      <c r="J5991" s="37" t="s">
        <v>7953</v>
      </c>
      <c r="K5991" s="350" t="s">
        <v>7954</v>
      </c>
      <c r="L5991" s="350">
        <v>20251119</v>
      </c>
    </row>
    <row r="5992" spans="1:12" x14ac:dyDescent="0.25">
      <c r="A5992" s="55" t="s">
        <v>7955</v>
      </c>
      <c r="B5992" s="35" t="s">
        <v>11</v>
      </c>
      <c r="C5992" s="35" t="s">
        <v>12</v>
      </c>
      <c r="D5992" t="s">
        <v>1135</v>
      </c>
      <c r="E5992" s="35" t="s">
        <v>7654</v>
      </c>
      <c r="F5992" s="134">
        <v>1</v>
      </c>
      <c r="G5992" s="35" t="s">
        <v>7901</v>
      </c>
      <c r="H5992" s="35"/>
      <c r="I5992" s="36"/>
      <c r="J5992" s="36"/>
      <c r="K5992" s="348" t="s">
        <v>7901</v>
      </c>
      <c r="L5992" s="348">
        <v>20251119</v>
      </c>
    </row>
    <row r="5993" spans="1:12" x14ac:dyDescent="0.25">
      <c r="A5993" s="55" t="s">
        <v>7956</v>
      </c>
      <c r="B5993" s="35" t="s">
        <v>11</v>
      </c>
      <c r="C5993" s="35" t="s">
        <v>4848</v>
      </c>
      <c r="D5993" t="s">
        <v>4872</v>
      </c>
      <c r="E5993" s="35" t="s">
        <v>4873</v>
      </c>
      <c r="F5993" s="134">
        <v>1</v>
      </c>
      <c r="G5993" s="35" t="s">
        <v>7901</v>
      </c>
      <c r="H5993" s="35"/>
      <c r="I5993" s="36"/>
      <c r="J5993" s="36"/>
      <c r="K5993" s="348" t="s">
        <v>7901</v>
      </c>
      <c r="L5993" s="348">
        <v>20251119</v>
      </c>
    </row>
    <row r="5994" spans="1:12" x14ac:dyDescent="0.25">
      <c r="A5994" s="55" t="s">
        <v>7957</v>
      </c>
      <c r="B5994" s="35" t="s">
        <v>11</v>
      </c>
      <c r="C5994" s="35" t="s">
        <v>1760</v>
      </c>
      <c r="D5994" t="s">
        <v>1761</v>
      </c>
      <c r="E5994" s="35" t="s">
        <v>7958</v>
      </c>
      <c r="F5994" s="134">
        <v>1</v>
      </c>
      <c r="G5994" s="35" t="s">
        <v>7901</v>
      </c>
      <c r="H5994" s="35"/>
      <c r="I5994" s="36"/>
      <c r="J5994" s="36"/>
      <c r="K5994" s="348" t="s">
        <v>7901</v>
      </c>
      <c r="L5994" s="348">
        <v>20251119</v>
      </c>
    </row>
    <row r="5995" spans="1:12" x14ac:dyDescent="0.25">
      <c r="A5995" s="55" t="s">
        <v>7964</v>
      </c>
      <c r="B5995" s="35" t="s">
        <v>2204</v>
      </c>
      <c r="C5995" s="35" t="s">
        <v>27</v>
      </c>
      <c r="D5995" t="s">
        <v>541</v>
      </c>
      <c r="E5995" s="35" t="s">
        <v>544</v>
      </c>
      <c r="F5995" s="134">
        <v>1</v>
      </c>
      <c r="G5995" s="35" t="s">
        <v>7901</v>
      </c>
      <c r="H5995" s="35"/>
      <c r="I5995" s="36"/>
      <c r="J5995" s="36"/>
      <c r="K5995" s="348" t="s">
        <v>7901</v>
      </c>
      <c r="L5995" s="348">
        <v>20251119</v>
      </c>
    </row>
    <row r="5996" spans="1:12" x14ac:dyDescent="0.25">
      <c r="A5996" s="56" t="s">
        <v>7965</v>
      </c>
      <c r="B5996" s="46" t="s">
        <v>2204</v>
      </c>
      <c r="C5996" s="46" t="s">
        <v>27</v>
      </c>
      <c r="D5996" s="60" t="s">
        <v>541</v>
      </c>
      <c r="E5996" s="46" t="s">
        <v>7966</v>
      </c>
      <c r="F5996" s="465">
        <v>1</v>
      </c>
      <c r="G5996" s="46" t="s">
        <v>7901</v>
      </c>
      <c r="H5996" s="46">
        <v>225</v>
      </c>
      <c r="I5996" s="37" t="s">
        <v>7902</v>
      </c>
      <c r="J5996" s="37" t="s">
        <v>7967</v>
      </c>
      <c r="K5996" s="350" t="s">
        <v>7968</v>
      </c>
      <c r="L5996" s="350">
        <v>20251119</v>
      </c>
    </row>
    <row r="5997" spans="1:12" x14ac:dyDescent="0.25">
      <c r="A5997" s="55" t="s">
        <v>7948</v>
      </c>
      <c r="B5997" s="35" t="s">
        <v>11</v>
      </c>
      <c r="C5997" s="35" t="s">
        <v>12</v>
      </c>
      <c r="D5997" t="s">
        <v>319</v>
      </c>
      <c r="E5997" s="35" t="s">
        <v>3588</v>
      </c>
      <c r="F5997" s="134">
        <v>1</v>
      </c>
      <c r="G5997" s="35" t="s">
        <v>7901</v>
      </c>
      <c r="H5997" s="35"/>
      <c r="I5997" s="36"/>
      <c r="J5997" s="36"/>
      <c r="K5997" s="348" t="s">
        <v>7901</v>
      </c>
      <c r="L5997" s="348">
        <v>20251120</v>
      </c>
    </row>
    <row r="5998" spans="1:12" x14ac:dyDescent="0.25">
      <c r="A5998" s="56" t="s">
        <v>7959</v>
      </c>
      <c r="B5998" s="46" t="s">
        <v>11</v>
      </c>
      <c r="C5998" s="46" t="s">
        <v>36</v>
      </c>
      <c r="D5998" s="60" t="s">
        <v>37</v>
      </c>
      <c r="E5998" s="46" t="s">
        <v>5776</v>
      </c>
      <c r="F5998" s="465">
        <v>1</v>
      </c>
      <c r="G5998" s="46" t="s">
        <v>7901</v>
      </c>
      <c r="H5998" s="46">
        <v>287</v>
      </c>
      <c r="I5998" s="37" t="s">
        <v>7902</v>
      </c>
      <c r="J5998" s="37" t="s">
        <v>7960</v>
      </c>
      <c r="K5998" s="350" t="s">
        <v>7961</v>
      </c>
      <c r="L5998" s="350">
        <v>20251120</v>
      </c>
    </row>
    <row r="5999" spans="1:12" x14ac:dyDescent="0.25">
      <c r="A5999" s="55" t="s">
        <v>7929</v>
      </c>
      <c r="B5999" s="35" t="s">
        <v>11</v>
      </c>
      <c r="C5999" s="35" t="s">
        <v>12</v>
      </c>
      <c r="D5999" t="s">
        <v>319</v>
      </c>
      <c r="E5999" s="35" t="s">
        <v>3588</v>
      </c>
      <c r="F5999" s="134">
        <v>1</v>
      </c>
      <c r="G5999" s="35" t="s">
        <v>7901</v>
      </c>
      <c r="H5999" s="35"/>
      <c r="I5999" s="36"/>
      <c r="J5999" s="36"/>
      <c r="K5999" s="348" t="s">
        <v>7901</v>
      </c>
      <c r="L5999" s="348">
        <v>20251125</v>
      </c>
    </row>
    <row r="6000" spans="1:12" x14ac:dyDescent="0.25">
      <c r="A6000" s="56" t="s">
        <v>7938</v>
      </c>
      <c r="B6000" s="46" t="s">
        <v>11</v>
      </c>
      <c r="C6000" s="46" t="s">
        <v>12</v>
      </c>
      <c r="D6000" s="60" t="s">
        <v>334</v>
      </c>
      <c r="E6000" s="46" t="s">
        <v>7939</v>
      </c>
      <c r="F6000" s="465">
        <v>1</v>
      </c>
      <c r="G6000" s="46" t="s">
        <v>7901</v>
      </c>
      <c r="H6000" s="46">
        <v>155</v>
      </c>
      <c r="I6000" s="37" t="s">
        <v>7902</v>
      </c>
      <c r="J6000" s="37" t="s">
        <v>7940</v>
      </c>
      <c r="K6000" s="350" t="s">
        <v>7941</v>
      </c>
      <c r="L6000" s="350">
        <v>20251125</v>
      </c>
    </row>
    <row r="6001" spans="1:12" x14ac:dyDescent="0.25">
      <c r="A6001" s="55" t="s">
        <v>7942</v>
      </c>
      <c r="B6001" s="35" t="s">
        <v>11</v>
      </c>
      <c r="C6001" s="35" t="s">
        <v>12</v>
      </c>
      <c r="D6001" t="s">
        <v>319</v>
      </c>
      <c r="E6001" s="35" t="s">
        <v>7927</v>
      </c>
      <c r="F6001" s="134">
        <v>1</v>
      </c>
      <c r="G6001" s="35" t="s">
        <v>7901</v>
      </c>
      <c r="H6001" s="35"/>
      <c r="I6001" s="36"/>
      <c r="J6001" s="36"/>
      <c r="K6001" s="348" t="s">
        <v>7901</v>
      </c>
      <c r="L6001" s="348">
        <v>20251125</v>
      </c>
    </row>
    <row r="6002" spans="1:12" x14ac:dyDescent="0.25">
      <c r="A6002" s="55" t="s">
        <v>7930</v>
      </c>
      <c r="B6002" s="35" t="s">
        <v>11</v>
      </c>
      <c r="C6002" s="35" t="s">
        <v>12</v>
      </c>
      <c r="D6002" t="s">
        <v>1135</v>
      </c>
      <c r="E6002" s="35" t="s">
        <v>7654</v>
      </c>
      <c r="F6002" s="134">
        <v>1</v>
      </c>
      <c r="G6002" s="35" t="s">
        <v>7901</v>
      </c>
      <c r="H6002" s="35"/>
      <c r="I6002" s="36"/>
      <c r="J6002" s="36"/>
      <c r="K6002" s="348" t="s">
        <v>7901</v>
      </c>
      <c r="L6002" s="348">
        <v>20251126</v>
      </c>
    </row>
    <row r="6003" spans="1:12" x14ac:dyDescent="0.25">
      <c r="A6003" s="55" t="s">
        <v>7900</v>
      </c>
      <c r="B6003" s="35" t="s">
        <v>11</v>
      </c>
      <c r="C6003" s="35" t="s">
        <v>12</v>
      </c>
      <c r="D6003" t="s">
        <v>319</v>
      </c>
      <c r="E6003" s="35" t="s">
        <v>3588</v>
      </c>
      <c r="F6003" s="134">
        <v>1</v>
      </c>
      <c r="G6003" s="35" t="s">
        <v>7901</v>
      </c>
      <c r="H6003" s="35"/>
      <c r="I6003" s="36"/>
      <c r="J6003" s="36"/>
      <c r="K6003" s="348" t="s">
        <v>7901</v>
      </c>
      <c r="L6003" s="348">
        <v>20251127</v>
      </c>
    </row>
    <row r="6004" spans="1:12" x14ac:dyDescent="0.25">
      <c r="A6004" s="55" t="s">
        <v>7926</v>
      </c>
      <c r="B6004" s="35" t="s">
        <v>11</v>
      </c>
      <c r="C6004" s="35" t="s">
        <v>12</v>
      </c>
      <c r="D6004" t="s">
        <v>319</v>
      </c>
      <c r="E6004" s="35" t="s">
        <v>7927</v>
      </c>
      <c r="F6004" s="134">
        <v>1</v>
      </c>
      <c r="G6004" s="35" t="s">
        <v>7901</v>
      </c>
      <c r="H6004" s="35"/>
      <c r="I6004" s="36"/>
      <c r="J6004" s="36"/>
      <c r="K6004" s="348" t="s">
        <v>7901</v>
      </c>
      <c r="L6004" s="348">
        <v>20251127</v>
      </c>
    </row>
    <row r="6005" spans="1:12" ht="15.75" thickBot="1" x14ac:dyDescent="0.3">
      <c r="A6005" s="50" t="s">
        <v>7928</v>
      </c>
      <c r="B6005" s="48" t="s">
        <v>11</v>
      </c>
      <c r="C6005" s="48" t="s">
        <v>27</v>
      </c>
      <c r="D6005" s="456" t="s">
        <v>75</v>
      </c>
      <c r="E6005" s="48" t="s">
        <v>391</v>
      </c>
      <c r="F6005" s="457">
        <v>1</v>
      </c>
      <c r="G6005" s="48" t="s">
        <v>7901</v>
      </c>
      <c r="H6005" s="48"/>
      <c r="I6005" s="34"/>
      <c r="J6005" s="34"/>
      <c r="K6005" s="349" t="s">
        <v>7901</v>
      </c>
      <c r="L6005" s="349">
        <v>20251127</v>
      </c>
    </row>
    <row r="6006" spans="1:12" ht="15.75" thickBot="1" x14ac:dyDescent="0.3">
      <c r="A6006" s="85"/>
      <c r="B6006" s="86"/>
      <c r="C6006" s="86"/>
      <c r="D6006"/>
      <c r="E6006" s="86"/>
      <c r="G6006" s="86"/>
      <c r="H6006" s="86"/>
      <c r="I6006" s="87"/>
      <c r="J6006" s="87"/>
      <c r="K6006" s="458"/>
      <c r="L6006" s="458"/>
    </row>
    <row r="6007" spans="1:12" x14ac:dyDescent="0.25">
      <c r="A6007" s="54" t="s">
        <v>7943</v>
      </c>
      <c r="B6007" s="47" t="s">
        <v>92</v>
      </c>
      <c r="C6007" s="47" t="s">
        <v>12</v>
      </c>
      <c r="D6007" s="454" t="s">
        <v>116</v>
      </c>
      <c r="E6007" s="47" t="s">
        <v>3001</v>
      </c>
      <c r="F6007" s="151">
        <v>1</v>
      </c>
      <c r="G6007" s="47" t="s">
        <v>7904</v>
      </c>
      <c r="H6007" s="47"/>
      <c r="I6007" s="38"/>
      <c r="J6007" s="38"/>
      <c r="K6007" s="347" t="s">
        <v>7904</v>
      </c>
      <c r="L6007" s="347">
        <v>20251119</v>
      </c>
    </row>
    <row r="6008" spans="1:12" x14ac:dyDescent="0.25">
      <c r="A6008" s="55" t="s">
        <v>7944</v>
      </c>
      <c r="B6008" s="35" t="s">
        <v>92</v>
      </c>
      <c r="C6008" s="35" t="s">
        <v>12</v>
      </c>
      <c r="D6008" t="s">
        <v>116</v>
      </c>
      <c r="E6008" s="35" t="s">
        <v>1148</v>
      </c>
      <c r="F6008" s="134">
        <v>1</v>
      </c>
      <c r="G6008" s="35" t="s">
        <v>7904</v>
      </c>
      <c r="H6008" s="35"/>
      <c r="I6008" s="36"/>
      <c r="J6008" s="36"/>
      <c r="K6008" s="348" t="s">
        <v>7904</v>
      </c>
      <c r="L6008" s="348">
        <v>20251119</v>
      </c>
    </row>
    <row r="6009" spans="1:12" x14ac:dyDescent="0.25">
      <c r="A6009" s="55" t="s">
        <v>7945</v>
      </c>
      <c r="B6009" s="35" t="s">
        <v>92</v>
      </c>
      <c r="C6009" s="35" t="s">
        <v>12</v>
      </c>
      <c r="D6009" t="s">
        <v>116</v>
      </c>
      <c r="E6009" s="35" t="s">
        <v>4808</v>
      </c>
      <c r="F6009" s="134">
        <v>1</v>
      </c>
      <c r="G6009" s="35" t="s">
        <v>7904</v>
      </c>
      <c r="H6009" s="35"/>
      <c r="I6009" s="36"/>
      <c r="J6009" s="36"/>
      <c r="K6009" s="348" t="s">
        <v>7904</v>
      </c>
      <c r="L6009" s="348">
        <v>20251119</v>
      </c>
    </row>
    <row r="6010" spans="1:12" x14ac:dyDescent="0.25">
      <c r="A6010" s="55" t="s">
        <v>7946</v>
      </c>
      <c r="B6010" s="35" t="s">
        <v>92</v>
      </c>
      <c r="C6010" s="35" t="s">
        <v>12</v>
      </c>
      <c r="D6010" t="s">
        <v>116</v>
      </c>
      <c r="E6010" s="35" t="s">
        <v>1071</v>
      </c>
      <c r="F6010" s="134">
        <v>1</v>
      </c>
      <c r="G6010" s="35" t="s">
        <v>7904</v>
      </c>
      <c r="H6010" s="35"/>
      <c r="I6010" s="36"/>
      <c r="J6010" s="36"/>
      <c r="K6010" s="348" t="s">
        <v>7904</v>
      </c>
      <c r="L6010" s="348">
        <v>20251119</v>
      </c>
    </row>
    <row r="6011" spans="1:12" x14ac:dyDescent="0.25">
      <c r="A6011" s="55" t="s">
        <v>7947</v>
      </c>
      <c r="B6011" s="35" t="s">
        <v>92</v>
      </c>
      <c r="C6011" s="35" t="s">
        <v>12</v>
      </c>
      <c r="D6011" t="s">
        <v>116</v>
      </c>
      <c r="E6011" s="35" t="s">
        <v>2369</v>
      </c>
      <c r="F6011" s="134">
        <v>1</v>
      </c>
      <c r="G6011" s="35" t="s">
        <v>7904</v>
      </c>
      <c r="H6011" s="35"/>
      <c r="I6011" s="36"/>
      <c r="J6011" s="36"/>
      <c r="K6011" s="348" t="s">
        <v>7904</v>
      </c>
      <c r="L6011" s="348">
        <v>20251119</v>
      </c>
    </row>
    <row r="6012" spans="1:12" x14ac:dyDescent="0.25">
      <c r="A6012" s="56" t="s">
        <v>7931</v>
      </c>
      <c r="B6012" s="46" t="s">
        <v>92</v>
      </c>
      <c r="C6012" s="46" t="s">
        <v>698</v>
      </c>
      <c r="D6012" s="60" t="s">
        <v>26</v>
      </c>
      <c r="E6012" s="46" t="s">
        <v>1043</v>
      </c>
      <c r="F6012" s="465">
        <v>1</v>
      </c>
      <c r="G6012" s="46" t="s">
        <v>7904</v>
      </c>
      <c r="H6012" s="46">
        <v>58</v>
      </c>
      <c r="I6012" s="37" t="s">
        <v>7902</v>
      </c>
      <c r="J6012" s="37" t="s">
        <v>7932</v>
      </c>
      <c r="K6012" s="350" t="s">
        <v>7933</v>
      </c>
      <c r="L6012" s="350">
        <v>20251120</v>
      </c>
    </row>
    <row r="6013" spans="1:12" x14ac:dyDescent="0.25">
      <c r="A6013" s="55" t="s">
        <v>7934</v>
      </c>
      <c r="B6013" s="35" t="s">
        <v>92</v>
      </c>
      <c r="C6013" s="35" t="s">
        <v>698</v>
      </c>
      <c r="D6013" t="s">
        <v>26</v>
      </c>
      <c r="E6013" s="35" t="s">
        <v>1045</v>
      </c>
      <c r="F6013" s="134">
        <v>1</v>
      </c>
      <c r="G6013" s="35" t="s">
        <v>7904</v>
      </c>
      <c r="H6013" s="35"/>
      <c r="I6013" s="36"/>
      <c r="J6013" s="36"/>
      <c r="K6013" s="348" t="s">
        <v>7904</v>
      </c>
      <c r="L6013" s="348">
        <v>20251120</v>
      </c>
    </row>
    <row r="6014" spans="1:12" x14ac:dyDescent="0.25">
      <c r="A6014" s="55" t="s">
        <v>7935</v>
      </c>
      <c r="B6014" s="35" t="s">
        <v>92</v>
      </c>
      <c r="C6014" s="35" t="s">
        <v>698</v>
      </c>
      <c r="D6014" t="s">
        <v>26</v>
      </c>
      <c r="E6014" s="35" t="s">
        <v>3338</v>
      </c>
      <c r="F6014" s="134">
        <v>1</v>
      </c>
      <c r="G6014" s="35" t="s">
        <v>7904</v>
      </c>
      <c r="H6014" s="35"/>
      <c r="I6014" s="36"/>
      <c r="J6014" s="36"/>
      <c r="K6014" s="348" t="s">
        <v>7904</v>
      </c>
      <c r="L6014" s="348">
        <v>20251120</v>
      </c>
    </row>
    <row r="6015" spans="1:12" x14ac:dyDescent="0.25">
      <c r="A6015" s="55" t="s">
        <v>7936</v>
      </c>
      <c r="B6015" s="35" t="s">
        <v>92</v>
      </c>
      <c r="C6015" s="35" t="s">
        <v>698</v>
      </c>
      <c r="D6015" t="s">
        <v>26</v>
      </c>
      <c r="E6015" s="35" t="s">
        <v>1050</v>
      </c>
      <c r="F6015" s="134">
        <v>1</v>
      </c>
      <c r="G6015" s="35" t="s">
        <v>7904</v>
      </c>
      <c r="H6015" s="35"/>
      <c r="I6015" s="36"/>
      <c r="J6015" s="36"/>
      <c r="K6015" s="348" t="s">
        <v>7904</v>
      </c>
      <c r="L6015" s="348">
        <v>20251120</v>
      </c>
    </row>
    <row r="6016" spans="1:12" x14ac:dyDescent="0.25">
      <c r="A6016" s="55" t="s">
        <v>7937</v>
      </c>
      <c r="B6016" s="35" t="s">
        <v>92</v>
      </c>
      <c r="C6016" s="35" t="s">
        <v>698</v>
      </c>
      <c r="D6016" t="s">
        <v>26</v>
      </c>
      <c r="E6016" s="35" t="s">
        <v>930</v>
      </c>
      <c r="F6016" s="134">
        <v>1</v>
      </c>
      <c r="G6016" s="35" t="s">
        <v>7904</v>
      </c>
      <c r="H6016" s="35"/>
      <c r="I6016" s="36"/>
      <c r="J6016" s="36"/>
      <c r="K6016" s="348" t="s">
        <v>7904</v>
      </c>
      <c r="L6016" s="348">
        <v>20251120</v>
      </c>
    </row>
    <row r="6017" spans="1:12" x14ac:dyDescent="0.25">
      <c r="A6017" s="55" t="s">
        <v>7911</v>
      </c>
      <c r="B6017" s="35" t="s">
        <v>92</v>
      </c>
      <c r="C6017" s="35" t="s">
        <v>12</v>
      </c>
      <c r="D6017" t="s">
        <v>118</v>
      </c>
      <c r="E6017" s="35" t="s">
        <v>5380</v>
      </c>
      <c r="F6017" s="134">
        <v>1</v>
      </c>
      <c r="G6017" s="35" t="s">
        <v>7904</v>
      </c>
      <c r="H6017" s="35"/>
      <c r="I6017" s="36"/>
      <c r="J6017" s="36"/>
      <c r="K6017" s="348" t="s">
        <v>7904</v>
      </c>
      <c r="L6017" s="348">
        <v>20251125</v>
      </c>
    </row>
    <row r="6018" spans="1:12" x14ac:dyDescent="0.25">
      <c r="A6018" s="55" t="s">
        <v>7912</v>
      </c>
      <c r="B6018" s="35" t="s">
        <v>92</v>
      </c>
      <c r="C6018" s="35" t="s">
        <v>12</v>
      </c>
      <c r="D6018" t="s">
        <v>118</v>
      </c>
      <c r="E6018" s="35" t="s">
        <v>119</v>
      </c>
      <c r="F6018" s="134">
        <v>1</v>
      </c>
      <c r="G6018" s="35" t="s">
        <v>7904</v>
      </c>
      <c r="H6018" s="35"/>
      <c r="I6018" s="36"/>
      <c r="J6018" s="36"/>
      <c r="K6018" s="348" t="s">
        <v>7904</v>
      </c>
      <c r="L6018" s="348">
        <v>20251125</v>
      </c>
    </row>
    <row r="6019" spans="1:12" x14ac:dyDescent="0.25">
      <c r="A6019" s="55" t="s">
        <v>7913</v>
      </c>
      <c r="B6019" s="35" t="s">
        <v>92</v>
      </c>
      <c r="C6019" s="35" t="s">
        <v>12</v>
      </c>
      <c r="D6019" t="s">
        <v>118</v>
      </c>
      <c r="E6019" s="35" t="s">
        <v>262</v>
      </c>
      <c r="F6019" s="134">
        <v>1</v>
      </c>
      <c r="G6019" s="35" t="s">
        <v>7904</v>
      </c>
      <c r="H6019" s="35"/>
      <c r="I6019" s="36"/>
      <c r="J6019" s="36"/>
      <c r="K6019" s="348" t="s">
        <v>7904</v>
      </c>
      <c r="L6019" s="348">
        <v>20251125</v>
      </c>
    </row>
    <row r="6020" spans="1:12" x14ac:dyDescent="0.25">
      <c r="A6020" s="55" t="s">
        <v>7914</v>
      </c>
      <c r="B6020" s="35" t="s">
        <v>92</v>
      </c>
      <c r="C6020" s="35" t="s">
        <v>12</v>
      </c>
      <c r="D6020" t="s">
        <v>118</v>
      </c>
      <c r="E6020" s="35" t="s">
        <v>3171</v>
      </c>
      <c r="F6020" s="134">
        <v>1</v>
      </c>
      <c r="G6020" s="35" t="s">
        <v>7904</v>
      </c>
      <c r="H6020" s="35"/>
      <c r="I6020" s="36"/>
      <c r="J6020" s="36"/>
      <c r="K6020" s="348" t="s">
        <v>7904</v>
      </c>
      <c r="L6020" s="348">
        <v>20251125</v>
      </c>
    </row>
    <row r="6021" spans="1:12" x14ac:dyDescent="0.25">
      <c r="A6021" s="55" t="s">
        <v>7915</v>
      </c>
      <c r="B6021" s="35" t="s">
        <v>92</v>
      </c>
      <c r="C6021" s="35" t="s">
        <v>12</v>
      </c>
      <c r="D6021" t="s">
        <v>118</v>
      </c>
      <c r="E6021" s="35" t="s">
        <v>2205</v>
      </c>
      <c r="F6021" s="134">
        <v>1</v>
      </c>
      <c r="G6021" s="35" t="s">
        <v>7904</v>
      </c>
      <c r="H6021" s="35"/>
      <c r="I6021" s="36"/>
      <c r="J6021" s="36"/>
      <c r="K6021" s="348" t="s">
        <v>7904</v>
      </c>
      <c r="L6021" s="348">
        <v>20251125</v>
      </c>
    </row>
    <row r="6022" spans="1:12" x14ac:dyDescent="0.25">
      <c r="A6022" s="55" t="s">
        <v>7916</v>
      </c>
      <c r="B6022" s="35" t="s">
        <v>92</v>
      </c>
      <c r="C6022" s="35" t="s">
        <v>12</v>
      </c>
      <c r="D6022" t="s">
        <v>118</v>
      </c>
      <c r="E6022" s="35" t="s">
        <v>174</v>
      </c>
      <c r="F6022" s="134">
        <v>1</v>
      </c>
      <c r="G6022" s="35" t="s">
        <v>7904</v>
      </c>
      <c r="H6022" s="35"/>
      <c r="I6022" s="36"/>
      <c r="J6022" s="36"/>
      <c r="K6022" s="348" t="s">
        <v>7904</v>
      </c>
      <c r="L6022" s="348">
        <v>20251125</v>
      </c>
    </row>
    <row r="6023" spans="1:12" x14ac:dyDescent="0.25">
      <c r="A6023" s="55" t="s">
        <v>7917</v>
      </c>
      <c r="B6023" s="35" t="s">
        <v>92</v>
      </c>
      <c r="C6023" s="35" t="s">
        <v>4868</v>
      </c>
      <c r="D6023" t="s">
        <v>4869</v>
      </c>
      <c r="E6023" s="35" t="s">
        <v>7918</v>
      </c>
      <c r="F6023" s="134">
        <v>1</v>
      </c>
      <c r="G6023" s="35" t="s">
        <v>7904</v>
      </c>
      <c r="H6023" s="35"/>
      <c r="I6023" s="36"/>
      <c r="J6023" s="36"/>
      <c r="K6023" s="348" t="s">
        <v>7904</v>
      </c>
      <c r="L6023" s="348">
        <v>20251126</v>
      </c>
    </row>
    <row r="6024" spans="1:12" x14ac:dyDescent="0.25">
      <c r="A6024" s="55" t="s">
        <v>7919</v>
      </c>
      <c r="B6024" s="35" t="s">
        <v>92</v>
      </c>
      <c r="C6024" s="35" t="s">
        <v>4868</v>
      </c>
      <c r="D6024" t="s">
        <v>4869</v>
      </c>
      <c r="E6024" s="35" t="s">
        <v>5113</v>
      </c>
      <c r="F6024" s="134">
        <v>1</v>
      </c>
      <c r="G6024" s="35" t="s">
        <v>7904</v>
      </c>
      <c r="H6024" s="35"/>
      <c r="I6024" s="36"/>
      <c r="J6024" s="36"/>
      <c r="K6024" s="348" t="s">
        <v>7904</v>
      </c>
      <c r="L6024" s="348">
        <v>20251126</v>
      </c>
    </row>
    <row r="6025" spans="1:12" x14ac:dyDescent="0.25">
      <c r="A6025" s="55" t="s">
        <v>7920</v>
      </c>
      <c r="B6025" s="35" t="s">
        <v>92</v>
      </c>
      <c r="C6025" s="35" t="s">
        <v>4868</v>
      </c>
      <c r="D6025" t="s">
        <v>4869</v>
      </c>
      <c r="E6025" s="35" t="s">
        <v>5107</v>
      </c>
      <c r="F6025" s="134">
        <v>1</v>
      </c>
      <c r="G6025" s="35" t="s">
        <v>7904</v>
      </c>
      <c r="H6025" s="35"/>
      <c r="I6025" s="36"/>
      <c r="J6025" s="36"/>
      <c r="K6025" s="348" t="s">
        <v>7904</v>
      </c>
      <c r="L6025" s="348">
        <v>20251126</v>
      </c>
    </row>
    <row r="6026" spans="1:12" x14ac:dyDescent="0.25">
      <c r="A6026" s="55" t="s">
        <v>7921</v>
      </c>
      <c r="B6026" s="35" t="s">
        <v>92</v>
      </c>
      <c r="C6026" s="35" t="s">
        <v>4868</v>
      </c>
      <c r="D6026" t="s">
        <v>4869</v>
      </c>
      <c r="E6026" s="35" t="s">
        <v>5105</v>
      </c>
      <c r="F6026" s="134">
        <v>1</v>
      </c>
      <c r="G6026" s="35" t="s">
        <v>7904</v>
      </c>
      <c r="H6026" s="35"/>
      <c r="I6026" s="36"/>
      <c r="J6026" s="36"/>
      <c r="K6026" s="348" t="s">
        <v>7904</v>
      </c>
      <c r="L6026" s="348">
        <v>20251126</v>
      </c>
    </row>
    <row r="6027" spans="1:12" x14ac:dyDescent="0.25">
      <c r="A6027" s="55" t="s">
        <v>7922</v>
      </c>
      <c r="B6027" s="35" t="s">
        <v>92</v>
      </c>
      <c r="C6027" s="35" t="s">
        <v>4868</v>
      </c>
      <c r="D6027" t="s">
        <v>4869</v>
      </c>
      <c r="E6027" s="35" t="s">
        <v>5115</v>
      </c>
      <c r="F6027" s="134">
        <v>1</v>
      </c>
      <c r="G6027" s="35" t="s">
        <v>7904</v>
      </c>
      <c r="H6027" s="35"/>
      <c r="I6027" s="36"/>
      <c r="J6027" s="36"/>
      <c r="K6027" s="348" t="s">
        <v>7904</v>
      </c>
      <c r="L6027" s="348">
        <v>20251126</v>
      </c>
    </row>
    <row r="6028" spans="1:12" x14ac:dyDescent="0.25">
      <c r="A6028" s="55" t="s">
        <v>7923</v>
      </c>
      <c r="B6028" s="35" t="s">
        <v>92</v>
      </c>
      <c r="C6028" s="35" t="s">
        <v>4868</v>
      </c>
      <c r="D6028" t="s">
        <v>4869</v>
      </c>
      <c r="E6028" s="35" t="s">
        <v>5119</v>
      </c>
      <c r="F6028" s="134">
        <v>1</v>
      </c>
      <c r="G6028" s="35" t="s">
        <v>7904</v>
      </c>
      <c r="H6028" s="35"/>
      <c r="I6028" s="36"/>
      <c r="J6028" s="36"/>
      <c r="K6028" s="348" t="s">
        <v>7904</v>
      </c>
      <c r="L6028" s="348">
        <v>20251126</v>
      </c>
    </row>
    <row r="6029" spans="1:12" x14ac:dyDescent="0.25">
      <c r="A6029" s="55" t="s">
        <v>7924</v>
      </c>
      <c r="B6029" s="35" t="s">
        <v>92</v>
      </c>
      <c r="C6029" s="35" t="s">
        <v>4868</v>
      </c>
      <c r="D6029" t="s">
        <v>4869</v>
      </c>
      <c r="E6029" s="35" t="s">
        <v>5111</v>
      </c>
      <c r="F6029" s="134">
        <v>1</v>
      </c>
      <c r="G6029" s="35" t="s">
        <v>7904</v>
      </c>
      <c r="H6029" s="35"/>
      <c r="I6029" s="36"/>
      <c r="J6029" s="36"/>
      <c r="K6029" s="348" t="s">
        <v>7904</v>
      </c>
      <c r="L6029" s="348">
        <v>20251126</v>
      </c>
    </row>
    <row r="6030" spans="1:12" x14ac:dyDescent="0.25">
      <c r="A6030" s="55" t="s">
        <v>7925</v>
      </c>
      <c r="B6030" s="35" t="s">
        <v>92</v>
      </c>
      <c r="C6030" s="35" t="s">
        <v>4868</v>
      </c>
      <c r="D6030" t="s">
        <v>4869</v>
      </c>
      <c r="E6030" s="35" t="s">
        <v>5109</v>
      </c>
      <c r="F6030" s="134">
        <v>1</v>
      </c>
      <c r="G6030" s="35" t="s">
        <v>7904</v>
      </c>
      <c r="H6030" s="35"/>
      <c r="I6030" s="36"/>
      <c r="J6030" s="36"/>
      <c r="K6030" s="348" t="s">
        <v>7904</v>
      </c>
      <c r="L6030" s="348">
        <v>20251126</v>
      </c>
    </row>
    <row r="6031" spans="1:12" x14ac:dyDescent="0.25">
      <c r="A6031" s="55" t="s">
        <v>7909</v>
      </c>
      <c r="B6031" s="35" t="s">
        <v>92</v>
      </c>
      <c r="C6031" s="35" t="s">
        <v>12</v>
      </c>
      <c r="D6031" t="s">
        <v>118</v>
      </c>
      <c r="E6031" s="35" t="s">
        <v>2477</v>
      </c>
      <c r="F6031" s="134">
        <v>1</v>
      </c>
      <c r="G6031" s="35" t="s">
        <v>7904</v>
      </c>
      <c r="H6031" s="35"/>
      <c r="I6031" s="36"/>
      <c r="J6031" s="36"/>
      <c r="K6031" s="348" t="s">
        <v>7904</v>
      </c>
      <c r="L6031" s="348">
        <v>20251127</v>
      </c>
    </row>
    <row r="6032" spans="1:12" x14ac:dyDescent="0.25">
      <c r="A6032" s="55" t="s">
        <v>7910</v>
      </c>
      <c r="B6032" s="35" t="s">
        <v>92</v>
      </c>
      <c r="C6032" s="35" t="s">
        <v>12</v>
      </c>
      <c r="D6032" t="s">
        <v>118</v>
      </c>
      <c r="E6032" s="35" t="s">
        <v>676</v>
      </c>
      <c r="F6032" s="134">
        <v>1</v>
      </c>
      <c r="G6032" s="35" t="s">
        <v>7904</v>
      </c>
      <c r="H6032" s="35"/>
      <c r="I6032" s="36"/>
      <c r="J6032" s="36"/>
      <c r="K6032" s="348" t="s">
        <v>7904</v>
      </c>
      <c r="L6032" s="348">
        <v>20251127</v>
      </c>
    </row>
    <row r="6033" spans="1:12" x14ac:dyDescent="0.25">
      <c r="A6033" s="55" t="s">
        <v>7903</v>
      </c>
      <c r="B6033" s="35" t="s">
        <v>92</v>
      </c>
      <c r="C6033" s="35" t="s">
        <v>274</v>
      </c>
      <c r="D6033" t="s">
        <v>26</v>
      </c>
      <c r="E6033" s="35" t="s">
        <v>3133</v>
      </c>
      <c r="F6033" s="134">
        <v>1</v>
      </c>
      <c r="G6033" s="35" t="s">
        <v>7904</v>
      </c>
      <c r="H6033" s="35"/>
      <c r="I6033" s="36"/>
      <c r="J6033" s="36"/>
      <c r="K6033" s="348" t="s">
        <v>7904</v>
      </c>
      <c r="L6033" s="348">
        <v>20251128</v>
      </c>
    </row>
    <row r="6034" spans="1:12" x14ac:dyDescent="0.25">
      <c r="A6034" s="55" t="s">
        <v>7905</v>
      </c>
      <c r="B6034" s="35" t="s">
        <v>92</v>
      </c>
      <c r="C6034" s="35" t="s">
        <v>274</v>
      </c>
      <c r="D6034" t="s">
        <v>26</v>
      </c>
      <c r="E6034" s="35" t="s">
        <v>3131</v>
      </c>
      <c r="F6034" s="134">
        <v>1</v>
      </c>
      <c r="G6034" s="35" t="s">
        <v>7904</v>
      </c>
      <c r="H6034" s="35"/>
      <c r="I6034" s="36"/>
      <c r="J6034" s="36"/>
      <c r="K6034" s="348" t="s">
        <v>7904</v>
      </c>
      <c r="L6034" s="348">
        <v>20251128</v>
      </c>
    </row>
    <row r="6035" spans="1:12" ht="15.75" thickBot="1" x14ac:dyDescent="0.3">
      <c r="A6035" s="313" t="s">
        <v>7906</v>
      </c>
      <c r="B6035" s="314" t="s">
        <v>92</v>
      </c>
      <c r="C6035" s="314" t="s">
        <v>274</v>
      </c>
      <c r="D6035" s="466" t="s">
        <v>26</v>
      </c>
      <c r="E6035" s="314" t="s">
        <v>2667</v>
      </c>
      <c r="F6035" s="467">
        <v>1</v>
      </c>
      <c r="G6035" s="314" t="s">
        <v>7904</v>
      </c>
      <c r="H6035" s="314">
        <v>55</v>
      </c>
      <c r="I6035" s="316" t="s">
        <v>7902</v>
      </c>
      <c r="J6035" s="316" t="s">
        <v>7907</v>
      </c>
      <c r="K6035" s="352" t="s">
        <v>7908</v>
      </c>
      <c r="L6035" s="352">
        <v>20251128</v>
      </c>
    </row>
    <row r="6036" spans="1:12" x14ac:dyDescent="0.25">
      <c r="E6036" s="134"/>
      <c r="F6036" s="42"/>
      <c r="G6036" s="25"/>
      <c r="K6036"/>
      <c r="L6036" s="358"/>
    </row>
    <row r="6037" spans="1:12" x14ac:dyDescent="0.25">
      <c r="E6037" s="134"/>
      <c r="F6037" s="42"/>
      <c r="G6037" s="25"/>
      <c r="K6037"/>
      <c r="L6037" s="25"/>
    </row>
    <row r="6038" spans="1:12" ht="15.75" thickBot="1" x14ac:dyDescent="0.3">
      <c r="A6038" s="70" t="s">
        <v>0</v>
      </c>
      <c r="B6038" s="71" t="s">
        <v>1</v>
      </c>
      <c r="C6038" s="71" t="s">
        <v>2</v>
      </c>
      <c r="D6038" s="71" t="s">
        <v>3</v>
      </c>
      <c r="E6038" s="71" t="s">
        <v>4</v>
      </c>
      <c r="F6038" s="71"/>
      <c r="G6038" s="72" t="s">
        <v>6</v>
      </c>
      <c r="H6038" s="71" t="s">
        <v>7</v>
      </c>
      <c r="I6038" s="72" t="s">
        <v>8</v>
      </c>
      <c r="J6038" s="72" t="s">
        <v>9</v>
      </c>
      <c r="K6038" s="72" t="s">
        <v>10</v>
      </c>
      <c r="L6038" s="357" t="s">
        <v>5</v>
      </c>
    </row>
    <row r="6039" spans="1:12" x14ac:dyDescent="0.25">
      <c r="A6039" s="168" t="s">
        <v>8149</v>
      </c>
      <c r="B6039" s="169" t="s">
        <v>11</v>
      </c>
      <c r="C6039" s="169" t="s">
        <v>698</v>
      </c>
      <c r="D6039" s="169" t="s">
        <v>26</v>
      </c>
      <c r="E6039" s="169" t="s">
        <v>930</v>
      </c>
      <c r="F6039" s="169">
        <v>1</v>
      </c>
      <c r="G6039" s="171">
        <v>53814</v>
      </c>
      <c r="H6039" s="169">
        <v>116</v>
      </c>
      <c r="I6039" s="171">
        <v>602.22</v>
      </c>
      <c r="J6039" s="171">
        <f>I6039*H6039</f>
        <v>69857.52</v>
      </c>
      <c r="K6039" s="171">
        <f t="shared" ref="K6039:K6070" si="189">J6039+G6039</f>
        <v>123671.52</v>
      </c>
      <c r="L6039" s="359">
        <v>20251201</v>
      </c>
    </row>
    <row r="6040" spans="1:12" x14ac:dyDescent="0.25">
      <c r="A6040" s="56" t="s">
        <v>8150</v>
      </c>
      <c r="B6040" s="46" t="s">
        <v>2204</v>
      </c>
      <c r="C6040" s="46" t="s">
        <v>27</v>
      </c>
      <c r="D6040" s="46" t="s">
        <v>541</v>
      </c>
      <c r="E6040" s="46" t="s">
        <v>8151</v>
      </c>
      <c r="F6040" s="46">
        <v>1</v>
      </c>
      <c r="G6040" s="37">
        <v>53814</v>
      </c>
      <c r="H6040" s="46">
        <v>225</v>
      </c>
      <c r="I6040" s="37">
        <v>602.22</v>
      </c>
      <c r="J6040" s="37">
        <f>I6040*H6040</f>
        <v>135499.5</v>
      </c>
      <c r="K6040" s="37">
        <f t="shared" si="189"/>
        <v>189313.5</v>
      </c>
      <c r="L6040" s="350">
        <v>20251201</v>
      </c>
    </row>
    <row r="6041" spans="1:12" x14ac:dyDescent="0.25">
      <c r="A6041" s="55" t="s">
        <v>8166</v>
      </c>
      <c r="B6041" s="35" t="s">
        <v>2204</v>
      </c>
      <c r="C6041" s="35" t="s">
        <v>27</v>
      </c>
      <c r="D6041" s="35" t="s">
        <v>541</v>
      </c>
      <c r="E6041" s="35" t="s">
        <v>546</v>
      </c>
      <c r="F6041" s="35">
        <v>1</v>
      </c>
      <c r="G6041" s="36">
        <v>53814</v>
      </c>
      <c r="H6041" s="35"/>
      <c r="I6041" s="36"/>
      <c r="J6041" s="36"/>
      <c r="K6041" s="36">
        <f t="shared" si="189"/>
        <v>53814</v>
      </c>
      <c r="L6041" s="348">
        <v>20251201</v>
      </c>
    </row>
    <row r="6042" spans="1:12" x14ac:dyDescent="0.25">
      <c r="A6042" s="55" t="s">
        <v>8167</v>
      </c>
      <c r="B6042" s="35" t="s">
        <v>2204</v>
      </c>
      <c r="C6042" s="35" t="s">
        <v>27</v>
      </c>
      <c r="D6042" s="35" t="s">
        <v>541</v>
      </c>
      <c r="E6042" s="35" t="s">
        <v>8168</v>
      </c>
      <c r="F6042" s="35">
        <v>1</v>
      </c>
      <c r="G6042" s="36">
        <v>53814</v>
      </c>
      <c r="H6042" s="35"/>
      <c r="I6042" s="36"/>
      <c r="J6042" s="36"/>
      <c r="K6042" s="36">
        <f t="shared" si="189"/>
        <v>53814</v>
      </c>
      <c r="L6042" s="348">
        <v>20251201</v>
      </c>
    </row>
    <row r="6043" spans="1:12" x14ac:dyDescent="0.25">
      <c r="A6043" s="56" t="s">
        <v>8136</v>
      </c>
      <c r="B6043" s="46" t="s">
        <v>296</v>
      </c>
      <c r="C6043" s="46" t="s">
        <v>1435</v>
      </c>
      <c r="D6043" s="46" t="s">
        <v>8010</v>
      </c>
      <c r="E6043" s="46" t="s">
        <v>8129</v>
      </c>
      <c r="F6043" s="46">
        <v>1</v>
      </c>
      <c r="G6043" s="37">
        <v>53814</v>
      </c>
      <c r="H6043" s="46">
        <v>88</v>
      </c>
      <c r="I6043" s="37">
        <v>602.22</v>
      </c>
      <c r="J6043" s="37">
        <f>I6043*H6043</f>
        <v>52995.360000000001</v>
      </c>
      <c r="K6043" s="37">
        <f t="shared" si="189"/>
        <v>106809.36</v>
      </c>
      <c r="L6043" s="350">
        <v>20251202</v>
      </c>
    </row>
    <row r="6044" spans="1:12" x14ac:dyDescent="0.25">
      <c r="A6044" s="55" t="s">
        <v>8152</v>
      </c>
      <c r="B6044" s="35" t="s">
        <v>2204</v>
      </c>
      <c r="C6044" s="35" t="s">
        <v>27</v>
      </c>
      <c r="D6044" s="35" t="s">
        <v>238</v>
      </c>
      <c r="E6044" s="35" t="s">
        <v>8153</v>
      </c>
      <c r="F6044" s="35">
        <v>1</v>
      </c>
      <c r="G6044" s="105">
        <v>107628</v>
      </c>
      <c r="H6044" s="35"/>
      <c r="I6044" s="36"/>
      <c r="J6044" s="36"/>
      <c r="K6044" s="36">
        <f t="shared" si="189"/>
        <v>107628</v>
      </c>
      <c r="L6044" s="348">
        <v>20251203</v>
      </c>
    </row>
    <row r="6045" spans="1:12" x14ac:dyDescent="0.25">
      <c r="A6045" s="55" t="s">
        <v>8154</v>
      </c>
      <c r="B6045" s="35" t="s">
        <v>2204</v>
      </c>
      <c r="C6045" s="35" t="s">
        <v>27</v>
      </c>
      <c r="D6045" s="35" t="s">
        <v>238</v>
      </c>
      <c r="E6045" s="35" t="s">
        <v>8155</v>
      </c>
      <c r="F6045" s="35">
        <v>1</v>
      </c>
      <c r="G6045" s="105">
        <v>107628</v>
      </c>
      <c r="H6045" s="35"/>
      <c r="I6045" s="36"/>
      <c r="J6045" s="36"/>
      <c r="K6045" s="36">
        <f t="shared" si="189"/>
        <v>107628</v>
      </c>
      <c r="L6045" s="348">
        <v>20251203</v>
      </c>
    </row>
    <row r="6046" spans="1:12" x14ac:dyDescent="0.25">
      <c r="A6046" s="55" t="s">
        <v>8156</v>
      </c>
      <c r="B6046" s="35" t="s">
        <v>2204</v>
      </c>
      <c r="C6046" s="35" t="s">
        <v>27</v>
      </c>
      <c r="D6046" s="35" t="s">
        <v>238</v>
      </c>
      <c r="E6046" s="35" t="s">
        <v>8157</v>
      </c>
      <c r="F6046" s="35">
        <v>1</v>
      </c>
      <c r="G6046" s="36">
        <v>53814</v>
      </c>
      <c r="H6046" s="35"/>
      <c r="I6046" s="36"/>
      <c r="J6046" s="36"/>
      <c r="K6046" s="36">
        <f t="shared" si="189"/>
        <v>53814</v>
      </c>
      <c r="L6046" s="348">
        <v>20251203</v>
      </c>
    </row>
    <row r="6047" spans="1:12" x14ac:dyDescent="0.25">
      <c r="A6047" s="55" t="s">
        <v>8158</v>
      </c>
      <c r="B6047" s="35" t="s">
        <v>2204</v>
      </c>
      <c r="C6047" s="35" t="s">
        <v>27</v>
      </c>
      <c r="D6047" s="35" t="s">
        <v>1465</v>
      </c>
      <c r="E6047" s="35" t="s">
        <v>8159</v>
      </c>
      <c r="F6047" s="35">
        <v>1</v>
      </c>
      <c r="G6047" s="36">
        <v>53814</v>
      </c>
      <c r="H6047" s="35"/>
      <c r="I6047" s="36"/>
      <c r="J6047" s="36"/>
      <c r="K6047" s="36">
        <f t="shared" si="189"/>
        <v>53814</v>
      </c>
      <c r="L6047" s="348">
        <v>20251203</v>
      </c>
    </row>
    <row r="6048" spans="1:12" x14ac:dyDescent="0.25">
      <c r="A6048" s="55" t="s">
        <v>8160</v>
      </c>
      <c r="B6048" s="35" t="s">
        <v>2204</v>
      </c>
      <c r="C6048" s="35" t="s">
        <v>27</v>
      </c>
      <c r="D6048" s="35" t="s">
        <v>1465</v>
      </c>
      <c r="E6048" s="35" t="s">
        <v>3281</v>
      </c>
      <c r="F6048" s="35">
        <v>1</v>
      </c>
      <c r="G6048" s="36">
        <v>53814</v>
      </c>
      <c r="H6048" s="35"/>
      <c r="I6048" s="36"/>
      <c r="J6048" s="36"/>
      <c r="K6048" s="36">
        <f t="shared" si="189"/>
        <v>53814</v>
      </c>
      <c r="L6048" s="348">
        <v>20251203</v>
      </c>
    </row>
    <row r="6049" spans="1:12" x14ac:dyDescent="0.25">
      <c r="A6049" s="55" t="s">
        <v>8161</v>
      </c>
      <c r="B6049" s="35" t="s">
        <v>2204</v>
      </c>
      <c r="C6049" s="35" t="s">
        <v>27</v>
      </c>
      <c r="D6049" s="35" t="s">
        <v>1465</v>
      </c>
      <c r="E6049" s="35" t="s">
        <v>8162</v>
      </c>
      <c r="F6049" s="35">
        <v>1</v>
      </c>
      <c r="G6049" s="36">
        <v>53814</v>
      </c>
      <c r="H6049" s="35"/>
      <c r="I6049" s="36"/>
      <c r="J6049" s="36"/>
      <c r="K6049" s="36">
        <f t="shared" si="189"/>
        <v>53814</v>
      </c>
      <c r="L6049" s="348">
        <v>20251203</v>
      </c>
    </row>
    <row r="6050" spans="1:12" x14ac:dyDescent="0.25">
      <c r="A6050" s="55" t="s">
        <v>8163</v>
      </c>
      <c r="B6050" s="35" t="s">
        <v>2204</v>
      </c>
      <c r="C6050" s="35" t="s">
        <v>27</v>
      </c>
      <c r="D6050" s="35" t="s">
        <v>1465</v>
      </c>
      <c r="E6050" s="35" t="s">
        <v>8164</v>
      </c>
      <c r="F6050" s="35">
        <v>1</v>
      </c>
      <c r="G6050" s="36">
        <v>53814</v>
      </c>
      <c r="H6050" s="35"/>
      <c r="I6050" s="36"/>
      <c r="J6050" s="36"/>
      <c r="K6050" s="36">
        <f t="shared" si="189"/>
        <v>53814</v>
      </c>
      <c r="L6050" s="348">
        <v>20251203</v>
      </c>
    </row>
    <row r="6051" spans="1:12" x14ac:dyDescent="0.25">
      <c r="A6051" s="56" t="s">
        <v>8133</v>
      </c>
      <c r="B6051" s="46" t="s">
        <v>11</v>
      </c>
      <c r="C6051" s="46" t="s">
        <v>925</v>
      </c>
      <c r="D6051" s="46" t="s">
        <v>5443</v>
      </c>
      <c r="E6051" s="46" t="s">
        <v>926</v>
      </c>
      <c r="F6051" s="46">
        <v>1</v>
      </c>
      <c r="G6051" s="37">
        <v>53814</v>
      </c>
      <c r="H6051" s="46">
        <v>42</v>
      </c>
      <c r="I6051" s="37">
        <v>602.22</v>
      </c>
      <c r="J6051" s="37">
        <f>I6051*H6051</f>
        <v>25293.24</v>
      </c>
      <c r="K6051" s="37">
        <f t="shared" si="189"/>
        <v>79107.240000000005</v>
      </c>
      <c r="L6051" s="350">
        <v>20251204</v>
      </c>
    </row>
    <row r="6052" spans="1:12" x14ac:dyDescent="0.25">
      <c r="A6052" s="56" t="s">
        <v>8170</v>
      </c>
      <c r="B6052" s="46" t="s">
        <v>11</v>
      </c>
      <c r="C6052" s="46" t="s">
        <v>984</v>
      </c>
      <c r="D6052" s="46" t="s">
        <v>985</v>
      </c>
      <c r="E6052" s="46" t="s">
        <v>990</v>
      </c>
      <c r="F6052" s="46">
        <v>1</v>
      </c>
      <c r="G6052" s="37">
        <v>53814</v>
      </c>
      <c r="H6052" s="46">
        <v>100</v>
      </c>
      <c r="I6052" s="37">
        <v>602.22</v>
      </c>
      <c r="J6052" s="37">
        <f>I6052*H6052</f>
        <v>60222</v>
      </c>
      <c r="K6052" s="37">
        <f t="shared" si="189"/>
        <v>114036</v>
      </c>
      <c r="L6052" s="350">
        <v>20251204</v>
      </c>
    </row>
    <row r="6053" spans="1:12" x14ac:dyDescent="0.25">
      <c r="A6053" s="55" t="s">
        <v>8171</v>
      </c>
      <c r="B6053" s="35" t="s">
        <v>11</v>
      </c>
      <c r="C6053" s="35" t="s">
        <v>984</v>
      </c>
      <c r="D6053" s="35" t="s">
        <v>985</v>
      </c>
      <c r="E6053" s="35" t="s">
        <v>2411</v>
      </c>
      <c r="F6053" s="35">
        <v>1</v>
      </c>
      <c r="G6053" s="36">
        <v>53814</v>
      </c>
      <c r="H6053" s="35"/>
      <c r="I6053" s="36"/>
      <c r="J6053" s="36"/>
      <c r="K6053" s="36">
        <f t="shared" si="189"/>
        <v>53814</v>
      </c>
      <c r="L6053" s="348">
        <v>20251204</v>
      </c>
    </row>
    <row r="6054" spans="1:12" x14ac:dyDescent="0.25">
      <c r="A6054" s="56" t="s">
        <v>8128</v>
      </c>
      <c r="B6054" s="46" t="s">
        <v>2204</v>
      </c>
      <c r="C6054" s="46" t="s">
        <v>1435</v>
      </c>
      <c r="D6054" s="46" t="s">
        <v>8010</v>
      </c>
      <c r="E6054" s="46" t="s">
        <v>8129</v>
      </c>
      <c r="F6054" s="46">
        <v>1</v>
      </c>
      <c r="G6054" s="37">
        <v>53814</v>
      </c>
      <c r="H6054" s="46">
        <v>47</v>
      </c>
      <c r="I6054" s="37">
        <v>602.22</v>
      </c>
      <c r="J6054" s="37">
        <f>I6054*H6054</f>
        <v>28304.34</v>
      </c>
      <c r="K6054" s="37">
        <f t="shared" si="189"/>
        <v>82118.34</v>
      </c>
      <c r="L6054" s="350">
        <v>20251205</v>
      </c>
    </row>
    <row r="6055" spans="1:12" x14ac:dyDescent="0.25">
      <c r="A6055" s="56" t="s">
        <v>8130</v>
      </c>
      <c r="B6055" s="46" t="s">
        <v>11</v>
      </c>
      <c r="C6055" s="46" t="s">
        <v>12</v>
      </c>
      <c r="D6055" s="46" t="s">
        <v>260</v>
      </c>
      <c r="E6055" s="46" t="s">
        <v>1281</v>
      </c>
      <c r="F6055" s="46">
        <v>1</v>
      </c>
      <c r="G6055" s="37">
        <v>53814</v>
      </c>
      <c r="H6055" s="46">
        <v>100</v>
      </c>
      <c r="I6055" s="37">
        <v>602.22</v>
      </c>
      <c r="J6055" s="37">
        <f>I6055*H6055</f>
        <v>60222</v>
      </c>
      <c r="K6055" s="37">
        <f t="shared" si="189"/>
        <v>114036</v>
      </c>
      <c r="L6055" s="350">
        <v>20251205</v>
      </c>
    </row>
    <row r="6056" spans="1:12" x14ac:dyDescent="0.25">
      <c r="A6056" s="55" t="s">
        <v>8131</v>
      </c>
      <c r="B6056" s="35" t="s">
        <v>11</v>
      </c>
      <c r="C6056" s="35" t="s">
        <v>251</v>
      </c>
      <c r="D6056" s="35" t="s">
        <v>91</v>
      </c>
      <c r="E6056" s="35" t="s">
        <v>6006</v>
      </c>
      <c r="F6056" s="35">
        <v>1</v>
      </c>
      <c r="G6056" s="36">
        <v>53814</v>
      </c>
      <c r="H6056" s="35"/>
      <c r="I6056" s="36"/>
      <c r="J6056" s="36"/>
      <c r="K6056" s="36">
        <f t="shared" si="189"/>
        <v>53814</v>
      </c>
      <c r="L6056" s="348">
        <v>20251205</v>
      </c>
    </row>
    <row r="6057" spans="1:12" x14ac:dyDescent="0.25">
      <c r="A6057" s="55" t="s">
        <v>8132</v>
      </c>
      <c r="B6057" s="35" t="s">
        <v>11</v>
      </c>
      <c r="C6057" s="35" t="s">
        <v>3260</v>
      </c>
      <c r="D6057" s="35" t="s">
        <v>3261</v>
      </c>
      <c r="E6057" s="35" t="s">
        <v>7480</v>
      </c>
      <c r="F6057" s="35">
        <v>1</v>
      </c>
      <c r="G6057" s="36">
        <v>53814</v>
      </c>
      <c r="H6057" s="35"/>
      <c r="I6057" s="36"/>
      <c r="J6057" s="36"/>
      <c r="K6057" s="36">
        <f t="shared" si="189"/>
        <v>53814</v>
      </c>
      <c r="L6057" s="348">
        <v>20251205</v>
      </c>
    </row>
    <row r="6058" spans="1:12" x14ac:dyDescent="0.25">
      <c r="A6058" s="55" t="s">
        <v>8134</v>
      </c>
      <c r="B6058" s="35" t="s">
        <v>11</v>
      </c>
      <c r="C6058" s="35" t="s">
        <v>12</v>
      </c>
      <c r="D6058" s="35" t="s">
        <v>1135</v>
      </c>
      <c r="E6058" s="35" t="s">
        <v>7654</v>
      </c>
      <c r="F6058" s="35">
        <v>1</v>
      </c>
      <c r="G6058" s="36">
        <v>53814</v>
      </c>
      <c r="H6058" s="35"/>
      <c r="I6058" s="36"/>
      <c r="J6058" s="36"/>
      <c r="K6058" s="36">
        <f t="shared" si="189"/>
        <v>53814</v>
      </c>
      <c r="L6058" s="348">
        <v>20251205</v>
      </c>
    </row>
    <row r="6059" spans="1:12" x14ac:dyDescent="0.25">
      <c r="A6059" s="55" t="s">
        <v>8126</v>
      </c>
      <c r="B6059" s="35" t="s">
        <v>11</v>
      </c>
      <c r="C6059" s="35" t="s">
        <v>685</v>
      </c>
      <c r="D6059" s="35" t="s">
        <v>1276</v>
      </c>
      <c r="E6059" s="35" t="s">
        <v>1277</v>
      </c>
      <c r="F6059" s="35">
        <v>1</v>
      </c>
      <c r="G6059" s="36">
        <v>53814</v>
      </c>
      <c r="H6059" s="35"/>
      <c r="I6059" s="36"/>
      <c r="J6059" s="36"/>
      <c r="K6059" s="36">
        <f t="shared" si="189"/>
        <v>53814</v>
      </c>
      <c r="L6059" s="348">
        <v>20251209</v>
      </c>
    </row>
    <row r="6060" spans="1:12" x14ac:dyDescent="0.25">
      <c r="A6060" s="55" t="s">
        <v>8169</v>
      </c>
      <c r="B6060" s="35" t="s">
        <v>11</v>
      </c>
      <c r="C6060" s="35" t="s">
        <v>12</v>
      </c>
      <c r="D6060" s="35" t="s">
        <v>118</v>
      </c>
      <c r="E6060" s="35" t="s">
        <v>167</v>
      </c>
      <c r="F6060" s="35">
        <v>1</v>
      </c>
      <c r="G6060" s="36">
        <v>53814</v>
      </c>
      <c r="H6060" s="35"/>
      <c r="I6060" s="36"/>
      <c r="J6060" s="36"/>
      <c r="K6060" s="36">
        <f t="shared" si="189"/>
        <v>53814</v>
      </c>
      <c r="L6060" s="348">
        <v>20251209</v>
      </c>
    </row>
    <row r="6061" spans="1:12" x14ac:dyDescent="0.25">
      <c r="A6061" s="55" t="s">
        <v>8125</v>
      </c>
      <c r="B6061" s="35" t="s">
        <v>11</v>
      </c>
      <c r="C6061" s="35" t="s">
        <v>56</v>
      </c>
      <c r="D6061" s="35" t="s">
        <v>57</v>
      </c>
      <c r="E6061" s="35" t="s">
        <v>60</v>
      </c>
      <c r="F6061" s="35">
        <v>1</v>
      </c>
      <c r="G6061" s="36">
        <v>53814</v>
      </c>
      <c r="H6061" s="35"/>
      <c r="I6061" s="36"/>
      <c r="J6061" s="36"/>
      <c r="K6061" s="36">
        <f t="shared" si="189"/>
        <v>53814</v>
      </c>
      <c r="L6061" s="348">
        <v>20251210</v>
      </c>
    </row>
    <row r="6062" spans="1:12" x14ac:dyDescent="0.25">
      <c r="A6062" s="56" t="s">
        <v>8135</v>
      </c>
      <c r="B6062" s="46" t="s">
        <v>11</v>
      </c>
      <c r="C6062" s="46" t="s">
        <v>56</v>
      </c>
      <c r="D6062" s="46" t="s">
        <v>57</v>
      </c>
      <c r="E6062" s="46" t="s">
        <v>1851</v>
      </c>
      <c r="F6062" s="46">
        <v>1</v>
      </c>
      <c r="G6062" s="37">
        <v>53814</v>
      </c>
      <c r="H6062" s="46">
        <v>275</v>
      </c>
      <c r="I6062" s="37">
        <v>602.22</v>
      </c>
      <c r="J6062" s="37">
        <f>I6062*H6062</f>
        <v>165610.5</v>
      </c>
      <c r="K6062" s="37">
        <f t="shared" si="189"/>
        <v>219424.5</v>
      </c>
      <c r="L6062" s="350">
        <v>20251210</v>
      </c>
    </row>
    <row r="6063" spans="1:12" x14ac:dyDescent="0.25">
      <c r="A6063" s="55" t="s">
        <v>8147</v>
      </c>
      <c r="B6063" s="35" t="s">
        <v>11</v>
      </c>
      <c r="C6063" s="35" t="s">
        <v>56</v>
      </c>
      <c r="D6063" s="35" t="s">
        <v>57</v>
      </c>
      <c r="E6063" s="35" t="s">
        <v>8148</v>
      </c>
      <c r="F6063" s="35">
        <v>1</v>
      </c>
      <c r="G6063" s="36">
        <v>53814</v>
      </c>
      <c r="H6063" s="35"/>
      <c r="I6063" s="36"/>
      <c r="J6063" s="36"/>
      <c r="K6063" s="36">
        <f t="shared" si="189"/>
        <v>53814</v>
      </c>
      <c r="L6063" s="348">
        <v>20251210</v>
      </c>
    </row>
    <row r="6064" spans="1:12" x14ac:dyDescent="0.25">
      <c r="A6064" s="55" t="s">
        <v>8120</v>
      </c>
      <c r="B6064" s="35" t="s">
        <v>11</v>
      </c>
      <c r="C6064" s="35" t="s">
        <v>222</v>
      </c>
      <c r="D6064" s="35" t="s">
        <v>26</v>
      </c>
      <c r="E6064" s="35" t="s">
        <v>670</v>
      </c>
      <c r="F6064" s="35">
        <v>1</v>
      </c>
      <c r="G6064" s="36">
        <v>53814</v>
      </c>
      <c r="H6064" s="35"/>
      <c r="I6064" s="36"/>
      <c r="J6064" s="36"/>
      <c r="K6064" s="36">
        <f t="shared" si="189"/>
        <v>53814</v>
      </c>
      <c r="L6064" s="348">
        <v>20251211</v>
      </c>
    </row>
    <row r="6065" spans="1:12" x14ac:dyDescent="0.25">
      <c r="A6065" s="56" t="s">
        <v>8121</v>
      </c>
      <c r="B6065" s="46" t="s">
        <v>11</v>
      </c>
      <c r="C6065" s="46" t="s">
        <v>35</v>
      </c>
      <c r="D6065" s="46" t="s">
        <v>611</v>
      </c>
      <c r="E6065" s="46" t="s">
        <v>6839</v>
      </c>
      <c r="F6065" s="46">
        <v>1</v>
      </c>
      <c r="G6065" s="37">
        <v>53814</v>
      </c>
      <c r="H6065" s="46">
        <v>69</v>
      </c>
      <c r="I6065" s="37">
        <v>602.22</v>
      </c>
      <c r="J6065" s="37">
        <f>I6065*H6065</f>
        <v>41553.18</v>
      </c>
      <c r="K6065" s="37">
        <f t="shared" si="189"/>
        <v>95367.18</v>
      </c>
      <c r="L6065" s="350">
        <v>20251211</v>
      </c>
    </row>
    <row r="6066" spans="1:12" x14ac:dyDescent="0.25">
      <c r="A6066" s="56" t="s">
        <v>8119</v>
      </c>
      <c r="B6066" s="46" t="s">
        <v>11</v>
      </c>
      <c r="C6066" s="46" t="s">
        <v>1014</v>
      </c>
      <c r="D6066" s="46" t="s">
        <v>93</v>
      </c>
      <c r="E6066" s="46" t="s">
        <v>1015</v>
      </c>
      <c r="F6066" s="46">
        <v>1</v>
      </c>
      <c r="G6066" s="37">
        <v>53814</v>
      </c>
      <c r="H6066" s="46">
        <v>48</v>
      </c>
      <c r="I6066" s="37">
        <v>602.22</v>
      </c>
      <c r="J6066" s="37">
        <f>I6066*H6066</f>
        <v>28906.560000000001</v>
      </c>
      <c r="K6066" s="37">
        <f t="shared" si="189"/>
        <v>82720.56</v>
      </c>
      <c r="L6066" s="350">
        <v>20251212</v>
      </c>
    </row>
    <row r="6067" spans="1:12" x14ac:dyDescent="0.25">
      <c r="A6067" s="55" t="s">
        <v>8122</v>
      </c>
      <c r="B6067" s="35" t="s">
        <v>11</v>
      </c>
      <c r="C6067" s="35" t="s">
        <v>12</v>
      </c>
      <c r="D6067" s="35" t="s">
        <v>118</v>
      </c>
      <c r="E6067" s="35" t="s">
        <v>5380</v>
      </c>
      <c r="F6067" s="35">
        <v>1</v>
      </c>
      <c r="G6067" s="36">
        <v>53814</v>
      </c>
      <c r="H6067" s="35"/>
      <c r="I6067" s="36"/>
      <c r="J6067" s="36"/>
      <c r="K6067" s="36">
        <f t="shared" si="189"/>
        <v>53814</v>
      </c>
      <c r="L6067" s="348">
        <v>20251212</v>
      </c>
    </row>
    <row r="6068" spans="1:12" x14ac:dyDescent="0.25">
      <c r="A6068" s="56" t="s">
        <v>8113</v>
      </c>
      <c r="B6068" s="46" t="s">
        <v>2204</v>
      </c>
      <c r="C6068" s="46" t="s">
        <v>1435</v>
      </c>
      <c r="D6068" s="46" t="s">
        <v>8010</v>
      </c>
      <c r="E6068" s="46" t="s">
        <v>8114</v>
      </c>
      <c r="F6068" s="46">
        <v>1</v>
      </c>
      <c r="G6068" s="37">
        <v>53814</v>
      </c>
      <c r="H6068" s="46">
        <v>45</v>
      </c>
      <c r="I6068" s="37">
        <v>602.22</v>
      </c>
      <c r="J6068" s="37">
        <f>I6068*H6068</f>
        <v>27099.9</v>
      </c>
      <c r="K6068" s="37">
        <f t="shared" si="189"/>
        <v>80913.899999999994</v>
      </c>
      <c r="L6068" s="350">
        <v>20251215</v>
      </c>
    </row>
    <row r="6069" spans="1:12" x14ac:dyDescent="0.25">
      <c r="A6069" s="55" t="s">
        <v>8172</v>
      </c>
      <c r="B6069" s="35" t="s">
        <v>1468</v>
      </c>
      <c r="C6069" s="35" t="s">
        <v>721</v>
      </c>
      <c r="D6069" s="35" t="s">
        <v>722</v>
      </c>
      <c r="E6069" s="35" t="s">
        <v>725</v>
      </c>
      <c r="F6069" s="35">
        <v>1</v>
      </c>
      <c r="G6069" s="105">
        <v>47901</v>
      </c>
      <c r="H6069" s="35"/>
      <c r="I6069" s="36"/>
      <c r="J6069" s="36"/>
      <c r="K6069" s="36">
        <f t="shared" si="189"/>
        <v>47901</v>
      </c>
      <c r="L6069" s="348">
        <v>20251215</v>
      </c>
    </row>
    <row r="6070" spans="1:12" x14ac:dyDescent="0.25">
      <c r="A6070" s="55" t="s">
        <v>8071</v>
      </c>
      <c r="B6070" s="35" t="s">
        <v>2204</v>
      </c>
      <c r="C6070" s="35" t="s">
        <v>8072</v>
      </c>
      <c r="D6070" s="35" t="s">
        <v>8073</v>
      </c>
      <c r="E6070" s="35" t="s">
        <v>8074</v>
      </c>
      <c r="F6070" s="35">
        <v>1</v>
      </c>
      <c r="G6070" s="36">
        <v>53814</v>
      </c>
      <c r="H6070" s="35"/>
      <c r="I6070" s="36"/>
      <c r="J6070" s="36"/>
      <c r="K6070" s="36">
        <f t="shared" si="189"/>
        <v>53814</v>
      </c>
      <c r="L6070" s="348">
        <v>20251216</v>
      </c>
    </row>
    <row r="6071" spans="1:12" x14ac:dyDescent="0.25">
      <c r="A6071" s="55" t="s">
        <v>8137</v>
      </c>
      <c r="B6071" s="35" t="s">
        <v>2204</v>
      </c>
      <c r="C6071" s="35" t="s">
        <v>8072</v>
      </c>
      <c r="D6071" s="35" t="s">
        <v>8073</v>
      </c>
      <c r="E6071" s="35" t="s">
        <v>8138</v>
      </c>
      <c r="F6071" s="35">
        <v>1</v>
      </c>
      <c r="G6071" s="36">
        <v>53814</v>
      </c>
      <c r="H6071" s="35"/>
      <c r="I6071" s="36"/>
      <c r="J6071" s="36"/>
      <c r="K6071" s="36">
        <f t="shared" ref="K6071:K6092" si="190">J6071+G6071</f>
        <v>53814</v>
      </c>
      <c r="L6071" s="348">
        <v>20251216</v>
      </c>
    </row>
    <row r="6072" spans="1:12" x14ac:dyDescent="0.25">
      <c r="A6072" s="55" t="s">
        <v>8139</v>
      </c>
      <c r="B6072" s="35" t="s">
        <v>2204</v>
      </c>
      <c r="C6072" s="35" t="s">
        <v>8072</v>
      </c>
      <c r="D6072" s="35" t="s">
        <v>8073</v>
      </c>
      <c r="E6072" s="35" t="s">
        <v>8140</v>
      </c>
      <c r="F6072" s="35">
        <v>1</v>
      </c>
      <c r="G6072" s="36">
        <v>53814</v>
      </c>
      <c r="H6072" s="35"/>
      <c r="I6072" s="36"/>
      <c r="J6072" s="36"/>
      <c r="K6072" s="36">
        <f t="shared" si="190"/>
        <v>53814</v>
      </c>
      <c r="L6072" s="348">
        <v>20251216</v>
      </c>
    </row>
    <row r="6073" spans="1:12" x14ac:dyDescent="0.25">
      <c r="A6073" s="55" t="s">
        <v>8141</v>
      </c>
      <c r="B6073" s="35" t="s">
        <v>2204</v>
      </c>
      <c r="C6073" s="35" t="s">
        <v>8072</v>
      </c>
      <c r="D6073" s="35" t="s">
        <v>8073</v>
      </c>
      <c r="E6073" s="35" t="s">
        <v>8142</v>
      </c>
      <c r="F6073" s="35">
        <v>1</v>
      </c>
      <c r="G6073" s="36">
        <v>53814</v>
      </c>
      <c r="H6073" s="35"/>
      <c r="I6073" s="36"/>
      <c r="J6073" s="36"/>
      <c r="K6073" s="36">
        <f t="shared" si="190"/>
        <v>53814</v>
      </c>
      <c r="L6073" s="348">
        <v>20251216</v>
      </c>
    </row>
    <row r="6074" spans="1:12" x14ac:dyDescent="0.25">
      <c r="A6074" s="55" t="s">
        <v>8143</v>
      </c>
      <c r="B6074" s="35" t="s">
        <v>2204</v>
      </c>
      <c r="C6074" s="35" t="s">
        <v>8072</v>
      </c>
      <c r="D6074" s="35" t="s">
        <v>8073</v>
      </c>
      <c r="E6074" s="35" t="s">
        <v>8144</v>
      </c>
      <c r="F6074" s="35">
        <v>1</v>
      </c>
      <c r="G6074" s="36">
        <v>53814</v>
      </c>
      <c r="H6074" s="35"/>
      <c r="I6074" s="36"/>
      <c r="J6074" s="36"/>
      <c r="K6074" s="36">
        <f t="shared" si="190"/>
        <v>53814</v>
      </c>
      <c r="L6074" s="348">
        <v>20251216</v>
      </c>
    </row>
    <row r="6075" spans="1:12" x14ac:dyDescent="0.25">
      <c r="A6075" s="55" t="s">
        <v>8145</v>
      </c>
      <c r="B6075" s="35" t="s">
        <v>2204</v>
      </c>
      <c r="C6075" s="35" t="s">
        <v>8072</v>
      </c>
      <c r="D6075" s="35" t="s">
        <v>8073</v>
      </c>
      <c r="E6075" s="35" t="s">
        <v>8146</v>
      </c>
      <c r="F6075" s="35">
        <v>1</v>
      </c>
      <c r="G6075" s="36">
        <v>53814</v>
      </c>
      <c r="H6075" s="35"/>
      <c r="I6075" s="36"/>
      <c r="J6075" s="36"/>
      <c r="K6075" s="36">
        <f t="shared" si="190"/>
        <v>53814</v>
      </c>
      <c r="L6075" s="348">
        <v>20251216</v>
      </c>
    </row>
    <row r="6076" spans="1:12" x14ac:dyDescent="0.25">
      <c r="A6076" s="55" t="s">
        <v>8077</v>
      </c>
      <c r="B6076" s="35" t="s">
        <v>11</v>
      </c>
      <c r="C6076" s="35" t="s">
        <v>27</v>
      </c>
      <c r="D6076" s="35" t="s">
        <v>188</v>
      </c>
      <c r="E6076" s="35" t="s">
        <v>189</v>
      </c>
      <c r="F6076" s="35">
        <v>1</v>
      </c>
      <c r="G6076" s="36">
        <v>53814</v>
      </c>
      <c r="H6076" s="35"/>
      <c r="I6076" s="36"/>
      <c r="J6076" s="36"/>
      <c r="K6076" s="36">
        <f t="shared" si="190"/>
        <v>53814</v>
      </c>
      <c r="L6076" s="348">
        <v>20251217</v>
      </c>
    </row>
    <row r="6077" spans="1:12" x14ac:dyDescent="0.25">
      <c r="A6077" s="55" t="s">
        <v>8099</v>
      </c>
      <c r="B6077" s="35" t="s">
        <v>11</v>
      </c>
      <c r="C6077" s="35" t="s">
        <v>28</v>
      </c>
      <c r="D6077" s="35" t="s">
        <v>1980</v>
      </c>
      <c r="E6077" s="35" t="s">
        <v>3599</v>
      </c>
      <c r="F6077" s="35">
        <v>1</v>
      </c>
      <c r="G6077" s="36">
        <v>53814</v>
      </c>
      <c r="H6077" s="35"/>
      <c r="I6077" s="36"/>
      <c r="J6077" s="36"/>
      <c r="K6077" s="36">
        <f t="shared" si="190"/>
        <v>53814</v>
      </c>
      <c r="L6077" s="348">
        <v>20251217</v>
      </c>
    </row>
    <row r="6078" spans="1:12" x14ac:dyDescent="0.25">
      <c r="A6078" s="56" t="s">
        <v>8123</v>
      </c>
      <c r="B6078" s="46" t="s">
        <v>11</v>
      </c>
      <c r="C6078" s="46" t="s">
        <v>274</v>
      </c>
      <c r="D6078" s="46" t="s">
        <v>26</v>
      </c>
      <c r="E6078" s="46" t="s">
        <v>2667</v>
      </c>
      <c r="F6078" s="46">
        <v>1</v>
      </c>
      <c r="G6078" s="37">
        <v>53814</v>
      </c>
      <c r="H6078" s="46">
        <v>58</v>
      </c>
      <c r="I6078" s="37">
        <v>602.22</v>
      </c>
      <c r="J6078" s="37">
        <f>I6078*H6078</f>
        <v>34928.76</v>
      </c>
      <c r="K6078" s="37">
        <f t="shared" si="190"/>
        <v>88742.760000000009</v>
      </c>
      <c r="L6078" s="350">
        <v>20251217</v>
      </c>
    </row>
    <row r="6079" spans="1:12" x14ac:dyDescent="0.25">
      <c r="A6079" s="56" t="s">
        <v>8127</v>
      </c>
      <c r="B6079" s="46" t="s">
        <v>11</v>
      </c>
      <c r="C6079" s="46" t="s">
        <v>27</v>
      </c>
      <c r="D6079" s="46" t="s">
        <v>188</v>
      </c>
      <c r="E6079" s="46" t="s">
        <v>737</v>
      </c>
      <c r="F6079" s="46">
        <v>1</v>
      </c>
      <c r="G6079" s="37">
        <v>53814</v>
      </c>
      <c r="H6079" s="46">
        <v>333</v>
      </c>
      <c r="I6079" s="37">
        <v>602.22</v>
      </c>
      <c r="J6079" s="37">
        <f>I6079*H6079</f>
        <v>200539.26</v>
      </c>
      <c r="K6079" s="37">
        <f t="shared" si="190"/>
        <v>254353.26</v>
      </c>
      <c r="L6079" s="350">
        <v>20251217</v>
      </c>
    </row>
    <row r="6080" spans="1:12" x14ac:dyDescent="0.25">
      <c r="A6080" s="56" t="s">
        <v>8075</v>
      </c>
      <c r="B6080" s="46" t="s">
        <v>2204</v>
      </c>
      <c r="C6080" s="46" t="s">
        <v>8072</v>
      </c>
      <c r="D6080" s="46" t="s">
        <v>8073</v>
      </c>
      <c r="E6080" s="46" t="s">
        <v>8076</v>
      </c>
      <c r="F6080" s="46">
        <v>1</v>
      </c>
      <c r="G6080" s="37">
        <v>53814</v>
      </c>
      <c r="H6080" s="46">
        <v>54</v>
      </c>
      <c r="I6080" s="37">
        <v>602.22</v>
      </c>
      <c r="J6080" s="37">
        <f>I6080*H6080</f>
        <v>32519.88</v>
      </c>
      <c r="K6080" s="37">
        <f t="shared" si="190"/>
        <v>86333.88</v>
      </c>
      <c r="L6080" s="350">
        <v>20251218</v>
      </c>
    </row>
    <row r="6081" spans="1:12" x14ac:dyDescent="0.25">
      <c r="A6081" s="55" t="s">
        <v>8124</v>
      </c>
      <c r="B6081" s="35" t="s">
        <v>11</v>
      </c>
      <c r="C6081" s="35" t="s">
        <v>220</v>
      </c>
      <c r="D6081" s="35" t="s">
        <v>221</v>
      </c>
      <c r="E6081" s="35" t="s">
        <v>3672</v>
      </c>
      <c r="F6081" s="35">
        <v>1</v>
      </c>
      <c r="G6081" s="36">
        <v>53814</v>
      </c>
      <c r="H6081" s="35"/>
      <c r="I6081" s="36"/>
      <c r="J6081" s="36"/>
      <c r="K6081" s="36">
        <f t="shared" si="190"/>
        <v>53814</v>
      </c>
      <c r="L6081" s="348">
        <v>20251219</v>
      </c>
    </row>
    <row r="6082" spans="1:12" x14ac:dyDescent="0.25">
      <c r="A6082" s="55" t="s">
        <v>8165</v>
      </c>
      <c r="B6082" s="35" t="s">
        <v>11</v>
      </c>
      <c r="C6082" s="35" t="s">
        <v>12</v>
      </c>
      <c r="D6082" s="35" t="s">
        <v>319</v>
      </c>
      <c r="E6082" s="35" t="s">
        <v>327</v>
      </c>
      <c r="F6082" s="35">
        <v>1</v>
      </c>
      <c r="G6082" s="36">
        <v>53814</v>
      </c>
      <c r="H6082" s="35"/>
      <c r="I6082" s="36"/>
      <c r="J6082" s="36"/>
      <c r="K6082" s="36">
        <f t="shared" si="190"/>
        <v>53814</v>
      </c>
      <c r="L6082" s="348">
        <v>20251219</v>
      </c>
    </row>
    <row r="6083" spans="1:12" x14ac:dyDescent="0.25">
      <c r="A6083" s="55" t="s">
        <v>8066</v>
      </c>
      <c r="B6083" s="35" t="s">
        <v>11</v>
      </c>
      <c r="C6083" s="35" t="s">
        <v>12</v>
      </c>
      <c r="D6083" s="35" t="s">
        <v>319</v>
      </c>
      <c r="E6083" s="35" t="s">
        <v>7602</v>
      </c>
      <c r="F6083" s="35">
        <v>1</v>
      </c>
      <c r="G6083" s="36">
        <v>53814</v>
      </c>
      <c r="H6083" s="35"/>
      <c r="I6083" s="36"/>
      <c r="J6083" s="36"/>
      <c r="K6083" s="36">
        <f t="shared" si="190"/>
        <v>53814</v>
      </c>
      <c r="L6083" s="348">
        <v>20251222</v>
      </c>
    </row>
    <row r="6084" spans="1:12" x14ac:dyDescent="0.25">
      <c r="A6084" s="55" t="s">
        <v>8097</v>
      </c>
      <c r="B6084" s="35" t="s">
        <v>11</v>
      </c>
      <c r="C6084" s="35" t="s">
        <v>36</v>
      </c>
      <c r="D6084" s="35" t="s">
        <v>37</v>
      </c>
      <c r="E6084" s="35" t="s">
        <v>2468</v>
      </c>
      <c r="F6084" s="35">
        <v>1</v>
      </c>
      <c r="G6084" s="36">
        <v>53814</v>
      </c>
      <c r="H6084" s="35"/>
      <c r="I6084" s="36"/>
      <c r="J6084" s="36"/>
      <c r="K6084" s="36">
        <f t="shared" si="190"/>
        <v>53814</v>
      </c>
      <c r="L6084" s="348">
        <v>20251222</v>
      </c>
    </row>
    <row r="6085" spans="1:12" x14ac:dyDescent="0.25">
      <c r="A6085" s="56" t="s">
        <v>8098</v>
      </c>
      <c r="B6085" s="46" t="s">
        <v>11</v>
      </c>
      <c r="C6085" s="46" t="s">
        <v>36</v>
      </c>
      <c r="D6085" s="46" t="s">
        <v>37</v>
      </c>
      <c r="E6085" s="46" t="s">
        <v>269</v>
      </c>
      <c r="F6085" s="46">
        <v>1</v>
      </c>
      <c r="G6085" s="37">
        <v>53814</v>
      </c>
      <c r="H6085" s="46">
        <v>287</v>
      </c>
      <c r="I6085" s="37">
        <v>602.22</v>
      </c>
      <c r="J6085" s="37">
        <f>I6085*H6085</f>
        <v>172837.14</v>
      </c>
      <c r="K6085" s="37">
        <f t="shared" si="190"/>
        <v>226651.14</v>
      </c>
      <c r="L6085" s="350">
        <v>20251222</v>
      </c>
    </row>
    <row r="6086" spans="1:12" x14ac:dyDescent="0.25">
      <c r="A6086" s="55" t="s">
        <v>8067</v>
      </c>
      <c r="B6086" s="35" t="s">
        <v>11</v>
      </c>
      <c r="C6086" s="35" t="s">
        <v>28</v>
      </c>
      <c r="D6086" s="35" t="s">
        <v>944</v>
      </c>
      <c r="E6086" s="35" t="s">
        <v>2289</v>
      </c>
      <c r="F6086" s="35">
        <v>1</v>
      </c>
      <c r="G6086" s="36">
        <v>53814</v>
      </c>
      <c r="H6086" s="35"/>
      <c r="I6086" s="36"/>
      <c r="J6086" s="36"/>
      <c r="K6086" s="36">
        <f t="shared" si="190"/>
        <v>53814</v>
      </c>
      <c r="L6086" s="348">
        <v>20251223</v>
      </c>
    </row>
    <row r="6087" spans="1:12" x14ac:dyDescent="0.25">
      <c r="A6087" s="55" t="s">
        <v>8064</v>
      </c>
      <c r="B6087" s="35" t="s">
        <v>11</v>
      </c>
      <c r="C6087" s="35" t="s">
        <v>27</v>
      </c>
      <c r="D6087" s="35" t="s">
        <v>75</v>
      </c>
      <c r="E6087" s="35" t="s">
        <v>391</v>
      </c>
      <c r="F6087" s="35">
        <v>1</v>
      </c>
      <c r="G6087" s="36">
        <v>53814</v>
      </c>
      <c r="H6087" s="35"/>
      <c r="I6087" s="36"/>
      <c r="J6087" s="36"/>
      <c r="K6087" s="36">
        <f t="shared" si="190"/>
        <v>53814</v>
      </c>
      <c r="L6087" s="348">
        <v>20251226</v>
      </c>
    </row>
    <row r="6088" spans="1:12" x14ac:dyDescent="0.25">
      <c r="A6088" s="55" t="s">
        <v>8065</v>
      </c>
      <c r="B6088" s="35" t="s">
        <v>11</v>
      </c>
      <c r="C6088" s="35" t="s">
        <v>35</v>
      </c>
      <c r="D6088" s="35" t="s">
        <v>589</v>
      </c>
      <c r="E6088" s="35" t="s">
        <v>590</v>
      </c>
      <c r="F6088" s="35">
        <v>1</v>
      </c>
      <c r="G6088" s="36">
        <v>53814</v>
      </c>
      <c r="H6088" s="35"/>
      <c r="I6088" s="36"/>
      <c r="J6088" s="36"/>
      <c r="K6088" s="36">
        <f t="shared" si="190"/>
        <v>53814</v>
      </c>
      <c r="L6088" s="348">
        <v>20251226</v>
      </c>
    </row>
    <row r="6089" spans="1:12" x14ac:dyDescent="0.25">
      <c r="A6089" s="56" t="s">
        <v>8057</v>
      </c>
      <c r="B6089" s="46" t="s">
        <v>11</v>
      </c>
      <c r="C6089" s="46" t="s">
        <v>685</v>
      </c>
      <c r="D6089" s="46" t="s">
        <v>686</v>
      </c>
      <c r="E6089" s="46" t="s">
        <v>5929</v>
      </c>
      <c r="F6089" s="46">
        <v>1</v>
      </c>
      <c r="G6089" s="37">
        <v>53814</v>
      </c>
      <c r="H6089" s="46">
        <v>72</v>
      </c>
      <c r="I6089" s="37">
        <v>602.22</v>
      </c>
      <c r="J6089" s="37">
        <f>I6089*H6089</f>
        <v>43359.840000000004</v>
      </c>
      <c r="K6089" s="37">
        <f t="shared" si="190"/>
        <v>97173.84</v>
      </c>
      <c r="L6089" s="350">
        <v>20251229</v>
      </c>
    </row>
    <row r="6090" spans="1:12" x14ac:dyDescent="0.25">
      <c r="A6090" s="55" t="s">
        <v>8055</v>
      </c>
      <c r="B6090" s="35" t="s">
        <v>11</v>
      </c>
      <c r="C6090" s="35" t="s">
        <v>12</v>
      </c>
      <c r="D6090" s="35" t="s">
        <v>116</v>
      </c>
      <c r="E6090" s="35" t="s">
        <v>1071</v>
      </c>
      <c r="F6090" s="35">
        <v>1</v>
      </c>
      <c r="G6090" s="36">
        <v>53814</v>
      </c>
      <c r="H6090" s="35"/>
      <c r="I6090" s="36"/>
      <c r="J6090" s="36"/>
      <c r="K6090" s="36">
        <f t="shared" si="190"/>
        <v>53814</v>
      </c>
      <c r="L6090" s="348">
        <v>20251230</v>
      </c>
    </row>
    <row r="6091" spans="1:12" x14ac:dyDescent="0.25">
      <c r="A6091" s="55" t="s">
        <v>8056</v>
      </c>
      <c r="B6091" s="35" t="s">
        <v>11</v>
      </c>
      <c r="C6091" s="35" t="s">
        <v>35</v>
      </c>
      <c r="D6091" s="35" t="s">
        <v>589</v>
      </c>
      <c r="E6091" s="35" t="s">
        <v>590</v>
      </c>
      <c r="F6091" s="35">
        <v>1</v>
      </c>
      <c r="G6091" s="36">
        <v>53814</v>
      </c>
      <c r="H6091" s="35"/>
      <c r="I6091" s="36"/>
      <c r="J6091" s="36"/>
      <c r="K6091" s="36">
        <f t="shared" si="190"/>
        <v>53814</v>
      </c>
      <c r="L6091" s="348">
        <v>20251230</v>
      </c>
    </row>
    <row r="6092" spans="1:12" ht="15.75" thickBot="1" x14ac:dyDescent="0.3">
      <c r="A6092" s="50" t="s">
        <v>8051</v>
      </c>
      <c r="B6092" s="48" t="s">
        <v>11</v>
      </c>
      <c r="C6092" s="48" t="s">
        <v>12</v>
      </c>
      <c r="D6092" s="48" t="s">
        <v>322</v>
      </c>
      <c r="E6092" s="48" t="s">
        <v>2155</v>
      </c>
      <c r="F6092" s="48">
        <v>1</v>
      </c>
      <c r="G6092" s="34">
        <v>53814</v>
      </c>
      <c r="H6092" s="48"/>
      <c r="I6092" s="34"/>
      <c r="J6092" s="34"/>
      <c r="K6092" s="34">
        <f t="shared" si="190"/>
        <v>53814</v>
      </c>
      <c r="L6092" s="349">
        <v>20251231</v>
      </c>
    </row>
    <row r="6093" spans="1:12" x14ac:dyDescent="0.25">
      <c r="A6093" s="89"/>
      <c r="B6093" s="90"/>
      <c r="C6093" s="90"/>
      <c r="D6093" s="90"/>
      <c r="E6093" s="90"/>
      <c r="F6093" s="90"/>
      <c r="G6093" s="91"/>
      <c r="H6093" s="90"/>
      <c r="I6093" s="91"/>
      <c r="J6093" s="91"/>
      <c r="K6093" s="91"/>
      <c r="L6093" s="358"/>
    </row>
    <row r="6094" spans="1:12" ht="15.75" thickBot="1" x14ac:dyDescent="0.3">
      <c r="A6094" s="70"/>
      <c r="B6094" s="71"/>
      <c r="C6094" s="71"/>
      <c r="D6094" s="71"/>
      <c r="E6094" s="71"/>
      <c r="F6094" s="71"/>
      <c r="G6094" s="72"/>
      <c r="H6094" s="71"/>
      <c r="I6094" s="72"/>
      <c r="J6094" s="72"/>
      <c r="K6094" s="72"/>
      <c r="L6094" s="357"/>
    </row>
    <row r="6095" spans="1:12" x14ac:dyDescent="0.25">
      <c r="A6095" s="54" t="s">
        <v>8115</v>
      </c>
      <c r="B6095" s="47" t="s">
        <v>92</v>
      </c>
      <c r="C6095" s="47" t="s">
        <v>28</v>
      </c>
      <c r="D6095" s="47" t="s">
        <v>1780</v>
      </c>
      <c r="E6095" s="47" t="s">
        <v>2278</v>
      </c>
      <c r="F6095" s="47">
        <v>1</v>
      </c>
      <c r="G6095" s="38">
        <v>24877</v>
      </c>
      <c r="H6095" s="47"/>
      <c r="I6095" s="38"/>
      <c r="J6095" s="38"/>
      <c r="K6095" s="38">
        <f t="shared" ref="K6095:K6126" si="191">J6095+G6095</f>
        <v>24877</v>
      </c>
      <c r="L6095" s="347">
        <v>20251211</v>
      </c>
    </row>
    <row r="6096" spans="1:12" x14ac:dyDescent="0.25">
      <c r="A6096" s="55" t="s">
        <v>8116</v>
      </c>
      <c r="B6096" s="35" t="s">
        <v>92</v>
      </c>
      <c r="C6096" s="35" t="s">
        <v>28</v>
      </c>
      <c r="D6096" s="35" t="s">
        <v>2024</v>
      </c>
      <c r="E6096" s="35" t="s">
        <v>2025</v>
      </c>
      <c r="F6096" s="35">
        <v>1</v>
      </c>
      <c r="G6096" s="36">
        <v>24877</v>
      </c>
      <c r="H6096" s="35"/>
      <c r="I6096" s="36"/>
      <c r="J6096" s="36"/>
      <c r="K6096" s="36">
        <f t="shared" si="191"/>
        <v>24877</v>
      </c>
      <c r="L6096" s="348">
        <v>20251211</v>
      </c>
    </row>
    <row r="6097" spans="1:12" x14ac:dyDescent="0.25">
      <c r="A6097" s="55" t="s">
        <v>8117</v>
      </c>
      <c r="B6097" s="35" t="s">
        <v>92</v>
      </c>
      <c r="C6097" s="35" t="s">
        <v>434</v>
      </c>
      <c r="D6097" s="35" t="s">
        <v>435</v>
      </c>
      <c r="E6097" s="35" t="s">
        <v>6016</v>
      </c>
      <c r="F6097" s="35">
        <v>1</v>
      </c>
      <c r="G6097" s="36">
        <v>24877</v>
      </c>
      <c r="H6097" s="35"/>
      <c r="I6097" s="36"/>
      <c r="J6097" s="36"/>
      <c r="K6097" s="36">
        <f t="shared" si="191"/>
        <v>24877</v>
      </c>
      <c r="L6097" s="348">
        <v>20251211</v>
      </c>
    </row>
    <row r="6098" spans="1:12" x14ac:dyDescent="0.25">
      <c r="A6098" s="55" t="s">
        <v>8118</v>
      </c>
      <c r="B6098" s="35" t="s">
        <v>92</v>
      </c>
      <c r="C6098" s="35" t="s">
        <v>434</v>
      </c>
      <c r="D6098" s="35" t="s">
        <v>435</v>
      </c>
      <c r="E6098" s="35" t="s">
        <v>436</v>
      </c>
      <c r="F6098" s="35">
        <v>1</v>
      </c>
      <c r="G6098" s="36">
        <v>24877</v>
      </c>
      <c r="H6098" s="35"/>
      <c r="I6098" s="36"/>
      <c r="J6098" s="36"/>
      <c r="K6098" s="36">
        <f t="shared" si="191"/>
        <v>24877</v>
      </c>
      <c r="L6098" s="348">
        <v>20251211</v>
      </c>
    </row>
    <row r="6099" spans="1:12" x14ac:dyDescent="0.25">
      <c r="A6099" s="55" t="s">
        <v>8104</v>
      </c>
      <c r="B6099" s="35" t="s">
        <v>92</v>
      </c>
      <c r="C6099" s="35" t="s">
        <v>739</v>
      </c>
      <c r="D6099" s="35" t="s">
        <v>834</v>
      </c>
      <c r="E6099" s="35" t="s">
        <v>835</v>
      </c>
      <c r="F6099" s="35">
        <v>1</v>
      </c>
      <c r="G6099" s="36">
        <v>24877</v>
      </c>
      <c r="H6099" s="35"/>
      <c r="I6099" s="36"/>
      <c r="J6099" s="36"/>
      <c r="K6099" s="36">
        <f t="shared" si="191"/>
        <v>24877</v>
      </c>
      <c r="L6099" s="348">
        <v>20251212</v>
      </c>
    </row>
    <row r="6100" spans="1:12" x14ac:dyDescent="0.25">
      <c r="A6100" s="56" t="s">
        <v>8105</v>
      </c>
      <c r="B6100" s="46" t="s">
        <v>92</v>
      </c>
      <c r="C6100" s="46" t="s">
        <v>739</v>
      </c>
      <c r="D6100" s="46" t="s">
        <v>834</v>
      </c>
      <c r="E6100" s="46" t="s">
        <v>837</v>
      </c>
      <c r="F6100" s="46">
        <v>1</v>
      </c>
      <c r="G6100" s="37">
        <v>24877</v>
      </c>
      <c r="H6100" s="46">
        <v>30</v>
      </c>
      <c r="I6100" s="37">
        <v>602.22</v>
      </c>
      <c r="J6100" s="37">
        <f>I6100*H6100</f>
        <v>18066.600000000002</v>
      </c>
      <c r="K6100" s="37">
        <f t="shared" si="191"/>
        <v>42943.600000000006</v>
      </c>
      <c r="L6100" s="350">
        <v>20251212</v>
      </c>
    </row>
    <row r="6101" spans="1:12" x14ac:dyDescent="0.25">
      <c r="A6101" s="55" t="s">
        <v>8106</v>
      </c>
      <c r="B6101" s="35" t="s">
        <v>92</v>
      </c>
      <c r="C6101" s="35" t="s">
        <v>739</v>
      </c>
      <c r="D6101" s="35" t="s">
        <v>834</v>
      </c>
      <c r="E6101" s="35" t="s">
        <v>839</v>
      </c>
      <c r="F6101" s="35">
        <v>1</v>
      </c>
      <c r="G6101" s="36">
        <v>24877</v>
      </c>
      <c r="H6101" s="35"/>
      <c r="I6101" s="36"/>
      <c r="J6101" s="36"/>
      <c r="K6101" s="36">
        <f t="shared" si="191"/>
        <v>24877</v>
      </c>
      <c r="L6101" s="348">
        <v>20251212</v>
      </c>
    </row>
    <row r="6102" spans="1:12" x14ac:dyDescent="0.25">
      <c r="A6102" s="55" t="s">
        <v>8100</v>
      </c>
      <c r="B6102" s="35" t="s">
        <v>92</v>
      </c>
      <c r="C6102" s="35" t="s">
        <v>5993</v>
      </c>
      <c r="D6102" s="35" t="s">
        <v>855</v>
      </c>
      <c r="E6102" s="35" t="s">
        <v>856</v>
      </c>
      <c r="F6102" s="35">
        <v>1</v>
      </c>
      <c r="G6102" s="36">
        <v>24877</v>
      </c>
      <c r="H6102" s="35"/>
      <c r="I6102" s="36"/>
      <c r="J6102" s="36"/>
      <c r="K6102" s="36">
        <f t="shared" si="191"/>
        <v>24877</v>
      </c>
      <c r="L6102" s="348">
        <v>20251212</v>
      </c>
    </row>
    <row r="6103" spans="1:12" x14ac:dyDescent="0.25">
      <c r="A6103" s="55" t="s">
        <v>8101</v>
      </c>
      <c r="B6103" s="35" t="s">
        <v>92</v>
      </c>
      <c r="C6103" s="35" t="s">
        <v>5993</v>
      </c>
      <c r="D6103" s="35" t="s">
        <v>855</v>
      </c>
      <c r="E6103" s="35" t="s">
        <v>860</v>
      </c>
      <c r="F6103" s="35">
        <v>1</v>
      </c>
      <c r="G6103" s="36">
        <v>24877</v>
      </c>
      <c r="H6103" s="35"/>
      <c r="I6103" s="36"/>
      <c r="J6103" s="36"/>
      <c r="K6103" s="36">
        <f t="shared" si="191"/>
        <v>24877</v>
      </c>
      <c r="L6103" s="348">
        <v>20251212</v>
      </c>
    </row>
    <row r="6104" spans="1:12" x14ac:dyDescent="0.25">
      <c r="A6104" s="55" t="s">
        <v>8102</v>
      </c>
      <c r="B6104" s="35" t="s">
        <v>92</v>
      </c>
      <c r="C6104" s="35" t="s">
        <v>5993</v>
      </c>
      <c r="D6104" s="35" t="s">
        <v>855</v>
      </c>
      <c r="E6104" s="35" t="s">
        <v>866</v>
      </c>
      <c r="F6104" s="35">
        <v>1</v>
      </c>
      <c r="G6104" s="36">
        <v>24877</v>
      </c>
      <c r="H6104" s="35"/>
      <c r="I6104" s="36"/>
      <c r="J6104" s="36"/>
      <c r="K6104" s="36">
        <f t="shared" si="191"/>
        <v>24877</v>
      </c>
      <c r="L6104" s="348">
        <v>20251212</v>
      </c>
    </row>
    <row r="6105" spans="1:12" x14ac:dyDescent="0.25">
      <c r="A6105" s="55" t="s">
        <v>8103</v>
      </c>
      <c r="B6105" s="35" t="s">
        <v>92</v>
      </c>
      <c r="C6105" s="35" t="s">
        <v>5993</v>
      </c>
      <c r="D6105" s="35" t="s">
        <v>855</v>
      </c>
      <c r="E6105" s="35" t="s">
        <v>870</v>
      </c>
      <c r="F6105" s="35">
        <v>1</v>
      </c>
      <c r="G6105" s="36">
        <v>24877</v>
      </c>
      <c r="H6105" s="35"/>
      <c r="I6105" s="36"/>
      <c r="J6105" s="36"/>
      <c r="K6105" s="36">
        <f t="shared" si="191"/>
        <v>24877</v>
      </c>
      <c r="L6105" s="348">
        <v>20251212</v>
      </c>
    </row>
    <row r="6106" spans="1:12" x14ac:dyDescent="0.25">
      <c r="A6106" s="55" t="s">
        <v>8086</v>
      </c>
      <c r="B6106" s="35" t="s">
        <v>92</v>
      </c>
      <c r="C6106" s="35" t="s">
        <v>95</v>
      </c>
      <c r="D6106" s="35" t="s">
        <v>1318</v>
      </c>
      <c r="E6106" s="35" t="s">
        <v>1332</v>
      </c>
      <c r="F6106" s="35">
        <v>1</v>
      </c>
      <c r="G6106" s="36">
        <v>24877</v>
      </c>
      <c r="H6106" s="35"/>
      <c r="I6106" s="36"/>
      <c r="J6106" s="36"/>
      <c r="K6106" s="36">
        <f t="shared" si="191"/>
        <v>24877</v>
      </c>
      <c r="L6106" s="348">
        <v>20251212</v>
      </c>
    </row>
    <row r="6107" spans="1:12" x14ac:dyDescent="0.25">
      <c r="A6107" s="55" t="s">
        <v>8087</v>
      </c>
      <c r="B6107" s="35" t="s">
        <v>92</v>
      </c>
      <c r="C6107" s="35" t="s">
        <v>95</v>
      </c>
      <c r="D6107" s="35" t="s">
        <v>1318</v>
      </c>
      <c r="E6107" s="35" t="s">
        <v>1334</v>
      </c>
      <c r="F6107" s="35">
        <v>1</v>
      </c>
      <c r="G6107" s="36">
        <v>24877</v>
      </c>
      <c r="H6107" s="35"/>
      <c r="I6107" s="36"/>
      <c r="J6107" s="36"/>
      <c r="K6107" s="36">
        <f t="shared" si="191"/>
        <v>24877</v>
      </c>
      <c r="L6107" s="348">
        <v>20251212</v>
      </c>
    </row>
    <row r="6108" spans="1:12" x14ac:dyDescent="0.25">
      <c r="A6108" s="55" t="s">
        <v>8088</v>
      </c>
      <c r="B6108" s="35" t="s">
        <v>92</v>
      </c>
      <c r="C6108" s="35" t="s">
        <v>95</v>
      </c>
      <c r="D6108" s="35" t="s">
        <v>1318</v>
      </c>
      <c r="E6108" s="35" t="s">
        <v>1336</v>
      </c>
      <c r="F6108" s="35">
        <v>1</v>
      </c>
      <c r="G6108" s="36">
        <v>24877</v>
      </c>
      <c r="H6108" s="35"/>
      <c r="I6108" s="36"/>
      <c r="J6108" s="36"/>
      <c r="K6108" s="36">
        <f t="shared" si="191"/>
        <v>24877</v>
      </c>
      <c r="L6108" s="348">
        <v>20251212</v>
      </c>
    </row>
    <row r="6109" spans="1:12" x14ac:dyDescent="0.25">
      <c r="A6109" s="55" t="s">
        <v>8089</v>
      </c>
      <c r="B6109" s="35" t="s">
        <v>92</v>
      </c>
      <c r="C6109" s="35" t="s">
        <v>95</v>
      </c>
      <c r="D6109" s="35" t="s">
        <v>1318</v>
      </c>
      <c r="E6109" s="35" t="s">
        <v>1338</v>
      </c>
      <c r="F6109" s="35">
        <v>1</v>
      </c>
      <c r="G6109" s="36">
        <v>24877</v>
      </c>
      <c r="H6109" s="35"/>
      <c r="I6109" s="36"/>
      <c r="J6109" s="36"/>
      <c r="K6109" s="36">
        <f t="shared" si="191"/>
        <v>24877</v>
      </c>
      <c r="L6109" s="348">
        <v>20251212</v>
      </c>
    </row>
    <row r="6110" spans="1:12" x14ac:dyDescent="0.25">
      <c r="A6110" s="55" t="s">
        <v>8090</v>
      </c>
      <c r="B6110" s="35" t="s">
        <v>92</v>
      </c>
      <c r="C6110" s="35" t="s">
        <v>95</v>
      </c>
      <c r="D6110" s="35" t="s">
        <v>1318</v>
      </c>
      <c r="E6110" s="35" t="s">
        <v>1342</v>
      </c>
      <c r="F6110" s="35">
        <v>1</v>
      </c>
      <c r="G6110" s="36">
        <v>24877</v>
      </c>
      <c r="H6110" s="35"/>
      <c r="I6110" s="36"/>
      <c r="J6110" s="36"/>
      <c r="K6110" s="36">
        <f t="shared" si="191"/>
        <v>24877</v>
      </c>
      <c r="L6110" s="348">
        <v>20251212</v>
      </c>
    </row>
    <row r="6111" spans="1:12" x14ac:dyDescent="0.25">
      <c r="A6111" s="55" t="s">
        <v>8091</v>
      </c>
      <c r="B6111" s="35" t="s">
        <v>92</v>
      </c>
      <c r="C6111" s="35" t="s">
        <v>95</v>
      </c>
      <c r="D6111" s="35" t="s">
        <v>1318</v>
      </c>
      <c r="E6111" s="35" t="s">
        <v>1346</v>
      </c>
      <c r="F6111" s="35">
        <v>1</v>
      </c>
      <c r="G6111" s="36">
        <v>24877</v>
      </c>
      <c r="H6111" s="35"/>
      <c r="I6111" s="36"/>
      <c r="J6111" s="36"/>
      <c r="K6111" s="36">
        <f t="shared" si="191"/>
        <v>24877</v>
      </c>
      <c r="L6111" s="348">
        <v>20251212</v>
      </c>
    </row>
    <row r="6112" spans="1:12" x14ac:dyDescent="0.25">
      <c r="A6112" s="55" t="s">
        <v>8093</v>
      </c>
      <c r="B6112" s="35" t="s">
        <v>92</v>
      </c>
      <c r="C6112" s="35" t="s">
        <v>28</v>
      </c>
      <c r="D6112" s="35" t="s">
        <v>131</v>
      </c>
      <c r="E6112" s="35" t="s">
        <v>132</v>
      </c>
      <c r="F6112" s="35">
        <v>1</v>
      </c>
      <c r="G6112" s="36">
        <v>24877</v>
      </c>
      <c r="H6112" s="35"/>
      <c r="I6112" s="36"/>
      <c r="J6112" s="36"/>
      <c r="K6112" s="36">
        <f t="shared" si="191"/>
        <v>24877</v>
      </c>
      <c r="L6112" s="348">
        <v>20251215</v>
      </c>
    </row>
    <row r="6113" spans="1:12" x14ac:dyDescent="0.25">
      <c r="A6113" s="55" t="s">
        <v>8092</v>
      </c>
      <c r="B6113" s="35" t="s">
        <v>92</v>
      </c>
      <c r="C6113" s="35" t="s">
        <v>721</v>
      </c>
      <c r="D6113" s="35" t="s">
        <v>722</v>
      </c>
      <c r="E6113" s="35" t="s">
        <v>723</v>
      </c>
      <c r="F6113" s="35">
        <v>1</v>
      </c>
      <c r="G6113" s="36">
        <v>24877</v>
      </c>
      <c r="H6113" s="35"/>
      <c r="I6113" s="36"/>
      <c r="J6113" s="36"/>
      <c r="K6113" s="36">
        <f t="shared" si="191"/>
        <v>24877</v>
      </c>
      <c r="L6113" s="348">
        <v>20251215</v>
      </c>
    </row>
    <row r="6114" spans="1:12" x14ac:dyDescent="0.25">
      <c r="A6114" s="55" t="s">
        <v>8078</v>
      </c>
      <c r="B6114" s="35" t="s">
        <v>92</v>
      </c>
      <c r="C6114" s="35" t="s">
        <v>95</v>
      </c>
      <c r="D6114" s="35" t="s">
        <v>96</v>
      </c>
      <c r="E6114" s="35" t="s">
        <v>1325</v>
      </c>
      <c r="F6114" s="35">
        <v>1</v>
      </c>
      <c r="G6114" s="36">
        <v>24877</v>
      </c>
      <c r="H6114" s="35"/>
      <c r="I6114" s="36"/>
      <c r="J6114" s="36"/>
      <c r="K6114" s="36">
        <f t="shared" si="191"/>
        <v>24877</v>
      </c>
      <c r="L6114" s="348">
        <v>20251215</v>
      </c>
    </row>
    <row r="6115" spans="1:12" x14ac:dyDescent="0.25">
      <c r="A6115" s="55" t="s">
        <v>8079</v>
      </c>
      <c r="B6115" s="35" t="s">
        <v>92</v>
      </c>
      <c r="C6115" s="35" t="s">
        <v>95</v>
      </c>
      <c r="D6115" s="35" t="s">
        <v>96</v>
      </c>
      <c r="E6115" s="35" t="s">
        <v>1321</v>
      </c>
      <c r="F6115" s="35">
        <v>1</v>
      </c>
      <c r="G6115" s="36">
        <v>24877</v>
      </c>
      <c r="H6115" s="35"/>
      <c r="I6115" s="36"/>
      <c r="J6115" s="36"/>
      <c r="K6115" s="36">
        <f t="shared" si="191"/>
        <v>24877</v>
      </c>
      <c r="L6115" s="348">
        <v>20251215</v>
      </c>
    </row>
    <row r="6116" spans="1:12" x14ac:dyDescent="0.25">
      <c r="A6116" s="56" t="s">
        <v>8080</v>
      </c>
      <c r="B6116" s="46" t="s">
        <v>92</v>
      </c>
      <c r="C6116" s="46" t="s">
        <v>95</v>
      </c>
      <c r="D6116" s="46" t="s">
        <v>96</v>
      </c>
      <c r="E6116" s="46" t="s">
        <v>6988</v>
      </c>
      <c r="F6116" s="46">
        <v>1</v>
      </c>
      <c r="G6116" s="37">
        <v>24877</v>
      </c>
      <c r="H6116" s="46">
        <v>183</v>
      </c>
      <c r="I6116" s="37">
        <v>602.22</v>
      </c>
      <c r="J6116" s="37">
        <f>I6116*H6116</f>
        <v>110206.26000000001</v>
      </c>
      <c r="K6116" s="37">
        <f t="shared" si="191"/>
        <v>135083.26</v>
      </c>
      <c r="L6116" s="350">
        <v>20251215</v>
      </c>
    </row>
    <row r="6117" spans="1:12" x14ac:dyDescent="0.25">
      <c r="A6117" s="55" t="s">
        <v>8081</v>
      </c>
      <c r="B6117" s="35" t="s">
        <v>92</v>
      </c>
      <c r="C6117" s="35" t="s">
        <v>95</v>
      </c>
      <c r="D6117" s="35" t="s">
        <v>96</v>
      </c>
      <c r="E6117" s="35" t="s">
        <v>97</v>
      </c>
      <c r="F6117" s="35">
        <v>1</v>
      </c>
      <c r="G6117" s="36">
        <v>24877</v>
      </c>
      <c r="H6117" s="35"/>
      <c r="I6117" s="36"/>
      <c r="J6117" s="36"/>
      <c r="K6117" s="36">
        <f t="shared" si="191"/>
        <v>24877</v>
      </c>
      <c r="L6117" s="348">
        <v>20251215</v>
      </c>
    </row>
    <row r="6118" spans="1:12" x14ac:dyDescent="0.25">
      <c r="A6118" s="55" t="s">
        <v>8082</v>
      </c>
      <c r="B6118" s="35" t="s">
        <v>92</v>
      </c>
      <c r="C6118" s="35" t="s">
        <v>95</v>
      </c>
      <c r="D6118" s="35" t="s">
        <v>96</v>
      </c>
      <c r="E6118" s="35" t="s">
        <v>1328</v>
      </c>
      <c r="F6118" s="35">
        <v>1</v>
      </c>
      <c r="G6118" s="36">
        <v>24877</v>
      </c>
      <c r="H6118" s="35"/>
      <c r="I6118" s="36"/>
      <c r="J6118" s="36"/>
      <c r="K6118" s="36">
        <f t="shared" si="191"/>
        <v>24877</v>
      </c>
      <c r="L6118" s="348">
        <v>20251215</v>
      </c>
    </row>
    <row r="6119" spans="1:12" x14ac:dyDescent="0.25">
      <c r="A6119" s="55" t="s">
        <v>8083</v>
      </c>
      <c r="B6119" s="35" t="s">
        <v>92</v>
      </c>
      <c r="C6119" s="35" t="s">
        <v>95</v>
      </c>
      <c r="D6119" s="35" t="s">
        <v>96</v>
      </c>
      <c r="E6119" s="35" t="s">
        <v>6625</v>
      </c>
      <c r="F6119" s="35">
        <v>1</v>
      </c>
      <c r="G6119" s="36">
        <v>24877</v>
      </c>
      <c r="H6119" s="35"/>
      <c r="I6119" s="36"/>
      <c r="J6119" s="36"/>
      <c r="K6119" s="36">
        <f t="shared" si="191"/>
        <v>24877</v>
      </c>
      <c r="L6119" s="348">
        <v>20251215</v>
      </c>
    </row>
    <row r="6120" spans="1:12" x14ac:dyDescent="0.25">
      <c r="A6120" s="55" t="s">
        <v>8084</v>
      </c>
      <c r="B6120" s="35" t="s">
        <v>92</v>
      </c>
      <c r="C6120" s="35" t="s">
        <v>95</v>
      </c>
      <c r="D6120" s="35" t="s">
        <v>96</v>
      </c>
      <c r="E6120" s="35" t="s">
        <v>1323</v>
      </c>
      <c r="F6120" s="35">
        <v>1</v>
      </c>
      <c r="G6120" s="36">
        <v>24877</v>
      </c>
      <c r="H6120" s="35"/>
      <c r="I6120" s="36"/>
      <c r="J6120" s="36"/>
      <c r="K6120" s="36">
        <f t="shared" si="191"/>
        <v>24877</v>
      </c>
      <c r="L6120" s="348">
        <v>20251215</v>
      </c>
    </row>
    <row r="6121" spans="1:12" x14ac:dyDescent="0.25">
      <c r="A6121" s="55" t="s">
        <v>8085</v>
      </c>
      <c r="B6121" s="35" t="s">
        <v>92</v>
      </c>
      <c r="C6121" s="35" t="s">
        <v>95</v>
      </c>
      <c r="D6121" s="35" t="s">
        <v>96</v>
      </c>
      <c r="E6121" s="35" t="s">
        <v>1330</v>
      </c>
      <c r="F6121" s="35">
        <v>1</v>
      </c>
      <c r="G6121" s="36">
        <v>24877</v>
      </c>
      <c r="H6121" s="35"/>
      <c r="I6121" s="36"/>
      <c r="J6121" s="36"/>
      <c r="K6121" s="36">
        <f t="shared" si="191"/>
        <v>24877</v>
      </c>
      <c r="L6121" s="348">
        <v>20251215</v>
      </c>
    </row>
    <row r="6122" spans="1:12" x14ac:dyDescent="0.25">
      <c r="A6122" s="56" t="s">
        <v>8094</v>
      </c>
      <c r="B6122" s="46" t="s">
        <v>92</v>
      </c>
      <c r="C6122" s="46" t="s">
        <v>934</v>
      </c>
      <c r="D6122" s="46" t="s">
        <v>3090</v>
      </c>
      <c r="E6122" s="46" t="s">
        <v>935</v>
      </c>
      <c r="F6122" s="46">
        <v>1</v>
      </c>
      <c r="G6122" s="37">
        <v>24877</v>
      </c>
      <c r="H6122" s="46">
        <v>57</v>
      </c>
      <c r="I6122" s="37">
        <v>602.22</v>
      </c>
      <c r="J6122" s="37">
        <f>I6122*H6122</f>
        <v>34326.54</v>
      </c>
      <c r="K6122" s="37">
        <f t="shared" si="191"/>
        <v>59203.54</v>
      </c>
      <c r="L6122" s="350">
        <v>20251215</v>
      </c>
    </row>
    <row r="6123" spans="1:12" x14ac:dyDescent="0.25">
      <c r="A6123" s="55" t="s">
        <v>8095</v>
      </c>
      <c r="B6123" s="35" t="s">
        <v>92</v>
      </c>
      <c r="C6123" s="35" t="s">
        <v>934</v>
      </c>
      <c r="D6123" s="35" t="s">
        <v>3090</v>
      </c>
      <c r="E6123" s="35" t="s">
        <v>3688</v>
      </c>
      <c r="F6123" s="35">
        <v>1</v>
      </c>
      <c r="G6123" s="36">
        <v>24877</v>
      </c>
      <c r="H6123" s="35"/>
      <c r="I6123" s="36"/>
      <c r="J6123" s="36"/>
      <c r="K6123" s="36">
        <f t="shared" si="191"/>
        <v>24877</v>
      </c>
      <c r="L6123" s="348">
        <v>20251215</v>
      </c>
    </row>
    <row r="6124" spans="1:12" x14ac:dyDescent="0.25">
      <c r="A6124" s="55" t="s">
        <v>8096</v>
      </c>
      <c r="B6124" s="35" t="s">
        <v>92</v>
      </c>
      <c r="C6124" s="35" t="s">
        <v>934</v>
      </c>
      <c r="D6124" s="35" t="s">
        <v>3090</v>
      </c>
      <c r="E6124" s="35" t="s">
        <v>3268</v>
      </c>
      <c r="F6124" s="35">
        <v>1</v>
      </c>
      <c r="G6124" s="36">
        <v>24877</v>
      </c>
      <c r="H6124" s="35"/>
      <c r="I6124" s="36"/>
      <c r="J6124" s="36"/>
      <c r="K6124" s="36">
        <f t="shared" si="191"/>
        <v>24877</v>
      </c>
      <c r="L6124" s="348">
        <v>20251215</v>
      </c>
    </row>
    <row r="6125" spans="1:12" x14ac:dyDescent="0.25">
      <c r="A6125" s="55" t="s">
        <v>8107</v>
      </c>
      <c r="B6125" s="35" t="s">
        <v>92</v>
      </c>
      <c r="C6125" s="35" t="s">
        <v>8108</v>
      </c>
      <c r="D6125" s="35" t="s">
        <v>8109</v>
      </c>
      <c r="E6125" s="35" t="s">
        <v>8110</v>
      </c>
      <c r="F6125" s="35">
        <v>1</v>
      </c>
      <c r="G6125" s="36">
        <v>24877</v>
      </c>
      <c r="H6125" s="35"/>
      <c r="I6125" s="36"/>
      <c r="J6125" s="36"/>
      <c r="K6125" s="36">
        <f t="shared" si="191"/>
        <v>24877</v>
      </c>
      <c r="L6125" s="348">
        <v>20251216</v>
      </c>
    </row>
    <row r="6126" spans="1:12" x14ac:dyDescent="0.25">
      <c r="A6126" s="55" t="s">
        <v>8111</v>
      </c>
      <c r="B6126" s="35" t="s">
        <v>92</v>
      </c>
      <c r="C6126" s="35" t="s">
        <v>8108</v>
      </c>
      <c r="D6126" s="35" t="s">
        <v>8109</v>
      </c>
      <c r="E6126" s="35" t="s">
        <v>8112</v>
      </c>
      <c r="F6126" s="35">
        <v>1</v>
      </c>
      <c r="G6126" s="36">
        <v>24877</v>
      </c>
      <c r="H6126" s="35"/>
      <c r="I6126" s="36"/>
      <c r="J6126" s="36"/>
      <c r="K6126" s="36">
        <f t="shared" si="191"/>
        <v>24877</v>
      </c>
      <c r="L6126" s="348">
        <v>20251216</v>
      </c>
    </row>
    <row r="6127" spans="1:12" x14ac:dyDescent="0.25">
      <c r="A6127" s="55" t="s">
        <v>8068</v>
      </c>
      <c r="B6127" s="35" t="s">
        <v>92</v>
      </c>
      <c r="C6127" s="35" t="s">
        <v>739</v>
      </c>
      <c r="D6127" s="35" t="s">
        <v>1426</v>
      </c>
      <c r="E6127" s="35" t="s">
        <v>1427</v>
      </c>
      <c r="F6127" s="35">
        <v>1</v>
      </c>
      <c r="G6127" s="36">
        <v>24877</v>
      </c>
      <c r="H6127" s="35"/>
      <c r="I6127" s="36"/>
      <c r="J6127" s="36"/>
      <c r="K6127" s="36">
        <f t="shared" ref="K6127:K6145" si="192">J6127+G6127</f>
        <v>24877</v>
      </c>
      <c r="L6127" s="348">
        <v>20251218</v>
      </c>
    </row>
    <row r="6128" spans="1:12" x14ac:dyDescent="0.25">
      <c r="A6128" s="56" t="s">
        <v>8069</v>
      </c>
      <c r="B6128" s="46" t="s">
        <v>92</v>
      </c>
      <c r="C6128" s="46" t="s">
        <v>12</v>
      </c>
      <c r="D6128" s="46" t="s">
        <v>455</v>
      </c>
      <c r="E6128" s="46" t="s">
        <v>5857</v>
      </c>
      <c r="F6128" s="46">
        <v>1</v>
      </c>
      <c r="G6128" s="37">
        <v>24877</v>
      </c>
      <c r="H6128" s="46">
        <v>238</v>
      </c>
      <c r="I6128" s="37">
        <v>602.22</v>
      </c>
      <c r="J6128" s="37">
        <f>I6128*H6128</f>
        <v>143328.36000000002</v>
      </c>
      <c r="K6128" s="37">
        <f t="shared" si="192"/>
        <v>168205.36000000002</v>
      </c>
      <c r="L6128" s="350">
        <v>20251218</v>
      </c>
    </row>
    <row r="6129" spans="1:12" x14ac:dyDescent="0.25">
      <c r="A6129" s="55" t="s">
        <v>8070</v>
      </c>
      <c r="B6129" s="35" t="s">
        <v>92</v>
      </c>
      <c r="C6129" s="35" t="s">
        <v>12</v>
      </c>
      <c r="D6129" s="35" t="s">
        <v>455</v>
      </c>
      <c r="E6129" s="35" t="s">
        <v>456</v>
      </c>
      <c r="F6129" s="35">
        <v>1</v>
      </c>
      <c r="G6129" s="36">
        <v>24877</v>
      </c>
      <c r="H6129" s="35"/>
      <c r="I6129" s="36"/>
      <c r="J6129" s="36"/>
      <c r="K6129" s="36">
        <f t="shared" si="192"/>
        <v>24877</v>
      </c>
      <c r="L6129" s="348">
        <v>20251218</v>
      </c>
    </row>
    <row r="6130" spans="1:12" x14ac:dyDescent="0.25">
      <c r="A6130" s="55" t="s">
        <v>8058</v>
      </c>
      <c r="B6130" s="35" t="s">
        <v>92</v>
      </c>
      <c r="C6130" s="35" t="s">
        <v>12</v>
      </c>
      <c r="D6130" s="35" t="s">
        <v>118</v>
      </c>
      <c r="E6130" s="35" t="s">
        <v>3171</v>
      </c>
      <c r="F6130" s="35">
        <v>1</v>
      </c>
      <c r="G6130" s="36">
        <v>24877</v>
      </c>
      <c r="H6130" s="35"/>
      <c r="I6130" s="36"/>
      <c r="J6130" s="36"/>
      <c r="K6130" s="36">
        <f t="shared" si="192"/>
        <v>24877</v>
      </c>
      <c r="L6130" s="348">
        <v>20251223</v>
      </c>
    </row>
    <row r="6131" spans="1:12" x14ac:dyDescent="0.25">
      <c r="A6131" s="55" t="s">
        <v>8059</v>
      </c>
      <c r="B6131" s="35" t="s">
        <v>92</v>
      </c>
      <c r="C6131" s="35" t="s">
        <v>12</v>
      </c>
      <c r="D6131" s="35" t="s">
        <v>118</v>
      </c>
      <c r="E6131" s="35" t="s">
        <v>2477</v>
      </c>
      <c r="F6131" s="35">
        <v>1</v>
      </c>
      <c r="G6131" s="36">
        <v>24877</v>
      </c>
      <c r="H6131" s="35"/>
      <c r="I6131" s="36"/>
      <c r="J6131" s="36"/>
      <c r="K6131" s="36">
        <f t="shared" si="192"/>
        <v>24877</v>
      </c>
      <c r="L6131" s="348">
        <v>20251223</v>
      </c>
    </row>
    <row r="6132" spans="1:12" x14ac:dyDescent="0.25">
      <c r="A6132" s="55" t="s">
        <v>8060</v>
      </c>
      <c r="B6132" s="35" t="s">
        <v>92</v>
      </c>
      <c r="C6132" s="35" t="s">
        <v>12</v>
      </c>
      <c r="D6132" s="35" t="s">
        <v>118</v>
      </c>
      <c r="E6132" s="35" t="s">
        <v>119</v>
      </c>
      <c r="F6132" s="35">
        <v>1</v>
      </c>
      <c r="G6132" s="36">
        <v>24877</v>
      </c>
      <c r="H6132" s="35"/>
      <c r="I6132" s="36"/>
      <c r="J6132" s="36"/>
      <c r="K6132" s="36">
        <f t="shared" si="192"/>
        <v>24877</v>
      </c>
      <c r="L6132" s="348">
        <v>20251223</v>
      </c>
    </row>
    <row r="6133" spans="1:12" x14ac:dyDescent="0.25">
      <c r="A6133" s="55" t="s">
        <v>8061</v>
      </c>
      <c r="B6133" s="35" t="s">
        <v>92</v>
      </c>
      <c r="C6133" s="35" t="s">
        <v>12</v>
      </c>
      <c r="D6133" s="35" t="s">
        <v>118</v>
      </c>
      <c r="E6133" s="35" t="s">
        <v>5380</v>
      </c>
      <c r="F6133" s="35">
        <v>1</v>
      </c>
      <c r="G6133" s="36">
        <v>24877</v>
      </c>
      <c r="H6133" s="35"/>
      <c r="I6133" s="36"/>
      <c r="J6133" s="36"/>
      <c r="K6133" s="36">
        <f t="shared" si="192"/>
        <v>24877</v>
      </c>
      <c r="L6133" s="348">
        <v>20251223</v>
      </c>
    </row>
    <row r="6134" spans="1:12" x14ac:dyDescent="0.25">
      <c r="A6134" s="55" t="s">
        <v>8062</v>
      </c>
      <c r="B6134" s="35" t="s">
        <v>92</v>
      </c>
      <c r="C6134" s="35" t="s">
        <v>12</v>
      </c>
      <c r="D6134" s="35" t="s">
        <v>118</v>
      </c>
      <c r="E6134" s="35" t="s">
        <v>262</v>
      </c>
      <c r="F6134" s="35">
        <v>1</v>
      </c>
      <c r="G6134" s="36">
        <v>24877</v>
      </c>
      <c r="H6134" s="35"/>
      <c r="I6134" s="36"/>
      <c r="J6134" s="36"/>
      <c r="K6134" s="36">
        <f t="shared" si="192"/>
        <v>24877</v>
      </c>
      <c r="L6134" s="348">
        <v>20251223</v>
      </c>
    </row>
    <row r="6135" spans="1:12" x14ac:dyDescent="0.25">
      <c r="A6135" s="55" t="s">
        <v>8063</v>
      </c>
      <c r="B6135" s="35" t="s">
        <v>92</v>
      </c>
      <c r="C6135" s="35" t="s">
        <v>12</v>
      </c>
      <c r="D6135" s="35" t="s">
        <v>118</v>
      </c>
      <c r="E6135" s="35" t="s">
        <v>2205</v>
      </c>
      <c r="F6135" s="35">
        <v>1</v>
      </c>
      <c r="G6135" s="36">
        <v>24877</v>
      </c>
      <c r="H6135" s="35"/>
      <c r="I6135" s="36"/>
      <c r="J6135" s="36"/>
      <c r="K6135" s="36">
        <f t="shared" si="192"/>
        <v>24877</v>
      </c>
      <c r="L6135" s="348">
        <v>20251223</v>
      </c>
    </row>
    <row r="6136" spans="1:12" x14ac:dyDescent="0.25">
      <c r="A6136" s="55" t="s">
        <v>8052</v>
      </c>
      <c r="B6136" s="35" t="s">
        <v>92</v>
      </c>
      <c r="C6136" s="35" t="s">
        <v>12</v>
      </c>
      <c r="D6136" s="35" t="s">
        <v>118</v>
      </c>
      <c r="E6136" s="35" t="s">
        <v>174</v>
      </c>
      <c r="F6136" s="35">
        <v>1</v>
      </c>
      <c r="G6136" s="36">
        <v>24877</v>
      </c>
      <c r="H6136" s="35"/>
      <c r="I6136" s="36"/>
      <c r="J6136" s="36"/>
      <c r="K6136" s="36">
        <f t="shared" si="192"/>
        <v>24877</v>
      </c>
      <c r="L6136" s="348">
        <v>20251226</v>
      </c>
    </row>
    <row r="6137" spans="1:12" x14ac:dyDescent="0.25">
      <c r="A6137" s="55" t="s">
        <v>8053</v>
      </c>
      <c r="B6137" s="35" t="s">
        <v>92</v>
      </c>
      <c r="C6137" s="35" t="s">
        <v>12</v>
      </c>
      <c r="D6137" s="35" t="s">
        <v>118</v>
      </c>
      <c r="E6137" s="35" t="s">
        <v>676</v>
      </c>
      <c r="F6137" s="35">
        <v>1</v>
      </c>
      <c r="G6137" s="36">
        <v>24877</v>
      </c>
      <c r="H6137" s="35"/>
      <c r="I6137" s="36"/>
      <c r="J6137" s="36"/>
      <c r="K6137" s="36">
        <f t="shared" si="192"/>
        <v>24877</v>
      </c>
      <c r="L6137" s="348">
        <v>20251226</v>
      </c>
    </row>
    <row r="6138" spans="1:12" x14ac:dyDescent="0.25">
      <c r="A6138" s="55" t="s">
        <v>8054</v>
      </c>
      <c r="B6138" s="35" t="s">
        <v>92</v>
      </c>
      <c r="C6138" s="35" t="s">
        <v>12</v>
      </c>
      <c r="D6138" s="35" t="s">
        <v>118</v>
      </c>
      <c r="E6138" s="35" t="s">
        <v>167</v>
      </c>
      <c r="F6138" s="35">
        <v>1</v>
      </c>
      <c r="G6138" s="36">
        <v>24877</v>
      </c>
      <c r="H6138" s="35"/>
      <c r="I6138" s="36"/>
      <c r="J6138" s="36"/>
      <c r="K6138" s="36">
        <f t="shared" si="192"/>
        <v>24877</v>
      </c>
      <c r="L6138" s="348">
        <v>20251226</v>
      </c>
    </row>
    <row r="6139" spans="1:12" x14ac:dyDescent="0.25">
      <c r="A6139" s="55" t="s">
        <v>8047</v>
      </c>
      <c r="B6139" s="35" t="s">
        <v>92</v>
      </c>
      <c r="C6139" s="35" t="s">
        <v>95</v>
      </c>
      <c r="D6139" s="35" t="s">
        <v>1161</v>
      </c>
      <c r="E6139" s="35" t="s">
        <v>1162</v>
      </c>
      <c r="F6139" s="35">
        <v>1</v>
      </c>
      <c r="G6139" s="36">
        <v>24877</v>
      </c>
      <c r="H6139" s="35"/>
      <c r="I6139" s="36"/>
      <c r="J6139" s="36"/>
      <c r="K6139" s="36">
        <f t="shared" si="192"/>
        <v>24877</v>
      </c>
      <c r="L6139" s="348">
        <v>20251229</v>
      </c>
    </row>
    <row r="6140" spans="1:12" x14ac:dyDescent="0.25">
      <c r="A6140" s="55" t="s">
        <v>8048</v>
      </c>
      <c r="B6140" s="35" t="s">
        <v>92</v>
      </c>
      <c r="C6140" s="35" t="s">
        <v>95</v>
      </c>
      <c r="D6140" s="35" t="s">
        <v>1161</v>
      </c>
      <c r="E6140" s="35" t="s">
        <v>2333</v>
      </c>
      <c r="F6140" s="35">
        <v>1</v>
      </c>
      <c r="G6140" s="36">
        <v>24877</v>
      </c>
      <c r="H6140" s="35"/>
      <c r="I6140" s="36"/>
      <c r="J6140" s="36"/>
      <c r="K6140" s="36">
        <f t="shared" si="192"/>
        <v>24877</v>
      </c>
      <c r="L6140" s="348">
        <v>20251229</v>
      </c>
    </row>
    <row r="6141" spans="1:12" x14ac:dyDescent="0.25">
      <c r="A6141" s="55" t="s">
        <v>8049</v>
      </c>
      <c r="B6141" s="35" t="s">
        <v>92</v>
      </c>
      <c r="C6141" s="35" t="s">
        <v>95</v>
      </c>
      <c r="D6141" s="35" t="s">
        <v>1161</v>
      </c>
      <c r="E6141" s="35" t="s">
        <v>1164</v>
      </c>
      <c r="F6141" s="35">
        <v>1</v>
      </c>
      <c r="G6141" s="36">
        <v>24877</v>
      </c>
      <c r="H6141" s="35"/>
      <c r="I6141" s="36"/>
      <c r="J6141" s="36"/>
      <c r="K6141" s="36">
        <f t="shared" si="192"/>
        <v>24877</v>
      </c>
      <c r="L6141" s="348">
        <v>20251229</v>
      </c>
    </row>
    <row r="6142" spans="1:12" x14ac:dyDescent="0.25">
      <c r="A6142" s="55" t="s">
        <v>8050</v>
      </c>
      <c r="B6142" s="35" t="s">
        <v>92</v>
      </c>
      <c r="C6142" s="35" t="s">
        <v>95</v>
      </c>
      <c r="D6142" s="35" t="s">
        <v>1161</v>
      </c>
      <c r="E6142" s="35" t="s">
        <v>1232</v>
      </c>
      <c r="F6142" s="35">
        <v>1</v>
      </c>
      <c r="G6142" s="36">
        <v>24877</v>
      </c>
      <c r="H6142" s="35"/>
      <c r="I6142" s="36"/>
      <c r="J6142" s="36"/>
      <c r="K6142" s="36">
        <f t="shared" si="192"/>
        <v>24877</v>
      </c>
      <c r="L6142" s="348">
        <v>20251229</v>
      </c>
    </row>
    <row r="6143" spans="1:12" x14ac:dyDescent="0.25">
      <c r="A6143" s="55" t="s">
        <v>8044</v>
      </c>
      <c r="B6143" s="35" t="s">
        <v>92</v>
      </c>
      <c r="C6143" s="35" t="s">
        <v>12</v>
      </c>
      <c r="D6143" s="35" t="s">
        <v>39</v>
      </c>
      <c r="E6143" s="35" t="s">
        <v>40</v>
      </c>
      <c r="F6143" s="35">
        <v>1</v>
      </c>
      <c r="G6143" s="36">
        <v>24877</v>
      </c>
      <c r="H6143" s="35"/>
      <c r="I6143" s="36"/>
      <c r="J6143" s="36"/>
      <c r="K6143" s="36">
        <f t="shared" si="192"/>
        <v>24877</v>
      </c>
      <c r="L6143" s="348">
        <v>20251230</v>
      </c>
    </row>
    <row r="6144" spans="1:12" x14ac:dyDescent="0.25">
      <c r="A6144" s="56" t="s">
        <v>8045</v>
      </c>
      <c r="B6144" s="46" t="s">
        <v>92</v>
      </c>
      <c r="C6144" s="46" t="s">
        <v>12</v>
      </c>
      <c r="D6144" s="46" t="s">
        <v>39</v>
      </c>
      <c r="E6144" s="46" t="s">
        <v>249</v>
      </c>
      <c r="F6144" s="46">
        <v>1</v>
      </c>
      <c r="G6144" s="37">
        <v>24877</v>
      </c>
      <c r="H6144" s="46">
        <v>203</v>
      </c>
      <c r="I6144" s="37">
        <v>602.22</v>
      </c>
      <c r="J6144" s="37">
        <f>I6144*H6144</f>
        <v>122250.66</v>
      </c>
      <c r="K6144" s="37">
        <f t="shared" si="192"/>
        <v>147127.66</v>
      </c>
      <c r="L6144" s="350">
        <v>20251230</v>
      </c>
    </row>
    <row r="6145" spans="1:12" ht="15.75" thickBot="1" x14ac:dyDescent="0.3">
      <c r="A6145" s="50" t="s">
        <v>8046</v>
      </c>
      <c r="B6145" s="48" t="s">
        <v>92</v>
      </c>
      <c r="C6145" s="48" t="s">
        <v>12</v>
      </c>
      <c r="D6145" s="48" t="s">
        <v>39</v>
      </c>
      <c r="E6145" s="48" t="s">
        <v>3569</v>
      </c>
      <c r="F6145" s="48">
        <v>1</v>
      </c>
      <c r="G6145" s="34">
        <v>24877</v>
      </c>
      <c r="H6145" s="48"/>
      <c r="I6145" s="34"/>
      <c r="J6145" s="34"/>
      <c r="K6145" s="34">
        <f t="shared" si="192"/>
        <v>24877</v>
      </c>
      <c r="L6145" s="349">
        <v>20251230</v>
      </c>
    </row>
    <row r="6147" spans="1:12" ht="15.75" thickBot="1" x14ac:dyDescent="0.3">
      <c r="A6147" s="70" t="s">
        <v>0</v>
      </c>
      <c r="B6147" s="71" t="s">
        <v>1</v>
      </c>
      <c r="C6147" s="71" t="s">
        <v>2</v>
      </c>
      <c r="D6147" s="71" t="s">
        <v>3</v>
      </c>
      <c r="E6147" s="71" t="s">
        <v>4</v>
      </c>
      <c r="F6147" s="71"/>
      <c r="G6147" s="72" t="s">
        <v>6</v>
      </c>
      <c r="H6147" s="71" t="s">
        <v>7</v>
      </c>
      <c r="I6147" s="72" t="s">
        <v>8</v>
      </c>
      <c r="J6147" s="72" t="s">
        <v>9</v>
      </c>
      <c r="K6147" s="72" t="s">
        <v>10</v>
      </c>
      <c r="L6147" s="357" t="s">
        <v>5</v>
      </c>
    </row>
    <row r="6148" spans="1:12" x14ac:dyDescent="0.25">
      <c r="A6148" s="54" t="s">
        <v>8302</v>
      </c>
      <c r="B6148" s="47" t="s">
        <v>11</v>
      </c>
      <c r="C6148" s="47" t="s">
        <v>1760</v>
      </c>
      <c r="D6148" s="47" t="s">
        <v>1761</v>
      </c>
      <c r="E6148" s="47" t="s">
        <v>7958</v>
      </c>
      <c r="F6148" s="47">
        <v>1</v>
      </c>
      <c r="G6148" s="38">
        <v>58042</v>
      </c>
      <c r="H6148" s="47"/>
      <c r="I6148" s="38"/>
      <c r="J6148" s="38"/>
      <c r="K6148" s="38">
        <v>58042</v>
      </c>
      <c r="L6148" s="347">
        <v>20260102</v>
      </c>
    </row>
    <row r="6149" spans="1:12" x14ac:dyDescent="0.25">
      <c r="A6149" s="55" t="s">
        <v>8279</v>
      </c>
      <c r="B6149" s="35" t="s">
        <v>11</v>
      </c>
      <c r="C6149" s="35" t="s">
        <v>12</v>
      </c>
      <c r="D6149" s="35" t="s">
        <v>319</v>
      </c>
      <c r="E6149" s="35" t="s">
        <v>7602</v>
      </c>
      <c r="F6149" s="35">
        <v>1</v>
      </c>
      <c r="G6149" s="36">
        <v>58042</v>
      </c>
      <c r="H6149" s="35"/>
      <c r="I6149" s="36"/>
      <c r="J6149" s="36"/>
      <c r="K6149" s="36">
        <v>58042</v>
      </c>
      <c r="L6149" s="348">
        <v>20260105</v>
      </c>
    </row>
    <row r="6150" spans="1:12" x14ac:dyDescent="0.25">
      <c r="A6150" s="56" t="s">
        <v>8306</v>
      </c>
      <c r="B6150" s="46" t="s">
        <v>11</v>
      </c>
      <c r="C6150" s="46" t="s">
        <v>255</v>
      </c>
      <c r="D6150" s="46" t="s">
        <v>256</v>
      </c>
      <c r="E6150" s="46" t="s">
        <v>727</v>
      </c>
      <c r="F6150" s="46">
        <v>1</v>
      </c>
      <c r="G6150" s="37">
        <v>58042</v>
      </c>
      <c r="H6150" s="46">
        <v>42</v>
      </c>
      <c r="I6150" s="37">
        <v>649.53</v>
      </c>
      <c r="J6150" s="37">
        <f>I6150*H6150</f>
        <v>27280.26</v>
      </c>
      <c r="K6150" s="37">
        <v>85322.26</v>
      </c>
      <c r="L6150" s="350">
        <v>20260105</v>
      </c>
    </row>
    <row r="6151" spans="1:12" x14ac:dyDescent="0.25">
      <c r="A6151" s="55" t="s">
        <v>8277</v>
      </c>
      <c r="B6151" s="35" t="s">
        <v>11</v>
      </c>
      <c r="C6151" s="35" t="s">
        <v>27</v>
      </c>
      <c r="D6151" s="35" t="s">
        <v>597</v>
      </c>
      <c r="E6151" s="35" t="s">
        <v>8028</v>
      </c>
      <c r="F6151" s="35">
        <v>1</v>
      </c>
      <c r="G6151" s="36">
        <v>58042</v>
      </c>
      <c r="H6151" s="35"/>
      <c r="I6151" s="36"/>
      <c r="J6151" s="36"/>
      <c r="K6151" s="36">
        <v>58042</v>
      </c>
      <c r="L6151" s="348">
        <v>20260106</v>
      </c>
    </row>
    <row r="6152" spans="1:12" x14ac:dyDescent="0.25">
      <c r="A6152" s="55" t="s">
        <v>8304</v>
      </c>
      <c r="B6152" s="35" t="s">
        <v>2204</v>
      </c>
      <c r="C6152" s="35" t="s">
        <v>673</v>
      </c>
      <c r="D6152" s="35" t="s">
        <v>5129</v>
      </c>
      <c r="E6152" s="35" t="s">
        <v>979</v>
      </c>
      <c r="F6152" s="35">
        <v>1</v>
      </c>
      <c r="G6152" s="36">
        <v>58042</v>
      </c>
      <c r="H6152" s="35"/>
      <c r="I6152" s="36"/>
      <c r="J6152" s="36"/>
      <c r="K6152" s="36">
        <v>58042</v>
      </c>
      <c r="L6152" s="348">
        <v>20260106</v>
      </c>
    </row>
    <row r="6153" spans="1:12" x14ac:dyDescent="0.25">
      <c r="A6153" s="55" t="s">
        <v>8303</v>
      </c>
      <c r="B6153" s="35" t="s">
        <v>2204</v>
      </c>
      <c r="C6153" s="35" t="s">
        <v>673</v>
      </c>
      <c r="D6153" s="35" t="s">
        <v>5129</v>
      </c>
      <c r="E6153" s="35" t="s">
        <v>977</v>
      </c>
      <c r="F6153" s="35">
        <v>1</v>
      </c>
      <c r="G6153" s="36">
        <v>58042</v>
      </c>
      <c r="H6153" s="35"/>
      <c r="I6153" s="36"/>
      <c r="J6153" s="36"/>
      <c r="K6153" s="36">
        <v>58042</v>
      </c>
      <c r="L6153" s="348">
        <v>20260106</v>
      </c>
    </row>
    <row r="6154" spans="1:12" x14ac:dyDescent="0.25">
      <c r="A6154" s="55" t="s">
        <v>8280</v>
      </c>
      <c r="B6154" s="35" t="s">
        <v>11</v>
      </c>
      <c r="C6154" s="35" t="s">
        <v>3260</v>
      </c>
      <c r="D6154" s="35" t="s">
        <v>5924</v>
      </c>
      <c r="E6154" s="35" t="s">
        <v>5925</v>
      </c>
      <c r="F6154" s="35">
        <v>1</v>
      </c>
      <c r="G6154" s="36">
        <v>58042</v>
      </c>
      <c r="H6154" s="35"/>
      <c r="I6154" s="36"/>
      <c r="J6154" s="36"/>
      <c r="K6154" s="36">
        <v>58042</v>
      </c>
      <c r="L6154" s="348">
        <v>20260106</v>
      </c>
    </row>
    <row r="6155" spans="1:12" x14ac:dyDescent="0.25">
      <c r="A6155" s="55" t="s">
        <v>8278</v>
      </c>
      <c r="B6155" s="35" t="s">
        <v>11</v>
      </c>
      <c r="C6155" s="35" t="s">
        <v>1760</v>
      </c>
      <c r="D6155" s="35" t="s">
        <v>1761</v>
      </c>
      <c r="E6155" s="35" t="s">
        <v>7958</v>
      </c>
      <c r="F6155" s="35">
        <v>1</v>
      </c>
      <c r="G6155" s="36">
        <v>58042</v>
      </c>
      <c r="H6155" s="35"/>
      <c r="I6155" s="36"/>
      <c r="J6155" s="36"/>
      <c r="K6155" s="36">
        <v>58042</v>
      </c>
      <c r="L6155" s="348">
        <v>20260106</v>
      </c>
    </row>
    <row r="6156" spans="1:12" x14ac:dyDescent="0.25">
      <c r="A6156" s="56" t="s">
        <v>8308</v>
      </c>
      <c r="B6156" s="46" t="s">
        <v>2204</v>
      </c>
      <c r="C6156" s="46" t="s">
        <v>111</v>
      </c>
      <c r="D6156" s="46" t="s">
        <v>7881</v>
      </c>
      <c r="E6156" s="46" t="s">
        <v>8309</v>
      </c>
      <c r="F6156" s="46">
        <v>1</v>
      </c>
      <c r="G6156" s="37">
        <v>58042</v>
      </c>
      <c r="H6156" s="46">
        <v>250</v>
      </c>
      <c r="I6156" s="37">
        <v>649.53</v>
      </c>
      <c r="J6156" s="37">
        <f>I6156*H6156</f>
        <v>162382.5</v>
      </c>
      <c r="K6156" s="37">
        <v>220424.5</v>
      </c>
      <c r="L6156" s="350">
        <v>20260107</v>
      </c>
    </row>
    <row r="6157" spans="1:12" x14ac:dyDescent="0.25">
      <c r="A6157" s="55" t="s">
        <v>8286</v>
      </c>
      <c r="B6157" s="35" t="s">
        <v>2204</v>
      </c>
      <c r="C6157" s="35" t="s">
        <v>27</v>
      </c>
      <c r="D6157" s="35" t="s">
        <v>914</v>
      </c>
      <c r="E6157" s="35" t="s">
        <v>1259</v>
      </c>
      <c r="F6157" s="35">
        <v>1</v>
      </c>
      <c r="G6157" s="36">
        <v>58042</v>
      </c>
      <c r="H6157" s="35"/>
      <c r="I6157" s="36"/>
      <c r="J6157" s="36"/>
      <c r="K6157" s="36">
        <v>58042</v>
      </c>
      <c r="L6157" s="348">
        <v>20260108</v>
      </c>
    </row>
    <row r="6158" spans="1:12" x14ac:dyDescent="0.25">
      <c r="A6158" s="55" t="s">
        <v>8284</v>
      </c>
      <c r="B6158" s="35" t="s">
        <v>2204</v>
      </c>
      <c r="C6158" s="35" t="s">
        <v>27</v>
      </c>
      <c r="D6158" s="35" t="s">
        <v>914</v>
      </c>
      <c r="E6158" s="35" t="s">
        <v>915</v>
      </c>
      <c r="F6158" s="35">
        <v>1</v>
      </c>
      <c r="G6158" s="36">
        <v>58042</v>
      </c>
      <c r="H6158" s="35"/>
      <c r="I6158" s="36"/>
      <c r="J6158" s="36"/>
      <c r="K6158" s="36">
        <v>58042</v>
      </c>
      <c r="L6158" s="348">
        <v>20260108</v>
      </c>
    </row>
    <row r="6159" spans="1:12" x14ac:dyDescent="0.25">
      <c r="A6159" s="55" t="s">
        <v>8283</v>
      </c>
      <c r="B6159" s="35" t="s">
        <v>2204</v>
      </c>
      <c r="C6159" s="35" t="s">
        <v>27</v>
      </c>
      <c r="D6159" s="35" t="s">
        <v>914</v>
      </c>
      <c r="E6159" s="35" t="s">
        <v>1053</v>
      </c>
      <c r="F6159" s="35">
        <v>1</v>
      </c>
      <c r="G6159" s="36">
        <v>58042</v>
      </c>
      <c r="H6159" s="35"/>
      <c r="I6159" s="36"/>
      <c r="J6159" s="36"/>
      <c r="K6159" s="36">
        <v>58042</v>
      </c>
      <c r="L6159" s="348">
        <v>20260108</v>
      </c>
    </row>
    <row r="6160" spans="1:12" x14ac:dyDescent="0.25">
      <c r="A6160" s="55" t="s">
        <v>8285</v>
      </c>
      <c r="B6160" s="35" t="s">
        <v>2204</v>
      </c>
      <c r="C6160" s="35" t="s">
        <v>27</v>
      </c>
      <c r="D6160" s="35" t="s">
        <v>914</v>
      </c>
      <c r="E6160" s="35" t="s">
        <v>1255</v>
      </c>
      <c r="F6160" s="35">
        <v>1</v>
      </c>
      <c r="G6160" s="36">
        <v>58042</v>
      </c>
      <c r="H6160" s="35"/>
      <c r="I6160" s="36"/>
      <c r="J6160" s="36"/>
      <c r="K6160" s="36">
        <v>58042</v>
      </c>
      <c r="L6160" s="348">
        <v>20260108</v>
      </c>
    </row>
    <row r="6161" spans="1:12" x14ac:dyDescent="0.25">
      <c r="A6161" s="55" t="s">
        <v>8298</v>
      </c>
      <c r="B6161" s="35" t="s">
        <v>2204</v>
      </c>
      <c r="C6161" s="35" t="s">
        <v>27</v>
      </c>
      <c r="D6161" s="35" t="s">
        <v>914</v>
      </c>
      <c r="E6161" s="35" t="s">
        <v>8299</v>
      </c>
      <c r="F6161" s="35">
        <v>1</v>
      </c>
      <c r="G6161" s="36">
        <v>58042</v>
      </c>
      <c r="H6161" s="35"/>
      <c r="I6161" s="36"/>
      <c r="J6161" s="36"/>
      <c r="K6161" s="36">
        <v>58042</v>
      </c>
      <c r="L6161" s="348">
        <v>20260108</v>
      </c>
    </row>
    <row r="6162" spans="1:12" x14ac:dyDescent="0.25">
      <c r="A6162" s="55" t="s">
        <v>8300</v>
      </c>
      <c r="B6162" s="35" t="s">
        <v>2204</v>
      </c>
      <c r="C6162" s="35" t="s">
        <v>27</v>
      </c>
      <c r="D6162" s="35" t="s">
        <v>914</v>
      </c>
      <c r="E6162" s="35" t="s">
        <v>8301</v>
      </c>
      <c r="F6162" s="35">
        <v>1</v>
      </c>
      <c r="G6162" s="36">
        <v>58042</v>
      </c>
      <c r="H6162" s="35"/>
      <c r="I6162" s="36"/>
      <c r="J6162" s="36"/>
      <c r="K6162" s="36">
        <v>58042</v>
      </c>
      <c r="L6162" s="348">
        <v>20260108</v>
      </c>
    </row>
    <row r="6163" spans="1:12" x14ac:dyDescent="0.25">
      <c r="A6163" s="55" t="s">
        <v>8297</v>
      </c>
      <c r="B6163" s="35" t="s">
        <v>2204</v>
      </c>
      <c r="C6163" s="35" t="s">
        <v>27</v>
      </c>
      <c r="D6163" s="35" t="s">
        <v>914</v>
      </c>
      <c r="E6163" s="35" t="s">
        <v>8241</v>
      </c>
      <c r="F6163" s="35">
        <v>1</v>
      </c>
      <c r="G6163" s="36">
        <v>58042</v>
      </c>
      <c r="H6163" s="35"/>
      <c r="I6163" s="36"/>
      <c r="J6163" s="36"/>
      <c r="K6163" s="36">
        <v>58042</v>
      </c>
      <c r="L6163" s="348">
        <v>20260108</v>
      </c>
    </row>
    <row r="6164" spans="1:12" x14ac:dyDescent="0.25">
      <c r="A6164" s="55" t="s">
        <v>8295</v>
      </c>
      <c r="B6164" s="35" t="s">
        <v>2204</v>
      </c>
      <c r="C6164" s="35" t="s">
        <v>27</v>
      </c>
      <c r="D6164" s="35" t="s">
        <v>914</v>
      </c>
      <c r="E6164" s="35" t="s">
        <v>8296</v>
      </c>
      <c r="F6164" s="35">
        <v>1</v>
      </c>
      <c r="G6164" s="36">
        <v>58042</v>
      </c>
      <c r="H6164" s="35"/>
      <c r="I6164" s="36"/>
      <c r="J6164" s="36"/>
      <c r="K6164" s="36">
        <v>58042</v>
      </c>
      <c r="L6164" s="348">
        <v>20260108</v>
      </c>
    </row>
    <row r="6165" spans="1:12" x14ac:dyDescent="0.25">
      <c r="A6165" s="55" t="s">
        <v>8293</v>
      </c>
      <c r="B6165" s="35" t="s">
        <v>2204</v>
      </c>
      <c r="C6165" s="35" t="s">
        <v>27</v>
      </c>
      <c r="D6165" s="35" t="s">
        <v>914</v>
      </c>
      <c r="E6165" s="35" t="s">
        <v>8294</v>
      </c>
      <c r="F6165" s="35">
        <v>1</v>
      </c>
      <c r="G6165" s="36">
        <v>58042</v>
      </c>
      <c r="H6165" s="35"/>
      <c r="I6165" s="36"/>
      <c r="J6165" s="36"/>
      <c r="K6165" s="36">
        <v>58042</v>
      </c>
      <c r="L6165" s="348">
        <v>20260108</v>
      </c>
    </row>
    <row r="6166" spans="1:12" x14ac:dyDescent="0.25">
      <c r="A6166" s="55" t="s">
        <v>8282</v>
      </c>
      <c r="B6166" s="35" t="s">
        <v>2204</v>
      </c>
      <c r="C6166" s="35" t="s">
        <v>27</v>
      </c>
      <c r="D6166" s="35" t="s">
        <v>914</v>
      </c>
      <c r="E6166" s="35" t="s">
        <v>1253</v>
      </c>
      <c r="F6166" s="35">
        <v>1</v>
      </c>
      <c r="G6166" s="36">
        <v>58042</v>
      </c>
      <c r="H6166" s="35"/>
      <c r="I6166" s="36"/>
      <c r="J6166" s="36"/>
      <c r="K6166" s="36">
        <v>58042</v>
      </c>
      <c r="L6166" s="348">
        <v>20260108</v>
      </c>
    </row>
    <row r="6167" spans="1:12" x14ac:dyDescent="0.25">
      <c r="A6167" s="55" t="s">
        <v>8281</v>
      </c>
      <c r="B6167" s="35" t="s">
        <v>2204</v>
      </c>
      <c r="C6167" s="35" t="s">
        <v>27</v>
      </c>
      <c r="D6167" s="35" t="s">
        <v>914</v>
      </c>
      <c r="E6167" s="35" t="s">
        <v>1249</v>
      </c>
      <c r="F6167" s="35">
        <v>1</v>
      </c>
      <c r="G6167" s="36">
        <v>58042</v>
      </c>
      <c r="H6167" s="35"/>
      <c r="I6167" s="36"/>
      <c r="J6167" s="36"/>
      <c r="K6167" s="36">
        <v>58042</v>
      </c>
      <c r="L6167" s="348">
        <v>20260108</v>
      </c>
    </row>
    <row r="6168" spans="1:12" x14ac:dyDescent="0.25">
      <c r="A6168" s="56" t="s">
        <v>8270</v>
      </c>
      <c r="B6168" s="46" t="s">
        <v>11</v>
      </c>
      <c r="C6168" s="46" t="s">
        <v>984</v>
      </c>
      <c r="D6168" s="46" t="s">
        <v>8271</v>
      </c>
      <c r="E6168" s="46" t="s">
        <v>1310</v>
      </c>
      <c r="F6168" s="46">
        <v>1</v>
      </c>
      <c r="G6168" s="37">
        <v>58042</v>
      </c>
      <c r="H6168" s="46">
        <v>103</v>
      </c>
      <c r="I6168" s="37">
        <v>649.53</v>
      </c>
      <c r="J6168" s="37">
        <f>I6168*H6168</f>
        <v>66901.59</v>
      </c>
      <c r="K6168" s="37">
        <v>124943.59</v>
      </c>
      <c r="L6168" s="350">
        <v>20260108</v>
      </c>
    </row>
    <row r="6169" spans="1:12" x14ac:dyDescent="0.25">
      <c r="A6169" s="55" t="s">
        <v>8305</v>
      </c>
      <c r="B6169" s="35" t="s">
        <v>11</v>
      </c>
      <c r="C6169" s="35" t="s">
        <v>35</v>
      </c>
      <c r="D6169" s="35" t="s">
        <v>331</v>
      </c>
      <c r="E6169" s="35" t="s">
        <v>332</v>
      </c>
      <c r="F6169" s="35">
        <v>1</v>
      </c>
      <c r="G6169" s="36">
        <v>58042</v>
      </c>
      <c r="H6169" s="35"/>
      <c r="I6169" s="36"/>
      <c r="J6169" s="36"/>
      <c r="K6169" s="36">
        <v>58042</v>
      </c>
      <c r="L6169" s="348">
        <v>20260109</v>
      </c>
    </row>
    <row r="6170" spans="1:12" x14ac:dyDescent="0.25">
      <c r="A6170" s="56" t="s">
        <v>8272</v>
      </c>
      <c r="B6170" s="46" t="s">
        <v>11</v>
      </c>
      <c r="C6170" s="46" t="s">
        <v>698</v>
      </c>
      <c r="D6170" s="46" t="s">
        <v>26</v>
      </c>
      <c r="E6170" s="46" t="s">
        <v>1045</v>
      </c>
      <c r="F6170" s="46">
        <v>1</v>
      </c>
      <c r="G6170" s="37">
        <v>58042</v>
      </c>
      <c r="H6170" s="46">
        <v>58</v>
      </c>
      <c r="I6170" s="37">
        <v>649.53</v>
      </c>
      <c r="J6170" s="37">
        <f>I6170*H6170</f>
        <v>37672.74</v>
      </c>
      <c r="K6170" s="37">
        <v>95714.74</v>
      </c>
      <c r="L6170" s="350">
        <v>20260109</v>
      </c>
    </row>
    <row r="6171" spans="1:12" x14ac:dyDescent="0.25">
      <c r="A6171" s="55" t="s">
        <v>8273</v>
      </c>
      <c r="B6171" s="35" t="s">
        <v>11</v>
      </c>
      <c r="C6171" s="35" t="s">
        <v>8072</v>
      </c>
      <c r="D6171" s="35" t="s">
        <v>8274</v>
      </c>
      <c r="E6171" s="35" t="s">
        <v>8275</v>
      </c>
      <c r="F6171" s="35">
        <v>1</v>
      </c>
      <c r="G6171" s="36">
        <v>58042</v>
      </c>
      <c r="H6171" s="35"/>
      <c r="I6171" s="36"/>
      <c r="J6171" s="36"/>
      <c r="K6171" s="36">
        <v>58042</v>
      </c>
      <c r="L6171" s="348">
        <v>20260109</v>
      </c>
    </row>
    <row r="6172" spans="1:12" x14ac:dyDescent="0.25">
      <c r="A6172" s="56" t="s">
        <v>8276</v>
      </c>
      <c r="B6172" s="46" t="s">
        <v>11</v>
      </c>
      <c r="C6172" s="46" t="s">
        <v>12</v>
      </c>
      <c r="D6172" s="46" t="s">
        <v>260</v>
      </c>
      <c r="E6172" s="46" t="s">
        <v>1281</v>
      </c>
      <c r="F6172" s="46">
        <v>1</v>
      </c>
      <c r="G6172" s="37">
        <v>58042</v>
      </c>
      <c r="H6172" s="46">
        <v>183</v>
      </c>
      <c r="I6172" s="37">
        <v>649.53</v>
      </c>
      <c r="J6172" s="37">
        <f>I6172*H6172</f>
        <v>118863.98999999999</v>
      </c>
      <c r="K6172" s="37">
        <v>176905.99</v>
      </c>
      <c r="L6172" s="350">
        <v>20260109</v>
      </c>
    </row>
    <row r="6173" spans="1:12" x14ac:dyDescent="0.25">
      <c r="A6173" s="56" t="s">
        <v>8311</v>
      </c>
      <c r="B6173" s="46" t="s">
        <v>11</v>
      </c>
      <c r="C6173" s="46" t="s">
        <v>56</v>
      </c>
      <c r="D6173" s="46" t="s">
        <v>57</v>
      </c>
      <c r="E6173" s="46" t="s">
        <v>734</v>
      </c>
      <c r="F6173" s="46">
        <v>1</v>
      </c>
      <c r="G6173" s="37">
        <v>58042</v>
      </c>
      <c r="H6173" s="46">
        <v>275</v>
      </c>
      <c r="I6173" s="37">
        <v>649.53</v>
      </c>
      <c r="J6173" s="37">
        <f>I6173*H6173</f>
        <v>178620.75</v>
      </c>
      <c r="K6173" s="37">
        <v>236662.75</v>
      </c>
      <c r="L6173" s="350">
        <v>20260112</v>
      </c>
    </row>
    <row r="6174" spans="1:12" x14ac:dyDescent="0.25">
      <c r="A6174" s="55" t="s">
        <v>8288</v>
      </c>
      <c r="B6174" s="35" t="s">
        <v>2204</v>
      </c>
      <c r="C6174" s="35" t="s">
        <v>27</v>
      </c>
      <c r="D6174" s="35" t="s">
        <v>393</v>
      </c>
      <c r="E6174" s="35" t="s">
        <v>396</v>
      </c>
      <c r="F6174" s="35">
        <v>1</v>
      </c>
      <c r="G6174" s="36">
        <v>58042</v>
      </c>
      <c r="H6174" s="35"/>
      <c r="I6174" s="36"/>
      <c r="J6174" s="36"/>
      <c r="K6174" s="36">
        <v>58042</v>
      </c>
      <c r="L6174" s="348">
        <v>20260113</v>
      </c>
    </row>
    <row r="6175" spans="1:12" x14ac:dyDescent="0.25">
      <c r="A6175" s="55" t="s">
        <v>8287</v>
      </c>
      <c r="B6175" s="35" t="s">
        <v>2204</v>
      </c>
      <c r="C6175" s="35" t="s">
        <v>27</v>
      </c>
      <c r="D6175" s="35" t="s">
        <v>393</v>
      </c>
      <c r="E6175" s="35" t="s">
        <v>394</v>
      </c>
      <c r="F6175" s="35">
        <v>1</v>
      </c>
      <c r="G6175" s="36">
        <v>58042</v>
      </c>
      <c r="H6175" s="35"/>
      <c r="I6175" s="36"/>
      <c r="J6175" s="36"/>
      <c r="K6175" s="36">
        <v>58042</v>
      </c>
      <c r="L6175" s="348">
        <v>20260113</v>
      </c>
    </row>
    <row r="6176" spans="1:12" x14ac:dyDescent="0.25">
      <c r="A6176" s="55" t="s">
        <v>8291</v>
      </c>
      <c r="B6176" s="35" t="s">
        <v>2204</v>
      </c>
      <c r="C6176" s="35" t="s">
        <v>27</v>
      </c>
      <c r="D6176" s="35" t="s">
        <v>393</v>
      </c>
      <c r="E6176" s="35" t="s">
        <v>8292</v>
      </c>
      <c r="F6176" s="35">
        <v>1</v>
      </c>
      <c r="G6176" s="36">
        <v>58042</v>
      </c>
      <c r="H6176" s="35"/>
      <c r="I6176" s="36"/>
      <c r="J6176" s="36"/>
      <c r="K6176" s="36">
        <v>58042</v>
      </c>
      <c r="L6176" s="348">
        <v>20260113</v>
      </c>
    </row>
    <row r="6177" spans="1:12" x14ac:dyDescent="0.25">
      <c r="A6177" s="55" t="s">
        <v>8289</v>
      </c>
      <c r="B6177" s="35" t="s">
        <v>2204</v>
      </c>
      <c r="C6177" s="35" t="s">
        <v>27</v>
      </c>
      <c r="D6177" s="35" t="s">
        <v>393</v>
      </c>
      <c r="E6177" s="35" t="s">
        <v>8290</v>
      </c>
      <c r="F6177" s="35">
        <v>1</v>
      </c>
      <c r="G6177" s="36">
        <v>58042</v>
      </c>
      <c r="H6177" s="35"/>
      <c r="I6177" s="36"/>
      <c r="J6177" s="36"/>
      <c r="K6177" s="36">
        <v>58042</v>
      </c>
      <c r="L6177" s="348">
        <v>20260113</v>
      </c>
    </row>
    <row r="6178" spans="1:12" x14ac:dyDescent="0.25">
      <c r="A6178" s="55" t="s">
        <v>8240</v>
      </c>
      <c r="B6178" s="35" t="s">
        <v>11</v>
      </c>
      <c r="C6178" s="35" t="s">
        <v>27</v>
      </c>
      <c r="D6178" s="35" t="s">
        <v>914</v>
      </c>
      <c r="E6178" s="35" t="s">
        <v>8241</v>
      </c>
      <c r="F6178" s="35">
        <v>1</v>
      </c>
      <c r="G6178" s="36">
        <v>58042</v>
      </c>
      <c r="H6178" s="35"/>
      <c r="I6178" s="36"/>
      <c r="J6178" s="36"/>
      <c r="K6178" s="36">
        <v>58042</v>
      </c>
      <c r="L6178" s="348">
        <v>20260114</v>
      </c>
    </row>
    <row r="6179" spans="1:12" x14ac:dyDescent="0.25">
      <c r="A6179" s="56" t="s">
        <v>8244</v>
      </c>
      <c r="B6179" s="46" t="s">
        <v>11</v>
      </c>
      <c r="C6179" s="46" t="s">
        <v>739</v>
      </c>
      <c r="D6179" s="46" t="s">
        <v>834</v>
      </c>
      <c r="E6179" s="46" t="s">
        <v>837</v>
      </c>
      <c r="F6179" s="46">
        <v>1</v>
      </c>
      <c r="G6179" s="37">
        <v>58042</v>
      </c>
      <c r="H6179" s="46">
        <v>32</v>
      </c>
      <c r="I6179" s="37">
        <v>649.53</v>
      </c>
      <c r="J6179" s="37">
        <f>I6179*H6179</f>
        <v>20784.96</v>
      </c>
      <c r="K6179" s="37">
        <v>78826.960000000006</v>
      </c>
      <c r="L6179" s="350">
        <v>20260114</v>
      </c>
    </row>
    <row r="6180" spans="1:12" x14ac:dyDescent="0.25">
      <c r="A6180" s="55" t="s">
        <v>8245</v>
      </c>
      <c r="B6180" s="35" t="s">
        <v>11</v>
      </c>
      <c r="C6180" s="35" t="s">
        <v>12</v>
      </c>
      <c r="D6180" s="35" t="s">
        <v>322</v>
      </c>
      <c r="E6180" s="35" t="s">
        <v>2155</v>
      </c>
      <c r="F6180" s="35">
        <v>1</v>
      </c>
      <c r="G6180" s="36">
        <v>58042</v>
      </c>
      <c r="H6180" s="35"/>
      <c r="I6180" s="36"/>
      <c r="J6180" s="36"/>
      <c r="K6180" s="36">
        <v>58042</v>
      </c>
      <c r="L6180" s="348">
        <v>20260114</v>
      </c>
    </row>
    <row r="6181" spans="1:12" x14ac:dyDescent="0.25">
      <c r="A6181" s="56" t="s">
        <v>8238</v>
      </c>
      <c r="B6181" s="46" t="s">
        <v>11</v>
      </c>
      <c r="C6181" s="46" t="s">
        <v>28</v>
      </c>
      <c r="D6181" s="46" t="s">
        <v>1008</v>
      </c>
      <c r="E6181" s="46" t="s">
        <v>1009</v>
      </c>
      <c r="F6181" s="46">
        <v>1</v>
      </c>
      <c r="G6181" s="37">
        <v>58042</v>
      </c>
      <c r="H6181" s="46">
        <v>64</v>
      </c>
      <c r="I6181" s="37">
        <v>649.53</v>
      </c>
      <c r="J6181" s="37">
        <f>I6181*H6181</f>
        <v>41569.919999999998</v>
      </c>
      <c r="K6181" s="37">
        <v>99611.92</v>
      </c>
      <c r="L6181" s="350">
        <v>20260115</v>
      </c>
    </row>
    <row r="6182" spans="1:12" x14ac:dyDescent="0.25">
      <c r="A6182" s="55" t="s">
        <v>8239</v>
      </c>
      <c r="B6182" s="35" t="s">
        <v>11</v>
      </c>
      <c r="C6182" s="35" t="s">
        <v>251</v>
      </c>
      <c r="D6182" s="35" t="s">
        <v>91</v>
      </c>
      <c r="E6182" s="35" t="s">
        <v>5098</v>
      </c>
      <c r="F6182" s="35">
        <v>1</v>
      </c>
      <c r="G6182" s="36">
        <v>58042</v>
      </c>
      <c r="H6182" s="35"/>
      <c r="I6182" s="36"/>
      <c r="J6182" s="36"/>
      <c r="K6182" s="36">
        <v>58042</v>
      </c>
      <c r="L6182" s="348">
        <v>20260115</v>
      </c>
    </row>
    <row r="6183" spans="1:12" x14ac:dyDescent="0.25">
      <c r="A6183" s="56" t="s">
        <v>8307</v>
      </c>
      <c r="B6183" s="46" t="s">
        <v>11</v>
      </c>
      <c r="C6183" s="46" t="s">
        <v>95</v>
      </c>
      <c r="D6183" s="46" t="s">
        <v>96</v>
      </c>
      <c r="E6183" s="46" t="s">
        <v>972</v>
      </c>
      <c r="F6183" s="46">
        <v>1</v>
      </c>
      <c r="G6183" s="78">
        <v>26832</v>
      </c>
      <c r="H6183" s="46">
        <v>183</v>
      </c>
      <c r="I6183" s="37">
        <v>649.53</v>
      </c>
      <c r="J6183" s="37">
        <f>I6183*H6183</f>
        <v>118863.98999999999</v>
      </c>
      <c r="K6183" s="37">
        <v>145695.99</v>
      </c>
      <c r="L6183" s="350">
        <v>20260115</v>
      </c>
    </row>
    <row r="6184" spans="1:12" x14ac:dyDescent="0.25">
      <c r="A6184" s="55" t="s">
        <v>8243</v>
      </c>
      <c r="B6184" s="35" t="s">
        <v>11</v>
      </c>
      <c r="C6184" s="35" t="s">
        <v>35</v>
      </c>
      <c r="D6184" s="35" t="s">
        <v>331</v>
      </c>
      <c r="E6184" s="35" t="s">
        <v>332</v>
      </c>
      <c r="F6184" s="35">
        <v>1</v>
      </c>
      <c r="G6184" s="36">
        <v>58042</v>
      </c>
      <c r="H6184" s="35"/>
      <c r="I6184" s="36"/>
      <c r="J6184" s="36"/>
      <c r="K6184" s="36">
        <v>58042</v>
      </c>
      <c r="L6184" s="348">
        <v>20260116</v>
      </c>
    </row>
    <row r="6185" spans="1:12" x14ac:dyDescent="0.25">
      <c r="A6185" s="55" t="s">
        <v>8242</v>
      </c>
      <c r="B6185" s="35" t="s">
        <v>11</v>
      </c>
      <c r="C6185" s="35" t="s">
        <v>35</v>
      </c>
      <c r="D6185" s="35" t="s">
        <v>757</v>
      </c>
      <c r="E6185" s="35" t="s">
        <v>758</v>
      </c>
      <c r="F6185" s="35">
        <v>1</v>
      </c>
      <c r="G6185" s="36">
        <v>58042</v>
      </c>
      <c r="H6185" s="35"/>
      <c r="I6185" s="36"/>
      <c r="J6185" s="36"/>
      <c r="K6185" s="36">
        <v>58042</v>
      </c>
      <c r="L6185" s="348">
        <v>20260116</v>
      </c>
    </row>
    <row r="6186" spans="1:12" x14ac:dyDescent="0.25">
      <c r="A6186" s="56" t="s">
        <v>8310</v>
      </c>
      <c r="B6186" s="46" t="s">
        <v>11</v>
      </c>
      <c r="C6186" s="46" t="s">
        <v>12</v>
      </c>
      <c r="D6186" s="46" t="s">
        <v>334</v>
      </c>
      <c r="E6186" s="46" t="s">
        <v>335</v>
      </c>
      <c r="F6186" s="46">
        <v>1</v>
      </c>
      <c r="G6186" s="37">
        <v>58042</v>
      </c>
      <c r="H6186" s="46">
        <v>310</v>
      </c>
      <c r="I6186" s="37">
        <v>649.53</v>
      </c>
      <c r="J6186" s="37">
        <f>I6186*H6186</f>
        <v>201354.3</v>
      </c>
      <c r="K6186" s="37">
        <v>259396.3</v>
      </c>
      <c r="L6186" s="350">
        <v>20260116</v>
      </c>
    </row>
    <row r="6187" spans="1:12" x14ac:dyDescent="0.25">
      <c r="A6187" s="55" t="s">
        <v>8216</v>
      </c>
      <c r="B6187" s="35" t="s">
        <v>11</v>
      </c>
      <c r="C6187" s="35" t="s">
        <v>12</v>
      </c>
      <c r="D6187" s="35" t="s">
        <v>118</v>
      </c>
      <c r="E6187" s="35" t="s">
        <v>262</v>
      </c>
      <c r="F6187" s="35">
        <v>1</v>
      </c>
      <c r="G6187" s="36">
        <v>58042</v>
      </c>
      <c r="H6187" s="35"/>
      <c r="I6187" s="36"/>
      <c r="J6187" s="36"/>
      <c r="K6187" s="36">
        <v>58042</v>
      </c>
      <c r="L6187" s="348">
        <v>20260116</v>
      </c>
    </row>
    <row r="6188" spans="1:12" x14ac:dyDescent="0.25">
      <c r="A6188" s="56" t="s">
        <v>8249</v>
      </c>
      <c r="B6188" s="46" t="s">
        <v>11</v>
      </c>
      <c r="C6188" s="46" t="s">
        <v>28</v>
      </c>
      <c r="D6188" s="46" t="s">
        <v>1005</v>
      </c>
      <c r="E6188" s="46" t="s">
        <v>1006</v>
      </c>
      <c r="F6188" s="46">
        <v>1</v>
      </c>
      <c r="G6188" s="37">
        <v>58042</v>
      </c>
      <c r="H6188" s="46">
        <v>51</v>
      </c>
      <c r="I6188" s="37">
        <v>649.53</v>
      </c>
      <c r="J6188" s="37">
        <f>I6188*H6188</f>
        <v>33126.03</v>
      </c>
      <c r="K6188" s="37">
        <v>91168.03</v>
      </c>
      <c r="L6188" s="350">
        <v>20260119</v>
      </c>
    </row>
    <row r="6189" spans="1:12" x14ac:dyDescent="0.25">
      <c r="A6189" s="56" t="s">
        <v>8215</v>
      </c>
      <c r="B6189" s="46" t="s">
        <v>11</v>
      </c>
      <c r="C6189" s="46" t="s">
        <v>12</v>
      </c>
      <c r="D6189" s="46" t="s">
        <v>334</v>
      </c>
      <c r="E6189" s="46" t="s">
        <v>335</v>
      </c>
      <c r="F6189" s="46">
        <v>1</v>
      </c>
      <c r="G6189" s="37">
        <v>58042</v>
      </c>
      <c r="H6189" s="46">
        <v>155</v>
      </c>
      <c r="I6189" s="37">
        <v>649.53</v>
      </c>
      <c r="J6189" s="37">
        <f>I6189*H6189</f>
        <v>100677.15</v>
      </c>
      <c r="K6189" s="37">
        <v>158719.15</v>
      </c>
      <c r="L6189" s="350">
        <v>20260121</v>
      </c>
    </row>
    <row r="6190" spans="1:12" x14ac:dyDescent="0.25">
      <c r="A6190" s="55" t="s">
        <v>8226</v>
      </c>
      <c r="B6190" s="35" t="s">
        <v>11</v>
      </c>
      <c r="C6190" s="35" t="s">
        <v>36</v>
      </c>
      <c r="D6190" s="35" t="s">
        <v>37</v>
      </c>
      <c r="E6190" s="35" t="s">
        <v>7143</v>
      </c>
      <c r="F6190" s="35">
        <v>1</v>
      </c>
      <c r="G6190" s="36">
        <v>58042</v>
      </c>
      <c r="H6190" s="35"/>
      <c r="I6190" s="36"/>
      <c r="J6190" s="36"/>
      <c r="K6190" s="36">
        <v>58042</v>
      </c>
      <c r="L6190" s="348">
        <v>20260121</v>
      </c>
    </row>
    <row r="6191" spans="1:12" x14ac:dyDescent="0.25">
      <c r="A6191" s="56" t="s">
        <v>8259</v>
      </c>
      <c r="B6191" s="46" t="s">
        <v>11</v>
      </c>
      <c r="C6191" s="46" t="s">
        <v>36</v>
      </c>
      <c r="D6191" s="46" t="s">
        <v>37</v>
      </c>
      <c r="E6191" s="46" t="s">
        <v>5776</v>
      </c>
      <c r="F6191" s="46">
        <v>1</v>
      </c>
      <c r="G6191" s="37">
        <v>58042</v>
      </c>
      <c r="H6191" s="46">
        <v>287</v>
      </c>
      <c r="I6191" s="37">
        <v>649.53</v>
      </c>
      <c r="J6191" s="37">
        <f>I6191*H6191</f>
        <v>186415.11</v>
      </c>
      <c r="K6191" s="37">
        <v>244457.11</v>
      </c>
      <c r="L6191" s="350">
        <v>20260121</v>
      </c>
    </row>
    <row r="6192" spans="1:12" x14ac:dyDescent="0.25">
      <c r="A6192" s="55" t="s">
        <v>8212</v>
      </c>
      <c r="B6192" s="35" t="s">
        <v>11</v>
      </c>
      <c r="C6192" s="35" t="s">
        <v>251</v>
      </c>
      <c r="D6192" s="35" t="s">
        <v>91</v>
      </c>
      <c r="E6192" s="35" t="s">
        <v>1198</v>
      </c>
      <c r="F6192" s="35">
        <v>1</v>
      </c>
      <c r="G6192" s="36">
        <v>58042</v>
      </c>
      <c r="H6192" s="35"/>
      <c r="I6192" s="36"/>
      <c r="J6192" s="36"/>
      <c r="K6192" s="36">
        <v>58042</v>
      </c>
      <c r="L6192" s="348">
        <v>20260121</v>
      </c>
    </row>
    <row r="6193" spans="1:12" x14ac:dyDescent="0.25">
      <c r="A6193" s="55" t="s">
        <v>8213</v>
      </c>
      <c r="B6193" s="35" t="s">
        <v>11</v>
      </c>
      <c r="C6193" s="35" t="s">
        <v>251</v>
      </c>
      <c r="D6193" s="35" t="s">
        <v>91</v>
      </c>
      <c r="E6193" s="35" t="s">
        <v>3513</v>
      </c>
      <c r="F6193" s="35">
        <v>1</v>
      </c>
      <c r="G6193" s="36">
        <v>58042</v>
      </c>
      <c r="H6193" s="35"/>
      <c r="I6193" s="36"/>
      <c r="J6193" s="36"/>
      <c r="K6193" s="36">
        <v>58042</v>
      </c>
      <c r="L6193" s="348">
        <v>20260121</v>
      </c>
    </row>
    <row r="6194" spans="1:12" x14ac:dyDescent="0.25">
      <c r="A6194" s="56" t="s">
        <v>8211</v>
      </c>
      <c r="B6194" s="46" t="s">
        <v>11</v>
      </c>
      <c r="C6194" s="46" t="s">
        <v>28</v>
      </c>
      <c r="D6194" s="46" t="s">
        <v>134</v>
      </c>
      <c r="E6194" s="46" t="s">
        <v>2287</v>
      </c>
      <c r="F6194" s="46">
        <v>1</v>
      </c>
      <c r="G6194" s="37">
        <v>58042</v>
      </c>
      <c r="H6194" s="46">
        <v>88</v>
      </c>
      <c r="I6194" s="37">
        <v>649.53</v>
      </c>
      <c r="J6194" s="37">
        <f>I6194*H6194</f>
        <v>57158.64</v>
      </c>
      <c r="K6194" s="37">
        <v>115200.64</v>
      </c>
      <c r="L6194" s="350">
        <v>20260122</v>
      </c>
    </row>
    <row r="6195" spans="1:12" x14ac:dyDescent="0.25">
      <c r="A6195" s="55" t="s">
        <v>8237</v>
      </c>
      <c r="B6195" s="35" t="s">
        <v>2204</v>
      </c>
      <c r="C6195" s="35" t="s">
        <v>27</v>
      </c>
      <c r="D6195" s="35" t="s">
        <v>896</v>
      </c>
      <c r="E6195" s="35" t="s">
        <v>903</v>
      </c>
      <c r="F6195" s="35">
        <v>1</v>
      </c>
      <c r="G6195" s="36">
        <v>58042</v>
      </c>
      <c r="H6195" s="35"/>
      <c r="I6195" s="36"/>
      <c r="J6195" s="36"/>
      <c r="K6195" s="36">
        <v>58042</v>
      </c>
      <c r="L6195" s="348">
        <v>20260122</v>
      </c>
    </row>
    <row r="6196" spans="1:12" x14ac:dyDescent="0.25">
      <c r="A6196" s="55" t="s">
        <v>8224</v>
      </c>
      <c r="B6196" s="35" t="s">
        <v>2204</v>
      </c>
      <c r="C6196" s="35" t="s">
        <v>27</v>
      </c>
      <c r="D6196" s="35" t="s">
        <v>896</v>
      </c>
      <c r="E6196" s="35" t="s">
        <v>901</v>
      </c>
      <c r="F6196" s="35">
        <v>1</v>
      </c>
      <c r="G6196" s="36">
        <v>58042</v>
      </c>
      <c r="H6196" s="35"/>
      <c r="I6196" s="36"/>
      <c r="J6196" s="36"/>
      <c r="K6196" s="36">
        <v>58042</v>
      </c>
      <c r="L6196" s="348">
        <v>20260122</v>
      </c>
    </row>
    <row r="6197" spans="1:12" x14ac:dyDescent="0.25">
      <c r="A6197" s="55" t="s">
        <v>8221</v>
      </c>
      <c r="B6197" s="35" t="s">
        <v>2204</v>
      </c>
      <c r="C6197" s="35" t="s">
        <v>27</v>
      </c>
      <c r="D6197" s="35" t="s">
        <v>896</v>
      </c>
      <c r="E6197" s="35" t="s">
        <v>8222</v>
      </c>
      <c r="F6197" s="35">
        <v>1</v>
      </c>
      <c r="G6197" s="36">
        <v>58042</v>
      </c>
      <c r="H6197" s="35"/>
      <c r="I6197" s="36"/>
      <c r="J6197" s="36"/>
      <c r="K6197" s="36">
        <v>58042</v>
      </c>
      <c r="L6197" s="348">
        <v>20260122</v>
      </c>
    </row>
    <row r="6198" spans="1:12" x14ac:dyDescent="0.25">
      <c r="A6198" s="56" t="s">
        <v>8219</v>
      </c>
      <c r="B6198" s="46" t="s">
        <v>2204</v>
      </c>
      <c r="C6198" s="46" t="s">
        <v>27</v>
      </c>
      <c r="D6198" s="46" t="s">
        <v>896</v>
      </c>
      <c r="E6198" s="46" t="s">
        <v>8220</v>
      </c>
      <c r="F6198" s="46">
        <v>1</v>
      </c>
      <c r="G6198" s="37">
        <v>58042</v>
      </c>
      <c r="H6198" s="46">
        <v>109</v>
      </c>
      <c r="I6198" s="37">
        <v>649.53</v>
      </c>
      <c r="J6198" s="37">
        <f>I6198*H6198</f>
        <v>70798.77</v>
      </c>
      <c r="K6198" s="37">
        <v>128840.77</v>
      </c>
      <c r="L6198" s="350">
        <v>20260122</v>
      </c>
    </row>
    <row r="6199" spans="1:12" x14ac:dyDescent="0.25">
      <c r="A6199" s="55" t="s">
        <v>8217</v>
      </c>
      <c r="B6199" s="35" t="s">
        <v>2204</v>
      </c>
      <c r="C6199" s="35" t="s">
        <v>27</v>
      </c>
      <c r="D6199" s="35" t="s">
        <v>896</v>
      </c>
      <c r="E6199" s="35" t="s">
        <v>8218</v>
      </c>
      <c r="F6199" s="35">
        <v>1</v>
      </c>
      <c r="G6199" s="36">
        <v>58042</v>
      </c>
      <c r="H6199" s="35"/>
      <c r="I6199" s="36"/>
      <c r="J6199" s="36"/>
      <c r="K6199" s="36">
        <v>58042</v>
      </c>
      <c r="L6199" s="348">
        <v>20260122</v>
      </c>
    </row>
    <row r="6200" spans="1:12" x14ac:dyDescent="0.25">
      <c r="A6200" s="55" t="s">
        <v>8223</v>
      </c>
      <c r="B6200" s="35" t="s">
        <v>2204</v>
      </c>
      <c r="C6200" s="35" t="s">
        <v>27</v>
      </c>
      <c r="D6200" s="35" t="s">
        <v>896</v>
      </c>
      <c r="E6200" s="35" t="s">
        <v>899</v>
      </c>
      <c r="F6200" s="35">
        <v>1</v>
      </c>
      <c r="G6200" s="36">
        <v>58042</v>
      </c>
      <c r="H6200" s="35"/>
      <c r="I6200" s="36"/>
      <c r="J6200" s="36"/>
      <c r="K6200" s="36">
        <v>58042</v>
      </c>
      <c r="L6200" s="348">
        <v>20260122</v>
      </c>
    </row>
    <row r="6201" spans="1:12" x14ac:dyDescent="0.25">
      <c r="A6201" s="55" t="s">
        <v>8246</v>
      </c>
      <c r="B6201" s="35" t="s">
        <v>11</v>
      </c>
      <c r="C6201" s="35" t="s">
        <v>28</v>
      </c>
      <c r="D6201" s="35" t="s">
        <v>1980</v>
      </c>
      <c r="E6201" s="35" t="s">
        <v>3599</v>
      </c>
      <c r="F6201" s="35">
        <v>1</v>
      </c>
      <c r="G6201" s="36">
        <v>58042</v>
      </c>
      <c r="H6201" s="35"/>
      <c r="I6201" s="36"/>
      <c r="J6201" s="36"/>
      <c r="K6201" s="36">
        <v>58042</v>
      </c>
      <c r="L6201" s="348">
        <v>20260123</v>
      </c>
    </row>
    <row r="6202" spans="1:12" x14ac:dyDescent="0.25">
      <c r="A6202" s="55" t="s">
        <v>8252</v>
      </c>
      <c r="B6202" s="35" t="s">
        <v>2204</v>
      </c>
      <c r="C6202" s="35" t="s">
        <v>27</v>
      </c>
      <c r="D6202" s="35" t="s">
        <v>75</v>
      </c>
      <c r="E6202" s="35" t="s">
        <v>391</v>
      </c>
      <c r="F6202" s="35">
        <v>1</v>
      </c>
      <c r="G6202" s="36">
        <v>58042</v>
      </c>
      <c r="H6202" s="35"/>
      <c r="I6202" s="36"/>
      <c r="J6202" s="36"/>
      <c r="K6202" s="36">
        <v>58042</v>
      </c>
      <c r="L6202" s="348">
        <v>20260123</v>
      </c>
    </row>
    <row r="6203" spans="1:12" x14ac:dyDescent="0.25">
      <c r="A6203" s="55" t="s">
        <v>8251</v>
      </c>
      <c r="B6203" s="35" t="s">
        <v>2204</v>
      </c>
      <c r="C6203" s="35" t="s">
        <v>27</v>
      </c>
      <c r="D6203" s="35" t="s">
        <v>75</v>
      </c>
      <c r="E6203" s="35" t="s">
        <v>389</v>
      </c>
      <c r="F6203" s="35">
        <v>1</v>
      </c>
      <c r="G6203" s="36">
        <v>58042</v>
      </c>
      <c r="H6203" s="35"/>
      <c r="I6203" s="36"/>
      <c r="J6203" s="36"/>
      <c r="K6203" s="36">
        <v>58042</v>
      </c>
      <c r="L6203" s="348">
        <v>20260123</v>
      </c>
    </row>
    <row r="6204" spans="1:12" x14ac:dyDescent="0.25">
      <c r="A6204" s="55" t="s">
        <v>8257</v>
      </c>
      <c r="B6204" s="35" t="s">
        <v>2204</v>
      </c>
      <c r="C6204" s="35" t="s">
        <v>27</v>
      </c>
      <c r="D6204" s="35" t="s">
        <v>75</v>
      </c>
      <c r="E6204" s="35" t="s">
        <v>8258</v>
      </c>
      <c r="F6204" s="35">
        <v>1</v>
      </c>
      <c r="G6204" s="36">
        <v>58042</v>
      </c>
      <c r="H6204" s="35"/>
      <c r="I6204" s="36"/>
      <c r="J6204" s="36"/>
      <c r="K6204" s="36">
        <v>58042</v>
      </c>
      <c r="L6204" s="348">
        <v>20260123</v>
      </c>
    </row>
    <row r="6205" spans="1:12" x14ac:dyDescent="0.25">
      <c r="A6205" s="55" t="s">
        <v>8255</v>
      </c>
      <c r="B6205" s="35" t="s">
        <v>2204</v>
      </c>
      <c r="C6205" s="35" t="s">
        <v>27</v>
      </c>
      <c r="D6205" s="35" t="s">
        <v>75</v>
      </c>
      <c r="E6205" s="35" t="s">
        <v>8256</v>
      </c>
      <c r="F6205" s="35">
        <v>1</v>
      </c>
      <c r="G6205" s="36">
        <v>58042</v>
      </c>
      <c r="H6205" s="35"/>
      <c r="I6205" s="36"/>
      <c r="J6205" s="36"/>
      <c r="K6205" s="36">
        <v>58042</v>
      </c>
      <c r="L6205" s="348">
        <v>20260123</v>
      </c>
    </row>
    <row r="6206" spans="1:12" x14ac:dyDescent="0.25">
      <c r="A6206" s="55" t="s">
        <v>8253</v>
      </c>
      <c r="B6206" s="35" t="s">
        <v>2204</v>
      </c>
      <c r="C6206" s="35" t="s">
        <v>27</v>
      </c>
      <c r="D6206" s="35" t="s">
        <v>75</v>
      </c>
      <c r="E6206" s="35" t="s">
        <v>8254</v>
      </c>
      <c r="F6206" s="35">
        <v>1</v>
      </c>
      <c r="G6206" s="36">
        <v>58042</v>
      </c>
      <c r="H6206" s="35"/>
      <c r="I6206" s="36"/>
      <c r="J6206" s="36"/>
      <c r="K6206" s="36">
        <v>58042</v>
      </c>
      <c r="L6206" s="348">
        <v>20260123</v>
      </c>
    </row>
    <row r="6207" spans="1:12" x14ac:dyDescent="0.25">
      <c r="A6207" s="55" t="s">
        <v>8250</v>
      </c>
      <c r="B6207" s="35" t="s">
        <v>2204</v>
      </c>
      <c r="C6207" s="35" t="s">
        <v>27</v>
      </c>
      <c r="D6207" s="35" t="s">
        <v>75</v>
      </c>
      <c r="E6207" s="35" t="s">
        <v>299</v>
      </c>
      <c r="F6207" s="35">
        <v>1</v>
      </c>
      <c r="G6207" s="36">
        <v>58042</v>
      </c>
      <c r="H6207" s="35"/>
      <c r="I6207" s="36"/>
      <c r="J6207" s="36"/>
      <c r="K6207" s="36">
        <v>58042</v>
      </c>
      <c r="L6207" s="348">
        <v>20260123</v>
      </c>
    </row>
    <row r="6208" spans="1:12" x14ac:dyDescent="0.25">
      <c r="A6208" s="55" t="s">
        <v>8203</v>
      </c>
      <c r="B6208" s="35" t="s">
        <v>11</v>
      </c>
      <c r="C6208" s="35" t="s">
        <v>251</v>
      </c>
      <c r="D6208" s="35" t="s">
        <v>91</v>
      </c>
      <c r="E6208" s="35" t="s">
        <v>4706</v>
      </c>
      <c r="F6208" s="35">
        <v>1</v>
      </c>
      <c r="G6208" s="36">
        <v>58042</v>
      </c>
      <c r="H6208" s="35"/>
      <c r="I6208" s="36"/>
      <c r="J6208" s="36"/>
      <c r="K6208" s="36">
        <v>58042</v>
      </c>
      <c r="L6208" s="348">
        <v>20260123</v>
      </c>
    </row>
    <row r="6209" spans="1:12" x14ac:dyDescent="0.25">
      <c r="A6209" s="55" t="s">
        <v>8225</v>
      </c>
      <c r="B6209" s="35" t="s">
        <v>11</v>
      </c>
      <c r="C6209" s="35" t="s">
        <v>251</v>
      </c>
      <c r="D6209" s="35" t="s">
        <v>91</v>
      </c>
      <c r="E6209" s="35" t="s">
        <v>6006</v>
      </c>
      <c r="F6209" s="35">
        <v>1</v>
      </c>
      <c r="G6209" s="36">
        <v>58042</v>
      </c>
      <c r="H6209" s="35"/>
      <c r="I6209" s="36"/>
      <c r="J6209" s="36"/>
      <c r="K6209" s="36">
        <v>58042</v>
      </c>
      <c r="L6209" s="348">
        <v>20260123</v>
      </c>
    </row>
    <row r="6210" spans="1:12" x14ac:dyDescent="0.25">
      <c r="A6210" s="55" t="s">
        <v>8204</v>
      </c>
      <c r="B6210" s="35" t="s">
        <v>11</v>
      </c>
      <c r="C6210" s="35" t="s">
        <v>56</v>
      </c>
      <c r="D6210" s="35" t="s">
        <v>57</v>
      </c>
      <c r="E6210" s="35" t="s">
        <v>6776</v>
      </c>
      <c r="F6210" s="35">
        <v>1</v>
      </c>
      <c r="G6210" s="36">
        <v>58042</v>
      </c>
      <c r="H6210" s="35"/>
      <c r="I6210" s="36"/>
      <c r="J6210" s="36"/>
      <c r="K6210" s="36">
        <v>58042</v>
      </c>
      <c r="L6210" s="348">
        <v>20260126</v>
      </c>
    </row>
    <row r="6211" spans="1:12" x14ac:dyDescent="0.25">
      <c r="A6211" s="55" t="s">
        <v>8214</v>
      </c>
      <c r="B6211" s="35" t="s">
        <v>11</v>
      </c>
      <c r="C6211" s="35" t="s">
        <v>56</v>
      </c>
      <c r="D6211" s="35" t="s">
        <v>57</v>
      </c>
      <c r="E6211" s="35" t="s">
        <v>66</v>
      </c>
      <c r="F6211" s="35">
        <v>1</v>
      </c>
      <c r="G6211" s="36">
        <v>58042</v>
      </c>
      <c r="H6211" s="35"/>
      <c r="I6211" s="36"/>
      <c r="J6211" s="36"/>
      <c r="K6211" s="36">
        <v>58042</v>
      </c>
      <c r="L6211" s="348">
        <v>20260126</v>
      </c>
    </row>
    <row r="6212" spans="1:12" x14ac:dyDescent="0.25">
      <c r="A6212" s="56" t="s">
        <v>8201</v>
      </c>
      <c r="B6212" s="46" t="s">
        <v>11</v>
      </c>
      <c r="C6212" s="46" t="s">
        <v>56</v>
      </c>
      <c r="D6212" s="46" t="s">
        <v>1844</v>
      </c>
      <c r="E6212" s="46" t="s">
        <v>1845</v>
      </c>
      <c r="F6212" s="46">
        <v>1</v>
      </c>
      <c r="G6212" s="37">
        <v>58042</v>
      </c>
      <c r="H6212" s="46">
        <v>275</v>
      </c>
      <c r="I6212" s="37">
        <v>649.53</v>
      </c>
      <c r="J6212" s="37">
        <f>I6212*H6212</f>
        <v>178620.75</v>
      </c>
      <c r="K6212" s="37">
        <v>236662.75</v>
      </c>
      <c r="L6212" s="350">
        <v>20260126</v>
      </c>
    </row>
    <row r="6213" spans="1:12" x14ac:dyDescent="0.25">
      <c r="A6213" s="56" t="s">
        <v>8202</v>
      </c>
      <c r="B6213" s="46" t="s">
        <v>11</v>
      </c>
      <c r="C6213" s="46" t="s">
        <v>28</v>
      </c>
      <c r="D6213" s="46" t="s">
        <v>2054</v>
      </c>
      <c r="E6213" s="46" t="s">
        <v>2057</v>
      </c>
      <c r="F6213" s="46">
        <v>1</v>
      </c>
      <c r="G6213" s="37">
        <v>58042</v>
      </c>
      <c r="H6213" s="46">
        <v>31</v>
      </c>
      <c r="I6213" s="37">
        <v>649.53</v>
      </c>
      <c r="J6213" s="37">
        <f>I6213*H6213</f>
        <v>20135.43</v>
      </c>
      <c r="K6213" s="37">
        <v>78177.429999999993</v>
      </c>
      <c r="L6213" s="350">
        <v>20260127</v>
      </c>
    </row>
    <row r="6214" spans="1:12" x14ac:dyDescent="0.25">
      <c r="A6214" s="55" t="s">
        <v>8207</v>
      </c>
      <c r="B6214" s="35" t="s">
        <v>2204</v>
      </c>
      <c r="C6214" s="35" t="s">
        <v>5993</v>
      </c>
      <c r="D6214" s="35" t="s">
        <v>855</v>
      </c>
      <c r="E6214" s="35" t="s">
        <v>870</v>
      </c>
      <c r="F6214" s="35">
        <v>1</v>
      </c>
      <c r="G6214" s="36">
        <v>58042</v>
      </c>
      <c r="H6214" s="35"/>
      <c r="I6214" s="36"/>
      <c r="J6214" s="36"/>
      <c r="K6214" s="36">
        <v>58042</v>
      </c>
      <c r="L6214" s="348">
        <v>20260128</v>
      </c>
    </row>
    <row r="6215" spans="1:12" x14ac:dyDescent="0.25">
      <c r="A6215" s="55" t="s">
        <v>8208</v>
      </c>
      <c r="B6215" s="35" t="s">
        <v>2204</v>
      </c>
      <c r="C6215" s="35" t="s">
        <v>5993</v>
      </c>
      <c r="D6215" s="35" t="s">
        <v>855</v>
      </c>
      <c r="E6215" s="35" t="s">
        <v>866</v>
      </c>
      <c r="F6215" s="35">
        <v>1</v>
      </c>
      <c r="G6215" s="36">
        <v>58042</v>
      </c>
      <c r="H6215" s="35"/>
      <c r="I6215" s="36"/>
      <c r="J6215" s="36"/>
      <c r="K6215" s="36">
        <v>58042</v>
      </c>
      <c r="L6215" s="348">
        <v>20260128</v>
      </c>
    </row>
    <row r="6216" spans="1:12" x14ac:dyDescent="0.25">
      <c r="A6216" s="55" t="s">
        <v>8205</v>
      </c>
      <c r="B6216" s="35" t="s">
        <v>2204</v>
      </c>
      <c r="C6216" s="35" t="s">
        <v>5993</v>
      </c>
      <c r="D6216" s="35" t="s">
        <v>855</v>
      </c>
      <c r="E6216" s="35" t="s">
        <v>860</v>
      </c>
      <c r="F6216" s="35">
        <v>1</v>
      </c>
      <c r="G6216" s="36">
        <v>58042</v>
      </c>
      <c r="H6216" s="35"/>
      <c r="I6216" s="36"/>
      <c r="J6216" s="36"/>
      <c r="K6216" s="36">
        <v>58042</v>
      </c>
      <c r="L6216" s="348">
        <v>20260128</v>
      </c>
    </row>
    <row r="6217" spans="1:12" x14ac:dyDescent="0.25">
      <c r="A6217" s="55" t="s">
        <v>8206</v>
      </c>
      <c r="B6217" s="35" t="s">
        <v>2204</v>
      </c>
      <c r="C6217" s="35" t="s">
        <v>5993</v>
      </c>
      <c r="D6217" s="35" t="s">
        <v>855</v>
      </c>
      <c r="E6217" s="35" t="s">
        <v>856</v>
      </c>
      <c r="F6217" s="35">
        <v>1</v>
      </c>
      <c r="G6217" s="36">
        <v>58042</v>
      </c>
      <c r="H6217" s="35"/>
      <c r="I6217" s="36"/>
      <c r="J6217" s="36"/>
      <c r="K6217" s="36">
        <v>58042</v>
      </c>
      <c r="L6217" s="348">
        <v>20260128</v>
      </c>
    </row>
    <row r="6218" spans="1:12" x14ac:dyDescent="0.25">
      <c r="A6218" s="56" t="s">
        <v>8312</v>
      </c>
      <c r="B6218" s="46" t="s">
        <v>1468</v>
      </c>
      <c r="C6218" s="46" t="s">
        <v>12</v>
      </c>
      <c r="D6218" s="46" t="s">
        <v>128</v>
      </c>
      <c r="E6218" s="46" t="s">
        <v>3173</v>
      </c>
      <c r="F6218" s="46">
        <v>1</v>
      </c>
      <c r="G6218" s="37">
        <v>58042</v>
      </c>
      <c r="H6218" s="46">
        <v>88</v>
      </c>
      <c r="I6218" s="37">
        <v>649.53</v>
      </c>
      <c r="J6218" s="37">
        <f>I6218*H6218</f>
        <v>57158.64</v>
      </c>
      <c r="K6218" s="37">
        <v>115200.64</v>
      </c>
      <c r="L6218" s="350">
        <v>20260128</v>
      </c>
    </row>
    <row r="6219" spans="1:12" x14ac:dyDescent="0.25">
      <c r="A6219" s="55" t="s">
        <v>8209</v>
      </c>
      <c r="B6219" s="35" t="s">
        <v>2204</v>
      </c>
      <c r="C6219" s="35" t="s">
        <v>4848</v>
      </c>
      <c r="D6219" s="35" t="s">
        <v>8210</v>
      </c>
      <c r="E6219" s="35" t="s">
        <v>912</v>
      </c>
      <c r="F6219" s="35">
        <v>1</v>
      </c>
      <c r="G6219" s="36">
        <v>58042</v>
      </c>
      <c r="H6219" s="35"/>
      <c r="I6219" s="36"/>
      <c r="J6219" s="36"/>
      <c r="K6219" s="36">
        <v>58042</v>
      </c>
      <c r="L6219" s="348">
        <v>20260128</v>
      </c>
    </row>
    <row r="6220" spans="1:12" x14ac:dyDescent="0.25">
      <c r="A6220" s="55" t="s">
        <v>8228</v>
      </c>
      <c r="B6220" s="35" t="s">
        <v>2204</v>
      </c>
      <c r="C6220" s="35" t="s">
        <v>27</v>
      </c>
      <c r="D6220" s="35" t="s">
        <v>1470</v>
      </c>
      <c r="E6220" s="35" t="s">
        <v>1507</v>
      </c>
      <c r="F6220" s="35">
        <v>1</v>
      </c>
      <c r="G6220" s="36">
        <v>58042</v>
      </c>
      <c r="H6220" s="35"/>
      <c r="I6220" s="36"/>
      <c r="J6220" s="36"/>
      <c r="K6220" s="36">
        <v>58042</v>
      </c>
      <c r="L6220" s="348">
        <v>20260129</v>
      </c>
    </row>
    <row r="6221" spans="1:12" x14ac:dyDescent="0.25">
      <c r="A6221" s="55" t="s">
        <v>8227</v>
      </c>
      <c r="B6221" s="35" t="s">
        <v>2204</v>
      </c>
      <c r="C6221" s="35" t="s">
        <v>27</v>
      </c>
      <c r="D6221" s="35" t="s">
        <v>1470</v>
      </c>
      <c r="E6221" s="35" t="s">
        <v>1471</v>
      </c>
      <c r="F6221" s="35">
        <v>1</v>
      </c>
      <c r="G6221" s="36">
        <v>58042</v>
      </c>
      <c r="H6221" s="35"/>
      <c r="I6221" s="36"/>
      <c r="J6221" s="36"/>
      <c r="K6221" s="36">
        <v>58042</v>
      </c>
      <c r="L6221" s="348">
        <v>20260129</v>
      </c>
    </row>
    <row r="6222" spans="1:12" x14ac:dyDescent="0.25">
      <c r="A6222" s="55" t="s">
        <v>8235</v>
      </c>
      <c r="B6222" s="35" t="s">
        <v>2204</v>
      </c>
      <c r="C6222" s="35" t="s">
        <v>27</v>
      </c>
      <c r="D6222" s="35" t="s">
        <v>1470</v>
      </c>
      <c r="E6222" s="35" t="s">
        <v>8236</v>
      </c>
      <c r="F6222" s="35">
        <v>1</v>
      </c>
      <c r="G6222" s="36">
        <v>58042</v>
      </c>
      <c r="H6222" s="35"/>
      <c r="I6222" s="36"/>
      <c r="J6222" s="36"/>
      <c r="K6222" s="36">
        <v>58042</v>
      </c>
      <c r="L6222" s="348">
        <v>20260129</v>
      </c>
    </row>
    <row r="6223" spans="1:12" x14ac:dyDescent="0.25">
      <c r="A6223" s="55" t="s">
        <v>8233</v>
      </c>
      <c r="B6223" s="35" t="s">
        <v>2204</v>
      </c>
      <c r="C6223" s="35" t="s">
        <v>27</v>
      </c>
      <c r="D6223" s="35" t="s">
        <v>1470</v>
      </c>
      <c r="E6223" s="35" t="s">
        <v>8234</v>
      </c>
      <c r="F6223" s="35">
        <v>1</v>
      </c>
      <c r="G6223" s="36">
        <v>58042</v>
      </c>
      <c r="H6223" s="35"/>
      <c r="I6223" s="36"/>
      <c r="J6223" s="36"/>
      <c r="K6223" s="36">
        <v>58042</v>
      </c>
      <c r="L6223" s="348">
        <v>20260129</v>
      </c>
    </row>
    <row r="6224" spans="1:12" x14ac:dyDescent="0.25">
      <c r="A6224" s="55" t="s">
        <v>8231</v>
      </c>
      <c r="B6224" s="35" t="s">
        <v>2204</v>
      </c>
      <c r="C6224" s="35" t="s">
        <v>27</v>
      </c>
      <c r="D6224" s="35" t="s">
        <v>1470</v>
      </c>
      <c r="E6224" s="35" t="s">
        <v>8232</v>
      </c>
      <c r="F6224" s="35">
        <v>1</v>
      </c>
      <c r="G6224" s="36">
        <v>58042</v>
      </c>
      <c r="H6224" s="35"/>
      <c r="I6224" s="36"/>
      <c r="J6224" s="36"/>
      <c r="K6224" s="36">
        <v>58042</v>
      </c>
      <c r="L6224" s="348">
        <v>20260129</v>
      </c>
    </row>
    <row r="6225" spans="1:12" x14ac:dyDescent="0.25">
      <c r="A6225" s="55" t="s">
        <v>8229</v>
      </c>
      <c r="B6225" s="35" t="s">
        <v>2204</v>
      </c>
      <c r="C6225" s="35" t="s">
        <v>27</v>
      </c>
      <c r="D6225" s="35" t="s">
        <v>1470</v>
      </c>
      <c r="E6225" s="35" t="s">
        <v>8230</v>
      </c>
      <c r="F6225" s="35">
        <v>1</v>
      </c>
      <c r="G6225" s="36">
        <v>58042</v>
      </c>
      <c r="H6225" s="35"/>
      <c r="I6225" s="36"/>
      <c r="J6225" s="36"/>
      <c r="K6225" s="36">
        <v>58042</v>
      </c>
      <c r="L6225" s="348">
        <v>20260129</v>
      </c>
    </row>
    <row r="6226" spans="1:12" x14ac:dyDescent="0.25">
      <c r="A6226" s="55" t="s">
        <v>8200</v>
      </c>
      <c r="B6226" s="35" t="s">
        <v>11</v>
      </c>
      <c r="C6226" s="35" t="s">
        <v>35</v>
      </c>
      <c r="D6226" s="35" t="s">
        <v>745</v>
      </c>
      <c r="E6226" s="35" t="s">
        <v>746</v>
      </c>
      <c r="F6226" s="35">
        <v>1</v>
      </c>
      <c r="G6226" s="36">
        <v>58042</v>
      </c>
      <c r="H6226" s="35"/>
      <c r="I6226" s="36"/>
      <c r="J6226" s="36"/>
      <c r="K6226" s="36">
        <v>58042</v>
      </c>
      <c r="L6226" s="348">
        <v>20260130</v>
      </c>
    </row>
    <row r="6227" spans="1:12" ht="15.75" thickBot="1" x14ac:dyDescent="0.3">
      <c r="A6227" s="313" t="s">
        <v>8194</v>
      </c>
      <c r="B6227" s="314" t="s">
        <v>11</v>
      </c>
      <c r="C6227" s="314" t="s">
        <v>698</v>
      </c>
      <c r="D6227" s="314" t="s">
        <v>26</v>
      </c>
      <c r="E6227" s="314" t="s">
        <v>930</v>
      </c>
      <c r="F6227" s="314">
        <v>1</v>
      </c>
      <c r="G6227" s="316">
        <v>58042</v>
      </c>
      <c r="H6227" s="314">
        <v>65</v>
      </c>
      <c r="I6227" s="316">
        <v>649.53</v>
      </c>
      <c r="J6227" s="316">
        <f>I6227*H6227</f>
        <v>42219.45</v>
      </c>
      <c r="K6227" s="316">
        <v>100261.45</v>
      </c>
      <c r="L6227" s="352">
        <v>20260130</v>
      </c>
    </row>
    <row r="6230" spans="1:12" ht="15.75" thickBot="1" x14ac:dyDescent="0.3"/>
    <row r="6231" spans="1:12" x14ac:dyDescent="0.25">
      <c r="A6231" s="54" t="s">
        <v>8269</v>
      </c>
      <c r="B6231" s="47" t="s">
        <v>92</v>
      </c>
      <c r="C6231" s="47" t="s">
        <v>111</v>
      </c>
      <c r="D6231" s="47" t="s">
        <v>112</v>
      </c>
      <c r="E6231" s="47" t="s">
        <v>1356</v>
      </c>
      <c r="F6231" s="47">
        <v>1</v>
      </c>
      <c r="G6231" s="38">
        <v>26832</v>
      </c>
      <c r="H6231" s="47"/>
      <c r="I6231" s="38"/>
      <c r="J6231" s="38"/>
      <c r="K6231" s="38">
        <v>26832</v>
      </c>
      <c r="L6231" s="347">
        <v>20260107</v>
      </c>
    </row>
    <row r="6232" spans="1:12" x14ac:dyDescent="0.25">
      <c r="A6232" s="55" t="s">
        <v>8268</v>
      </c>
      <c r="B6232" s="35" t="s">
        <v>92</v>
      </c>
      <c r="C6232" s="35" t="s">
        <v>111</v>
      </c>
      <c r="D6232" s="35" t="s">
        <v>112</v>
      </c>
      <c r="E6232" s="35" t="s">
        <v>113</v>
      </c>
      <c r="F6232" s="35">
        <v>1</v>
      </c>
      <c r="G6232" s="36">
        <v>26832</v>
      </c>
      <c r="H6232" s="35"/>
      <c r="I6232" s="36"/>
      <c r="J6232" s="36"/>
      <c r="K6232" s="36">
        <v>26832</v>
      </c>
      <c r="L6232" s="348">
        <v>20260107</v>
      </c>
    </row>
    <row r="6233" spans="1:12" x14ac:dyDescent="0.25">
      <c r="A6233" s="55" t="s">
        <v>8267</v>
      </c>
      <c r="B6233" s="35" t="s">
        <v>92</v>
      </c>
      <c r="C6233" s="35" t="s">
        <v>111</v>
      </c>
      <c r="D6233" s="35" t="s">
        <v>112</v>
      </c>
      <c r="E6233" s="35" t="s">
        <v>301</v>
      </c>
      <c r="F6233" s="35">
        <v>1</v>
      </c>
      <c r="G6233" s="36">
        <v>26832</v>
      </c>
      <c r="H6233" s="35"/>
      <c r="I6233" s="36"/>
      <c r="J6233" s="36"/>
      <c r="K6233" s="36">
        <v>26832</v>
      </c>
      <c r="L6233" s="348">
        <v>20260107</v>
      </c>
    </row>
    <row r="6234" spans="1:12" x14ac:dyDescent="0.25">
      <c r="A6234" s="55" t="s">
        <v>8266</v>
      </c>
      <c r="B6234" s="35" t="s">
        <v>92</v>
      </c>
      <c r="C6234" s="35" t="s">
        <v>111</v>
      </c>
      <c r="D6234" s="35" t="s">
        <v>112</v>
      </c>
      <c r="E6234" s="35" t="s">
        <v>1354</v>
      </c>
      <c r="F6234" s="35">
        <v>1</v>
      </c>
      <c r="G6234" s="36">
        <v>26832</v>
      </c>
      <c r="H6234" s="35"/>
      <c r="I6234" s="36"/>
      <c r="J6234" s="36"/>
      <c r="K6234" s="36">
        <v>26832</v>
      </c>
      <c r="L6234" s="348">
        <v>20260107</v>
      </c>
    </row>
    <row r="6235" spans="1:12" x14ac:dyDescent="0.25">
      <c r="A6235" s="55" t="s">
        <v>8260</v>
      </c>
      <c r="B6235" s="35" t="s">
        <v>92</v>
      </c>
      <c r="C6235" s="35" t="s">
        <v>111</v>
      </c>
      <c r="D6235" s="35" t="s">
        <v>112</v>
      </c>
      <c r="E6235" s="35" t="s">
        <v>1398</v>
      </c>
      <c r="F6235" s="35">
        <v>1</v>
      </c>
      <c r="G6235" s="36">
        <v>26832</v>
      </c>
      <c r="H6235" s="35"/>
      <c r="I6235" s="36"/>
      <c r="J6235" s="36"/>
      <c r="K6235" s="36">
        <v>26832</v>
      </c>
      <c r="L6235" s="348">
        <v>20260107</v>
      </c>
    </row>
    <row r="6236" spans="1:12" x14ac:dyDescent="0.25">
      <c r="A6236" s="55" t="s">
        <v>8265</v>
      </c>
      <c r="B6236" s="35" t="s">
        <v>92</v>
      </c>
      <c r="C6236" s="35" t="s">
        <v>111</v>
      </c>
      <c r="D6236" s="35" t="s">
        <v>112</v>
      </c>
      <c r="E6236" s="35" t="s">
        <v>2136</v>
      </c>
      <c r="F6236" s="35">
        <v>1</v>
      </c>
      <c r="G6236" s="36">
        <v>26832</v>
      </c>
      <c r="H6236" s="35"/>
      <c r="I6236" s="36"/>
      <c r="J6236" s="36"/>
      <c r="K6236" s="36">
        <v>26832</v>
      </c>
      <c r="L6236" s="348">
        <v>20260107</v>
      </c>
    </row>
    <row r="6237" spans="1:12" x14ac:dyDescent="0.25">
      <c r="A6237" s="55" t="s">
        <v>8264</v>
      </c>
      <c r="B6237" s="35" t="s">
        <v>92</v>
      </c>
      <c r="C6237" s="35" t="s">
        <v>111</v>
      </c>
      <c r="D6237" s="35" t="s">
        <v>112</v>
      </c>
      <c r="E6237" s="35" t="s">
        <v>1396</v>
      </c>
      <c r="F6237" s="35">
        <v>1</v>
      </c>
      <c r="G6237" s="36">
        <v>26832</v>
      </c>
      <c r="H6237" s="35"/>
      <c r="I6237" s="36"/>
      <c r="J6237" s="36"/>
      <c r="K6237" s="36">
        <v>26832</v>
      </c>
      <c r="L6237" s="348">
        <v>20260107</v>
      </c>
    </row>
    <row r="6238" spans="1:12" x14ac:dyDescent="0.25">
      <c r="A6238" s="56" t="s">
        <v>8263</v>
      </c>
      <c r="B6238" s="46" t="s">
        <v>92</v>
      </c>
      <c r="C6238" s="46" t="s">
        <v>685</v>
      </c>
      <c r="D6238" s="46" t="s">
        <v>686</v>
      </c>
      <c r="E6238" s="46" t="s">
        <v>5929</v>
      </c>
      <c r="F6238" s="46">
        <v>1</v>
      </c>
      <c r="G6238" s="37">
        <v>26832</v>
      </c>
      <c r="H6238" s="46">
        <v>67</v>
      </c>
      <c r="I6238" s="37">
        <v>649.53</v>
      </c>
      <c r="J6238" s="37">
        <f>I6238*H6238</f>
        <v>43518.509999999995</v>
      </c>
      <c r="K6238" s="37">
        <v>70350.509999999995</v>
      </c>
      <c r="L6238" s="350">
        <v>20260107</v>
      </c>
    </row>
    <row r="6239" spans="1:12" x14ac:dyDescent="0.25">
      <c r="A6239" s="55" t="s">
        <v>8262</v>
      </c>
      <c r="B6239" s="35" t="s">
        <v>92</v>
      </c>
      <c r="C6239" s="35" t="s">
        <v>685</v>
      </c>
      <c r="D6239" s="35" t="s">
        <v>686</v>
      </c>
      <c r="E6239" s="35" t="s">
        <v>2922</v>
      </c>
      <c r="F6239" s="35">
        <v>1</v>
      </c>
      <c r="G6239" s="36">
        <v>26832</v>
      </c>
      <c r="H6239" s="35"/>
      <c r="I6239" s="36"/>
      <c r="J6239" s="36"/>
      <c r="K6239" s="36">
        <v>26832</v>
      </c>
      <c r="L6239" s="348">
        <v>20260107</v>
      </c>
    </row>
    <row r="6240" spans="1:12" x14ac:dyDescent="0.25">
      <c r="A6240" s="55" t="s">
        <v>8261</v>
      </c>
      <c r="B6240" s="35" t="s">
        <v>92</v>
      </c>
      <c r="C6240" s="35" t="s">
        <v>685</v>
      </c>
      <c r="D6240" s="35" t="s">
        <v>1157</v>
      </c>
      <c r="E6240" s="35" t="s">
        <v>1246</v>
      </c>
      <c r="F6240" s="35">
        <v>1</v>
      </c>
      <c r="G6240" s="36">
        <v>26832</v>
      </c>
      <c r="H6240" s="35"/>
      <c r="I6240" s="36"/>
      <c r="J6240" s="36"/>
      <c r="K6240" s="36">
        <v>26832</v>
      </c>
      <c r="L6240" s="348">
        <v>20260107</v>
      </c>
    </row>
    <row r="6241" spans="1:12" x14ac:dyDescent="0.25">
      <c r="A6241" s="55" t="s">
        <v>8248</v>
      </c>
      <c r="B6241" s="35" t="s">
        <v>92</v>
      </c>
      <c r="C6241" s="35" t="s">
        <v>685</v>
      </c>
      <c r="D6241" s="35" t="s">
        <v>1276</v>
      </c>
      <c r="E6241" s="35" t="s">
        <v>1277</v>
      </c>
      <c r="F6241" s="35">
        <v>1</v>
      </c>
      <c r="G6241" s="36">
        <v>26832</v>
      </c>
      <c r="H6241" s="35"/>
      <c r="I6241" s="36"/>
      <c r="J6241" s="36"/>
      <c r="K6241" s="36">
        <v>26832</v>
      </c>
      <c r="L6241" s="348">
        <v>20260109</v>
      </c>
    </row>
    <row r="6242" spans="1:12" x14ac:dyDescent="0.25">
      <c r="A6242" s="55" t="s">
        <v>8247</v>
      </c>
      <c r="B6242" s="35" t="s">
        <v>92</v>
      </c>
      <c r="C6242" s="35" t="s">
        <v>685</v>
      </c>
      <c r="D6242" s="35" t="s">
        <v>1276</v>
      </c>
      <c r="E6242" s="35" t="s">
        <v>2926</v>
      </c>
      <c r="F6242" s="35">
        <v>1</v>
      </c>
      <c r="G6242" s="36">
        <v>26832</v>
      </c>
      <c r="H6242" s="35"/>
      <c r="I6242" s="36"/>
      <c r="J6242" s="36"/>
      <c r="K6242" s="36">
        <v>26832</v>
      </c>
      <c r="L6242" s="348">
        <v>20260109</v>
      </c>
    </row>
    <row r="6243" spans="1:12" x14ac:dyDescent="0.25">
      <c r="A6243" s="55" t="s">
        <v>8199</v>
      </c>
      <c r="B6243" s="35" t="s">
        <v>92</v>
      </c>
      <c r="C6243" s="35" t="s">
        <v>12</v>
      </c>
      <c r="D6243" s="35" t="s">
        <v>116</v>
      </c>
      <c r="E6243" s="35" t="s">
        <v>2369</v>
      </c>
      <c r="F6243" s="35">
        <v>1</v>
      </c>
      <c r="G6243" s="36">
        <v>26832</v>
      </c>
      <c r="H6243" s="35"/>
      <c r="I6243" s="36"/>
      <c r="J6243" s="36"/>
      <c r="K6243" s="36">
        <v>26832</v>
      </c>
      <c r="L6243" s="348">
        <v>20260126</v>
      </c>
    </row>
    <row r="6244" spans="1:12" x14ac:dyDescent="0.25">
      <c r="A6244" s="55" t="s">
        <v>8198</v>
      </c>
      <c r="B6244" s="35" t="s">
        <v>92</v>
      </c>
      <c r="C6244" s="35" t="s">
        <v>12</v>
      </c>
      <c r="D6244" s="35" t="s">
        <v>116</v>
      </c>
      <c r="E6244" s="35" t="s">
        <v>1071</v>
      </c>
      <c r="F6244" s="35">
        <v>1</v>
      </c>
      <c r="G6244" s="36">
        <v>26832</v>
      </c>
      <c r="H6244" s="35"/>
      <c r="I6244" s="36"/>
      <c r="J6244" s="36"/>
      <c r="K6244" s="36">
        <v>26832</v>
      </c>
      <c r="L6244" s="348">
        <v>20260126</v>
      </c>
    </row>
    <row r="6245" spans="1:12" x14ac:dyDescent="0.25">
      <c r="A6245" s="55" t="s">
        <v>8197</v>
      </c>
      <c r="B6245" s="35" t="s">
        <v>92</v>
      </c>
      <c r="C6245" s="35" t="s">
        <v>12</v>
      </c>
      <c r="D6245" s="35" t="s">
        <v>116</v>
      </c>
      <c r="E6245" s="35" t="s">
        <v>4808</v>
      </c>
      <c r="F6245" s="35">
        <v>1</v>
      </c>
      <c r="G6245" s="36">
        <v>26832</v>
      </c>
      <c r="H6245" s="35"/>
      <c r="I6245" s="36"/>
      <c r="J6245" s="36"/>
      <c r="K6245" s="36">
        <v>26832</v>
      </c>
      <c r="L6245" s="348">
        <v>20260126</v>
      </c>
    </row>
    <row r="6246" spans="1:12" x14ac:dyDescent="0.25">
      <c r="A6246" s="55" t="s">
        <v>8196</v>
      </c>
      <c r="B6246" s="35" t="s">
        <v>92</v>
      </c>
      <c r="C6246" s="35" t="s">
        <v>12</v>
      </c>
      <c r="D6246" s="35" t="s">
        <v>116</v>
      </c>
      <c r="E6246" s="35" t="s">
        <v>1148</v>
      </c>
      <c r="F6246" s="35">
        <v>1</v>
      </c>
      <c r="G6246" s="36">
        <v>26832</v>
      </c>
      <c r="H6246" s="35"/>
      <c r="I6246" s="36"/>
      <c r="J6246" s="36"/>
      <c r="K6246" s="36">
        <v>26832</v>
      </c>
      <c r="L6246" s="348">
        <v>20260126</v>
      </c>
    </row>
    <row r="6247" spans="1:12" x14ac:dyDescent="0.25">
      <c r="A6247" s="55" t="s">
        <v>8195</v>
      </c>
      <c r="B6247" s="35" t="s">
        <v>92</v>
      </c>
      <c r="C6247" s="35" t="s">
        <v>12</v>
      </c>
      <c r="D6247" s="35" t="s">
        <v>116</v>
      </c>
      <c r="E6247" s="35" t="s">
        <v>3001</v>
      </c>
      <c r="F6247" s="35">
        <v>1</v>
      </c>
      <c r="G6247" s="36">
        <v>26832</v>
      </c>
      <c r="H6247" s="35"/>
      <c r="I6247" s="36"/>
      <c r="J6247" s="36"/>
      <c r="K6247" s="36">
        <v>26832</v>
      </c>
      <c r="L6247" s="348">
        <v>20260126</v>
      </c>
    </row>
    <row r="6248" spans="1:12" x14ac:dyDescent="0.25">
      <c r="A6248" s="55" t="s">
        <v>8193</v>
      </c>
      <c r="B6248" s="35" t="s">
        <v>92</v>
      </c>
      <c r="C6248" s="35" t="s">
        <v>12</v>
      </c>
      <c r="D6248" s="35" t="s">
        <v>118</v>
      </c>
      <c r="E6248" s="35" t="s">
        <v>2205</v>
      </c>
      <c r="F6248" s="35">
        <v>1</v>
      </c>
      <c r="G6248" s="36">
        <v>26832</v>
      </c>
      <c r="H6248" s="35"/>
      <c r="I6248" s="36"/>
      <c r="J6248" s="36"/>
      <c r="K6248" s="36">
        <v>26832</v>
      </c>
      <c r="L6248" s="348">
        <v>20260128</v>
      </c>
    </row>
    <row r="6249" spans="1:12" x14ac:dyDescent="0.25">
      <c r="A6249" s="55" t="s">
        <v>8192</v>
      </c>
      <c r="B6249" s="35" t="s">
        <v>92</v>
      </c>
      <c r="C6249" s="35" t="s">
        <v>12</v>
      </c>
      <c r="D6249" s="35" t="s">
        <v>118</v>
      </c>
      <c r="E6249" s="35" t="s">
        <v>167</v>
      </c>
      <c r="F6249" s="35">
        <v>1</v>
      </c>
      <c r="G6249" s="36">
        <v>26832</v>
      </c>
      <c r="H6249" s="35"/>
      <c r="I6249" s="36"/>
      <c r="J6249" s="36"/>
      <c r="K6249" s="36">
        <v>26832</v>
      </c>
      <c r="L6249" s="348">
        <v>20260128</v>
      </c>
    </row>
    <row r="6250" spans="1:12" x14ac:dyDescent="0.25">
      <c r="A6250" s="55" t="s">
        <v>8191</v>
      </c>
      <c r="B6250" s="35" t="s">
        <v>92</v>
      </c>
      <c r="C6250" s="35" t="s">
        <v>12</v>
      </c>
      <c r="D6250" s="35" t="s">
        <v>118</v>
      </c>
      <c r="E6250" s="35" t="s">
        <v>119</v>
      </c>
      <c r="F6250" s="35">
        <v>1</v>
      </c>
      <c r="G6250" s="36">
        <v>26832</v>
      </c>
      <c r="H6250" s="35"/>
      <c r="I6250" s="36"/>
      <c r="J6250" s="36"/>
      <c r="K6250" s="36">
        <v>26832</v>
      </c>
      <c r="L6250" s="348">
        <v>20260128</v>
      </c>
    </row>
    <row r="6251" spans="1:12" x14ac:dyDescent="0.25">
      <c r="A6251" s="55" t="s">
        <v>8190</v>
      </c>
      <c r="B6251" s="35" t="s">
        <v>92</v>
      </c>
      <c r="C6251" s="35" t="s">
        <v>12</v>
      </c>
      <c r="D6251" s="35" t="s">
        <v>118</v>
      </c>
      <c r="E6251" s="35" t="s">
        <v>174</v>
      </c>
      <c r="F6251" s="35">
        <v>1</v>
      </c>
      <c r="G6251" s="36">
        <v>26832</v>
      </c>
      <c r="H6251" s="35"/>
      <c r="I6251" s="36"/>
      <c r="J6251" s="36"/>
      <c r="K6251" s="36">
        <v>26832</v>
      </c>
      <c r="L6251" s="348">
        <v>20260128</v>
      </c>
    </row>
    <row r="6252" spans="1:12" x14ac:dyDescent="0.25">
      <c r="A6252" s="55" t="s">
        <v>8189</v>
      </c>
      <c r="B6252" s="35" t="s">
        <v>92</v>
      </c>
      <c r="C6252" s="35" t="s">
        <v>12</v>
      </c>
      <c r="D6252" s="35" t="s">
        <v>118</v>
      </c>
      <c r="E6252" s="35" t="s">
        <v>3171</v>
      </c>
      <c r="F6252" s="35">
        <v>1</v>
      </c>
      <c r="G6252" s="36">
        <v>26832</v>
      </c>
      <c r="H6252" s="35"/>
      <c r="I6252" s="36"/>
      <c r="J6252" s="36"/>
      <c r="K6252" s="36">
        <v>26832</v>
      </c>
      <c r="L6252" s="348">
        <v>20260128</v>
      </c>
    </row>
    <row r="6253" spans="1:12" x14ac:dyDescent="0.25">
      <c r="A6253" s="55" t="s">
        <v>8188</v>
      </c>
      <c r="B6253" s="35" t="s">
        <v>92</v>
      </c>
      <c r="C6253" s="35" t="s">
        <v>12</v>
      </c>
      <c r="D6253" s="35" t="s">
        <v>128</v>
      </c>
      <c r="E6253" s="35" t="s">
        <v>160</v>
      </c>
      <c r="F6253" s="35">
        <v>1</v>
      </c>
      <c r="G6253" s="36">
        <v>26832</v>
      </c>
      <c r="H6253" s="35"/>
      <c r="I6253" s="36"/>
      <c r="J6253" s="36"/>
      <c r="K6253" s="36">
        <v>26832</v>
      </c>
      <c r="L6253" s="348">
        <v>20260128</v>
      </c>
    </row>
    <row r="6254" spans="1:12" x14ac:dyDescent="0.25">
      <c r="A6254" s="55" t="s">
        <v>8187</v>
      </c>
      <c r="B6254" s="35" t="s">
        <v>92</v>
      </c>
      <c r="C6254" s="35" t="s">
        <v>12</v>
      </c>
      <c r="D6254" s="35" t="s">
        <v>128</v>
      </c>
      <c r="E6254" s="35" t="s">
        <v>7646</v>
      </c>
      <c r="F6254" s="35">
        <v>1</v>
      </c>
      <c r="G6254" s="36">
        <v>26832</v>
      </c>
      <c r="H6254" s="35"/>
      <c r="I6254" s="36"/>
      <c r="J6254" s="36"/>
      <c r="K6254" s="36">
        <v>26832</v>
      </c>
      <c r="L6254" s="348">
        <v>20260128</v>
      </c>
    </row>
    <row r="6255" spans="1:12" x14ac:dyDescent="0.25">
      <c r="A6255" s="55" t="s">
        <v>8186</v>
      </c>
      <c r="B6255" s="35" t="s">
        <v>92</v>
      </c>
      <c r="C6255" s="35" t="s">
        <v>12</v>
      </c>
      <c r="D6255" s="35" t="s">
        <v>118</v>
      </c>
      <c r="E6255" s="35" t="s">
        <v>262</v>
      </c>
      <c r="F6255" s="35">
        <v>1</v>
      </c>
      <c r="G6255" s="36">
        <v>26832</v>
      </c>
      <c r="H6255" s="35"/>
      <c r="I6255" s="36"/>
      <c r="J6255" s="36"/>
      <c r="K6255" s="36">
        <v>26832</v>
      </c>
      <c r="L6255" s="348">
        <v>20260130</v>
      </c>
    </row>
    <row r="6256" spans="1:12" x14ac:dyDescent="0.25">
      <c r="A6256" s="55" t="s">
        <v>8185</v>
      </c>
      <c r="B6256" s="35" t="s">
        <v>92</v>
      </c>
      <c r="C6256" s="35" t="s">
        <v>12</v>
      </c>
      <c r="D6256" s="35" t="s">
        <v>118</v>
      </c>
      <c r="E6256" s="35" t="s">
        <v>5380</v>
      </c>
      <c r="F6256" s="35">
        <v>1</v>
      </c>
      <c r="G6256" s="36">
        <v>26832</v>
      </c>
      <c r="H6256" s="35"/>
      <c r="I6256" s="36"/>
      <c r="J6256" s="36"/>
      <c r="K6256" s="36">
        <v>26832</v>
      </c>
      <c r="L6256" s="348">
        <v>20260130</v>
      </c>
    </row>
    <row r="6257" spans="1:12" ht="15.75" thickBot="1" x14ac:dyDescent="0.3">
      <c r="A6257" s="50" t="s">
        <v>8184</v>
      </c>
      <c r="B6257" s="48" t="s">
        <v>92</v>
      </c>
      <c r="C6257" s="48" t="s">
        <v>12</v>
      </c>
      <c r="D6257" s="48" t="s">
        <v>118</v>
      </c>
      <c r="E6257" s="48" t="s">
        <v>676</v>
      </c>
      <c r="F6257" s="48">
        <v>1</v>
      </c>
      <c r="G6257" s="34">
        <v>26832</v>
      </c>
      <c r="H6257" s="48"/>
      <c r="I6257" s="34"/>
      <c r="J6257" s="34"/>
      <c r="K6257" s="34">
        <f>J6257+G6257</f>
        <v>26832</v>
      </c>
      <c r="L6257" s="349">
        <v>20260130</v>
      </c>
    </row>
    <row r="6260" spans="1:12" ht="15.75" thickBot="1" x14ac:dyDescent="0.3">
      <c r="A6260" s="70" t="s">
        <v>0</v>
      </c>
      <c r="B6260" s="71" t="s">
        <v>1</v>
      </c>
      <c r="C6260" s="71" t="s">
        <v>2</v>
      </c>
      <c r="D6260" s="71" t="s">
        <v>3</v>
      </c>
      <c r="E6260" s="71" t="s">
        <v>4</v>
      </c>
      <c r="F6260" s="71"/>
      <c r="G6260" s="72" t="s">
        <v>6</v>
      </c>
      <c r="H6260" s="71" t="s">
        <v>7</v>
      </c>
      <c r="I6260" s="72" t="s">
        <v>8</v>
      </c>
      <c r="J6260" s="72" t="s">
        <v>9</v>
      </c>
      <c r="K6260" s="72" t="s">
        <v>10</v>
      </c>
      <c r="L6260" s="357" t="s">
        <v>5</v>
      </c>
    </row>
    <row r="6261" spans="1:12" x14ac:dyDescent="0.25">
      <c r="A6261" s="54" t="s">
        <v>8395</v>
      </c>
      <c r="B6261" s="47" t="s">
        <v>11</v>
      </c>
      <c r="C6261" s="47" t="s">
        <v>35</v>
      </c>
      <c r="D6261" s="47" t="s">
        <v>331</v>
      </c>
      <c r="E6261" s="47" t="s">
        <v>332</v>
      </c>
      <c r="F6261" s="47">
        <v>1</v>
      </c>
      <c r="G6261" s="433">
        <v>53814</v>
      </c>
      <c r="H6261" s="47"/>
      <c r="I6261" s="38"/>
      <c r="J6261" s="38"/>
      <c r="K6261" s="38">
        <f t="shared" ref="K6261:K6298" si="193">J6261+G6261</f>
        <v>53814</v>
      </c>
      <c r="L6261" s="347">
        <v>20260202</v>
      </c>
    </row>
    <row r="6262" spans="1:12" x14ac:dyDescent="0.25">
      <c r="A6262" s="55" t="s">
        <v>8390</v>
      </c>
      <c r="B6262" s="35" t="s">
        <v>11</v>
      </c>
      <c r="C6262" s="35" t="s">
        <v>251</v>
      </c>
      <c r="D6262" s="35" t="s">
        <v>91</v>
      </c>
      <c r="E6262" s="35" t="s">
        <v>6006</v>
      </c>
      <c r="F6262" s="35">
        <v>1</v>
      </c>
      <c r="G6262" s="105">
        <v>53814</v>
      </c>
      <c r="H6262" s="35"/>
      <c r="I6262" s="36"/>
      <c r="J6262" s="36"/>
      <c r="K6262" s="36">
        <f t="shared" si="193"/>
        <v>53814</v>
      </c>
      <c r="L6262" s="348">
        <v>20260202</v>
      </c>
    </row>
    <row r="6263" spans="1:12" x14ac:dyDescent="0.25">
      <c r="A6263" s="55" t="s">
        <v>8407</v>
      </c>
      <c r="B6263" s="35" t="s">
        <v>2204</v>
      </c>
      <c r="C6263" s="35" t="s">
        <v>27</v>
      </c>
      <c r="D6263" s="35" t="s">
        <v>41</v>
      </c>
      <c r="E6263" s="35" t="s">
        <v>42</v>
      </c>
      <c r="F6263" s="35">
        <v>1</v>
      </c>
      <c r="G6263" s="36">
        <v>58042</v>
      </c>
      <c r="H6263" s="35"/>
      <c r="I6263" s="36"/>
      <c r="J6263" s="36"/>
      <c r="K6263" s="36">
        <f t="shared" si="193"/>
        <v>58042</v>
      </c>
      <c r="L6263" s="348">
        <v>20260203</v>
      </c>
    </row>
    <row r="6264" spans="1:12" x14ac:dyDescent="0.25">
      <c r="A6264" s="55" t="s">
        <v>8406</v>
      </c>
      <c r="B6264" s="35" t="s">
        <v>2204</v>
      </c>
      <c r="C6264" s="35" t="s">
        <v>27</v>
      </c>
      <c r="D6264" s="35" t="s">
        <v>41</v>
      </c>
      <c r="E6264" s="35" t="s">
        <v>789</v>
      </c>
      <c r="F6264" s="35">
        <v>1</v>
      </c>
      <c r="G6264" s="36">
        <v>58042</v>
      </c>
      <c r="H6264" s="35"/>
      <c r="I6264" s="36"/>
      <c r="J6264" s="36"/>
      <c r="K6264" s="36">
        <f t="shared" si="193"/>
        <v>58042</v>
      </c>
      <c r="L6264" s="348">
        <v>20260203</v>
      </c>
    </row>
    <row r="6265" spans="1:12" x14ac:dyDescent="0.25">
      <c r="A6265" s="55" t="s">
        <v>8413</v>
      </c>
      <c r="B6265" s="35" t="s">
        <v>2204</v>
      </c>
      <c r="C6265" s="35" t="s">
        <v>27</v>
      </c>
      <c r="D6265" s="35" t="s">
        <v>41</v>
      </c>
      <c r="E6265" s="35" t="s">
        <v>8414</v>
      </c>
      <c r="F6265" s="35">
        <v>1</v>
      </c>
      <c r="G6265" s="36">
        <v>58042</v>
      </c>
      <c r="H6265" s="35"/>
      <c r="I6265" s="36"/>
      <c r="J6265" s="36"/>
      <c r="K6265" s="36">
        <f t="shared" si="193"/>
        <v>58042</v>
      </c>
      <c r="L6265" s="348">
        <v>20260203</v>
      </c>
    </row>
    <row r="6266" spans="1:12" x14ac:dyDescent="0.25">
      <c r="A6266" s="55" t="s">
        <v>8411</v>
      </c>
      <c r="B6266" s="35" t="s">
        <v>2204</v>
      </c>
      <c r="C6266" s="35" t="s">
        <v>27</v>
      </c>
      <c r="D6266" s="35" t="s">
        <v>41</v>
      </c>
      <c r="E6266" s="35" t="s">
        <v>8412</v>
      </c>
      <c r="F6266" s="35">
        <v>1</v>
      </c>
      <c r="G6266" s="36">
        <v>58042</v>
      </c>
      <c r="H6266" s="35"/>
      <c r="I6266" s="36"/>
      <c r="J6266" s="36"/>
      <c r="K6266" s="36">
        <f t="shared" si="193"/>
        <v>58042</v>
      </c>
      <c r="L6266" s="348">
        <v>20260203</v>
      </c>
    </row>
    <row r="6267" spans="1:12" x14ac:dyDescent="0.25">
      <c r="A6267" s="56" t="s">
        <v>8409</v>
      </c>
      <c r="B6267" s="46" t="s">
        <v>2204</v>
      </c>
      <c r="C6267" s="46" t="s">
        <v>27</v>
      </c>
      <c r="D6267" s="46" t="s">
        <v>41</v>
      </c>
      <c r="E6267" s="46" t="s">
        <v>8410</v>
      </c>
      <c r="F6267" s="46">
        <v>1</v>
      </c>
      <c r="G6267" s="37">
        <v>58042</v>
      </c>
      <c r="H6267" s="46">
        <v>99</v>
      </c>
      <c r="I6267" s="37">
        <v>649.53</v>
      </c>
      <c r="J6267" s="37">
        <f>I6267*H6267</f>
        <v>64303.469999999994</v>
      </c>
      <c r="K6267" s="37">
        <f t="shared" si="193"/>
        <v>122345.47</v>
      </c>
      <c r="L6267" s="350">
        <v>20260203</v>
      </c>
    </row>
    <row r="6268" spans="1:12" x14ac:dyDescent="0.25">
      <c r="A6268" s="55" t="s">
        <v>8408</v>
      </c>
      <c r="B6268" s="35" t="s">
        <v>2204</v>
      </c>
      <c r="C6268" s="35" t="s">
        <v>27</v>
      </c>
      <c r="D6268" s="35" t="s">
        <v>41</v>
      </c>
      <c r="E6268" s="35" t="s">
        <v>201</v>
      </c>
      <c r="F6268" s="35">
        <v>1</v>
      </c>
      <c r="G6268" s="36">
        <v>58042</v>
      </c>
      <c r="H6268" s="35"/>
      <c r="I6268" s="36"/>
      <c r="J6268" s="36"/>
      <c r="K6268" s="36">
        <f t="shared" si="193"/>
        <v>58042</v>
      </c>
      <c r="L6268" s="348">
        <v>20260203</v>
      </c>
    </row>
    <row r="6269" spans="1:12" x14ac:dyDescent="0.25">
      <c r="A6269" s="56" t="s">
        <v>8393</v>
      </c>
      <c r="B6269" s="46" t="s">
        <v>11</v>
      </c>
      <c r="C6269" s="46" t="s">
        <v>36</v>
      </c>
      <c r="D6269" s="46" t="s">
        <v>37</v>
      </c>
      <c r="E6269" s="46" t="s">
        <v>5776</v>
      </c>
      <c r="F6269" s="46">
        <v>1</v>
      </c>
      <c r="G6269" s="37">
        <v>58042</v>
      </c>
      <c r="H6269" s="46">
        <v>287</v>
      </c>
      <c r="I6269" s="37">
        <v>649.53</v>
      </c>
      <c r="J6269" s="37">
        <f>I6269*H6269</f>
        <v>186415.11</v>
      </c>
      <c r="K6269" s="37">
        <f t="shared" si="193"/>
        <v>244457.11</v>
      </c>
      <c r="L6269" s="350">
        <v>20260204</v>
      </c>
    </row>
    <row r="6270" spans="1:12" x14ac:dyDescent="0.25">
      <c r="A6270" s="55" t="s">
        <v>8394</v>
      </c>
      <c r="B6270" s="35" t="s">
        <v>11</v>
      </c>
      <c r="C6270" s="35" t="s">
        <v>36</v>
      </c>
      <c r="D6270" s="35" t="s">
        <v>37</v>
      </c>
      <c r="E6270" s="35" t="s">
        <v>1155</v>
      </c>
      <c r="F6270" s="35">
        <v>1</v>
      </c>
      <c r="G6270" s="36">
        <v>58042</v>
      </c>
      <c r="H6270" s="35"/>
      <c r="I6270" s="36"/>
      <c r="J6270" s="36"/>
      <c r="K6270" s="36">
        <f t="shared" si="193"/>
        <v>58042</v>
      </c>
      <c r="L6270" s="348">
        <v>20260204</v>
      </c>
    </row>
    <row r="6271" spans="1:12" x14ac:dyDescent="0.25">
      <c r="A6271" s="55" t="s">
        <v>8389</v>
      </c>
      <c r="B6271" s="35" t="s">
        <v>11</v>
      </c>
      <c r="C6271" s="35" t="s">
        <v>251</v>
      </c>
      <c r="D6271" s="35" t="s">
        <v>91</v>
      </c>
      <c r="E6271" s="35" t="s">
        <v>6006</v>
      </c>
      <c r="F6271" s="35">
        <v>1</v>
      </c>
      <c r="G6271" s="36">
        <v>58042</v>
      </c>
      <c r="H6271" s="35"/>
      <c r="I6271" s="36"/>
      <c r="J6271" s="36"/>
      <c r="K6271" s="36">
        <f t="shared" si="193"/>
        <v>58042</v>
      </c>
      <c r="L6271" s="348">
        <v>20260204</v>
      </c>
    </row>
    <row r="6272" spans="1:12" x14ac:dyDescent="0.25">
      <c r="A6272" s="55" t="s">
        <v>8428</v>
      </c>
      <c r="B6272" s="35" t="s">
        <v>2204</v>
      </c>
      <c r="C6272" s="35" t="s">
        <v>56</v>
      </c>
      <c r="D6272" s="35" t="s">
        <v>57</v>
      </c>
      <c r="E6272" s="35" t="s">
        <v>8429</v>
      </c>
      <c r="F6272" s="35">
        <v>1</v>
      </c>
      <c r="G6272" s="105">
        <v>53814</v>
      </c>
      <c r="H6272" s="35"/>
      <c r="I6272" s="36"/>
      <c r="J6272" s="36"/>
      <c r="K6272" s="36">
        <f t="shared" si="193"/>
        <v>53814</v>
      </c>
      <c r="L6272" s="348">
        <v>20260205</v>
      </c>
    </row>
    <row r="6273" spans="1:12" x14ac:dyDescent="0.25">
      <c r="A6273" s="55" t="s">
        <v>8426</v>
      </c>
      <c r="B6273" s="35" t="s">
        <v>2204</v>
      </c>
      <c r="C6273" s="35" t="s">
        <v>56</v>
      </c>
      <c r="D6273" s="35" t="s">
        <v>57</v>
      </c>
      <c r="E6273" s="35" t="s">
        <v>8427</v>
      </c>
      <c r="F6273" s="35">
        <v>1</v>
      </c>
      <c r="G6273" s="105">
        <v>53814</v>
      </c>
      <c r="H6273" s="35"/>
      <c r="I6273" s="36"/>
      <c r="J6273" s="36"/>
      <c r="K6273" s="36">
        <f t="shared" si="193"/>
        <v>53814</v>
      </c>
      <c r="L6273" s="348">
        <v>20260205</v>
      </c>
    </row>
    <row r="6274" spans="1:12" x14ac:dyDescent="0.25">
      <c r="A6274" s="55" t="s">
        <v>8400</v>
      </c>
      <c r="B6274" s="35" t="s">
        <v>11</v>
      </c>
      <c r="C6274" s="35" t="s">
        <v>56</v>
      </c>
      <c r="D6274" s="35" t="s">
        <v>57</v>
      </c>
      <c r="E6274" s="35" t="s">
        <v>1842</v>
      </c>
      <c r="F6274" s="35">
        <v>1</v>
      </c>
      <c r="G6274" s="36">
        <v>58042</v>
      </c>
      <c r="H6274" s="35"/>
      <c r="I6274" s="36"/>
      <c r="J6274" s="36"/>
      <c r="K6274" s="36">
        <f t="shared" si="193"/>
        <v>58042</v>
      </c>
      <c r="L6274" s="348">
        <v>20260205</v>
      </c>
    </row>
    <row r="6275" spans="1:12" x14ac:dyDescent="0.25">
      <c r="A6275" s="56" t="s">
        <v>8391</v>
      </c>
      <c r="B6275" s="46" t="s">
        <v>11</v>
      </c>
      <c r="C6275" s="46" t="s">
        <v>56</v>
      </c>
      <c r="D6275" s="46" t="s">
        <v>57</v>
      </c>
      <c r="E6275" s="46" t="s">
        <v>1853</v>
      </c>
      <c r="F6275" s="46">
        <v>1</v>
      </c>
      <c r="G6275" s="37">
        <v>58042</v>
      </c>
      <c r="H6275" s="46">
        <v>275</v>
      </c>
      <c r="I6275" s="37">
        <v>649.53</v>
      </c>
      <c r="J6275" s="37">
        <f>I6275*H6275</f>
        <v>178620.75</v>
      </c>
      <c r="K6275" s="37">
        <f t="shared" si="193"/>
        <v>236662.75</v>
      </c>
      <c r="L6275" s="350">
        <v>20260205</v>
      </c>
    </row>
    <row r="6276" spans="1:12" x14ac:dyDescent="0.25">
      <c r="A6276" s="55" t="s">
        <v>8392</v>
      </c>
      <c r="B6276" s="35" t="s">
        <v>11</v>
      </c>
      <c r="C6276" s="35" t="s">
        <v>12</v>
      </c>
      <c r="D6276" s="35" t="s">
        <v>118</v>
      </c>
      <c r="E6276" s="35" t="s">
        <v>167</v>
      </c>
      <c r="F6276" s="35">
        <v>1</v>
      </c>
      <c r="G6276" s="36">
        <v>58042</v>
      </c>
      <c r="H6276" s="35"/>
      <c r="I6276" s="36"/>
      <c r="J6276" s="36"/>
      <c r="K6276" s="36">
        <f t="shared" si="193"/>
        <v>58042</v>
      </c>
      <c r="L6276" s="348">
        <v>20260206</v>
      </c>
    </row>
    <row r="6277" spans="1:12" x14ac:dyDescent="0.25">
      <c r="A6277" s="55" t="s">
        <v>8421</v>
      </c>
      <c r="B6277" s="35" t="s">
        <v>1468</v>
      </c>
      <c r="C6277" s="35" t="s">
        <v>12</v>
      </c>
      <c r="D6277" s="35" t="s">
        <v>118</v>
      </c>
      <c r="E6277" s="35" t="s">
        <v>2477</v>
      </c>
      <c r="F6277" s="35">
        <v>1</v>
      </c>
      <c r="G6277" s="105">
        <v>53814</v>
      </c>
      <c r="H6277" s="35"/>
      <c r="I6277" s="36"/>
      <c r="J6277" s="36"/>
      <c r="K6277" s="36">
        <f t="shared" si="193"/>
        <v>53814</v>
      </c>
      <c r="L6277" s="348">
        <v>20260206</v>
      </c>
    </row>
    <row r="6278" spans="1:12" x14ac:dyDescent="0.25">
      <c r="A6278" s="55" t="s">
        <v>8401</v>
      </c>
      <c r="B6278" s="35" t="s">
        <v>2204</v>
      </c>
      <c r="C6278" s="35" t="s">
        <v>4848</v>
      </c>
      <c r="D6278" s="35" t="s">
        <v>8402</v>
      </c>
      <c r="E6278" s="35" t="s">
        <v>8403</v>
      </c>
      <c r="F6278" s="35">
        <v>1</v>
      </c>
      <c r="G6278" s="36">
        <v>58042</v>
      </c>
      <c r="H6278" s="35"/>
      <c r="I6278" s="36"/>
      <c r="J6278" s="36"/>
      <c r="K6278" s="36">
        <f t="shared" si="193"/>
        <v>58042</v>
      </c>
      <c r="L6278" s="348">
        <v>20260206</v>
      </c>
    </row>
    <row r="6279" spans="1:12" x14ac:dyDescent="0.25">
      <c r="A6279" s="103" t="s">
        <v>8424</v>
      </c>
      <c r="B6279" s="104" t="s">
        <v>2204</v>
      </c>
      <c r="C6279" s="104" t="s">
        <v>56</v>
      </c>
      <c r="D6279" s="104" t="s">
        <v>57</v>
      </c>
      <c r="E6279" s="104" t="s">
        <v>8425</v>
      </c>
      <c r="F6279" s="104">
        <v>1</v>
      </c>
      <c r="G6279" s="105">
        <v>116084</v>
      </c>
      <c r="H6279" s="104"/>
      <c r="I6279" s="105"/>
      <c r="J6279" s="105"/>
      <c r="K6279" s="105">
        <f t="shared" si="193"/>
        <v>116084</v>
      </c>
      <c r="L6279" s="383">
        <v>20260210</v>
      </c>
    </row>
    <row r="6280" spans="1:12" x14ac:dyDescent="0.25">
      <c r="A6280" s="76" t="s">
        <v>8422</v>
      </c>
      <c r="B6280" s="77" t="s">
        <v>2204</v>
      </c>
      <c r="C6280" s="77" t="s">
        <v>56</v>
      </c>
      <c r="D6280" s="77" t="s">
        <v>57</v>
      </c>
      <c r="E6280" s="77" t="s">
        <v>8423</v>
      </c>
      <c r="F6280" s="77">
        <v>1</v>
      </c>
      <c r="G6280" s="78">
        <v>116084</v>
      </c>
      <c r="H6280" s="77">
        <v>275</v>
      </c>
      <c r="I6280" s="78">
        <v>649.53</v>
      </c>
      <c r="J6280" s="78">
        <f>I6280*H6280</f>
        <v>178620.75</v>
      </c>
      <c r="K6280" s="78">
        <f t="shared" si="193"/>
        <v>294704.75</v>
      </c>
      <c r="L6280" s="384">
        <v>20260210</v>
      </c>
    </row>
    <row r="6281" spans="1:12" x14ac:dyDescent="0.25">
      <c r="A6281" s="103" t="s">
        <v>8404</v>
      </c>
      <c r="B6281" s="104" t="s">
        <v>2204</v>
      </c>
      <c r="C6281" s="104" t="s">
        <v>56</v>
      </c>
      <c r="D6281" s="104" t="s">
        <v>57</v>
      </c>
      <c r="E6281" s="104" t="s">
        <v>8405</v>
      </c>
      <c r="F6281" s="104">
        <v>1</v>
      </c>
      <c r="G6281" s="105">
        <v>116084</v>
      </c>
      <c r="H6281" s="104"/>
      <c r="I6281" s="105"/>
      <c r="J6281" s="105"/>
      <c r="K6281" s="105">
        <f t="shared" si="193"/>
        <v>116084</v>
      </c>
      <c r="L6281" s="383">
        <v>20260210</v>
      </c>
    </row>
    <row r="6282" spans="1:12" x14ac:dyDescent="0.25">
      <c r="A6282" s="55" t="s">
        <v>8387</v>
      </c>
      <c r="B6282" s="35" t="s">
        <v>11</v>
      </c>
      <c r="C6282" s="35" t="s">
        <v>12</v>
      </c>
      <c r="D6282" s="35" t="s">
        <v>322</v>
      </c>
      <c r="E6282" s="35" t="s">
        <v>2155</v>
      </c>
      <c r="F6282" s="35">
        <v>1</v>
      </c>
      <c r="G6282" s="36">
        <v>58042</v>
      </c>
      <c r="H6282" s="35"/>
      <c r="I6282" s="36"/>
      <c r="J6282" s="36"/>
      <c r="K6282" s="36">
        <f t="shared" si="193"/>
        <v>58042</v>
      </c>
      <c r="L6282" s="348">
        <v>20260210</v>
      </c>
    </row>
    <row r="6283" spans="1:12" x14ac:dyDescent="0.25">
      <c r="A6283" s="56" t="s">
        <v>8385</v>
      </c>
      <c r="B6283" s="46" t="s">
        <v>11</v>
      </c>
      <c r="C6283" s="46" t="s">
        <v>35</v>
      </c>
      <c r="D6283" s="46" t="s">
        <v>702</v>
      </c>
      <c r="E6283" s="46" t="s">
        <v>703</v>
      </c>
      <c r="F6283" s="46">
        <v>1</v>
      </c>
      <c r="G6283" s="37">
        <v>58042</v>
      </c>
      <c r="H6283" s="46">
        <v>199</v>
      </c>
      <c r="I6283" s="37">
        <v>649.53</v>
      </c>
      <c r="J6283" s="37">
        <f>I6283*H6283</f>
        <v>129256.47</v>
      </c>
      <c r="K6283" s="37">
        <f t="shared" si="193"/>
        <v>187298.47</v>
      </c>
      <c r="L6283" s="350">
        <v>20260211</v>
      </c>
    </row>
    <row r="6284" spans="1:12" x14ac:dyDescent="0.25">
      <c r="A6284" s="55" t="s">
        <v>8386</v>
      </c>
      <c r="B6284" s="35" t="s">
        <v>11</v>
      </c>
      <c r="C6284" s="35" t="s">
        <v>7284</v>
      </c>
      <c r="D6284" s="35" t="s">
        <v>2207</v>
      </c>
      <c r="E6284" s="35" t="s">
        <v>2208</v>
      </c>
      <c r="F6284" s="35">
        <v>1</v>
      </c>
      <c r="G6284" s="36">
        <v>58042</v>
      </c>
      <c r="H6284" s="35"/>
      <c r="I6284" s="36"/>
      <c r="J6284" s="36"/>
      <c r="K6284" s="36">
        <f t="shared" si="193"/>
        <v>58042</v>
      </c>
      <c r="L6284" s="348">
        <v>20260211</v>
      </c>
    </row>
    <row r="6285" spans="1:12" x14ac:dyDescent="0.25">
      <c r="A6285" s="55" t="s">
        <v>8388</v>
      </c>
      <c r="B6285" s="35" t="s">
        <v>2204</v>
      </c>
      <c r="C6285" s="35" t="s">
        <v>251</v>
      </c>
      <c r="D6285" s="35" t="s">
        <v>91</v>
      </c>
      <c r="E6285" s="35" t="s">
        <v>1198</v>
      </c>
      <c r="F6285" s="35">
        <v>1</v>
      </c>
      <c r="G6285" s="36">
        <v>58042</v>
      </c>
      <c r="H6285" s="35"/>
      <c r="I6285" s="36"/>
      <c r="J6285" s="36"/>
      <c r="K6285" s="36">
        <f t="shared" si="193"/>
        <v>58042</v>
      </c>
      <c r="L6285" s="348">
        <v>20260212</v>
      </c>
    </row>
    <row r="6286" spans="1:12" x14ac:dyDescent="0.25">
      <c r="A6286" s="55" t="s">
        <v>8419</v>
      </c>
      <c r="B6286" s="35" t="s">
        <v>2204</v>
      </c>
      <c r="C6286" s="35" t="s">
        <v>27</v>
      </c>
      <c r="D6286" s="35" t="s">
        <v>50</v>
      </c>
      <c r="E6286" s="35" t="s">
        <v>8420</v>
      </c>
      <c r="F6286" s="35">
        <v>1</v>
      </c>
      <c r="G6286" s="36">
        <v>58042</v>
      </c>
      <c r="H6286" s="35"/>
      <c r="I6286" s="36"/>
      <c r="J6286" s="36"/>
      <c r="K6286" s="36">
        <f t="shared" si="193"/>
        <v>58042</v>
      </c>
      <c r="L6286" s="348">
        <v>20260219</v>
      </c>
    </row>
    <row r="6287" spans="1:12" x14ac:dyDescent="0.25">
      <c r="A6287" s="56" t="s">
        <v>8415</v>
      </c>
      <c r="B6287" s="46" t="s">
        <v>2204</v>
      </c>
      <c r="C6287" s="46" t="s">
        <v>27</v>
      </c>
      <c r="D6287" s="46" t="s">
        <v>50</v>
      </c>
      <c r="E6287" s="46" t="s">
        <v>8416</v>
      </c>
      <c r="F6287" s="46">
        <v>1</v>
      </c>
      <c r="G6287" s="37">
        <v>58042</v>
      </c>
      <c r="H6287" s="46">
        <v>186</v>
      </c>
      <c r="I6287" s="37">
        <v>649.53</v>
      </c>
      <c r="J6287" s="37">
        <f>I6287*H6287</f>
        <v>120812.58</v>
      </c>
      <c r="K6287" s="37">
        <f t="shared" si="193"/>
        <v>178854.58000000002</v>
      </c>
      <c r="L6287" s="350">
        <v>20260219</v>
      </c>
    </row>
    <row r="6288" spans="1:12" x14ac:dyDescent="0.25">
      <c r="A6288" s="55" t="s">
        <v>8417</v>
      </c>
      <c r="B6288" s="35" t="s">
        <v>2204</v>
      </c>
      <c r="C6288" s="35" t="s">
        <v>27</v>
      </c>
      <c r="D6288" s="35" t="s">
        <v>50</v>
      </c>
      <c r="E6288" s="35" t="s">
        <v>8418</v>
      </c>
      <c r="F6288" s="35">
        <v>1</v>
      </c>
      <c r="G6288" s="36">
        <v>58042</v>
      </c>
      <c r="H6288" s="35"/>
      <c r="I6288" s="36"/>
      <c r="J6288" s="36"/>
      <c r="K6288" s="36">
        <f t="shared" si="193"/>
        <v>58042</v>
      </c>
      <c r="L6288" s="348">
        <v>20260219</v>
      </c>
    </row>
    <row r="6289" spans="1:12" x14ac:dyDescent="0.25">
      <c r="A6289" s="55" t="s">
        <v>8363</v>
      </c>
      <c r="B6289" s="35" t="s">
        <v>2204</v>
      </c>
      <c r="C6289" s="35" t="s">
        <v>27</v>
      </c>
      <c r="D6289" s="35" t="s">
        <v>50</v>
      </c>
      <c r="E6289" s="35" t="s">
        <v>53</v>
      </c>
      <c r="F6289" s="35">
        <v>1</v>
      </c>
      <c r="G6289" s="36">
        <v>58042</v>
      </c>
      <c r="H6289" s="35"/>
      <c r="I6289" s="36"/>
      <c r="J6289" s="36"/>
      <c r="K6289" s="36">
        <f t="shared" si="193"/>
        <v>58042</v>
      </c>
      <c r="L6289" s="348">
        <v>20260219</v>
      </c>
    </row>
    <row r="6290" spans="1:12" x14ac:dyDescent="0.25">
      <c r="A6290" s="55" t="s">
        <v>8370</v>
      </c>
      <c r="B6290" s="35" t="s">
        <v>11</v>
      </c>
      <c r="C6290" s="35" t="s">
        <v>7284</v>
      </c>
      <c r="D6290" s="35" t="s">
        <v>2150</v>
      </c>
      <c r="E6290" s="35">
        <v>7929858</v>
      </c>
      <c r="F6290" s="35">
        <v>1</v>
      </c>
      <c r="G6290" s="36">
        <v>58042</v>
      </c>
      <c r="H6290" s="35"/>
      <c r="I6290" s="36"/>
      <c r="J6290" s="36"/>
      <c r="K6290" s="36">
        <f t="shared" si="193"/>
        <v>58042</v>
      </c>
      <c r="L6290" s="348">
        <v>20260219</v>
      </c>
    </row>
    <row r="6291" spans="1:12" x14ac:dyDescent="0.25">
      <c r="A6291" s="55" t="s">
        <v>8381</v>
      </c>
      <c r="B6291" s="35" t="s">
        <v>2204</v>
      </c>
      <c r="C6291" s="35" t="s">
        <v>434</v>
      </c>
      <c r="D6291" s="35" t="s">
        <v>435</v>
      </c>
      <c r="E6291" s="35" t="s">
        <v>8382</v>
      </c>
      <c r="F6291" s="35">
        <v>1</v>
      </c>
      <c r="G6291" s="36">
        <v>58042</v>
      </c>
      <c r="H6291" s="35"/>
      <c r="I6291" s="36"/>
      <c r="J6291" s="36"/>
      <c r="K6291" s="36">
        <f t="shared" si="193"/>
        <v>58042</v>
      </c>
      <c r="L6291" s="348">
        <v>20260223</v>
      </c>
    </row>
    <row r="6292" spans="1:12" x14ac:dyDescent="0.25">
      <c r="A6292" s="55" t="s">
        <v>8383</v>
      </c>
      <c r="B6292" s="35" t="s">
        <v>2204</v>
      </c>
      <c r="C6292" s="35" t="s">
        <v>434</v>
      </c>
      <c r="D6292" s="35" t="s">
        <v>435</v>
      </c>
      <c r="E6292" s="35" t="s">
        <v>8384</v>
      </c>
      <c r="F6292" s="35">
        <v>1</v>
      </c>
      <c r="G6292" s="36">
        <v>58042</v>
      </c>
      <c r="H6292" s="35"/>
      <c r="I6292" s="36"/>
      <c r="J6292" s="36"/>
      <c r="K6292" s="36">
        <f t="shared" si="193"/>
        <v>58042</v>
      </c>
      <c r="L6292" s="348">
        <v>20260223</v>
      </c>
    </row>
    <row r="6293" spans="1:12" x14ac:dyDescent="0.25">
      <c r="A6293" s="55" t="s">
        <v>8354</v>
      </c>
      <c r="B6293" s="35" t="s">
        <v>11</v>
      </c>
      <c r="C6293" s="35" t="s">
        <v>12</v>
      </c>
      <c r="D6293" s="35" t="s">
        <v>475</v>
      </c>
      <c r="E6293" s="35" t="s">
        <v>7861</v>
      </c>
      <c r="F6293" s="35">
        <v>1</v>
      </c>
      <c r="G6293" s="36">
        <v>58042</v>
      </c>
      <c r="H6293" s="35"/>
      <c r="I6293" s="36"/>
      <c r="J6293" s="36"/>
      <c r="K6293" s="36">
        <f t="shared" si="193"/>
        <v>58042</v>
      </c>
      <c r="L6293" s="348">
        <v>20260223</v>
      </c>
    </row>
    <row r="6294" spans="1:12" x14ac:dyDescent="0.25">
      <c r="A6294" s="55" t="s">
        <v>8356</v>
      </c>
      <c r="B6294" s="35" t="s">
        <v>11</v>
      </c>
      <c r="C6294" s="35" t="s">
        <v>1760</v>
      </c>
      <c r="D6294" s="35" t="s">
        <v>1761</v>
      </c>
      <c r="E6294" s="35" t="s">
        <v>7958</v>
      </c>
      <c r="F6294" s="35">
        <v>1</v>
      </c>
      <c r="G6294" s="36">
        <v>58042</v>
      </c>
      <c r="H6294" s="35"/>
      <c r="I6294" s="36"/>
      <c r="J6294" s="36"/>
      <c r="K6294" s="36">
        <f t="shared" si="193"/>
        <v>58042</v>
      </c>
      <c r="L6294" s="348">
        <v>20260223</v>
      </c>
    </row>
    <row r="6295" spans="1:12" x14ac:dyDescent="0.25">
      <c r="A6295" s="56" t="s">
        <v>8355</v>
      </c>
      <c r="B6295" s="46" t="s">
        <v>11</v>
      </c>
      <c r="C6295" s="46" t="s">
        <v>8072</v>
      </c>
      <c r="D6295" s="46" t="s">
        <v>8274</v>
      </c>
      <c r="E6295" s="46" t="s">
        <v>8076</v>
      </c>
      <c r="F6295" s="46">
        <v>1</v>
      </c>
      <c r="G6295" s="37">
        <v>58042</v>
      </c>
      <c r="H6295" s="46">
        <v>54</v>
      </c>
      <c r="I6295" s="37">
        <v>649.53</v>
      </c>
      <c r="J6295" s="37">
        <f>I6295*H6295</f>
        <v>35074.619999999995</v>
      </c>
      <c r="K6295" s="37">
        <f t="shared" si="193"/>
        <v>93116.62</v>
      </c>
      <c r="L6295" s="350">
        <v>20260224</v>
      </c>
    </row>
    <row r="6296" spans="1:12" x14ac:dyDescent="0.25">
      <c r="A6296" s="56" t="s">
        <v>8396</v>
      </c>
      <c r="B6296" s="46" t="s">
        <v>11</v>
      </c>
      <c r="C6296" s="46" t="s">
        <v>8397</v>
      </c>
      <c r="D6296" s="46" t="s">
        <v>8398</v>
      </c>
      <c r="E6296" s="46" t="s">
        <v>8399</v>
      </c>
      <c r="F6296" s="46">
        <v>1</v>
      </c>
      <c r="G6296" s="37">
        <v>58042</v>
      </c>
      <c r="H6296" s="46">
        <v>53</v>
      </c>
      <c r="I6296" s="37">
        <v>649.53</v>
      </c>
      <c r="J6296" s="37">
        <f>I6296*H6296</f>
        <v>34425.089999999997</v>
      </c>
      <c r="K6296" s="37">
        <f t="shared" si="193"/>
        <v>92467.09</v>
      </c>
      <c r="L6296" s="350">
        <v>20260225</v>
      </c>
    </row>
    <row r="6297" spans="1:12" x14ac:dyDescent="0.25">
      <c r="A6297" s="55" t="s">
        <v>8348</v>
      </c>
      <c r="B6297" s="35" t="s">
        <v>11</v>
      </c>
      <c r="C6297" s="35" t="s">
        <v>283</v>
      </c>
      <c r="D6297" s="35" t="s">
        <v>93</v>
      </c>
      <c r="E6297" s="35" t="s">
        <v>1079</v>
      </c>
      <c r="F6297" s="35">
        <v>1</v>
      </c>
      <c r="G6297" s="36">
        <v>58042</v>
      </c>
      <c r="H6297" s="35"/>
      <c r="I6297" s="36"/>
      <c r="J6297" s="36"/>
      <c r="K6297" s="36">
        <f t="shared" si="193"/>
        <v>58042</v>
      </c>
      <c r="L6297" s="348">
        <v>20260226</v>
      </c>
    </row>
    <row r="6298" spans="1:12" ht="15.75" thickBot="1" x14ac:dyDescent="0.3">
      <c r="A6298" s="313" t="s">
        <v>8353</v>
      </c>
      <c r="B6298" s="314" t="s">
        <v>11</v>
      </c>
      <c r="C6298" s="314" t="s">
        <v>984</v>
      </c>
      <c r="D6298" s="314" t="s">
        <v>8271</v>
      </c>
      <c r="E6298" s="314" t="s">
        <v>1310</v>
      </c>
      <c r="F6298" s="314">
        <v>1</v>
      </c>
      <c r="G6298" s="316">
        <v>58042</v>
      </c>
      <c r="H6298" s="314">
        <v>103</v>
      </c>
      <c r="I6298" s="316">
        <v>649.53</v>
      </c>
      <c r="J6298" s="316">
        <f>I6298*H6298</f>
        <v>66901.59</v>
      </c>
      <c r="K6298" s="316">
        <f t="shared" si="193"/>
        <v>124943.59</v>
      </c>
      <c r="L6298" s="352">
        <v>20260226</v>
      </c>
    </row>
    <row r="6299" spans="1:12" x14ac:dyDescent="0.25">
      <c r="A6299" s="89"/>
      <c r="B6299" s="90"/>
      <c r="C6299" s="90"/>
      <c r="D6299" s="90"/>
      <c r="E6299" s="90"/>
      <c r="F6299" s="90"/>
      <c r="G6299" s="91"/>
      <c r="H6299" s="90"/>
      <c r="I6299" s="91"/>
      <c r="J6299" s="91"/>
      <c r="K6299" s="91"/>
      <c r="L6299" s="358"/>
    </row>
    <row r="6300" spans="1:12" ht="15.75" thickBot="1" x14ac:dyDescent="0.3">
      <c r="A6300" s="70"/>
      <c r="B6300" s="71"/>
      <c r="C6300" s="71"/>
      <c r="D6300" s="71"/>
      <c r="E6300" s="71"/>
      <c r="F6300" s="71"/>
      <c r="G6300" s="72"/>
      <c r="H6300" s="71"/>
      <c r="I6300" s="72"/>
      <c r="J6300" s="72"/>
      <c r="K6300" s="72"/>
      <c r="L6300" s="357"/>
    </row>
    <row r="6301" spans="1:12" x14ac:dyDescent="0.25">
      <c r="A6301" s="54" t="s">
        <v>8380</v>
      </c>
      <c r="B6301" s="47" t="s">
        <v>92</v>
      </c>
      <c r="C6301" s="47" t="s">
        <v>297</v>
      </c>
      <c r="D6301" s="47" t="s">
        <v>93</v>
      </c>
      <c r="E6301" s="47" t="s">
        <v>813</v>
      </c>
      <c r="F6301" s="47">
        <v>1</v>
      </c>
      <c r="G6301" s="38">
        <v>26832</v>
      </c>
      <c r="H6301" s="47"/>
      <c r="I6301" s="38"/>
      <c r="J6301" s="38"/>
      <c r="K6301" s="38">
        <f t="shared" ref="K6301:K6332" si="194">J6301+G6301</f>
        <v>26832</v>
      </c>
      <c r="L6301" s="347">
        <v>20260211</v>
      </c>
    </row>
    <row r="6302" spans="1:12" x14ac:dyDescent="0.25">
      <c r="A6302" s="56" t="s">
        <v>8379</v>
      </c>
      <c r="B6302" s="46" t="s">
        <v>92</v>
      </c>
      <c r="C6302" s="46" t="s">
        <v>297</v>
      </c>
      <c r="D6302" s="46" t="s">
        <v>93</v>
      </c>
      <c r="E6302" s="46" t="s">
        <v>6425</v>
      </c>
      <c r="F6302" s="46">
        <v>1</v>
      </c>
      <c r="G6302" s="37">
        <v>26832</v>
      </c>
      <c r="H6302" s="46">
        <v>52</v>
      </c>
      <c r="I6302" s="37">
        <v>649.53</v>
      </c>
      <c r="J6302" s="37">
        <f>I6302*H6302</f>
        <v>33775.56</v>
      </c>
      <c r="K6302" s="37">
        <f t="shared" si="194"/>
        <v>60607.56</v>
      </c>
      <c r="L6302" s="350">
        <v>20260211</v>
      </c>
    </row>
    <row r="6303" spans="1:12" x14ac:dyDescent="0.25">
      <c r="A6303" s="55" t="s">
        <v>8378</v>
      </c>
      <c r="B6303" s="35" t="s">
        <v>92</v>
      </c>
      <c r="C6303" s="35" t="s">
        <v>297</v>
      </c>
      <c r="D6303" s="35" t="s">
        <v>93</v>
      </c>
      <c r="E6303" s="35" t="s">
        <v>809</v>
      </c>
      <c r="F6303" s="35">
        <v>1</v>
      </c>
      <c r="G6303" s="36">
        <v>26832</v>
      </c>
      <c r="H6303" s="35"/>
      <c r="I6303" s="36"/>
      <c r="J6303" s="36"/>
      <c r="K6303" s="36">
        <f t="shared" si="194"/>
        <v>26832</v>
      </c>
      <c r="L6303" s="348">
        <v>20260211</v>
      </c>
    </row>
    <row r="6304" spans="1:12" x14ac:dyDescent="0.25">
      <c r="A6304" s="55" t="s">
        <v>8377</v>
      </c>
      <c r="B6304" s="35" t="s">
        <v>92</v>
      </c>
      <c r="C6304" s="35" t="s">
        <v>297</v>
      </c>
      <c r="D6304" s="35" t="s">
        <v>93</v>
      </c>
      <c r="E6304" s="35" t="s">
        <v>805</v>
      </c>
      <c r="F6304" s="35">
        <v>1</v>
      </c>
      <c r="G6304" s="36">
        <v>26832</v>
      </c>
      <c r="H6304" s="35"/>
      <c r="I6304" s="36"/>
      <c r="J6304" s="36"/>
      <c r="K6304" s="36">
        <f t="shared" si="194"/>
        <v>26832</v>
      </c>
      <c r="L6304" s="348">
        <v>20260211</v>
      </c>
    </row>
    <row r="6305" spans="1:12" x14ac:dyDescent="0.25">
      <c r="A6305" s="55" t="s">
        <v>8376</v>
      </c>
      <c r="B6305" s="35" t="s">
        <v>92</v>
      </c>
      <c r="C6305" s="35" t="s">
        <v>297</v>
      </c>
      <c r="D6305" s="35" t="s">
        <v>93</v>
      </c>
      <c r="E6305" s="35" t="s">
        <v>797</v>
      </c>
      <c r="F6305" s="35">
        <v>1</v>
      </c>
      <c r="G6305" s="36">
        <v>26832</v>
      </c>
      <c r="H6305" s="35"/>
      <c r="I6305" s="36"/>
      <c r="J6305" s="36"/>
      <c r="K6305" s="36">
        <f t="shared" si="194"/>
        <v>26832</v>
      </c>
      <c r="L6305" s="348">
        <v>20260211</v>
      </c>
    </row>
    <row r="6306" spans="1:12" x14ac:dyDescent="0.25">
      <c r="A6306" s="55" t="s">
        <v>8375</v>
      </c>
      <c r="B6306" s="35" t="s">
        <v>92</v>
      </c>
      <c r="C6306" s="35" t="s">
        <v>297</v>
      </c>
      <c r="D6306" s="35" t="s">
        <v>93</v>
      </c>
      <c r="E6306" s="35" t="s">
        <v>816</v>
      </c>
      <c r="F6306" s="35">
        <v>1</v>
      </c>
      <c r="G6306" s="36">
        <v>26832</v>
      </c>
      <c r="H6306" s="35"/>
      <c r="I6306" s="36"/>
      <c r="J6306" s="36"/>
      <c r="K6306" s="36">
        <f t="shared" si="194"/>
        <v>26832</v>
      </c>
      <c r="L6306" s="348">
        <v>20260212</v>
      </c>
    </row>
    <row r="6307" spans="1:12" x14ac:dyDescent="0.25">
      <c r="A6307" s="55" t="s">
        <v>8374</v>
      </c>
      <c r="B6307" s="35" t="s">
        <v>92</v>
      </c>
      <c r="C6307" s="35" t="s">
        <v>297</v>
      </c>
      <c r="D6307" s="35" t="s">
        <v>93</v>
      </c>
      <c r="E6307" s="35" t="s">
        <v>367</v>
      </c>
      <c r="F6307" s="35">
        <v>1</v>
      </c>
      <c r="G6307" s="36">
        <v>26832</v>
      </c>
      <c r="H6307" s="35"/>
      <c r="I6307" s="36"/>
      <c r="J6307" s="36"/>
      <c r="K6307" s="36">
        <f t="shared" si="194"/>
        <v>26832</v>
      </c>
      <c r="L6307" s="348">
        <v>20260212</v>
      </c>
    </row>
    <row r="6308" spans="1:12" x14ac:dyDescent="0.25">
      <c r="A6308" s="56" t="s">
        <v>8373</v>
      </c>
      <c r="B6308" s="46" t="s">
        <v>92</v>
      </c>
      <c r="C6308" s="46" t="s">
        <v>297</v>
      </c>
      <c r="D6308" s="46" t="s">
        <v>93</v>
      </c>
      <c r="E6308" s="46" t="s">
        <v>807</v>
      </c>
      <c r="F6308" s="46">
        <v>1</v>
      </c>
      <c r="G6308" s="37">
        <v>26832</v>
      </c>
      <c r="H6308" s="46">
        <v>52</v>
      </c>
      <c r="I6308" s="37">
        <v>649.53</v>
      </c>
      <c r="J6308" s="37">
        <f>I6308*H6308</f>
        <v>33775.56</v>
      </c>
      <c r="K6308" s="37">
        <f t="shared" si="194"/>
        <v>60607.56</v>
      </c>
      <c r="L6308" s="350">
        <v>20260212</v>
      </c>
    </row>
    <row r="6309" spans="1:12" x14ac:dyDescent="0.25">
      <c r="A6309" s="55" t="s">
        <v>8372</v>
      </c>
      <c r="B6309" s="35" t="s">
        <v>92</v>
      </c>
      <c r="C6309" s="35" t="s">
        <v>297</v>
      </c>
      <c r="D6309" s="35" t="s">
        <v>93</v>
      </c>
      <c r="E6309" s="35" t="s">
        <v>803</v>
      </c>
      <c r="F6309" s="35">
        <v>1</v>
      </c>
      <c r="G6309" s="36">
        <v>26832</v>
      </c>
      <c r="H6309" s="35"/>
      <c r="I6309" s="36"/>
      <c r="J6309" s="36"/>
      <c r="K6309" s="36">
        <f t="shared" si="194"/>
        <v>26832</v>
      </c>
      <c r="L6309" s="348">
        <v>20260212</v>
      </c>
    </row>
    <row r="6310" spans="1:12" x14ac:dyDescent="0.25">
      <c r="A6310" s="55" t="s">
        <v>8371</v>
      </c>
      <c r="B6310" s="35" t="s">
        <v>92</v>
      </c>
      <c r="C6310" s="35" t="s">
        <v>297</v>
      </c>
      <c r="D6310" s="35" t="s">
        <v>93</v>
      </c>
      <c r="E6310" s="35" t="s">
        <v>801</v>
      </c>
      <c r="F6310" s="35">
        <v>1</v>
      </c>
      <c r="G6310" s="36">
        <v>26832</v>
      </c>
      <c r="H6310" s="35"/>
      <c r="I6310" s="36"/>
      <c r="J6310" s="36"/>
      <c r="K6310" s="36">
        <f t="shared" si="194"/>
        <v>26832</v>
      </c>
      <c r="L6310" s="348">
        <v>20260212</v>
      </c>
    </row>
    <row r="6311" spans="1:12" x14ac:dyDescent="0.25">
      <c r="A6311" s="55" t="s">
        <v>8369</v>
      </c>
      <c r="B6311" s="35" t="s">
        <v>92</v>
      </c>
      <c r="C6311" s="35" t="s">
        <v>220</v>
      </c>
      <c r="D6311" s="35" t="s">
        <v>1761</v>
      </c>
      <c r="E6311" s="35" t="s">
        <v>5666</v>
      </c>
      <c r="F6311" s="35">
        <v>1</v>
      </c>
      <c r="G6311" s="36">
        <v>26832</v>
      </c>
      <c r="H6311" s="35"/>
      <c r="I6311" s="36"/>
      <c r="J6311" s="36"/>
      <c r="K6311" s="36">
        <f t="shared" si="194"/>
        <v>26832</v>
      </c>
      <c r="L6311" s="348">
        <v>20260213</v>
      </c>
    </row>
    <row r="6312" spans="1:12" x14ac:dyDescent="0.25">
      <c r="A6312" s="55" t="s">
        <v>8368</v>
      </c>
      <c r="B6312" s="35" t="s">
        <v>92</v>
      </c>
      <c r="C6312" s="35" t="s">
        <v>220</v>
      </c>
      <c r="D6312" s="35" t="s">
        <v>1761</v>
      </c>
      <c r="E6312" s="35" t="s">
        <v>5668</v>
      </c>
      <c r="F6312" s="35">
        <v>1</v>
      </c>
      <c r="G6312" s="36">
        <v>26832</v>
      </c>
      <c r="H6312" s="35"/>
      <c r="I6312" s="36"/>
      <c r="J6312" s="36"/>
      <c r="K6312" s="36">
        <f t="shared" si="194"/>
        <v>26832</v>
      </c>
      <c r="L6312" s="348">
        <v>20260213</v>
      </c>
    </row>
    <row r="6313" spans="1:12" x14ac:dyDescent="0.25">
      <c r="A6313" s="55" t="s">
        <v>8367</v>
      </c>
      <c r="B6313" s="35" t="s">
        <v>92</v>
      </c>
      <c r="C6313" s="35" t="s">
        <v>220</v>
      </c>
      <c r="D6313" s="35" t="s">
        <v>1761</v>
      </c>
      <c r="E6313" s="35" t="s">
        <v>5664</v>
      </c>
      <c r="F6313" s="35">
        <v>1</v>
      </c>
      <c r="G6313" s="36">
        <v>26832</v>
      </c>
      <c r="H6313" s="35"/>
      <c r="I6313" s="36"/>
      <c r="J6313" s="36"/>
      <c r="K6313" s="36">
        <f t="shared" si="194"/>
        <v>26832</v>
      </c>
      <c r="L6313" s="348">
        <v>20260213</v>
      </c>
    </row>
    <row r="6314" spans="1:12" x14ac:dyDescent="0.25">
      <c r="A6314" s="55" t="s">
        <v>8366</v>
      </c>
      <c r="B6314" s="35" t="s">
        <v>92</v>
      </c>
      <c r="C6314" s="35" t="s">
        <v>220</v>
      </c>
      <c r="D6314" s="35" t="s">
        <v>1761</v>
      </c>
      <c r="E6314" s="35" t="s">
        <v>5662</v>
      </c>
      <c r="F6314" s="35">
        <v>1</v>
      </c>
      <c r="G6314" s="36">
        <v>26832</v>
      </c>
      <c r="H6314" s="35"/>
      <c r="I6314" s="36"/>
      <c r="J6314" s="36"/>
      <c r="K6314" s="36">
        <f t="shared" si="194"/>
        <v>26832</v>
      </c>
      <c r="L6314" s="348">
        <v>20260213</v>
      </c>
    </row>
    <row r="6315" spans="1:12" x14ac:dyDescent="0.25">
      <c r="A6315" s="55" t="s">
        <v>8364</v>
      </c>
      <c r="B6315" s="35" t="s">
        <v>92</v>
      </c>
      <c r="C6315" s="35" t="s">
        <v>28</v>
      </c>
      <c r="D6315" s="35" t="s">
        <v>1011</v>
      </c>
      <c r="E6315" s="35" t="s">
        <v>1012</v>
      </c>
      <c r="F6315" s="35">
        <v>1</v>
      </c>
      <c r="G6315" s="36">
        <v>26832</v>
      </c>
      <c r="H6315" s="35"/>
      <c r="I6315" s="36"/>
      <c r="J6315" s="36"/>
      <c r="K6315" s="36">
        <f t="shared" si="194"/>
        <v>26832</v>
      </c>
      <c r="L6315" s="348">
        <v>20260213</v>
      </c>
    </row>
    <row r="6316" spans="1:12" x14ac:dyDescent="0.25">
      <c r="A6316" s="55" t="s">
        <v>8365</v>
      </c>
      <c r="B6316" s="35" t="s">
        <v>92</v>
      </c>
      <c r="C6316" s="35" t="s">
        <v>28</v>
      </c>
      <c r="D6316" s="35" t="s">
        <v>1005</v>
      </c>
      <c r="E6316" s="35" t="s">
        <v>1006</v>
      </c>
      <c r="F6316" s="35">
        <v>1</v>
      </c>
      <c r="G6316" s="36">
        <v>26832</v>
      </c>
      <c r="H6316" s="35"/>
      <c r="I6316" s="36"/>
      <c r="J6316" s="36"/>
      <c r="K6316" s="36">
        <f t="shared" si="194"/>
        <v>26832</v>
      </c>
      <c r="L6316" s="348">
        <v>20260213</v>
      </c>
    </row>
    <row r="6317" spans="1:12" x14ac:dyDescent="0.25">
      <c r="A6317" s="55" t="s">
        <v>8362</v>
      </c>
      <c r="B6317" s="35" t="s">
        <v>92</v>
      </c>
      <c r="C6317" s="35" t="s">
        <v>28</v>
      </c>
      <c r="D6317" s="35" t="s">
        <v>2088</v>
      </c>
      <c r="E6317" s="35" t="s">
        <v>2755</v>
      </c>
      <c r="F6317" s="35">
        <v>1</v>
      </c>
      <c r="G6317" s="36">
        <v>26832</v>
      </c>
      <c r="H6317" s="35"/>
      <c r="I6317" s="36"/>
      <c r="J6317" s="36"/>
      <c r="K6317" s="36">
        <f t="shared" si="194"/>
        <v>26832</v>
      </c>
      <c r="L6317" s="348">
        <v>20260218</v>
      </c>
    </row>
    <row r="6318" spans="1:12" x14ac:dyDescent="0.25">
      <c r="A6318" s="56" t="s">
        <v>8361</v>
      </c>
      <c r="B6318" s="46" t="s">
        <v>92</v>
      </c>
      <c r="C6318" s="46" t="s">
        <v>28</v>
      </c>
      <c r="D6318" s="46" t="s">
        <v>1008</v>
      </c>
      <c r="E6318" s="46" t="s">
        <v>1009</v>
      </c>
      <c r="F6318" s="46">
        <v>1</v>
      </c>
      <c r="G6318" s="37">
        <v>26832</v>
      </c>
      <c r="H6318" s="46">
        <v>61</v>
      </c>
      <c r="I6318" s="37">
        <v>649.53</v>
      </c>
      <c r="J6318" s="37">
        <f>I6318*H6318</f>
        <v>39621.33</v>
      </c>
      <c r="K6318" s="37">
        <f t="shared" si="194"/>
        <v>66453.33</v>
      </c>
      <c r="L6318" s="350">
        <v>20260218</v>
      </c>
    </row>
    <row r="6319" spans="1:12" x14ac:dyDescent="0.25">
      <c r="A6319" s="55" t="s">
        <v>8360</v>
      </c>
      <c r="B6319" s="35" t="s">
        <v>92</v>
      </c>
      <c r="C6319" s="35" t="s">
        <v>12</v>
      </c>
      <c r="D6319" s="35" t="s">
        <v>319</v>
      </c>
      <c r="E6319" s="35" t="s">
        <v>3588</v>
      </c>
      <c r="F6319" s="35">
        <v>1</v>
      </c>
      <c r="G6319" s="36">
        <v>26832</v>
      </c>
      <c r="H6319" s="35"/>
      <c r="I6319" s="36"/>
      <c r="J6319" s="36"/>
      <c r="K6319" s="36">
        <f t="shared" si="194"/>
        <v>26832</v>
      </c>
      <c r="L6319" s="348">
        <v>20260218</v>
      </c>
    </row>
    <row r="6320" spans="1:12" x14ac:dyDescent="0.25">
      <c r="A6320" s="55" t="s">
        <v>8359</v>
      </c>
      <c r="B6320" s="35" t="s">
        <v>92</v>
      </c>
      <c r="C6320" s="35" t="s">
        <v>12</v>
      </c>
      <c r="D6320" s="35" t="s">
        <v>319</v>
      </c>
      <c r="E6320" s="35" t="s">
        <v>4955</v>
      </c>
      <c r="F6320" s="35">
        <v>1</v>
      </c>
      <c r="G6320" s="36">
        <v>26832</v>
      </c>
      <c r="H6320" s="35"/>
      <c r="I6320" s="36"/>
      <c r="J6320" s="36"/>
      <c r="K6320" s="36">
        <f t="shared" si="194"/>
        <v>26832</v>
      </c>
      <c r="L6320" s="348">
        <v>20260218</v>
      </c>
    </row>
    <row r="6321" spans="1:12" x14ac:dyDescent="0.25">
      <c r="A6321" s="55" t="s">
        <v>8358</v>
      </c>
      <c r="B6321" s="35" t="s">
        <v>92</v>
      </c>
      <c r="C6321" s="35" t="s">
        <v>12</v>
      </c>
      <c r="D6321" s="35" t="s">
        <v>319</v>
      </c>
      <c r="E6321" s="35" t="s">
        <v>7602</v>
      </c>
      <c r="F6321" s="35">
        <v>1</v>
      </c>
      <c r="G6321" s="36">
        <v>26832</v>
      </c>
      <c r="H6321" s="35"/>
      <c r="I6321" s="36"/>
      <c r="J6321" s="36"/>
      <c r="K6321" s="36">
        <f t="shared" si="194"/>
        <v>26832</v>
      </c>
      <c r="L6321" s="348">
        <v>20260218</v>
      </c>
    </row>
    <row r="6322" spans="1:12" x14ac:dyDescent="0.25">
      <c r="A6322" s="55" t="s">
        <v>8357</v>
      </c>
      <c r="B6322" s="35" t="s">
        <v>92</v>
      </c>
      <c r="C6322" s="35" t="s">
        <v>12</v>
      </c>
      <c r="D6322" s="35" t="s">
        <v>319</v>
      </c>
      <c r="E6322" s="35" t="s">
        <v>327</v>
      </c>
      <c r="F6322" s="35">
        <v>1</v>
      </c>
      <c r="G6322" s="36">
        <v>26832</v>
      </c>
      <c r="H6322" s="35"/>
      <c r="I6322" s="36"/>
      <c r="J6322" s="36"/>
      <c r="K6322" s="36">
        <f t="shared" si="194"/>
        <v>26832</v>
      </c>
      <c r="L6322" s="348">
        <v>20260218</v>
      </c>
    </row>
    <row r="6323" spans="1:12" x14ac:dyDescent="0.25">
      <c r="A6323" s="55" t="s">
        <v>8352</v>
      </c>
      <c r="B6323" s="35" t="s">
        <v>92</v>
      </c>
      <c r="C6323" s="35" t="s">
        <v>12</v>
      </c>
      <c r="D6323" s="35" t="s">
        <v>118</v>
      </c>
      <c r="E6323" s="35" t="s">
        <v>2205</v>
      </c>
      <c r="F6323" s="35">
        <v>1</v>
      </c>
      <c r="G6323" s="36">
        <v>26832</v>
      </c>
      <c r="H6323" s="35"/>
      <c r="I6323" s="36"/>
      <c r="J6323" s="36"/>
      <c r="K6323" s="36">
        <f t="shared" si="194"/>
        <v>26832</v>
      </c>
      <c r="L6323" s="348">
        <v>20260223</v>
      </c>
    </row>
    <row r="6324" spans="1:12" x14ac:dyDescent="0.25">
      <c r="A6324" s="55" t="s">
        <v>8351</v>
      </c>
      <c r="B6324" s="35" t="s">
        <v>92</v>
      </c>
      <c r="C6324" s="35" t="s">
        <v>12</v>
      </c>
      <c r="D6324" s="35" t="s">
        <v>118</v>
      </c>
      <c r="E6324" s="35" t="s">
        <v>262</v>
      </c>
      <c r="F6324" s="35">
        <v>1</v>
      </c>
      <c r="G6324" s="36">
        <v>26832</v>
      </c>
      <c r="H6324" s="35"/>
      <c r="I6324" s="36"/>
      <c r="J6324" s="36"/>
      <c r="K6324" s="36">
        <f t="shared" si="194"/>
        <v>26832</v>
      </c>
      <c r="L6324" s="348">
        <v>20260223</v>
      </c>
    </row>
    <row r="6325" spans="1:12" x14ac:dyDescent="0.25">
      <c r="A6325" s="55" t="s">
        <v>8350</v>
      </c>
      <c r="B6325" s="35" t="s">
        <v>92</v>
      </c>
      <c r="C6325" s="35" t="s">
        <v>12</v>
      </c>
      <c r="D6325" s="35" t="s">
        <v>118</v>
      </c>
      <c r="E6325" s="35" t="s">
        <v>174</v>
      </c>
      <c r="F6325" s="35">
        <v>1</v>
      </c>
      <c r="G6325" s="36">
        <v>26832</v>
      </c>
      <c r="H6325" s="35"/>
      <c r="I6325" s="36"/>
      <c r="J6325" s="36"/>
      <c r="K6325" s="36">
        <f t="shared" si="194"/>
        <v>26832</v>
      </c>
      <c r="L6325" s="348">
        <v>20260223</v>
      </c>
    </row>
    <row r="6326" spans="1:12" x14ac:dyDescent="0.25">
      <c r="A6326" s="55" t="s">
        <v>8349</v>
      </c>
      <c r="B6326" s="35" t="s">
        <v>92</v>
      </c>
      <c r="C6326" s="35" t="s">
        <v>12</v>
      </c>
      <c r="D6326" s="35" t="s">
        <v>118</v>
      </c>
      <c r="E6326" s="35" t="s">
        <v>3171</v>
      </c>
      <c r="F6326" s="35">
        <v>1</v>
      </c>
      <c r="G6326" s="36">
        <v>26832</v>
      </c>
      <c r="H6326" s="35"/>
      <c r="I6326" s="36"/>
      <c r="J6326" s="36"/>
      <c r="K6326" s="36">
        <f t="shared" si="194"/>
        <v>26832</v>
      </c>
      <c r="L6326" s="348">
        <v>20260223</v>
      </c>
    </row>
    <row r="6327" spans="1:12" x14ac:dyDescent="0.25">
      <c r="A6327" s="55" t="s">
        <v>8337</v>
      </c>
      <c r="B6327" s="35" t="s">
        <v>92</v>
      </c>
      <c r="C6327" s="35" t="s">
        <v>984</v>
      </c>
      <c r="D6327" s="35" t="s">
        <v>985</v>
      </c>
      <c r="E6327" s="35" t="s">
        <v>2411</v>
      </c>
      <c r="F6327" s="35">
        <v>1</v>
      </c>
      <c r="G6327" s="36">
        <v>26832</v>
      </c>
      <c r="H6327" s="35"/>
      <c r="I6327" s="36"/>
      <c r="J6327" s="36"/>
      <c r="K6327" s="36">
        <f t="shared" si="194"/>
        <v>26832</v>
      </c>
      <c r="L6327" s="348">
        <v>20260224</v>
      </c>
    </row>
    <row r="6328" spans="1:12" x14ac:dyDescent="0.25">
      <c r="A6328" s="56" t="s">
        <v>8336</v>
      </c>
      <c r="B6328" s="46" t="s">
        <v>92</v>
      </c>
      <c r="C6328" s="46" t="s">
        <v>984</v>
      </c>
      <c r="D6328" s="46" t="s">
        <v>985</v>
      </c>
      <c r="E6328" s="46" t="s">
        <v>2711</v>
      </c>
      <c r="F6328" s="46">
        <v>1</v>
      </c>
      <c r="G6328" s="37">
        <v>26832</v>
      </c>
      <c r="H6328" s="46">
        <v>50</v>
      </c>
      <c r="I6328" s="37">
        <v>649.53</v>
      </c>
      <c r="J6328" s="37">
        <f>I6328*H6328</f>
        <v>32476.5</v>
      </c>
      <c r="K6328" s="37">
        <f t="shared" si="194"/>
        <v>59308.5</v>
      </c>
      <c r="L6328" s="350">
        <v>20260224</v>
      </c>
    </row>
    <row r="6329" spans="1:12" x14ac:dyDescent="0.25">
      <c r="A6329" s="55" t="s">
        <v>8335</v>
      </c>
      <c r="B6329" s="35" t="s">
        <v>92</v>
      </c>
      <c r="C6329" s="35" t="s">
        <v>984</v>
      </c>
      <c r="D6329" s="35" t="s">
        <v>985</v>
      </c>
      <c r="E6329" s="35" t="s">
        <v>122</v>
      </c>
      <c r="F6329" s="35">
        <v>1</v>
      </c>
      <c r="G6329" s="36">
        <v>26832</v>
      </c>
      <c r="H6329" s="35"/>
      <c r="I6329" s="36"/>
      <c r="J6329" s="36"/>
      <c r="K6329" s="36">
        <f t="shared" si="194"/>
        <v>26832</v>
      </c>
      <c r="L6329" s="348">
        <v>20260224</v>
      </c>
    </row>
    <row r="6330" spans="1:12" x14ac:dyDescent="0.25">
      <c r="A6330" s="55" t="s">
        <v>8334</v>
      </c>
      <c r="B6330" s="35" t="s">
        <v>92</v>
      </c>
      <c r="C6330" s="35" t="s">
        <v>984</v>
      </c>
      <c r="D6330" s="35" t="s">
        <v>985</v>
      </c>
      <c r="E6330" s="35" t="s">
        <v>3190</v>
      </c>
      <c r="F6330" s="35">
        <v>1</v>
      </c>
      <c r="G6330" s="36">
        <v>26832</v>
      </c>
      <c r="H6330" s="35"/>
      <c r="I6330" s="36"/>
      <c r="J6330" s="36"/>
      <c r="K6330" s="36">
        <f t="shared" si="194"/>
        <v>26832</v>
      </c>
      <c r="L6330" s="348">
        <v>20260224</v>
      </c>
    </row>
    <row r="6331" spans="1:12" x14ac:dyDescent="0.25">
      <c r="A6331" s="55" t="s">
        <v>8333</v>
      </c>
      <c r="B6331" s="35" t="s">
        <v>92</v>
      </c>
      <c r="C6331" s="35" t="s">
        <v>984</v>
      </c>
      <c r="D6331" s="35" t="s">
        <v>985</v>
      </c>
      <c r="E6331" s="35" t="s">
        <v>932</v>
      </c>
      <c r="F6331" s="35">
        <v>1</v>
      </c>
      <c r="G6331" s="36">
        <v>26832</v>
      </c>
      <c r="H6331" s="35"/>
      <c r="I6331" s="36"/>
      <c r="J6331" s="36"/>
      <c r="K6331" s="36">
        <f t="shared" si="194"/>
        <v>26832</v>
      </c>
      <c r="L6331" s="348">
        <v>20260224</v>
      </c>
    </row>
    <row r="6332" spans="1:12" x14ac:dyDescent="0.25">
      <c r="A6332" s="55" t="s">
        <v>8332</v>
      </c>
      <c r="B6332" s="35" t="s">
        <v>92</v>
      </c>
      <c r="C6332" s="35" t="s">
        <v>984</v>
      </c>
      <c r="D6332" s="35" t="s">
        <v>985</v>
      </c>
      <c r="E6332" s="35" t="s">
        <v>1002</v>
      </c>
      <c r="F6332" s="35">
        <v>1</v>
      </c>
      <c r="G6332" s="36">
        <v>26832</v>
      </c>
      <c r="H6332" s="35"/>
      <c r="I6332" s="36"/>
      <c r="J6332" s="36"/>
      <c r="K6332" s="36">
        <f t="shared" si="194"/>
        <v>26832</v>
      </c>
      <c r="L6332" s="348">
        <v>20260224</v>
      </c>
    </row>
    <row r="6333" spans="1:12" x14ac:dyDescent="0.25">
      <c r="A6333" s="55" t="s">
        <v>8331</v>
      </c>
      <c r="B6333" s="35" t="s">
        <v>92</v>
      </c>
      <c r="C6333" s="35" t="s">
        <v>984</v>
      </c>
      <c r="D6333" s="35" t="s">
        <v>985</v>
      </c>
      <c r="E6333" s="35" t="s">
        <v>2413</v>
      </c>
      <c r="F6333" s="35">
        <v>1</v>
      </c>
      <c r="G6333" s="36">
        <v>26832</v>
      </c>
      <c r="H6333" s="35"/>
      <c r="I6333" s="36"/>
      <c r="J6333" s="36"/>
      <c r="K6333" s="36">
        <f t="shared" ref="K6333:K6364" si="195">J6333+G6333</f>
        <v>26832</v>
      </c>
      <c r="L6333" s="348">
        <v>20260224</v>
      </c>
    </row>
    <row r="6334" spans="1:12" x14ac:dyDescent="0.25">
      <c r="A6334" s="55" t="s">
        <v>8330</v>
      </c>
      <c r="B6334" s="35" t="s">
        <v>92</v>
      </c>
      <c r="C6334" s="35" t="s">
        <v>984</v>
      </c>
      <c r="D6334" s="35" t="s">
        <v>985</v>
      </c>
      <c r="E6334" s="35" t="s">
        <v>999</v>
      </c>
      <c r="F6334" s="35">
        <v>1</v>
      </c>
      <c r="G6334" s="36">
        <v>26832</v>
      </c>
      <c r="H6334" s="35"/>
      <c r="I6334" s="36"/>
      <c r="J6334" s="36"/>
      <c r="K6334" s="36">
        <f t="shared" si="195"/>
        <v>26832</v>
      </c>
      <c r="L6334" s="348">
        <v>20260224</v>
      </c>
    </row>
    <row r="6335" spans="1:12" x14ac:dyDescent="0.25">
      <c r="A6335" s="55" t="s">
        <v>8329</v>
      </c>
      <c r="B6335" s="35" t="s">
        <v>92</v>
      </c>
      <c r="C6335" s="35" t="s">
        <v>984</v>
      </c>
      <c r="D6335" s="35" t="s">
        <v>985</v>
      </c>
      <c r="E6335" s="35" t="s">
        <v>6238</v>
      </c>
      <c r="F6335" s="35">
        <v>1</v>
      </c>
      <c r="G6335" s="36">
        <v>26832</v>
      </c>
      <c r="H6335" s="35"/>
      <c r="I6335" s="36"/>
      <c r="J6335" s="36"/>
      <c r="K6335" s="36">
        <f t="shared" si="195"/>
        <v>26832</v>
      </c>
      <c r="L6335" s="348">
        <v>20260224</v>
      </c>
    </row>
    <row r="6336" spans="1:12" x14ac:dyDescent="0.25">
      <c r="A6336" s="55" t="s">
        <v>8347</v>
      </c>
      <c r="B6336" s="35" t="s">
        <v>92</v>
      </c>
      <c r="C6336" s="35" t="s">
        <v>12</v>
      </c>
      <c r="D6336" s="35" t="s">
        <v>118</v>
      </c>
      <c r="E6336" s="35" t="s">
        <v>167</v>
      </c>
      <c r="F6336" s="35">
        <v>1</v>
      </c>
      <c r="G6336" s="36">
        <v>26832</v>
      </c>
      <c r="H6336" s="35"/>
      <c r="I6336" s="36"/>
      <c r="J6336" s="36"/>
      <c r="K6336" s="36">
        <f t="shared" si="195"/>
        <v>26832</v>
      </c>
      <c r="L6336" s="348">
        <v>20260224</v>
      </c>
    </row>
    <row r="6337" spans="1:12" x14ac:dyDescent="0.25">
      <c r="A6337" s="55" t="s">
        <v>8346</v>
      </c>
      <c r="B6337" s="35" t="s">
        <v>92</v>
      </c>
      <c r="C6337" s="35" t="s">
        <v>12</v>
      </c>
      <c r="D6337" s="35" t="s">
        <v>118</v>
      </c>
      <c r="E6337" s="35" t="s">
        <v>5380</v>
      </c>
      <c r="F6337" s="35">
        <v>1</v>
      </c>
      <c r="G6337" s="36">
        <v>26832</v>
      </c>
      <c r="H6337" s="35"/>
      <c r="I6337" s="36"/>
      <c r="J6337" s="36"/>
      <c r="K6337" s="36">
        <f t="shared" si="195"/>
        <v>26832</v>
      </c>
      <c r="L6337" s="348">
        <v>20260224</v>
      </c>
    </row>
    <row r="6338" spans="1:12" x14ac:dyDescent="0.25">
      <c r="A6338" s="55" t="s">
        <v>8345</v>
      </c>
      <c r="B6338" s="35" t="s">
        <v>92</v>
      </c>
      <c r="C6338" s="35" t="s">
        <v>12</v>
      </c>
      <c r="D6338" s="35" t="s">
        <v>118</v>
      </c>
      <c r="E6338" s="35" t="s">
        <v>676</v>
      </c>
      <c r="F6338" s="35">
        <v>1</v>
      </c>
      <c r="G6338" s="36">
        <v>26832</v>
      </c>
      <c r="H6338" s="35"/>
      <c r="I6338" s="36"/>
      <c r="J6338" s="36"/>
      <c r="K6338" s="36">
        <f t="shared" si="195"/>
        <v>26832</v>
      </c>
      <c r="L6338" s="348">
        <v>20260224</v>
      </c>
    </row>
    <row r="6339" spans="1:12" x14ac:dyDescent="0.25">
      <c r="A6339" s="55" t="s">
        <v>8344</v>
      </c>
      <c r="B6339" s="35" t="s">
        <v>92</v>
      </c>
      <c r="C6339" s="35" t="s">
        <v>12</v>
      </c>
      <c r="D6339" s="35" t="s">
        <v>118</v>
      </c>
      <c r="E6339" s="35" t="s">
        <v>119</v>
      </c>
      <c r="F6339" s="35">
        <v>1</v>
      </c>
      <c r="G6339" s="36">
        <v>26832</v>
      </c>
      <c r="H6339" s="35"/>
      <c r="I6339" s="36"/>
      <c r="J6339" s="36"/>
      <c r="K6339" s="36">
        <f t="shared" si="195"/>
        <v>26832</v>
      </c>
      <c r="L6339" s="348">
        <v>20260224</v>
      </c>
    </row>
    <row r="6340" spans="1:12" x14ac:dyDescent="0.25">
      <c r="A6340" s="55" t="s">
        <v>8343</v>
      </c>
      <c r="B6340" s="35" t="s">
        <v>92</v>
      </c>
      <c r="C6340" s="35" t="s">
        <v>12</v>
      </c>
      <c r="D6340" s="35" t="s">
        <v>118</v>
      </c>
      <c r="E6340" s="35" t="s">
        <v>2477</v>
      </c>
      <c r="F6340" s="35">
        <v>1</v>
      </c>
      <c r="G6340" s="36">
        <v>26832</v>
      </c>
      <c r="H6340" s="35"/>
      <c r="I6340" s="36"/>
      <c r="J6340" s="36"/>
      <c r="K6340" s="36">
        <f t="shared" si="195"/>
        <v>26832</v>
      </c>
      <c r="L6340" s="348">
        <v>20260224</v>
      </c>
    </row>
    <row r="6341" spans="1:12" x14ac:dyDescent="0.25">
      <c r="A6341" s="56" t="s">
        <v>8328</v>
      </c>
      <c r="B6341" s="46" t="s">
        <v>92</v>
      </c>
      <c r="C6341" s="46" t="s">
        <v>984</v>
      </c>
      <c r="D6341" s="46" t="s">
        <v>985</v>
      </c>
      <c r="E6341" s="46" t="s">
        <v>990</v>
      </c>
      <c r="F6341" s="46">
        <v>1</v>
      </c>
      <c r="G6341" s="37">
        <v>26832</v>
      </c>
      <c r="H6341" s="46">
        <v>50</v>
      </c>
      <c r="I6341" s="37">
        <v>649.53</v>
      </c>
      <c r="J6341" s="37">
        <f>I6341*H6341</f>
        <v>32476.5</v>
      </c>
      <c r="K6341" s="37">
        <f t="shared" si="195"/>
        <v>59308.5</v>
      </c>
      <c r="L6341" s="350">
        <v>20260225</v>
      </c>
    </row>
    <row r="6342" spans="1:12" x14ac:dyDescent="0.25">
      <c r="A6342" s="55" t="s">
        <v>8327</v>
      </c>
      <c r="B6342" s="35" t="s">
        <v>92</v>
      </c>
      <c r="C6342" s="35" t="s">
        <v>984</v>
      </c>
      <c r="D6342" s="35" t="s">
        <v>985</v>
      </c>
      <c r="E6342" s="35" t="s">
        <v>2409</v>
      </c>
      <c r="F6342" s="35">
        <v>1</v>
      </c>
      <c r="G6342" s="36">
        <v>26832</v>
      </c>
      <c r="H6342" s="35"/>
      <c r="I6342" s="36"/>
      <c r="J6342" s="36"/>
      <c r="K6342" s="36">
        <f t="shared" si="195"/>
        <v>26832</v>
      </c>
      <c r="L6342" s="348">
        <v>20260225</v>
      </c>
    </row>
    <row r="6343" spans="1:12" x14ac:dyDescent="0.25">
      <c r="A6343" s="55" t="s">
        <v>8326</v>
      </c>
      <c r="B6343" s="35" t="s">
        <v>92</v>
      </c>
      <c r="C6343" s="35" t="s">
        <v>984</v>
      </c>
      <c r="D6343" s="35" t="s">
        <v>985</v>
      </c>
      <c r="E6343" s="35" t="s">
        <v>232</v>
      </c>
      <c r="F6343" s="35">
        <v>1</v>
      </c>
      <c r="G6343" s="36">
        <v>26832</v>
      </c>
      <c r="H6343" s="35"/>
      <c r="I6343" s="36"/>
      <c r="J6343" s="36"/>
      <c r="K6343" s="36">
        <f t="shared" si="195"/>
        <v>26832</v>
      </c>
      <c r="L6343" s="348">
        <v>20260225</v>
      </c>
    </row>
    <row r="6344" spans="1:12" x14ac:dyDescent="0.25">
      <c r="A6344" s="55" t="s">
        <v>8342</v>
      </c>
      <c r="B6344" s="35" t="s">
        <v>92</v>
      </c>
      <c r="C6344" s="35" t="s">
        <v>12</v>
      </c>
      <c r="D6344" s="35" t="s">
        <v>116</v>
      </c>
      <c r="E6344" s="35" t="s">
        <v>2369</v>
      </c>
      <c r="F6344" s="35">
        <v>1</v>
      </c>
      <c r="G6344" s="36">
        <v>26832</v>
      </c>
      <c r="H6344" s="35"/>
      <c r="I6344" s="36"/>
      <c r="J6344" s="36"/>
      <c r="K6344" s="36">
        <f t="shared" si="195"/>
        <v>26832</v>
      </c>
      <c r="L6344" s="348">
        <v>20260225</v>
      </c>
    </row>
    <row r="6345" spans="1:12" x14ac:dyDescent="0.25">
      <c r="A6345" s="55" t="s">
        <v>8341</v>
      </c>
      <c r="B6345" s="35" t="s">
        <v>92</v>
      </c>
      <c r="C6345" s="35" t="s">
        <v>12</v>
      </c>
      <c r="D6345" s="35" t="s">
        <v>116</v>
      </c>
      <c r="E6345" s="35" t="s">
        <v>1071</v>
      </c>
      <c r="F6345" s="35">
        <v>1</v>
      </c>
      <c r="G6345" s="36">
        <v>26832</v>
      </c>
      <c r="H6345" s="35"/>
      <c r="I6345" s="36"/>
      <c r="J6345" s="36"/>
      <c r="K6345" s="36">
        <f t="shared" si="195"/>
        <v>26832</v>
      </c>
      <c r="L6345" s="348">
        <v>20260225</v>
      </c>
    </row>
    <row r="6346" spans="1:12" x14ac:dyDescent="0.25">
      <c r="A6346" s="55" t="s">
        <v>8340</v>
      </c>
      <c r="B6346" s="35" t="s">
        <v>92</v>
      </c>
      <c r="C6346" s="35" t="s">
        <v>12</v>
      </c>
      <c r="D6346" s="35" t="s">
        <v>116</v>
      </c>
      <c r="E6346" s="35" t="s">
        <v>4808</v>
      </c>
      <c r="F6346" s="35">
        <v>1</v>
      </c>
      <c r="G6346" s="36">
        <v>26832</v>
      </c>
      <c r="H6346" s="35"/>
      <c r="I6346" s="36"/>
      <c r="J6346" s="36"/>
      <c r="K6346" s="36">
        <f t="shared" si="195"/>
        <v>26832</v>
      </c>
      <c r="L6346" s="348">
        <v>20260225</v>
      </c>
    </row>
    <row r="6347" spans="1:12" x14ac:dyDescent="0.25">
      <c r="A6347" s="55" t="s">
        <v>8339</v>
      </c>
      <c r="B6347" s="35" t="s">
        <v>92</v>
      </c>
      <c r="C6347" s="35" t="s">
        <v>12</v>
      </c>
      <c r="D6347" s="35" t="s">
        <v>116</v>
      </c>
      <c r="E6347" s="35" t="s">
        <v>1148</v>
      </c>
      <c r="F6347" s="35">
        <v>1</v>
      </c>
      <c r="G6347" s="36">
        <v>26832</v>
      </c>
      <c r="H6347" s="35"/>
      <c r="I6347" s="36"/>
      <c r="J6347" s="36"/>
      <c r="K6347" s="36">
        <f t="shared" si="195"/>
        <v>26832</v>
      </c>
      <c r="L6347" s="348">
        <v>20260225</v>
      </c>
    </row>
    <row r="6348" spans="1:12" x14ac:dyDescent="0.25">
      <c r="A6348" s="55" t="s">
        <v>8338</v>
      </c>
      <c r="B6348" s="35" t="s">
        <v>92</v>
      </c>
      <c r="C6348" s="35" t="s">
        <v>12</v>
      </c>
      <c r="D6348" s="35" t="s">
        <v>116</v>
      </c>
      <c r="E6348" s="35" t="s">
        <v>3001</v>
      </c>
      <c r="F6348" s="35">
        <v>1</v>
      </c>
      <c r="G6348" s="36">
        <v>26832</v>
      </c>
      <c r="H6348" s="35"/>
      <c r="I6348" s="36"/>
      <c r="J6348" s="36"/>
      <c r="K6348" s="36">
        <f t="shared" si="195"/>
        <v>26832</v>
      </c>
      <c r="L6348" s="348">
        <v>20260225</v>
      </c>
    </row>
    <row r="6349" spans="1:12" x14ac:dyDescent="0.25">
      <c r="A6349" s="56" t="s">
        <v>8323</v>
      </c>
      <c r="B6349" s="46" t="s">
        <v>92</v>
      </c>
      <c r="C6349" s="46" t="s">
        <v>984</v>
      </c>
      <c r="D6349" s="46" t="s">
        <v>7563</v>
      </c>
      <c r="E6349" s="46" t="s">
        <v>6676</v>
      </c>
      <c r="F6349" s="46">
        <v>1</v>
      </c>
      <c r="G6349" s="37">
        <v>26832</v>
      </c>
      <c r="H6349" s="46">
        <v>134</v>
      </c>
      <c r="I6349" s="37">
        <v>649.53</v>
      </c>
      <c r="J6349" s="37">
        <f>I6349*H6349</f>
        <v>87037.01999999999</v>
      </c>
      <c r="K6349" s="37">
        <f t="shared" si="195"/>
        <v>113869.01999999999</v>
      </c>
      <c r="L6349" s="350">
        <v>20260227</v>
      </c>
    </row>
    <row r="6350" spans="1:12" x14ac:dyDescent="0.25">
      <c r="A6350" s="55" t="s">
        <v>8325</v>
      </c>
      <c r="B6350" s="35" t="s">
        <v>92</v>
      </c>
      <c r="C6350" s="35" t="s">
        <v>2568</v>
      </c>
      <c r="D6350" s="35" t="s">
        <v>26</v>
      </c>
      <c r="E6350" s="35">
        <v>7929871</v>
      </c>
      <c r="F6350" s="35">
        <v>1</v>
      </c>
      <c r="G6350" s="36">
        <v>26832</v>
      </c>
      <c r="H6350" s="35"/>
      <c r="I6350" s="36"/>
      <c r="J6350" s="36"/>
      <c r="K6350" s="36">
        <f t="shared" si="195"/>
        <v>26832</v>
      </c>
      <c r="L6350" s="348">
        <v>20260227</v>
      </c>
    </row>
    <row r="6351" spans="1:12" ht="15.75" thickBot="1" x14ac:dyDescent="0.3">
      <c r="A6351" s="50" t="s">
        <v>8324</v>
      </c>
      <c r="B6351" s="48" t="s">
        <v>92</v>
      </c>
      <c r="C6351" s="48" t="s">
        <v>925</v>
      </c>
      <c r="D6351" s="48" t="s">
        <v>5443</v>
      </c>
      <c r="E6351" s="48" t="s">
        <v>926</v>
      </c>
      <c r="F6351" s="48">
        <v>1</v>
      </c>
      <c r="G6351" s="34">
        <v>26832</v>
      </c>
      <c r="H6351" s="48"/>
      <c r="I6351" s="34"/>
      <c r="J6351" s="34"/>
      <c r="K6351" s="34">
        <f t="shared" si="195"/>
        <v>26832</v>
      </c>
      <c r="L6351" s="349">
        <v>20260227</v>
      </c>
    </row>
  </sheetData>
  <sortState xmlns:xlrd2="http://schemas.microsoft.com/office/spreadsheetml/2017/richdata2" ref="A6261:N6298">
    <sortCondition ref="L6261:L6298"/>
    <sortCondition ref="C6261:C6298"/>
    <sortCondition ref="D6261:D6298"/>
    <sortCondition ref="E6261:E6298"/>
  </sortState>
  <conditionalFormatting sqref="E6301:E6351">
    <cfRule type="duplicateValues" dxfId="0" priority="1"/>
  </conditionalFormatting>
  <hyperlinks>
    <hyperlink ref="A111" r:id="rId1" display="http://webagentes.canaldirecto.com.ar/incidents/view/662271-6" xr:uid="{00000000-0004-0000-0300-000000000000}"/>
    <hyperlink ref="A115" r:id="rId2" display="http://webagentes.canaldirecto.com.ar/incidents/view/662270-7" xr:uid="{00000000-0004-0000-0300-000001000000}"/>
    <hyperlink ref="A114" r:id="rId3" display="http://webagentes.canaldirecto.com.ar/incidents/view/662269-1" xr:uid="{00000000-0004-0000-0300-000002000000}"/>
    <hyperlink ref="A110" r:id="rId4" display="http://webagentes.canaldirecto.com.ar/incidents/view/662268-2" xr:uid="{00000000-0004-0000-0300-000003000000}"/>
    <hyperlink ref="A109" r:id="rId5" display="http://webagentes.canaldirecto.com.ar/incidents/view/662267-3" xr:uid="{00000000-0004-0000-0300-000004000000}"/>
    <hyperlink ref="A108" r:id="rId6" display="http://webagentes.canaldirecto.com.ar/incidents/view/662266-4" xr:uid="{00000000-0004-0000-0300-000005000000}"/>
    <hyperlink ref="A107" r:id="rId7" display="http://webagentes.canaldirecto.com.ar/incidents/view/662265-5" xr:uid="{00000000-0004-0000-0300-000006000000}"/>
    <hyperlink ref="A106" r:id="rId8" display="http://webagentes.canaldirecto.com.ar/incidents/view/662264-6" xr:uid="{00000000-0004-0000-0300-000007000000}"/>
    <hyperlink ref="A105" r:id="rId9" display="http://webagentes.canaldirecto.com.ar/incidents/view/662263-7" xr:uid="{00000000-0004-0000-0300-000008000000}"/>
    <hyperlink ref="A101" r:id="rId10" display="http://webagentes.canaldirecto.com.ar/incidents/view/662230-9" xr:uid="{00000000-0004-0000-0300-000009000000}"/>
    <hyperlink ref="A113" r:id="rId11" display="http://webagentes.canaldirecto.com.ar/incidents/view/662213-2" xr:uid="{00000000-0004-0000-0300-00000A000000}"/>
    <hyperlink ref="A112" r:id="rId12" display="http://webagentes.canaldirecto.com.ar/incidents/view/662212-3" xr:uid="{00000000-0004-0000-0300-00000B000000}"/>
    <hyperlink ref="A103" r:id="rId13" display="http://webagentes.canaldirecto.com.ar/incidents/view/662211-4" xr:uid="{00000000-0004-0000-0300-00000C000000}"/>
    <hyperlink ref="A102" r:id="rId14" display="http://webagentes.canaldirecto.com.ar/incidents/view/662210-5" xr:uid="{00000000-0004-0000-0300-00000D000000}"/>
    <hyperlink ref="A104" r:id="rId15" display="http://webagentes.canaldirecto.com.ar/incidents/view/661202-9" xr:uid="{00000000-0004-0000-0300-00000E000000}"/>
    <hyperlink ref="A92" r:id="rId16" display="http://webagentes.canaldirecto.com.ar/incidents/view/661064-1" xr:uid="{00000000-0004-0000-0300-00000F000000}"/>
    <hyperlink ref="A91" r:id="rId17" display="http://webagentes.canaldirecto.com.ar/incidents/view/661063-2" xr:uid="{00000000-0004-0000-0300-000010000000}"/>
    <hyperlink ref="A90" r:id="rId18" display="http://webagentes.canaldirecto.com.ar/incidents/view/661062-3" xr:uid="{00000000-0004-0000-0300-000011000000}"/>
    <hyperlink ref="A89" r:id="rId19" display="http://webagentes.canaldirecto.com.ar/incidents/view/661061-4" xr:uid="{00000000-0004-0000-0300-000012000000}"/>
    <hyperlink ref="A88" r:id="rId20" display="http://webagentes.canaldirecto.com.ar/incidents/view/661060-5" xr:uid="{00000000-0004-0000-0300-000013000000}"/>
    <hyperlink ref="A96" r:id="rId21" display="http://webagentes.canaldirecto.com.ar/incidents/view/661059-9" xr:uid="{00000000-0004-0000-0300-000014000000}"/>
    <hyperlink ref="A95" r:id="rId22" display="http://webagentes.canaldirecto.com.ar/incidents/view/661058-0" xr:uid="{00000000-0004-0000-0300-000015000000}"/>
    <hyperlink ref="A94" r:id="rId23" display="http://webagentes.canaldirecto.com.ar/incidents/view/661057-1" xr:uid="{00000000-0004-0000-0300-000016000000}"/>
    <hyperlink ref="A93" r:id="rId24" display="http://webagentes.canaldirecto.com.ar/incidents/view/661056-2" xr:uid="{00000000-0004-0000-0300-000017000000}"/>
    <hyperlink ref="A100" r:id="rId25" display="http://webagentes.canaldirecto.com.ar/incidents/view/661055-3" xr:uid="{00000000-0004-0000-0300-000018000000}"/>
    <hyperlink ref="A99" r:id="rId26" display="http://webagentes.canaldirecto.com.ar/incidents/view/661054-4" xr:uid="{00000000-0004-0000-0300-000019000000}"/>
    <hyperlink ref="A98" r:id="rId27" display="http://webagentes.canaldirecto.com.ar/incidents/view/661053-5" xr:uid="{00000000-0004-0000-0300-00001A000000}"/>
    <hyperlink ref="A97" r:id="rId28" display="http://webagentes.canaldirecto.com.ar/incidents/view/661052-6" xr:uid="{00000000-0004-0000-0300-00001B000000}"/>
    <hyperlink ref="A39" r:id="rId29" display="http://webagentes.canaldirecto.com.ar/incidents/view/660825-7" xr:uid="{00000000-0004-0000-0300-00001C000000}"/>
    <hyperlink ref="A34" r:id="rId30" display="http://webagentes.canaldirecto.com.ar/incidents/view/660800-8" xr:uid="{00000000-0004-0000-0300-00001D000000}"/>
    <hyperlink ref="A35" r:id="rId31" display="http://webagentes.canaldirecto.com.ar/incidents/view/660769-2" xr:uid="{00000000-0004-0000-0300-00001E000000}"/>
    <hyperlink ref="A40" r:id="rId32" display="http://webagentes.canaldirecto.com.ar/incidents/view/660752-2" xr:uid="{00000000-0004-0000-0300-00001F000000}"/>
    <hyperlink ref="A31" r:id="rId33" display="http://webagentes.canaldirecto.com.ar/incidents/view/660706-3" xr:uid="{00000000-0004-0000-0300-000020000000}"/>
    <hyperlink ref="A37" r:id="rId34" display="http://webagentes.canaldirecto.com.ar/incidents/view/660698-5" xr:uid="{00000000-0004-0000-0300-000021000000}"/>
    <hyperlink ref="A30" r:id="rId35" display="http://webagentes.canaldirecto.com.ar/incidents/view/660596-8" xr:uid="{00000000-0004-0000-0300-000022000000}"/>
    <hyperlink ref="A36" r:id="rId36" display="http://webagentes.canaldirecto.com.ar/incidents/view/660428-8" xr:uid="{00000000-0004-0000-0300-000023000000}"/>
    <hyperlink ref="A29" r:id="rId37" display="http://webagentes.canaldirecto.com.ar/incidents/view/660422-4" xr:uid="{00000000-0004-0000-0300-000024000000}"/>
    <hyperlink ref="A38" r:id="rId38" display="http://webagentes.canaldirecto.com.ar/incidents/view/660019-4" xr:uid="{00000000-0004-0000-0300-000025000000}"/>
    <hyperlink ref="A28" r:id="rId39" display="http://webagentes.canaldirecto.com.ar/incidents/view/659990-4" xr:uid="{00000000-0004-0000-0300-000026000000}"/>
    <hyperlink ref="A26" r:id="rId40" display="http://webagentes.canaldirecto.com.ar/incidents/view/659987-0" xr:uid="{00000000-0004-0000-0300-000027000000}"/>
    <hyperlink ref="A25" r:id="rId41" display="http://webagentes.canaldirecto.com.ar/incidents/view/659922-3" xr:uid="{00000000-0004-0000-0300-000028000000}"/>
    <hyperlink ref="A75" r:id="rId42" display="http://webagentes.canaldirecto.com.ar/incidents/view/659884-4" xr:uid="{00000000-0004-0000-0300-000029000000}"/>
    <hyperlink ref="A74" r:id="rId43" display="http://webagentes.canaldirecto.com.ar/incidents/view/659883-5" xr:uid="{00000000-0004-0000-0300-00002A000000}"/>
    <hyperlink ref="A73" r:id="rId44" display="http://webagentes.canaldirecto.com.ar/incidents/view/659882-6" xr:uid="{00000000-0004-0000-0300-00002B000000}"/>
    <hyperlink ref="A72" r:id="rId45" display="http://webagentes.canaldirecto.com.ar/incidents/view/659881-7" xr:uid="{00000000-0004-0000-0300-00002C000000}"/>
    <hyperlink ref="A84" r:id="rId46" display="http://webagentes.canaldirecto.com.ar/incidents/view/659861-3" xr:uid="{00000000-0004-0000-0300-00002D000000}"/>
    <hyperlink ref="A83" r:id="rId47" display="http://webagentes.canaldirecto.com.ar/incidents/view/659860-4" xr:uid="{00000000-0004-0000-0300-00002E000000}"/>
    <hyperlink ref="A71" r:id="rId48" display="http://webagentes.canaldirecto.com.ar/incidents/view/659794-2" xr:uid="{00000000-0004-0000-0300-00002F000000}"/>
    <hyperlink ref="A70" r:id="rId49" display="http://webagentes.canaldirecto.com.ar/incidents/view/659793-3" xr:uid="{00000000-0004-0000-0300-000030000000}"/>
    <hyperlink ref="A69" r:id="rId50" display="http://webagentes.canaldirecto.com.ar/incidents/view/659792-4" xr:uid="{00000000-0004-0000-0300-000031000000}"/>
    <hyperlink ref="A68" r:id="rId51" display="http://webagentes.canaldirecto.com.ar/incidents/view/659791-5" xr:uid="{00000000-0004-0000-0300-000032000000}"/>
    <hyperlink ref="A82" r:id="rId52" display="http://webagentes.canaldirecto.com.ar/incidents/view/659790-6" xr:uid="{00000000-0004-0000-0300-000033000000}"/>
    <hyperlink ref="A81" r:id="rId53" display="http://webagentes.canaldirecto.com.ar/incidents/view/659789-0" xr:uid="{00000000-0004-0000-0300-000034000000}"/>
    <hyperlink ref="A80" r:id="rId54" display="http://webagentes.canaldirecto.com.ar/incidents/view/659788-1" xr:uid="{00000000-0004-0000-0300-000035000000}"/>
    <hyperlink ref="A79" r:id="rId55" display="http://webagentes.canaldirecto.com.ar/incidents/view/659787-2" xr:uid="{00000000-0004-0000-0300-000036000000}"/>
    <hyperlink ref="A78" r:id="rId56" display="http://webagentes.canaldirecto.com.ar/incidents/view/659786-3" xr:uid="{00000000-0004-0000-0300-000037000000}"/>
    <hyperlink ref="A77" r:id="rId57" display="http://webagentes.canaldirecto.com.ar/incidents/view/659785-4" xr:uid="{00000000-0004-0000-0300-000038000000}"/>
    <hyperlink ref="A76" r:id="rId58" display="http://webagentes.canaldirecto.com.ar/incidents/view/659784-5" xr:uid="{00000000-0004-0000-0300-000039000000}"/>
    <hyperlink ref="A87" r:id="rId59" display="http://webagentes.canaldirecto.com.ar/incidents/view/659783-6" xr:uid="{00000000-0004-0000-0300-00003A000000}"/>
    <hyperlink ref="A86" r:id="rId60" display="http://webagentes.canaldirecto.com.ar/incidents/view/659782-7" xr:uid="{00000000-0004-0000-0300-00003B000000}"/>
    <hyperlink ref="A85" r:id="rId61" display="http://webagentes.canaldirecto.com.ar/incidents/view/659781-8" xr:uid="{00000000-0004-0000-0300-00003C000000}"/>
    <hyperlink ref="A33" r:id="rId62" display="http://webagentes.canaldirecto.com.ar/incidents/view/659633-2" xr:uid="{00000000-0004-0000-0300-00003D000000}"/>
    <hyperlink ref="A23" r:id="rId63" display="http://webagentes.canaldirecto.com.ar/incidents/view/659600-4" xr:uid="{00000000-0004-0000-0300-00003E000000}"/>
    <hyperlink ref="A22" r:id="rId64" display="http://webagentes.canaldirecto.com.ar/incidents/view/659565-2" xr:uid="{00000000-0004-0000-0300-00003F000000}"/>
    <hyperlink ref="A21" r:id="rId65" display="http://webagentes.canaldirecto.com.ar/incidents/view/659558-2" xr:uid="{00000000-0004-0000-0300-000040000000}"/>
    <hyperlink ref="A32" r:id="rId66" display="http://webagentes.canaldirecto.com.ar/incidents/view/659504-1" xr:uid="{00000000-0004-0000-0300-000041000000}"/>
    <hyperlink ref="A27" r:id="rId67" display="http://webagentes.canaldirecto.com.ar/incidents/view/659423-7" xr:uid="{00000000-0004-0000-0300-000042000000}"/>
    <hyperlink ref="A17" r:id="rId68" display="http://webagentes.canaldirecto.com.ar/incidents/view/659395-5" xr:uid="{00000000-0004-0000-0300-000043000000}"/>
    <hyperlink ref="A18" r:id="rId69" display="http://webagentes.canaldirecto.com.ar/incidents/view/659361-8" xr:uid="{00000000-0004-0000-0300-000044000000}"/>
    <hyperlink ref="A67" r:id="rId70" display="http://webagentes.canaldirecto.com.ar/incidents/view/659279-8" xr:uid="{00000000-0004-0000-0300-000045000000}"/>
    <hyperlink ref="A66" r:id="rId71" display="http://webagentes.canaldirecto.com.ar/incidents/view/659278-9" xr:uid="{00000000-0004-0000-0300-000046000000}"/>
    <hyperlink ref="A65" r:id="rId72" display="http://webagentes.canaldirecto.com.ar/incidents/view/659277-0" xr:uid="{00000000-0004-0000-0300-000047000000}"/>
    <hyperlink ref="A64" r:id="rId73" display="http://webagentes.canaldirecto.com.ar/incidents/view/659276-1" xr:uid="{00000000-0004-0000-0300-000048000000}"/>
    <hyperlink ref="A61" r:id="rId74" display="http://webagentes.canaldirecto.com.ar/incidents/view/659275-2" xr:uid="{00000000-0004-0000-0300-000049000000}"/>
    <hyperlink ref="A60" r:id="rId75" display="http://webagentes.canaldirecto.com.ar/incidents/view/659274-3" xr:uid="{00000000-0004-0000-0300-00004A000000}"/>
    <hyperlink ref="A63" r:id="rId76" display="http://webagentes.canaldirecto.com.ar/incidents/view/659273-4" xr:uid="{00000000-0004-0000-0300-00004B000000}"/>
    <hyperlink ref="A62" r:id="rId77" display="http://webagentes.canaldirecto.com.ar/incidents/view/659272-5" xr:uid="{00000000-0004-0000-0300-00004C000000}"/>
    <hyperlink ref="A57" r:id="rId78" display="http://webagentes.canaldirecto.com.ar/incidents/view/659271-6" xr:uid="{00000000-0004-0000-0300-00004D000000}"/>
    <hyperlink ref="A56" r:id="rId79" display="http://webagentes.canaldirecto.com.ar/incidents/view/659270-7" xr:uid="{00000000-0004-0000-0300-00004E000000}"/>
    <hyperlink ref="A55" r:id="rId80" display="http://webagentes.canaldirecto.com.ar/incidents/view/659269-1" xr:uid="{00000000-0004-0000-0300-00004F000000}"/>
    <hyperlink ref="A59" r:id="rId81" display="http://webagentes.canaldirecto.com.ar/incidents/view/659268-2" xr:uid="{00000000-0004-0000-0300-000050000000}"/>
    <hyperlink ref="A58" r:id="rId82" display="http://webagentes.canaldirecto.com.ar/incidents/view/659267-3" xr:uid="{00000000-0004-0000-0300-000051000000}"/>
    <hyperlink ref="A54" r:id="rId83" display="http://webagentes.canaldirecto.com.ar/incidents/view/659266-4" xr:uid="{00000000-0004-0000-0300-000052000000}"/>
    <hyperlink ref="A53" r:id="rId84" display="http://webagentes.canaldirecto.com.ar/incidents/view/659265-5" xr:uid="{00000000-0004-0000-0300-000053000000}"/>
    <hyperlink ref="A52" r:id="rId85" display="http://webagentes.canaldirecto.com.ar/incidents/view/659264-6" xr:uid="{00000000-0004-0000-0300-000054000000}"/>
    <hyperlink ref="A51" r:id="rId86" display="http://webagentes.canaldirecto.com.ar/incidents/view/659263-7" xr:uid="{00000000-0004-0000-0300-000055000000}"/>
    <hyperlink ref="A50" r:id="rId87" display="http://webagentes.canaldirecto.com.ar/incidents/view/659262-8" xr:uid="{00000000-0004-0000-0300-000056000000}"/>
    <hyperlink ref="A49" r:id="rId88" display="http://webagentes.canaldirecto.com.ar/incidents/view/659261-9" xr:uid="{00000000-0004-0000-0300-000057000000}"/>
    <hyperlink ref="A48" r:id="rId89" display="http://webagentes.canaldirecto.com.ar/incidents/view/659260-0" xr:uid="{00000000-0004-0000-0300-000058000000}"/>
    <hyperlink ref="A14" r:id="rId90" display="http://webagentes.canaldirecto.com.ar/incidents/view/659205-3" xr:uid="{00000000-0004-0000-0300-000059000000}"/>
    <hyperlink ref="A16" r:id="rId91" display="http://webagentes.canaldirecto.com.ar/incidents/view/659166-5" xr:uid="{00000000-0004-0000-0300-00005A000000}"/>
    <hyperlink ref="A15" r:id="rId92" display="http://webagentes.canaldirecto.com.ar/incidents/view/659154-0" xr:uid="{00000000-0004-0000-0300-00005B000000}"/>
    <hyperlink ref="A13" r:id="rId93" display="http://webagentes.canaldirecto.com.ar/incidents/view/659153-1" xr:uid="{00000000-0004-0000-0300-00005C000000}"/>
    <hyperlink ref="A11" r:id="rId94" display="http://webagentes.canaldirecto.com.ar/incidents/view/659140-7" xr:uid="{00000000-0004-0000-0300-00005D000000}"/>
    <hyperlink ref="A10" r:id="rId95" display="http://webagentes.canaldirecto.com.ar/incidents/view/659139-1" xr:uid="{00000000-0004-0000-0300-00005E000000}"/>
    <hyperlink ref="A9" r:id="rId96" display="http://webagentes.canaldirecto.com.ar/incidents/view/659138-2" xr:uid="{00000000-0004-0000-0300-00005F000000}"/>
    <hyperlink ref="A12" r:id="rId97" display="http://webagentes.canaldirecto.com.ar/incidents/view/659038-3" xr:uid="{00000000-0004-0000-0300-000060000000}"/>
    <hyperlink ref="A24" r:id="rId98" display="http://webagentes.canaldirecto.com.ar/incidents/view/658966-0" xr:uid="{00000000-0004-0000-0300-000061000000}"/>
    <hyperlink ref="A6" r:id="rId99" display="http://webagentes.canaldirecto.com.ar/incidents/view/658679-7" xr:uid="{00000000-0004-0000-0300-000062000000}"/>
    <hyperlink ref="A7" r:id="rId100" display="http://webagentes.canaldirecto.com.ar/incidents/view/658669-0" xr:uid="{00000000-0004-0000-0300-000063000000}"/>
    <hyperlink ref="A8" r:id="rId101" display="http://webagentes.canaldirecto.com.ar/incidents/view/658535-4" xr:uid="{00000000-0004-0000-0300-000064000000}"/>
    <hyperlink ref="A5" r:id="rId102" display="http://webagentes.canaldirecto.com.ar/incidents/view/658534-5" xr:uid="{00000000-0004-0000-0300-000065000000}"/>
    <hyperlink ref="A19" r:id="rId103" display="http://webagentes.canaldirecto.com.ar/incidents/view/658505-3" xr:uid="{00000000-0004-0000-0300-000066000000}"/>
    <hyperlink ref="A4" r:id="rId104" display="http://webagentes.canaldirecto.com.ar/incidents/view/658499-3" xr:uid="{00000000-0004-0000-0300-000067000000}"/>
    <hyperlink ref="A2" r:id="rId105" display="http://webagentes.canaldirecto.com.ar/incidents/view/658388-8" xr:uid="{00000000-0004-0000-0300-000068000000}"/>
    <hyperlink ref="A44" r:id="rId106" display="http://webagentes.canaldirecto.com.ar/incidents/view/658365-7" xr:uid="{00000000-0004-0000-0300-000069000000}"/>
    <hyperlink ref="A20" r:id="rId107" display="http://webagentes.canaldirecto.com.ar/incidents/view/657850-3" xr:uid="{00000000-0004-0000-0300-00006A000000}"/>
    <hyperlink ref="A43" r:id="rId108" display="http://webagentes.canaldirecto.com.ar/incidents/view/657675-4" xr:uid="{00000000-0004-0000-0300-00006B000000}"/>
    <hyperlink ref="A42" r:id="rId109" display="http://webagentes.canaldirecto.com.ar/incidents/view/657484-4" xr:uid="{00000000-0004-0000-0300-00006C000000}"/>
    <hyperlink ref="A41" r:id="rId110" display="http://webagentes.canaldirecto.com.ar/incidents/view/657483-5" xr:uid="{00000000-0004-0000-0300-00006D000000}"/>
    <hyperlink ref="A45" r:id="rId111" display="http://webagentes.canaldirecto.com.ar/incidents/view/657363-2" xr:uid="{00000000-0004-0000-0300-00006E000000}"/>
    <hyperlink ref="A180" r:id="rId112" display="https://webagentes.canaldirecto.com.ar/incidents/view/665378-9" xr:uid="{00000000-0004-0000-0300-00006F000000}"/>
    <hyperlink ref="A179" r:id="rId113" display="https://webagentes.canaldirecto.com.ar/incidents/view/665377-0" xr:uid="{00000000-0004-0000-0300-000070000000}"/>
    <hyperlink ref="A178" r:id="rId114" display="https://webagentes.canaldirecto.com.ar/incidents/view/665376-1" xr:uid="{00000000-0004-0000-0300-000071000000}"/>
    <hyperlink ref="A177" r:id="rId115" display="https://webagentes.canaldirecto.com.ar/incidents/view/665375-2" xr:uid="{00000000-0004-0000-0300-000072000000}"/>
    <hyperlink ref="A176" r:id="rId116" display="https://webagentes.canaldirecto.com.ar/incidents/view/665374-3" xr:uid="{00000000-0004-0000-0300-000073000000}"/>
    <hyperlink ref="A173" r:id="rId117" display="https://webagentes.canaldirecto.com.ar/incidents/view/665373-4" xr:uid="{00000000-0004-0000-0300-000074000000}"/>
    <hyperlink ref="A174" r:id="rId118" display="https://webagentes.canaldirecto.com.ar/incidents/view/665372-5" xr:uid="{00000000-0004-0000-0300-000075000000}"/>
    <hyperlink ref="A175" r:id="rId119" display="https://webagentes.canaldirecto.com.ar/incidents/view/665371-6" xr:uid="{00000000-0004-0000-0300-000076000000}"/>
    <hyperlink ref="A207" r:id="rId120" display="https://webagentes.canaldirecto.com.ar/incidents/view/665220-3" xr:uid="{00000000-0004-0000-0300-000077000000}"/>
    <hyperlink ref="A206" r:id="rId121" display="https://webagentes.canaldirecto.com.ar/incidents/view/665219-7" xr:uid="{00000000-0004-0000-0300-000078000000}"/>
    <hyperlink ref="A205" r:id="rId122" display="https://webagentes.canaldirecto.com.ar/incidents/view/665218-8" xr:uid="{00000000-0004-0000-0300-000079000000}"/>
    <hyperlink ref="A202" r:id="rId123" display="https://webagentes.canaldirecto.com.ar/incidents/view/665217-9" xr:uid="{00000000-0004-0000-0300-00007A000000}"/>
    <hyperlink ref="A201" r:id="rId124" display="https://webagentes.canaldirecto.com.ar/incidents/view/665216-0" xr:uid="{00000000-0004-0000-0300-00007B000000}"/>
    <hyperlink ref="A200" r:id="rId125" display="https://webagentes.canaldirecto.com.ar/incidents/view/665215-1" xr:uid="{00000000-0004-0000-0300-00007C000000}"/>
    <hyperlink ref="A199" r:id="rId126" display="https://webagentes.canaldirecto.com.ar/incidents/view/665214-2" xr:uid="{00000000-0004-0000-0300-00007D000000}"/>
    <hyperlink ref="A181" r:id="rId127" display="https://webagentes.canaldirecto.com.ar/incidents/view/664585-0" xr:uid="{00000000-0004-0000-0300-00007E000000}"/>
    <hyperlink ref="A228" r:id="rId128" display="https://webagentes.canaldirecto.com.ar/incidents/view/664570-8" xr:uid="{00000000-0004-0000-0300-00007F000000}"/>
    <hyperlink ref="A227" r:id="rId129" display="https://webagentes.canaldirecto.com.ar/incidents/view/664569-2" xr:uid="{00000000-0004-0000-0300-000080000000}"/>
    <hyperlink ref="A226" r:id="rId130" display="https://webagentes.canaldirecto.com.ar/incidents/view/664568-3" xr:uid="{00000000-0004-0000-0300-000081000000}"/>
    <hyperlink ref="A225" r:id="rId131" display="https://webagentes.canaldirecto.com.ar/incidents/view/664567-4" xr:uid="{00000000-0004-0000-0300-000082000000}"/>
    <hyperlink ref="A230" r:id="rId132" display="https://webagentes.canaldirecto.com.ar/incidents/view/664563-8" xr:uid="{00000000-0004-0000-0300-000083000000}"/>
    <hyperlink ref="A229" r:id="rId133" display="https://webagentes.canaldirecto.com.ar/incidents/view/664562-9" xr:uid="{00000000-0004-0000-0300-000084000000}"/>
    <hyperlink ref="A223" r:id="rId134" display="https://webagentes.canaldirecto.com.ar/incidents/view/664441-7" xr:uid="{00000000-0004-0000-0300-000085000000}"/>
    <hyperlink ref="A222" r:id="rId135" display="https://webagentes.canaldirecto.com.ar/incidents/view/664440-8" xr:uid="{00000000-0004-0000-0300-000086000000}"/>
    <hyperlink ref="A221" r:id="rId136" display="https://webagentes.canaldirecto.com.ar/incidents/view/664439-2" xr:uid="{00000000-0004-0000-0300-000087000000}"/>
    <hyperlink ref="A220" r:id="rId137" display="https://webagentes.canaldirecto.com.ar/incidents/view/664438-3" xr:uid="{00000000-0004-0000-0300-000088000000}"/>
    <hyperlink ref="A219" r:id="rId138" display="https://webagentes.canaldirecto.com.ar/incidents/view/664437-4" xr:uid="{00000000-0004-0000-0300-000089000000}"/>
    <hyperlink ref="A218" r:id="rId139" display="https://webagentes.canaldirecto.com.ar/incidents/view/664436-5" xr:uid="{00000000-0004-0000-0300-00008A000000}"/>
    <hyperlink ref="A217" r:id="rId140" display="https://webagentes.canaldirecto.com.ar/incidents/view/664435-6" xr:uid="{00000000-0004-0000-0300-00008B000000}"/>
    <hyperlink ref="A216" r:id="rId141" display="https://webagentes.canaldirecto.com.ar/incidents/view/664434-7" xr:uid="{00000000-0004-0000-0300-00008C000000}"/>
    <hyperlink ref="A215" r:id="rId142" display="https://webagentes.canaldirecto.com.ar/incidents/view/664433-8" xr:uid="{00000000-0004-0000-0300-00008D000000}"/>
    <hyperlink ref="A214" r:id="rId143" display="https://webagentes.canaldirecto.com.ar/incidents/view/664432-9" xr:uid="{00000000-0004-0000-0300-00008E000000}"/>
    <hyperlink ref="A213" r:id="rId144" display="https://webagentes.canaldirecto.com.ar/incidents/view/664404-6" xr:uid="{00000000-0004-0000-0300-00008F000000}"/>
    <hyperlink ref="A212" r:id="rId145" display="https://webagentes.canaldirecto.com.ar/incidents/view/664403-7" xr:uid="{00000000-0004-0000-0300-000090000000}"/>
    <hyperlink ref="A211" r:id="rId146" display="https://webagentes.canaldirecto.com.ar/incidents/view/664402-8" xr:uid="{00000000-0004-0000-0300-000091000000}"/>
    <hyperlink ref="A210" r:id="rId147" display="https://webagentes.canaldirecto.com.ar/incidents/view/664401-9" xr:uid="{00000000-0004-0000-0300-000092000000}"/>
    <hyperlink ref="A209" r:id="rId148" display="https://webagentes.canaldirecto.com.ar/incidents/view/664400-0" xr:uid="{00000000-0004-0000-0300-000093000000}"/>
    <hyperlink ref="A208" r:id="rId149" display="https://webagentes.canaldirecto.com.ar/incidents/view/664399-5" xr:uid="{00000000-0004-0000-0300-000094000000}"/>
    <hyperlink ref="A224" r:id="rId150" display="https://webagentes.canaldirecto.com.ar/incidents/view/664391-3" xr:uid="{00000000-0004-0000-0300-000095000000}"/>
    <hyperlink ref="A204" r:id="rId151" display="https://webagentes.canaldirecto.com.ar/incidents/view/664389-8" xr:uid="{00000000-0004-0000-0300-000096000000}"/>
    <hyperlink ref="A203" r:id="rId152" display="https://webagentes.canaldirecto.com.ar/incidents/view/664388-9" xr:uid="{00000000-0004-0000-0300-000097000000}"/>
    <hyperlink ref="A198" r:id="rId153" display="https://webagentes.canaldirecto.com.ar/incidents/view/664365-8" xr:uid="{00000000-0004-0000-0300-000098000000}"/>
    <hyperlink ref="A197" r:id="rId154" display="https://webagentes.canaldirecto.com.ar/incidents/view/664364-9" xr:uid="{00000000-0004-0000-0300-000099000000}"/>
    <hyperlink ref="A196" r:id="rId155" display="https://webagentes.canaldirecto.com.ar/incidents/view/664363-0" xr:uid="{00000000-0004-0000-0300-00009A000000}"/>
    <hyperlink ref="A195" r:id="rId156" display="https://webagentes.canaldirecto.com.ar/incidents/view/664362-1" xr:uid="{00000000-0004-0000-0300-00009B000000}"/>
    <hyperlink ref="A194" r:id="rId157" display="https://webagentes.canaldirecto.com.ar/incidents/view/664361-2" xr:uid="{00000000-0004-0000-0300-00009C000000}"/>
    <hyperlink ref="A193" r:id="rId158" display="https://webagentes.canaldirecto.com.ar/incidents/view/664360-3" xr:uid="{00000000-0004-0000-0300-00009D000000}"/>
    <hyperlink ref="A146" r:id="rId159" display="https://webagentes.canaldirecto.com.ar/incidents/view/663733-8" xr:uid="{00000000-0004-0000-0300-00009E000000}"/>
    <hyperlink ref="A192" r:id="rId160" display="https://webagentes.canaldirecto.com.ar/incidents/view/663616-2" xr:uid="{00000000-0004-0000-0300-00009F000000}"/>
    <hyperlink ref="A191" r:id="rId161" display="https://webagentes.canaldirecto.com.ar/incidents/view/663615-3" xr:uid="{00000000-0004-0000-0300-0000A0000000}"/>
    <hyperlink ref="A165" r:id="rId162" display="https://webagentes.canaldirecto.com.ar/incidents/view/663614-4" xr:uid="{00000000-0004-0000-0300-0000A1000000}"/>
    <hyperlink ref="A164" r:id="rId163" display="https://webagentes.canaldirecto.com.ar/incidents/view/663613-5" xr:uid="{00000000-0004-0000-0300-0000A2000000}"/>
    <hyperlink ref="A163" r:id="rId164" display="https://webagentes.canaldirecto.com.ar/incidents/view/663612-6" xr:uid="{00000000-0004-0000-0300-0000A3000000}"/>
    <hyperlink ref="A187" r:id="rId165" display="https://webagentes.canaldirecto.com.ar/incidents/view/663611-7" xr:uid="{00000000-0004-0000-0300-0000A4000000}"/>
    <hyperlink ref="A184" r:id="rId166" display="https://webagentes.canaldirecto.com.ar/incidents/view/663610-8" xr:uid="{00000000-0004-0000-0300-0000A5000000}"/>
    <hyperlink ref="A183" r:id="rId167" display="https://webagentes.canaldirecto.com.ar/incidents/view/663609-2" xr:uid="{00000000-0004-0000-0300-0000A6000000}"/>
    <hyperlink ref="A186" r:id="rId168" display="https://webagentes.canaldirecto.com.ar/incidents/view/663608-3" xr:uid="{00000000-0004-0000-0300-0000A7000000}"/>
    <hyperlink ref="A182" r:id="rId169" display="https://webagentes.canaldirecto.com.ar/incidents/view/663607-4" xr:uid="{00000000-0004-0000-0300-0000A8000000}"/>
    <hyperlink ref="A185" r:id="rId170" display="https://webagentes.canaldirecto.com.ar/incidents/view/663606-5" xr:uid="{00000000-0004-0000-0300-0000A9000000}"/>
    <hyperlink ref="A190" r:id="rId171" display="https://webagentes.canaldirecto.com.ar/incidents/view/663605-6" xr:uid="{00000000-0004-0000-0300-0000AA000000}"/>
    <hyperlink ref="A189" r:id="rId172" display="https://webagentes.canaldirecto.com.ar/incidents/view/663604-7" xr:uid="{00000000-0004-0000-0300-0000AB000000}"/>
    <hyperlink ref="A188" r:id="rId173" display="https://webagentes.canaldirecto.com.ar/incidents/view/663603-8" xr:uid="{00000000-0004-0000-0300-0000AC000000}"/>
    <hyperlink ref="A172" r:id="rId174" display="https://webagentes.canaldirecto.com.ar/incidents/view/663601-0" xr:uid="{00000000-0004-0000-0300-0000AD000000}"/>
    <hyperlink ref="A171" r:id="rId175" display="https://webagentes.canaldirecto.com.ar/incidents/view/663600-1" xr:uid="{00000000-0004-0000-0300-0000AE000000}"/>
    <hyperlink ref="A170" r:id="rId176" display="https://webagentes.canaldirecto.com.ar/incidents/view/663599-6" xr:uid="{00000000-0004-0000-0300-0000AF000000}"/>
    <hyperlink ref="A169" r:id="rId177" display="https://webagentes.canaldirecto.com.ar/incidents/view/663598-7" xr:uid="{00000000-0004-0000-0300-0000B0000000}"/>
    <hyperlink ref="A168" r:id="rId178" display="https://webagentes.canaldirecto.com.ar/incidents/view/663597-8" xr:uid="{00000000-0004-0000-0300-0000B1000000}"/>
    <hyperlink ref="A166" r:id="rId179" display="https://webagentes.canaldirecto.com.ar/incidents/view/663596-9" xr:uid="{00000000-0004-0000-0300-0000B2000000}"/>
    <hyperlink ref="A167" r:id="rId180" display="https://webagentes.canaldirecto.com.ar/incidents/view/663595-0" xr:uid="{00000000-0004-0000-0300-0000B3000000}"/>
    <hyperlink ref="A162" r:id="rId181" display="https://webagentes.canaldirecto.com.ar/incidents/view/663593-2" xr:uid="{00000000-0004-0000-0300-0000B4000000}"/>
    <hyperlink ref="A161" r:id="rId182" display="https://webagentes.canaldirecto.com.ar/incidents/view/663592-3" xr:uid="{00000000-0004-0000-0300-0000B5000000}"/>
    <hyperlink ref="A160" r:id="rId183" display="https://webagentes.canaldirecto.com.ar/incidents/view/663591-4" xr:uid="{00000000-0004-0000-0300-0000B6000000}"/>
    <hyperlink ref="A159" r:id="rId184" display="https://webagentes.canaldirecto.com.ar/incidents/view/663590-5" xr:uid="{00000000-0004-0000-0300-0000B7000000}"/>
    <hyperlink ref="A158" r:id="rId185" display="https://webagentes.canaldirecto.com.ar/incidents/view/663589-9" xr:uid="{00000000-0004-0000-0300-0000B8000000}"/>
    <hyperlink ref="A157" r:id="rId186" display="https://webagentes.canaldirecto.com.ar/incidents/view/663588-0" xr:uid="{00000000-0004-0000-0300-0000B9000000}"/>
    <hyperlink ref="A145" r:id="rId187" display="https://webagentes.canaldirecto.com.ar/incidents/view/663408-5" xr:uid="{00000000-0004-0000-0300-0000BA000000}"/>
    <hyperlink ref="A147" r:id="rId188" display="https://webagentes.canaldirecto.com.ar/incidents/view/663389-1" xr:uid="{00000000-0004-0000-0300-0000BB000000}"/>
    <hyperlink ref="A142" r:id="rId189" display="https://webagentes.canaldirecto.com.ar/incidents/view/663197-2" xr:uid="{00000000-0004-0000-0300-0000BC000000}"/>
    <hyperlink ref="A143" r:id="rId190" display="https://webagentes.canaldirecto.com.ar/incidents/view/663091-9" xr:uid="{00000000-0004-0000-0300-0000BD000000}"/>
    <hyperlink ref="A148" r:id="rId191" display="https://webagentes.canaldirecto.com.ar/incidents/view/663043-2" xr:uid="{00000000-0004-0000-0300-0000BE000000}"/>
    <hyperlink ref="A138" r:id="rId192" display="https://webagentes.canaldirecto.com.ar/incidents/view/662932-0" xr:uid="{00000000-0004-0000-0300-0000BF000000}"/>
    <hyperlink ref="A139" r:id="rId193" display="https://webagentes.canaldirecto.com.ar/incidents/view/662924-1" xr:uid="{00000000-0004-0000-0300-0000C0000000}"/>
    <hyperlink ref="A140" r:id="rId194" display="https://webagentes.canaldirecto.com.ar/incidents/view/662913-5" xr:uid="{00000000-0004-0000-0300-0000C1000000}"/>
    <hyperlink ref="A144" r:id="rId195" display="https://webagentes.canaldirecto.com.ar/incidents/view/662891-4" xr:uid="{00000000-0004-0000-0300-0000C2000000}"/>
    <hyperlink ref="A133" r:id="rId196" display="https://webagentes.canaldirecto.com.ar/incidents/view/662672-1" xr:uid="{00000000-0004-0000-0300-0000C3000000}"/>
    <hyperlink ref="A134" r:id="rId197" display="https://webagentes.canaldirecto.com.ar/incidents/view/662633-2" xr:uid="{00000000-0004-0000-0300-0000C4000000}"/>
    <hyperlink ref="A135" r:id="rId198" display="https://webagentes.canaldirecto.com.ar/incidents/view/662629-9" xr:uid="{00000000-0004-0000-0300-0000C5000000}"/>
    <hyperlink ref="A132" r:id="rId199" display="https://webagentes.canaldirecto.com.ar/incidents/view/662544-9" xr:uid="{00000000-0004-0000-0300-0000C6000000}"/>
    <hyperlink ref="A149" r:id="rId200" display="https://webagentes.canaldirecto.com.ar/incidents/view/662498-1" xr:uid="{00000000-0004-0000-0300-0000C7000000}"/>
    <hyperlink ref="A131" r:id="rId201" display="https://webagentes.canaldirecto.com.ar/incidents/view/662448-6" xr:uid="{00000000-0004-0000-0300-0000C8000000}"/>
    <hyperlink ref="A150" r:id="rId202" display="https://webagentes.canaldirecto.com.ar/incidents/view/662280-4" xr:uid="{00000000-0004-0000-0300-0000C9000000}"/>
    <hyperlink ref="A126" r:id="rId203" display="https://webagentes.canaldirecto.com.ar/incidents/view/661992-5" xr:uid="{00000000-0004-0000-0300-0000CA000000}"/>
    <hyperlink ref="A125" r:id="rId204" display="https://webagentes.canaldirecto.com.ar/incidents/view/661754-7" xr:uid="{00000000-0004-0000-0300-0000CB000000}"/>
    <hyperlink ref="A155" r:id="rId205" display="https://webagentes.canaldirecto.com.ar/incidents/view/661741-3" xr:uid="{00000000-0004-0000-0300-0000CC000000}"/>
    <hyperlink ref="A156" r:id="rId206" display="https://webagentes.canaldirecto.com.ar/incidents/view/661740-4" xr:uid="{00000000-0004-0000-0300-0000CD000000}"/>
    <hyperlink ref="A154" r:id="rId207" display="https://webagentes.canaldirecto.com.ar/incidents/view/661739-8" xr:uid="{00000000-0004-0000-0300-0000CE000000}"/>
    <hyperlink ref="A128" r:id="rId208" display="https://webagentes.canaldirecto.com.ar/incidents/view/661737-0" xr:uid="{00000000-0004-0000-0300-0000CF000000}"/>
    <hyperlink ref="A129" r:id="rId209" display="https://webagentes.canaldirecto.com.ar/incidents/view/661736-1" xr:uid="{00000000-0004-0000-0300-0000D0000000}"/>
    <hyperlink ref="A130" r:id="rId210" display="https://webagentes.canaldirecto.com.ar/incidents/view/661735-2" xr:uid="{00000000-0004-0000-0300-0000D1000000}"/>
    <hyperlink ref="A124" r:id="rId211" display="https://webagentes.canaldirecto.com.ar/incidents/view/661714-9" xr:uid="{00000000-0004-0000-0300-0000D2000000}"/>
    <hyperlink ref="A136" r:id="rId212" display="https://webagentes.canaldirecto.com.ar/incidents/view/661662-7" xr:uid="{00000000-0004-0000-0300-0000D3000000}"/>
    <hyperlink ref="A137" r:id="rId213" display="https://webagentes.canaldirecto.com.ar/incidents/view/661661-8" xr:uid="{00000000-0004-0000-0300-0000D4000000}"/>
    <hyperlink ref="A127" r:id="rId214" display="https://webagentes.canaldirecto.com.ar/incidents/view/661519-6" xr:uid="{00000000-0004-0000-0300-0000D5000000}"/>
    <hyperlink ref="A122" r:id="rId215" display="https://webagentes.canaldirecto.com.ar/incidents/view/661410-6" xr:uid="{00000000-0004-0000-0300-0000D6000000}"/>
    <hyperlink ref="A123" r:id="rId216" display="https://webagentes.canaldirecto.com.ar/incidents/view/661283-4" xr:uid="{00000000-0004-0000-0300-0000D7000000}"/>
    <hyperlink ref="A120" r:id="rId217" display="https://webagentes.canaldirecto.com.ar/incidents/view/660903-4" xr:uid="{00000000-0004-0000-0300-0000D8000000}"/>
    <hyperlink ref="A121" r:id="rId218" display="https://webagentes.canaldirecto.com.ar/incidents/view/660902-5" xr:uid="{00000000-0004-0000-0300-0000D9000000}"/>
    <hyperlink ref="A141" r:id="rId219" display="https://webagentes.canaldirecto.com.ar/incidents/view/659841-9" xr:uid="{00000000-0004-0000-0300-0000DA000000}"/>
    <hyperlink ref="A151" r:id="rId220" display="https://webagentes.canaldirecto.com.ar/incidents/view/659604-0" xr:uid="{00000000-0004-0000-0300-0000DB000000}"/>
    <hyperlink ref="A355" r:id="rId221" display="https://webagentes.canaldirecto.com.ar/incidents/view/668218-9" xr:uid="{00000000-0004-0000-0300-0000DC000000}"/>
    <hyperlink ref="A336" r:id="rId222" display="https://webagentes.canaldirecto.com.ar/incidents/view/668217-0" xr:uid="{00000000-0004-0000-0300-0000DD000000}"/>
    <hyperlink ref="A335" r:id="rId223" display="https://webagentes.canaldirecto.com.ar/incidents/view/668216-1" xr:uid="{00000000-0004-0000-0300-0000DE000000}"/>
    <hyperlink ref="A326" r:id="rId224" display="https://webagentes.canaldirecto.com.ar/incidents/view/668215-2" xr:uid="{00000000-0004-0000-0300-0000DF000000}"/>
    <hyperlink ref="A331" r:id="rId225" display="https://webagentes.canaldirecto.com.ar/incidents/view/668214-3" xr:uid="{00000000-0004-0000-0300-0000E0000000}"/>
    <hyperlink ref="A352" r:id="rId226" display="https://webagentes.canaldirecto.com.ar/incidents/view/668213-4" xr:uid="{00000000-0004-0000-0300-0000E1000000}"/>
    <hyperlink ref="A342" r:id="rId227" display="https://webagentes.canaldirecto.com.ar/incidents/view/668212-5" xr:uid="{00000000-0004-0000-0300-0000E2000000}"/>
    <hyperlink ref="A343" r:id="rId228" display="https://webagentes.canaldirecto.com.ar/incidents/view/668211-6" xr:uid="{00000000-0004-0000-0300-0000E3000000}"/>
    <hyperlink ref="A308" r:id="rId229" display="https://webagentes.canaldirecto.com.ar/incidents/view/668210-7" xr:uid="{00000000-0004-0000-0300-0000E4000000}"/>
    <hyperlink ref="A357" r:id="rId230" display="https://webagentes.canaldirecto.com.ar/incidents/view/668209-1" xr:uid="{00000000-0004-0000-0300-0000E5000000}"/>
    <hyperlink ref="A356" r:id="rId231" display="https://webagentes.canaldirecto.com.ar/incidents/view/668208-2" xr:uid="{00000000-0004-0000-0300-0000E6000000}"/>
    <hyperlink ref="A351" r:id="rId232" display="https://webagentes.canaldirecto.com.ar/incidents/view/668207-3" xr:uid="{00000000-0004-0000-0300-0000E7000000}"/>
    <hyperlink ref="A350" r:id="rId233" display="https://webagentes.canaldirecto.com.ar/incidents/view/668206-4" xr:uid="{00000000-0004-0000-0300-0000E8000000}"/>
    <hyperlink ref="A349" r:id="rId234" display="https://webagentes.canaldirecto.com.ar/incidents/view/668205-5" xr:uid="{00000000-0004-0000-0300-0000E9000000}"/>
    <hyperlink ref="A348" r:id="rId235" display="https://webagentes.canaldirecto.com.ar/incidents/view/668204-6" xr:uid="{00000000-0004-0000-0300-0000EA000000}"/>
    <hyperlink ref="A363" r:id="rId236" display="https://webagentes.canaldirecto.com.ar/incidents/view/667491-3" xr:uid="{00000000-0004-0000-0300-0000EB000000}"/>
    <hyperlink ref="A362" r:id="rId237" display="https://webagentes.canaldirecto.com.ar/incidents/view/667490-4" xr:uid="{00000000-0004-0000-0300-0000EC000000}"/>
    <hyperlink ref="A361" r:id="rId238" display="https://webagentes.canaldirecto.com.ar/incidents/view/667489-8" xr:uid="{00000000-0004-0000-0300-0000ED000000}"/>
    <hyperlink ref="A360" r:id="rId239" display="https://webagentes.canaldirecto.com.ar/incidents/view/667488-9" xr:uid="{00000000-0004-0000-0300-0000EE000000}"/>
    <hyperlink ref="A359" r:id="rId240" display="https://webagentes.canaldirecto.com.ar/incidents/view/667486-1" xr:uid="{00000000-0004-0000-0300-0000EF000000}"/>
    <hyperlink ref="A358" r:id="rId241" display="https://webagentes.canaldirecto.com.ar/incidents/view/667478-2" xr:uid="{00000000-0004-0000-0300-0000F0000000}"/>
    <hyperlink ref="A354" r:id="rId242" display="https://webagentes.canaldirecto.com.ar/incidents/view/667464-9" xr:uid="{00000000-0004-0000-0300-0000F1000000}"/>
    <hyperlink ref="A353" r:id="rId243" display="https://webagentes.canaldirecto.com.ar/incidents/view/667460-3" xr:uid="{00000000-0004-0000-0300-0000F2000000}"/>
    <hyperlink ref="A347" r:id="rId244" display="https://webagentes.canaldirecto.com.ar/incidents/view/667431-1" xr:uid="{00000000-0004-0000-0300-0000F3000000}"/>
    <hyperlink ref="A346" r:id="rId245" display="https://webagentes.canaldirecto.com.ar/incidents/view/667430-2" xr:uid="{00000000-0004-0000-0300-0000F4000000}"/>
    <hyperlink ref="A345" r:id="rId246" display="https://webagentes.canaldirecto.com.ar/incidents/view/667429-6" xr:uid="{00000000-0004-0000-0300-0000F5000000}"/>
    <hyperlink ref="A344" r:id="rId247" display="https://webagentes.canaldirecto.com.ar/incidents/view/667426-9" xr:uid="{00000000-0004-0000-0300-0000F6000000}"/>
    <hyperlink ref="A277" r:id="rId248" display="https://webagentes.canaldirecto.com.ar/incidents/view/667281-8" xr:uid="{00000000-0004-0000-0300-0000F7000000}"/>
    <hyperlink ref="A325" r:id="rId249" display="https://webagentes.canaldirecto.com.ar/incidents/view/667006-9" xr:uid="{00000000-0004-0000-0300-0000F8000000}"/>
    <hyperlink ref="A324" r:id="rId250" display="https://webagentes.canaldirecto.com.ar/incidents/view/667004-1" xr:uid="{00000000-0004-0000-0300-0000F9000000}"/>
    <hyperlink ref="A323" r:id="rId251" display="https://webagentes.canaldirecto.com.ar/incidents/view/667003-2" xr:uid="{00000000-0004-0000-0300-0000FA000000}"/>
    <hyperlink ref="A322" r:id="rId252" display="https://webagentes.canaldirecto.com.ar/incidents/view/667002-3" xr:uid="{00000000-0004-0000-0300-0000FB000000}"/>
    <hyperlink ref="A321" r:id="rId253" display="https://webagentes.canaldirecto.com.ar/incidents/view/667001-4" xr:uid="{00000000-0004-0000-0300-0000FC000000}"/>
    <hyperlink ref="A320" r:id="rId254" display="https://webagentes.canaldirecto.com.ar/incidents/view/667000-5" xr:uid="{00000000-0004-0000-0300-0000FD000000}"/>
    <hyperlink ref="A319" r:id="rId255" display="https://webagentes.canaldirecto.com.ar/incidents/view/666999-3" xr:uid="{00000000-0004-0000-0300-0000FE000000}"/>
    <hyperlink ref="A318" r:id="rId256" display="https://webagentes.canaldirecto.com.ar/incidents/view/666998-4" xr:uid="{00000000-0004-0000-0300-0000FF000000}"/>
    <hyperlink ref="A317" r:id="rId257" display="https://webagentes.canaldirecto.com.ar/incidents/view/666997-5" xr:uid="{00000000-0004-0000-0300-000000010000}"/>
    <hyperlink ref="A316" r:id="rId258" display="https://webagentes.canaldirecto.com.ar/incidents/view/666996-6" xr:uid="{00000000-0004-0000-0300-000001010000}"/>
    <hyperlink ref="A315" r:id="rId259" display="https://webagentes.canaldirecto.com.ar/incidents/view/666995-7" xr:uid="{00000000-0004-0000-0300-000002010000}"/>
    <hyperlink ref="A340" r:id="rId260" display="https://webagentes.canaldirecto.com.ar/incidents/view/666994-8" xr:uid="{00000000-0004-0000-0300-000003010000}"/>
    <hyperlink ref="A339" r:id="rId261" display="https://webagentes.canaldirecto.com.ar/incidents/view/666993-9" xr:uid="{00000000-0004-0000-0300-000004010000}"/>
    <hyperlink ref="A338" r:id="rId262" display="https://webagentes.canaldirecto.com.ar/incidents/view/666992-0" xr:uid="{00000000-0004-0000-0300-000005010000}"/>
    <hyperlink ref="A330" r:id="rId263" display="https://webagentes.canaldirecto.com.ar/incidents/view/666991-1" xr:uid="{00000000-0004-0000-0300-000006010000}"/>
    <hyperlink ref="A329" r:id="rId264" display="https://webagentes.canaldirecto.com.ar/incidents/view/666990-2" xr:uid="{00000000-0004-0000-0300-000007010000}"/>
    <hyperlink ref="A328" r:id="rId265" display="https://webagentes.canaldirecto.com.ar/incidents/view/666989-6" xr:uid="{00000000-0004-0000-0300-000008010000}"/>
    <hyperlink ref="A327" r:id="rId266" display="https://webagentes.canaldirecto.com.ar/incidents/view/666988-7" xr:uid="{00000000-0004-0000-0300-000009010000}"/>
    <hyperlink ref="A309" r:id="rId267" display="https://webagentes.canaldirecto.com.ar/incidents/view/666987-8" xr:uid="{00000000-0004-0000-0300-00000A010000}"/>
    <hyperlink ref="A310" r:id="rId268" display="https://webagentes.canaldirecto.com.ar/incidents/view/666986-9" xr:uid="{00000000-0004-0000-0300-00000B010000}"/>
    <hyperlink ref="A337" r:id="rId269" display="https://webagentes.canaldirecto.com.ar/incidents/view/666985-0" xr:uid="{00000000-0004-0000-0300-00000C010000}"/>
    <hyperlink ref="A341" r:id="rId270" display="https://webagentes.canaldirecto.com.ar/incidents/view/666984-1" xr:uid="{00000000-0004-0000-0300-00000D010000}"/>
    <hyperlink ref="A311" r:id="rId271" display="https://webagentes.canaldirecto.com.ar/incidents/view/666983-2" xr:uid="{00000000-0004-0000-0300-00000E010000}"/>
    <hyperlink ref="A334" r:id="rId272" display="https://webagentes.canaldirecto.com.ar/incidents/view/666982-3" xr:uid="{00000000-0004-0000-0300-00000F010000}"/>
    <hyperlink ref="A333" r:id="rId273" display="https://webagentes.canaldirecto.com.ar/incidents/view/666981-4" xr:uid="{00000000-0004-0000-0300-000010010000}"/>
    <hyperlink ref="A332" r:id="rId274" display="https://webagentes.canaldirecto.com.ar/incidents/view/666980-5" xr:uid="{00000000-0004-0000-0300-000011010000}"/>
    <hyperlink ref="A314" r:id="rId275" display="https://webagentes.canaldirecto.com.ar/incidents/view/666979-9" xr:uid="{00000000-0004-0000-0300-000012010000}"/>
    <hyperlink ref="A313" r:id="rId276" display="https://webagentes.canaldirecto.com.ar/incidents/view/666978-0" xr:uid="{00000000-0004-0000-0300-000013010000}"/>
    <hyperlink ref="A312" r:id="rId277" display="https://webagentes.canaldirecto.com.ar/incidents/view/666977-1" xr:uid="{00000000-0004-0000-0300-000014010000}"/>
    <hyperlink ref="A274" r:id="rId278" display="https://webagentes.canaldirecto.com.ar/incidents/view/666813-4" xr:uid="{00000000-0004-0000-0300-000015010000}"/>
    <hyperlink ref="A271" r:id="rId279" display="https://webagentes.canaldirecto.com.ar/incidents/view/666628-8" xr:uid="{00000000-0004-0000-0300-000016010000}"/>
    <hyperlink ref="A267" r:id="rId280" display="https://webagentes.canaldirecto.com.ar/incidents/view/666625-1" xr:uid="{00000000-0004-0000-0300-000017010000}"/>
    <hyperlink ref="A272" r:id="rId281" display="https://webagentes.canaldirecto.com.ar/incidents/view/666618-1" xr:uid="{00000000-0004-0000-0300-000018010000}"/>
    <hyperlink ref="A269" r:id="rId282" display="https://webagentes.canaldirecto.com.ar/incidents/view/666526-1" xr:uid="{00000000-0004-0000-0300-000019010000}"/>
    <hyperlink ref="A291" r:id="rId283" display="https://webagentes.canaldirecto.com.ar/incidents/view/666399-9" xr:uid="{00000000-0004-0000-0300-00001A010000}"/>
    <hyperlink ref="A299" r:id="rId284" display="https://webagentes.canaldirecto.com.ar/incidents/view/666398-0" xr:uid="{00000000-0004-0000-0300-00001B010000}"/>
    <hyperlink ref="A298" r:id="rId285" display="https://webagentes.canaldirecto.com.ar/incidents/view/666397-1" xr:uid="{00000000-0004-0000-0300-00001C010000}"/>
    <hyperlink ref="A297" r:id="rId286" display="https://webagentes.canaldirecto.com.ar/incidents/view/666396-2" xr:uid="{00000000-0004-0000-0300-00001D010000}"/>
    <hyperlink ref="A296" r:id="rId287" display="https://webagentes.canaldirecto.com.ar/incidents/view/666395-3" xr:uid="{00000000-0004-0000-0300-00001E010000}"/>
    <hyperlink ref="A295" r:id="rId288" display="https://webagentes.canaldirecto.com.ar/incidents/view/666394-4" xr:uid="{00000000-0004-0000-0300-00001F010000}"/>
    <hyperlink ref="A294" r:id="rId289" display="https://webagentes.canaldirecto.com.ar/incidents/view/666393-5" xr:uid="{00000000-0004-0000-0300-000020010000}"/>
    <hyperlink ref="A293" r:id="rId290" display="https://webagentes.canaldirecto.com.ar/incidents/view/666392-6" xr:uid="{00000000-0004-0000-0300-000021010000}"/>
    <hyperlink ref="A292" r:id="rId291" display="https://webagentes.canaldirecto.com.ar/incidents/view/666391-7" xr:uid="{00000000-0004-0000-0300-000022010000}"/>
    <hyperlink ref="A307" r:id="rId292" display="https://webagentes.canaldirecto.com.ar/incidents/view/666389-2" xr:uid="{00000000-0004-0000-0300-000023010000}"/>
    <hyperlink ref="A306" r:id="rId293" display="https://webagentes.canaldirecto.com.ar/incidents/view/666388-3" xr:uid="{00000000-0004-0000-0300-000024010000}"/>
    <hyperlink ref="A305" r:id="rId294" display="https://webagentes.canaldirecto.com.ar/incidents/view/666387-4" xr:uid="{00000000-0004-0000-0300-000025010000}"/>
    <hyperlink ref="A304" r:id="rId295" display="https://webagentes.canaldirecto.com.ar/incidents/view/666386-5" xr:uid="{00000000-0004-0000-0300-000026010000}"/>
    <hyperlink ref="A303" r:id="rId296" display="https://webagentes.canaldirecto.com.ar/incidents/view/666385-6" xr:uid="{00000000-0004-0000-0300-000027010000}"/>
    <hyperlink ref="A302" r:id="rId297" display="https://webagentes.canaldirecto.com.ar/incidents/view/666384-7" xr:uid="{00000000-0004-0000-0300-000028010000}"/>
    <hyperlink ref="A301" r:id="rId298" display="https://webagentes.canaldirecto.com.ar/incidents/view/666383-8" xr:uid="{00000000-0004-0000-0300-000029010000}"/>
    <hyperlink ref="A300" r:id="rId299" display="https://webagentes.canaldirecto.com.ar/incidents/view/666382-9" xr:uid="{00000000-0004-0000-0300-00002A010000}"/>
    <hyperlink ref="A276" r:id="rId300" display="https://webagentes.canaldirecto.com.ar/incidents/view/666229-1" xr:uid="{00000000-0004-0000-0300-00002B010000}"/>
    <hyperlink ref="A290" r:id="rId301" display="https://webagentes.canaldirecto.com.ar/incidents/view/666219-4" xr:uid="{00000000-0004-0000-0300-00002C010000}"/>
    <hyperlink ref="A289" r:id="rId302" display="https://webagentes.canaldirecto.com.ar/incidents/view/666218-5" xr:uid="{00000000-0004-0000-0300-00002D010000}"/>
    <hyperlink ref="A288" r:id="rId303" display="https://webagentes.canaldirecto.com.ar/incidents/view/666217-6" xr:uid="{00000000-0004-0000-0300-00002E010000}"/>
    <hyperlink ref="A287" r:id="rId304" display="https://webagentes.canaldirecto.com.ar/incidents/view/666216-7" xr:uid="{00000000-0004-0000-0300-00002F010000}"/>
    <hyperlink ref="A286" r:id="rId305" display="https://webagentes.canaldirecto.com.ar/incidents/view/666215-8" xr:uid="{00000000-0004-0000-0300-000030010000}"/>
    <hyperlink ref="A285" r:id="rId306" display="https://webagentes.canaldirecto.com.ar/incidents/view/666214-9" xr:uid="{00000000-0004-0000-0300-000031010000}"/>
    <hyperlink ref="A284" r:id="rId307" display="https://webagentes.canaldirecto.com.ar/incidents/view/666213-0" xr:uid="{00000000-0004-0000-0300-000032010000}"/>
    <hyperlink ref="A283" r:id="rId308" display="https://webagentes.canaldirecto.com.ar/incidents/view/666212-1" xr:uid="{00000000-0004-0000-0300-000033010000}"/>
    <hyperlink ref="A282" r:id="rId309" display="https://webagentes.canaldirecto.com.ar/incidents/view/666211-2" xr:uid="{00000000-0004-0000-0300-000034010000}"/>
    <hyperlink ref="A281" r:id="rId310" display="https://webagentes.canaldirecto.com.ar/incidents/view/666210-3" xr:uid="{00000000-0004-0000-0300-000035010000}"/>
    <hyperlink ref="A280" r:id="rId311" display="https://webagentes.canaldirecto.com.ar/incidents/view/666209-7" xr:uid="{00000000-0004-0000-0300-000036010000}"/>
    <hyperlink ref="A268" r:id="rId312" display="https://webagentes.canaldirecto.com.ar/incidents/view/666122-9" xr:uid="{00000000-0004-0000-0300-000037010000}"/>
    <hyperlink ref="A262" r:id="rId313" display="https://webagentes.canaldirecto.com.ar/incidents/view/665889-0" xr:uid="{00000000-0004-0000-0300-000038010000}"/>
    <hyperlink ref="A270" r:id="rId314" display="https://webagentes.canaldirecto.com.ar/incidents/view/665862-3" xr:uid="{00000000-0004-0000-0300-000039010000}"/>
    <hyperlink ref="A263" r:id="rId315" display="https://webagentes.canaldirecto.com.ar/incidents/view/665851-7" xr:uid="{00000000-0004-0000-0300-00003A010000}"/>
    <hyperlink ref="A253" r:id="rId316" display="https://webagentes.canaldirecto.com.ar/incidents/view/665255-9" xr:uid="{00000000-0004-0000-0300-00003B010000}"/>
    <hyperlink ref="A254" r:id="rId317" display="https://webagentes.canaldirecto.com.ar/incidents/view/665239-1" xr:uid="{00000000-0004-0000-0300-00003C010000}"/>
    <hyperlink ref="A255" r:id="rId318" display="https://webagentes.canaldirecto.com.ar/incidents/view/665238-2" xr:uid="{00000000-0004-0000-0300-00003D010000}"/>
    <hyperlink ref="A265" r:id="rId319" display="https://webagentes.canaldirecto.com.ar/incidents/view/665198-5" xr:uid="{00000000-0004-0000-0300-00003E010000}"/>
    <hyperlink ref="A256" r:id="rId320" display="https://webagentes.canaldirecto.com.ar/incidents/view/665187-9" xr:uid="{00000000-0004-0000-0300-00003F010000}"/>
    <hyperlink ref="A251" r:id="rId321" display="https://webagentes.canaldirecto.com.ar/incidents/view/665172-7" xr:uid="{00000000-0004-0000-0300-000040010000}"/>
    <hyperlink ref="A257" r:id="rId322" display="https://webagentes.canaldirecto.com.ar/incidents/view/665018-0" xr:uid="{00000000-0004-0000-0300-000041010000}"/>
    <hyperlink ref="A250" r:id="rId323" display="https://webagentes.canaldirecto.com.ar/incidents/view/665014-4" xr:uid="{00000000-0004-0000-0300-000042010000}"/>
    <hyperlink ref="A244" r:id="rId324" display="https://webagentes.canaldirecto.com.ar/incidents/view/664940-3" xr:uid="{00000000-0004-0000-0300-000043010000}"/>
    <hyperlink ref="A259" r:id="rId325" display="https://webagentes.canaldirecto.com.ar/incidents/view/664917-5" xr:uid="{00000000-0004-0000-0300-000044010000}"/>
    <hyperlink ref="A278" r:id="rId326" display="https://webagentes.canaldirecto.com.ar/incidents/view/664916-6" xr:uid="{00000000-0004-0000-0300-000045010000}"/>
    <hyperlink ref="A260" r:id="rId327" display="https://webagentes.canaldirecto.com.ar/incidents/view/664915-7" xr:uid="{00000000-0004-0000-0300-000046010000}"/>
    <hyperlink ref="A261" r:id="rId328" display="https://webagentes.canaldirecto.com.ar/incidents/view/664914-8" xr:uid="{00000000-0004-0000-0300-000047010000}"/>
    <hyperlink ref="A245" r:id="rId329" display="https://webagentes.canaldirecto.com.ar/incidents/view/664863-5" xr:uid="{00000000-0004-0000-0300-000048010000}"/>
    <hyperlink ref="A240" r:id="rId330" display="https://webagentes.canaldirecto.com.ar/incidents/view/664733-5" xr:uid="{00000000-0004-0000-0300-000049010000}"/>
    <hyperlink ref="A275" r:id="rId331" display="https://webagentes.canaldirecto.com.ar/incidents/view/664708-9" xr:uid="{00000000-0004-0000-0300-00004A010000}"/>
    <hyperlink ref="A246" r:id="rId332" display="https://webagentes.canaldirecto.com.ar/incidents/view/664684-0" xr:uid="{00000000-0004-0000-0300-00004B010000}"/>
    <hyperlink ref="A247" r:id="rId333" display="https://webagentes.canaldirecto.com.ar/incidents/view/664676-1" xr:uid="{00000000-0004-0000-0300-00004C010000}"/>
    <hyperlink ref="A248" r:id="rId334" display="https://webagentes.canaldirecto.com.ar/incidents/view/664675-2" xr:uid="{00000000-0004-0000-0300-00004D010000}"/>
    <hyperlink ref="A241" r:id="rId335" display="https://webagentes.canaldirecto.com.ar/incidents/view/664639-0" xr:uid="{00000000-0004-0000-0300-00004E010000}"/>
    <hyperlink ref="A266" r:id="rId336" display="https://webagentes.canaldirecto.com.ar/incidents/view/664630-9" xr:uid="{00000000-0004-0000-0300-00004F010000}"/>
    <hyperlink ref="A242" r:id="rId337" display="https://webagentes.canaldirecto.com.ar/incidents/view/664583-2" xr:uid="{00000000-0004-0000-0300-000050010000}"/>
    <hyperlink ref="A249" r:id="rId338" display="https://webagentes.canaldirecto.com.ar/incidents/view/664578-0" xr:uid="{00000000-0004-0000-0300-000051010000}"/>
    <hyperlink ref="A238" r:id="rId339" display="https://webagentes.canaldirecto.com.ar/incidents/view/664536-4" xr:uid="{00000000-0004-0000-0300-000052010000}"/>
    <hyperlink ref="A258" r:id="rId340" display="https://webagentes.canaldirecto.com.ar/incidents/view/664535-5" xr:uid="{00000000-0004-0000-0300-000053010000}"/>
    <hyperlink ref="A237" r:id="rId341" display="https://webagentes.canaldirecto.com.ar/incidents/view/664253-4" xr:uid="{00000000-0004-0000-0300-000054010000}"/>
    <hyperlink ref="A234" r:id="rId342" display="https://webagentes.canaldirecto.com.ar/incidents/view/664249-1" xr:uid="{00000000-0004-0000-0300-000055010000}"/>
    <hyperlink ref="A235" r:id="rId343" display="https://webagentes.canaldirecto.com.ar/incidents/view/664175-7" xr:uid="{00000000-0004-0000-0300-000056010000}"/>
    <hyperlink ref="A273" r:id="rId344" display="https://webagentes.canaldirecto.com.ar/incidents/view/664174-8" xr:uid="{00000000-0004-0000-0300-000057010000}"/>
    <hyperlink ref="A252" r:id="rId345" display="https://webagentes.canaldirecto.com.ar/incidents/view/664031-4" xr:uid="{00000000-0004-0000-0300-000058010000}"/>
    <hyperlink ref="A264" r:id="rId346" display="https://webagentes.canaldirecto.com.ar/incidents/view/663878-0" xr:uid="{00000000-0004-0000-0300-000059010000}"/>
    <hyperlink ref="A236" r:id="rId347" display="https://webagentes.canaldirecto.com.ar/incidents/view/663581-7" xr:uid="{00000000-0004-0000-0300-00005A010000}"/>
    <hyperlink ref="A243" r:id="rId348" display="https://webagentes.canaldirecto.com.ar/incidents/view/663041-4" xr:uid="{00000000-0004-0000-0300-00005B010000}"/>
    <hyperlink ref="A239" r:id="rId349" display="https://webagentes.canaldirecto.com.ar/incidents/view/658035-9" xr:uid="{00000000-0004-0000-0300-00005C010000}"/>
    <hyperlink ref="A480" r:id="rId350" display="https://webagentes.canaldirecto.com.ar/incidents/view/671426-6" xr:uid="{00000000-0004-0000-0300-00005D010000}"/>
    <hyperlink ref="A479" r:id="rId351" display="https://webagentes.canaldirecto.com.ar/incidents/view/671425-7" xr:uid="{00000000-0004-0000-0300-00005E010000}"/>
    <hyperlink ref="A483" r:id="rId352" display="https://webagentes.canaldirecto.com.ar/incidents/view/671405-3" xr:uid="{00000000-0004-0000-0300-00005F010000}"/>
    <hyperlink ref="A482" r:id="rId353" display="https://webagentes.canaldirecto.com.ar/incidents/view/671404-4" xr:uid="{00000000-0004-0000-0300-000060010000}"/>
    <hyperlink ref="A481" r:id="rId354" display="https://webagentes.canaldirecto.com.ar/incidents/view/671403-5" xr:uid="{00000000-0004-0000-0300-000061010000}"/>
    <hyperlink ref="A459" r:id="rId355" display="https://webagentes.canaldirecto.com.ar/incidents/view/671347-0" xr:uid="{00000000-0004-0000-0300-000062010000}"/>
    <hyperlink ref="A470" r:id="rId356" display="https://webagentes.canaldirecto.com.ar/incidents/view/671345-2" xr:uid="{00000000-0004-0000-0300-000063010000}"/>
    <hyperlink ref="A456" r:id="rId357" display="https://webagentes.canaldirecto.com.ar/incidents/view/671344-3" xr:uid="{00000000-0004-0000-0300-000064010000}"/>
    <hyperlink ref="A455" r:id="rId358" display="https://webagentes.canaldirecto.com.ar/incidents/view/671343-4" xr:uid="{00000000-0004-0000-0300-000065010000}"/>
    <hyperlink ref="A465" r:id="rId359" display="https://webagentes.canaldirecto.com.ar/incidents/view/671342-5" xr:uid="{00000000-0004-0000-0300-000066010000}"/>
    <hyperlink ref="A464" r:id="rId360" display="https://webagentes.canaldirecto.com.ar/incidents/view/671341-6" xr:uid="{00000000-0004-0000-0300-000067010000}"/>
    <hyperlink ref="A478" r:id="rId361" display="https://webagentes.canaldirecto.com.ar/incidents/view/671340-7" xr:uid="{00000000-0004-0000-0300-000068010000}"/>
    <hyperlink ref="A477" r:id="rId362" display="https://webagentes.canaldirecto.com.ar/incidents/view/671339-1" xr:uid="{00000000-0004-0000-0300-000069010000}"/>
    <hyperlink ref="A476" r:id="rId363" display="https://webagentes.canaldirecto.com.ar/incidents/view/671338-2" xr:uid="{00000000-0004-0000-0300-00006A010000}"/>
    <hyperlink ref="A475" r:id="rId364" display="https://webagentes.canaldirecto.com.ar/incidents/view/671337-3" xr:uid="{00000000-0004-0000-0300-00006B010000}"/>
    <hyperlink ref="A474" r:id="rId365" display="https://webagentes.canaldirecto.com.ar/incidents/view/671336-4" xr:uid="{00000000-0004-0000-0300-00006C010000}"/>
    <hyperlink ref="A473" r:id="rId366" display="https://webagentes.canaldirecto.com.ar/incidents/view/671335-5" xr:uid="{00000000-0004-0000-0300-00006D010000}"/>
    <hyperlink ref="A472" r:id="rId367" display="https://webagentes.canaldirecto.com.ar/incidents/view/671334-6" xr:uid="{00000000-0004-0000-0300-00006E010000}"/>
    <hyperlink ref="A471" r:id="rId368" display="https://webagentes.canaldirecto.com.ar/incidents/view/671333-7" xr:uid="{00000000-0004-0000-0300-00006F010000}"/>
    <hyperlink ref="A462" r:id="rId369" display="https://webagentes.canaldirecto.com.ar/incidents/view/671016-3" xr:uid="{00000000-0004-0000-0300-000070010000}"/>
    <hyperlink ref="A463" r:id="rId370" display="https://webagentes.canaldirecto.com.ar/incidents/view/671015-4" xr:uid="{00000000-0004-0000-0300-000071010000}"/>
    <hyperlink ref="A461" r:id="rId371" display="https://webagentes.canaldirecto.com.ar/incidents/view/671014-5" xr:uid="{00000000-0004-0000-0300-000072010000}"/>
    <hyperlink ref="A458" r:id="rId372" display="https://webagentes.canaldirecto.com.ar/incidents/view/671013-6" xr:uid="{00000000-0004-0000-0300-000073010000}"/>
    <hyperlink ref="A457" r:id="rId373" display="https://webagentes.canaldirecto.com.ar/incidents/view/671012-7" xr:uid="{00000000-0004-0000-0300-000074010000}"/>
    <hyperlink ref="A469" r:id="rId374" display="https://webagentes.canaldirecto.com.ar/incidents/view/671011-8" xr:uid="{00000000-0004-0000-0300-000075010000}"/>
    <hyperlink ref="A468" r:id="rId375" display="https://webagentes.canaldirecto.com.ar/incidents/view/671010-9" xr:uid="{00000000-0004-0000-0300-000076010000}"/>
    <hyperlink ref="A467" r:id="rId376" display="https://webagentes.canaldirecto.com.ar/incidents/view/671009-3" xr:uid="{00000000-0004-0000-0300-000077010000}"/>
    <hyperlink ref="A466" r:id="rId377" display="https://webagentes.canaldirecto.com.ar/incidents/view/671008-4" xr:uid="{00000000-0004-0000-0300-000078010000}"/>
    <hyperlink ref="A460" r:id="rId378" display="https://webagentes.canaldirecto.com.ar/incidents/view/671007-5" xr:uid="{00000000-0004-0000-0300-000079010000}"/>
    <hyperlink ref="A454" r:id="rId379" display="https://webagentes.canaldirecto.com.ar/incidents/view/671006-6" xr:uid="{00000000-0004-0000-0300-00007A010000}"/>
    <hyperlink ref="A453" r:id="rId380" display="https://webagentes.canaldirecto.com.ar/incidents/view/671005-7" xr:uid="{00000000-0004-0000-0300-00007B010000}"/>
    <hyperlink ref="A415" r:id="rId381" display="https://webagentes.canaldirecto.com.ar/incidents/view/670195-2" xr:uid="{00000000-0004-0000-0300-00007C010000}"/>
    <hyperlink ref="A411" r:id="rId382" display="https://webagentes.canaldirecto.com.ar/incidents/view/669938-3" xr:uid="{00000000-0004-0000-0300-00007D010000}"/>
    <hyperlink ref="A414" r:id="rId383" display="https://webagentes.canaldirecto.com.ar/incidents/view/669920-4" xr:uid="{00000000-0004-0000-0300-00007E010000}"/>
    <hyperlink ref="A408" r:id="rId384" display="https://webagentes.canaldirecto.com.ar/incidents/view/669862-1" xr:uid="{00000000-0004-0000-0300-00007F010000}"/>
    <hyperlink ref="A409" r:id="rId385" display="https://webagentes.canaldirecto.com.ar/incidents/view/669842-7" xr:uid="{00000000-0004-0000-0300-000080010000}"/>
    <hyperlink ref="A413" r:id="rId386" display="https://webagentes.canaldirecto.com.ar/incidents/view/669811-7" xr:uid="{00000000-0004-0000-0300-000081010000}"/>
    <hyperlink ref="A405" r:id="rId387" display="https://webagentes.canaldirecto.com.ar/incidents/view/669781-7" xr:uid="{00000000-0004-0000-0300-000082010000}"/>
    <hyperlink ref="A406" r:id="rId388" display="https://webagentes.canaldirecto.com.ar/incidents/view/669778-3" xr:uid="{00000000-0004-0000-0300-000083010000}"/>
    <hyperlink ref="A410" r:id="rId389" display="https://webagentes.canaldirecto.com.ar/incidents/view/669771-0" xr:uid="{00000000-0004-0000-0300-000084010000}"/>
    <hyperlink ref="A407" r:id="rId390" display="https://webagentes.canaldirecto.com.ar/incidents/view/669731-2" xr:uid="{00000000-0004-0000-0300-000085010000}"/>
    <hyperlink ref="A412" r:id="rId391" display="https://webagentes.canaldirecto.com.ar/incidents/view/669668-7" xr:uid="{00000000-0004-0000-0300-000086010000}"/>
    <hyperlink ref="A404" r:id="rId392" display="https://webagentes.canaldirecto.com.ar/incidents/view/669629-8" xr:uid="{00000000-0004-0000-0300-000087010000}"/>
    <hyperlink ref="A403" r:id="rId393" display="https://webagentes.canaldirecto.com.ar/incidents/view/669508-6" xr:uid="{00000000-0004-0000-0300-000088010000}"/>
    <hyperlink ref="A452" r:id="rId394" display="https://webagentes.canaldirecto.com.ar/incidents/view/669353-8" xr:uid="{00000000-0004-0000-0300-000089010000}"/>
    <hyperlink ref="A451" r:id="rId395" display="https://webagentes.canaldirecto.com.ar/incidents/view/669352-9" xr:uid="{00000000-0004-0000-0300-00008A010000}"/>
    <hyperlink ref="A450" r:id="rId396" display="https://webagentes.canaldirecto.com.ar/incidents/view/669351-0" xr:uid="{00000000-0004-0000-0300-00008B010000}"/>
    <hyperlink ref="A449" r:id="rId397" display="https://webagentes.canaldirecto.com.ar/incidents/view/669350-1" xr:uid="{00000000-0004-0000-0300-00008C010000}"/>
    <hyperlink ref="A448" r:id="rId398" display="https://webagentes.canaldirecto.com.ar/incidents/view/669349-5" xr:uid="{00000000-0004-0000-0300-00008D010000}"/>
    <hyperlink ref="A447" r:id="rId399" display="https://webagentes.canaldirecto.com.ar/incidents/view/669348-6" xr:uid="{00000000-0004-0000-0300-00008E010000}"/>
    <hyperlink ref="A402" r:id="rId400" display="https://webagentes.canaldirecto.com.ar/incidents/view/669347-7" xr:uid="{00000000-0004-0000-0300-00008F010000}"/>
    <hyperlink ref="A445" r:id="rId401" display="https://webagentes.canaldirecto.com.ar/incidents/view/669343-1" xr:uid="{00000000-0004-0000-0300-000090010000}"/>
    <hyperlink ref="A446" r:id="rId402" display="https://webagentes.canaldirecto.com.ar/incidents/view/669340-4" xr:uid="{00000000-0004-0000-0300-000091010000}"/>
    <hyperlink ref="A444" r:id="rId403" display="https://webagentes.canaldirecto.com.ar/incidents/view/669336-1" xr:uid="{00000000-0004-0000-0300-000092010000}"/>
    <hyperlink ref="A443" r:id="rId404" display="https://webagentes.canaldirecto.com.ar/incidents/view/669335-2" xr:uid="{00000000-0004-0000-0300-000093010000}"/>
    <hyperlink ref="A442" r:id="rId405" display="https://webagentes.canaldirecto.com.ar/incidents/view/669334-3" xr:uid="{00000000-0004-0000-0300-000094010000}"/>
    <hyperlink ref="A441" r:id="rId406" display="https://webagentes.canaldirecto.com.ar/incidents/view/669333-4" xr:uid="{00000000-0004-0000-0300-000095010000}"/>
    <hyperlink ref="A440" r:id="rId407" display="https://webagentes.canaldirecto.com.ar/incidents/view/669332-5" xr:uid="{00000000-0004-0000-0300-000096010000}"/>
    <hyperlink ref="A439" r:id="rId408" display="https://webagentes.canaldirecto.com.ar/incidents/view/669328-2" xr:uid="{00000000-0004-0000-0300-000097010000}"/>
    <hyperlink ref="A438" r:id="rId409" display="https://webagentes.canaldirecto.com.ar/incidents/view/669326-4" xr:uid="{00000000-0004-0000-0300-000098010000}"/>
    <hyperlink ref="A437" r:id="rId410" display="https://webagentes.canaldirecto.com.ar/incidents/view/669325-5" xr:uid="{00000000-0004-0000-0300-000099010000}"/>
    <hyperlink ref="A436" r:id="rId411" display="https://webagentes.canaldirecto.com.ar/incidents/view/669324-6" xr:uid="{00000000-0004-0000-0300-00009A010000}"/>
    <hyperlink ref="A435" r:id="rId412" display="https://webagentes.canaldirecto.com.ar/incidents/view/669323-7" xr:uid="{00000000-0004-0000-0300-00009B010000}"/>
    <hyperlink ref="A434" r:id="rId413" display="https://webagentes.canaldirecto.com.ar/incidents/view/669322-8" xr:uid="{00000000-0004-0000-0300-00009C010000}"/>
    <hyperlink ref="A433" r:id="rId414" display="https://webagentes.canaldirecto.com.ar/incidents/view/669321-9" xr:uid="{00000000-0004-0000-0300-00009D010000}"/>
    <hyperlink ref="A432" r:id="rId415" display="https://webagentes.canaldirecto.com.ar/incidents/view/669317-6" xr:uid="{00000000-0004-0000-0300-00009E010000}"/>
    <hyperlink ref="A431" r:id="rId416" display="https://webagentes.canaldirecto.com.ar/incidents/view/669316-7" xr:uid="{00000000-0004-0000-0300-00009F010000}"/>
    <hyperlink ref="A430" r:id="rId417" display="https://webagentes.canaldirecto.com.ar/incidents/view/669315-8" xr:uid="{00000000-0004-0000-0300-0000A0010000}"/>
    <hyperlink ref="A429" r:id="rId418" display="https://webagentes.canaldirecto.com.ar/incidents/view/669314-9" xr:uid="{00000000-0004-0000-0300-0000A1010000}"/>
    <hyperlink ref="A428" r:id="rId419" display="https://webagentes.canaldirecto.com.ar/incidents/view/669311-2" xr:uid="{00000000-0004-0000-0300-0000A2010000}"/>
    <hyperlink ref="A399" r:id="rId420" display="https://webagentes.canaldirecto.com.ar/incidents/view/668951-7" xr:uid="{00000000-0004-0000-0300-0000A3010000}"/>
    <hyperlink ref="A395" r:id="rId421" display="https://webagentes.canaldirecto.com.ar/incidents/view/668943-8" xr:uid="{00000000-0004-0000-0300-0000A4010000}"/>
    <hyperlink ref="A400" r:id="rId422" display="https://webagentes.canaldirecto.com.ar/incidents/view/668853-6" xr:uid="{00000000-0004-0000-0300-0000A5010000}"/>
    <hyperlink ref="A398" r:id="rId423" display="https://webagentes.canaldirecto.com.ar/incidents/view/668667-1" xr:uid="{00000000-0004-0000-0300-0000A6010000}"/>
    <hyperlink ref="A396" r:id="rId424" display="https://webagentes.canaldirecto.com.ar/incidents/view/668660-8" xr:uid="{00000000-0004-0000-0300-0000A7010000}"/>
    <hyperlink ref="A397" r:id="rId425" display="https://webagentes.canaldirecto.com.ar/incidents/view/668631-6" xr:uid="{00000000-0004-0000-0300-0000A8010000}"/>
    <hyperlink ref="A394" r:id="rId426" display="https://webagentes.canaldirecto.com.ar/incidents/view/668621-9" xr:uid="{00000000-0004-0000-0300-0000A9010000}"/>
    <hyperlink ref="A391" r:id="rId427" display="https://webagentes.canaldirecto.com.ar/incidents/view/668566-3" xr:uid="{00000000-0004-0000-0300-0000AA010000}"/>
    <hyperlink ref="A390" r:id="rId428" display="https://webagentes.canaldirecto.com.ar/incidents/view/668291-2" xr:uid="{00000000-0004-0000-0300-0000AB010000}"/>
    <hyperlink ref="A427" r:id="rId429" display="https://webagentes.canaldirecto.com.ar/incidents/view/668236-5" xr:uid="{00000000-0004-0000-0300-0000AC010000}"/>
    <hyperlink ref="A426" r:id="rId430" display="https://webagentes.canaldirecto.com.ar/incidents/view/668235-6" xr:uid="{00000000-0004-0000-0300-0000AD010000}"/>
    <hyperlink ref="A425" r:id="rId431" display="https://webagentes.canaldirecto.com.ar/incidents/view/668234-7" xr:uid="{00000000-0004-0000-0300-0000AE010000}"/>
    <hyperlink ref="A424" r:id="rId432" display="https://webagentes.canaldirecto.com.ar/incidents/view/668233-8" xr:uid="{00000000-0004-0000-0300-0000AF010000}"/>
    <hyperlink ref="A423" r:id="rId433" display="https://webagentes.canaldirecto.com.ar/incidents/view/668232-9" xr:uid="{00000000-0004-0000-0300-0000B0010000}"/>
    <hyperlink ref="A422" r:id="rId434" display="https://webagentes.canaldirecto.com.ar/incidents/view/668231-0" xr:uid="{00000000-0004-0000-0300-0000B1010000}"/>
    <hyperlink ref="A421" r:id="rId435" display="https://webagentes.canaldirecto.com.ar/incidents/view/668230-1" xr:uid="{00000000-0004-0000-0300-0000B2010000}"/>
    <hyperlink ref="A420" r:id="rId436" display="https://webagentes.canaldirecto.com.ar/incidents/view/668229-5" xr:uid="{00000000-0004-0000-0300-0000B3010000}"/>
    <hyperlink ref="A419" r:id="rId437" display="https://webagentes.canaldirecto.com.ar/incidents/view/668228-6" xr:uid="{00000000-0004-0000-0300-0000B4010000}"/>
    <hyperlink ref="A418" r:id="rId438" display="https://webagentes.canaldirecto.com.ar/incidents/view/668227-7" xr:uid="{00000000-0004-0000-0300-0000B5010000}"/>
    <hyperlink ref="A389" r:id="rId439" display="https://webagentes.canaldirecto.com.ar/incidents/view/668061-3" xr:uid="{00000000-0004-0000-0300-0000B6010000}"/>
    <hyperlink ref="A392" r:id="rId440" display="https://webagentes.canaldirecto.com.ar/incidents/view/668060-4" xr:uid="{00000000-0004-0000-0300-0000B7010000}"/>
    <hyperlink ref="A388" r:id="rId441" display="https://webagentes.canaldirecto.com.ar/incidents/view/667935-2" xr:uid="{00000000-0004-0000-0300-0000B8010000}"/>
    <hyperlink ref="A387" r:id="rId442" display="https://webagentes.canaldirecto.com.ar/incidents/view/667932-5" xr:uid="{00000000-0004-0000-0300-0000B9010000}"/>
    <hyperlink ref="A386" r:id="rId443" display="https://webagentes.canaldirecto.com.ar/incidents/view/667931-6" xr:uid="{00000000-0004-0000-0300-0000BA010000}"/>
    <hyperlink ref="A383" r:id="rId444" display="https://webagentes.canaldirecto.com.ar/incidents/view/667914-9" xr:uid="{00000000-0004-0000-0300-0000BB010000}"/>
    <hyperlink ref="A385" r:id="rId445" display="https://webagentes.canaldirecto.com.ar/incidents/view/667903-3" xr:uid="{00000000-0004-0000-0300-0000BC010000}"/>
    <hyperlink ref="A393" r:id="rId446" display="https://webagentes.canaldirecto.com.ar/incidents/view/667807-0" xr:uid="{00000000-0004-0000-0300-0000BD010000}"/>
    <hyperlink ref="A376" r:id="rId447" display="https://webagentes.canaldirecto.com.ar/incidents/view/667607-2" xr:uid="{00000000-0004-0000-0300-0000BE010000}"/>
    <hyperlink ref="A378" r:id="rId448" display="https://webagentes.canaldirecto.com.ar/incidents/view/667599-4" xr:uid="{00000000-0004-0000-0300-0000BF010000}"/>
    <hyperlink ref="A381" r:id="rId449" display="https://webagentes.canaldirecto.com.ar/incidents/view/667516-1" xr:uid="{00000000-0004-0000-0300-0000C0010000}"/>
    <hyperlink ref="A377" r:id="rId450" display="https://webagentes.canaldirecto.com.ar/incidents/view/667499-5" xr:uid="{00000000-0004-0000-0300-0000C1010000}"/>
    <hyperlink ref="A369" r:id="rId451" display="https://webagentes.canaldirecto.com.ar/incidents/view/667455-1" xr:uid="{00000000-0004-0000-0300-0000C2010000}"/>
    <hyperlink ref="A375" r:id="rId452" display="https://webagentes.canaldirecto.com.ar/incidents/view/667419-9" xr:uid="{00000000-0004-0000-0300-0000C3010000}"/>
    <hyperlink ref="A382" r:id="rId453" display="https://webagentes.canaldirecto.com.ar/incidents/view/667280-9" xr:uid="{00000000-0004-0000-0300-0000C4010000}"/>
    <hyperlink ref="A374" r:id="rId454" display="https://webagentes.canaldirecto.com.ar/incidents/view/667247-4" xr:uid="{00000000-0004-0000-0300-0000C5010000}"/>
    <hyperlink ref="A373" r:id="rId455" display="https://webagentes.canaldirecto.com.ar/incidents/view/667243-8" xr:uid="{00000000-0004-0000-0300-0000C6010000}"/>
    <hyperlink ref="A380" r:id="rId456" display="https://webagentes.canaldirecto.com.ar/incidents/view/667120-8" xr:uid="{00000000-0004-0000-0300-0000C7010000}"/>
    <hyperlink ref="A384" r:id="rId457" display="https://webagentes.canaldirecto.com.ar/incidents/view/666899-4" xr:uid="{00000000-0004-0000-0300-0000C8010000}"/>
    <hyperlink ref="A371" r:id="rId458" display="https://webagentes.canaldirecto.com.ar/incidents/view/666528-9" xr:uid="{00000000-0004-0000-0300-0000C9010000}"/>
    <hyperlink ref="A372" r:id="rId459" display="https://webagentes.canaldirecto.com.ar/incidents/view/666527-0" xr:uid="{00000000-0004-0000-0300-0000CA010000}"/>
    <hyperlink ref="A370" r:id="rId460" display="https://webagentes.canaldirecto.com.ar/incidents/view/666284-8" xr:uid="{00000000-0004-0000-0300-0000CB010000}"/>
    <hyperlink ref="A401" r:id="rId461" display="https://webagentes.canaldirecto.com.ar/incidents/view/662778-4" xr:uid="{00000000-0004-0000-0300-0000CC010000}"/>
    <hyperlink ref="A379" r:id="rId462" display="https://webagentes.canaldirecto.com.ar/incidents/view/662144-3" xr:uid="{00000000-0004-0000-0300-0000CD010000}"/>
    <hyperlink ref="A583" r:id="rId463" display="https://webagentes.canaldirecto.com.ar/incidents/view/674052-6" xr:uid="{00000000-0004-0000-0300-0000CE010000}"/>
    <hyperlink ref="A582" r:id="rId464" display="https://webagentes.canaldirecto.com.ar/incidents/view/674051-7" xr:uid="{00000000-0004-0000-0300-0000CF010000}"/>
    <hyperlink ref="A526" r:id="rId465" display="https://webagentes.canaldirecto.com.ar/incidents/view/674050-8" xr:uid="{00000000-0004-0000-0300-0000D0010000}"/>
    <hyperlink ref="A593" r:id="rId466" display="https://webagentes.canaldirecto.com.ar/incidents/view/673626-8" xr:uid="{00000000-0004-0000-0300-0000D1010000}"/>
    <hyperlink ref="A592" r:id="rId467" display="https://webagentes.canaldirecto.com.ar/incidents/view/673625-9" xr:uid="{00000000-0004-0000-0300-0000D2010000}"/>
    <hyperlink ref="A591" r:id="rId468" display="https://webagentes.canaldirecto.com.ar/incidents/view/673624-0" xr:uid="{00000000-0004-0000-0300-0000D3010000}"/>
    <hyperlink ref="A590" r:id="rId469" display="https://webagentes.canaldirecto.com.ar/incidents/view/673623-1" xr:uid="{00000000-0004-0000-0300-0000D4010000}"/>
    <hyperlink ref="A589" r:id="rId470" display="https://webagentes.canaldirecto.com.ar/incidents/view/673622-2" xr:uid="{00000000-0004-0000-0300-0000D5010000}"/>
    <hyperlink ref="A588" r:id="rId471" display="https://webagentes.canaldirecto.com.ar/incidents/view/673621-3" xr:uid="{00000000-0004-0000-0300-0000D6010000}"/>
    <hyperlink ref="A587" r:id="rId472" display="https://webagentes.canaldirecto.com.ar/incidents/view/673620-4" xr:uid="{00000000-0004-0000-0300-0000D7010000}"/>
    <hyperlink ref="A586" r:id="rId473" display="https://webagentes.canaldirecto.com.ar/incidents/view/673619-8" xr:uid="{00000000-0004-0000-0300-0000D8010000}"/>
    <hyperlink ref="A585" r:id="rId474" display="https://webagentes.canaldirecto.com.ar/incidents/view/673618-9" xr:uid="{00000000-0004-0000-0300-0000D9010000}"/>
    <hyperlink ref="A584" r:id="rId475" display="https://webagentes.canaldirecto.com.ar/incidents/view/673617-0" xr:uid="{00000000-0004-0000-0300-0000DA010000}"/>
    <hyperlink ref="A523" r:id="rId476" display="https://webagentes.canaldirecto.com.ar/incidents/view/673316-4" xr:uid="{00000000-0004-0000-0300-0000DB010000}"/>
    <hyperlink ref="A581" r:id="rId477" display="https://webagentes.canaldirecto.com.ar/incidents/view/673209-5" xr:uid="{00000000-0004-0000-0300-0000DC010000}"/>
    <hyperlink ref="A519" r:id="rId478" display="https://webagentes.canaldirecto.com.ar/incidents/view/672995-8" xr:uid="{00000000-0004-0000-0300-0000DD010000}"/>
    <hyperlink ref="A518" r:id="rId479" display="https://webagentes.canaldirecto.com.ar/incidents/view/672872-8" xr:uid="{00000000-0004-0000-0300-0000DE010000}"/>
    <hyperlink ref="A517" r:id="rId480" display="https://webagentes.canaldirecto.com.ar/incidents/view/672800-1" xr:uid="{00000000-0004-0000-0300-0000DF010000}"/>
    <hyperlink ref="A520" r:id="rId481" display="https://webagentes.canaldirecto.com.ar/incidents/view/672620-7" xr:uid="{00000000-0004-0000-0300-0000E0010000}"/>
    <hyperlink ref="A515" r:id="rId482" display="https://webagentes.canaldirecto.com.ar/incidents/view/672618-2" xr:uid="{00000000-0004-0000-0300-0000E1010000}"/>
    <hyperlink ref="A513" r:id="rId483" display="https://webagentes.canaldirecto.com.ar/incidents/view/672496-2" xr:uid="{00000000-0004-0000-0300-0000E2010000}"/>
    <hyperlink ref="A512" r:id="rId484" display="https://webagentes.canaldirecto.com.ar/incidents/view/672484-7" xr:uid="{00000000-0004-0000-0300-0000E3010000}"/>
    <hyperlink ref="A580" r:id="rId485" display="https://webagentes.canaldirecto.com.ar/incidents/view/672467-0" xr:uid="{00000000-0004-0000-0300-0000E4010000}"/>
    <hyperlink ref="A579" r:id="rId486" display="https://webagentes.canaldirecto.com.ar/incidents/view/672466-1" xr:uid="{00000000-0004-0000-0300-0000E5010000}"/>
    <hyperlink ref="A578" r:id="rId487" display="https://webagentes.canaldirecto.com.ar/incidents/view/672465-2" xr:uid="{00000000-0004-0000-0300-0000E6010000}"/>
    <hyperlink ref="A577" r:id="rId488" display="https://webagentes.canaldirecto.com.ar/incidents/view/672464-3" xr:uid="{00000000-0004-0000-0300-0000E7010000}"/>
    <hyperlink ref="A576" r:id="rId489" display="https://webagentes.canaldirecto.com.ar/incidents/view/672463-4" xr:uid="{00000000-0004-0000-0300-0000E8010000}"/>
    <hyperlink ref="A575" r:id="rId490" display="https://webagentes.canaldirecto.com.ar/incidents/view/672462-5" xr:uid="{00000000-0004-0000-0300-0000E9010000}"/>
    <hyperlink ref="A574" r:id="rId491" display="https://webagentes.canaldirecto.com.ar/incidents/view/672461-6" xr:uid="{00000000-0004-0000-0300-0000EA010000}"/>
    <hyperlink ref="A573" r:id="rId492" display="https://webagentes.canaldirecto.com.ar/incidents/view/672460-7" xr:uid="{00000000-0004-0000-0300-0000EB010000}"/>
    <hyperlink ref="A572" r:id="rId493" display="https://webagentes.canaldirecto.com.ar/incidents/view/672459-1" xr:uid="{00000000-0004-0000-0300-0000EC010000}"/>
    <hyperlink ref="A571" r:id="rId494" display="https://webagentes.canaldirecto.com.ar/incidents/view/672458-2" xr:uid="{00000000-0004-0000-0300-0000ED010000}"/>
    <hyperlink ref="A570" r:id="rId495" display="https://webagentes.canaldirecto.com.ar/incidents/view/672457-3" xr:uid="{00000000-0004-0000-0300-0000EE010000}"/>
    <hyperlink ref="A569" r:id="rId496" display="https://webagentes.canaldirecto.com.ar/incidents/view/672456-4" xr:uid="{00000000-0004-0000-0300-0000EF010000}"/>
    <hyperlink ref="A568" r:id="rId497" display="https://webagentes.canaldirecto.com.ar/incidents/view/672455-5" xr:uid="{00000000-0004-0000-0300-0000F0010000}"/>
    <hyperlink ref="A567" r:id="rId498" display="https://webagentes.canaldirecto.com.ar/incidents/view/672454-6" xr:uid="{00000000-0004-0000-0300-0000F1010000}"/>
    <hyperlink ref="A566" r:id="rId499" display="https://webagentes.canaldirecto.com.ar/incidents/view/672453-7" xr:uid="{00000000-0004-0000-0300-0000F2010000}"/>
    <hyperlink ref="A565" r:id="rId500" display="https://webagentes.canaldirecto.com.ar/incidents/view/672452-8" xr:uid="{00000000-0004-0000-0300-0000F3010000}"/>
    <hyperlink ref="A564" r:id="rId501" display="https://webagentes.canaldirecto.com.ar/incidents/view/672451-9" xr:uid="{00000000-0004-0000-0300-0000F4010000}"/>
    <hyperlink ref="A563" r:id="rId502" display="https://webagentes.canaldirecto.com.ar/incidents/view/672450-0" xr:uid="{00000000-0004-0000-0300-0000F5010000}"/>
    <hyperlink ref="A562" r:id="rId503" display="https://webagentes.canaldirecto.com.ar/incidents/view/672449-4" xr:uid="{00000000-0004-0000-0300-0000F6010000}"/>
    <hyperlink ref="A561" r:id="rId504" display="https://webagentes.canaldirecto.com.ar/incidents/view/672448-5" xr:uid="{00000000-0004-0000-0300-0000F7010000}"/>
    <hyperlink ref="A560" r:id="rId505" display="https://webagentes.canaldirecto.com.ar/incidents/view/672447-6" xr:uid="{00000000-0004-0000-0300-0000F8010000}"/>
    <hyperlink ref="A559" r:id="rId506" display="https://webagentes.canaldirecto.com.ar/incidents/view/672446-7" xr:uid="{00000000-0004-0000-0300-0000F9010000}"/>
    <hyperlink ref="A558" r:id="rId507" display="https://webagentes.canaldirecto.com.ar/incidents/view/672445-8" xr:uid="{00000000-0004-0000-0300-0000FA010000}"/>
    <hyperlink ref="A514" r:id="rId508" display="https://webagentes.canaldirecto.com.ar/incidents/view/672346-8" xr:uid="{00000000-0004-0000-0300-0000FB010000}"/>
    <hyperlink ref="A510" r:id="rId509" display="https://webagentes.canaldirecto.com.ar/incidents/view/672304-2" xr:uid="{00000000-0004-0000-0300-0000FC010000}"/>
    <hyperlink ref="A521" r:id="rId510" display="https://webagentes.canaldirecto.com.ar/incidents/view/672077-1" xr:uid="{00000000-0004-0000-0300-0000FD010000}"/>
    <hyperlink ref="A506" r:id="rId511" display="https://webagentes.canaldirecto.com.ar/incidents/view/672071-7" xr:uid="{00000000-0004-0000-0300-0000FE010000}"/>
    <hyperlink ref="A511" r:id="rId512" display="https://webagentes.canaldirecto.com.ar/incidents/view/671931-3" xr:uid="{00000000-0004-0000-0300-0000FF010000}"/>
    <hyperlink ref="A545" r:id="rId513" display="https://webagentes.canaldirecto.com.ar/incidents/view/671766-1" xr:uid="{00000000-0004-0000-0300-000000020000}"/>
    <hyperlink ref="A544" r:id="rId514" display="https://webagentes.canaldirecto.com.ar/incidents/view/671765-2" xr:uid="{00000000-0004-0000-0300-000001020000}"/>
    <hyperlink ref="A543" r:id="rId515" display="https://webagentes.canaldirecto.com.ar/incidents/view/671764-3" xr:uid="{00000000-0004-0000-0300-000002020000}"/>
    <hyperlink ref="A542" r:id="rId516" display="https://webagentes.canaldirecto.com.ar/incidents/view/671763-4" xr:uid="{00000000-0004-0000-0300-000003020000}"/>
    <hyperlink ref="A550" r:id="rId517" display="https://webagentes.canaldirecto.com.ar/incidents/view/671762-5" xr:uid="{00000000-0004-0000-0300-000004020000}"/>
    <hyperlink ref="A547" r:id="rId518" display="https://webagentes.canaldirecto.com.ar/incidents/view/671761-6" xr:uid="{00000000-0004-0000-0300-000005020000}"/>
    <hyperlink ref="A546" r:id="rId519" display="https://webagentes.canaldirecto.com.ar/incidents/view/671760-7" xr:uid="{00000000-0004-0000-0300-000006020000}"/>
    <hyperlink ref="A557" r:id="rId520" display="https://webagentes.canaldirecto.com.ar/incidents/view/671759-1" xr:uid="{00000000-0004-0000-0300-000007020000}"/>
    <hyperlink ref="A556" r:id="rId521" display="https://webagentes.canaldirecto.com.ar/incidents/view/671758-2" xr:uid="{00000000-0004-0000-0300-000008020000}"/>
    <hyperlink ref="A555" r:id="rId522" display="https://webagentes.canaldirecto.com.ar/incidents/view/671757-3" xr:uid="{00000000-0004-0000-0300-000009020000}"/>
    <hyperlink ref="A554" r:id="rId523" display="https://webagentes.canaldirecto.com.ar/incidents/view/671756-4" xr:uid="{00000000-0004-0000-0300-00000A020000}"/>
    <hyperlink ref="A553" r:id="rId524" display="https://webagentes.canaldirecto.com.ar/incidents/view/671755-5" xr:uid="{00000000-0004-0000-0300-00000B020000}"/>
    <hyperlink ref="A552" r:id="rId525" display="https://webagentes.canaldirecto.com.ar/incidents/view/671754-6" xr:uid="{00000000-0004-0000-0300-00000C020000}"/>
    <hyperlink ref="A551" r:id="rId526" display="https://webagentes.canaldirecto.com.ar/incidents/view/671753-7" xr:uid="{00000000-0004-0000-0300-00000D020000}"/>
    <hyperlink ref="A549" r:id="rId527" display="https://webagentes.canaldirecto.com.ar/incidents/view/671752-8" xr:uid="{00000000-0004-0000-0300-00000E020000}"/>
    <hyperlink ref="A548" r:id="rId528" display="https://webagentes.canaldirecto.com.ar/incidents/view/671751-9" xr:uid="{00000000-0004-0000-0300-00000F020000}"/>
    <hyperlink ref="A516" r:id="rId529" display="https://webagentes.canaldirecto.com.ar/incidents/view/671692-7" xr:uid="{00000000-0004-0000-0300-000010020000}"/>
    <hyperlink ref="A505" r:id="rId530" display="https://webagentes.canaldirecto.com.ar/incidents/view/671682-0" xr:uid="{00000000-0004-0000-0300-000011020000}"/>
    <hyperlink ref="A522" r:id="rId531" display="https://webagentes.canaldirecto.com.ar/incidents/view/671624-6" xr:uid="{00000000-0004-0000-0300-000012020000}"/>
    <hyperlink ref="A507" r:id="rId532" display="https://webagentes.canaldirecto.com.ar/incidents/view/671609-7" xr:uid="{00000000-0004-0000-0300-000013020000}"/>
    <hyperlink ref="A509" r:id="rId533" display="https://webagentes.canaldirecto.com.ar/incidents/view/671550-2" xr:uid="{00000000-0004-0000-0300-000014020000}"/>
    <hyperlink ref="A504" r:id="rId534" display="https://webagentes.canaldirecto.com.ar/incidents/view/671549-6" xr:uid="{00000000-0004-0000-0300-000015020000}"/>
    <hyperlink ref="A541" r:id="rId535" display="https://webagentes.canaldirecto.com.ar/incidents/view/671480-4" xr:uid="{00000000-0004-0000-0300-000016020000}"/>
    <hyperlink ref="A540" r:id="rId536" display="https://webagentes.canaldirecto.com.ar/incidents/view/671479-8" xr:uid="{00000000-0004-0000-0300-000017020000}"/>
    <hyperlink ref="A539" r:id="rId537" display="https://webagentes.canaldirecto.com.ar/incidents/view/671478-9" xr:uid="{00000000-0004-0000-0300-000018020000}"/>
    <hyperlink ref="A538" r:id="rId538" display="https://webagentes.canaldirecto.com.ar/incidents/view/671477-0" xr:uid="{00000000-0004-0000-0300-000019020000}"/>
    <hyperlink ref="A537" r:id="rId539" display="https://webagentes.canaldirecto.com.ar/incidents/view/671476-1" xr:uid="{00000000-0004-0000-0300-00001A020000}"/>
    <hyperlink ref="A536" r:id="rId540" display="https://webagentes.canaldirecto.com.ar/incidents/view/671475-2" xr:uid="{00000000-0004-0000-0300-00001B020000}"/>
    <hyperlink ref="A535" r:id="rId541" display="https://webagentes.canaldirecto.com.ar/incidents/view/671474-3" xr:uid="{00000000-0004-0000-0300-00001C020000}"/>
    <hyperlink ref="A534" r:id="rId542" display="https://webagentes.canaldirecto.com.ar/incidents/view/671473-4" xr:uid="{00000000-0004-0000-0300-00001D020000}"/>
    <hyperlink ref="A533" r:id="rId543" display="https://webagentes.canaldirecto.com.ar/incidents/view/671472-5" xr:uid="{00000000-0004-0000-0300-00001E020000}"/>
    <hyperlink ref="A532" r:id="rId544" display="https://webagentes.canaldirecto.com.ar/incidents/view/671471-6" xr:uid="{00000000-0004-0000-0300-00001F020000}"/>
    <hyperlink ref="A531" r:id="rId545" display="https://webagentes.canaldirecto.com.ar/incidents/view/671470-7" xr:uid="{00000000-0004-0000-0300-000020020000}"/>
    <hyperlink ref="A530" r:id="rId546" display="https://webagentes.canaldirecto.com.ar/incidents/view/671469-1" xr:uid="{00000000-0004-0000-0300-000021020000}"/>
    <hyperlink ref="A529" r:id="rId547" display="https://webagentes.canaldirecto.com.ar/incidents/view/671468-2" xr:uid="{00000000-0004-0000-0300-000022020000}"/>
    <hyperlink ref="A528" r:id="rId548" display="https://webagentes.canaldirecto.com.ar/incidents/view/671467-3" xr:uid="{00000000-0004-0000-0300-000023020000}"/>
    <hyperlink ref="A527" r:id="rId549" display="https://webagentes.canaldirecto.com.ar/incidents/view/671466-4" xr:uid="{00000000-0004-0000-0300-000024020000}"/>
    <hyperlink ref="A503" r:id="rId550" display="https://webagentes.canaldirecto.com.ar/incidents/view/671424-8" xr:uid="{00000000-0004-0000-0300-000025020000}"/>
    <hyperlink ref="A502" r:id="rId551" display="https://webagentes.canaldirecto.com.ar/incidents/view/671398-4" xr:uid="{00000000-0004-0000-0300-000026020000}"/>
    <hyperlink ref="A500" r:id="rId552" display="https://webagentes.canaldirecto.com.ar/incidents/view/671394-8" xr:uid="{00000000-0004-0000-0300-000027020000}"/>
    <hyperlink ref="A501" r:id="rId553" display="https://webagentes.canaldirecto.com.ar/incidents/view/671370-8" xr:uid="{00000000-0004-0000-0300-000028020000}"/>
    <hyperlink ref="A499" r:id="rId554" display="https://webagentes.canaldirecto.com.ar/incidents/view/671260-2" xr:uid="{00000000-0004-0000-0300-000029020000}"/>
    <hyperlink ref="A497" r:id="rId555" display="https://webagentes.canaldirecto.com.ar/incidents/view/671035-8" xr:uid="{00000000-0004-0000-0300-00002A020000}"/>
    <hyperlink ref="A496" r:id="rId556" display="https://webagentes.canaldirecto.com.ar/incidents/view/671019-0" xr:uid="{00000000-0004-0000-0300-00002B020000}"/>
    <hyperlink ref="A508" r:id="rId557" display="https://webagentes.canaldirecto.com.ar/incidents/view/670944-0" xr:uid="{00000000-0004-0000-0300-00002C020000}"/>
    <hyperlink ref="A494" r:id="rId558" display="https://webagentes.canaldirecto.com.ar/incidents/view/670841-4" xr:uid="{00000000-0004-0000-0300-00002D020000}"/>
    <hyperlink ref="A495" r:id="rId559" display="https://webagentes.canaldirecto.com.ar/incidents/view/670840-5" xr:uid="{00000000-0004-0000-0300-00002E020000}"/>
    <hyperlink ref="A498" r:id="rId560" display="https://webagentes.canaldirecto.com.ar/incidents/view/670699-3" xr:uid="{00000000-0004-0000-0300-00002F020000}"/>
    <hyperlink ref="A492" r:id="rId561" display="https://webagentes.canaldirecto.com.ar/incidents/view/670621-2" xr:uid="{00000000-0004-0000-0300-000030020000}"/>
    <hyperlink ref="A489" r:id="rId562" display="https://webagentes.canaldirecto.com.ar/incidents/view/670202-1" xr:uid="{00000000-0004-0000-0300-000031020000}"/>
    <hyperlink ref="A488" r:id="rId563" display="https://webagentes.canaldirecto.com.ar/incidents/view/670121-7" xr:uid="{00000000-0004-0000-0300-000032020000}"/>
    <hyperlink ref="A490" r:id="rId564" display="https://webagentes.canaldirecto.com.ar/incidents/view/670030-6" xr:uid="{00000000-0004-0000-0300-000033020000}"/>
    <hyperlink ref="A491" r:id="rId565" display="https://webagentes.canaldirecto.com.ar/incidents/view/669114-1" xr:uid="{00000000-0004-0000-0300-000034020000}"/>
    <hyperlink ref="A493" r:id="rId566" display="https://webagentes.canaldirecto.com.ar/incidents/view/667015-7" xr:uid="{00000000-0004-0000-0300-000035020000}"/>
    <hyperlink ref="A698" r:id="rId567" display="https://webagentes.canaldirecto.com.ar/incidents/view/679123-8" xr:uid="{00000000-0004-0000-0300-000036020000}"/>
    <hyperlink ref="A689" r:id="rId568" display="https://webagentes.canaldirecto.com.ar/incidents/view/679056-7" xr:uid="{00000000-0004-0000-0300-000037020000}"/>
    <hyperlink ref="A688" r:id="rId569" display="https://webagentes.canaldirecto.com.ar/incidents/view/679055-8" xr:uid="{00000000-0004-0000-0300-000038020000}"/>
    <hyperlink ref="A664" r:id="rId570" display="https://webagentes.canaldirecto.com.ar/incidents/view/679054-9" xr:uid="{00000000-0004-0000-0300-000039020000}"/>
    <hyperlink ref="A663" r:id="rId571" display="https://webagentes.canaldirecto.com.ar/incidents/view/679053-0" xr:uid="{00000000-0004-0000-0300-00003A020000}"/>
    <hyperlink ref="A662" r:id="rId572" display="https://webagentes.canaldirecto.com.ar/incidents/view/679052-1" xr:uid="{00000000-0004-0000-0300-00003B020000}"/>
    <hyperlink ref="A661" r:id="rId573" display="https://webagentes.canaldirecto.com.ar/incidents/view/679051-2" xr:uid="{00000000-0004-0000-0300-00003C020000}"/>
    <hyperlink ref="A701" r:id="rId574" display="https://webagentes.canaldirecto.com.ar/incidents/view/679050-3" xr:uid="{00000000-0004-0000-0300-00003D020000}"/>
    <hyperlink ref="A700" r:id="rId575" display="https://webagentes.canaldirecto.com.ar/incidents/view/679049-7" xr:uid="{00000000-0004-0000-0300-00003E020000}"/>
    <hyperlink ref="A699" r:id="rId576" display="https://webagentes.canaldirecto.com.ar/incidents/view/679048-8" xr:uid="{00000000-0004-0000-0300-00003F020000}"/>
    <hyperlink ref="A697" r:id="rId577" display="https://webagentes.canaldirecto.com.ar/incidents/view/679047-9" xr:uid="{00000000-0004-0000-0300-000040020000}"/>
    <hyperlink ref="A696" r:id="rId578" display="https://webagentes.canaldirecto.com.ar/incidents/view/679046-0" xr:uid="{00000000-0004-0000-0300-000041020000}"/>
    <hyperlink ref="A695" r:id="rId579" display="https://webagentes.canaldirecto.com.ar/incidents/view/679045-1" xr:uid="{00000000-0004-0000-0300-000042020000}"/>
    <hyperlink ref="A694" r:id="rId580" display="https://webagentes.canaldirecto.com.ar/incidents/view/679044-2" xr:uid="{00000000-0004-0000-0300-000043020000}"/>
    <hyperlink ref="A693" r:id="rId581" display="https://webagentes.canaldirecto.com.ar/incidents/view/679043-3" xr:uid="{00000000-0004-0000-0300-000044020000}"/>
    <hyperlink ref="A671" r:id="rId582" display="https://webagentes.canaldirecto.com.ar/incidents/view/679042-4" xr:uid="{00000000-0004-0000-0300-000045020000}"/>
    <hyperlink ref="A670" r:id="rId583" display="https://webagentes.canaldirecto.com.ar/incidents/view/679041-5" xr:uid="{00000000-0004-0000-0300-000046020000}"/>
    <hyperlink ref="A669" r:id="rId584" display="https://webagentes.canaldirecto.com.ar/incidents/view/679040-6" xr:uid="{00000000-0004-0000-0300-000047020000}"/>
    <hyperlink ref="A668" r:id="rId585" display="https://webagentes.canaldirecto.com.ar/incidents/view/679039-0" xr:uid="{00000000-0004-0000-0300-000048020000}"/>
    <hyperlink ref="A686" r:id="rId586" display="https://webagentes.canaldirecto.com.ar/incidents/view/679036-3" xr:uid="{00000000-0004-0000-0300-000049020000}"/>
    <hyperlink ref="A685" r:id="rId587" display="https://webagentes.canaldirecto.com.ar/incidents/view/679035-4" xr:uid="{00000000-0004-0000-0300-00004A020000}"/>
    <hyperlink ref="A706" r:id="rId588" display="https://webagentes.canaldirecto.com.ar/incidents/view/678226-7" xr:uid="{00000000-0004-0000-0300-00004B020000}"/>
    <hyperlink ref="A705" r:id="rId589" display="https://webagentes.canaldirecto.com.ar/incidents/view/678225-8" xr:uid="{00000000-0004-0000-0300-00004C020000}"/>
    <hyperlink ref="A704" r:id="rId590" display="https://webagentes.canaldirecto.com.ar/incidents/view/678224-9" xr:uid="{00000000-0004-0000-0300-00004D020000}"/>
    <hyperlink ref="A703" r:id="rId591" display="https://webagentes.canaldirecto.com.ar/incidents/view/678223-0" xr:uid="{00000000-0004-0000-0300-00004E020000}"/>
    <hyperlink ref="A702" r:id="rId592" display="https://webagentes.canaldirecto.com.ar/incidents/view/678222-1" xr:uid="{00000000-0004-0000-0300-00004F020000}"/>
    <hyperlink ref="A692" r:id="rId593" display="https://webagentes.canaldirecto.com.ar/incidents/view/677650-3" xr:uid="{00000000-0004-0000-0300-000050020000}"/>
    <hyperlink ref="A691" r:id="rId594" display="https://webagentes.canaldirecto.com.ar/incidents/view/677649-7" xr:uid="{00000000-0004-0000-0300-000051020000}"/>
    <hyperlink ref="A690" r:id="rId595" display="https://webagentes.canaldirecto.com.ar/incidents/view/677648-8" xr:uid="{00000000-0004-0000-0300-000052020000}"/>
    <hyperlink ref="A637" r:id="rId596" display="https://webagentes.canaldirecto.com.ar/incidents/view/677634-5" xr:uid="{00000000-0004-0000-0300-000053020000}"/>
    <hyperlink ref="A636" r:id="rId597" display="https://webagentes.canaldirecto.com.ar/incidents/view/677591-1" xr:uid="{00000000-0004-0000-0300-000054020000}"/>
    <hyperlink ref="A631" r:id="rId598" display="https://webagentes.canaldirecto.com.ar/incidents/view/677181-8" xr:uid="{00000000-0004-0000-0300-000055020000}"/>
    <hyperlink ref="A600" r:id="rId599" display="https://webagentes.canaldirecto.com.ar/incidents/view/676993-8" xr:uid="{00000000-0004-0000-0300-000056020000}"/>
    <hyperlink ref="A633" r:id="rId600" display="https://webagentes.canaldirecto.com.ar/incidents/view/676954-9" xr:uid="{00000000-0004-0000-0300-000057020000}"/>
    <hyperlink ref="A599" r:id="rId601" display="https://webagentes.canaldirecto.com.ar/incidents/view/676884-1" xr:uid="{00000000-0004-0000-0300-000058020000}"/>
    <hyperlink ref="A632" r:id="rId602" display="https://webagentes.canaldirecto.com.ar/incidents/view/676855-9" xr:uid="{00000000-0004-0000-0300-000059020000}"/>
    <hyperlink ref="A598" r:id="rId603" display="https://webagentes.canaldirecto.com.ar/incidents/view/676766-6" xr:uid="{00000000-0004-0000-0300-00005A020000}"/>
    <hyperlink ref="A597" r:id="rId604" display="https://webagentes.canaldirecto.com.ar/incidents/view/676765-7" xr:uid="{00000000-0004-0000-0300-00005B020000}"/>
    <hyperlink ref="A630" r:id="rId605" display="https://webagentes.canaldirecto.com.ar/incidents/view/676642-7" xr:uid="{00000000-0004-0000-0300-00005C020000}"/>
    <hyperlink ref="A680" r:id="rId606" display="https://webagentes.canaldirecto.com.ar/incidents/view/676624-1" xr:uid="{00000000-0004-0000-0300-00005D020000}"/>
    <hyperlink ref="A679" r:id="rId607" display="https://webagentes.canaldirecto.com.ar/incidents/view/676623-2" xr:uid="{00000000-0004-0000-0300-00005E020000}"/>
    <hyperlink ref="A678" r:id="rId608" display="https://webagentes.canaldirecto.com.ar/incidents/view/676622-3" xr:uid="{00000000-0004-0000-0300-00005F020000}"/>
    <hyperlink ref="A677" r:id="rId609" display="https://webagentes.canaldirecto.com.ar/incidents/view/676621-4" xr:uid="{00000000-0004-0000-0300-000060020000}"/>
    <hyperlink ref="A676" r:id="rId610" display="https://webagentes.canaldirecto.com.ar/incidents/view/676620-5" xr:uid="{00000000-0004-0000-0300-000061020000}"/>
    <hyperlink ref="A684" r:id="rId611" display="https://webagentes.canaldirecto.com.ar/incidents/view/676617-1" xr:uid="{00000000-0004-0000-0300-000062020000}"/>
    <hyperlink ref="A683" r:id="rId612" display="https://webagentes.canaldirecto.com.ar/incidents/view/676616-2" xr:uid="{00000000-0004-0000-0300-000063020000}"/>
    <hyperlink ref="A682" r:id="rId613" display="https://webagentes.canaldirecto.com.ar/incidents/view/676615-3" xr:uid="{00000000-0004-0000-0300-000064020000}"/>
    <hyperlink ref="A681" r:id="rId614" display="https://webagentes.canaldirecto.com.ar/incidents/view/676614-4" xr:uid="{00000000-0004-0000-0300-000065020000}"/>
    <hyperlink ref="A675" r:id="rId615" display="https://webagentes.canaldirecto.com.ar/incidents/view/676613-5" xr:uid="{00000000-0004-0000-0300-000066020000}"/>
    <hyperlink ref="A674" r:id="rId616" display="https://webagentes.canaldirecto.com.ar/incidents/view/676612-6" xr:uid="{00000000-0004-0000-0300-000067020000}"/>
    <hyperlink ref="A673" r:id="rId617" display="https://webagentes.canaldirecto.com.ar/incidents/view/676598-7" xr:uid="{00000000-0004-0000-0300-000068020000}"/>
    <hyperlink ref="A672" r:id="rId618" display="https://webagentes.canaldirecto.com.ar/incidents/view/676597-8" xr:uid="{00000000-0004-0000-0300-000069020000}"/>
    <hyperlink ref="A667" r:id="rId619" display="https://webagentes.canaldirecto.com.ar/incidents/view/676562-2" xr:uid="{00000000-0004-0000-0300-00006A020000}"/>
    <hyperlink ref="A666" r:id="rId620" display="https://webagentes.canaldirecto.com.ar/incidents/view/676561-3" xr:uid="{00000000-0004-0000-0300-00006B020000}"/>
    <hyperlink ref="A665" r:id="rId621" display="https://webagentes.canaldirecto.com.ar/incidents/view/676560-4" xr:uid="{00000000-0004-0000-0300-00006C020000}"/>
    <hyperlink ref="A687" r:id="rId622" display="https://webagentes.canaldirecto.com.ar/incidents/view/676542-8" xr:uid="{00000000-0004-0000-0300-00006D020000}"/>
    <hyperlink ref="A628" r:id="rId623" display="https://webagentes.canaldirecto.com.ar/incidents/view/676255-5" xr:uid="{00000000-0004-0000-0300-00006E020000}"/>
    <hyperlink ref="A627" r:id="rId624" display="https://webagentes.canaldirecto.com.ar/incidents/view/676222-7" xr:uid="{00000000-0004-0000-0300-00006F020000}"/>
    <hyperlink ref="A625" r:id="rId625" display="https://webagentes.canaldirecto.com.ar/incidents/view/675829-7" xr:uid="{00000000-0004-0000-0300-000070020000}"/>
    <hyperlink ref="A623" r:id="rId626" display="https://webagentes.canaldirecto.com.ar/incidents/view/675458-3" xr:uid="{00000000-0004-0000-0300-000071020000}"/>
    <hyperlink ref="A626" r:id="rId627" display="https://webagentes.canaldirecto.com.ar/incidents/view/675399-1" xr:uid="{00000000-0004-0000-0300-000072020000}"/>
    <hyperlink ref="A624" r:id="rId628" display="https://webagentes.canaldirecto.com.ar/incidents/view/675313-1" xr:uid="{00000000-0004-0000-0300-000073020000}"/>
    <hyperlink ref="A622" r:id="rId629" display="https://webagentes.canaldirecto.com.ar/incidents/view/675171-7" xr:uid="{00000000-0004-0000-0300-000074020000}"/>
    <hyperlink ref="A635" r:id="rId630" display="https://webagentes.canaldirecto.com.ar/incidents/view/674913-8" xr:uid="{00000000-0004-0000-0300-000075020000}"/>
    <hyperlink ref="A660" r:id="rId631" display="https://webagentes.canaldirecto.com.ar/incidents/view/674833-3" xr:uid="{00000000-0004-0000-0300-000076020000}"/>
    <hyperlink ref="A659" r:id="rId632" display="https://webagentes.canaldirecto.com.ar/incidents/view/674832-4" xr:uid="{00000000-0004-0000-0300-000077020000}"/>
    <hyperlink ref="A658" r:id="rId633" display="https://webagentes.canaldirecto.com.ar/incidents/view/674831-5" xr:uid="{00000000-0004-0000-0300-000078020000}"/>
    <hyperlink ref="A657" r:id="rId634" display="https://webagentes.canaldirecto.com.ar/incidents/view/674830-6" xr:uid="{00000000-0004-0000-0300-000079020000}"/>
    <hyperlink ref="A656" r:id="rId635" display="https://webagentes.canaldirecto.com.ar/incidents/view/674829-0" xr:uid="{00000000-0004-0000-0300-00007A020000}"/>
    <hyperlink ref="A655" r:id="rId636" display="https://webagentes.canaldirecto.com.ar/incidents/view/674828-1" xr:uid="{00000000-0004-0000-0300-00007B020000}"/>
    <hyperlink ref="A654" r:id="rId637" display="https://webagentes.canaldirecto.com.ar/incidents/view/674827-2" xr:uid="{00000000-0004-0000-0300-00007C020000}"/>
    <hyperlink ref="A653" r:id="rId638" display="https://webagentes.canaldirecto.com.ar/incidents/view/674826-3" xr:uid="{00000000-0004-0000-0300-00007D020000}"/>
    <hyperlink ref="A652" r:id="rId639" display="https://webagentes.canaldirecto.com.ar/incidents/view/674825-4" xr:uid="{00000000-0004-0000-0300-00007E020000}"/>
    <hyperlink ref="A651" r:id="rId640" display="https://webagentes.canaldirecto.com.ar/incidents/view/674824-5" xr:uid="{00000000-0004-0000-0300-00007F020000}"/>
    <hyperlink ref="A650" r:id="rId641" display="https://webagentes.canaldirecto.com.ar/incidents/view/674823-6" xr:uid="{00000000-0004-0000-0300-000080020000}"/>
    <hyperlink ref="A649" r:id="rId642" display="https://webagentes.canaldirecto.com.ar/incidents/view/674819-3" xr:uid="{00000000-0004-0000-0300-000081020000}"/>
    <hyperlink ref="A648" r:id="rId643" display="https://webagentes.canaldirecto.com.ar/incidents/view/674818-4" xr:uid="{00000000-0004-0000-0300-000082020000}"/>
    <hyperlink ref="A647" r:id="rId644" display="https://webagentes.canaldirecto.com.ar/incidents/view/674817-5" xr:uid="{00000000-0004-0000-0300-000083020000}"/>
    <hyperlink ref="A646" r:id="rId645" display="https://webagentes.canaldirecto.com.ar/incidents/view/674815-7" xr:uid="{00000000-0004-0000-0300-000084020000}"/>
    <hyperlink ref="A645" r:id="rId646" display="https://webagentes.canaldirecto.com.ar/incidents/view/674814-8" xr:uid="{00000000-0004-0000-0300-000085020000}"/>
    <hyperlink ref="A644" r:id="rId647" display="https://webagentes.canaldirecto.com.ar/incidents/view/674813-9" xr:uid="{00000000-0004-0000-0300-000086020000}"/>
    <hyperlink ref="A643" r:id="rId648" display="https://webagentes.canaldirecto.com.ar/incidents/view/674812-0" xr:uid="{00000000-0004-0000-0300-000087020000}"/>
    <hyperlink ref="A642" r:id="rId649" display="https://webagentes.canaldirecto.com.ar/incidents/view/674811-1" xr:uid="{00000000-0004-0000-0300-000088020000}"/>
    <hyperlink ref="A641" r:id="rId650" display="https://webagentes.canaldirecto.com.ar/incidents/view/674810-2" xr:uid="{00000000-0004-0000-0300-000089020000}"/>
    <hyperlink ref="A640" r:id="rId651" display="https://webagentes.canaldirecto.com.ar/incidents/view/674809-6" xr:uid="{00000000-0004-0000-0300-00008A020000}"/>
    <hyperlink ref="A617" r:id="rId652" display="https://webagentes.canaldirecto.com.ar/incidents/view/674552-1" xr:uid="{00000000-0004-0000-0300-00008B020000}"/>
    <hyperlink ref="A619" r:id="rId653" display="https://webagentes.canaldirecto.com.ar/incidents/view/674457-7" xr:uid="{00000000-0004-0000-0300-00008C020000}"/>
    <hyperlink ref="A616" r:id="rId654" display="https://webagentes.canaldirecto.com.ar/incidents/view/674432-8" xr:uid="{00000000-0004-0000-0300-00008D020000}"/>
    <hyperlink ref="A621" r:id="rId655" display="https://webagentes.canaldirecto.com.ar/incidents/view/674378-1" xr:uid="{00000000-0004-0000-0300-00008E020000}"/>
    <hyperlink ref="A615" r:id="rId656" display="https://webagentes.canaldirecto.com.ar/incidents/view/674329-5" xr:uid="{00000000-0004-0000-0300-00008F020000}"/>
    <hyperlink ref="A620" r:id="rId657" display="https://webagentes.canaldirecto.com.ar/incidents/view/674249-0" xr:uid="{00000000-0004-0000-0300-000090020000}"/>
    <hyperlink ref="A618" r:id="rId658" display="https://webagentes.canaldirecto.com.ar/incidents/view/674215-3" xr:uid="{00000000-0004-0000-0300-000091020000}"/>
    <hyperlink ref="A614" r:id="rId659" display="https://webagentes.canaldirecto.com.ar/incidents/view/674198-7" xr:uid="{00000000-0004-0000-0300-000092020000}"/>
    <hyperlink ref="A613" r:id="rId660" display="https://webagentes.canaldirecto.com.ar/incidents/view/674175-6" xr:uid="{00000000-0004-0000-0300-000093020000}"/>
    <hyperlink ref="A612" r:id="rId661" display="https://webagentes.canaldirecto.com.ar/incidents/view/674160-4" xr:uid="{00000000-0004-0000-0300-000094020000}"/>
    <hyperlink ref="A610" r:id="rId662" display="https://webagentes.canaldirecto.com.ar/incidents/view/674065-0" xr:uid="{00000000-0004-0000-0300-000095020000}"/>
    <hyperlink ref="A629" r:id="rId663" display="https://webagentes.canaldirecto.com.ar/incidents/view/673912-2" xr:uid="{00000000-0004-0000-0300-000096020000}"/>
    <hyperlink ref="A608" r:id="rId664" display="https://webagentes.canaldirecto.com.ar/incidents/view/673837-2" xr:uid="{00000000-0004-0000-0300-000097020000}"/>
    <hyperlink ref="A609" r:id="rId665" display="https://webagentes.canaldirecto.com.ar/incidents/view/673724-9" xr:uid="{00000000-0004-0000-0300-000098020000}"/>
    <hyperlink ref="A607" r:id="rId666" display="https://webagentes.canaldirecto.com.ar/incidents/view/673551-5" xr:uid="{00000000-0004-0000-0300-000099020000}"/>
    <hyperlink ref="A604" r:id="rId667" display="https://webagentes.canaldirecto.com.ar/incidents/view/673201-3" xr:uid="{00000000-0004-0000-0300-00009A020000}"/>
    <hyperlink ref="A611" r:id="rId668" display="https://webagentes.canaldirecto.com.ar/incidents/view/672820-5" xr:uid="{00000000-0004-0000-0300-00009B020000}"/>
    <hyperlink ref="A634" r:id="rId669" display="https://webagentes.canaldirecto.com.ar/incidents/view/671745-8" xr:uid="{00000000-0004-0000-0300-00009C020000}"/>
    <hyperlink ref="A606" r:id="rId670" display="https://webagentes.canaldirecto.com.ar/incidents/view/670263-2" xr:uid="{00000000-0004-0000-0300-00009D020000}"/>
    <hyperlink ref="A833" r:id="rId671" display="https://webagentes.canaldirecto.com.ar/incidents/view/681523-7" xr:uid="{00000000-0004-0000-0300-00009E020000}"/>
    <hyperlink ref="A832" r:id="rId672" display="https://webagentes.canaldirecto.com.ar/incidents/view/681522-8" xr:uid="{00000000-0004-0000-0300-00009F020000}"/>
    <hyperlink ref="A831" r:id="rId673" display="https://webagentes.canaldirecto.com.ar/incidents/view/681516-7" xr:uid="{00000000-0004-0000-0300-0000A0020000}"/>
    <hyperlink ref="A830" r:id="rId674" display="https://webagentes.canaldirecto.com.ar/incidents/view/681515-8" xr:uid="{00000000-0004-0000-0300-0000A1020000}"/>
    <hyperlink ref="A829" r:id="rId675" display="https://webagentes.canaldirecto.com.ar/incidents/view/681513-0" xr:uid="{00000000-0004-0000-0300-0000A2020000}"/>
    <hyperlink ref="A828" r:id="rId676" display="https://webagentes.canaldirecto.com.ar/incidents/view/681512-1" xr:uid="{00000000-0004-0000-0300-0000A3020000}"/>
    <hyperlink ref="A827" r:id="rId677" display="https://webagentes.canaldirecto.com.ar/incidents/view/681505-1" xr:uid="{00000000-0004-0000-0300-0000A4020000}"/>
    <hyperlink ref="A826" r:id="rId678" display="https://webagentes.canaldirecto.com.ar/incidents/view/681504-2" xr:uid="{00000000-0004-0000-0300-0000A5020000}"/>
    <hyperlink ref="A825" r:id="rId679" display="https://webagentes.canaldirecto.com.ar/incidents/view/681503-3" xr:uid="{00000000-0004-0000-0300-0000A6020000}"/>
    <hyperlink ref="A824" r:id="rId680" display="https://webagentes.canaldirecto.com.ar/incidents/view/681502-4" xr:uid="{00000000-0004-0000-0300-0000A7020000}"/>
    <hyperlink ref="A823" r:id="rId681" display="https://webagentes.canaldirecto.com.ar/incidents/view/681500-6" xr:uid="{00000000-0004-0000-0300-0000A8020000}"/>
    <hyperlink ref="A822" r:id="rId682" display="https://webagentes.canaldirecto.com.ar/incidents/view/681488-5" xr:uid="{00000000-0004-0000-0300-0000A9020000}"/>
    <hyperlink ref="A821" r:id="rId683" display="https://webagentes.canaldirecto.com.ar/incidents/view/681487-6" xr:uid="{00000000-0004-0000-0300-0000AA020000}"/>
    <hyperlink ref="A820" r:id="rId684" display="https://webagentes.canaldirecto.com.ar/incidents/view/681486-7" xr:uid="{00000000-0004-0000-0300-0000AB020000}"/>
    <hyperlink ref="A819" r:id="rId685" display="https://webagentes.canaldirecto.com.ar/incidents/view/681466-3" xr:uid="{00000000-0004-0000-0300-0000AC020000}"/>
    <hyperlink ref="A818" r:id="rId686" display="https://webagentes.canaldirecto.com.ar/incidents/view/681465-4" xr:uid="{00000000-0004-0000-0300-0000AD020000}"/>
    <hyperlink ref="A817" r:id="rId687" display="https://webagentes.canaldirecto.com.ar/incidents/view/681464-5" xr:uid="{00000000-0004-0000-0300-0000AE020000}"/>
    <hyperlink ref="A816" r:id="rId688" display="https://webagentes.canaldirecto.com.ar/incidents/view/681463-6" xr:uid="{00000000-0004-0000-0300-0000AF020000}"/>
    <hyperlink ref="A768" r:id="rId689" display="https://webagentes.canaldirecto.com.ar/incidents/view/680965-2" xr:uid="{00000000-0004-0000-0300-0000B0020000}"/>
    <hyperlink ref="A769" r:id="rId690" display="https://webagentes.canaldirecto.com.ar/incidents/view/680964-3" xr:uid="{00000000-0004-0000-0300-0000B1020000}"/>
    <hyperlink ref="A767" r:id="rId691" display="https://webagentes.canaldirecto.com.ar/incidents/view/680952-8" xr:uid="{00000000-0004-0000-0300-0000B2020000}"/>
    <hyperlink ref="A815" r:id="rId692" display="https://webagentes.canaldirecto.com.ar/incidents/view/680934-2" xr:uid="{00000000-0004-0000-0300-0000B3020000}"/>
    <hyperlink ref="A814" r:id="rId693" display="https://webagentes.canaldirecto.com.ar/incidents/view/680933-3" xr:uid="{00000000-0004-0000-0300-0000B4020000}"/>
    <hyperlink ref="A813" r:id="rId694" display="https://webagentes.canaldirecto.com.ar/incidents/view/680932-4" xr:uid="{00000000-0004-0000-0300-0000B5020000}"/>
    <hyperlink ref="A812" r:id="rId695" display="https://webagentes.canaldirecto.com.ar/incidents/view/680931-5" xr:uid="{00000000-0004-0000-0300-0000B6020000}"/>
    <hyperlink ref="A811" r:id="rId696" display="https://webagentes.canaldirecto.com.ar/incidents/view/680930-6" xr:uid="{00000000-0004-0000-0300-0000B7020000}"/>
    <hyperlink ref="A764" r:id="rId697" display="https://webagentes.canaldirecto.com.ar/incidents/view/680668-2" xr:uid="{00000000-0004-0000-0300-0000B8020000}"/>
    <hyperlink ref="A765" r:id="rId698" display="https://webagentes.canaldirecto.com.ar/incidents/view/680667-3" xr:uid="{00000000-0004-0000-0300-0000B9020000}"/>
    <hyperlink ref="A762" r:id="rId699" display="https://webagentes.canaldirecto.com.ar/incidents/view/680542-5" xr:uid="{00000000-0004-0000-0300-0000BA020000}"/>
    <hyperlink ref="A810" r:id="rId700" display="https://webagentes.canaldirecto.com.ar/incidents/view/680513-3" xr:uid="{00000000-0004-0000-0300-0000BB020000}"/>
    <hyperlink ref="A809" r:id="rId701" display="https://webagentes.canaldirecto.com.ar/incidents/view/680512-4" xr:uid="{00000000-0004-0000-0300-0000BC020000}"/>
    <hyperlink ref="A808" r:id="rId702" display="https://webagentes.canaldirecto.com.ar/incidents/view/680511-5" xr:uid="{00000000-0004-0000-0300-0000BD020000}"/>
    <hyperlink ref="A807" r:id="rId703" display="https://webagentes.canaldirecto.com.ar/incidents/view/680510-6" xr:uid="{00000000-0004-0000-0300-0000BE020000}"/>
    <hyperlink ref="A802" r:id="rId704" display="https://webagentes.canaldirecto.com.ar/incidents/view/680217-2" xr:uid="{00000000-0004-0000-0300-0000BF020000}"/>
    <hyperlink ref="A801" r:id="rId705" display="https://webagentes.canaldirecto.com.ar/incidents/view/680216-3" xr:uid="{00000000-0004-0000-0300-0000C0020000}"/>
    <hyperlink ref="A800" r:id="rId706" display="https://webagentes.canaldirecto.com.ar/incidents/view/680215-4" xr:uid="{00000000-0004-0000-0300-0000C1020000}"/>
    <hyperlink ref="A799" r:id="rId707" display="https://webagentes.canaldirecto.com.ar/incidents/view/680214-5" xr:uid="{00000000-0004-0000-0300-0000C2020000}"/>
    <hyperlink ref="A798" r:id="rId708" display="https://webagentes.canaldirecto.com.ar/incidents/view/680213-6" xr:uid="{00000000-0004-0000-0300-0000C3020000}"/>
    <hyperlink ref="A797" r:id="rId709" display="https://webagentes.canaldirecto.com.ar/incidents/view/680212-7" xr:uid="{00000000-0004-0000-0300-0000C4020000}"/>
    <hyperlink ref="A796" r:id="rId710" display="https://webagentes.canaldirecto.com.ar/incidents/view/680211-8" xr:uid="{00000000-0004-0000-0300-0000C5020000}"/>
    <hyperlink ref="A795" r:id="rId711" display="https://webagentes.canaldirecto.com.ar/incidents/view/680210-9" xr:uid="{00000000-0004-0000-0300-0000C6020000}"/>
    <hyperlink ref="A794" r:id="rId712" display="https://webagentes.canaldirecto.com.ar/incidents/view/680209-3" xr:uid="{00000000-0004-0000-0300-0000C7020000}"/>
    <hyperlink ref="A793" r:id="rId713" display="https://webagentes.canaldirecto.com.ar/incidents/view/680208-4" xr:uid="{00000000-0004-0000-0300-0000C8020000}"/>
    <hyperlink ref="A792" r:id="rId714" display="https://webagentes.canaldirecto.com.ar/incidents/view/680207-5" xr:uid="{00000000-0004-0000-0300-0000C9020000}"/>
    <hyperlink ref="A791" r:id="rId715" display="https://webagentes.canaldirecto.com.ar/incidents/view/680206-6" xr:uid="{00000000-0004-0000-0300-0000CA020000}"/>
    <hyperlink ref="A790" r:id="rId716" display="https://webagentes.canaldirecto.com.ar/incidents/view/680205-7" xr:uid="{00000000-0004-0000-0300-0000CB020000}"/>
    <hyperlink ref="A789" r:id="rId717" display="https://webagentes.canaldirecto.com.ar/incidents/view/680204-8" xr:uid="{00000000-0004-0000-0300-0000CC020000}"/>
    <hyperlink ref="A788" r:id="rId718" display="https://webagentes.canaldirecto.com.ar/incidents/view/680203-9" xr:uid="{00000000-0004-0000-0300-0000CD020000}"/>
    <hyperlink ref="A787" r:id="rId719" display="https://webagentes.canaldirecto.com.ar/incidents/view/680202-0" xr:uid="{00000000-0004-0000-0300-0000CE020000}"/>
    <hyperlink ref="A786" r:id="rId720" display="https://webagentes.canaldirecto.com.ar/incidents/view/680201-1" xr:uid="{00000000-0004-0000-0300-0000CF020000}"/>
    <hyperlink ref="A785" r:id="rId721" display="https://webagentes.canaldirecto.com.ar/incidents/view/680200-2" xr:uid="{00000000-0004-0000-0300-0000D0020000}"/>
    <hyperlink ref="A784" r:id="rId722" display="https://webagentes.canaldirecto.com.ar/incidents/view/680199-7" xr:uid="{00000000-0004-0000-0300-0000D1020000}"/>
    <hyperlink ref="A783" r:id="rId723" display="https://webagentes.canaldirecto.com.ar/incidents/view/680198-8" xr:uid="{00000000-0004-0000-0300-0000D2020000}"/>
    <hyperlink ref="A782" r:id="rId724" display="https://webagentes.canaldirecto.com.ar/incidents/view/680197-9" xr:uid="{00000000-0004-0000-0300-0000D3020000}"/>
    <hyperlink ref="A781" r:id="rId725" display="https://webagentes.canaldirecto.com.ar/incidents/view/680196-0" xr:uid="{00000000-0004-0000-0300-0000D4020000}"/>
    <hyperlink ref="A780" r:id="rId726" display="https://webagentes.canaldirecto.com.ar/incidents/view/680195-1" xr:uid="{00000000-0004-0000-0300-0000D5020000}"/>
    <hyperlink ref="A779" r:id="rId727" display="https://webagentes.canaldirecto.com.ar/incidents/view/680194-2" xr:uid="{00000000-0004-0000-0300-0000D6020000}"/>
    <hyperlink ref="A778" r:id="rId728" display="https://webagentes.canaldirecto.com.ar/incidents/view/680193-3" xr:uid="{00000000-0004-0000-0300-0000D7020000}"/>
    <hyperlink ref="A777" r:id="rId729" display="https://webagentes.canaldirecto.com.ar/incidents/view/680192-4" xr:uid="{00000000-0004-0000-0300-0000D8020000}"/>
    <hyperlink ref="A776" r:id="rId730" display="https://webagentes.canaldirecto.com.ar/incidents/view/680191-5" xr:uid="{00000000-0004-0000-0300-0000D9020000}"/>
    <hyperlink ref="A775" r:id="rId731" display="https://webagentes.canaldirecto.com.ar/incidents/view/680190-6" xr:uid="{00000000-0004-0000-0300-0000DA020000}"/>
    <hyperlink ref="A774" r:id="rId732" display="https://webagentes.canaldirecto.com.ar/incidents/view/680189-0" xr:uid="{00000000-0004-0000-0300-0000DB020000}"/>
    <hyperlink ref="A773" r:id="rId733" display="https://webagentes.canaldirecto.com.ar/incidents/view/680188-1" xr:uid="{00000000-0004-0000-0300-0000DC020000}"/>
    <hyperlink ref="A772" r:id="rId734" display="https://webagentes.canaldirecto.com.ar/incidents/view/680187-2" xr:uid="{00000000-0004-0000-0300-0000DD020000}"/>
    <hyperlink ref="A752" r:id="rId735" display="https://webagentes.canaldirecto.com.ar/incidents/view/680045-7" xr:uid="{00000000-0004-0000-0300-0000DE020000}"/>
    <hyperlink ref="A806" r:id="rId736" display="https://webagentes.canaldirecto.com.ar/incidents/view/680042-0" xr:uid="{00000000-0004-0000-0300-0000DF020000}"/>
    <hyperlink ref="A805" r:id="rId737" display="https://webagentes.canaldirecto.com.ar/incidents/view/680041-1" xr:uid="{00000000-0004-0000-0300-0000E0020000}"/>
    <hyperlink ref="A804" r:id="rId738" display="https://webagentes.canaldirecto.com.ar/incidents/view/680040-2" xr:uid="{00000000-0004-0000-0300-0000E1020000}"/>
    <hyperlink ref="A803" r:id="rId739" display="https://webagentes.canaldirecto.com.ar/incidents/view/680039-6" xr:uid="{00000000-0004-0000-0300-0000E2020000}"/>
    <hyperlink ref="A744" r:id="rId740" display="https://webagentes.canaldirecto.com.ar/incidents/view/679921-2" xr:uid="{00000000-0004-0000-0300-0000E3020000}"/>
    <hyperlink ref="A766" r:id="rId741" display="https://webagentes.canaldirecto.com.ar/incidents/view/679897-6" xr:uid="{00000000-0004-0000-0300-0000E4020000}"/>
    <hyperlink ref="A742" r:id="rId742" display="https://webagentes.canaldirecto.com.ar/incidents/view/679790-4" xr:uid="{00000000-0004-0000-0300-0000E5020000}"/>
    <hyperlink ref="A748" r:id="rId743" display="https://webagentes.canaldirecto.com.ar/incidents/view/679755-1" xr:uid="{00000000-0004-0000-0300-0000E6020000}"/>
    <hyperlink ref="A763" r:id="rId744" display="https://webagentes.canaldirecto.com.ar/incidents/view/679720-5" xr:uid="{00000000-0004-0000-0300-0000E7020000}"/>
    <hyperlink ref="A749" r:id="rId745" display="https://webagentes.canaldirecto.com.ar/incidents/view/679665-9" xr:uid="{00000000-0004-0000-0300-0000E8020000}"/>
    <hyperlink ref="A750" r:id="rId746" display="https://webagentes.canaldirecto.com.ar/incidents/view/679661-3" xr:uid="{00000000-0004-0000-0300-0000E9020000}"/>
    <hyperlink ref="A755" r:id="rId747" display="https://webagentes.canaldirecto.com.ar/incidents/view/679621-5" xr:uid="{00000000-0004-0000-0300-0000EA020000}"/>
    <hyperlink ref="A740" r:id="rId748" display="https://webagentes.canaldirecto.com.ar/incidents/view/679507-6" xr:uid="{00000000-0004-0000-0300-0000EB020000}"/>
    <hyperlink ref="A741" r:id="rId749" display="https://webagentes.canaldirecto.com.ar/incidents/view/679506-7" xr:uid="{00000000-0004-0000-0300-0000EC020000}"/>
    <hyperlink ref="A731" r:id="rId750" display="https://webagentes.canaldirecto.com.ar/incidents/view/679502-1" xr:uid="{00000000-0004-0000-0300-0000ED020000}"/>
    <hyperlink ref="A733" r:id="rId751" display="https://webagentes.canaldirecto.com.ar/incidents/view/679339-7" xr:uid="{00000000-0004-0000-0300-0000EE020000}"/>
    <hyperlink ref="A753" r:id="rId752" display="https://webagentes.canaldirecto.com.ar/incidents/view/679334-2" xr:uid="{00000000-0004-0000-0300-0000EF020000}"/>
    <hyperlink ref="A734" r:id="rId753" display="https://webagentes.canaldirecto.com.ar/incidents/view/679323-6" xr:uid="{00000000-0004-0000-0300-0000F0020000}"/>
    <hyperlink ref="A732" r:id="rId754" display="https://webagentes.canaldirecto.com.ar/incidents/view/679322-7" xr:uid="{00000000-0004-0000-0300-0000F1020000}"/>
    <hyperlink ref="A754" r:id="rId755" display="https://webagentes.canaldirecto.com.ar/incidents/view/679130-8" xr:uid="{00000000-0004-0000-0300-0000F2020000}"/>
    <hyperlink ref="A743" r:id="rId756" display="https://webagentes.canaldirecto.com.ar/incidents/view/679031-8" xr:uid="{00000000-0004-0000-0300-0000F3020000}"/>
    <hyperlink ref="A728" r:id="rId757" display="https://webagentes.canaldirecto.com.ar/incidents/view/679026-6" xr:uid="{00000000-0004-0000-0300-0000F4020000}"/>
    <hyperlink ref="A735" r:id="rId758" display="https://webagentes.canaldirecto.com.ar/incidents/view/678965-9" xr:uid="{00000000-0004-0000-0300-0000F5020000}"/>
    <hyperlink ref="A724" r:id="rId759" display="https://webagentes.canaldirecto.com.ar/incidents/view/678941-9" xr:uid="{00000000-0004-0000-0300-0000F6020000}"/>
    <hyperlink ref="A745" r:id="rId760" display="https://webagentes.canaldirecto.com.ar/incidents/view/678826-1" xr:uid="{00000000-0004-0000-0300-0000F7020000}"/>
    <hyperlink ref="A746" r:id="rId761" display="https://webagentes.canaldirecto.com.ar/incidents/view/678825-2" xr:uid="{00000000-0004-0000-0300-0000F8020000}"/>
    <hyperlink ref="A756" r:id="rId762" display="https://webagentes.canaldirecto.com.ar/incidents/view/678824-3" xr:uid="{00000000-0004-0000-0300-0000F9020000}"/>
    <hyperlink ref="A758" r:id="rId763" display="https://webagentes.canaldirecto.com.ar/incidents/view/678823-4" xr:uid="{00000000-0004-0000-0300-0000FA020000}"/>
    <hyperlink ref="A757" r:id="rId764" display="https://webagentes.canaldirecto.com.ar/incidents/view/678822-5" xr:uid="{00000000-0004-0000-0300-0000FB020000}"/>
    <hyperlink ref="A760" r:id="rId765" display="https://webagentes.canaldirecto.com.ar/incidents/view/678821-6" xr:uid="{00000000-0004-0000-0300-0000FC020000}"/>
    <hyperlink ref="A761" r:id="rId766" display="https://webagentes.canaldirecto.com.ar/incidents/view/678820-7" xr:uid="{00000000-0004-0000-0300-0000FD020000}"/>
    <hyperlink ref="A759" r:id="rId767" display="https://webagentes.canaldirecto.com.ar/incidents/view/678819-1" xr:uid="{00000000-0004-0000-0300-0000FE020000}"/>
    <hyperlink ref="A751" r:id="rId768" display="https://webagentes.canaldirecto.com.ar/incidents/view/678818-2" xr:uid="{00000000-0004-0000-0300-0000FF020000}"/>
    <hyperlink ref="A718" r:id="rId769" display="https://webagentes.canaldirecto.com.ar/incidents/view/678690-8" xr:uid="{00000000-0004-0000-0300-000000030000}"/>
    <hyperlink ref="A738" r:id="rId770" display="https://webagentes.canaldirecto.com.ar/incidents/view/678578-7" xr:uid="{00000000-0004-0000-0300-000001030000}"/>
    <hyperlink ref="A737" r:id="rId771" display="https://webagentes.canaldirecto.com.ar/incidents/view/678576-9" xr:uid="{00000000-0004-0000-0300-000002030000}"/>
    <hyperlink ref="A736" r:id="rId772" display="https://webagentes.canaldirecto.com.ar/incidents/view/678575-0" xr:uid="{00000000-0004-0000-0300-000003030000}"/>
    <hyperlink ref="A727" r:id="rId773" display="https://webagentes.canaldirecto.com.ar/incidents/view/678571-4" xr:uid="{00000000-0004-0000-0300-000004030000}"/>
    <hyperlink ref="A747" r:id="rId774" display="https://webagentes.canaldirecto.com.ar/incidents/view/678570-5" xr:uid="{00000000-0004-0000-0300-000005030000}"/>
    <hyperlink ref="A719" r:id="rId775" display="https://webagentes.canaldirecto.com.ar/incidents/view/678540-4" xr:uid="{00000000-0004-0000-0300-000006030000}"/>
    <hyperlink ref="A730" r:id="rId776" display="https://webagentes.canaldirecto.com.ar/incidents/view/678427-4" xr:uid="{00000000-0004-0000-0300-000007030000}"/>
    <hyperlink ref="A723" r:id="rId777" display="https://webagentes.canaldirecto.com.ar/incidents/view/678411-3" xr:uid="{00000000-0004-0000-0300-000008030000}"/>
    <hyperlink ref="A729" r:id="rId778" display="https://webagentes.canaldirecto.com.ar/incidents/view/678396-5" xr:uid="{00000000-0004-0000-0300-000009030000}"/>
    <hyperlink ref="A717" r:id="rId779" display="https://webagentes.canaldirecto.com.ar/incidents/view/678356-7" xr:uid="{00000000-0004-0000-0300-00000A030000}"/>
    <hyperlink ref="A739" r:id="rId780" display="https://webagentes.canaldirecto.com.ar/incidents/view/678335-4" xr:uid="{00000000-0004-0000-0300-00000B030000}"/>
    <hyperlink ref="A726" r:id="rId781" display="https://webagentes.canaldirecto.com.ar/incidents/view/678302-6" xr:uid="{00000000-0004-0000-0300-00000C030000}"/>
    <hyperlink ref="A725" r:id="rId782" display="https://webagentes.canaldirecto.com.ar/incidents/view/678105-5" xr:uid="{00000000-0004-0000-0300-00000D030000}"/>
    <hyperlink ref="A712" r:id="rId783" display="https://webagentes.canaldirecto.com.ar/incidents/view/678069-4" xr:uid="{00000000-0004-0000-0300-00000E030000}"/>
    <hyperlink ref="A722" r:id="rId784" display="https://webagentes.canaldirecto.com.ar/incidents/view/677944-9" xr:uid="{00000000-0004-0000-0300-00000F030000}"/>
    <hyperlink ref="A714" r:id="rId785" display="https://webagentes.canaldirecto.com.ar/incidents/view/677915-7" xr:uid="{00000000-0004-0000-0300-000010030000}"/>
    <hyperlink ref="A711" r:id="rId786" display="https://webagentes.canaldirecto.com.ar/incidents/view/677893-6" xr:uid="{00000000-0004-0000-0300-000011030000}"/>
    <hyperlink ref="A716" r:id="rId787" display="https://webagentes.canaldirecto.com.ar/incidents/view/677770-6" xr:uid="{00000000-0004-0000-0300-000012030000}"/>
    <hyperlink ref="A720" r:id="rId788" display="https://webagentes.canaldirecto.com.ar/incidents/view/677696-5" xr:uid="{00000000-0004-0000-0300-000013030000}"/>
    <hyperlink ref="A721" r:id="rId789" display="https://webagentes.canaldirecto.com.ar/incidents/view/677695-6" xr:uid="{00000000-0004-0000-0300-000014030000}"/>
    <hyperlink ref="A715" r:id="rId790" display="https://webagentes.canaldirecto.com.ar/incidents/view/677684-0" xr:uid="{00000000-0004-0000-0300-000015030000}"/>
    <hyperlink ref="A710" r:id="rId791" display="https://webagentes.canaldirecto.com.ar/incidents/view/677615-0" xr:uid="{00000000-0004-0000-0300-000016030000}"/>
    <hyperlink ref="A713" r:id="rId792" display="https://webagentes.canaldirecto.com.ar/incidents/view/677470-9" xr:uid="{00000000-0004-0000-0300-000017030000}"/>
    <hyperlink ref="A945" r:id="rId793" display="https://webagentes.canaldirecto.com.ar/incidents/view/684993-3" xr:uid="{00000000-0004-0000-0300-000018030000}"/>
    <hyperlink ref="A944" r:id="rId794" display="https://webagentes.canaldirecto.com.ar/incidents/view/684992-4" xr:uid="{00000000-0004-0000-0300-000019030000}"/>
    <hyperlink ref="A943" r:id="rId795" display="https://webagentes.canaldirecto.com.ar/incidents/view/684991-5" xr:uid="{00000000-0004-0000-0300-00001A030000}"/>
    <hyperlink ref="A942" r:id="rId796" display="https://webagentes.canaldirecto.com.ar/incidents/view/684990-6" xr:uid="{00000000-0004-0000-0300-00001B030000}"/>
    <hyperlink ref="A941" r:id="rId797" display="https://webagentes.canaldirecto.com.ar/incidents/view/684989-0" xr:uid="{00000000-0004-0000-0300-00001C030000}"/>
    <hyperlink ref="A940" r:id="rId798" display="https://webagentes.canaldirecto.com.ar/incidents/view/684988-1" xr:uid="{00000000-0004-0000-0300-00001D030000}"/>
    <hyperlink ref="A939" r:id="rId799" display="https://webagentes.canaldirecto.com.ar/incidents/view/684987-2" xr:uid="{00000000-0004-0000-0300-00001E030000}"/>
    <hyperlink ref="A938" r:id="rId800" display="https://webagentes.canaldirecto.com.ar/incidents/view/684986-3" xr:uid="{00000000-0004-0000-0300-00001F030000}"/>
    <hyperlink ref="A937" r:id="rId801" display="https://webagentes.canaldirecto.com.ar/incidents/view/684985-4" xr:uid="{00000000-0004-0000-0300-000020030000}"/>
    <hyperlink ref="A936" r:id="rId802" display="https://webagentes.canaldirecto.com.ar/incidents/view/684984-5" xr:uid="{00000000-0004-0000-0300-000021030000}"/>
    <hyperlink ref="A935" r:id="rId803" display="https://webagentes.canaldirecto.com.ar/incidents/view/684983-6" xr:uid="{00000000-0004-0000-0300-000022030000}"/>
    <hyperlink ref="A934" r:id="rId804" display="https://webagentes.canaldirecto.com.ar/incidents/view/684982-7" xr:uid="{00000000-0004-0000-0300-000023030000}"/>
    <hyperlink ref="A933" r:id="rId805" display="https://webagentes.canaldirecto.com.ar/incidents/view/684981-8" xr:uid="{00000000-0004-0000-0300-000024030000}"/>
    <hyperlink ref="A932" r:id="rId806" display="https://webagentes.canaldirecto.com.ar/incidents/view/684980-9" xr:uid="{00000000-0004-0000-0300-000025030000}"/>
    <hyperlink ref="A931" r:id="rId807" display="https://webagentes.canaldirecto.com.ar/incidents/view/684979-3" xr:uid="{00000000-0004-0000-0300-000026030000}"/>
    <hyperlink ref="A930" r:id="rId808" display="https://webagentes.canaldirecto.com.ar/incidents/view/684978-4" xr:uid="{00000000-0004-0000-0300-000027030000}"/>
    <hyperlink ref="A892" r:id="rId809" display="https://webagentes.canaldirecto.com.ar/incidents/view/684214-3" xr:uid="{00000000-0004-0000-0300-000028030000}"/>
    <hyperlink ref="A890" r:id="rId810" display="https://webagentes.canaldirecto.com.ar/incidents/view/684130-2" xr:uid="{00000000-0004-0000-0300-000029030000}"/>
    <hyperlink ref="A947" r:id="rId811" display="https://webagentes.canaldirecto.com.ar/incidents/view/683952-9" xr:uid="{00000000-0004-0000-0300-00002A030000}"/>
    <hyperlink ref="A946" r:id="rId812" display="https://webagentes.canaldirecto.com.ar/incidents/view/683951-0" xr:uid="{00000000-0004-0000-0300-00002B030000}"/>
    <hyperlink ref="A886" r:id="rId813" display="https://webagentes.canaldirecto.com.ar/incidents/view/683843-2" xr:uid="{00000000-0004-0000-0300-00002C030000}"/>
    <hyperlink ref="A929" r:id="rId814" display="https://webagentes.canaldirecto.com.ar/incidents/view/683807-0" xr:uid="{00000000-0004-0000-0300-00002D030000}"/>
    <hyperlink ref="A928" r:id="rId815" display="https://webagentes.canaldirecto.com.ar/incidents/view/683806-1" xr:uid="{00000000-0004-0000-0300-00002E030000}"/>
    <hyperlink ref="A923" r:id="rId816" display="https://webagentes.canaldirecto.com.ar/incidents/view/683801-6" xr:uid="{00000000-0004-0000-0300-00002F030000}"/>
    <hyperlink ref="A924" r:id="rId817" display="https://webagentes.canaldirecto.com.ar/incidents/view/683800-7" xr:uid="{00000000-0004-0000-0300-000030030000}"/>
    <hyperlink ref="A922" r:id="rId818" display="https://webagentes.canaldirecto.com.ar/incidents/view/683799-2" xr:uid="{00000000-0004-0000-0300-000031030000}"/>
    <hyperlink ref="A921" r:id="rId819" display="https://webagentes.canaldirecto.com.ar/incidents/view/683798-3" xr:uid="{00000000-0004-0000-0300-000032030000}"/>
    <hyperlink ref="A927" r:id="rId820" display="https://webagentes.canaldirecto.com.ar/incidents/view/683793-8" xr:uid="{00000000-0004-0000-0300-000033030000}"/>
    <hyperlink ref="A926" r:id="rId821" display="https://webagentes.canaldirecto.com.ar/incidents/view/683792-9" xr:uid="{00000000-0004-0000-0300-000034030000}"/>
    <hyperlink ref="A925" r:id="rId822" display="https://webagentes.canaldirecto.com.ar/incidents/view/683791-0" xr:uid="{00000000-0004-0000-0300-000035030000}"/>
    <hyperlink ref="A920" r:id="rId823" display="https://webagentes.canaldirecto.com.ar/incidents/view/683790-1" xr:uid="{00000000-0004-0000-0300-000036030000}"/>
    <hyperlink ref="A919" r:id="rId824" display="https://webagentes.canaldirecto.com.ar/incidents/view/683789-5" xr:uid="{00000000-0004-0000-0300-000037030000}"/>
    <hyperlink ref="A887" r:id="rId825" display="https://webagentes.canaldirecto.com.ar/incidents/view/683787-7" xr:uid="{00000000-0004-0000-0300-000038030000}"/>
    <hyperlink ref="A885" r:id="rId826" display="https://webagentes.canaldirecto.com.ar/incidents/view/683764-6" xr:uid="{00000000-0004-0000-0300-000039030000}"/>
    <hyperlink ref="A883" r:id="rId827" display="https://webagentes.canaldirecto.com.ar/incidents/view/683690-2" xr:uid="{00000000-0004-0000-0300-00003A030000}"/>
    <hyperlink ref="A888" r:id="rId828" display="https://webagentes.canaldirecto.com.ar/incidents/view/683685-0" xr:uid="{00000000-0004-0000-0300-00003B030000}"/>
    <hyperlink ref="A918" r:id="rId829" display="https://webagentes.canaldirecto.com.ar/incidents/view/683660-1" xr:uid="{00000000-0004-0000-0300-00003C030000}"/>
    <hyperlink ref="A917" r:id="rId830" display="https://webagentes.canaldirecto.com.ar/incidents/view/683659-5" xr:uid="{00000000-0004-0000-0300-00003D030000}"/>
    <hyperlink ref="A916" r:id="rId831" display="https://webagentes.canaldirecto.com.ar/incidents/view/683658-6" xr:uid="{00000000-0004-0000-0300-00003E030000}"/>
    <hyperlink ref="A915" r:id="rId832" display="https://webagentes.canaldirecto.com.ar/incidents/view/683657-7" xr:uid="{00000000-0004-0000-0300-00003F030000}"/>
    <hyperlink ref="A914" r:id="rId833" display="https://webagentes.canaldirecto.com.ar/incidents/view/683656-8" xr:uid="{00000000-0004-0000-0300-000040030000}"/>
    <hyperlink ref="A913" r:id="rId834" display="https://webagentes.canaldirecto.com.ar/incidents/view/683655-9" xr:uid="{00000000-0004-0000-0300-000041030000}"/>
    <hyperlink ref="A891" r:id="rId835" display="https://webagentes.canaldirecto.com.ar/incidents/view/683585-1" xr:uid="{00000000-0004-0000-0300-000042030000}"/>
    <hyperlink ref="A881" r:id="rId836" display="https://webagentes.canaldirecto.com.ar/incidents/view/683534-7" xr:uid="{00000000-0004-0000-0300-000043030000}"/>
    <hyperlink ref="A877" r:id="rId837" display="https://webagentes.canaldirecto.com.ar/incidents/view/683527-7" xr:uid="{00000000-0004-0000-0300-000044030000}"/>
    <hyperlink ref="A882" r:id="rId838" display="https://webagentes.canaldirecto.com.ar/incidents/view/683524-0" xr:uid="{00000000-0004-0000-0300-000045030000}"/>
    <hyperlink ref="A876" r:id="rId839" display="https://webagentes.canaldirecto.com.ar/incidents/view/683523-1" xr:uid="{00000000-0004-0000-0300-000046030000}"/>
    <hyperlink ref="A880" r:id="rId840" display="https://webagentes.canaldirecto.com.ar/incidents/view/683505-5" xr:uid="{00000000-0004-0000-0300-000047030000}"/>
    <hyperlink ref="A878" r:id="rId841" display="https://webagentes.canaldirecto.com.ar/incidents/view/683434-8" xr:uid="{00000000-0004-0000-0300-000048030000}"/>
    <hyperlink ref="A873" r:id="rId842" display="https://webagentes.canaldirecto.com.ar/incidents/view/683385-3" xr:uid="{00000000-0004-0000-0300-000049030000}"/>
    <hyperlink ref="A879" r:id="rId843" display="https://webagentes.canaldirecto.com.ar/incidents/view/683273-9" xr:uid="{00000000-0004-0000-0300-00004A030000}"/>
    <hyperlink ref="A875" r:id="rId844" display="https://webagentes.canaldirecto.com.ar/incidents/view/683238-6" xr:uid="{00000000-0004-0000-0300-00004B030000}"/>
    <hyperlink ref="A874" r:id="rId845" display="https://webagentes.canaldirecto.com.ar/incidents/view/682766-7" xr:uid="{00000000-0004-0000-0300-00004C030000}"/>
    <hyperlink ref="A871" r:id="rId846" display="https://webagentes.canaldirecto.com.ar/incidents/view/682750-6" xr:uid="{00000000-0004-0000-0300-00004D030000}"/>
    <hyperlink ref="A908" r:id="rId847" display="https://webagentes.canaldirecto.com.ar/incidents/view/682740-9" xr:uid="{00000000-0004-0000-0300-00004E030000}"/>
    <hyperlink ref="A907" r:id="rId848" display="https://webagentes.canaldirecto.com.ar/incidents/view/682739-3" xr:uid="{00000000-0004-0000-0300-00004F030000}"/>
    <hyperlink ref="A906" r:id="rId849" display="https://webagentes.canaldirecto.com.ar/incidents/view/682738-4" xr:uid="{00000000-0004-0000-0300-000050030000}"/>
    <hyperlink ref="A905" r:id="rId850" display="https://webagentes.canaldirecto.com.ar/incidents/view/682737-5" xr:uid="{00000000-0004-0000-0300-000051030000}"/>
    <hyperlink ref="A904" r:id="rId851" display="https://webagentes.canaldirecto.com.ar/incidents/view/682736-6" xr:uid="{00000000-0004-0000-0300-000052030000}"/>
    <hyperlink ref="A903" r:id="rId852" display="https://webagentes.canaldirecto.com.ar/incidents/view/682735-7" xr:uid="{00000000-0004-0000-0300-000053030000}"/>
    <hyperlink ref="A912" r:id="rId853" display="https://webagentes.canaldirecto.com.ar/incidents/view/682734-8" xr:uid="{00000000-0004-0000-0300-000054030000}"/>
    <hyperlink ref="A911" r:id="rId854" display="https://webagentes.canaldirecto.com.ar/incidents/view/682733-9" xr:uid="{00000000-0004-0000-0300-000055030000}"/>
    <hyperlink ref="A910" r:id="rId855" display="https://webagentes.canaldirecto.com.ar/incidents/view/682732-0" xr:uid="{00000000-0004-0000-0300-000056030000}"/>
    <hyperlink ref="A909" r:id="rId856" display="https://webagentes.canaldirecto.com.ar/incidents/view/682731-1" xr:uid="{00000000-0004-0000-0300-000057030000}"/>
    <hyperlink ref="A902" r:id="rId857" display="https://webagentes.canaldirecto.com.ar/incidents/view/682730-2" xr:uid="{00000000-0004-0000-0300-000058030000}"/>
    <hyperlink ref="A901" r:id="rId858" display="https://webagentes.canaldirecto.com.ar/incidents/view/682729-6" xr:uid="{00000000-0004-0000-0300-000059030000}"/>
    <hyperlink ref="A900" r:id="rId859" display="https://webagentes.canaldirecto.com.ar/incidents/view/682728-7" xr:uid="{00000000-0004-0000-0300-00005A030000}"/>
    <hyperlink ref="A899" r:id="rId860" display="https://webagentes.canaldirecto.com.ar/incidents/view/682727-8" xr:uid="{00000000-0004-0000-0300-00005B030000}"/>
    <hyperlink ref="A898" r:id="rId861" display="https://webagentes.canaldirecto.com.ar/incidents/view/682726-9" xr:uid="{00000000-0004-0000-0300-00005C030000}"/>
    <hyperlink ref="A897" r:id="rId862" display="https://webagentes.canaldirecto.com.ar/incidents/view/682725-0" xr:uid="{00000000-0004-0000-0300-00005D030000}"/>
    <hyperlink ref="A896" r:id="rId863" display="https://webagentes.canaldirecto.com.ar/incidents/view/682724-1" xr:uid="{00000000-0004-0000-0300-00005E030000}"/>
    <hyperlink ref="A895" r:id="rId864" display="https://webagentes.canaldirecto.com.ar/incidents/view/682723-2" xr:uid="{00000000-0004-0000-0300-00005F030000}"/>
    <hyperlink ref="A864" r:id="rId865" display="https://webagentes.canaldirecto.com.ar/incidents/view/682522-5" xr:uid="{00000000-0004-0000-0300-000060030000}"/>
    <hyperlink ref="A870" r:id="rId866" display="https://webagentes.canaldirecto.com.ar/incidents/view/682420-8" xr:uid="{00000000-0004-0000-0300-000061030000}"/>
    <hyperlink ref="A869" r:id="rId867" display="https://webagentes.canaldirecto.com.ar/incidents/view/682419-2" xr:uid="{00000000-0004-0000-0300-000062030000}"/>
    <hyperlink ref="A862" r:id="rId868" display="https://webagentes.canaldirecto.com.ar/incidents/view/682403-1" xr:uid="{00000000-0004-0000-0300-000063030000}"/>
    <hyperlink ref="A872" r:id="rId869" display="https://webagentes.canaldirecto.com.ar/incidents/view/682391-7" xr:uid="{00000000-0004-0000-0300-000064030000}"/>
    <hyperlink ref="A863" r:id="rId870" display="https://webagentes.canaldirecto.com.ar/incidents/view/682375-9" xr:uid="{00000000-0004-0000-0300-000065030000}"/>
    <hyperlink ref="A860" r:id="rId871" display="https://webagentes.canaldirecto.com.ar/incidents/view/682103-4" xr:uid="{00000000-0004-0000-0300-000066030000}"/>
    <hyperlink ref="A866" r:id="rId872" display="https://webagentes.canaldirecto.com.ar/incidents/view/682057-6" xr:uid="{00000000-0004-0000-0300-000067030000}"/>
    <hyperlink ref="A856" r:id="rId873" display="https://webagentes.canaldirecto.com.ar/incidents/view/682056-7" xr:uid="{00000000-0004-0000-0300-000068030000}"/>
    <hyperlink ref="A865" r:id="rId874" display="https://webagentes.canaldirecto.com.ar/incidents/view/681925-1" xr:uid="{00000000-0004-0000-0300-000069030000}"/>
    <hyperlink ref="A867" r:id="rId875" display="https://webagentes.canaldirecto.com.ar/incidents/view/681910-9" xr:uid="{00000000-0004-0000-0300-00006A030000}"/>
    <hyperlink ref="A858" r:id="rId876" display="https://webagentes.canaldirecto.com.ar/incidents/view/681904-8" xr:uid="{00000000-0004-0000-0300-00006B030000}"/>
    <hyperlink ref="A859" r:id="rId877" display="https://webagentes.canaldirecto.com.ar/incidents/view/681900-2" xr:uid="{00000000-0004-0000-0300-00006C030000}"/>
    <hyperlink ref="A853" r:id="rId878" display="https://webagentes.canaldirecto.com.ar/incidents/view/681897-9" xr:uid="{00000000-0004-0000-0300-00006D030000}"/>
    <hyperlink ref="A861" r:id="rId879" display="https://webagentes.canaldirecto.com.ar/incidents/view/681784-6" xr:uid="{00000000-0004-0000-0300-00006E030000}"/>
    <hyperlink ref="A889" r:id="rId880" display="https://webagentes.canaldirecto.com.ar/incidents/view/681774-9" xr:uid="{00000000-0004-0000-0300-00006F030000}"/>
    <hyperlink ref="A852" r:id="rId881" display="https://webagentes.canaldirecto.com.ar/incidents/view/681763-3" xr:uid="{00000000-0004-0000-0300-000070030000}"/>
    <hyperlink ref="A844" r:id="rId882" display="https://webagentes.canaldirecto.com.ar/incidents/view/681745-7" xr:uid="{00000000-0004-0000-0300-000071030000}"/>
    <hyperlink ref="A855" r:id="rId883" display="https://webagentes.canaldirecto.com.ar/incidents/view/681529-1" xr:uid="{00000000-0004-0000-0300-000072030000}"/>
    <hyperlink ref="A849" r:id="rId884" display="https://webagentes.canaldirecto.com.ar/incidents/view/681498-2" xr:uid="{00000000-0004-0000-0300-000073030000}"/>
    <hyperlink ref="A848" r:id="rId885" display="https://webagentes.canaldirecto.com.ar/incidents/view/681460-9" xr:uid="{00000000-0004-0000-0300-000074030000}"/>
    <hyperlink ref="A854" r:id="rId886" display="https://webagentes.canaldirecto.com.ar/incidents/view/681228-5" xr:uid="{00000000-0004-0000-0300-000075030000}"/>
    <hyperlink ref="A851" r:id="rId887" display="https://webagentes.canaldirecto.com.ar/incidents/view/681169-3" xr:uid="{00000000-0004-0000-0300-000076030000}"/>
    <hyperlink ref="A841" r:id="rId888" display="https://webagentes.canaldirecto.com.ar/incidents/view/681036-6" xr:uid="{00000000-0004-0000-0300-000077030000}"/>
    <hyperlink ref="A884" r:id="rId889" display="https://webagentes.canaldirecto.com.ar/incidents/view/680852-9" xr:uid="{00000000-0004-0000-0300-000078030000}"/>
    <hyperlink ref="A840" r:id="rId890" display="https://webagentes.canaldirecto.com.ar/incidents/view/680837-0" xr:uid="{00000000-0004-0000-0300-000079030000}"/>
    <hyperlink ref="A847" r:id="rId891" display="https://webagentes.canaldirecto.com.ar/incidents/view/680697-4" xr:uid="{00000000-0004-0000-0300-00007A030000}"/>
    <hyperlink ref="A850" r:id="rId892" display="https://webagentes.canaldirecto.com.ar/incidents/view/680696-5" xr:uid="{00000000-0004-0000-0300-00007B030000}"/>
    <hyperlink ref="A839" r:id="rId893" display="https://webagentes.canaldirecto.com.ar/incidents/view/680665-5" xr:uid="{00000000-0004-0000-0300-00007C030000}"/>
    <hyperlink ref="A842" r:id="rId894" display="https://webagentes.canaldirecto.com.ar/incidents/view/680523-0" xr:uid="{00000000-0004-0000-0300-00007D030000}"/>
    <hyperlink ref="A857" r:id="rId895" display="https://webagentes.canaldirecto.com.ar/incidents/view/679986-9" xr:uid="{00000000-0004-0000-0300-00007E030000}"/>
    <hyperlink ref="A845" r:id="rId896" display="https://webagentes.canaldirecto.com.ar/incidents/view/678207-2" xr:uid="{00000000-0004-0000-0300-00007F030000}"/>
    <hyperlink ref="A843" r:id="rId897" display="https://webagentes.canaldirecto.com.ar/incidents/view/678206-3" xr:uid="{00000000-0004-0000-0300-000080030000}"/>
    <hyperlink ref="A846" r:id="rId898" display="https://webagentes.canaldirecto.com.ar/incidents/view/673853-0" xr:uid="{00000000-0004-0000-0300-000081030000}"/>
    <hyperlink ref="A868" r:id="rId899" display="https://webagentes.canaldirecto.com.ar/incidents/view/626603-3" xr:uid="{00000000-0004-0000-0300-000082030000}"/>
    <hyperlink ref="A1079" r:id="rId900" display="https://webagentes.canaldirecto.com.ar/incidents/view/688086-0" xr:uid="{00000000-0004-0000-0300-000083030000}"/>
    <hyperlink ref="A1078" r:id="rId901" display="https://webagentes.canaldirecto.com.ar/incidents/view/688085-1" xr:uid="{00000000-0004-0000-0300-000084030000}"/>
    <hyperlink ref="A1077" r:id="rId902" display="https://webagentes.canaldirecto.com.ar/incidents/view/688084-2" xr:uid="{00000000-0004-0000-0300-000085030000}"/>
    <hyperlink ref="A1076" r:id="rId903" display="https://webagentes.canaldirecto.com.ar/incidents/view/687960-6" xr:uid="{00000000-0004-0000-0300-000086030000}"/>
    <hyperlink ref="A1075" r:id="rId904" display="https://webagentes.canaldirecto.com.ar/incidents/view/687959-0" xr:uid="{00000000-0004-0000-0300-000087030000}"/>
    <hyperlink ref="A1069" r:id="rId905" display="https://webagentes.canaldirecto.com.ar/incidents/view/687957-2" xr:uid="{00000000-0004-0000-0300-000088030000}"/>
    <hyperlink ref="A1074" r:id="rId906" display="https://webagentes.canaldirecto.com.ar/incidents/view/687956-3" xr:uid="{00000000-0004-0000-0300-000089030000}"/>
    <hyperlink ref="A1081" r:id="rId907" display="https://webagentes.canaldirecto.com.ar/incidents/view/687947-5" xr:uid="{00000000-0004-0000-0300-00008A030000}"/>
    <hyperlink ref="A1080" r:id="rId908" display="https://webagentes.canaldirecto.com.ar/incidents/view/687946-6" xr:uid="{00000000-0004-0000-0300-00008B030000}"/>
    <hyperlink ref="A1082" r:id="rId909" display="https://webagentes.canaldirecto.com.ar/incidents/view/687741-3" xr:uid="{00000000-0004-0000-0300-00008C030000}"/>
    <hyperlink ref="A1087" r:id="rId910" display="https://webagentes.canaldirecto.com.ar/incidents/view/687740-4" xr:uid="{00000000-0004-0000-0300-00008D030000}"/>
    <hyperlink ref="A1084" r:id="rId911" display="https://webagentes.canaldirecto.com.ar/incidents/view/687739-8" xr:uid="{00000000-0004-0000-0300-00008E030000}"/>
    <hyperlink ref="A1089" r:id="rId912" display="https://webagentes.canaldirecto.com.ar/incidents/view/687738-9" xr:uid="{00000000-0004-0000-0300-00008F030000}"/>
    <hyperlink ref="A1088" r:id="rId913" display="https://webagentes.canaldirecto.com.ar/incidents/view/687737-0" xr:uid="{00000000-0004-0000-0300-000090030000}"/>
    <hyperlink ref="A1083" r:id="rId914" display="https://webagentes.canaldirecto.com.ar/incidents/view/687610-4" xr:uid="{00000000-0004-0000-0300-000091030000}"/>
    <hyperlink ref="A1086" r:id="rId915" display="https://webagentes.canaldirecto.com.ar/incidents/view/687609-8" xr:uid="{00000000-0004-0000-0300-000092030000}"/>
    <hyperlink ref="A1085" r:id="rId916" display="https://webagentes.canaldirecto.com.ar/incidents/view/687608-9" xr:uid="{00000000-0004-0000-0300-000093030000}"/>
    <hyperlink ref="A992" r:id="rId917" display="https://webagentes.canaldirecto.com.ar/incidents/view/687527-5" xr:uid="{00000000-0004-0000-0300-000094030000}"/>
    <hyperlink ref="A1067" r:id="rId918" display="https://webagentes.canaldirecto.com.ar/incidents/view/687466-5" xr:uid="{00000000-0004-0000-0300-000095030000}"/>
    <hyperlink ref="A1066" r:id="rId919" display="https://webagentes.canaldirecto.com.ar/incidents/view/687465-6" xr:uid="{00000000-0004-0000-0300-000096030000}"/>
    <hyperlink ref="A1065" r:id="rId920" display="https://webagentes.canaldirecto.com.ar/incidents/view/687464-7" xr:uid="{00000000-0004-0000-0300-000097030000}"/>
    <hyperlink ref="A1064" r:id="rId921" display="https://webagentes.canaldirecto.com.ar/incidents/view/687463-8" xr:uid="{00000000-0004-0000-0300-000098030000}"/>
    <hyperlink ref="A1062" r:id="rId922" display="https://webagentes.canaldirecto.com.ar/incidents/view/687462-9" xr:uid="{00000000-0004-0000-0300-000099030000}"/>
    <hyperlink ref="A1059" r:id="rId923" display="https://webagentes.canaldirecto.com.ar/incidents/view/687461-0" xr:uid="{00000000-0004-0000-0300-00009A030000}"/>
    <hyperlink ref="A990" r:id="rId924" display="https://webagentes.canaldirecto.com.ar/incidents/view/687352-3" xr:uid="{00000000-0004-0000-0300-00009B030000}"/>
    <hyperlink ref="A989" r:id="rId925" display="https://webagentes.canaldirecto.com.ar/incidents/view/687306-4" xr:uid="{00000000-0004-0000-0300-00009C030000}"/>
    <hyperlink ref="A988" r:id="rId926" display="https://webagentes.canaldirecto.com.ar/incidents/view/687209-2" xr:uid="{00000000-0004-0000-0300-00009D030000}"/>
    <hyperlink ref="A991" r:id="rId927" display="https://webagentes.canaldirecto.com.ar/incidents/view/687207-4" xr:uid="{00000000-0004-0000-0300-00009E030000}"/>
    <hyperlink ref="A986" r:id="rId928" display="https://webagentes.canaldirecto.com.ar/incidents/view/687071-1" xr:uid="{00000000-0004-0000-0300-00009F030000}"/>
    <hyperlink ref="A1061" r:id="rId929" display="https://webagentes.canaldirecto.com.ar/incidents/view/687068-7" xr:uid="{00000000-0004-0000-0300-0000A0030000}"/>
    <hyperlink ref="A1068" r:id="rId930" display="https://webagentes.canaldirecto.com.ar/incidents/view/687067-8" xr:uid="{00000000-0004-0000-0300-0000A1030000}"/>
    <hyperlink ref="A1063" r:id="rId931" display="https://webagentes.canaldirecto.com.ar/incidents/view/687066-9" xr:uid="{00000000-0004-0000-0300-0000A2030000}"/>
    <hyperlink ref="A1060" r:id="rId932" display="https://webagentes.canaldirecto.com.ar/incidents/view/687065-0" xr:uid="{00000000-0004-0000-0300-0000A3030000}"/>
    <hyperlink ref="A1058" r:id="rId933" display="https://webagentes.canaldirecto.com.ar/incidents/view/687064-1" xr:uid="{00000000-0004-0000-0300-0000A4030000}"/>
    <hyperlink ref="A1044" r:id="rId934" display="https://webagentes.canaldirecto.com.ar/incidents/view/687063-2" xr:uid="{00000000-0004-0000-0300-0000A5030000}"/>
    <hyperlink ref="A1041" r:id="rId935" display="https://webagentes.canaldirecto.com.ar/incidents/view/687062-3" xr:uid="{00000000-0004-0000-0300-0000A6030000}"/>
    <hyperlink ref="A1040" r:id="rId936" display="https://webagentes.canaldirecto.com.ar/incidents/view/687061-4" xr:uid="{00000000-0004-0000-0300-0000A7030000}"/>
    <hyperlink ref="A1047" r:id="rId937" display="https://webagentes.canaldirecto.com.ar/incidents/view/687060-5" xr:uid="{00000000-0004-0000-0300-0000A8030000}"/>
    <hyperlink ref="A1050" r:id="rId938" display="https://webagentes.canaldirecto.com.ar/incidents/view/687059-9" xr:uid="{00000000-0004-0000-0300-0000A9030000}"/>
    <hyperlink ref="A987" r:id="rId939" display="https://webagentes.canaldirecto.com.ar/incidents/view/687045-6" xr:uid="{00000000-0004-0000-0300-0000AA030000}"/>
    <hyperlink ref="A985" r:id="rId940" display="https://webagentes.canaldirecto.com.ar/incidents/view/687038-6" xr:uid="{00000000-0004-0000-0300-0000AB030000}"/>
    <hyperlink ref="A1057" r:id="rId941" display="https://webagentes.canaldirecto.com.ar/incidents/view/686952-0" xr:uid="{00000000-0004-0000-0300-0000AC030000}"/>
    <hyperlink ref="A1056" r:id="rId942" display="https://webagentes.canaldirecto.com.ar/incidents/view/686951-1" xr:uid="{00000000-0004-0000-0300-0000AD030000}"/>
    <hyperlink ref="A1055" r:id="rId943" display="https://webagentes.canaldirecto.com.ar/incidents/view/686950-2" xr:uid="{00000000-0004-0000-0300-0000AE030000}"/>
    <hyperlink ref="A1053" r:id="rId944" display="https://webagentes.canaldirecto.com.ar/incidents/view/686949-6" xr:uid="{00000000-0004-0000-0300-0000AF030000}"/>
    <hyperlink ref="A1054" r:id="rId945" display="https://webagentes.canaldirecto.com.ar/incidents/view/686948-7" xr:uid="{00000000-0004-0000-0300-0000B0030000}"/>
    <hyperlink ref="A1051" r:id="rId946" display="https://webagentes.canaldirecto.com.ar/incidents/view/686947-8" xr:uid="{00000000-0004-0000-0300-0000B1030000}"/>
    <hyperlink ref="A1052" r:id="rId947" display="https://webagentes.canaldirecto.com.ar/incidents/view/686946-9" xr:uid="{00000000-0004-0000-0300-0000B2030000}"/>
    <hyperlink ref="A1035" r:id="rId948" display="https://webagentes.canaldirecto.com.ar/incidents/view/686742-5" xr:uid="{00000000-0004-0000-0300-0000B3030000}"/>
    <hyperlink ref="A1036" r:id="rId949" display="https://webagentes.canaldirecto.com.ar/incidents/view/686741-6" xr:uid="{00000000-0004-0000-0300-0000B4030000}"/>
    <hyperlink ref="A1037" r:id="rId950" display="https://webagentes.canaldirecto.com.ar/incidents/view/686740-7" xr:uid="{00000000-0004-0000-0300-0000B5030000}"/>
    <hyperlink ref="A1034" r:id="rId951" display="https://webagentes.canaldirecto.com.ar/incidents/view/686739-1" xr:uid="{00000000-0004-0000-0300-0000B6030000}"/>
    <hyperlink ref="A1033" r:id="rId952" display="https://webagentes.canaldirecto.com.ar/incidents/view/686738-2" xr:uid="{00000000-0004-0000-0300-0000B7030000}"/>
    <hyperlink ref="A1032" r:id="rId953" display="https://webagentes.canaldirecto.com.ar/incidents/view/686737-3" xr:uid="{00000000-0004-0000-0300-0000B8030000}"/>
    <hyperlink ref="A1031" r:id="rId954" display="https://webagentes.canaldirecto.com.ar/incidents/view/686736-4" xr:uid="{00000000-0004-0000-0300-0000B9030000}"/>
    <hyperlink ref="A1030" r:id="rId955" display="https://webagentes.canaldirecto.com.ar/incidents/view/686735-5" xr:uid="{00000000-0004-0000-0300-0000BA030000}"/>
    <hyperlink ref="A1029" r:id="rId956" display="https://webagentes.canaldirecto.com.ar/incidents/view/686734-6" xr:uid="{00000000-0004-0000-0300-0000BB030000}"/>
    <hyperlink ref="A1028" r:id="rId957" display="https://webagentes.canaldirecto.com.ar/incidents/view/686733-7" xr:uid="{00000000-0004-0000-0300-0000BC030000}"/>
    <hyperlink ref="A1027" r:id="rId958" display="https://webagentes.canaldirecto.com.ar/incidents/view/686732-8" xr:uid="{00000000-0004-0000-0300-0000BD030000}"/>
    <hyperlink ref="A1026" r:id="rId959" display="https://webagentes.canaldirecto.com.ar/incidents/view/686731-9" xr:uid="{00000000-0004-0000-0300-0000BE030000}"/>
    <hyperlink ref="A984" r:id="rId960" display="https://webagentes.canaldirecto.com.ar/incidents/view/686728-5" xr:uid="{00000000-0004-0000-0300-0000BF030000}"/>
    <hyperlink ref="A982" r:id="rId961" display="https://webagentes.canaldirecto.com.ar/incidents/view/686695-8" xr:uid="{00000000-0004-0000-0300-0000C0030000}"/>
    <hyperlink ref="A1049" r:id="rId962" display="https://webagentes.canaldirecto.com.ar/incidents/view/686598-6" xr:uid="{00000000-0004-0000-0300-0000C1030000}"/>
    <hyperlink ref="A1048" r:id="rId963" display="https://webagentes.canaldirecto.com.ar/incidents/view/686597-7" xr:uid="{00000000-0004-0000-0300-0000C2030000}"/>
    <hyperlink ref="A1046" r:id="rId964" display="https://webagentes.canaldirecto.com.ar/incidents/view/686596-8" xr:uid="{00000000-0004-0000-0300-0000C3030000}"/>
    <hyperlink ref="A1045" r:id="rId965" display="https://webagentes.canaldirecto.com.ar/incidents/view/686595-9" xr:uid="{00000000-0004-0000-0300-0000C4030000}"/>
    <hyperlink ref="A1043" r:id="rId966" display="https://webagentes.canaldirecto.com.ar/incidents/view/686594-0" xr:uid="{00000000-0004-0000-0300-0000C5030000}"/>
    <hyperlink ref="A1042" r:id="rId967" display="https://webagentes.canaldirecto.com.ar/incidents/view/686593-1" xr:uid="{00000000-0004-0000-0300-0000C6030000}"/>
    <hyperlink ref="A1039" r:id="rId968" display="https://webagentes.canaldirecto.com.ar/incidents/view/686592-2" xr:uid="{00000000-0004-0000-0300-0000C7030000}"/>
    <hyperlink ref="A978" r:id="rId969" display="https://webagentes.canaldirecto.com.ar/incidents/view/686426-0" xr:uid="{00000000-0004-0000-0300-0000C8030000}"/>
    <hyperlink ref="A1073" r:id="rId970" display="https://webagentes.canaldirecto.com.ar/incidents/view/686339-5" xr:uid="{00000000-0004-0000-0300-0000C9030000}"/>
    <hyperlink ref="A1072" r:id="rId971" display="https://webagentes.canaldirecto.com.ar/incidents/view/686338-6" xr:uid="{00000000-0004-0000-0300-0000CA030000}"/>
    <hyperlink ref="A1071" r:id="rId972" display="https://webagentes.canaldirecto.com.ar/incidents/view/686337-7" xr:uid="{00000000-0004-0000-0300-0000CB030000}"/>
    <hyperlink ref="A1070" r:id="rId973" display="https://webagentes.canaldirecto.com.ar/incidents/view/686336-8" xr:uid="{00000000-0004-0000-0300-0000CC030000}"/>
    <hyperlink ref="A1092" r:id="rId974" display="https://webagentes.canaldirecto.com.ar/incidents/view/686329-8" xr:uid="{00000000-0004-0000-0300-0000CD030000}"/>
    <hyperlink ref="A1091" r:id="rId975" display="https://webagentes.canaldirecto.com.ar/incidents/view/686328-9" xr:uid="{00000000-0004-0000-0300-0000CE030000}"/>
    <hyperlink ref="A1090" r:id="rId976" display="https://webagentes.canaldirecto.com.ar/incidents/view/686327-0" xr:uid="{00000000-0004-0000-0300-0000CF030000}"/>
    <hyperlink ref="A981" r:id="rId977" display="https://webagentes.canaldirecto.com.ar/incidents/view/686317-3" xr:uid="{00000000-0004-0000-0300-0000D0030000}"/>
    <hyperlink ref="A976" r:id="rId978" display="https://webagentes.canaldirecto.com.ar/incidents/view/686291-6" xr:uid="{00000000-0004-0000-0300-0000D1030000}"/>
    <hyperlink ref="A977" r:id="rId979" display="https://webagentes.canaldirecto.com.ar/incidents/view/686274-9" xr:uid="{00000000-0004-0000-0300-0000D2030000}"/>
    <hyperlink ref="A980" r:id="rId980" display="https://webagentes.canaldirecto.com.ar/incidents/view/686121-8" xr:uid="{00000000-0004-0000-0300-0000D3030000}"/>
    <hyperlink ref="A1038" r:id="rId981" display="https://webagentes.canaldirecto.com.ar/incidents/view/685840-9" xr:uid="{00000000-0004-0000-0300-0000D4030000}"/>
    <hyperlink ref="A983" r:id="rId982" display="https://webagentes.canaldirecto.com.ar/incidents/view/685706-6" xr:uid="{00000000-0004-0000-0300-0000D5030000}"/>
    <hyperlink ref="A972" r:id="rId983" display="https://webagentes.canaldirecto.com.ar/incidents/view/685695-1" xr:uid="{00000000-0004-0000-0300-0000D6030000}"/>
    <hyperlink ref="A965" r:id="rId984" display="https://webagentes.canaldirecto.com.ar/incidents/view/685641-0" xr:uid="{00000000-0004-0000-0300-0000D7030000}"/>
    <hyperlink ref="A968" r:id="rId985" display="https://webagentes.canaldirecto.com.ar/incidents/view/685614-6" xr:uid="{00000000-0004-0000-0300-0000D8030000}"/>
    <hyperlink ref="A967" r:id="rId986" display="https://webagentes.canaldirecto.com.ar/incidents/view/685613-7" xr:uid="{00000000-0004-0000-0300-0000D9030000}"/>
    <hyperlink ref="A1017" r:id="rId987" display="https://webagentes.canaldirecto.com.ar/incidents/view/685537-8" xr:uid="{00000000-0004-0000-0300-0000DA030000}"/>
    <hyperlink ref="A1016" r:id="rId988" display="https://webagentes.canaldirecto.com.ar/incidents/view/685536-9" xr:uid="{00000000-0004-0000-0300-0000DB030000}"/>
    <hyperlink ref="A1015" r:id="rId989" display="https://webagentes.canaldirecto.com.ar/incidents/view/685535-0" xr:uid="{00000000-0004-0000-0300-0000DC030000}"/>
    <hyperlink ref="A1014" r:id="rId990" display="https://webagentes.canaldirecto.com.ar/incidents/view/685534-1" xr:uid="{00000000-0004-0000-0300-0000DD030000}"/>
    <hyperlink ref="A1013" r:id="rId991" display="https://webagentes.canaldirecto.com.ar/incidents/view/685533-2" xr:uid="{00000000-0004-0000-0300-0000DE030000}"/>
    <hyperlink ref="A1012" r:id="rId992" display="https://webagentes.canaldirecto.com.ar/incidents/view/685532-3" xr:uid="{00000000-0004-0000-0300-0000DF030000}"/>
    <hyperlink ref="A1011" r:id="rId993" display="https://webagentes.canaldirecto.com.ar/incidents/view/685531-4" xr:uid="{00000000-0004-0000-0300-0000E0030000}"/>
    <hyperlink ref="A1010" r:id="rId994" display="https://webagentes.canaldirecto.com.ar/incidents/view/685530-5" xr:uid="{00000000-0004-0000-0300-0000E1030000}"/>
    <hyperlink ref="A1025" r:id="rId995" display="https://webagentes.canaldirecto.com.ar/incidents/view/685529-9" xr:uid="{00000000-0004-0000-0300-0000E2030000}"/>
    <hyperlink ref="A1024" r:id="rId996" display="https://webagentes.canaldirecto.com.ar/incidents/view/685528-0" xr:uid="{00000000-0004-0000-0300-0000E3030000}"/>
    <hyperlink ref="A1023" r:id="rId997" display="https://webagentes.canaldirecto.com.ar/incidents/view/685527-1" xr:uid="{00000000-0004-0000-0300-0000E4030000}"/>
    <hyperlink ref="A1022" r:id="rId998" display="https://webagentes.canaldirecto.com.ar/incidents/view/685526-2" xr:uid="{00000000-0004-0000-0300-0000E5030000}"/>
    <hyperlink ref="A1021" r:id="rId999" display="https://webagentes.canaldirecto.com.ar/incidents/view/685525-3" xr:uid="{00000000-0004-0000-0300-0000E6030000}"/>
    <hyperlink ref="A1020" r:id="rId1000" display="https://webagentes.canaldirecto.com.ar/incidents/view/685524-4" xr:uid="{00000000-0004-0000-0300-0000E7030000}"/>
    <hyperlink ref="A1019" r:id="rId1001" display="https://webagentes.canaldirecto.com.ar/incidents/view/685523-5" xr:uid="{00000000-0004-0000-0300-0000E8030000}"/>
    <hyperlink ref="A1018" r:id="rId1002" display="https://webagentes.canaldirecto.com.ar/incidents/view/685522-6" xr:uid="{00000000-0004-0000-0300-0000E9030000}"/>
    <hyperlink ref="A1009" r:id="rId1003" display="https://webagentes.canaldirecto.com.ar/incidents/view/685521-7" xr:uid="{00000000-0004-0000-0300-0000EA030000}"/>
    <hyperlink ref="A1006" r:id="rId1004" display="https://webagentes.canaldirecto.com.ar/incidents/view/685520-8" xr:uid="{00000000-0004-0000-0300-0000EB030000}"/>
    <hyperlink ref="A1005" r:id="rId1005" display="https://webagentes.canaldirecto.com.ar/incidents/view/685519-2" xr:uid="{00000000-0004-0000-0300-0000EC030000}"/>
    <hyperlink ref="A1004" r:id="rId1006" display="https://webagentes.canaldirecto.com.ar/incidents/view/685518-3" xr:uid="{00000000-0004-0000-0300-0000ED030000}"/>
    <hyperlink ref="A1008" r:id="rId1007" display="https://webagentes.canaldirecto.com.ar/incidents/view/685517-4" xr:uid="{00000000-0004-0000-0300-0000EE030000}"/>
    <hyperlink ref="A1007" r:id="rId1008" display="https://webagentes.canaldirecto.com.ar/incidents/view/685516-5" xr:uid="{00000000-0004-0000-0300-0000EF030000}"/>
    <hyperlink ref="A1003" r:id="rId1009" display="https://webagentes.canaldirecto.com.ar/incidents/view/685515-6" xr:uid="{00000000-0004-0000-0300-0000F0030000}"/>
    <hyperlink ref="A1002" r:id="rId1010" display="https://webagentes.canaldirecto.com.ar/incidents/view/685514-7" xr:uid="{00000000-0004-0000-0300-0000F1030000}"/>
    <hyperlink ref="A1001" r:id="rId1011" display="https://webagentes.canaldirecto.com.ar/incidents/view/685513-8" xr:uid="{00000000-0004-0000-0300-0000F2030000}"/>
    <hyperlink ref="A1000" r:id="rId1012" display="https://webagentes.canaldirecto.com.ar/incidents/view/685512-9" xr:uid="{00000000-0004-0000-0300-0000F3030000}"/>
    <hyperlink ref="A999" r:id="rId1013" display="https://webagentes.canaldirecto.com.ar/incidents/view/685511-0" xr:uid="{00000000-0004-0000-0300-0000F4030000}"/>
    <hyperlink ref="A998" r:id="rId1014" display="https://webagentes.canaldirecto.com.ar/incidents/view/685510-1" xr:uid="{00000000-0004-0000-0300-0000F5030000}"/>
    <hyperlink ref="A997" r:id="rId1015" display="https://webagentes.canaldirecto.com.ar/incidents/view/685509-5" xr:uid="{00000000-0004-0000-0300-0000F6030000}"/>
    <hyperlink ref="A996" r:id="rId1016" display="https://webagentes.canaldirecto.com.ar/incidents/view/685508-6" xr:uid="{00000000-0004-0000-0300-0000F7030000}"/>
    <hyperlink ref="A973" r:id="rId1017" display="https://webagentes.canaldirecto.com.ar/incidents/view/685490-8" xr:uid="{00000000-0004-0000-0300-0000F8030000}"/>
    <hyperlink ref="A964" r:id="rId1018" display="https://webagentes.canaldirecto.com.ar/incidents/view/685463-4" xr:uid="{00000000-0004-0000-0300-0000F9030000}"/>
    <hyperlink ref="A971" r:id="rId1019" display="https://webagentes.canaldirecto.com.ar/incidents/view/685428-1" xr:uid="{00000000-0004-0000-0300-0000FA030000}"/>
    <hyperlink ref="A979" r:id="rId1020" display="https://webagentes.canaldirecto.com.ar/incidents/view/685421-8" xr:uid="{00000000-0004-0000-0300-0000FB030000}"/>
    <hyperlink ref="A969" r:id="rId1021" display="https://webagentes.canaldirecto.com.ar/incidents/view/685309-7" xr:uid="{00000000-0004-0000-0300-0000FC030000}"/>
    <hyperlink ref="A962" r:id="rId1022" display="https://webagentes.canaldirecto.com.ar/incidents/view/685213-1" xr:uid="{00000000-0004-0000-0300-0000FD030000}"/>
    <hyperlink ref="A961" r:id="rId1023" display="https://webagentes.canaldirecto.com.ar/incidents/view/685158-5" xr:uid="{00000000-0004-0000-0300-0000FE030000}"/>
    <hyperlink ref="A970" r:id="rId1024" display="https://webagentes.canaldirecto.com.ar/incidents/view/685151-2" xr:uid="{00000000-0004-0000-0300-0000FF030000}"/>
    <hyperlink ref="A974" r:id="rId1025" display="https://webagentes.canaldirecto.com.ar/incidents/view/685019-7" xr:uid="{00000000-0004-0000-0300-000000040000}"/>
    <hyperlink ref="A960" r:id="rId1026" display="https://webagentes.canaldirecto.com.ar/incidents/view/685018-8" xr:uid="{00000000-0004-0000-0300-000001040000}"/>
    <hyperlink ref="A956" r:id="rId1027" display="https://webagentes.canaldirecto.com.ar/incidents/view/684767-0" xr:uid="{00000000-0004-0000-0300-000002040000}"/>
    <hyperlink ref="A952" r:id="rId1028" display="https://webagentes.canaldirecto.com.ar/incidents/view/684498-3" xr:uid="{00000000-0004-0000-0300-000003040000}"/>
    <hyperlink ref="A955" r:id="rId1029" display="https://webagentes.canaldirecto.com.ar/incidents/view/684484-0" xr:uid="{00000000-0004-0000-0300-000004040000}"/>
    <hyperlink ref="A958" r:id="rId1030" display="https://webagentes.canaldirecto.com.ar/incidents/view/684321-2" xr:uid="{00000000-0004-0000-0300-000005040000}"/>
    <hyperlink ref="A966" r:id="rId1031" display="https://webagentes.canaldirecto.com.ar/incidents/view/684294-9" xr:uid="{00000000-0004-0000-0300-000006040000}"/>
    <hyperlink ref="A959" r:id="rId1032" display="https://webagentes.canaldirecto.com.ar/incidents/view/684177-3" xr:uid="{00000000-0004-0000-0300-000007040000}"/>
    <hyperlink ref="A957" r:id="rId1033" display="https://webagentes.canaldirecto.com.ar/incidents/view/683841-4" xr:uid="{00000000-0004-0000-0300-000008040000}"/>
    <hyperlink ref="A954" r:id="rId1034" display="https://webagentes.canaldirecto.com.ar/incidents/view/683836-2" xr:uid="{00000000-0004-0000-0300-000009040000}"/>
    <hyperlink ref="A953" r:id="rId1035" display="https://webagentes.canaldirecto.com.ar/incidents/view/683620-3" xr:uid="{00000000-0004-0000-0300-00000A040000}"/>
    <hyperlink ref="A963" r:id="rId1036" display="https://webagentes.canaldirecto.com.ar/incidents/view/683586-0" xr:uid="{00000000-0004-0000-0300-00000B040000}"/>
    <hyperlink ref="A975" r:id="rId1037" display="https://webagentes.canaldirecto.com.ar/incidents/view/682500-3" xr:uid="{00000000-0004-0000-0300-00000C040000}"/>
    <hyperlink ref="A1207" r:id="rId1038" display="https://webagentes.canaldirecto.com.ar/incidents/view/690256-0" xr:uid="{00000000-0004-0000-0300-00000D040000}"/>
    <hyperlink ref="A1206" r:id="rId1039" display="https://webagentes.canaldirecto.com.ar/incidents/view/690255-1" xr:uid="{00000000-0004-0000-0300-00000E040000}"/>
    <hyperlink ref="A1202" r:id="rId1040" display="https://webagentes.canaldirecto.com.ar/incidents/view/690254-2" xr:uid="{00000000-0004-0000-0300-00000F040000}"/>
    <hyperlink ref="A1201" r:id="rId1041" display="https://webagentes.canaldirecto.com.ar/incidents/view/690253-3" xr:uid="{00000000-0004-0000-0300-000010040000}"/>
    <hyperlink ref="A1205" r:id="rId1042" display="https://webagentes.canaldirecto.com.ar/incidents/view/690252-4" xr:uid="{00000000-0004-0000-0300-000011040000}"/>
    <hyperlink ref="A1204" r:id="rId1043" display="https://webagentes.canaldirecto.com.ar/incidents/view/690251-5" xr:uid="{00000000-0004-0000-0300-000012040000}"/>
    <hyperlink ref="A1203" r:id="rId1044" display="https://webagentes.canaldirecto.com.ar/incidents/view/690250-6" xr:uid="{00000000-0004-0000-0300-000013040000}"/>
    <hyperlink ref="A1200" r:id="rId1045" display="https://webagentes.canaldirecto.com.ar/incidents/view/690249-0" xr:uid="{00000000-0004-0000-0300-000014040000}"/>
    <hyperlink ref="A1197" r:id="rId1046" display="https://webagentes.canaldirecto.com.ar/incidents/view/690248-1" xr:uid="{00000000-0004-0000-0300-000015040000}"/>
    <hyperlink ref="A1199" r:id="rId1047" display="https://webagentes.canaldirecto.com.ar/incidents/view/690247-2" xr:uid="{00000000-0004-0000-0300-000016040000}"/>
    <hyperlink ref="A1198" r:id="rId1048" display="https://webagentes.canaldirecto.com.ar/incidents/view/690246-3" xr:uid="{00000000-0004-0000-0300-000017040000}"/>
    <hyperlink ref="A1196" r:id="rId1049" display="https://webagentes.canaldirecto.com.ar/incidents/view/690245-4" xr:uid="{00000000-0004-0000-0300-000018040000}"/>
    <hyperlink ref="A1193" r:id="rId1050" display="https://webagentes.canaldirecto.com.ar/incidents/view/690241-8" xr:uid="{00000000-0004-0000-0300-000019040000}"/>
    <hyperlink ref="A1192" r:id="rId1051" display="https://webagentes.canaldirecto.com.ar/incidents/view/690240-9" xr:uid="{00000000-0004-0000-0300-00001A040000}"/>
    <hyperlink ref="A1191" r:id="rId1052" display="https://webagentes.canaldirecto.com.ar/incidents/view/690239-3" xr:uid="{00000000-0004-0000-0300-00001B040000}"/>
    <hyperlink ref="A1190" r:id="rId1053" display="https://webagentes.canaldirecto.com.ar/incidents/view/690238-4" xr:uid="{00000000-0004-0000-0300-00001C040000}"/>
    <hyperlink ref="A1189" r:id="rId1054" display="https://webagentes.canaldirecto.com.ar/incidents/view/690237-5" xr:uid="{00000000-0004-0000-0300-00001D040000}"/>
    <hyperlink ref="A1118" r:id="rId1055" display="https://webagentes.canaldirecto.com.ar/incidents/view/690140-0" xr:uid="{00000000-0004-0000-0300-00001E040000}"/>
    <hyperlink ref="A1195" r:id="rId1056" display="https://webagentes.canaldirecto.com.ar/incidents/view/690091-5" xr:uid="{00000000-0004-0000-0300-00001F040000}"/>
    <hyperlink ref="A1194" r:id="rId1057" display="https://webagentes.canaldirecto.com.ar/incidents/view/690090-6" xr:uid="{00000000-0004-0000-0300-000020040000}"/>
    <hyperlink ref="A1188" r:id="rId1058" display="https://webagentes.canaldirecto.com.ar/incidents/view/690087-2" xr:uid="{00000000-0004-0000-0300-000021040000}"/>
    <hyperlink ref="A1183" r:id="rId1059" display="https://webagentes.canaldirecto.com.ar/incidents/view/690033-1" xr:uid="{00000000-0004-0000-0300-000022040000}"/>
    <hyperlink ref="A1187" r:id="rId1060" display="https://webagentes.canaldirecto.com.ar/incidents/view/689987-7" xr:uid="{00000000-0004-0000-0300-000023040000}"/>
    <hyperlink ref="A1186" r:id="rId1061" display="https://webagentes.canaldirecto.com.ar/incidents/view/689986-8" xr:uid="{00000000-0004-0000-0300-000024040000}"/>
    <hyperlink ref="A1185" r:id="rId1062" display="https://webagentes.canaldirecto.com.ar/incidents/view/689985-9" xr:uid="{00000000-0004-0000-0300-000025040000}"/>
    <hyperlink ref="A1184" r:id="rId1063" display="https://webagentes.canaldirecto.com.ar/incidents/view/689984-0" xr:uid="{00000000-0004-0000-0300-000026040000}"/>
    <hyperlink ref="A1182" r:id="rId1064" display="https://webagentes.canaldirecto.com.ar/incidents/view/689983-1" xr:uid="{00000000-0004-0000-0300-000027040000}"/>
    <hyperlink ref="A1181" r:id="rId1065" display="https://webagentes.canaldirecto.com.ar/incidents/view/689982-2" xr:uid="{00000000-0004-0000-0300-000028040000}"/>
    <hyperlink ref="A1117" r:id="rId1066" display="https://webagentes.canaldirecto.com.ar/incidents/view/689938-1" xr:uid="{00000000-0004-0000-0300-000029040000}"/>
    <hyperlink ref="A1152" r:id="rId1067" display="https://webagentes.canaldirecto.com.ar/incidents/view/689709-1" xr:uid="{00000000-0004-0000-0300-00002A040000}"/>
    <hyperlink ref="A1155" r:id="rId1068" display="https://webagentes.canaldirecto.com.ar/incidents/view/689708-2" xr:uid="{00000000-0004-0000-0300-00002B040000}"/>
    <hyperlink ref="A1157" r:id="rId1069" display="https://webagentes.canaldirecto.com.ar/incidents/view/689707-3" xr:uid="{00000000-0004-0000-0300-00002C040000}"/>
    <hyperlink ref="A1119" r:id="rId1070" display="https://webagentes.canaldirecto.com.ar/incidents/view/689697-7" xr:uid="{00000000-0004-0000-0300-00002D040000}"/>
    <hyperlink ref="A1116" r:id="rId1071" display="https://webagentes.canaldirecto.com.ar/incidents/view/689682-5" xr:uid="{00000000-0004-0000-0300-00002E040000}"/>
    <hyperlink ref="A1172" r:id="rId1072" display="https://webagentes.canaldirecto.com.ar/incidents/view/689670-0" xr:uid="{00000000-0004-0000-0300-00002F040000}"/>
    <hyperlink ref="A1180" r:id="rId1073" display="https://webagentes.canaldirecto.com.ar/incidents/view/689669-4" xr:uid="{00000000-0004-0000-0300-000030040000}"/>
    <hyperlink ref="A1179" r:id="rId1074" display="https://webagentes.canaldirecto.com.ar/incidents/view/689668-5" xr:uid="{00000000-0004-0000-0300-000031040000}"/>
    <hyperlink ref="A1178" r:id="rId1075" display="https://webagentes.canaldirecto.com.ar/incidents/view/689667-6" xr:uid="{00000000-0004-0000-0300-000032040000}"/>
    <hyperlink ref="A1177" r:id="rId1076" display="https://webagentes.canaldirecto.com.ar/incidents/view/689666-7" xr:uid="{00000000-0004-0000-0300-000033040000}"/>
    <hyperlink ref="A1176" r:id="rId1077" display="https://webagentes.canaldirecto.com.ar/incidents/view/689665-8" xr:uid="{00000000-0004-0000-0300-000034040000}"/>
    <hyperlink ref="A1175" r:id="rId1078" display="https://webagentes.canaldirecto.com.ar/incidents/view/689664-9" xr:uid="{00000000-0004-0000-0300-000035040000}"/>
    <hyperlink ref="A1174" r:id="rId1079" display="https://webagentes.canaldirecto.com.ar/incidents/view/689663-0" xr:uid="{00000000-0004-0000-0300-000036040000}"/>
    <hyperlink ref="A1173" r:id="rId1080" display="https://webagentes.canaldirecto.com.ar/incidents/view/689662-1" xr:uid="{00000000-0004-0000-0300-000037040000}"/>
    <hyperlink ref="A1171" r:id="rId1081" display="https://webagentes.canaldirecto.com.ar/incidents/view/689661-2" xr:uid="{00000000-0004-0000-0300-000038040000}"/>
    <hyperlink ref="A1170" r:id="rId1082" display="https://webagentes.canaldirecto.com.ar/incidents/view/689660-3" xr:uid="{00000000-0004-0000-0300-000039040000}"/>
    <hyperlink ref="A1169" r:id="rId1083" display="https://webagentes.canaldirecto.com.ar/incidents/view/689659-7" xr:uid="{00000000-0004-0000-0300-00003A040000}"/>
    <hyperlink ref="A1168" r:id="rId1084" display="https://webagentes.canaldirecto.com.ar/incidents/view/689658-8" xr:uid="{00000000-0004-0000-0300-00003B040000}"/>
    <hyperlink ref="A1167" r:id="rId1085" display="https://webagentes.canaldirecto.com.ar/incidents/view/689657-9" xr:uid="{00000000-0004-0000-0300-00003C040000}"/>
    <hyperlink ref="A1166" r:id="rId1086" display="https://webagentes.canaldirecto.com.ar/incidents/view/689656-0" xr:uid="{00000000-0004-0000-0300-00003D040000}"/>
    <hyperlink ref="A1165" r:id="rId1087" display="https://webagentes.canaldirecto.com.ar/incidents/view/689655-1" xr:uid="{00000000-0004-0000-0300-00003E040000}"/>
    <hyperlink ref="A1164" r:id="rId1088" display="https://webagentes.canaldirecto.com.ar/incidents/view/689654-2" xr:uid="{00000000-0004-0000-0300-00003F040000}"/>
    <hyperlink ref="A1150" r:id="rId1089" display="https://webagentes.canaldirecto.com.ar/incidents/view/689653-3" xr:uid="{00000000-0004-0000-0300-000040040000}"/>
    <hyperlink ref="A1149" r:id="rId1090" display="https://webagentes.canaldirecto.com.ar/incidents/view/689652-4" xr:uid="{00000000-0004-0000-0300-000041040000}"/>
    <hyperlink ref="A1148" r:id="rId1091" display="https://webagentes.canaldirecto.com.ar/incidents/view/689651-5" xr:uid="{00000000-0004-0000-0300-000042040000}"/>
    <hyperlink ref="A1147" r:id="rId1092" display="https://webagentes.canaldirecto.com.ar/incidents/view/689650-6" xr:uid="{00000000-0004-0000-0300-000043040000}"/>
    <hyperlink ref="A1146" r:id="rId1093" display="https://webagentes.canaldirecto.com.ar/incidents/view/689649-0" xr:uid="{00000000-0004-0000-0300-000044040000}"/>
    <hyperlink ref="A1156" r:id="rId1094" display="https://webagentes.canaldirecto.com.ar/incidents/view/689648-1" xr:uid="{00000000-0004-0000-0300-000045040000}"/>
    <hyperlink ref="A1154" r:id="rId1095" display="https://webagentes.canaldirecto.com.ar/incidents/view/689647-2" xr:uid="{00000000-0004-0000-0300-000046040000}"/>
    <hyperlink ref="A1153" r:id="rId1096" display="https://webagentes.canaldirecto.com.ar/incidents/view/689646-3" xr:uid="{00000000-0004-0000-0300-000047040000}"/>
    <hyperlink ref="A1151" r:id="rId1097" display="https://webagentes.canaldirecto.com.ar/incidents/view/689645-4" xr:uid="{00000000-0004-0000-0300-000048040000}"/>
    <hyperlink ref="A1114" r:id="rId1098" display="https://webagentes.canaldirecto.com.ar/incidents/view/689610-8" xr:uid="{00000000-0004-0000-0300-000049040000}"/>
    <hyperlink ref="A1115" r:id="rId1099" display="https://webagentes.canaldirecto.com.ar/incidents/view/689609-2" xr:uid="{00000000-0004-0000-0300-00004A040000}"/>
    <hyperlink ref="A1113" r:id="rId1100" display="https://webagentes.canaldirecto.com.ar/incidents/view/689547-3" xr:uid="{00000000-0004-0000-0300-00004B040000}"/>
    <hyperlink ref="A1163" r:id="rId1101" display="https://webagentes.canaldirecto.com.ar/incidents/view/689525-1" xr:uid="{00000000-0004-0000-0300-00004C040000}"/>
    <hyperlink ref="A1162" r:id="rId1102" display="https://webagentes.canaldirecto.com.ar/incidents/view/689524-2" xr:uid="{00000000-0004-0000-0300-00004D040000}"/>
    <hyperlink ref="A1161" r:id="rId1103" display="https://webagentes.canaldirecto.com.ar/incidents/view/689523-3" xr:uid="{00000000-0004-0000-0300-00004E040000}"/>
    <hyperlink ref="A1160" r:id="rId1104" display="https://webagentes.canaldirecto.com.ar/incidents/view/689522-4" xr:uid="{00000000-0004-0000-0300-00004F040000}"/>
    <hyperlink ref="A1159" r:id="rId1105" display="https://webagentes.canaldirecto.com.ar/incidents/view/689433-1" xr:uid="{00000000-0004-0000-0300-000050040000}"/>
    <hyperlink ref="A1158" r:id="rId1106" display="https://webagentes.canaldirecto.com.ar/incidents/view/689432-2" xr:uid="{00000000-0004-0000-0300-000051040000}"/>
    <hyperlink ref="A1112" r:id="rId1107" display="https://webagentes.canaldirecto.com.ar/incidents/view/689342-0" xr:uid="{00000000-0004-0000-0300-000052040000}"/>
    <hyperlink ref="A1109" r:id="rId1108" display="https://webagentes.canaldirecto.com.ar/incidents/view/689306-8" xr:uid="{00000000-0004-0000-0300-000053040000}"/>
    <hyperlink ref="A1108" r:id="rId1109" display="https://webagentes.canaldirecto.com.ar/incidents/view/689128-2" xr:uid="{00000000-0004-0000-0300-000054040000}"/>
    <hyperlink ref="A1144" r:id="rId1110" display="https://webagentes.canaldirecto.com.ar/incidents/view/689028-3" xr:uid="{00000000-0004-0000-0300-000055040000}"/>
    <hyperlink ref="A1143" r:id="rId1111" display="https://webagentes.canaldirecto.com.ar/incidents/view/689026-5" xr:uid="{00000000-0004-0000-0300-000056040000}"/>
    <hyperlink ref="A1142" r:id="rId1112" display="https://webagentes.canaldirecto.com.ar/incidents/view/689025-6" xr:uid="{00000000-0004-0000-0300-000057040000}"/>
    <hyperlink ref="A1145" r:id="rId1113" display="https://webagentes.canaldirecto.com.ar/incidents/view/689024-7" xr:uid="{00000000-0004-0000-0300-000058040000}"/>
    <hyperlink ref="A1139" r:id="rId1114" display="https://webagentes.canaldirecto.com.ar/incidents/view/689023-8" xr:uid="{00000000-0004-0000-0300-000059040000}"/>
    <hyperlink ref="A1140" r:id="rId1115" display="https://webagentes.canaldirecto.com.ar/incidents/view/689022-9" xr:uid="{00000000-0004-0000-0300-00005A040000}"/>
    <hyperlink ref="A1138" r:id="rId1116" display="https://webagentes.canaldirecto.com.ar/incidents/view/689021-0" xr:uid="{00000000-0004-0000-0300-00005B040000}"/>
    <hyperlink ref="A1141" r:id="rId1117" display="https://webagentes.canaldirecto.com.ar/incidents/view/689020-1" xr:uid="{00000000-0004-0000-0300-00005C040000}"/>
    <hyperlink ref="A1128" r:id="rId1118" display="https://webagentes.canaldirecto.com.ar/incidents/view/689019-5" xr:uid="{00000000-0004-0000-0300-00005D040000}"/>
    <hyperlink ref="A1127" r:id="rId1119" display="https://webagentes.canaldirecto.com.ar/incidents/view/689018-6" xr:uid="{00000000-0004-0000-0300-00005E040000}"/>
    <hyperlink ref="A1126" r:id="rId1120" display="https://webagentes.canaldirecto.com.ar/incidents/view/689017-7" xr:uid="{00000000-0004-0000-0300-00005F040000}"/>
    <hyperlink ref="A1125" r:id="rId1121" display="https://webagentes.canaldirecto.com.ar/incidents/view/689016-8" xr:uid="{00000000-0004-0000-0300-000060040000}"/>
    <hyperlink ref="A1124" r:id="rId1122" display="https://webagentes.canaldirecto.com.ar/incidents/view/689015-9" xr:uid="{00000000-0004-0000-0300-000061040000}"/>
    <hyperlink ref="A1123" r:id="rId1123" display="https://webagentes.canaldirecto.com.ar/incidents/view/689014-0" xr:uid="{00000000-0004-0000-0300-000062040000}"/>
    <hyperlink ref="A1122" r:id="rId1124" display="https://webagentes.canaldirecto.com.ar/incidents/view/689013-1" xr:uid="{00000000-0004-0000-0300-000063040000}"/>
    <hyperlink ref="A1107" r:id="rId1125" display="https://webagentes.canaldirecto.com.ar/incidents/view/688994-0" xr:uid="{00000000-0004-0000-0300-000064040000}"/>
    <hyperlink ref="A1110" r:id="rId1126" display="https://webagentes.canaldirecto.com.ar/incidents/view/688912-6" xr:uid="{00000000-0004-0000-0300-000065040000}"/>
    <hyperlink ref="A1111" r:id="rId1127" display="https://webagentes.canaldirecto.com.ar/incidents/view/688910-8" xr:uid="{00000000-0004-0000-0300-000066040000}"/>
    <hyperlink ref="A1106" r:id="rId1128" display="https://webagentes.canaldirecto.com.ar/incidents/view/688902-9" xr:uid="{00000000-0004-0000-0300-000067040000}"/>
    <hyperlink ref="A1101" r:id="rId1129" display="https://webagentes.canaldirecto.com.ar/incidents/view/688389-4" xr:uid="{00000000-0004-0000-0300-000068040000}"/>
    <hyperlink ref="A1102" r:id="rId1130" display="https://webagentes.canaldirecto.com.ar/incidents/view/688219-6" xr:uid="{00000000-0004-0000-0300-000069040000}"/>
    <hyperlink ref="A1130" r:id="rId1131" display="https://webagentes.canaldirecto.com.ar/incidents/view/688081-5" xr:uid="{00000000-0004-0000-0300-00006A040000}"/>
    <hyperlink ref="A1100" r:id="rId1132" display="https://webagentes.canaldirecto.com.ar/incidents/view/688016-1" xr:uid="{00000000-0004-0000-0300-00006B040000}"/>
    <hyperlink ref="A1105" r:id="rId1133" display="https://webagentes.canaldirecto.com.ar/incidents/view/687979-4" xr:uid="{00000000-0004-0000-0300-00006C040000}"/>
    <hyperlink ref="A1099" r:id="rId1134" display="https://webagentes.canaldirecto.com.ar/incidents/view/687963-3" xr:uid="{00000000-0004-0000-0300-00006D040000}"/>
    <hyperlink ref="A1104" r:id="rId1135" display="https://webagentes.canaldirecto.com.ar/incidents/view/687833-3" xr:uid="{00000000-0004-0000-0300-00006E040000}"/>
    <hyperlink ref="A1098" r:id="rId1136" display="https://webagentes.canaldirecto.com.ar/incidents/view/687731-6" xr:uid="{00000000-0004-0000-0300-00006F040000}"/>
    <hyperlink ref="A1097" r:id="rId1137" display="https://webagentes.canaldirecto.com.ar/incidents/view/687723-7" xr:uid="{00000000-0004-0000-0300-000070040000}"/>
    <hyperlink ref="A1096" r:id="rId1138" display="https://webagentes.canaldirecto.com.ar/incidents/view/687637-1" xr:uid="{00000000-0004-0000-0300-000071040000}"/>
    <hyperlink ref="A1103" r:id="rId1139" display="https://webagentes.canaldirecto.com.ar/incidents/view/687305-5" xr:uid="{00000000-0004-0000-0300-000072040000}"/>
    <hyperlink ref="A1131" r:id="rId1140" display="https://webagentes.canaldirecto.com.ar/incidents/view/686335-9" xr:uid="{00000000-0004-0000-0300-000073040000}"/>
    <hyperlink ref="A1129" r:id="rId1141" display="https://webagentes.canaldirecto.com.ar/incidents/view/686333-1" xr:uid="{00000000-0004-0000-0300-000074040000}"/>
    <hyperlink ref="A1134" r:id="rId1142" display="https://webagentes.canaldirecto.com.ar/incidents/view/686332-2" xr:uid="{00000000-0004-0000-0300-000075040000}"/>
    <hyperlink ref="A1133" r:id="rId1143" display="https://webagentes.canaldirecto.com.ar/incidents/view/686331-3" xr:uid="{00000000-0004-0000-0300-000076040000}"/>
    <hyperlink ref="A1132" r:id="rId1144" display="https://webagentes.canaldirecto.com.ar/incidents/view/686330-4" xr:uid="{00000000-0004-0000-0300-000077040000}"/>
    <hyperlink ref="A1137" r:id="rId1145" display="https://webagentes.canaldirecto.com.ar/incidents/view/686326-1" xr:uid="{00000000-0004-0000-0300-000078040000}"/>
    <hyperlink ref="A1136" r:id="rId1146" display="https://webagentes.canaldirecto.com.ar/incidents/view/686325-2" xr:uid="{00000000-0004-0000-0300-000079040000}"/>
    <hyperlink ref="A1135" r:id="rId1147" display="https://webagentes.canaldirecto.com.ar/incidents/view/686324-3" xr:uid="{00000000-0004-0000-0300-00007A040000}"/>
    <hyperlink ref="A1322" r:id="rId1148" display="https://webagentes.canaldirecto.com.ar/incidents/view/693812-1" xr:uid="{00000000-0004-0000-0300-00007B040000}"/>
    <hyperlink ref="A1321" r:id="rId1149" display="https://webagentes.canaldirecto.com.ar/incidents/view/693811-2" xr:uid="{00000000-0004-0000-0300-00007C040000}"/>
    <hyperlink ref="A1323" r:id="rId1150" display="https://webagentes.canaldirecto.com.ar/incidents/view/693631-8" xr:uid="{00000000-0004-0000-0300-00007D040000}"/>
    <hyperlink ref="A1320" r:id="rId1151" display="https://webagentes.canaldirecto.com.ar/incidents/view/693619-6" xr:uid="{00000000-0004-0000-0300-00007E040000}"/>
    <hyperlink ref="A1319" r:id="rId1152" display="https://webagentes.canaldirecto.com.ar/incidents/view/693618-7" xr:uid="{00000000-0004-0000-0300-00007F040000}"/>
    <hyperlink ref="A1318" r:id="rId1153" display="https://webagentes.canaldirecto.com.ar/incidents/view/693617-8" xr:uid="{00000000-0004-0000-0300-000080040000}"/>
    <hyperlink ref="A1324" r:id="rId1154" display="https://webagentes.canaldirecto.com.ar/incidents/view/693298-7" xr:uid="{00000000-0004-0000-0300-000081040000}"/>
    <hyperlink ref="A1305" r:id="rId1155" display="https://webagentes.canaldirecto.com.ar/incidents/view/693289-9" xr:uid="{00000000-0004-0000-0300-000082040000}"/>
    <hyperlink ref="A1252" r:id="rId1156" display="https://webagentes.canaldirecto.com.ar/incidents/view/692685-2" xr:uid="{00000000-0004-0000-0300-000083040000}"/>
    <hyperlink ref="A1316" r:id="rId1157" display="https://webagentes.canaldirecto.com.ar/incidents/view/692510-9" xr:uid="{00000000-0004-0000-0300-000084040000}"/>
    <hyperlink ref="A1315" r:id="rId1158" display="https://webagentes.canaldirecto.com.ar/incidents/view/692509-3" xr:uid="{00000000-0004-0000-0300-000085040000}"/>
    <hyperlink ref="A1314" r:id="rId1159" display="https://webagentes.canaldirecto.com.ar/incidents/view/692508-4" xr:uid="{00000000-0004-0000-0300-000086040000}"/>
    <hyperlink ref="A1313" r:id="rId1160" display="https://webagentes.canaldirecto.com.ar/incidents/view/692507-5" xr:uid="{00000000-0004-0000-0300-000087040000}"/>
    <hyperlink ref="A1312" r:id="rId1161" display="https://webagentes.canaldirecto.com.ar/incidents/view/692506-6" xr:uid="{00000000-0004-0000-0300-000088040000}"/>
    <hyperlink ref="A1311" r:id="rId1162" display="https://webagentes.canaldirecto.com.ar/incidents/view/692505-7" xr:uid="{00000000-0004-0000-0300-000089040000}"/>
    <hyperlink ref="A1310" r:id="rId1163" display="https://webagentes.canaldirecto.com.ar/incidents/view/692504-8" xr:uid="{00000000-0004-0000-0300-00008A040000}"/>
    <hyperlink ref="A1309" r:id="rId1164" display="https://webagentes.canaldirecto.com.ar/incidents/view/692503-9" xr:uid="{00000000-0004-0000-0300-00008B040000}"/>
    <hyperlink ref="A1317" r:id="rId1165" display="https://webagentes.canaldirecto.com.ar/incidents/view/692502-0" xr:uid="{00000000-0004-0000-0300-00008C040000}"/>
    <hyperlink ref="A1308" r:id="rId1166" display="https://webagentes.canaldirecto.com.ar/incidents/view/692501-1" xr:uid="{00000000-0004-0000-0300-00008D040000}"/>
    <hyperlink ref="A1307" r:id="rId1167" display="https://webagentes.canaldirecto.com.ar/incidents/view/692500-2" xr:uid="{00000000-0004-0000-0300-00008E040000}"/>
    <hyperlink ref="A1306" r:id="rId1168" display="https://webagentes.canaldirecto.com.ar/incidents/view/692499-7" xr:uid="{00000000-0004-0000-0300-00008F040000}"/>
    <hyperlink ref="A1233" r:id="rId1169" display="https://webagentes.canaldirecto.com.ar/incidents/view/692498-8" xr:uid="{00000000-0004-0000-0300-000090040000}"/>
    <hyperlink ref="A1241" r:id="rId1170" display="https://webagentes.canaldirecto.com.ar/incidents/view/692472-0" xr:uid="{00000000-0004-0000-0300-000091040000}"/>
    <hyperlink ref="A1243" r:id="rId1171" display="https://webagentes.canaldirecto.com.ar/incidents/view/692471-1" xr:uid="{00000000-0004-0000-0300-000092040000}"/>
    <hyperlink ref="A1301" r:id="rId1172" display="https://webagentes.canaldirecto.com.ar/incidents/view/692464-1" xr:uid="{00000000-0004-0000-0300-000093040000}"/>
    <hyperlink ref="A1300" r:id="rId1173" display="https://webagentes.canaldirecto.com.ar/incidents/view/692463-2" xr:uid="{00000000-0004-0000-0300-000094040000}"/>
    <hyperlink ref="A1299" r:id="rId1174" display="https://webagentes.canaldirecto.com.ar/incidents/view/692462-3" xr:uid="{00000000-0004-0000-0300-000095040000}"/>
    <hyperlink ref="A1296" r:id="rId1175" display="https://webagentes.canaldirecto.com.ar/incidents/view/692461-4" xr:uid="{00000000-0004-0000-0300-000096040000}"/>
    <hyperlink ref="A1248" r:id="rId1176" display="https://webagentes.canaldirecto.com.ar/incidents/view/692460-5" xr:uid="{00000000-0004-0000-0300-000097040000}"/>
    <hyperlink ref="A1249" r:id="rId1177" display="https://webagentes.canaldirecto.com.ar/incidents/view/692459-9" xr:uid="{00000000-0004-0000-0300-000098040000}"/>
    <hyperlink ref="A1304" r:id="rId1178" display="https://webagentes.canaldirecto.com.ar/incidents/view/692454-4" xr:uid="{00000000-0004-0000-0300-000099040000}"/>
    <hyperlink ref="A1302" r:id="rId1179" display="https://webagentes.canaldirecto.com.ar/incidents/view/692453-5" xr:uid="{00000000-0004-0000-0300-00009A040000}"/>
    <hyperlink ref="A1303" r:id="rId1180" display="https://webagentes.canaldirecto.com.ar/incidents/view/692406-7" xr:uid="{00000000-0004-0000-0300-00009B040000}"/>
    <hyperlink ref="A1298" r:id="rId1181" display="https://webagentes.canaldirecto.com.ar/incidents/view/692404-9" xr:uid="{00000000-0004-0000-0300-00009C040000}"/>
    <hyperlink ref="A1297" r:id="rId1182" display="https://webagentes.canaldirecto.com.ar/incidents/view/692403-0" xr:uid="{00000000-0004-0000-0300-00009D040000}"/>
    <hyperlink ref="A1295" r:id="rId1183" display="https://webagentes.canaldirecto.com.ar/incidents/view/692402-1" xr:uid="{00000000-0004-0000-0300-00009E040000}"/>
    <hyperlink ref="A1268" r:id="rId1184" display="https://webagentes.canaldirecto.com.ar/incidents/view/692399-8" xr:uid="{00000000-0004-0000-0300-00009F040000}"/>
    <hyperlink ref="A1266" r:id="rId1185" display="https://webagentes.canaldirecto.com.ar/incidents/view/692398-9" xr:uid="{00000000-0004-0000-0300-0000A0040000}"/>
    <hyperlink ref="A1294" r:id="rId1186" display="https://webagentes.canaldirecto.com.ar/incidents/view/692389-1" xr:uid="{00000000-0004-0000-0300-0000A1040000}"/>
    <hyperlink ref="A1293" r:id="rId1187" display="https://webagentes.canaldirecto.com.ar/incidents/view/692388-2" xr:uid="{00000000-0004-0000-0300-0000A2040000}"/>
    <hyperlink ref="A1292" r:id="rId1188" display="https://webagentes.canaldirecto.com.ar/incidents/view/692387-3" xr:uid="{00000000-0004-0000-0300-0000A3040000}"/>
    <hyperlink ref="A1291" r:id="rId1189" display="https://webagentes.canaldirecto.com.ar/incidents/view/692383-7" xr:uid="{00000000-0004-0000-0300-0000A4040000}"/>
    <hyperlink ref="A1247" r:id="rId1190" display="https://webagentes.canaldirecto.com.ar/incidents/view/692324-4" xr:uid="{00000000-0004-0000-0300-0000A5040000}"/>
    <hyperlink ref="A1238" r:id="rId1191" display="https://webagentes.canaldirecto.com.ar/incidents/view/692287-4" xr:uid="{00000000-0004-0000-0300-0000A6040000}"/>
    <hyperlink ref="A1250" r:id="rId1192" display="https://webagentes.canaldirecto.com.ar/incidents/view/692275-9" xr:uid="{00000000-0004-0000-0300-0000A7040000}"/>
    <hyperlink ref="A1251" r:id="rId1193" display="https://webagentes.canaldirecto.com.ar/incidents/view/692250-0" xr:uid="{00000000-0004-0000-0300-0000A8040000}"/>
    <hyperlink ref="A1237" r:id="rId1194" display="https://webagentes.canaldirecto.com.ar/incidents/view/692212-0" xr:uid="{00000000-0004-0000-0300-0000A9040000}"/>
    <hyperlink ref="A1236" r:id="rId1195" display="https://webagentes.canaldirecto.com.ar/incidents/view/692211-1" xr:uid="{00000000-0004-0000-0300-0000AA040000}"/>
    <hyperlink ref="A1235" r:id="rId1196" display="https://webagentes.canaldirecto.com.ar/incidents/view/692204-1" xr:uid="{00000000-0004-0000-0300-0000AB040000}"/>
    <hyperlink ref="A1234" r:id="rId1197" display="https://webagentes.canaldirecto.com.ar/incidents/view/692160-8" xr:uid="{00000000-0004-0000-0300-0000AC040000}"/>
    <hyperlink ref="A1244" r:id="rId1198" display="https://webagentes.canaldirecto.com.ar/incidents/view/692146-8" xr:uid="{00000000-0004-0000-0300-0000AD040000}"/>
    <hyperlink ref="A1240" r:id="rId1199" display="https://webagentes.canaldirecto.com.ar/incidents/view/692145-9" xr:uid="{00000000-0004-0000-0300-0000AE040000}"/>
    <hyperlink ref="A1242" r:id="rId1200" display="https://webagentes.canaldirecto.com.ar/incidents/view/692144-0" xr:uid="{00000000-0004-0000-0300-0000AF040000}"/>
    <hyperlink ref="A1239" r:id="rId1201" display="https://webagentes.canaldirecto.com.ar/incidents/view/692143-1" xr:uid="{00000000-0004-0000-0300-0000B0040000}"/>
    <hyperlink ref="A1230" r:id="rId1202" display="https://webagentes.canaldirecto.com.ar/incidents/view/691972-8" xr:uid="{00000000-0004-0000-0300-0000B1040000}"/>
    <hyperlink ref="A1229" r:id="rId1203" display="https://webagentes.canaldirecto.com.ar/incidents/view/691889-9" xr:uid="{00000000-0004-0000-0300-0000B2040000}"/>
    <hyperlink ref="A1232" r:id="rId1204" display="https://webagentes.canaldirecto.com.ar/incidents/view/691846-4" xr:uid="{00000000-0004-0000-0300-0000B3040000}"/>
    <hyperlink ref="A1231" r:id="rId1205" display="https://webagentes.canaldirecto.com.ar/incidents/view/691824-2" xr:uid="{00000000-0004-0000-0300-0000B4040000}"/>
    <hyperlink ref="A1227" r:id="rId1206" display="https://webagentes.canaldirecto.com.ar/incidents/view/691608-6" xr:uid="{00000000-0004-0000-0300-0000B5040000}"/>
    <hyperlink ref="A1228" r:id="rId1207" display="https://webagentes.canaldirecto.com.ar/incidents/view/691597-1" xr:uid="{00000000-0004-0000-0300-0000B6040000}"/>
    <hyperlink ref="A1246" r:id="rId1208" display="https://webagentes.canaldirecto.com.ar/incidents/view/691551-9" xr:uid="{00000000-0004-0000-0300-0000B7040000}"/>
    <hyperlink ref="A1245" r:id="rId1209" display="https://webagentes.canaldirecto.com.ar/incidents/view/691550-0" xr:uid="{00000000-0004-0000-0300-0000B8040000}"/>
    <hyperlink ref="A1226" r:id="rId1210" display="https://webagentes.canaldirecto.com.ar/incidents/view/691511-1" xr:uid="{00000000-0004-0000-0300-0000B9040000}"/>
    <hyperlink ref="A1279" r:id="rId1211" display="https://webagentes.canaldirecto.com.ar/incidents/view/691465-3" xr:uid="{00000000-0004-0000-0300-0000BA040000}"/>
    <hyperlink ref="A1278" r:id="rId1212" display="https://webagentes.canaldirecto.com.ar/incidents/view/691464-4" xr:uid="{00000000-0004-0000-0300-0000BB040000}"/>
    <hyperlink ref="A1277" r:id="rId1213" display="https://webagentes.canaldirecto.com.ar/incidents/view/691463-5" xr:uid="{00000000-0004-0000-0300-0000BC040000}"/>
    <hyperlink ref="A1276" r:id="rId1214" display="https://webagentes.canaldirecto.com.ar/incidents/view/691462-6" xr:uid="{00000000-0004-0000-0300-0000BD040000}"/>
    <hyperlink ref="A1273" r:id="rId1215" display="https://webagentes.canaldirecto.com.ar/incidents/view/691461-7" xr:uid="{00000000-0004-0000-0300-0000BE040000}"/>
    <hyperlink ref="A1272" r:id="rId1216" display="https://webagentes.canaldirecto.com.ar/incidents/view/691460-8" xr:uid="{00000000-0004-0000-0300-0000BF040000}"/>
    <hyperlink ref="A1262" r:id="rId1217" display="https://webagentes.canaldirecto.com.ar/incidents/view/691458-3" xr:uid="{00000000-0004-0000-0300-0000C0040000}"/>
    <hyperlink ref="A1261" r:id="rId1218" display="https://webagentes.canaldirecto.com.ar/incidents/view/691457-4" xr:uid="{00000000-0004-0000-0300-0000C1040000}"/>
    <hyperlink ref="A1260" r:id="rId1219" display="https://webagentes.canaldirecto.com.ar/incidents/view/691456-5" xr:uid="{00000000-0004-0000-0300-0000C2040000}"/>
    <hyperlink ref="A1259" r:id="rId1220" display="https://webagentes.canaldirecto.com.ar/incidents/view/691455-6" xr:uid="{00000000-0004-0000-0300-0000C3040000}"/>
    <hyperlink ref="A1258" r:id="rId1221" display="https://webagentes.canaldirecto.com.ar/incidents/view/691454-7" xr:uid="{00000000-0004-0000-0300-0000C4040000}"/>
    <hyperlink ref="A1257" r:id="rId1222" display="https://webagentes.canaldirecto.com.ar/incidents/view/691453-8" xr:uid="{00000000-0004-0000-0300-0000C5040000}"/>
    <hyperlink ref="A1256" r:id="rId1223" display="https://webagentes.canaldirecto.com.ar/incidents/view/691452-9" xr:uid="{00000000-0004-0000-0300-0000C6040000}"/>
    <hyperlink ref="A1255" r:id="rId1224" display="https://webagentes.canaldirecto.com.ar/incidents/view/691451-0" xr:uid="{00000000-0004-0000-0300-0000C7040000}"/>
    <hyperlink ref="A1287" r:id="rId1225" display="https://webagentes.canaldirecto.com.ar/incidents/view/691449-5" xr:uid="{00000000-0004-0000-0300-0000C8040000}"/>
    <hyperlink ref="A1286" r:id="rId1226" display="https://webagentes.canaldirecto.com.ar/incidents/view/691448-6" xr:uid="{00000000-0004-0000-0300-0000C9040000}"/>
    <hyperlink ref="A1285" r:id="rId1227" display="https://webagentes.canaldirecto.com.ar/incidents/view/691447-7" xr:uid="{00000000-0004-0000-0300-0000CA040000}"/>
    <hyperlink ref="A1284" r:id="rId1228" display="https://webagentes.canaldirecto.com.ar/incidents/view/691446-8" xr:uid="{00000000-0004-0000-0300-0000CB040000}"/>
    <hyperlink ref="A1283" r:id="rId1229" display="https://webagentes.canaldirecto.com.ar/incidents/view/691445-9" xr:uid="{00000000-0004-0000-0300-0000CC040000}"/>
    <hyperlink ref="A1282" r:id="rId1230" display="https://webagentes.canaldirecto.com.ar/incidents/view/691444-0" xr:uid="{00000000-0004-0000-0300-0000CD040000}"/>
    <hyperlink ref="A1281" r:id="rId1231" display="https://webagentes.canaldirecto.com.ar/incidents/view/691443-1" xr:uid="{00000000-0004-0000-0300-0000CE040000}"/>
    <hyperlink ref="A1280" r:id="rId1232" display="https://webagentes.canaldirecto.com.ar/incidents/view/691442-2" xr:uid="{00000000-0004-0000-0300-0000CF040000}"/>
    <hyperlink ref="A1267" r:id="rId1233" display="https://webagentes.canaldirecto.com.ar/incidents/view/691441-3" xr:uid="{00000000-0004-0000-0300-0000D0040000}"/>
    <hyperlink ref="A1265" r:id="rId1234" display="https://webagentes.canaldirecto.com.ar/incidents/view/691440-4" xr:uid="{00000000-0004-0000-0300-0000D1040000}"/>
    <hyperlink ref="A1264" r:id="rId1235" display="https://webagentes.canaldirecto.com.ar/incidents/view/691439-8" xr:uid="{00000000-0004-0000-0300-0000D2040000}"/>
    <hyperlink ref="A1263" r:id="rId1236" display="https://webagentes.canaldirecto.com.ar/incidents/view/691438-9" xr:uid="{00000000-0004-0000-0300-0000D3040000}"/>
    <hyperlink ref="A1289" r:id="rId1237" display="https://webagentes.canaldirecto.com.ar/incidents/view/691437-0" xr:uid="{00000000-0004-0000-0300-0000D4040000}"/>
    <hyperlink ref="A1288" r:id="rId1238" display="https://webagentes.canaldirecto.com.ar/incidents/view/691436-1" xr:uid="{00000000-0004-0000-0300-0000D5040000}"/>
    <hyperlink ref="A1275" r:id="rId1239" display="https://webagentes.canaldirecto.com.ar/incidents/view/691435-2" xr:uid="{00000000-0004-0000-0300-0000D6040000}"/>
    <hyperlink ref="A1274" r:id="rId1240" display="https://webagentes.canaldirecto.com.ar/incidents/view/691434-3" xr:uid="{00000000-0004-0000-0300-0000D7040000}"/>
    <hyperlink ref="A1290" r:id="rId1241" display="https://webagentes.canaldirecto.com.ar/incidents/view/691433-4" xr:uid="{00000000-0004-0000-0300-0000D8040000}"/>
    <hyperlink ref="A1223" r:id="rId1242" display="https://webagentes.canaldirecto.com.ar/incidents/view/691152-2" xr:uid="{00000000-0004-0000-0300-0000D9040000}"/>
    <hyperlink ref="A1225" r:id="rId1243" display="https://webagentes.canaldirecto.com.ar/incidents/view/691013-4" xr:uid="{00000000-0004-0000-0300-0000DA040000}"/>
    <hyperlink ref="A1218" r:id="rId1244" display="https://webagentes.canaldirecto.com.ar/incidents/view/690726-4" xr:uid="{00000000-0004-0000-0300-0000DB040000}"/>
    <hyperlink ref="A1216" r:id="rId1245" display="https://webagentes.canaldirecto.com.ar/incidents/view/690651-1" xr:uid="{00000000-0004-0000-0300-0000DC040000}"/>
    <hyperlink ref="A1217" r:id="rId1246" display="https://webagentes.canaldirecto.com.ar/incidents/view/690567-3" xr:uid="{00000000-0004-0000-0300-0000DD040000}"/>
    <hyperlink ref="A1271" r:id="rId1247" display="https://webagentes.canaldirecto.com.ar/incidents/view/690444-3" xr:uid="{00000000-0004-0000-0300-0000DE040000}"/>
    <hyperlink ref="A1270" r:id="rId1248" display="https://webagentes.canaldirecto.com.ar/incidents/view/690443-4" xr:uid="{00000000-0004-0000-0300-0000DF040000}"/>
    <hyperlink ref="A1269" r:id="rId1249" display="https://webagentes.canaldirecto.com.ar/incidents/view/690442-5" xr:uid="{00000000-0004-0000-0300-0000E0040000}"/>
    <hyperlink ref="A1211" r:id="rId1250" display="https://webagentes.canaldirecto.com.ar/incidents/view/690334-7" xr:uid="{00000000-0004-0000-0300-0000E1040000}"/>
    <hyperlink ref="A1215" r:id="rId1251" display="https://webagentes.canaldirecto.com.ar/incidents/view/690330-1" xr:uid="{00000000-0004-0000-0300-0000E2040000}"/>
    <hyperlink ref="A1214" r:id="rId1252" display="https://webagentes.canaldirecto.com.ar/incidents/view/690035-9" xr:uid="{00000000-0004-0000-0300-0000E3040000}"/>
    <hyperlink ref="A1220" r:id="rId1253" display="https://webagentes.canaldirecto.com.ar/incidents/view/689937-2" xr:uid="{00000000-0004-0000-0300-0000E4040000}"/>
    <hyperlink ref="A1219" r:id="rId1254" display="https://webagentes.canaldirecto.com.ar/incidents/view/689699-5" xr:uid="{00000000-0004-0000-0300-0000E5040000}"/>
    <hyperlink ref="A1212" r:id="rId1255" display="https://webagentes.canaldirecto.com.ar/incidents/view/689698-6" xr:uid="{00000000-0004-0000-0300-0000E6040000}"/>
    <hyperlink ref="A1213" r:id="rId1256" display="https://webagentes.canaldirecto.com.ar/incidents/view/689593-2" xr:uid="{00000000-0004-0000-0300-0000E7040000}"/>
    <hyperlink ref="A1222" r:id="rId1257" display="https://webagentes.canaldirecto.com.ar/incidents/view/689566-8" xr:uid="{00000000-0004-0000-0300-0000E8040000}"/>
    <hyperlink ref="A1224" r:id="rId1258" display="https://webagentes.canaldirecto.com.ar/incidents/view/689411-9" xr:uid="{00000000-0004-0000-0300-0000E9040000}"/>
    <hyperlink ref="A1221" r:id="rId1259" display="https://webagentes.canaldirecto.com.ar/incidents/view/689410-0" xr:uid="{00000000-0004-0000-0300-0000EA040000}"/>
    <hyperlink ref="A1447" r:id="rId1260" display="https://webagentes.canaldirecto.com.ar/incidents/view/696177-6" xr:uid="{00000000-0004-0000-0300-0000EB040000}"/>
    <hyperlink ref="A1446" r:id="rId1261" display="https://webagentes.canaldirecto.com.ar/incidents/view/696176-7" xr:uid="{00000000-0004-0000-0300-0000EC040000}"/>
    <hyperlink ref="A1445" r:id="rId1262" display="https://webagentes.canaldirecto.com.ar/incidents/view/696175-8" xr:uid="{00000000-0004-0000-0300-0000ED040000}"/>
    <hyperlink ref="A1448" r:id="rId1263" display="https://webagentes.canaldirecto.com.ar/incidents/view/696081-0" xr:uid="{00000000-0004-0000-0300-0000EE040000}"/>
    <hyperlink ref="A1450" r:id="rId1264" display="https://webagentes.canaldirecto.com.ar/incidents/view/696071-3" xr:uid="{00000000-0004-0000-0300-0000EF040000}"/>
    <hyperlink ref="A1449" r:id="rId1265" display="https://webagentes.canaldirecto.com.ar/incidents/view/696070-4" xr:uid="{00000000-0004-0000-0300-0000F0040000}"/>
    <hyperlink ref="A1434" r:id="rId1266" display="https://webagentes.canaldirecto.com.ar/incidents/view/696063-4" xr:uid="{00000000-0004-0000-0300-0000F1040000}"/>
    <hyperlink ref="A1433" r:id="rId1267" display="https://webagentes.canaldirecto.com.ar/incidents/view/696062-5" xr:uid="{00000000-0004-0000-0300-0000F2040000}"/>
    <hyperlink ref="A1432" r:id="rId1268" display="https://webagentes.canaldirecto.com.ar/incidents/view/696061-6" xr:uid="{00000000-0004-0000-0300-0000F3040000}"/>
    <hyperlink ref="A1389" r:id="rId1269" display="https://webagentes.canaldirecto.com.ar/incidents/view/695856-9" xr:uid="{00000000-0004-0000-0300-0000F4040000}"/>
    <hyperlink ref="A1388" r:id="rId1270" display="https://webagentes.canaldirecto.com.ar/incidents/view/695689-9" xr:uid="{00000000-0004-0000-0300-0000F5040000}"/>
    <hyperlink ref="A1390" r:id="rId1271" display="https://webagentes.canaldirecto.com.ar/incidents/view/695642-8" xr:uid="{00000000-0004-0000-0300-0000F6040000}"/>
    <hyperlink ref="A1386" r:id="rId1272" display="https://webagentes.canaldirecto.com.ar/incidents/view/695632-1" xr:uid="{00000000-0004-0000-0300-0000F7040000}"/>
    <hyperlink ref="A1444" r:id="rId1273" display="https://webagentes.canaldirecto.com.ar/incidents/view/695553-5" xr:uid="{00000000-0004-0000-0300-0000F8040000}"/>
    <hyperlink ref="A1443" r:id="rId1274" display="https://webagentes.canaldirecto.com.ar/incidents/view/695552-6" xr:uid="{00000000-0004-0000-0300-0000F9040000}"/>
    <hyperlink ref="A1442" r:id="rId1275" display="https://webagentes.canaldirecto.com.ar/incidents/view/695551-7" xr:uid="{00000000-0004-0000-0300-0000FA040000}"/>
    <hyperlink ref="A1441" r:id="rId1276" display="https://webagentes.canaldirecto.com.ar/incidents/view/695550-8" xr:uid="{00000000-0004-0000-0300-0000FB040000}"/>
    <hyperlink ref="A1440" r:id="rId1277" display="https://webagentes.canaldirecto.com.ar/incidents/view/695549-2" xr:uid="{00000000-0004-0000-0300-0000FC040000}"/>
    <hyperlink ref="A1439" r:id="rId1278" display="https://webagentes.canaldirecto.com.ar/incidents/view/695548-3" xr:uid="{00000000-0004-0000-0300-0000FD040000}"/>
    <hyperlink ref="A1438" r:id="rId1279" display="https://webagentes.canaldirecto.com.ar/incidents/view/695547-4" xr:uid="{00000000-0004-0000-0300-0000FE040000}"/>
    <hyperlink ref="A1437" r:id="rId1280" display="https://webagentes.canaldirecto.com.ar/incidents/view/695546-5" xr:uid="{00000000-0004-0000-0300-0000FF040000}"/>
    <hyperlink ref="A1387" r:id="rId1281" display="https://webagentes.canaldirecto.com.ar/incidents/view/695499-8" xr:uid="{00000000-0004-0000-0300-000000050000}"/>
    <hyperlink ref="A1436" r:id="rId1282" display="https://webagentes.canaldirecto.com.ar/incidents/view/695464-2" xr:uid="{00000000-0004-0000-0300-000001050000}"/>
    <hyperlink ref="A1435" r:id="rId1283" display="https://webagentes.canaldirecto.com.ar/incidents/view/695463-3" xr:uid="{00000000-0004-0000-0300-000002050000}"/>
    <hyperlink ref="A1382" r:id="rId1284" display="https://webagentes.canaldirecto.com.ar/incidents/view/695424-4" xr:uid="{00000000-0004-0000-0300-000003050000}"/>
    <hyperlink ref="A1385" r:id="rId1285" display="https://webagentes.canaldirecto.com.ar/incidents/view/695213-0" xr:uid="{00000000-0004-0000-0300-000004050000}"/>
    <hyperlink ref="A1381" r:id="rId1286" display="https://webagentes.canaldirecto.com.ar/incidents/view/695097-4" xr:uid="{00000000-0004-0000-0300-000005050000}"/>
    <hyperlink ref="A1380" r:id="rId1287" display="https://webagentes.canaldirecto.com.ar/incidents/view/695096-5" xr:uid="{00000000-0004-0000-0300-000006050000}"/>
    <hyperlink ref="A1379" r:id="rId1288" display="https://webagentes.canaldirecto.com.ar/incidents/view/695086-8" xr:uid="{00000000-0004-0000-0300-000007050000}"/>
    <hyperlink ref="A1377" r:id="rId1289" display="https://webagentes.canaldirecto.com.ar/incidents/view/694927-9" xr:uid="{00000000-0004-0000-0300-000008050000}"/>
    <hyperlink ref="A1384" r:id="rId1290" display="https://webagentes.canaldirecto.com.ar/incidents/view/694792-5" xr:uid="{00000000-0004-0000-0300-000009050000}"/>
    <hyperlink ref="A1391" r:id="rId1291" display="https://webagentes.canaldirecto.com.ar/incidents/view/694647-6" xr:uid="{00000000-0004-0000-0300-00000A050000}"/>
    <hyperlink ref="A1421" r:id="rId1292" display="https://webagentes.canaldirecto.com.ar/incidents/view/694604-1" xr:uid="{00000000-0004-0000-0300-00000B050000}"/>
    <hyperlink ref="A1420" r:id="rId1293" display="https://webagentes.canaldirecto.com.ar/incidents/view/694603-2" xr:uid="{00000000-0004-0000-0300-00000C050000}"/>
    <hyperlink ref="A1419" r:id="rId1294" display="https://webagentes.canaldirecto.com.ar/incidents/view/694602-3" xr:uid="{00000000-0004-0000-0300-00000D050000}"/>
    <hyperlink ref="A1418" r:id="rId1295" display="https://webagentes.canaldirecto.com.ar/incidents/view/694601-4" xr:uid="{00000000-0004-0000-0300-00000E050000}"/>
    <hyperlink ref="A1417" r:id="rId1296" display="https://webagentes.canaldirecto.com.ar/incidents/view/694600-5" xr:uid="{00000000-0004-0000-0300-00000F050000}"/>
    <hyperlink ref="A1416" r:id="rId1297" display="https://webagentes.canaldirecto.com.ar/incidents/view/694599-0" xr:uid="{00000000-0004-0000-0300-000010050000}"/>
    <hyperlink ref="A1415" r:id="rId1298" display="https://webagentes.canaldirecto.com.ar/incidents/view/694598-1" xr:uid="{00000000-0004-0000-0300-000011050000}"/>
    <hyperlink ref="A1424" r:id="rId1299" display="https://webagentes.canaldirecto.com.ar/incidents/view/694597-2" xr:uid="{00000000-0004-0000-0300-000012050000}"/>
    <hyperlink ref="A1423" r:id="rId1300" display="https://webagentes.canaldirecto.com.ar/incidents/view/694596-3" xr:uid="{00000000-0004-0000-0300-000013050000}"/>
    <hyperlink ref="A1422" r:id="rId1301" display="https://webagentes.canaldirecto.com.ar/incidents/view/694595-4" xr:uid="{00000000-0004-0000-0300-000014050000}"/>
    <hyperlink ref="A1374" r:id="rId1302" display="https://webagentes.canaldirecto.com.ar/incidents/view/694543-1" xr:uid="{00000000-0004-0000-0300-000015050000}"/>
    <hyperlink ref="A1373" r:id="rId1303" display="https://webagentes.canaldirecto.com.ar/incidents/view/694530-7" xr:uid="{00000000-0004-0000-0300-000016050000}"/>
    <hyperlink ref="A1375" r:id="rId1304" display="https://webagentes.canaldirecto.com.ar/incidents/view/694507-9" xr:uid="{00000000-0004-0000-0300-000017050000}"/>
    <hyperlink ref="A1376" r:id="rId1305" display="https://webagentes.canaldirecto.com.ar/incidents/view/694436-2" xr:uid="{00000000-0004-0000-0300-000018050000}"/>
    <hyperlink ref="A1370" r:id="rId1306" display="https://webagentes.canaldirecto.com.ar/incidents/view/694435-3" xr:uid="{00000000-0004-0000-0300-000019050000}"/>
    <hyperlink ref="A1371" r:id="rId1307" display="https://webagentes.canaldirecto.com.ar/incidents/view/694405-2" xr:uid="{00000000-0004-0000-0300-00001A050000}"/>
    <hyperlink ref="A1431" r:id="rId1308" display="https://webagentes.canaldirecto.com.ar/incidents/view/694344-2" xr:uid="{00000000-0004-0000-0300-00001B050000}"/>
    <hyperlink ref="A1428" r:id="rId1309" display="https://webagentes.canaldirecto.com.ar/incidents/view/694306-2" xr:uid="{00000000-0004-0000-0300-00001C050000}"/>
    <hyperlink ref="A1369" r:id="rId1310" display="https://webagentes.canaldirecto.com.ar/incidents/view/694265-6" xr:uid="{00000000-0004-0000-0300-00001D050000}"/>
    <hyperlink ref="A1364" r:id="rId1311" display="https://webagentes.canaldirecto.com.ar/incidents/view/694087-0" xr:uid="{00000000-0004-0000-0300-00001E050000}"/>
    <hyperlink ref="A1358" r:id="rId1312" display="https://webagentes.canaldirecto.com.ar/incidents/view/694073-7" xr:uid="{00000000-0004-0000-0300-00001F050000}"/>
    <hyperlink ref="A1430" r:id="rId1313" display="https://webagentes.canaldirecto.com.ar/incidents/view/694071-9" xr:uid="{00000000-0004-0000-0300-000020050000}"/>
    <hyperlink ref="A1429" r:id="rId1314" display="https://webagentes.canaldirecto.com.ar/incidents/view/694070-0" xr:uid="{00000000-0004-0000-0300-000021050000}"/>
    <hyperlink ref="A1427" r:id="rId1315" display="https://webagentes.canaldirecto.com.ar/incidents/view/694069-4" xr:uid="{00000000-0004-0000-0300-000022050000}"/>
    <hyperlink ref="A1426" r:id="rId1316" display="https://webagentes.canaldirecto.com.ar/incidents/view/694068-5" xr:uid="{00000000-0004-0000-0300-000023050000}"/>
    <hyperlink ref="A1425" r:id="rId1317" display="https://webagentes.canaldirecto.com.ar/incidents/view/694067-6" xr:uid="{00000000-0004-0000-0300-000024050000}"/>
    <hyperlink ref="A1414" r:id="rId1318" display="https://webagentes.canaldirecto.com.ar/incidents/view/694066-7" xr:uid="{00000000-0004-0000-0300-000025050000}"/>
    <hyperlink ref="A1413" r:id="rId1319" display="https://webagentes.canaldirecto.com.ar/incidents/view/694065-8" xr:uid="{00000000-0004-0000-0300-000026050000}"/>
    <hyperlink ref="A1412" r:id="rId1320" display="https://webagentes.canaldirecto.com.ar/incidents/view/694064-9" xr:uid="{00000000-0004-0000-0300-000027050000}"/>
    <hyperlink ref="A1411" r:id="rId1321" display="https://webagentes.canaldirecto.com.ar/incidents/view/694063-0" xr:uid="{00000000-0004-0000-0300-000028050000}"/>
    <hyperlink ref="A1410" r:id="rId1322" display="https://webagentes.canaldirecto.com.ar/incidents/view/694062-1" xr:uid="{00000000-0004-0000-0300-000029050000}"/>
    <hyperlink ref="A1409" r:id="rId1323" display="https://webagentes.canaldirecto.com.ar/incidents/view/694061-2" xr:uid="{00000000-0004-0000-0300-00002A050000}"/>
    <hyperlink ref="A1368" r:id="rId1324" display="https://webagentes.canaldirecto.com.ar/incidents/view/694057-9" xr:uid="{00000000-0004-0000-0300-00002B050000}"/>
    <hyperlink ref="A1361" r:id="rId1325" display="https://webagentes.canaldirecto.com.ar/incidents/view/694005-6" xr:uid="{00000000-0004-0000-0300-00002C050000}"/>
    <hyperlink ref="A1359" r:id="rId1326" display="https://webagentes.canaldirecto.com.ar/incidents/view/694003-8" xr:uid="{00000000-0004-0000-0300-00002D050000}"/>
    <hyperlink ref="A1383" r:id="rId1327" display="https://webagentes.canaldirecto.com.ar/incidents/view/693992-6" xr:uid="{00000000-0004-0000-0300-00002E050000}"/>
    <hyperlink ref="A1354" r:id="rId1328" display="https://webagentes.canaldirecto.com.ar/incidents/view/693913-9" xr:uid="{00000000-0004-0000-0300-00002F050000}"/>
    <hyperlink ref="A1357" r:id="rId1329" display="https://webagentes.canaldirecto.com.ar/incidents/view/693711-3" xr:uid="{00000000-0004-0000-0300-000030050000}"/>
    <hyperlink ref="A1356" r:id="rId1330" display="https://webagentes.canaldirecto.com.ar/incidents/view/693699-2" xr:uid="{00000000-0004-0000-0300-000031050000}"/>
    <hyperlink ref="A1353" r:id="rId1331" display="https://webagentes.canaldirecto.com.ar/incidents/view/693616-9" xr:uid="{00000000-0004-0000-0300-000032050000}"/>
    <hyperlink ref="A1344" r:id="rId1332" display="https://webagentes.canaldirecto.com.ar/incidents/view/693604-4" xr:uid="{00000000-0004-0000-0300-000033050000}"/>
    <hyperlink ref="A1362" r:id="rId1333" display="https://webagentes.canaldirecto.com.ar/incidents/view/693594-8" xr:uid="{00000000-0004-0000-0300-000034050000}"/>
    <hyperlink ref="A1349" r:id="rId1334" display="https://webagentes.canaldirecto.com.ar/incidents/view/693540-7" xr:uid="{00000000-0004-0000-0300-000035050000}"/>
    <hyperlink ref="A1378" r:id="rId1335" display="https://webagentes.canaldirecto.com.ar/incidents/view/693507-2" xr:uid="{00000000-0004-0000-0300-000036050000}"/>
    <hyperlink ref="A1365" r:id="rId1336" display="https://webagentes.canaldirecto.com.ar/incidents/view/693505-4" xr:uid="{00000000-0004-0000-0300-000037050000}"/>
    <hyperlink ref="A1355" r:id="rId1337" display="https://webagentes.canaldirecto.com.ar/incidents/view/693502-7" xr:uid="{00000000-0004-0000-0300-000038050000}"/>
    <hyperlink ref="A1348" r:id="rId1338" display="https://webagentes.canaldirecto.com.ar/incidents/view/693445-3" xr:uid="{00000000-0004-0000-0300-000039050000}"/>
    <hyperlink ref="A1408" r:id="rId1339" display="https://webagentes.canaldirecto.com.ar/incidents/view/693436-5" xr:uid="{00000000-0004-0000-0300-00003A050000}"/>
    <hyperlink ref="A1407" r:id="rId1340" display="https://webagentes.canaldirecto.com.ar/incidents/view/693435-6" xr:uid="{00000000-0004-0000-0300-00003B050000}"/>
    <hyperlink ref="A1406" r:id="rId1341" display="https://webagentes.canaldirecto.com.ar/incidents/view/693434-7" xr:uid="{00000000-0004-0000-0300-00003C050000}"/>
    <hyperlink ref="A1405" r:id="rId1342" display="https://webagentes.canaldirecto.com.ar/incidents/view/693433-8" xr:uid="{00000000-0004-0000-0300-00003D050000}"/>
    <hyperlink ref="A1404" r:id="rId1343" display="https://webagentes.canaldirecto.com.ar/incidents/view/693432-9" xr:uid="{00000000-0004-0000-0300-00003E050000}"/>
    <hyperlink ref="A1403" r:id="rId1344" display="https://webagentes.canaldirecto.com.ar/incidents/view/693431-0" xr:uid="{00000000-0004-0000-0300-00003F050000}"/>
    <hyperlink ref="A1402" r:id="rId1345" display="https://webagentes.canaldirecto.com.ar/incidents/view/693430-1" xr:uid="{00000000-0004-0000-0300-000040050000}"/>
    <hyperlink ref="A1401" r:id="rId1346" display="https://webagentes.canaldirecto.com.ar/incidents/view/693429-5" xr:uid="{00000000-0004-0000-0300-000041050000}"/>
    <hyperlink ref="A1400" r:id="rId1347" display="https://webagentes.canaldirecto.com.ar/incidents/view/693428-6" xr:uid="{00000000-0004-0000-0300-000042050000}"/>
    <hyperlink ref="A1399" r:id="rId1348" display="https://webagentes.canaldirecto.com.ar/incidents/view/693424-0" xr:uid="{00000000-0004-0000-0300-000043050000}"/>
    <hyperlink ref="A1398" r:id="rId1349" display="https://webagentes.canaldirecto.com.ar/incidents/view/693423-1" xr:uid="{00000000-0004-0000-0300-000044050000}"/>
    <hyperlink ref="A1397" r:id="rId1350" display="https://webagentes.canaldirecto.com.ar/incidents/view/693422-2" xr:uid="{00000000-0004-0000-0300-000045050000}"/>
    <hyperlink ref="A1396" r:id="rId1351" display="https://webagentes.canaldirecto.com.ar/incidents/view/693421-3" xr:uid="{00000000-0004-0000-0300-000046050000}"/>
    <hyperlink ref="A1395" r:id="rId1352" display="https://webagentes.canaldirecto.com.ar/incidents/view/693420-4" xr:uid="{00000000-0004-0000-0300-000047050000}"/>
    <hyperlink ref="A1394" r:id="rId1353" display="https://webagentes.canaldirecto.com.ar/incidents/view/693419-8" xr:uid="{00000000-0004-0000-0300-000048050000}"/>
    <hyperlink ref="A1347" r:id="rId1354" display="https://webagentes.canaldirecto.com.ar/incidents/view/693418-9" xr:uid="{00000000-0004-0000-0300-000049050000}"/>
    <hyperlink ref="A1350" r:id="rId1355" display="https://webagentes.canaldirecto.com.ar/incidents/view/693401-9" xr:uid="{00000000-0004-0000-0300-00004A050000}"/>
    <hyperlink ref="A1351" r:id="rId1356" display="https://webagentes.canaldirecto.com.ar/incidents/view/693372-8" xr:uid="{00000000-0004-0000-0300-00004B050000}"/>
    <hyperlink ref="A1367" r:id="rId1357" display="https://webagentes.canaldirecto.com.ar/incidents/view/693371-9" xr:uid="{00000000-0004-0000-0300-00004C050000}"/>
    <hyperlink ref="A1360" r:id="rId1358" display="https://webagentes.canaldirecto.com.ar/incidents/view/693366-7" xr:uid="{00000000-0004-0000-0300-00004D050000}"/>
    <hyperlink ref="A1352" r:id="rId1359" display="https://webagentes.canaldirecto.com.ar/incidents/view/693245-5" xr:uid="{00000000-0004-0000-0300-00004E050000}"/>
    <hyperlink ref="A1335" r:id="rId1360" display="https://webagentes.canaldirecto.com.ar/incidents/view/693097-0" xr:uid="{00000000-0004-0000-0300-00004F050000}"/>
    <hyperlink ref="A1337" r:id="rId1361" display="https://webagentes.canaldirecto.com.ar/incidents/view/693096-1" xr:uid="{00000000-0004-0000-0300-000050050000}"/>
    <hyperlink ref="A1341" r:id="rId1362" display="https://webagentes.canaldirecto.com.ar/incidents/view/693094-3" xr:uid="{00000000-0004-0000-0300-000051050000}"/>
    <hyperlink ref="A1340" r:id="rId1363" display="https://webagentes.canaldirecto.com.ar/incidents/view/693093-4" xr:uid="{00000000-0004-0000-0300-000052050000}"/>
    <hyperlink ref="A1342" r:id="rId1364" display="https://webagentes.canaldirecto.com.ar/incidents/view/693092-5" xr:uid="{00000000-0004-0000-0300-000053050000}"/>
    <hyperlink ref="A1338" r:id="rId1365" display="https://webagentes.canaldirecto.com.ar/incidents/view/693077-6" xr:uid="{00000000-0004-0000-0300-000054050000}"/>
    <hyperlink ref="A1345" r:id="rId1366" display="https://webagentes.canaldirecto.com.ar/incidents/view/693063-3" xr:uid="{00000000-0004-0000-0300-000055050000}"/>
    <hyperlink ref="A1346" r:id="rId1367" display="https://webagentes.canaldirecto.com.ar/incidents/view/693062-4" xr:uid="{00000000-0004-0000-0300-000056050000}"/>
    <hyperlink ref="A1372" r:id="rId1368" display="https://webagentes.canaldirecto.com.ar/incidents/view/693039-6" xr:uid="{00000000-0004-0000-0300-000057050000}"/>
    <hyperlink ref="A1336" r:id="rId1369" display="https://webagentes.canaldirecto.com.ar/incidents/view/692950-3" xr:uid="{00000000-0004-0000-0300-000058050000}"/>
    <hyperlink ref="A1331" r:id="rId1370" display="https://webagentes.canaldirecto.com.ar/incidents/view/692817-9" xr:uid="{00000000-0004-0000-0300-000059050000}"/>
    <hyperlink ref="A1332" r:id="rId1371" display="https://webagentes.canaldirecto.com.ar/incidents/view/692814-2" xr:uid="{00000000-0004-0000-0300-00005A050000}"/>
    <hyperlink ref="A1339" r:id="rId1372" display="https://webagentes.canaldirecto.com.ar/incidents/view/692697-7" xr:uid="{00000000-0004-0000-0300-00005B050000}"/>
    <hyperlink ref="A1343" r:id="rId1373" display="https://webagentes.canaldirecto.com.ar/incidents/view/692252-8" xr:uid="{00000000-0004-0000-0300-00005C050000}"/>
    <hyperlink ref="A1363" r:id="rId1374" display="https://webagentes.canaldirecto.com.ar/incidents/view/692243-0" xr:uid="{00000000-0004-0000-0300-00005D050000}"/>
    <hyperlink ref="A1334" r:id="rId1375" display="https://webagentes.canaldirecto.com.ar/incidents/view/692226-3" xr:uid="{00000000-0004-0000-0300-00005E050000}"/>
    <hyperlink ref="A1366" r:id="rId1376" display="https://webagentes.canaldirecto.com.ar/incidents/view/691407-9" xr:uid="{00000000-0004-0000-0300-00005F050000}"/>
    <hyperlink ref="A1333" r:id="rId1377" display="https://webagentes.canaldirecto.com.ar/incidents/view/688613-8" xr:uid="{00000000-0004-0000-0300-000060050000}"/>
    <hyperlink ref="A1487" r:id="rId1378" display="https://webagentes.canaldirecto.com.ar/incidents/view/697949-2" xr:uid="{00000000-0004-0000-0300-000061050000}"/>
    <hyperlink ref="A1486" r:id="rId1379" display="https://webagentes.canaldirecto.com.ar/incidents/view/697943-8" xr:uid="{00000000-0004-0000-0300-000062050000}"/>
    <hyperlink ref="A1524" r:id="rId1380" display="https://webagentes.canaldirecto.com.ar/incidents/view/697862-4" xr:uid="{00000000-0004-0000-0300-000063050000}"/>
    <hyperlink ref="A1523" r:id="rId1381" display="https://webagentes.canaldirecto.com.ar/incidents/view/697861-5" xr:uid="{00000000-0004-0000-0300-000064050000}"/>
    <hyperlink ref="A1522" r:id="rId1382" display="https://webagentes.canaldirecto.com.ar/incidents/view/697860-6" xr:uid="{00000000-0004-0000-0300-000065050000}"/>
    <hyperlink ref="A1521" r:id="rId1383" display="https://webagentes.canaldirecto.com.ar/incidents/view/697859-0" xr:uid="{00000000-0004-0000-0300-000066050000}"/>
    <hyperlink ref="A1520" r:id="rId1384" display="https://webagentes.canaldirecto.com.ar/incidents/view/697858-1" xr:uid="{00000000-0004-0000-0300-000067050000}"/>
    <hyperlink ref="A1519" r:id="rId1385" display="https://webagentes.canaldirecto.com.ar/incidents/view/697857-2" xr:uid="{00000000-0004-0000-0300-000068050000}"/>
    <hyperlink ref="A1525" r:id="rId1386" display="https://webagentes.canaldirecto.com.ar/incidents/view/697793-5" xr:uid="{00000000-0004-0000-0300-000069050000}"/>
    <hyperlink ref="A1484" r:id="rId1387" display="https://webagentes.canaldirecto.com.ar/incidents/view/697783-8" xr:uid="{00000000-0004-0000-0300-00006A050000}"/>
    <hyperlink ref="A1483" r:id="rId1388" display="https://webagentes.canaldirecto.com.ar/incidents/view/697778-6" xr:uid="{00000000-0004-0000-0300-00006B050000}"/>
    <hyperlink ref="A1482" r:id="rId1389" display="https://webagentes.canaldirecto.com.ar/incidents/view/697632-5" xr:uid="{00000000-0004-0000-0300-00006C050000}"/>
    <hyperlink ref="A1479" r:id="rId1390" display="https://webagentes.canaldirecto.com.ar/incidents/view/697515-9" xr:uid="{00000000-0004-0000-0300-00006D050000}"/>
    <hyperlink ref="A1480" r:id="rId1391" display="https://webagentes.canaldirecto.com.ar/incidents/view/697494-7" xr:uid="{00000000-0004-0000-0300-00006E050000}"/>
    <hyperlink ref="A1491" r:id="rId1392" display="https://webagentes.canaldirecto.com.ar/incidents/view/697422-0" xr:uid="{00000000-0004-0000-0300-00006F050000}"/>
    <hyperlink ref="A1481" r:id="rId1393" display="https://webagentes.canaldirecto.com.ar/incidents/view/697380-5" xr:uid="{00000000-0004-0000-0300-000070050000}"/>
    <hyperlink ref="A1485" r:id="rId1394" display="https://webagentes.canaldirecto.com.ar/incidents/view/697343-4" xr:uid="{00000000-0004-0000-0300-000071050000}"/>
    <hyperlink ref="A1512" r:id="rId1395" display="https://webagentes.canaldirecto.com.ar/incidents/view/697313-3" xr:uid="{00000000-0004-0000-0300-000072050000}"/>
    <hyperlink ref="A1511" r:id="rId1396" display="https://webagentes.canaldirecto.com.ar/incidents/view/697312-4" xr:uid="{00000000-0004-0000-0300-000073050000}"/>
    <hyperlink ref="A1506" r:id="rId1397" display="https://webagentes.canaldirecto.com.ar/incidents/view/697310-6" xr:uid="{00000000-0004-0000-0300-000074050000}"/>
    <hyperlink ref="A1505" r:id="rId1398" display="https://webagentes.canaldirecto.com.ar/incidents/view/697309-0" xr:uid="{00000000-0004-0000-0300-000075050000}"/>
    <hyperlink ref="A1504" r:id="rId1399" display="https://webagentes.canaldirecto.com.ar/incidents/view/697308-1" xr:uid="{00000000-0004-0000-0300-000076050000}"/>
    <hyperlink ref="A1507" r:id="rId1400" display="https://webagentes.canaldirecto.com.ar/incidents/view/697307-2" xr:uid="{00000000-0004-0000-0300-000077050000}"/>
    <hyperlink ref="A1510" r:id="rId1401" display="https://webagentes.canaldirecto.com.ar/incidents/view/697306-3" xr:uid="{00000000-0004-0000-0300-000078050000}"/>
    <hyperlink ref="A1509" r:id="rId1402" display="https://webagentes.canaldirecto.com.ar/incidents/view/697305-4" xr:uid="{00000000-0004-0000-0300-000079050000}"/>
    <hyperlink ref="A1502" r:id="rId1403" display="https://webagentes.canaldirecto.com.ar/incidents/view/697302-7" xr:uid="{00000000-0004-0000-0300-00007A050000}"/>
    <hyperlink ref="A1501" r:id="rId1404" display="https://webagentes.canaldirecto.com.ar/incidents/view/697301-8" xr:uid="{00000000-0004-0000-0300-00007B050000}"/>
    <hyperlink ref="A1500" r:id="rId1405" display="https://webagentes.canaldirecto.com.ar/incidents/view/697300-9" xr:uid="{00000000-0004-0000-0300-00007C050000}"/>
    <hyperlink ref="A1499" r:id="rId1406" display="https://webagentes.canaldirecto.com.ar/incidents/view/697299-4" xr:uid="{00000000-0004-0000-0300-00007D050000}"/>
    <hyperlink ref="A1498" r:id="rId1407" display="https://webagentes.canaldirecto.com.ar/incidents/view/697297-6" xr:uid="{00000000-0004-0000-0300-00007E050000}"/>
    <hyperlink ref="A1497" r:id="rId1408" display="https://webagentes.canaldirecto.com.ar/incidents/view/697296-7" xr:uid="{00000000-0004-0000-0300-00007F050000}"/>
    <hyperlink ref="A1496" r:id="rId1409" display="https://webagentes.canaldirecto.com.ar/incidents/view/697295-8" xr:uid="{00000000-0004-0000-0300-000080050000}"/>
    <hyperlink ref="A1518" r:id="rId1410" display="https://webagentes.canaldirecto.com.ar/incidents/view/697294-9" xr:uid="{00000000-0004-0000-0300-000081050000}"/>
    <hyperlink ref="A1495" r:id="rId1411" display="https://webagentes.canaldirecto.com.ar/incidents/view/697293-0" xr:uid="{00000000-0004-0000-0300-000082050000}"/>
    <hyperlink ref="A1494" r:id="rId1412" display="https://webagentes.canaldirecto.com.ar/incidents/view/697292-1" xr:uid="{00000000-0004-0000-0300-000083050000}"/>
    <hyperlink ref="A1493" r:id="rId1413" display="https://webagentes.canaldirecto.com.ar/incidents/view/697291-2" xr:uid="{00000000-0004-0000-0300-000084050000}"/>
    <hyperlink ref="A1492" r:id="rId1414" display="https://webagentes.canaldirecto.com.ar/incidents/view/697290-3" xr:uid="{00000000-0004-0000-0300-000085050000}"/>
    <hyperlink ref="A1508" r:id="rId1415" display="https://webagentes.canaldirecto.com.ar/incidents/view/697289-7" xr:uid="{00000000-0004-0000-0300-000086050000}"/>
    <hyperlink ref="A1503" r:id="rId1416" display="https://webagentes.canaldirecto.com.ar/incidents/view/697288-8" xr:uid="{00000000-0004-0000-0300-000087050000}"/>
    <hyperlink ref="A1517" r:id="rId1417" display="https://webagentes.canaldirecto.com.ar/incidents/view/697287-9" xr:uid="{00000000-0004-0000-0300-000088050000}"/>
    <hyperlink ref="A1516" r:id="rId1418" display="https://webagentes.canaldirecto.com.ar/incidents/view/697286-0" xr:uid="{00000000-0004-0000-0300-000089050000}"/>
    <hyperlink ref="A1515" r:id="rId1419" display="https://webagentes.canaldirecto.com.ar/incidents/view/697285-1" xr:uid="{00000000-0004-0000-0300-00008A050000}"/>
    <hyperlink ref="A1514" r:id="rId1420" display="https://webagentes.canaldirecto.com.ar/incidents/view/697284-2" xr:uid="{00000000-0004-0000-0300-00008B050000}"/>
    <hyperlink ref="A1513" r:id="rId1421" display="https://webagentes.canaldirecto.com.ar/incidents/view/697283-3" xr:uid="{00000000-0004-0000-0300-00008C050000}"/>
    <hyperlink ref="A1477" r:id="rId1422" display="https://webagentes.canaldirecto.com.ar/incidents/view/697125-0" xr:uid="{00000000-0004-0000-0300-00008D050000}"/>
    <hyperlink ref="A1475" r:id="rId1423" display="https://webagentes.canaldirecto.com.ar/incidents/view/697105-6" xr:uid="{00000000-0004-0000-0300-00008E050000}"/>
    <hyperlink ref="A1474" r:id="rId1424" display="https://webagentes.canaldirecto.com.ar/incidents/view/697099-6" xr:uid="{00000000-0004-0000-0300-00008F050000}"/>
    <hyperlink ref="A1473" r:id="rId1425" display="https://webagentes.canaldirecto.com.ar/incidents/view/697006-6" xr:uid="{00000000-0004-0000-0300-000090050000}"/>
    <hyperlink ref="A1471" r:id="rId1426" display="https://webagentes.canaldirecto.com.ar/incidents/view/696984-8" xr:uid="{00000000-0004-0000-0300-000091050000}"/>
    <hyperlink ref="A1470" r:id="rId1427" display="https://webagentes.canaldirecto.com.ar/incidents/view/696859-3" xr:uid="{00000000-0004-0000-0300-000092050000}"/>
    <hyperlink ref="A1468" r:id="rId1428" display="https://webagentes.canaldirecto.com.ar/incidents/view/696822-9" xr:uid="{00000000-0004-0000-0300-000093050000}"/>
    <hyperlink ref="A1469" r:id="rId1429" display="https://webagentes.canaldirecto.com.ar/incidents/view/696675-3" xr:uid="{00000000-0004-0000-0300-000094050000}"/>
    <hyperlink ref="A1472" r:id="rId1430" display="https://webagentes.canaldirecto.com.ar/incidents/view/696669-2" xr:uid="{00000000-0004-0000-0300-000095050000}"/>
    <hyperlink ref="A1532" r:id="rId1431" display="https://webagentes.canaldirecto.com.ar/incidents/view/696586-0" xr:uid="{00000000-0004-0000-0300-000096050000}"/>
    <hyperlink ref="A1531" r:id="rId1432" display="https://webagentes.canaldirecto.com.ar/incidents/view/696585-1" xr:uid="{00000000-0004-0000-0300-000097050000}"/>
    <hyperlink ref="A1530" r:id="rId1433" display="https://webagentes.canaldirecto.com.ar/incidents/view/696584-2" xr:uid="{00000000-0004-0000-0300-000098050000}"/>
    <hyperlink ref="A1529" r:id="rId1434" display="https://webagentes.canaldirecto.com.ar/incidents/view/696583-3" xr:uid="{00000000-0004-0000-0300-000099050000}"/>
    <hyperlink ref="A1528" r:id="rId1435" display="https://webagentes.canaldirecto.com.ar/incidents/view/696582-4" xr:uid="{00000000-0004-0000-0300-00009A050000}"/>
    <hyperlink ref="A1527" r:id="rId1436" display="https://webagentes.canaldirecto.com.ar/incidents/view/696581-5" xr:uid="{00000000-0004-0000-0300-00009B050000}"/>
    <hyperlink ref="A1526" r:id="rId1437" display="https://webagentes.canaldirecto.com.ar/incidents/view/696580-6" xr:uid="{00000000-0004-0000-0300-00009C050000}"/>
    <hyperlink ref="A1467" r:id="rId1438" display="https://webagentes.canaldirecto.com.ar/incidents/view/696491-3" xr:uid="{00000000-0004-0000-0300-00009D050000}"/>
    <hyperlink ref="A1464" r:id="rId1439" display="https://webagentes.canaldirecto.com.ar/incidents/view/696382-6" xr:uid="{00000000-0004-0000-0300-00009E050000}"/>
    <hyperlink ref="A1462" r:id="rId1440" display="https://webagentes.canaldirecto.com.ar/incidents/view/696277-5" xr:uid="{00000000-0004-0000-0300-00009F050000}"/>
    <hyperlink ref="A1460" r:id="rId1441" display="https://webagentes.canaldirecto.com.ar/incidents/view/696149-3" xr:uid="{00000000-0004-0000-0300-0000A0050000}"/>
    <hyperlink ref="A1490" r:id="rId1442" display="https://webagentes.canaldirecto.com.ar/incidents/view/696082-9" xr:uid="{00000000-0004-0000-0300-0000A1050000}"/>
    <hyperlink ref="A1458" r:id="rId1443" display="https://webagentes.canaldirecto.com.ar/incidents/view/695995-7" xr:uid="{00000000-0004-0000-0300-0000A2050000}"/>
    <hyperlink ref="A1456" r:id="rId1444" display="https://webagentes.canaldirecto.com.ar/incidents/view/695960-1" xr:uid="{00000000-0004-0000-0300-0000A3050000}"/>
    <hyperlink ref="A1455" r:id="rId1445" display="https://webagentes.canaldirecto.com.ar/incidents/view/695783-4" xr:uid="{00000000-0004-0000-0300-0000A4050000}"/>
    <hyperlink ref="A1457" r:id="rId1446" display="https://webagentes.canaldirecto.com.ar/incidents/view/695745-4" xr:uid="{00000000-0004-0000-0300-0000A5050000}"/>
    <hyperlink ref="A1459" r:id="rId1447" display="https://webagentes.canaldirecto.com.ar/incidents/view/695723-2" xr:uid="{00000000-0004-0000-0300-0000A6050000}"/>
    <hyperlink ref="A1463" r:id="rId1448" display="https://webagentes.canaldirecto.com.ar/incidents/view/695093-8" xr:uid="{00000000-0004-0000-0300-0000A7050000}"/>
    <hyperlink ref="A1461" r:id="rId1449" display="https://webagentes.canaldirecto.com.ar/incidents/view/695090-1" xr:uid="{00000000-0004-0000-0300-0000A8050000}"/>
    <hyperlink ref="A1478" r:id="rId1450" display="https://webagentes.canaldirecto.com.ar/incidents/view/694999-6" xr:uid="{00000000-0004-0000-0300-0000A9050000}"/>
    <hyperlink ref="A1465" r:id="rId1451" display="https://webagentes.canaldirecto.com.ar/incidents/view/694649-4" xr:uid="{00000000-0004-0000-0300-0000AA050000}"/>
    <hyperlink ref="A1466" r:id="rId1452" display="https://webagentes.canaldirecto.com.ar/incidents/view/694648-5" xr:uid="{00000000-0004-0000-0300-0000AB050000}"/>
    <hyperlink ref="A1476" r:id="rId1453" display="https://webagentes.canaldirecto.com.ar/incidents/view/694416-8" xr:uid="{00000000-0004-0000-0300-0000AC050000}"/>
    <hyperlink ref="A1574" r:id="rId1454" display="https://webagentes.canaldirecto.com.ar/incidents/view/701862-8" xr:uid="{00000000-0004-0000-0300-0000AD050000}"/>
    <hyperlink ref="A1570" r:id="rId1455" display="https://webagentes.canaldirecto.com.ar/incidents/view/701167-0" xr:uid="{00000000-0004-0000-0300-0000AE050000}"/>
    <hyperlink ref="A1614" r:id="rId1456" display="https://webagentes.canaldirecto.com.ar/incidents/view/701133-3" xr:uid="{00000000-0004-0000-0300-0000AF050000}"/>
    <hyperlink ref="A1613" r:id="rId1457" display="https://webagentes.canaldirecto.com.ar/incidents/view/701132-4" xr:uid="{00000000-0004-0000-0300-0000B0050000}"/>
    <hyperlink ref="A1612" r:id="rId1458" display="https://webagentes.canaldirecto.com.ar/incidents/view/701131-5" xr:uid="{00000000-0004-0000-0300-0000B1050000}"/>
    <hyperlink ref="A1611" r:id="rId1459" display="https://webagentes.canaldirecto.com.ar/incidents/view/701130-6" xr:uid="{00000000-0004-0000-0300-0000B2050000}"/>
    <hyperlink ref="A1610" r:id="rId1460" display="https://webagentes.canaldirecto.com.ar/incidents/view/701129-0" xr:uid="{00000000-0004-0000-0300-0000B3050000}"/>
    <hyperlink ref="A1609" r:id="rId1461" display="https://webagentes.canaldirecto.com.ar/incidents/view/701128-1" xr:uid="{00000000-0004-0000-0300-0000B4050000}"/>
    <hyperlink ref="A1606" r:id="rId1462" display="https://webagentes.canaldirecto.com.ar/incidents/view/701127-2" xr:uid="{00000000-0004-0000-0300-0000B5050000}"/>
    <hyperlink ref="A1608" r:id="rId1463" display="https://webagentes.canaldirecto.com.ar/incidents/view/701126-3" xr:uid="{00000000-0004-0000-0300-0000B6050000}"/>
    <hyperlink ref="A1607" r:id="rId1464" display="https://webagentes.canaldirecto.com.ar/incidents/view/701125-4" xr:uid="{00000000-0004-0000-0300-0000B7050000}"/>
    <hyperlink ref="A1605" r:id="rId1465" display="https://webagentes.canaldirecto.com.ar/incidents/view/701124-5" xr:uid="{00000000-0004-0000-0300-0000B8050000}"/>
    <hyperlink ref="A1568" r:id="rId1466" display="https://webagentes.canaldirecto.com.ar/incidents/view/700783-5" xr:uid="{00000000-0004-0000-0300-0000B9050000}"/>
    <hyperlink ref="A1567" r:id="rId1467" display="https://webagentes.canaldirecto.com.ar/incidents/view/700780-8" xr:uid="{00000000-0004-0000-0300-0000BA050000}"/>
    <hyperlink ref="A1569" r:id="rId1468" display="https://webagentes.canaldirecto.com.ar/incidents/view/700771-0" xr:uid="{00000000-0004-0000-0300-0000BB050000}"/>
    <hyperlink ref="A1566" r:id="rId1469" display="https://webagentes.canaldirecto.com.ar/incidents/view/700706-6" xr:uid="{00000000-0004-0000-0300-0000BC050000}"/>
    <hyperlink ref="A1565" r:id="rId1470" display="https://webagentes.canaldirecto.com.ar/incidents/view/700683-6" xr:uid="{00000000-0004-0000-0300-0000BD050000}"/>
    <hyperlink ref="A1561" r:id="rId1471" display="https://webagentes.canaldirecto.com.ar/incidents/view/700568-8" xr:uid="{00000000-0004-0000-0300-0000BE050000}"/>
    <hyperlink ref="A1564" r:id="rId1472" display="https://webagentes.canaldirecto.com.ar/incidents/view/700544-8" xr:uid="{00000000-0004-0000-0300-0000BF050000}"/>
    <hyperlink ref="A1559" r:id="rId1473" display="https://webagentes.canaldirecto.com.ar/incidents/view/700502-2" xr:uid="{00000000-0004-0000-0300-0000C0050000}"/>
    <hyperlink ref="A1560" r:id="rId1474" display="https://webagentes.canaldirecto.com.ar/incidents/view/700457-3" xr:uid="{00000000-0004-0000-0300-0000C1050000}"/>
    <hyperlink ref="A1562" r:id="rId1475" display="https://webagentes.canaldirecto.com.ar/incidents/view/700267-2" xr:uid="{00000000-0004-0000-0300-0000C2050000}"/>
    <hyperlink ref="A1558" r:id="rId1476" display="https://webagentes.canaldirecto.com.ar/incidents/view/700135-4" xr:uid="{00000000-0004-0000-0300-0000C3050000}"/>
    <hyperlink ref="A1556" r:id="rId1477" display="https://webagentes.canaldirecto.com.ar/incidents/view/700072-6" xr:uid="{00000000-0004-0000-0300-0000C4050000}"/>
    <hyperlink ref="A1604" r:id="rId1478" display="https://webagentes.canaldirecto.com.ar/incidents/view/700048-9" xr:uid="{00000000-0004-0000-0300-0000C5050000}"/>
    <hyperlink ref="A1603" r:id="rId1479" display="https://webagentes.canaldirecto.com.ar/incidents/view/700047-0" xr:uid="{00000000-0004-0000-0300-0000C6050000}"/>
    <hyperlink ref="A1602" r:id="rId1480" display="https://webagentes.canaldirecto.com.ar/incidents/view/700046-1" xr:uid="{00000000-0004-0000-0300-0000C7050000}"/>
    <hyperlink ref="A1601" r:id="rId1481" display="https://webagentes.canaldirecto.com.ar/incidents/view/700045-2" xr:uid="{00000000-0004-0000-0300-0000C8050000}"/>
    <hyperlink ref="A1600" r:id="rId1482" display="https://webagentes.canaldirecto.com.ar/incidents/view/700044-3" xr:uid="{00000000-0004-0000-0300-0000C9050000}"/>
    <hyperlink ref="A1599" r:id="rId1483" display="https://webagentes.canaldirecto.com.ar/incidents/view/700043-4" xr:uid="{00000000-0004-0000-0300-0000CA050000}"/>
    <hyperlink ref="A1598" r:id="rId1484" display="https://webagentes.canaldirecto.com.ar/incidents/view/700042-5" xr:uid="{00000000-0004-0000-0300-0000CB050000}"/>
    <hyperlink ref="A1597" r:id="rId1485" display="https://webagentes.canaldirecto.com.ar/incidents/view/700041-6" xr:uid="{00000000-0004-0000-0300-0000CC050000}"/>
    <hyperlink ref="A1555" r:id="rId1486" display="https://webagentes.canaldirecto.com.ar/incidents/view/699927-4" xr:uid="{00000000-0004-0000-0300-0000CD050000}"/>
    <hyperlink ref="A1593" r:id="rId1487" display="https://webagentes.canaldirecto.com.ar/incidents/view/699886-8" xr:uid="{00000000-0004-0000-0300-0000CE050000}"/>
    <hyperlink ref="A1592" r:id="rId1488" display="https://webagentes.canaldirecto.com.ar/incidents/view/699885-9" xr:uid="{00000000-0004-0000-0300-0000CF050000}"/>
    <hyperlink ref="A1594" r:id="rId1489" display="https://webagentes.canaldirecto.com.ar/incidents/view/699846-0" xr:uid="{00000000-0004-0000-0300-0000D0050000}"/>
    <hyperlink ref="A1596" r:id="rId1490" display="https://webagentes.canaldirecto.com.ar/incidents/view/699844-2" xr:uid="{00000000-0004-0000-0300-0000D1050000}"/>
    <hyperlink ref="A1595" r:id="rId1491" display="https://webagentes.canaldirecto.com.ar/incidents/view/699843-3" xr:uid="{00000000-0004-0000-0300-0000D2050000}"/>
    <hyperlink ref="A1591" r:id="rId1492" display="https://webagentes.canaldirecto.com.ar/incidents/view/699842-4" xr:uid="{00000000-0004-0000-0300-0000D3050000}"/>
    <hyperlink ref="A1590" r:id="rId1493" display="https://webagentes.canaldirecto.com.ar/incidents/view/699841-5" xr:uid="{00000000-0004-0000-0300-0000D4050000}"/>
    <hyperlink ref="A1589" r:id="rId1494" display="https://webagentes.canaldirecto.com.ar/incidents/view/699840-6" xr:uid="{00000000-0004-0000-0300-0000D5050000}"/>
    <hyperlink ref="A1588" r:id="rId1495" display="https://webagentes.canaldirecto.com.ar/incidents/view/699839-0" xr:uid="{00000000-0004-0000-0300-0000D6050000}"/>
    <hyperlink ref="A1587" r:id="rId1496" display="https://webagentes.canaldirecto.com.ar/incidents/view/699838-1" xr:uid="{00000000-0004-0000-0300-0000D7050000}"/>
    <hyperlink ref="A1586" r:id="rId1497" display="https://webagentes.canaldirecto.com.ar/incidents/view/699837-2" xr:uid="{00000000-0004-0000-0300-0000D8050000}"/>
    <hyperlink ref="A1585" r:id="rId1498" display="https://webagentes.canaldirecto.com.ar/incidents/view/699836-3" xr:uid="{00000000-0004-0000-0300-0000D9050000}"/>
    <hyperlink ref="A1584" r:id="rId1499" display="https://webagentes.canaldirecto.com.ar/incidents/view/699835-4" xr:uid="{00000000-0004-0000-0300-0000DA050000}"/>
    <hyperlink ref="A1583" r:id="rId1500" display="https://webagentes.canaldirecto.com.ar/incidents/view/699834-5" xr:uid="{00000000-0004-0000-0300-0000DB050000}"/>
    <hyperlink ref="A1582" r:id="rId1501" display="https://webagentes.canaldirecto.com.ar/incidents/view/699833-6" xr:uid="{00000000-0004-0000-0300-0000DC050000}"/>
    <hyperlink ref="A1575" r:id="rId1502" display="https://webagentes.canaldirecto.com.ar/incidents/view/699831-8" xr:uid="{00000000-0004-0000-0300-0000DD050000}"/>
    <hyperlink ref="A1581" r:id="rId1503" display="https://webagentes.canaldirecto.com.ar/incidents/view/699830-9" xr:uid="{00000000-0004-0000-0300-0000DE050000}"/>
    <hyperlink ref="A1580" r:id="rId1504" display="https://webagentes.canaldirecto.com.ar/incidents/view/699829-3" xr:uid="{00000000-0004-0000-0300-0000DF050000}"/>
    <hyperlink ref="A1579" r:id="rId1505" display="https://webagentes.canaldirecto.com.ar/incidents/view/699828-4" xr:uid="{00000000-0004-0000-0300-0000E0050000}"/>
    <hyperlink ref="A1578" r:id="rId1506" display="https://webagentes.canaldirecto.com.ar/incidents/view/699827-5" xr:uid="{00000000-0004-0000-0300-0000E1050000}"/>
    <hyperlink ref="A1577" r:id="rId1507" display="https://webagentes.canaldirecto.com.ar/incidents/view/699826-6" xr:uid="{00000000-0004-0000-0300-0000E2050000}"/>
    <hyperlink ref="A1576" r:id="rId1508" display="https://webagentes.canaldirecto.com.ar/incidents/view/699825-7" xr:uid="{00000000-0004-0000-0300-0000E3050000}"/>
    <hyperlink ref="A1554" r:id="rId1509" display="https://webagentes.canaldirecto.com.ar/incidents/view/699765-6" xr:uid="{00000000-0004-0000-0300-0000E4050000}"/>
    <hyperlink ref="A1571" r:id="rId1510" display="https://webagentes.canaldirecto.com.ar/incidents/view/699656-9" xr:uid="{00000000-0004-0000-0300-0000E5050000}"/>
    <hyperlink ref="A1563" r:id="rId1511" display="https://webagentes.canaldirecto.com.ar/incidents/view/699601-9" xr:uid="{00000000-0004-0000-0300-0000E6050000}"/>
    <hyperlink ref="A1551" r:id="rId1512" display="https://webagentes.canaldirecto.com.ar/incidents/view/699572-8" xr:uid="{00000000-0004-0000-0300-0000E7050000}"/>
    <hyperlink ref="A1546" r:id="rId1513" display="https://webagentes.canaldirecto.com.ar/incidents/view/699438-5" xr:uid="{00000000-0004-0000-0300-0000E8050000}"/>
    <hyperlink ref="A1543" r:id="rId1514" display="https://webagentes.canaldirecto.com.ar/incidents/view/699415-4" xr:uid="{00000000-0004-0000-0300-0000E9050000}"/>
    <hyperlink ref="A1542" r:id="rId1515" display="https://webagentes.canaldirecto.com.ar/incidents/view/699323-4" xr:uid="{00000000-0004-0000-0300-0000EA050000}"/>
    <hyperlink ref="A1544" r:id="rId1516" display="https://webagentes.canaldirecto.com.ar/incidents/view/699301-2" xr:uid="{00000000-0004-0000-0300-0000EB050000}"/>
    <hyperlink ref="A1545" r:id="rId1517" display="https://webagentes.canaldirecto.com.ar/incidents/view/699209-5" xr:uid="{00000000-0004-0000-0300-0000EC050000}"/>
    <hyperlink ref="A1541" r:id="rId1518" display="https://webagentes.canaldirecto.com.ar/incidents/view/699174-0" xr:uid="{00000000-0004-0000-0300-0000ED050000}"/>
    <hyperlink ref="A1549" r:id="rId1519" display="https://webagentes.canaldirecto.com.ar/incidents/view/699167-0" xr:uid="{00000000-0004-0000-0300-0000EE050000}"/>
    <hyperlink ref="A1557" r:id="rId1520" display="https://webagentes.canaldirecto.com.ar/incidents/view/699099-0" xr:uid="{00000000-0004-0000-0300-0000EF050000}"/>
    <hyperlink ref="A1547" r:id="rId1521" display="https://webagentes.canaldirecto.com.ar/incidents/view/699055-6" xr:uid="{00000000-0004-0000-0300-0000F0050000}"/>
    <hyperlink ref="A1548" r:id="rId1522" display="https://webagentes.canaldirecto.com.ar/incidents/view/699054-7" xr:uid="{00000000-0004-0000-0300-0000F1050000}"/>
    <hyperlink ref="A1539" r:id="rId1523" display="https://webagentes.canaldirecto.com.ar/incidents/view/698989-7" xr:uid="{00000000-0004-0000-0300-0000F2050000}"/>
    <hyperlink ref="A1552" r:id="rId1524" display="https://webagentes.canaldirecto.com.ar/incidents/view/698973-6" xr:uid="{00000000-0004-0000-0300-0000F3050000}"/>
    <hyperlink ref="A1540" r:id="rId1525" display="https://webagentes.canaldirecto.com.ar/incidents/view/698857-9" xr:uid="{00000000-0004-0000-0300-0000F4050000}"/>
    <hyperlink ref="A1550" r:id="rId1526" display="https://webagentes.canaldirecto.com.ar/incidents/view/698758-9" xr:uid="{00000000-0004-0000-0300-0000F5050000}"/>
    <hyperlink ref="A1537" r:id="rId1527" display="https://webagentes.canaldirecto.com.ar/incidents/view/698564-2" xr:uid="{00000000-0004-0000-0300-0000F6050000}"/>
    <hyperlink ref="A1553" r:id="rId1528" display="https://webagentes.canaldirecto.com.ar/incidents/view/698083-2" xr:uid="{00000000-0004-0000-0300-0000F7050000}"/>
    <hyperlink ref="A1538" r:id="rId1529" display="https://webagentes.canaldirecto.com.ar/incidents/view/697727-2" xr:uid="{00000000-0004-0000-0300-0000F8050000}"/>
    <hyperlink ref="A1734" r:id="rId1530" display="https://webagentes.canaldirecto.com.ar/incidents/view/704897-5" xr:uid="{00000000-0004-0000-0300-0000F9050000}"/>
    <hyperlink ref="A1733" r:id="rId1531" display="https://webagentes.canaldirecto.com.ar/incidents/view/704896-6" xr:uid="{00000000-0004-0000-0300-0000FA050000}"/>
    <hyperlink ref="A1732" r:id="rId1532" display="https://webagentes.canaldirecto.com.ar/incidents/view/704895-7" xr:uid="{00000000-0004-0000-0300-0000FB050000}"/>
    <hyperlink ref="A1731" r:id="rId1533" display="https://webagentes.canaldirecto.com.ar/incidents/view/704894-8" xr:uid="{00000000-0004-0000-0300-0000FC050000}"/>
    <hyperlink ref="A1730" r:id="rId1534" display="https://webagentes.canaldirecto.com.ar/incidents/view/704893-9" xr:uid="{00000000-0004-0000-0300-0000FD050000}"/>
    <hyperlink ref="A1729" r:id="rId1535" display="https://webagentes.canaldirecto.com.ar/incidents/view/704892-0" xr:uid="{00000000-0004-0000-0300-0000FE050000}"/>
    <hyperlink ref="A1726" r:id="rId1536" display="https://webagentes.canaldirecto.com.ar/incidents/view/704890-2" xr:uid="{00000000-0004-0000-0300-0000FF050000}"/>
    <hyperlink ref="A1756" r:id="rId1537" display="https://webagentes.canaldirecto.com.ar/incidents/view/704889-6" xr:uid="{00000000-0004-0000-0300-000000060000}"/>
    <hyperlink ref="A1755" r:id="rId1538" display="https://webagentes.canaldirecto.com.ar/incidents/view/704888-7" xr:uid="{00000000-0004-0000-0300-000001060000}"/>
    <hyperlink ref="A1754" r:id="rId1539" display="https://webagentes.canaldirecto.com.ar/incidents/view/704887-8" xr:uid="{00000000-0004-0000-0300-000002060000}"/>
    <hyperlink ref="A1753" r:id="rId1540" display="https://webagentes.canaldirecto.com.ar/incidents/view/704886-9" xr:uid="{00000000-0004-0000-0300-000003060000}"/>
    <hyperlink ref="A1752" r:id="rId1541" display="https://webagentes.canaldirecto.com.ar/incidents/view/704885-0" xr:uid="{00000000-0004-0000-0300-000004060000}"/>
    <hyperlink ref="A1728" r:id="rId1542" display="https://webagentes.canaldirecto.com.ar/incidents/view/704555-2" xr:uid="{00000000-0004-0000-0300-000005060000}"/>
    <hyperlink ref="A1727" r:id="rId1543" display="https://webagentes.canaldirecto.com.ar/incidents/view/704554-3" xr:uid="{00000000-0004-0000-0300-000006060000}"/>
    <hyperlink ref="A1759" r:id="rId1544" display="https://webagentes.canaldirecto.com.ar/incidents/view/704526-0" xr:uid="{00000000-0004-0000-0300-000007060000}"/>
    <hyperlink ref="A1758" r:id="rId1545" display="https://webagentes.canaldirecto.com.ar/incidents/view/704525-1" xr:uid="{00000000-0004-0000-0300-000008060000}"/>
    <hyperlink ref="A1757" r:id="rId1546" display="https://webagentes.canaldirecto.com.ar/incidents/view/704524-2" xr:uid="{00000000-0004-0000-0300-000009060000}"/>
    <hyperlink ref="A1761" r:id="rId1547" display="https://webagentes.canaldirecto.com.ar/incidents/view/704415-5" xr:uid="{00000000-0004-0000-0300-00000A060000}"/>
    <hyperlink ref="A1760" r:id="rId1548" display="https://webagentes.canaldirecto.com.ar/incidents/view/704414-6" xr:uid="{00000000-0004-0000-0300-00000B060000}"/>
    <hyperlink ref="A1751" r:id="rId1549" display="https://webagentes.canaldirecto.com.ar/incidents/view/704413-7" xr:uid="{00000000-0004-0000-0300-00000C060000}"/>
    <hyperlink ref="A1750" r:id="rId1550" display="https://webagentes.canaldirecto.com.ar/incidents/view/704412-8" xr:uid="{00000000-0004-0000-0300-00000D060000}"/>
    <hyperlink ref="A1749" r:id="rId1551" display="https://webagentes.canaldirecto.com.ar/incidents/view/704411-9" xr:uid="{00000000-0004-0000-0300-00000E060000}"/>
    <hyperlink ref="A1746" r:id="rId1552" display="https://webagentes.canaldirecto.com.ar/incidents/view/704233-3" xr:uid="{00000000-0004-0000-0300-00000F060000}"/>
    <hyperlink ref="A1745" r:id="rId1553" display="https://webagentes.canaldirecto.com.ar/incidents/view/704232-4" xr:uid="{00000000-0004-0000-0300-000010060000}"/>
    <hyperlink ref="A1744" r:id="rId1554" display="https://webagentes.canaldirecto.com.ar/incidents/view/704231-5" xr:uid="{00000000-0004-0000-0300-000011060000}"/>
    <hyperlink ref="A1743" r:id="rId1555" display="https://webagentes.canaldirecto.com.ar/incidents/view/704230-6" xr:uid="{00000000-0004-0000-0300-000012060000}"/>
    <hyperlink ref="A1742" r:id="rId1556" display="https://webagentes.canaldirecto.com.ar/incidents/view/704229-0" xr:uid="{00000000-0004-0000-0300-000013060000}"/>
    <hyperlink ref="A1741" r:id="rId1557" display="https://webagentes.canaldirecto.com.ar/incidents/view/704228-1" xr:uid="{00000000-0004-0000-0300-000014060000}"/>
    <hyperlink ref="A1740" r:id="rId1558" display="https://webagentes.canaldirecto.com.ar/incidents/view/704227-2" xr:uid="{00000000-0004-0000-0300-000015060000}"/>
    <hyperlink ref="A1739" r:id="rId1559" display="https://webagentes.canaldirecto.com.ar/incidents/view/704226-3" xr:uid="{00000000-0004-0000-0300-000016060000}"/>
    <hyperlink ref="A1738" r:id="rId1560" display="https://webagentes.canaldirecto.com.ar/incidents/view/704225-4" xr:uid="{00000000-0004-0000-0300-000017060000}"/>
    <hyperlink ref="A1737" r:id="rId1561" display="https://webagentes.canaldirecto.com.ar/incidents/view/704224-5" xr:uid="{00000000-0004-0000-0300-000018060000}"/>
    <hyperlink ref="A1736" r:id="rId1562" display="https://webagentes.canaldirecto.com.ar/incidents/view/704223-6" xr:uid="{00000000-0004-0000-0300-000019060000}"/>
    <hyperlink ref="A1725" r:id="rId1563" display="https://webagentes.canaldirecto.com.ar/incidents/view/704219-3" xr:uid="{00000000-0004-0000-0300-00001A060000}"/>
    <hyperlink ref="A1723" r:id="rId1564" display="https://webagentes.canaldirecto.com.ar/incidents/view/704218-4" xr:uid="{00000000-0004-0000-0300-00001B060000}"/>
    <hyperlink ref="A1722" r:id="rId1565" display="https://webagentes.canaldirecto.com.ar/incidents/view/704215-7" xr:uid="{00000000-0004-0000-0300-00001C060000}"/>
    <hyperlink ref="A1720" r:id="rId1566" display="https://webagentes.canaldirecto.com.ar/incidents/view/704204-1" xr:uid="{00000000-0004-0000-0300-00001D060000}"/>
    <hyperlink ref="A1721" r:id="rId1567" display="https://webagentes.canaldirecto.com.ar/incidents/view/704203-2" xr:uid="{00000000-0004-0000-0300-00001E060000}"/>
    <hyperlink ref="A1719" r:id="rId1568" display="https://webagentes.canaldirecto.com.ar/incidents/view/704197-2" xr:uid="{00000000-0004-0000-0300-00001F060000}"/>
    <hyperlink ref="A1747" r:id="rId1569" display="https://webagentes.canaldirecto.com.ar/incidents/view/704091-9" xr:uid="{00000000-0004-0000-0300-000020060000}"/>
    <hyperlink ref="A1714" r:id="rId1570" display="https://webagentes.canaldirecto.com.ar/incidents/view/704090-0" xr:uid="{00000000-0004-0000-0300-000021060000}"/>
    <hyperlink ref="A1748" r:id="rId1571" display="https://webagentes.canaldirecto.com.ar/incidents/view/704085-8" xr:uid="{00000000-0004-0000-0300-000022060000}"/>
    <hyperlink ref="A1673" r:id="rId1572" display="https://webagentes.canaldirecto.com.ar/incidents/view/703975-5" xr:uid="{00000000-0004-0000-0300-000023060000}"/>
    <hyperlink ref="A1672" r:id="rId1573" display="https://webagentes.canaldirecto.com.ar/incidents/view/703972-8" xr:uid="{00000000-0004-0000-0300-000024060000}"/>
    <hyperlink ref="A1671" r:id="rId1574" display="https://webagentes.canaldirecto.com.ar/incidents/view/703790-6" xr:uid="{00000000-0004-0000-0300-000025060000}"/>
    <hyperlink ref="A1669" r:id="rId1575" display="https://webagentes.canaldirecto.com.ar/incidents/view/703678-5" xr:uid="{00000000-0004-0000-0300-000026060000}"/>
    <hyperlink ref="A1670" r:id="rId1576" display="https://webagentes.canaldirecto.com.ar/incidents/view/703653-6" xr:uid="{00000000-0004-0000-0300-000027060000}"/>
    <hyperlink ref="A1724" r:id="rId1577" display="https://webagentes.canaldirecto.com.ar/incidents/view/703626-2" xr:uid="{00000000-0004-0000-0300-000028060000}"/>
    <hyperlink ref="A1667" r:id="rId1578" display="https://webagentes.canaldirecto.com.ar/incidents/view/703281-3" xr:uid="{00000000-0004-0000-0300-000029060000}"/>
    <hyperlink ref="A1666" r:id="rId1579" display="https://webagentes.canaldirecto.com.ar/incidents/view/703249-7" xr:uid="{00000000-0004-0000-0300-00002A060000}"/>
    <hyperlink ref="A1690" r:id="rId1580" display="https://webagentes.canaldirecto.com.ar/incidents/view/703113-3" xr:uid="{00000000-0004-0000-0300-00002B060000}"/>
    <hyperlink ref="A1689" r:id="rId1581" display="https://webagentes.canaldirecto.com.ar/incidents/view/703112-4" xr:uid="{00000000-0004-0000-0300-00002C060000}"/>
    <hyperlink ref="A1688" r:id="rId1582" display="https://webagentes.canaldirecto.com.ar/incidents/view/703111-5" xr:uid="{00000000-0004-0000-0300-00002D060000}"/>
    <hyperlink ref="A1687" r:id="rId1583" display="https://webagentes.canaldirecto.com.ar/incidents/view/703110-6" xr:uid="{00000000-0004-0000-0300-00002E060000}"/>
    <hyperlink ref="A1686" r:id="rId1584" display="https://webagentes.canaldirecto.com.ar/incidents/view/703109-0" xr:uid="{00000000-0004-0000-0300-00002F060000}"/>
    <hyperlink ref="A1685" r:id="rId1585" display="https://webagentes.canaldirecto.com.ar/incidents/view/703108-1" xr:uid="{00000000-0004-0000-0300-000030060000}"/>
    <hyperlink ref="A1684" r:id="rId1586" display="https://webagentes.canaldirecto.com.ar/incidents/view/703107-2" xr:uid="{00000000-0004-0000-0300-000031060000}"/>
    <hyperlink ref="A1683" r:id="rId1587" display="https://webagentes.canaldirecto.com.ar/incidents/view/703106-3" xr:uid="{00000000-0004-0000-0300-000032060000}"/>
    <hyperlink ref="A1717" r:id="rId1588" display="https://webagentes.canaldirecto.com.ar/incidents/view/703105-4" xr:uid="{00000000-0004-0000-0300-000033060000}"/>
    <hyperlink ref="A1682" r:id="rId1589" display="https://webagentes.canaldirecto.com.ar/incidents/view/703097-6" xr:uid="{00000000-0004-0000-0300-000034060000}"/>
    <hyperlink ref="A1681" r:id="rId1590" display="https://webagentes.canaldirecto.com.ar/incidents/view/703096-7" xr:uid="{00000000-0004-0000-0300-000035060000}"/>
    <hyperlink ref="A1680" r:id="rId1591" display="https://webagentes.canaldirecto.com.ar/incidents/view/703095-8" xr:uid="{00000000-0004-0000-0300-000036060000}"/>
    <hyperlink ref="A1679" r:id="rId1592" display="https://webagentes.canaldirecto.com.ar/incidents/view/703094-9" xr:uid="{00000000-0004-0000-0300-000037060000}"/>
    <hyperlink ref="A1678" r:id="rId1593" display="https://webagentes.canaldirecto.com.ar/incidents/view/703093-0" xr:uid="{00000000-0004-0000-0300-000038060000}"/>
    <hyperlink ref="A1677" r:id="rId1594" display="https://webagentes.canaldirecto.com.ar/incidents/view/703092-1" xr:uid="{00000000-0004-0000-0300-000039060000}"/>
    <hyperlink ref="A1676" r:id="rId1595" display="https://webagentes.canaldirecto.com.ar/incidents/view/703091-2" xr:uid="{00000000-0004-0000-0300-00003A060000}"/>
    <hyperlink ref="A1654" r:id="rId1596" display="https://webagentes.canaldirecto.com.ar/incidents/view/702824-5" xr:uid="{00000000-0004-0000-0300-00003B060000}"/>
    <hyperlink ref="A1657" r:id="rId1597" display="https://webagentes.canaldirecto.com.ar/incidents/view/702810-2" xr:uid="{00000000-0004-0000-0300-00003C060000}"/>
    <hyperlink ref="A1659" r:id="rId1598" display="https://webagentes.canaldirecto.com.ar/incidents/view/702801-4" xr:uid="{00000000-0004-0000-0300-00003D060000}"/>
    <hyperlink ref="A1661" r:id="rId1599" display="https://webagentes.canaldirecto.com.ar/incidents/view/702800-5" xr:uid="{00000000-0004-0000-0300-00003E060000}"/>
    <hyperlink ref="A1653" r:id="rId1600" display="https://webagentes.canaldirecto.com.ar/incidents/view/702689-4" xr:uid="{00000000-0004-0000-0300-00003F060000}"/>
    <hyperlink ref="A1695" r:id="rId1601" display="https://webagentes.canaldirecto.com.ar/incidents/view/702619-5" xr:uid="{00000000-0004-0000-0300-000040060000}"/>
    <hyperlink ref="A1694" r:id="rId1602" display="https://webagentes.canaldirecto.com.ar/incidents/view/702618-6" xr:uid="{00000000-0004-0000-0300-000041060000}"/>
    <hyperlink ref="A1693" r:id="rId1603" display="https://webagentes.canaldirecto.com.ar/incidents/view/702617-7" xr:uid="{00000000-0004-0000-0300-000042060000}"/>
    <hyperlink ref="A1692" r:id="rId1604" display="https://webagentes.canaldirecto.com.ar/incidents/view/702616-8" xr:uid="{00000000-0004-0000-0300-000043060000}"/>
    <hyperlink ref="A1647" r:id="rId1605" display="https://webagentes.canaldirecto.com.ar/incidents/view/702613-1" xr:uid="{00000000-0004-0000-0300-000044060000}"/>
    <hyperlink ref="A1648" r:id="rId1606" display="https://webagentes.canaldirecto.com.ar/incidents/view/702609-8" xr:uid="{00000000-0004-0000-0300-000045060000}"/>
    <hyperlink ref="A1696" r:id="rId1607" display="https://webagentes.canaldirecto.com.ar/incidents/view/702593-8" xr:uid="{00000000-0004-0000-0300-000046060000}"/>
    <hyperlink ref="A1704" r:id="rId1608" display="https://webagentes.canaldirecto.com.ar/incidents/view/702592-9" xr:uid="{00000000-0004-0000-0300-000047060000}"/>
    <hyperlink ref="A1703" r:id="rId1609" display="https://webagentes.canaldirecto.com.ar/incidents/view/702591-0" xr:uid="{00000000-0004-0000-0300-000048060000}"/>
    <hyperlink ref="A1702" r:id="rId1610" display="https://webagentes.canaldirecto.com.ar/incidents/view/702590-1" xr:uid="{00000000-0004-0000-0300-000049060000}"/>
    <hyperlink ref="A1701" r:id="rId1611" display="https://webagentes.canaldirecto.com.ar/incidents/view/702589-5" xr:uid="{00000000-0004-0000-0300-00004A060000}"/>
    <hyperlink ref="A1700" r:id="rId1612" display="https://webagentes.canaldirecto.com.ar/incidents/view/702588-6" xr:uid="{00000000-0004-0000-0300-00004B060000}"/>
    <hyperlink ref="A1699" r:id="rId1613" display="https://webagentes.canaldirecto.com.ar/incidents/view/702587-7" xr:uid="{00000000-0004-0000-0300-00004C060000}"/>
    <hyperlink ref="A1698" r:id="rId1614" display="https://webagentes.canaldirecto.com.ar/incidents/view/702586-8" xr:uid="{00000000-0004-0000-0300-00004D060000}"/>
    <hyperlink ref="A1697" r:id="rId1615" display="https://webagentes.canaldirecto.com.ar/incidents/view/702585-9" xr:uid="{00000000-0004-0000-0300-00004E060000}"/>
    <hyperlink ref="A1705" r:id="rId1616" display="https://webagentes.canaldirecto.com.ar/incidents/view/702584-0" xr:uid="{00000000-0004-0000-0300-00004F060000}"/>
    <hyperlink ref="A1691" r:id="rId1617" display="https://webagentes.canaldirecto.com.ar/incidents/view/702583-1" xr:uid="{00000000-0004-0000-0300-000050060000}"/>
    <hyperlink ref="A1663" r:id="rId1618" display="https://webagentes.canaldirecto.com.ar/incidents/view/702578-9" xr:uid="{00000000-0004-0000-0300-000051060000}"/>
    <hyperlink ref="A1640" r:id="rId1619" display="https://webagentes.canaldirecto.com.ar/incidents/view/702545-1" xr:uid="{00000000-0004-0000-0300-000052060000}"/>
    <hyperlink ref="A1646" r:id="rId1620" display="https://webagentes.canaldirecto.com.ar/incidents/view/702527-5" xr:uid="{00000000-0004-0000-0300-000053060000}"/>
    <hyperlink ref="A1668" r:id="rId1621" display="https://webagentes.canaldirecto.com.ar/incidents/view/702372-7" xr:uid="{00000000-0004-0000-0300-000054060000}"/>
    <hyperlink ref="A1665" r:id="rId1622" display="https://webagentes.canaldirecto.com.ar/incidents/view/702182-6" xr:uid="{00000000-0004-0000-0300-000055060000}"/>
    <hyperlink ref="A1638" r:id="rId1623" display="https://webagentes.canaldirecto.com.ar/incidents/view/702176-5" xr:uid="{00000000-0004-0000-0300-000056060000}"/>
    <hyperlink ref="A1637" r:id="rId1624" display="https://webagentes.canaldirecto.com.ar/incidents/view/702131-2" xr:uid="{00000000-0004-0000-0300-000057060000}"/>
    <hyperlink ref="A1658" r:id="rId1625" display="https://webagentes.canaldirecto.com.ar/incidents/view/702122-4" xr:uid="{00000000-0004-0000-0300-000058060000}"/>
    <hyperlink ref="A1641" r:id="rId1626" display="https://webagentes.canaldirecto.com.ar/incidents/view/702117-2" xr:uid="{00000000-0004-0000-0300-000059060000}"/>
    <hyperlink ref="A1636" r:id="rId1627" display="https://webagentes.canaldirecto.com.ar/incidents/view/702017-3" xr:uid="{00000000-0004-0000-0300-00005A060000}"/>
    <hyperlink ref="A1652" r:id="rId1628" display="https://webagentes.canaldirecto.com.ar/incidents/view/702005-8" xr:uid="{00000000-0004-0000-0300-00005B060000}"/>
    <hyperlink ref="A1634" r:id="rId1629" display="https://webagentes.canaldirecto.com.ar/incidents/view/701864-6" xr:uid="{00000000-0004-0000-0300-00005C060000}"/>
    <hyperlink ref="A1639" r:id="rId1630" display="https://webagentes.canaldirecto.com.ar/incidents/view/701845-1" xr:uid="{00000000-0004-0000-0300-00005D060000}"/>
    <hyperlink ref="A1655" r:id="rId1631" display="https://webagentes.canaldirecto.com.ar/incidents/view/701844-2" xr:uid="{00000000-0004-0000-0300-00005E060000}"/>
    <hyperlink ref="A1633" r:id="rId1632" display="https://webagentes.canaldirecto.com.ar/incidents/view/701841-5" xr:uid="{00000000-0004-0000-0300-00005F060000}"/>
    <hyperlink ref="A1631" r:id="rId1633" display="https://webagentes.canaldirecto.com.ar/incidents/view/701803-5" xr:uid="{00000000-0004-0000-0300-000060060000}"/>
    <hyperlink ref="A1629" r:id="rId1634" display="https://webagentes.canaldirecto.com.ar/incidents/view/701755-9" xr:uid="{00000000-0004-0000-0300-000061060000}"/>
    <hyperlink ref="A1635" r:id="rId1635" display="https://webagentes.canaldirecto.com.ar/incidents/view/701746-1" xr:uid="{00000000-0004-0000-0300-000062060000}"/>
    <hyperlink ref="A1651" r:id="rId1636" display="https://webagentes.canaldirecto.com.ar/incidents/view/701732-8" xr:uid="{00000000-0004-0000-0300-000063060000}"/>
    <hyperlink ref="A1623" r:id="rId1637" display="https://webagentes.canaldirecto.com.ar/incidents/view/701701-8" xr:uid="{00000000-0004-0000-0300-000064060000}"/>
    <hyperlink ref="A1630" r:id="rId1638" display="https://webagentes.canaldirecto.com.ar/incidents/view/701677-2" xr:uid="{00000000-0004-0000-0300-000065060000}"/>
    <hyperlink ref="A1643" r:id="rId1639" display="https://webagentes.canaldirecto.com.ar/incidents/view/701676-3" xr:uid="{00000000-0004-0000-0300-000066060000}"/>
    <hyperlink ref="A1645" r:id="rId1640" display="https://webagentes.canaldirecto.com.ar/incidents/view/701675-4" xr:uid="{00000000-0004-0000-0300-000067060000}"/>
    <hyperlink ref="A1644" r:id="rId1641" display="https://webagentes.canaldirecto.com.ar/incidents/view/701674-5" xr:uid="{00000000-0004-0000-0300-000068060000}"/>
    <hyperlink ref="A1642" r:id="rId1642" display="https://webagentes.canaldirecto.com.ar/incidents/view/701673-6" xr:uid="{00000000-0004-0000-0300-000069060000}"/>
    <hyperlink ref="A1628" r:id="rId1643" display="https://webagentes.canaldirecto.com.ar/incidents/view/701620-4" xr:uid="{00000000-0004-0000-0300-00006A060000}"/>
    <hyperlink ref="A1649" r:id="rId1644" display="https://webagentes.canaldirecto.com.ar/incidents/view/701588-9" xr:uid="{00000000-0004-0000-0300-00006B060000}"/>
    <hyperlink ref="A1626" r:id="rId1645" display="https://webagentes.canaldirecto.com.ar/incidents/view/701492-3" xr:uid="{00000000-0004-0000-0300-00006C060000}"/>
    <hyperlink ref="A1624" r:id="rId1646" display="https://webagentes.canaldirecto.com.ar/incidents/view/701456-1" xr:uid="{00000000-0004-0000-0300-00006D060000}"/>
    <hyperlink ref="A1620" r:id="rId1647" display="https://webagentes.canaldirecto.com.ar/incidents/view/701454-3" xr:uid="{00000000-0004-0000-0300-00006E060000}"/>
    <hyperlink ref="A1617" r:id="rId1648" display="https://webagentes.canaldirecto.com.ar/incidents/view/701398-8" xr:uid="{00000000-0004-0000-0300-00006F060000}"/>
    <hyperlink ref="A1650" r:id="rId1649" display="https://webagentes.canaldirecto.com.ar/incidents/view/701306-7" xr:uid="{00000000-0004-0000-0300-000070060000}"/>
    <hyperlink ref="A1627" r:id="rId1650" display="https://webagentes.canaldirecto.com.ar/incidents/view/701301-2" xr:uid="{00000000-0004-0000-0300-000071060000}"/>
    <hyperlink ref="A1656" r:id="rId1651" display="https://webagentes.canaldirecto.com.ar/incidents/view/701184-7" xr:uid="{00000000-0004-0000-0300-000072060000}"/>
    <hyperlink ref="A1621" r:id="rId1652" display="https://webagentes.canaldirecto.com.ar/incidents/view/701027-3" xr:uid="{00000000-0004-0000-0300-000073060000}"/>
    <hyperlink ref="A1618" r:id="rId1653" display="https://webagentes.canaldirecto.com.ar/incidents/view/700960-2" xr:uid="{00000000-0004-0000-0300-000074060000}"/>
    <hyperlink ref="A1632" r:id="rId1654" display="https://webagentes.canaldirecto.com.ar/incidents/view/700929-5" xr:uid="{00000000-0004-0000-0300-000075060000}"/>
    <hyperlink ref="A1718" r:id="rId1655" display="https://webagentes.canaldirecto.com.ar/incidents/view/700833-9" xr:uid="{00000000-0004-0000-0300-000076060000}"/>
    <hyperlink ref="A1711" r:id="rId1656" display="https://webagentes.canaldirecto.com.ar/incidents/view/700827-8" xr:uid="{00000000-0004-0000-0300-000077060000}"/>
    <hyperlink ref="A1708" r:id="rId1657" display="https://webagentes.canaldirecto.com.ar/incidents/view/700826-9" xr:uid="{00000000-0004-0000-0300-000078060000}"/>
    <hyperlink ref="A1712" r:id="rId1658" display="https://webagentes.canaldirecto.com.ar/incidents/view/700825-0" xr:uid="{00000000-0004-0000-0300-000079060000}"/>
    <hyperlink ref="A1709" r:id="rId1659" display="https://webagentes.canaldirecto.com.ar/incidents/view/700823-2" xr:uid="{00000000-0004-0000-0300-00007A060000}"/>
    <hyperlink ref="A1706" r:id="rId1660" display="https://webagentes.canaldirecto.com.ar/incidents/view/700822-3" xr:uid="{00000000-0004-0000-0300-00007B060000}"/>
    <hyperlink ref="A1713" r:id="rId1661" display="https://webagentes.canaldirecto.com.ar/incidents/view/700821-4" xr:uid="{00000000-0004-0000-0300-00007C060000}"/>
    <hyperlink ref="A1710" r:id="rId1662" display="https://webagentes.canaldirecto.com.ar/incidents/view/700820-5" xr:uid="{00000000-0004-0000-0300-00007D060000}"/>
    <hyperlink ref="A1735" r:id="rId1663" display="https://webagentes.canaldirecto.com.ar/incidents/view/700819-9" xr:uid="{00000000-0004-0000-0300-00007E060000}"/>
    <hyperlink ref="A1715" r:id="rId1664" display="https://webagentes.canaldirecto.com.ar/incidents/view/700817-1" xr:uid="{00000000-0004-0000-0300-00007F060000}"/>
    <hyperlink ref="A1716" r:id="rId1665" display="https://webagentes.canaldirecto.com.ar/incidents/view/700816-2" xr:uid="{00000000-0004-0000-0300-000080060000}"/>
    <hyperlink ref="A1707" r:id="rId1666" display="https://webagentes.canaldirecto.com.ar/incidents/view/700814-4" xr:uid="{00000000-0004-0000-0300-000081060000}"/>
    <hyperlink ref="A1625" r:id="rId1667" display="https://webagentes.canaldirecto.com.ar/incidents/view/700737-6" xr:uid="{00000000-0004-0000-0300-000082060000}"/>
    <hyperlink ref="A1664" r:id="rId1668" display="https://webagentes.canaldirecto.com.ar/incidents/view/700727-9" xr:uid="{00000000-0004-0000-0300-000083060000}"/>
    <hyperlink ref="A1662" r:id="rId1669" display="https://webagentes.canaldirecto.com.ar/incidents/view/700678-4" xr:uid="{00000000-0004-0000-0300-000084060000}"/>
    <hyperlink ref="A1619" r:id="rId1670" display="https://webagentes.canaldirecto.com.ar/incidents/view/700573-0" xr:uid="{00000000-0004-0000-0300-000085060000}"/>
    <hyperlink ref="A1622" r:id="rId1671" display="https://webagentes.canaldirecto.com.ar/incidents/view/700517-4" xr:uid="{00000000-0004-0000-0300-000086060000}"/>
    <hyperlink ref="A1660" r:id="rId1672" display="https://webagentes.canaldirecto.com.ar/incidents/view/700479-5" xr:uid="{00000000-0004-0000-0300-000087060000}"/>
    <hyperlink ref="A1875" r:id="rId1673" display="https://webagentes.canaldirecto.com.ar/incidents/view/708427-8" xr:uid="{00000000-0004-0000-0300-000088060000}"/>
    <hyperlink ref="A1876" r:id="rId1674" display="https://webagentes.canaldirecto.com.ar/incidents/view/708426-9" xr:uid="{00000000-0004-0000-0300-000089060000}"/>
    <hyperlink ref="A1877" r:id="rId1675" display="https://webagentes.canaldirecto.com.ar/incidents/view/708425-0" xr:uid="{00000000-0004-0000-0300-00008A060000}"/>
    <hyperlink ref="A1853" r:id="rId1676" display="https://webagentes.canaldirecto.com.ar/incidents/view/708389-9" xr:uid="{00000000-0004-0000-0300-00008B060000}"/>
    <hyperlink ref="A1865" r:id="rId1677" display="https://webagentes.canaldirecto.com.ar/incidents/view/708246-5" xr:uid="{00000000-0004-0000-0300-00008C060000}"/>
    <hyperlink ref="A1866" r:id="rId1678" display="https://webagentes.canaldirecto.com.ar/incidents/view/708245-6" xr:uid="{00000000-0004-0000-0300-00008D060000}"/>
    <hyperlink ref="A1854" r:id="rId1679" display="https://webagentes.canaldirecto.com.ar/incidents/view/708243-8" xr:uid="{00000000-0004-0000-0300-00008E060000}"/>
    <hyperlink ref="A1855" r:id="rId1680" display="https://webagentes.canaldirecto.com.ar/incidents/view/708242-9" xr:uid="{00000000-0004-0000-0300-00008F060000}"/>
    <hyperlink ref="A1856" r:id="rId1681" display="https://webagentes.canaldirecto.com.ar/incidents/view/708241-0" xr:uid="{00000000-0004-0000-0300-000090060000}"/>
    <hyperlink ref="A1857" r:id="rId1682" display="https://webagentes.canaldirecto.com.ar/incidents/view/708240-1" xr:uid="{00000000-0004-0000-0300-000091060000}"/>
    <hyperlink ref="A1858" r:id="rId1683" display="https://webagentes.canaldirecto.com.ar/incidents/view/708239-5" xr:uid="{00000000-0004-0000-0300-000092060000}"/>
    <hyperlink ref="A1859" r:id="rId1684" display="https://webagentes.canaldirecto.com.ar/incidents/view/708238-6" xr:uid="{00000000-0004-0000-0300-000093060000}"/>
    <hyperlink ref="A1872" r:id="rId1685" display="https://webagentes.canaldirecto.com.ar/incidents/view/707290-9" xr:uid="{00000000-0004-0000-0300-000094060000}"/>
    <hyperlink ref="A1873" r:id="rId1686" display="https://webagentes.canaldirecto.com.ar/incidents/view/707289-3" xr:uid="{00000000-0004-0000-0300-000095060000}"/>
    <hyperlink ref="A1874" r:id="rId1687" display="https://webagentes.canaldirecto.com.ar/incidents/view/707288-4" xr:uid="{00000000-0004-0000-0300-000096060000}"/>
    <hyperlink ref="A1870" r:id="rId1688" display="https://webagentes.canaldirecto.com.ar/incidents/view/707287-5" xr:uid="{00000000-0004-0000-0300-000097060000}"/>
    <hyperlink ref="A1871" r:id="rId1689" display="https://webagentes.canaldirecto.com.ar/incidents/view/707286-6" xr:uid="{00000000-0004-0000-0300-000098060000}"/>
    <hyperlink ref="A1868" r:id="rId1690" display="https://webagentes.canaldirecto.com.ar/incidents/view/707285-7" xr:uid="{00000000-0004-0000-0300-000099060000}"/>
    <hyperlink ref="A1867" r:id="rId1691" display="https://webagentes.canaldirecto.com.ar/incidents/view/707053-0" xr:uid="{00000000-0004-0000-0300-00009A060000}"/>
    <hyperlink ref="A1801" r:id="rId1692" display="https://webagentes.canaldirecto.com.ar/incidents/view/707005-3" xr:uid="{00000000-0004-0000-0300-00009B060000}"/>
    <hyperlink ref="A1869" r:id="rId1693" display="https://webagentes.canaldirecto.com.ar/incidents/view/707003-5" xr:uid="{00000000-0004-0000-0300-00009C060000}"/>
    <hyperlink ref="A1803" r:id="rId1694" display="https://webagentes.canaldirecto.com.ar/incidents/view/706789-1" xr:uid="{00000000-0004-0000-0300-00009D060000}"/>
    <hyperlink ref="A1802" r:id="rId1695" display="https://webagentes.canaldirecto.com.ar/incidents/view/706779-4" xr:uid="{00000000-0004-0000-0300-00009E060000}"/>
    <hyperlink ref="A1800" r:id="rId1696" display="https://webagentes.canaldirecto.com.ar/incidents/view/706600-5" xr:uid="{00000000-0004-0000-0300-00009F060000}"/>
    <hyperlink ref="A1861" r:id="rId1697" display="https://webagentes.canaldirecto.com.ar/incidents/view/706488-5" xr:uid="{00000000-0004-0000-0300-0000A0060000}"/>
    <hyperlink ref="A1862" r:id="rId1698" display="https://webagentes.canaldirecto.com.ar/incidents/view/706487-6" xr:uid="{00000000-0004-0000-0300-0000A1060000}"/>
    <hyperlink ref="A1863" r:id="rId1699" display="https://webagentes.canaldirecto.com.ar/incidents/view/706486-7" xr:uid="{00000000-0004-0000-0300-0000A2060000}"/>
    <hyperlink ref="A1864" r:id="rId1700" display="https://webagentes.canaldirecto.com.ar/incidents/view/706485-8" xr:uid="{00000000-0004-0000-0300-0000A3060000}"/>
    <hyperlink ref="A1860" r:id="rId1701" display="https://webagentes.canaldirecto.com.ar/incidents/view/706484-9" xr:uid="{00000000-0004-0000-0300-0000A4060000}"/>
    <hyperlink ref="A1841" r:id="rId1702" display="https://webagentes.canaldirecto.com.ar/incidents/view/706483-0" xr:uid="{00000000-0004-0000-0300-0000A5060000}"/>
    <hyperlink ref="A1842" r:id="rId1703" display="https://webagentes.canaldirecto.com.ar/incidents/view/706482-1" xr:uid="{00000000-0004-0000-0300-0000A6060000}"/>
    <hyperlink ref="A1843" r:id="rId1704" display="https://webagentes.canaldirecto.com.ar/incidents/view/706481-2" xr:uid="{00000000-0004-0000-0300-0000A7060000}"/>
    <hyperlink ref="A1844" r:id="rId1705" display="https://webagentes.canaldirecto.com.ar/incidents/view/706480-3" xr:uid="{00000000-0004-0000-0300-0000A8060000}"/>
    <hyperlink ref="A1797" r:id="rId1706" display="https://webagentes.canaldirecto.com.ar/incidents/view/706408-9" xr:uid="{00000000-0004-0000-0300-0000A9060000}"/>
    <hyperlink ref="A1804" r:id="rId1707" display="https://webagentes.canaldirecto.com.ar/incidents/view/706387-7" xr:uid="{00000000-0004-0000-0300-0000AA060000}"/>
    <hyperlink ref="A1796" r:id="rId1708" display="https://webagentes.canaldirecto.com.ar/incidents/view/706209-0" xr:uid="{00000000-0004-0000-0300-0000AB060000}"/>
    <hyperlink ref="A1793" r:id="rId1709" display="https://webagentes.canaldirecto.com.ar/incidents/view/706149-9" xr:uid="{00000000-0004-0000-0300-0000AC060000}"/>
    <hyperlink ref="A1794" r:id="rId1710" display="https://webagentes.canaldirecto.com.ar/incidents/view/706134-7" xr:uid="{00000000-0004-0000-0300-0000AD060000}"/>
    <hyperlink ref="A1792" r:id="rId1711" display="https://webagentes.canaldirecto.com.ar/incidents/view/705994-4" xr:uid="{00000000-0004-0000-0300-0000AE060000}"/>
    <hyperlink ref="A1790" r:id="rId1712" display="https://webagentes.canaldirecto.com.ar/incidents/view/705978-6" xr:uid="{00000000-0004-0000-0300-0000AF060000}"/>
    <hyperlink ref="A1798" r:id="rId1713" display="https://webagentes.canaldirecto.com.ar/incidents/view/705898-1" xr:uid="{00000000-0004-0000-0300-0000B0060000}"/>
    <hyperlink ref="A1788" r:id="rId1714" display="https://webagentes.canaldirecto.com.ar/incidents/view/705887-5" xr:uid="{00000000-0004-0000-0300-0000B1060000}"/>
    <hyperlink ref="A1789" r:id="rId1715" display="https://webagentes.canaldirecto.com.ar/incidents/view/705885-7" xr:uid="{00000000-0004-0000-0300-0000B2060000}"/>
    <hyperlink ref="A1836" r:id="rId1716" display="https://webagentes.canaldirecto.com.ar/incidents/view/705873-2" xr:uid="{00000000-0004-0000-0300-0000B3060000}"/>
    <hyperlink ref="A1837" r:id="rId1717" display="https://webagentes.canaldirecto.com.ar/incidents/view/705872-3" xr:uid="{00000000-0004-0000-0300-0000B4060000}"/>
    <hyperlink ref="A1825" r:id="rId1718" display="https://webagentes.canaldirecto.com.ar/incidents/view/705871-4" xr:uid="{00000000-0004-0000-0300-0000B5060000}"/>
    <hyperlink ref="A1830" r:id="rId1719" display="https://webagentes.canaldirecto.com.ar/incidents/view/705870-5" xr:uid="{00000000-0004-0000-0300-0000B6060000}"/>
    <hyperlink ref="A1831" r:id="rId1720" display="https://webagentes.canaldirecto.com.ar/incidents/view/705869-9" xr:uid="{00000000-0004-0000-0300-0000B7060000}"/>
    <hyperlink ref="A1832" r:id="rId1721" display="https://webagentes.canaldirecto.com.ar/incidents/view/705868-0" xr:uid="{00000000-0004-0000-0300-0000B8060000}"/>
    <hyperlink ref="A1833" r:id="rId1722" display="https://webagentes.canaldirecto.com.ar/incidents/view/705867-1" xr:uid="{00000000-0004-0000-0300-0000B9060000}"/>
    <hyperlink ref="A1834" r:id="rId1723" display="https://webagentes.canaldirecto.com.ar/incidents/view/705866-2" xr:uid="{00000000-0004-0000-0300-0000BA060000}"/>
    <hyperlink ref="A1835" r:id="rId1724" display="https://webagentes.canaldirecto.com.ar/incidents/view/705865-3" xr:uid="{00000000-0004-0000-0300-0000BB060000}"/>
    <hyperlink ref="A1820" r:id="rId1725" display="https://webagentes.canaldirecto.com.ar/incidents/view/705864-4" xr:uid="{00000000-0004-0000-0300-0000BC060000}"/>
    <hyperlink ref="A1821" r:id="rId1726" display="https://webagentes.canaldirecto.com.ar/incidents/view/705863-5" xr:uid="{00000000-0004-0000-0300-0000BD060000}"/>
    <hyperlink ref="A1822" r:id="rId1727" display="https://webagentes.canaldirecto.com.ar/incidents/view/705862-6" xr:uid="{00000000-0004-0000-0300-0000BE060000}"/>
    <hyperlink ref="A1823" r:id="rId1728" display="https://webagentes.canaldirecto.com.ar/incidents/view/705861-7" xr:uid="{00000000-0004-0000-0300-0000BF060000}"/>
    <hyperlink ref="A1824" r:id="rId1729" display="https://webagentes.canaldirecto.com.ar/incidents/view/705860-8" xr:uid="{00000000-0004-0000-0300-0000C0060000}"/>
    <hyperlink ref="A1826" r:id="rId1730" display="https://webagentes.canaldirecto.com.ar/incidents/view/705859-2" xr:uid="{00000000-0004-0000-0300-0000C1060000}"/>
    <hyperlink ref="A1827" r:id="rId1731" display="https://webagentes.canaldirecto.com.ar/incidents/view/705858-3" xr:uid="{00000000-0004-0000-0300-0000C2060000}"/>
    <hyperlink ref="A1828" r:id="rId1732" display="https://webagentes.canaldirecto.com.ar/incidents/view/705857-4" xr:uid="{00000000-0004-0000-0300-0000C3060000}"/>
    <hyperlink ref="A1829" r:id="rId1733" display="https://webagentes.canaldirecto.com.ar/incidents/view/705856-5" xr:uid="{00000000-0004-0000-0300-0000C4060000}"/>
    <hyperlink ref="A1811" r:id="rId1734" display="https://webagentes.canaldirecto.com.ar/incidents/view/705855-6" xr:uid="{00000000-0004-0000-0300-0000C5060000}"/>
    <hyperlink ref="A1812" r:id="rId1735" display="https://webagentes.canaldirecto.com.ar/incidents/view/705854-7" xr:uid="{00000000-0004-0000-0300-0000C6060000}"/>
    <hyperlink ref="A1813" r:id="rId1736" display="https://webagentes.canaldirecto.com.ar/incidents/view/705853-8" xr:uid="{00000000-0004-0000-0300-0000C7060000}"/>
    <hyperlink ref="A1814" r:id="rId1737" display="https://webagentes.canaldirecto.com.ar/incidents/view/705852-9" xr:uid="{00000000-0004-0000-0300-0000C8060000}"/>
    <hyperlink ref="A1815" r:id="rId1738" display="https://webagentes.canaldirecto.com.ar/incidents/view/705851-0" xr:uid="{00000000-0004-0000-0300-0000C9060000}"/>
    <hyperlink ref="A1816" r:id="rId1739" display="https://webagentes.canaldirecto.com.ar/incidents/view/705850-1" xr:uid="{00000000-0004-0000-0300-0000CA060000}"/>
    <hyperlink ref="A1817" r:id="rId1740" display="https://webagentes.canaldirecto.com.ar/incidents/view/705849-5" xr:uid="{00000000-0004-0000-0300-0000CB060000}"/>
    <hyperlink ref="A1818" r:id="rId1741" display="https://webagentes.canaldirecto.com.ar/incidents/view/705848-6" xr:uid="{00000000-0004-0000-0300-0000CC060000}"/>
    <hyperlink ref="A1819" r:id="rId1742" display="https://webagentes.canaldirecto.com.ar/incidents/view/705847-7" xr:uid="{00000000-0004-0000-0300-0000CD060000}"/>
    <hyperlink ref="A1786" r:id="rId1743" display="https://webagentes.canaldirecto.com.ar/incidents/view/705753-9" xr:uid="{00000000-0004-0000-0300-0000CE060000}"/>
    <hyperlink ref="A1791" r:id="rId1744" display="https://webagentes.canaldirecto.com.ar/incidents/view/705502-7" xr:uid="{00000000-0004-0000-0300-0000CF060000}"/>
    <hyperlink ref="A1784" r:id="rId1745" display="https://webagentes.canaldirecto.com.ar/incidents/view/705497-6" xr:uid="{00000000-0004-0000-0300-0000D0060000}"/>
    <hyperlink ref="A1795" r:id="rId1746" display="https://webagentes.canaldirecto.com.ar/incidents/view/705487-9" xr:uid="{00000000-0004-0000-0300-0000D1060000}"/>
    <hyperlink ref="A1781" r:id="rId1747" display="https://webagentes.canaldirecto.com.ar/incidents/view/705420-4" xr:uid="{00000000-0004-0000-0300-0000D2060000}"/>
    <hyperlink ref="A1780" r:id="rId1748" display="https://webagentes.canaldirecto.com.ar/incidents/view/705402-8" xr:uid="{00000000-0004-0000-0300-0000D3060000}"/>
    <hyperlink ref="A1782" r:id="rId1749" display="https://webagentes.canaldirecto.com.ar/incidents/view/705397-7" xr:uid="{00000000-0004-0000-0300-0000D4060000}"/>
    <hyperlink ref="A1783" r:id="rId1750" display="https://webagentes.canaldirecto.com.ar/incidents/view/705395-9" xr:uid="{00000000-0004-0000-0300-0000D5060000}"/>
    <hyperlink ref="A1785" r:id="rId1751" display="https://webagentes.canaldirecto.com.ar/incidents/view/705328-7" xr:uid="{00000000-0004-0000-0300-0000D6060000}"/>
    <hyperlink ref="A1778" r:id="rId1752" display="https://webagentes.canaldirecto.com.ar/incidents/view/705207-5" xr:uid="{00000000-0004-0000-0300-0000D7060000}"/>
    <hyperlink ref="A1777" r:id="rId1753" display="https://webagentes.canaldirecto.com.ar/incidents/view/704811-5" xr:uid="{00000000-0004-0000-0300-0000D8060000}"/>
    <hyperlink ref="A1787" r:id="rId1754" display="https://webagentes.canaldirecto.com.ar/incidents/view/704758-7" xr:uid="{00000000-0004-0000-0300-0000D9060000}"/>
    <hyperlink ref="A1772" r:id="rId1755" display="https://webagentes.canaldirecto.com.ar/incidents/view/704757-8" xr:uid="{00000000-0004-0000-0300-0000DA060000}"/>
    <hyperlink ref="A1850" r:id="rId1756" display="https://webagentes.canaldirecto.com.ar/incidents/view/704678-2" xr:uid="{00000000-0004-0000-0300-0000DB060000}"/>
    <hyperlink ref="A1851" r:id="rId1757" display="https://webagentes.canaldirecto.com.ar/incidents/view/704677-3" xr:uid="{00000000-0004-0000-0300-0000DC060000}"/>
    <hyperlink ref="A1852" r:id="rId1758" display="https://webagentes.canaldirecto.com.ar/incidents/view/704676-4" xr:uid="{00000000-0004-0000-0300-0000DD060000}"/>
    <hyperlink ref="A1846" r:id="rId1759" display="https://webagentes.canaldirecto.com.ar/incidents/view/704675-5" xr:uid="{00000000-0004-0000-0300-0000DE060000}"/>
    <hyperlink ref="A1847" r:id="rId1760" display="https://webagentes.canaldirecto.com.ar/incidents/view/704674-6" xr:uid="{00000000-0004-0000-0300-0000DF060000}"/>
    <hyperlink ref="A1848" r:id="rId1761" display="https://webagentes.canaldirecto.com.ar/incidents/view/704673-7" xr:uid="{00000000-0004-0000-0300-0000E0060000}"/>
    <hyperlink ref="A1838" r:id="rId1762" display="https://webagentes.canaldirecto.com.ar/incidents/view/704672-8" xr:uid="{00000000-0004-0000-0300-0000E1060000}"/>
    <hyperlink ref="A1839" r:id="rId1763" display="https://webagentes.canaldirecto.com.ar/incidents/view/704671-9" xr:uid="{00000000-0004-0000-0300-0000E2060000}"/>
    <hyperlink ref="A1840" r:id="rId1764" display="https://webagentes.canaldirecto.com.ar/incidents/view/704670-0" xr:uid="{00000000-0004-0000-0300-0000E3060000}"/>
    <hyperlink ref="A1779" r:id="rId1765" display="https://webagentes.canaldirecto.com.ar/incidents/view/704476-6" xr:uid="{00000000-0004-0000-0300-0000E4060000}"/>
    <hyperlink ref="A1771" r:id="rId1766" display="https://webagentes.canaldirecto.com.ar/incidents/view/704441-0" xr:uid="{00000000-0004-0000-0300-0000E5060000}"/>
    <hyperlink ref="A1773" r:id="rId1767" display="https://webagentes.canaldirecto.com.ar/incidents/view/704439-5" xr:uid="{00000000-0004-0000-0300-0000E6060000}"/>
    <hyperlink ref="A1774" r:id="rId1768" display="https://webagentes.canaldirecto.com.ar/incidents/view/704438-6" xr:uid="{00000000-0004-0000-0300-0000E7060000}"/>
    <hyperlink ref="A1775" r:id="rId1769" display="https://webagentes.canaldirecto.com.ar/incidents/view/704433-1" xr:uid="{00000000-0004-0000-0300-0000E8060000}"/>
    <hyperlink ref="A1776" r:id="rId1770" display="https://webagentes.canaldirecto.com.ar/incidents/view/704432-2" xr:uid="{00000000-0004-0000-0300-0000E9060000}"/>
    <hyperlink ref="A1768" r:id="rId1771" display="https://webagentes.canaldirecto.com.ar/incidents/view/704332-3" xr:uid="{00000000-0004-0000-0300-0000EA060000}"/>
    <hyperlink ref="A1769" r:id="rId1772" display="https://webagentes.canaldirecto.com.ar/incidents/view/704312-9" xr:uid="{00000000-0004-0000-0300-0000EB060000}"/>
    <hyperlink ref="A1770" r:id="rId1773" display="https://webagentes.canaldirecto.com.ar/incidents/view/704308-6" xr:uid="{00000000-0004-0000-0300-0000EC060000}"/>
    <hyperlink ref="A1767" r:id="rId1774" display="https://webagentes.canaldirecto.com.ar/incidents/view/704281-0" xr:uid="{00000000-0004-0000-0300-0000ED060000}"/>
    <hyperlink ref="A1799" r:id="rId1775" display="https://webagentes.canaldirecto.com.ar/incidents/view/704213-9" xr:uid="{00000000-0004-0000-0300-0000EE060000}"/>
    <hyperlink ref="A1807" r:id="rId1776" display="https://webagentes.canaldirecto.com.ar/incidents/view/704057-5" xr:uid="{00000000-0004-0000-0300-0000EF060000}"/>
    <hyperlink ref="A1766" r:id="rId1777" display="https://webagentes.canaldirecto.com.ar/incidents/view/704041-4" xr:uid="{00000000-0004-0000-0300-0000F0060000}"/>
    <hyperlink ref="A1806" r:id="rId1778" display="https://webagentes.canaldirecto.com.ar/incidents/view/703696-1" xr:uid="{00000000-0004-0000-0300-0000F1060000}"/>
    <hyperlink ref="A1805" r:id="rId1779" display="https://webagentes.canaldirecto.com.ar/incidents/view/703461-7" xr:uid="{00000000-0004-0000-0300-0000F2060000}"/>
    <hyperlink ref="A1849" r:id="rId1780" display="https://webagentes.canaldirecto.com.ar/incidents/view/703362-7" xr:uid="{00000000-0004-0000-0300-0000F3060000}"/>
    <hyperlink ref="A1845" r:id="rId1781" display="https://webagentes.canaldirecto.com.ar/incidents/view/703360-9" xr:uid="{00000000-0004-0000-0300-0000F4060000}"/>
    <hyperlink ref="A1808" r:id="rId1782" display="https://webagentes.canaldirecto.com.ar/incidents/view/702937-8" xr:uid="{00000000-0004-0000-0300-0000F5060000}"/>
    <hyperlink ref="A1990" r:id="rId1783" display="https://webagentes.canaldirecto.com.ar/incidents/view/711662-9" xr:uid="{00000000-0004-0000-0300-0000F6060000}"/>
    <hyperlink ref="A1992" r:id="rId1784" display="https://webagentes.canaldirecto.com.ar/incidents/view/711660-1" xr:uid="{00000000-0004-0000-0300-0000F7060000}"/>
    <hyperlink ref="A1991" r:id="rId1785" display="https://webagentes.canaldirecto.com.ar/incidents/view/711659-5" xr:uid="{00000000-0004-0000-0300-0000F8060000}"/>
    <hyperlink ref="A1930" r:id="rId1786" display="https://webagentes.canaldirecto.com.ar/incidents/view/710834-7" xr:uid="{00000000-0004-0000-0300-0000F9060000}"/>
    <hyperlink ref="A1931" r:id="rId1787" display="https://webagentes.canaldirecto.com.ar/incidents/view/710833-8" xr:uid="{00000000-0004-0000-0300-0000FA060000}"/>
    <hyperlink ref="A1977" r:id="rId1788" display="https://webagentes.canaldirecto.com.ar/incidents/view/710578-4" xr:uid="{00000000-0004-0000-0300-0000FB060000}"/>
    <hyperlink ref="A1976" r:id="rId1789" display="https://webagentes.canaldirecto.com.ar/incidents/view/710577-5" xr:uid="{00000000-0004-0000-0300-0000FC060000}"/>
    <hyperlink ref="A1975" r:id="rId1790" display="https://webagentes.canaldirecto.com.ar/incidents/view/710576-6" xr:uid="{00000000-0004-0000-0300-0000FD060000}"/>
    <hyperlink ref="A1974" r:id="rId1791" display="https://webagentes.canaldirecto.com.ar/incidents/view/710575-7" xr:uid="{00000000-0004-0000-0300-0000FE060000}"/>
    <hyperlink ref="A1981" r:id="rId1792" display="https://webagentes.canaldirecto.com.ar/incidents/view/710574-8" xr:uid="{00000000-0004-0000-0300-0000FF060000}"/>
    <hyperlink ref="A1980" r:id="rId1793" display="https://webagentes.canaldirecto.com.ar/incidents/view/710573-9" xr:uid="{00000000-0004-0000-0300-000000070000}"/>
    <hyperlink ref="A1979" r:id="rId1794" display="https://webagentes.canaldirecto.com.ar/incidents/view/710572-0" xr:uid="{00000000-0004-0000-0300-000001070000}"/>
    <hyperlink ref="A1978" r:id="rId1795" display="https://webagentes.canaldirecto.com.ar/incidents/view/710571-1" xr:uid="{00000000-0004-0000-0300-000002070000}"/>
    <hyperlink ref="A1968" r:id="rId1796" display="https://webagentes.canaldirecto.com.ar/incidents/view/710570-2" xr:uid="{00000000-0004-0000-0300-000003070000}"/>
    <hyperlink ref="A1967" r:id="rId1797" display="https://webagentes.canaldirecto.com.ar/incidents/view/710569-6" xr:uid="{00000000-0004-0000-0300-000004070000}"/>
    <hyperlink ref="A1966" r:id="rId1798" display="https://webagentes.canaldirecto.com.ar/incidents/view/710568-7" xr:uid="{00000000-0004-0000-0300-000005070000}"/>
    <hyperlink ref="A1962" r:id="rId1799" display="https://webagentes.canaldirecto.com.ar/incidents/view/710567-8" xr:uid="{00000000-0004-0000-0300-000006070000}"/>
    <hyperlink ref="A1965" r:id="rId1800" display="https://webagentes.canaldirecto.com.ar/incidents/view/710566-9" xr:uid="{00000000-0004-0000-0300-000007070000}"/>
    <hyperlink ref="A1964" r:id="rId1801" display="https://webagentes.canaldirecto.com.ar/incidents/view/710565-0" xr:uid="{00000000-0004-0000-0300-000008070000}"/>
    <hyperlink ref="A1963" r:id="rId1802" display="https://webagentes.canaldirecto.com.ar/incidents/view/710564-1" xr:uid="{00000000-0004-0000-0300-000009070000}"/>
    <hyperlink ref="A1961" r:id="rId1803" display="https://webagentes.canaldirecto.com.ar/incidents/view/710563-2" xr:uid="{00000000-0004-0000-0300-00000A070000}"/>
    <hyperlink ref="A1932" r:id="rId1804" display="https://webagentes.canaldirecto.com.ar/incidents/view/710389-2" xr:uid="{00000000-0004-0000-0300-00000B070000}"/>
    <hyperlink ref="A1989" r:id="rId1805" display="https://webagentes.canaldirecto.com.ar/incidents/view/710217-6" xr:uid="{00000000-0004-0000-0300-00000C070000}"/>
    <hyperlink ref="A1988" r:id="rId1806" display="https://webagentes.canaldirecto.com.ar/incidents/view/710216-7" xr:uid="{00000000-0004-0000-0300-00000D070000}"/>
    <hyperlink ref="A1987" r:id="rId1807" display="https://webagentes.canaldirecto.com.ar/incidents/view/710215-8" xr:uid="{00000000-0004-0000-0300-00000E070000}"/>
    <hyperlink ref="A1986" r:id="rId1808" display="https://webagentes.canaldirecto.com.ar/incidents/view/710214-9" xr:uid="{00000000-0004-0000-0300-00000F070000}"/>
    <hyperlink ref="A1935" r:id="rId1809" display="https://webagentes.canaldirecto.com.ar/incidents/view/710209-7" xr:uid="{00000000-0004-0000-0300-000010070000}"/>
    <hyperlink ref="A1973" r:id="rId1810" display="https://webagentes.canaldirecto.com.ar/incidents/view/710207-9" xr:uid="{00000000-0004-0000-0300-000011070000}"/>
    <hyperlink ref="A1923" r:id="rId1811" display="https://webagentes.canaldirecto.com.ar/incidents/view/710125-6" xr:uid="{00000000-0004-0000-0300-000012070000}"/>
    <hyperlink ref="A1929" r:id="rId1812" display="https://webagentes.canaldirecto.com.ar/incidents/view/710068-2" xr:uid="{00000000-0004-0000-0300-000013070000}"/>
    <hyperlink ref="A1919" r:id="rId1813" display="https://webagentes.canaldirecto.com.ar/incidents/view/709988-1" xr:uid="{00000000-0004-0000-0300-000014070000}"/>
    <hyperlink ref="A1928" r:id="rId1814" display="https://webagentes.canaldirecto.com.ar/incidents/view/709927-0" xr:uid="{00000000-0004-0000-0300-000015070000}"/>
    <hyperlink ref="A1918" r:id="rId1815" display="https://webagentes.canaldirecto.com.ar/incidents/view/709859-0" xr:uid="{00000000-0004-0000-0300-000016070000}"/>
    <hyperlink ref="A1916" r:id="rId1816" display="https://webagentes.canaldirecto.com.ar/incidents/view/709775-9" xr:uid="{00000000-0004-0000-0300-000017070000}"/>
    <hyperlink ref="A1917" r:id="rId1817" display="https://webagentes.canaldirecto.com.ar/incidents/view/709730-6" xr:uid="{00000000-0004-0000-0300-000018070000}"/>
    <hyperlink ref="A1913" r:id="rId1818" display="https://webagentes.canaldirecto.com.ar/incidents/view/709724-5" xr:uid="{00000000-0004-0000-0300-000019070000}"/>
    <hyperlink ref="A1915" r:id="rId1819" display="https://webagentes.canaldirecto.com.ar/incidents/view/709721-8" xr:uid="{00000000-0004-0000-0300-00001A070000}"/>
    <hyperlink ref="A1927" r:id="rId1820" display="https://webagentes.canaldirecto.com.ar/incidents/view/709615-8" xr:uid="{00000000-0004-0000-0300-00001B070000}"/>
    <hyperlink ref="A1914" r:id="rId1821" display="https://webagentes.canaldirecto.com.ar/incidents/view/709572-4" xr:uid="{00000000-0004-0000-0300-00001C070000}"/>
    <hyperlink ref="A1912" r:id="rId1822" display="https://webagentes.canaldirecto.com.ar/incidents/view/709561-8" xr:uid="{00000000-0004-0000-0300-00001D070000}"/>
    <hyperlink ref="A1926" r:id="rId1823" display="https://webagentes.canaldirecto.com.ar/incidents/view/709535-3" xr:uid="{00000000-0004-0000-0300-00001E070000}"/>
    <hyperlink ref="A1924" r:id="rId1824" display="https://webagentes.canaldirecto.com.ar/incidents/view/709534-4" xr:uid="{00000000-0004-0000-0300-00001F070000}"/>
    <hyperlink ref="A1925" r:id="rId1825" display="https://webagentes.canaldirecto.com.ar/incidents/view/709533-5" xr:uid="{00000000-0004-0000-0300-000020070000}"/>
    <hyperlink ref="A1960" r:id="rId1826" display="https://webagentes.canaldirecto.com.ar/incidents/view/709333-7" xr:uid="{00000000-0004-0000-0300-000021070000}"/>
    <hyperlink ref="A1959" r:id="rId1827" display="https://webagentes.canaldirecto.com.ar/incidents/view/709332-8" xr:uid="{00000000-0004-0000-0300-000022070000}"/>
    <hyperlink ref="A1958" r:id="rId1828" display="https://webagentes.canaldirecto.com.ar/incidents/view/709331-9" xr:uid="{00000000-0004-0000-0300-000023070000}"/>
    <hyperlink ref="A1957" r:id="rId1829" display="https://webagentes.canaldirecto.com.ar/incidents/view/709330-0" xr:uid="{00000000-0004-0000-0300-000024070000}"/>
    <hyperlink ref="A1938" r:id="rId1830" display="https://webagentes.canaldirecto.com.ar/incidents/view/709328-5" xr:uid="{00000000-0004-0000-0300-000025070000}"/>
    <hyperlink ref="A1937" r:id="rId1831" display="https://webagentes.canaldirecto.com.ar/incidents/view/709327-6" xr:uid="{00000000-0004-0000-0300-000026070000}"/>
    <hyperlink ref="A1936" r:id="rId1832" display="https://webagentes.canaldirecto.com.ar/incidents/view/709326-7" xr:uid="{00000000-0004-0000-0300-000027070000}"/>
    <hyperlink ref="A1948" r:id="rId1833" display="https://webagentes.canaldirecto.com.ar/incidents/view/709324-9" xr:uid="{00000000-0004-0000-0300-000028070000}"/>
    <hyperlink ref="A1947" r:id="rId1834" display="https://webagentes.canaldirecto.com.ar/incidents/view/709323-0" xr:uid="{00000000-0004-0000-0300-000029070000}"/>
    <hyperlink ref="A1946" r:id="rId1835" display="https://webagentes.canaldirecto.com.ar/incidents/view/709322-1" xr:uid="{00000000-0004-0000-0300-00002A070000}"/>
    <hyperlink ref="A1945" r:id="rId1836" display="https://webagentes.canaldirecto.com.ar/incidents/view/709321-2" xr:uid="{00000000-0004-0000-0300-00002B070000}"/>
    <hyperlink ref="A1944" r:id="rId1837" display="https://webagentes.canaldirecto.com.ar/incidents/view/709320-3" xr:uid="{00000000-0004-0000-0300-00002C070000}"/>
    <hyperlink ref="A1943" r:id="rId1838" display="https://webagentes.canaldirecto.com.ar/incidents/view/709319-7" xr:uid="{00000000-0004-0000-0300-00002D070000}"/>
    <hyperlink ref="A1942" r:id="rId1839" display="https://webagentes.canaldirecto.com.ar/incidents/view/709318-8" xr:uid="{00000000-0004-0000-0300-00002E070000}"/>
    <hyperlink ref="A1941" r:id="rId1840" display="https://webagentes.canaldirecto.com.ar/incidents/view/709317-9" xr:uid="{00000000-0004-0000-0300-00002F070000}"/>
    <hyperlink ref="A1956" r:id="rId1841" display="https://webagentes.canaldirecto.com.ar/incidents/view/709313-3" xr:uid="{00000000-0004-0000-0300-000030070000}"/>
    <hyperlink ref="A1955" r:id="rId1842" display="https://webagentes.canaldirecto.com.ar/incidents/view/709312-4" xr:uid="{00000000-0004-0000-0300-000031070000}"/>
    <hyperlink ref="A1954" r:id="rId1843" display="https://webagentes.canaldirecto.com.ar/incidents/view/709311-5" xr:uid="{00000000-0004-0000-0300-000032070000}"/>
    <hyperlink ref="A1953" r:id="rId1844" display="https://webagentes.canaldirecto.com.ar/incidents/view/709310-6" xr:uid="{00000000-0004-0000-0300-000033070000}"/>
    <hyperlink ref="A1952" r:id="rId1845" display="https://webagentes.canaldirecto.com.ar/incidents/view/709309-0" xr:uid="{00000000-0004-0000-0300-000034070000}"/>
    <hyperlink ref="A1951" r:id="rId1846" display="https://webagentes.canaldirecto.com.ar/incidents/view/709308-1" xr:uid="{00000000-0004-0000-0300-000035070000}"/>
    <hyperlink ref="A1950" r:id="rId1847" display="https://webagentes.canaldirecto.com.ar/incidents/view/709307-2" xr:uid="{00000000-0004-0000-0300-000036070000}"/>
    <hyperlink ref="A1949" r:id="rId1848" display="https://webagentes.canaldirecto.com.ar/incidents/view/709306-3" xr:uid="{00000000-0004-0000-0300-000037070000}"/>
    <hyperlink ref="A1985" r:id="rId1849" display="https://webagentes.canaldirecto.com.ar/incidents/view/709265-7" xr:uid="{00000000-0004-0000-0300-000038070000}"/>
    <hyperlink ref="A1984" r:id="rId1850" display="https://webagentes.canaldirecto.com.ar/incidents/view/709264-8" xr:uid="{00000000-0004-0000-0300-000039070000}"/>
    <hyperlink ref="A1983" r:id="rId1851" display="https://webagentes.canaldirecto.com.ar/incidents/view/709263-9" xr:uid="{00000000-0004-0000-0300-00003A070000}"/>
    <hyperlink ref="A1982" r:id="rId1852" display="https://webagentes.canaldirecto.com.ar/incidents/view/709262-0" xr:uid="{00000000-0004-0000-0300-00003B070000}"/>
    <hyperlink ref="A1972" r:id="rId1853" display="https://webagentes.canaldirecto.com.ar/incidents/view/709261-1" xr:uid="{00000000-0004-0000-0300-00003C070000}"/>
    <hyperlink ref="A1971" r:id="rId1854" display="https://webagentes.canaldirecto.com.ar/incidents/view/709260-2" xr:uid="{00000000-0004-0000-0300-00003D070000}"/>
    <hyperlink ref="A1970" r:id="rId1855" display="https://webagentes.canaldirecto.com.ar/incidents/view/709259-6" xr:uid="{00000000-0004-0000-0300-00003E070000}"/>
    <hyperlink ref="A1969" r:id="rId1856" display="https://webagentes.canaldirecto.com.ar/incidents/view/709258-7" xr:uid="{00000000-0004-0000-0300-00003F070000}"/>
    <hyperlink ref="A1907" r:id="rId1857" display="https://webagentes.canaldirecto.com.ar/incidents/view/709163-0" xr:uid="{00000000-0004-0000-0300-000040070000}"/>
    <hyperlink ref="A1906" r:id="rId1858" display="https://webagentes.canaldirecto.com.ar/incidents/view/709162-1" xr:uid="{00000000-0004-0000-0300-000041070000}"/>
    <hyperlink ref="A1905" r:id="rId1859" display="https://webagentes.canaldirecto.com.ar/incidents/view/709159-7" xr:uid="{00000000-0004-0000-0300-000042070000}"/>
    <hyperlink ref="A1903" r:id="rId1860" display="https://webagentes.canaldirecto.com.ar/incidents/view/709121-4" xr:uid="{00000000-0004-0000-0300-000043070000}"/>
    <hyperlink ref="A1900" r:id="rId1861" display="https://webagentes.canaldirecto.com.ar/incidents/view/708901-5" xr:uid="{00000000-0004-0000-0300-000044070000}"/>
    <hyperlink ref="A1901" r:id="rId1862" display="https://webagentes.canaldirecto.com.ar/incidents/view/708871-5" xr:uid="{00000000-0004-0000-0300-000045070000}"/>
    <hyperlink ref="A1911" r:id="rId1863" display="https://webagentes.canaldirecto.com.ar/incidents/view/708850-2" xr:uid="{00000000-0004-0000-0300-000046070000}"/>
    <hyperlink ref="A1902" r:id="rId1864" display="https://webagentes.canaldirecto.com.ar/incidents/view/708839-9" xr:uid="{00000000-0004-0000-0300-000047070000}"/>
    <hyperlink ref="A1910" r:id="rId1865" display="https://webagentes.canaldirecto.com.ar/incidents/view/708750-3" xr:uid="{00000000-0004-0000-0300-000048070000}"/>
    <hyperlink ref="A1897" r:id="rId1866" display="https://webagentes.canaldirecto.com.ar/incidents/view/708664-7" xr:uid="{00000000-0004-0000-0300-000049070000}"/>
    <hyperlink ref="A1896" r:id="rId1867" display="https://webagentes.canaldirecto.com.ar/incidents/view/708461-2" xr:uid="{00000000-0004-0000-0300-00004A070000}"/>
    <hyperlink ref="A1940" r:id="rId1868" display="https://webagentes.canaldirecto.com.ar/incidents/view/708445-4" xr:uid="{00000000-0004-0000-0300-00004B070000}"/>
    <hyperlink ref="A1939" r:id="rId1869" display="https://webagentes.canaldirecto.com.ar/incidents/view/708444-5" xr:uid="{00000000-0004-0000-0300-00004C070000}"/>
    <hyperlink ref="A1904" r:id="rId1870" display="https://webagentes.canaldirecto.com.ar/incidents/view/708308-4" xr:uid="{00000000-0004-0000-0300-00004D070000}"/>
    <hyperlink ref="A1892" r:id="rId1871" display="https://webagentes.canaldirecto.com.ar/incidents/view/708259-9" xr:uid="{00000000-0004-0000-0300-00004E070000}"/>
    <hyperlink ref="A1894" r:id="rId1872" display="https://webagentes.canaldirecto.com.ar/incidents/view/708228-9" xr:uid="{00000000-0004-0000-0300-00004F070000}"/>
    <hyperlink ref="A1909" r:id="rId1873" display="https://webagentes.canaldirecto.com.ar/incidents/view/708135-0" xr:uid="{00000000-0004-0000-0300-000050070000}"/>
    <hyperlink ref="A1889" r:id="rId1874" display="https://webagentes.canaldirecto.com.ar/incidents/view/708124-4" xr:uid="{00000000-0004-0000-0300-000051070000}"/>
    <hyperlink ref="A1888" r:id="rId1875" display="https://webagentes.canaldirecto.com.ar/incidents/view/707838-3" xr:uid="{00000000-0004-0000-0300-000052070000}"/>
    <hyperlink ref="A1885" r:id="rId1876" display="https://webagentes.canaldirecto.com.ar/incidents/view/707722-3" xr:uid="{00000000-0004-0000-0300-000053070000}"/>
    <hyperlink ref="A1895" r:id="rId1877" display="https://webagentes.canaldirecto.com.ar/incidents/view/707707-4" xr:uid="{00000000-0004-0000-0300-000054070000}"/>
    <hyperlink ref="A1891" r:id="rId1878" display="https://webagentes.canaldirecto.com.ar/incidents/view/707639-4" xr:uid="{00000000-0004-0000-0300-000055070000}"/>
    <hyperlink ref="A1996" r:id="rId1879" display="https://webagentes.canaldirecto.com.ar/incidents/view/707577-5" xr:uid="{00000000-0004-0000-0300-000056070000}"/>
    <hyperlink ref="A1995" r:id="rId1880" display="https://webagentes.canaldirecto.com.ar/incidents/view/707576-6" xr:uid="{00000000-0004-0000-0300-000057070000}"/>
    <hyperlink ref="A1994" r:id="rId1881" display="https://webagentes.canaldirecto.com.ar/incidents/view/707575-7" xr:uid="{00000000-0004-0000-0300-000058070000}"/>
    <hyperlink ref="A1993" r:id="rId1882" display="https://webagentes.canaldirecto.com.ar/incidents/view/707574-8" xr:uid="{00000000-0004-0000-0300-000059070000}"/>
    <hyperlink ref="A2010" r:id="rId1883" display="https://webagentes.canaldirecto.com.ar/incidents/view/707572-0" xr:uid="{00000000-0004-0000-0300-00005A070000}"/>
    <hyperlink ref="A2009" r:id="rId1884" display="https://webagentes.canaldirecto.com.ar/incidents/view/707571-1" xr:uid="{00000000-0004-0000-0300-00005B070000}"/>
    <hyperlink ref="A2008" r:id="rId1885" display="https://webagentes.canaldirecto.com.ar/incidents/view/707570-2" xr:uid="{00000000-0004-0000-0300-00005C070000}"/>
    <hyperlink ref="A2007" r:id="rId1886" display="https://webagentes.canaldirecto.com.ar/incidents/view/707569-6" xr:uid="{00000000-0004-0000-0300-00005D070000}"/>
    <hyperlink ref="A2006" r:id="rId1887" display="https://webagentes.canaldirecto.com.ar/incidents/view/707568-7" xr:uid="{00000000-0004-0000-0300-00005E070000}"/>
    <hyperlink ref="A2005" r:id="rId1888" display="https://webagentes.canaldirecto.com.ar/incidents/view/707567-8" xr:uid="{00000000-0004-0000-0300-00005F070000}"/>
    <hyperlink ref="A2004" r:id="rId1889" display="https://webagentes.canaldirecto.com.ar/incidents/view/707566-9" xr:uid="{00000000-0004-0000-0300-000060070000}"/>
    <hyperlink ref="A2003" r:id="rId1890" display="https://webagentes.canaldirecto.com.ar/incidents/view/707565-0" xr:uid="{00000000-0004-0000-0300-000061070000}"/>
    <hyperlink ref="A2002" r:id="rId1891" display="https://webagentes.canaldirecto.com.ar/incidents/view/707564-1" xr:uid="{00000000-0004-0000-0300-000062070000}"/>
    <hyperlink ref="A2001" r:id="rId1892" display="https://webagentes.canaldirecto.com.ar/incidents/view/707563-2" xr:uid="{00000000-0004-0000-0300-000063070000}"/>
    <hyperlink ref="A2000" r:id="rId1893" display="https://webagentes.canaldirecto.com.ar/incidents/view/707562-3" xr:uid="{00000000-0004-0000-0300-000064070000}"/>
    <hyperlink ref="A1999" r:id="rId1894" display="https://webagentes.canaldirecto.com.ar/incidents/view/707561-4" xr:uid="{00000000-0004-0000-0300-000065070000}"/>
    <hyperlink ref="A1998" r:id="rId1895" display="https://webagentes.canaldirecto.com.ar/incidents/view/707560-5" xr:uid="{00000000-0004-0000-0300-000066070000}"/>
    <hyperlink ref="A1997" r:id="rId1896" display="https://webagentes.canaldirecto.com.ar/incidents/view/707559-9" xr:uid="{00000000-0004-0000-0300-000067070000}"/>
    <hyperlink ref="A1886" r:id="rId1897" display="https://webagentes.canaldirecto.com.ar/incidents/view/707541-0" xr:uid="{00000000-0004-0000-0300-000068070000}"/>
    <hyperlink ref="A1887" r:id="rId1898" display="https://webagentes.canaldirecto.com.ar/incidents/view/707357-3" xr:uid="{00000000-0004-0000-0300-000069070000}"/>
    <hyperlink ref="A1884" r:id="rId1899" display="https://webagentes.canaldirecto.com.ar/incidents/view/707314-8" xr:uid="{00000000-0004-0000-0300-00006A070000}"/>
    <hyperlink ref="A1882" r:id="rId1900" display="https://webagentes.canaldirecto.com.ar/incidents/view/707172-4" xr:uid="{00000000-0004-0000-0300-00006B070000}"/>
    <hyperlink ref="A1883" r:id="rId1901" display="https://webagentes.canaldirecto.com.ar/incidents/view/707171-5" xr:uid="{00000000-0004-0000-0300-00006C070000}"/>
    <hyperlink ref="A1922" r:id="rId1902" display="https://webagentes.canaldirecto.com.ar/incidents/view/707157-5" xr:uid="{00000000-0004-0000-0300-00006D070000}"/>
    <hyperlink ref="A1921" r:id="rId1903" display="https://webagentes.canaldirecto.com.ar/incidents/view/707156-6" xr:uid="{00000000-0004-0000-0300-00006E070000}"/>
    <hyperlink ref="A1920" r:id="rId1904" display="https://webagentes.canaldirecto.com.ar/incidents/view/707155-7" xr:uid="{00000000-0004-0000-0300-00006F070000}"/>
    <hyperlink ref="A1899" r:id="rId1905" display="https://webagentes.canaldirecto.com.ar/incidents/view/707017-8" xr:uid="{00000000-0004-0000-0300-000070070000}"/>
    <hyperlink ref="A1890" r:id="rId1906" display="https://webagentes.canaldirecto.com.ar/incidents/view/706717-4" xr:uid="{00000000-0004-0000-0300-000071070000}"/>
    <hyperlink ref="A1898" r:id="rId1907" display="https://webagentes.canaldirecto.com.ar/incidents/view/706618-4" xr:uid="{00000000-0004-0000-0300-000072070000}"/>
    <hyperlink ref="A1908" r:id="rId1908" display="https://webagentes.canaldirecto.com.ar/incidents/view/706617-5" xr:uid="{00000000-0004-0000-0300-000073070000}"/>
    <hyperlink ref="A1893" r:id="rId1909" display="https://webagentes.canaldirecto.com.ar/incidents/view/706265-6" xr:uid="{00000000-0004-0000-0300-000074070000}"/>
    <hyperlink ref="A2129" r:id="rId1910" display="https://webagentes.canaldirecto.com.ar/incidents/view/715709-7" xr:uid="{00000000-0004-0000-0300-000075070000}"/>
    <hyperlink ref="A2117" r:id="rId1911" display="https://webagentes.canaldirecto.com.ar/incidents/view/715703-3" xr:uid="{00000000-0004-0000-0300-000076070000}"/>
    <hyperlink ref="A2132" r:id="rId1912" display="https://webagentes.canaldirecto.com.ar/incidents/view/715679-7" xr:uid="{00000000-0004-0000-0300-000077070000}"/>
    <hyperlink ref="A2131" r:id="rId1913" display="https://webagentes.canaldirecto.com.ar/incidents/view/715678-8" xr:uid="{00000000-0004-0000-0300-000078070000}"/>
    <hyperlink ref="A2130" r:id="rId1914" display="https://webagentes.canaldirecto.com.ar/incidents/view/715677-9" xr:uid="{00000000-0004-0000-0300-000079070000}"/>
    <hyperlink ref="A2128" r:id="rId1915" display="https://webagentes.canaldirecto.com.ar/incidents/view/715676-0" xr:uid="{00000000-0004-0000-0300-00007A070000}"/>
    <hyperlink ref="A2127" r:id="rId1916" display="https://webagentes.canaldirecto.com.ar/incidents/view/715675-1" xr:uid="{00000000-0004-0000-0300-00007B070000}"/>
    <hyperlink ref="A2126" r:id="rId1917" display="https://webagentes.canaldirecto.com.ar/incidents/view/715674-2" xr:uid="{00000000-0004-0000-0300-00007C070000}"/>
    <hyperlink ref="A2125" r:id="rId1918" display="https://webagentes.canaldirecto.com.ar/incidents/view/715673-3" xr:uid="{00000000-0004-0000-0300-00007D070000}"/>
    <hyperlink ref="A2124" r:id="rId1919" display="https://webagentes.canaldirecto.com.ar/incidents/view/715672-4" xr:uid="{00000000-0004-0000-0300-00007E070000}"/>
    <hyperlink ref="A2113" r:id="rId1920" display="https://webagentes.canaldirecto.com.ar/incidents/view/715668-1" xr:uid="{00000000-0004-0000-0300-00007F070000}"/>
    <hyperlink ref="A2112" r:id="rId1921" display="https://webagentes.canaldirecto.com.ar/incidents/view/715667-2" xr:uid="{00000000-0004-0000-0300-000080070000}"/>
    <hyperlink ref="A2111" r:id="rId1922" display="https://webagentes.canaldirecto.com.ar/incidents/view/715666-3" xr:uid="{00000000-0004-0000-0300-000081070000}"/>
    <hyperlink ref="A2110" r:id="rId1923" display="https://webagentes.canaldirecto.com.ar/incidents/view/715665-4" xr:uid="{00000000-0004-0000-0300-000082070000}"/>
    <hyperlink ref="A2109" r:id="rId1924" display="https://webagentes.canaldirecto.com.ar/incidents/view/715664-5" xr:uid="{00000000-0004-0000-0300-000083070000}"/>
    <hyperlink ref="A2108" r:id="rId1925" display="https://webagentes.canaldirecto.com.ar/incidents/view/715663-6" xr:uid="{00000000-0004-0000-0300-000084070000}"/>
    <hyperlink ref="A2107" r:id="rId1926" display="https://webagentes.canaldirecto.com.ar/incidents/view/715662-7" xr:uid="{00000000-0004-0000-0300-000085070000}"/>
    <hyperlink ref="A2099" r:id="rId1927" display="https://webagentes.canaldirecto.com.ar/incidents/view/715656-6" xr:uid="{00000000-0004-0000-0300-000086070000}"/>
    <hyperlink ref="A2098" r:id="rId1928" display="https://webagentes.canaldirecto.com.ar/incidents/view/715655-7" xr:uid="{00000000-0004-0000-0300-000087070000}"/>
    <hyperlink ref="A2097" r:id="rId1929" display="https://webagentes.canaldirecto.com.ar/incidents/view/715654-8" xr:uid="{00000000-0004-0000-0300-000088070000}"/>
    <hyperlink ref="A2123" r:id="rId1930" display="https://webagentes.canaldirecto.com.ar/incidents/view/714973-3" xr:uid="{00000000-0004-0000-0300-000089070000}"/>
    <hyperlink ref="A2122" r:id="rId1931" display="https://webagentes.canaldirecto.com.ar/incidents/view/714972-4" xr:uid="{00000000-0004-0000-0300-00008A070000}"/>
    <hyperlink ref="A2121" r:id="rId1932" display="https://webagentes.canaldirecto.com.ar/incidents/view/714971-5" xr:uid="{00000000-0004-0000-0300-00008B070000}"/>
    <hyperlink ref="A2120" r:id="rId1933" display="https://webagentes.canaldirecto.com.ar/incidents/view/714970-6" xr:uid="{00000000-0004-0000-0300-00008C070000}"/>
    <hyperlink ref="A2119" r:id="rId1934" display="https://webagentes.canaldirecto.com.ar/incidents/view/714741-6" xr:uid="{00000000-0004-0000-0300-00008D070000}"/>
    <hyperlink ref="A2118" r:id="rId1935" display="https://webagentes.canaldirecto.com.ar/incidents/view/714740-7" xr:uid="{00000000-0004-0000-0300-00008E070000}"/>
    <hyperlink ref="A2134" r:id="rId1936" display="https://webagentes.canaldirecto.com.ar/incidents/view/714640-8" xr:uid="{00000000-0004-0000-0300-00008F070000}"/>
    <hyperlink ref="A2136" r:id="rId1937" display="https://webagentes.canaldirecto.com.ar/incidents/view/714639-2" xr:uid="{00000000-0004-0000-0300-000090070000}"/>
    <hyperlink ref="A2133" r:id="rId1938" display="https://webagentes.canaldirecto.com.ar/incidents/view/714638-3" xr:uid="{00000000-0004-0000-0300-000091070000}"/>
    <hyperlink ref="A2135" r:id="rId1939" display="https://webagentes.canaldirecto.com.ar/incidents/view/714637-4" xr:uid="{00000000-0004-0000-0300-000092070000}"/>
    <hyperlink ref="A2116" r:id="rId1940" display="https://webagentes.canaldirecto.com.ar/incidents/view/714613-4" xr:uid="{00000000-0004-0000-0300-000093070000}"/>
    <hyperlink ref="A2115" r:id="rId1941" display="https://webagentes.canaldirecto.com.ar/incidents/view/714612-5" xr:uid="{00000000-0004-0000-0300-000094070000}"/>
    <hyperlink ref="A2114" r:id="rId1942" display="https://webagentes.canaldirecto.com.ar/incidents/view/714611-6" xr:uid="{00000000-0004-0000-0300-000095070000}"/>
    <hyperlink ref="A2106" r:id="rId1943" display="https://webagentes.canaldirecto.com.ar/incidents/view/714610-7" xr:uid="{00000000-0004-0000-0300-000096070000}"/>
    <hyperlink ref="A2105" r:id="rId1944" display="https://webagentes.canaldirecto.com.ar/incidents/view/714609-1" xr:uid="{00000000-0004-0000-0300-000097070000}"/>
    <hyperlink ref="A2104" r:id="rId1945" display="https://webagentes.canaldirecto.com.ar/incidents/view/714556-0" xr:uid="{00000000-0004-0000-0300-000098070000}"/>
    <hyperlink ref="A2103" r:id="rId1946" display="https://webagentes.canaldirecto.com.ar/incidents/view/714555-1" xr:uid="{00000000-0004-0000-0300-000099070000}"/>
    <hyperlink ref="A2102" r:id="rId1947" display="https://webagentes.canaldirecto.com.ar/incidents/view/714553-3" xr:uid="{00000000-0004-0000-0300-00009A070000}"/>
    <hyperlink ref="A2101" r:id="rId1948" display="https://webagentes.canaldirecto.com.ar/incidents/view/714552-4" xr:uid="{00000000-0004-0000-0300-00009B070000}"/>
    <hyperlink ref="A2063" r:id="rId1949" display="https://webagentes.canaldirecto.com.ar/incidents/view/714490-5" xr:uid="{00000000-0004-0000-0300-00009C070000}"/>
    <hyperlink ref="A2100" r:id="rId1950" display="https://webagentes.canaldirecto.com.ar/incidents/view/714295-2" xr:uid="{00000000-0004-0000-0300-00009D070000}"/>
    <hyperlink ref="A2096" r:id="rId1951" display="https://webagentes.canaldirecto.com.ar/incidents/view/714247-5" xr:uid="{00000000-0004-0000-0300-00009E070000}"/>
    <hyperlink ref="A2095" r:id="rId1952" display="https://webagentes.canaldirecto.com.ar/incidents/view/714246-6" xr:uid="{00000000-0004-0000-0300-00009F070000}"/>
    <hyperlink ref="A2094" r:id="rId1953" display="https://webagentes.canaldirecto.com.ar/incidents/view/714245-7" xr:uid="{00000000-0004-0000-0300-0000A0070000}"/>
    <hyperlink ref="A2093" r:id="rId1954" display="https://webagentes.canaldirecto.com.ar/incidents/view/714244-8" xr:uid="{00000000-0004-0000-0300-0000A1070000}"/>
    <hyperlink ref="A2092" r:id="rId1955" display="https://webagentes.canaldirecto.com.ar/incidents/view/714243-9" xr:uid="{00000000-0004-0000-0300-0000A2070000}"/>
    <hyperlink ref="A2091" r:id="rId1956" display="https://webagentes.canaldirecto.com.ar/incidents/view/714242-0" xr:uid="{00000000-0004-0000-0300-0000A3070000}"/>
    <hyperlink ref="A2090" r:id="rId1957" display="https://webagentes.canaldirecto.com.ar/incidents/view/714229-9" xr:uid="{00000000-0004-0000-0300-0000A4070000}"/>
    <hyperlink ref="A2089" r:id="rId1958" display="https://webagentes.canaldirecto.com.ar/incidents/view/714228-0" xr:uid="{00000000-0004-0000-0300-0000A5070000}"/>
    <hyperlink ref="A2088" r:id="rId1959" display="https://webagentes.canaldirecto.com.ar/incidents/view/714227-1" xr:uid="{00000000-0004-0000-0300-0000A6070000}"/>
    <hyperlink ref="A2087" r:id="rId1960" display="https://webagentes.canaldirecto.com.ar/incidents/view/714226-2" xr:uid="{00000000-0004-0000-0300-0000A7070000}"/>
    <hyperlink ref="A2086" r:id="rId1961" display="https://webagentes.canaldirecto.com.ar/incidents/view/714225-3" xr:uid="{00000000-0004-0000-0300-0000A8070000}"/>
    <hyperlink ref="A2085" r:id="rId1962" display="https://webagentes.canaldirecto.com.ar/incidents/view/714224-4" xr:uid="{00000000-0004-0000-0300-0000A9070000}"/>
    <hyperlink ref="A2084" r:id="rId1963" display="https://webagentes.canaldirecto.com.ar/incidents/view/714223-5" xr:uid="{00000000-0004-0000-0300-0000AA070000}"/>
    <hyperlink ref="A2083" r:id="rId1964" display="https://webagentes.canaldirecto.com.ar/incidents/view/714222-6" xr:uid="{00000000-0004-0000-0300-0000AB070000}"/>
    <hyperlink ref="A2082" r:id="rId1965" display="https://webagentes.canaldirecto.com.ar/incidents/view/714221-7" xr:uid="{00000000-0004-0000-0300-0000AC070000}"/>
    <hyperlink ref="A2081" r:id="rId1966" display="https://webagentes.canaldirecto.com.ar/incidents/view/714220-8" xr:uid="{00000000-0004-0000-0300-0000AD070000}"/>
    <hyperlink ref="A2058" r:id="rId1967" display="https://webagentes.canaldirecto.com.ar/incidents/view/714190-8" xr:uid="{00000000-0004-0000-0300-0000AE070000}"/>
    <hyperlink ref="A2059" r:id="rId1968" display="https://webagentes.canaldirecto.com.ar/incidents/view/714152-8" xr:uid="{00000000-0004-0000-0300-0000AF070000}"/>
    <hyperlink ref="A2054" r:id="rId1969" display="https://webagentes.canaldirecto.com.ar/incidents/view/714003-3" xr:uid="{00000000-0004-0000-0300-0000B0070000}"/>
    <hyperlink ref="A2053" r:id="rId1970" display="https://webagentes.canaldirecto.com.ar/incidents/view/714002-4" xr:uid="{00000000-0004-0000-0300-0000B1070000}"/>
    <hyperlink ref="A2056" r:id="rId1971" display="https://webagentes.canaldirecto.com.ar/incidents/view/714001-5" xr:uid="{00000000-0004-0000-0300-0000B2070000}"/>
    <hyperlink ref="A2080" r:id="rId1972" display="https://webagentes.canaldirecto.com.ar/incidents/view/713934-7" xr:uid="{00000000-0004-0000-0300-0000B3070000}"/>
    <hyperlink ref="A2079" r:id="rId1973" display="https://webagentes.canaldirecto.com.ar/incidents/view/713933-8" xr:uid="{00000000-0004-0000-0300-0000B4070000}"/>
    <hyperlink ref="A2078" r:id="rId1974" display="https://webagentes.canaldirecto.com.ar/incidents/view/713932-9" xr:uid="{00000000-0004-0000-0300-0000B5070000}"/>
    <hyperlink ref="A2064" r:id="rId1975" display="https://webagentes.canaldirecto.com.ar/incidents/view/713901-9" xr:uid="{00000000-0004-0000-0300-0000B6070000}"/>
    <hyperlink ref="A2065" r:id="rId1976" display="https://webagentes.canaldirecto.com.ar/incidents/view/713900-0" xr:uid="{00000000-0004-0000-0300-0000B7070000}"/>
    <hyperlink ref="A2060" r:id="rId1977" display="https://webagentes.canaldirecto.com.ar/incidents/view/713877-3" xr:uid="{00000000-0004-0000-0300-0000B8070000}"/>
    <hyperlink ref="A2051" r:id="rId1978" display="https://webagentes.canaldirecto.com.ar/incidents/view/713754-3" xr:uid="{00000000-0004-0000-0300-0000B9070000}"/>
    <hyperlink ref="A2061" r:id="rId1979" display="https://webagentes.canaldirecto.com.ar/incidents/view/713729-7" xr:uid="{00000000-0004-0000-0300-0000BA070000}"/>
    <hyperlink ref="A2052" r:id="rId1980" display="https://webagentes.canaldirecto.com.ar/incidents/view/713647-4" xr:uid="{00000000-0004-0000-0300-0000BB070000}"/>
    <hyperlink ref="A2046" r:id="rId1981" display="https://webagentes.canaldirecto.com.ar/incidents/view/713511-0" xr:uid="{00000000-0004-0000-0300-0000BC070000}"/>
    <hyperlink ref="A2044" r:id="rId1982" display="https://webagentes.canaldirecto.com.ar/incidents/view/713462-5" xr:uid="{00000000-0004-0000-0300-0000BD070000}"/>
    <hyperlink ref="A2049" r:id="rId1983" display="https://webagentes.canaldirecto.com.ar/incidents/view/713401-4" xr:uid="{00000000-0004-0000-0300-0000BE070000}"/>
    <hyperlink ref="A2047" r:id="rId1984" display="https://webagentes.canaldirecto.com.ar/incidents/view/713390-9" xr:uid="{00000000-0004-0000-0300-0000BF070000}"/>
    <hyperlink ref="A2048" r:id="rId1985" display="https://webagentes.canaldirecto.com.ar/incidents/view/713384-8" xr:uid="{00000000-0004-0000-0300-0000C0070000}"/>
    <hyperlink ref="A2041" r:id="rId1986" display="https://webagentes.canaldirecto.com.ar/incidents/view/713352-9" xr:uid="{00000000-0004-0000-0300-0000C1070000}"/>
    <hyperlink ref="A2062" r:id="rId1987" display="https://webagentes.canaldirecto.com.ar/incidents/view/713346-8" xr:uid="{00000000-0004-0000-0300-0000C2070000}"/>
    <hyperlink ref="A2033" r:id="rId1988" display="https://webagentes.canaldirecto.com.ar/incidents/view/713330-7" xr:uid="{00000000-0004-0000-0300-0000C3070000}"/>
    <hyperlink ref="A2038" r:id="rId1989" display="https://webagentes.canaldirecto.com.ar/incidents/view/713058-6" xr:uid="{00000000-0004-0000-0300-0000C4070000}"/>
    <hyperlink ref="A2043" r:id="rId1990" display="https://webagentes.canaldirecto.com.ar/incidents/view/713045-2" xr:uid="{00000000-0004-0000-0300-0000C5070000}"/>
    <hyperlink ref="A2045" r:id="rId1991" display="https://webagentes.canaldirecto.com.ar/incidents/view/713018-8" xr:uid="{00000000-0004-0000-0300-0000C6070000}"/>
    <hyperlink ref="A2039" r:id="rId1992" display="https://webagentes.canaldirecto.com.ar/incidents/view/712963-2" xr:uid="{00000000-0004-0000-0300-0000C7070000}"/>
    <hyperlink ref="A2035" r:id="rId1993" display="https://webagentes.canaldirecto.com.ar/incidents/view/712962-3" xr:uid="{00000000-0004-0000-0300-0000C8070000}"/>
    <hyperlink ref="A2057" r:id="rId1994" display="https://webagentes.canaldirecto.com.ar/incidents/view/712909-4" xr:uid="{00000000-0004-0000-0300-0000C9070000}"/>
    <hyperlink ref="A2037" r:id="rId1995" display="https://webagentes.canaldirecto.com.ar/incidents/view/712745-8" xr:uid="{00000000-0004-0000-0300-0000CA070000}"/>
    <hyperlink ref="A2036" r:id="rId1996" display="https://webagentes.canaldirecto.com.ar/incidents/view/712743-0" xr:uid="{00000000-0004-0000-0300-0000CB070000}"/>
    <hyperlink ref="A2077" r:id="rId1997" display="https://webagentes.canaldirecto.com.ar/incidents/view/712623-7" xr:uid="{00000000-0004-0000-0300-0000CC070000}"/>
    <hyperlink ref="A2076" r:id="rId1998" display="https://webagentes.canaldirecto.com.ar/incidents/view/712622-8" xr:uid="{00000000-0004-0000-0300-0000CD070000}"/>
    <hyperlink ref="A2029" r:id="rId1999" display="https://webagentes.canaldirecto.com.ar/incidents/view/712574-2" xr:uid="{00000000-0004-0000-0300-0000CE070000}"/>
    <hyperlink ref="A2042" r:id="rId2000" display="https://webagentes.canaldirecto.com.ar/incidents/view/712573-3" xr:uid="{00000000-0004-0000-0300-0000CF070000}"/>
    <hyperlink ref="A2028" r:id="rId2001" display="https://webagentes.canaldirecto.com.ar/incidents/view/712566-3" xr:uid="{00000000-0004-0000-0300-0000D0070000}"/>
    <hyperlink ref="A2027" r:id="rId2002" display="https://webagentes.canaldirecto.com.ar/incidents/view/712559-3" xr:uid="{00000000-0004-0000-0300-0000D1070000}"/>
    <hyperlink ref="A2075" r:id="rId2003" display="https://webagentes.canaldirecto.com.ar/incidents/view/712518-6" xr:uid="{00000000-0004-0000-0300-0000D2070000}"/>
    <hyperlink ref="A2074" r:id="rId2004" display="https://webagentes.canaldirecto.com.ar/incidents/view/712517-7" xr:uid="{00000000-0004-0000-0300-0000D3070000}"/>
    <hyperlink ref="A2073" r:id="rId2005" display="https://webagentes.canaldirecto.com.ar/incidents/view/712516-8" xr:uid="{00000000-0004-0000-0300-0000D4070000}"/>
    <hyperlink ref="A2072" r:id="rId2006" display="https://webagentes.canaldirecto.com.ar/incidents/view/712515-9" xr:uid="{00000000-0004-0000-0300-0000D5070000}"/>
    <hyperlink ref="A2071" r:id="rId2007" display="https://webagentes.canaldirecto.com.ar/incidents/view/712514-0" xr:uid="{00000000-0004-0000-0300-0000D6070000}"/>
    <hyperlink ref="A2070" r:id="rId2008" display="https://webagentes.canaldirecto.com.ar/incidents/view/712513-1" xr:uid="{00000000-0004-0000-0300-0000D7070000}"/>
    <hyperlink ref="A2069" r:id="rId2009" display="https://webagentes.canaldirecto.com.ar/incidents/view/712512-2" xr:uid="{00000000-0004-0000-0300-0000D8070000}"/>
    <hyperlink ref="A2068" r:id="rId2010" display="https://webagentes.canaldirecto.com.ar/incidents/view/712511-3" xr:uid="{00000000-0004-0000-0300-0000D9070000}"/>
    <hyperlink ref="A2040" r:id="rId2011" display="https://webagentes.canaldirecto.com.ar/incidents/view/712375-3" xr:uid="{00000000-0004-0000-0300-0000DA070000}"/>
    <hyperlink ref="A2055" r:id="rId2012" display="https://webagentes.canaldirecto.com.ar/incidents/view/712374-4" xr:uid="{00000000-0004-0000-0300-0000DB070000}"/>
    <hyperlink ref="A2025" r:id="rId2013" display="https://webagentes.canaldirecto.com.ar/incidents/view/712308-1" xr:uid="{00000000-0004-0000-0300-0000DC070000}"/>
    <hyperlink ref="A2023" r:id="rId2014" display="https://webagentes.canaldirecto.com.ar/incidents/view/712136-6" xr:uid="{00000000-0004-0000-0300-0000DD070000}"/>
    <hyperlink ref="A2024" r:id="rId2015" display="https://webagentes.canaldirecto.com.ar/incidents/view/712135-7" xr:uid="{00000000-0004-0000-0300-0000DE070000}"/>
    <hyperlink ref="A2032" r:id="rId2016" display="https://webagentes.canaldirecto.com.ar/incidents/view/712122-3" xr:uid="{00000000-0004-0000-0300-0000DF070000}"/>
    <hyperlink ref="A2021" r:id="rId2017" display="https://webagentes.canaldirecto.com.ar/incidents/view/712016-3" xr:uid="{00000000-0004-0000-0300-0000E0070000}"/>
    <hyperlink ref="A2020" r:id="rId2018" display="https://webagentes.canaldirecto.com.ar/incidents/view/711964-4" xr:uid="{00000000-0004-0000-0300-0000E1070000}"/>
    <hyperlink ref="A2022" r:id="rId2019" display="https://webagentes.canaldirecto.com.ar/incidents/view/711960-8" xr:uid="{00000000-0004-0000-0300-0000E2070000}"/>
    <hyperlink ref="A2019" r:id="rId2020" display="https://webagentes.canaldirecto.com.ar/incidents/view/711776-1" xr:uid="{00000000-0004-0000-0300-0000E3070000}"/>
    <hyperlink ref="A2018" r:id="rId2021" display="https://webagentes.canaldirecto.com.ar/incidents/view/711769-1" xr:uid="{00000000-0004-0000-0300-0000E4070000}"/>
    <hyperlink ref="A2026" r:id="rId2022" display="https://webagentes.canaldirecto.com.ar/incidents/view/711766-4" xr:uid="{00000000-0004-0000-0300-0000E5070000}"/>
    <hyperlink ref="A2015" r:id="rId2023" display="https://webagentes.canaldirecto.com.ar/incidents/view/711758-5" xr:uid="{00000000-0004-0000-0300-0000E6070000}"/>
    <hyperlink ref="A2030" r:id="rId2024" display="https://webagentes.canaldirecto.com.ar/incidents/view/711472-8" xr:uid="{00000000-0004-0000-0300-0000E7070000}"/>
    <hyperlink ref="A2034" r:id="rId2025" display="https://webagentes.canaldirecto.com.ar/incidents/view/711460-3" xr:uid="{00000000-0004-0000-0300-0000E8070000}"/>
    <hyperlink ref="A2031" r:id="rId2026" display="https://webagentes.canaldirecto.com.ar/incidents/view/711454-2" xr:uid="{00000000-0004-0000-0300-0000E9070000}"/>
    <hyperlink ref="A2017" r:id="rId2027" display="https://webagentes.canaldirecto.com.ar/incidents/view/711450-6" xr:uid="{00000000-0004-0000-0300-0000EA070000}"/>
    <hyperlink ref="A2050" r:id="rId2028" display="https://webagentes.canaldirecto.com.ar/incidents/view/708940-4" xr:uid="{00000000-0004-0000-0300-0000EB070000}"/>
    <hyperlink ref="A2209" r:id="rId2029" display="https://webagentes.canaldirecto.com.ar/incidents/view/718109-4" xr:uid="{00000000-0004-0000-0300-0000EC070000}"/>
    <hyperlink ref="A2210" r:id="rId2030" display="https://webagentes.canaldirecto.com.ar/incidents/view/718108-5" xr:uid="{00000000-0004-0000-0300-0000ED070000}"/>
    <hyperlink ref="A2211" r:id="rId2031" display="https://webagentes.canaldirecto.com.ar/incidents/view/718107-6" xr:uid="{00000000-0004-0000-0300-0000EE070000}"/>
    <hyperlink ref="A2212" r:id="rId2032" display="https://webagentes.canaldirecto.com.ar/incidents/view/718106-7" xr:uid="{00000000-0004-0000-0300-0000EF070000}"/>
    <hyperlink ref="A2206" r:id="rId2033" display="https://webagentes.canaldirecto.com.ar/incidents/view/718105-8" xr:uid="{00000000-0004-0000-0300-0000F0070000}"/>
    <hyperlink ref="A2207" r:id="rId2034" display="https://webagentes.canaldirecto.com.ar/incidents/view/718104-9" xr:uid="{00000000-0004-0000-0300-0000F1070000}"/>
    <hyperlink ref="A2208" r:id="rId2035" display="https://webagentes.canaldirecto.com.ar/incidents/view/718103-0" xr:uid="{00000000-0004-0000-0300-0000F2070000}"/>
    <hyperlink ref="A2205" r:id="rId2036" display="https://webagentes.canaldirecto.com.ar/incidents/view/718102-1" xr:uid="{00000000-0004-0000-0300-0000F3070000}"/>
    <hyperlink ref="A2187" r:id="rId2037" display="https://webagentes.canaldirecto.com.ar/incidents/view/717448-3" xr:uid="{00000000-0004-0000-0300-0000F4070000}"/>
    <hyperlink ref="A2188" r:id="rId2038" display="https://webagentes.canaldirecto.com.ar/incidents/view/717447-4" xr:uid="{00000000-0004-0000-0300-0000F5070000}"/>
    <hyperlink ref="A2203" r:id="rId2039" display="https://webagentes.canaldirecto.com.ar/incidents/view/717365-1" xr:uid="{00000000-0004-0000-0300-0000F6070000}"/>
    <hyperlink ref="A2186" r:id="rId2040" display="https://webagentes.canaldirecto.com.ar/incidents/view/717191-8" xr:uid="{00000000-0004-0000-0300-0000F7070000}"/>
    <hyperlink ref="A2204" r:id="rId2041" display="https://webagentes.canaldirecto.com.ar/incidents/view/717161-7" xr:uid="{00000000-0004-0000-0300-0000F8070000}"/>
    <hyperlink ref="A2199" r:id="rId2042" display="https://webagentes.canaldirecto.com.ar/incidents/view/717152-9" xr:uid="{00000000-0004-0000-0300-0000F9070000}"/>
    <hyperlink ref="A2200" r:id="rId2043" display="https://webagentes.canaldirecto.com.ar/incidents/view/717151-0" xr:uid="{00000000-0004-0000-0300-0000FA070000}"/>
    <hyperlink ref="A2201" r:id="rId2044" display="https://webagentes.canaldirecto.com.ar/incidents/view/717150-1" xr:uid="{00000000-0004-0000-0300-0000FB070000}"/>
    <hyperlink ref="A2202" r:id="rId2045" display="https://webagentes.canaldirecto.com.ar/incidents/view/717149-5" xr:uid="{00000000-0004-0000-0300-0000FC070000}"/>
    <hyperlink ref="A2178" r:id="rId2046" display="https://webagentes.canaldirecto.com.ar/incidents/view/717069-0" xr:uid="{00000000-0004-0000-0300-0000FD070000}"/>
    <hyperlink ref="A2182" r:id="rId2047" display="https://webagentes.canaldirecto.com.ar/incidents/view/717068-1" xr:uid="{00000000-0004-0000-0300-0000FE070000}"/>
    <hyperlink ref="A2183" r:id="rId2048" display="https://webagentes.canaldirecto.com.ar/incidents/view/717028-3" xr:uid="{00000000-0004-0000-0300-0000FF070000}"/>
    <hyperlink ref="A2184" r:id="rId2049" display="https://webagentes.canaldirecto.com.ar/incidents/view/717027-4" xr:uid="{00000000-0004-0000-0300-000000080000}"/>
    <hyperlink ref="A2185" r:id="rId2050" display="https://webagentes.canaldirecto.com.ar/incidents/view/716962-1" xr:uid="{00000000-0004-0000-0300-000001080000}"/>
    <hyperlink ref="A2176" r:id="rId2051" display="https://webagentes.canaldirecto.com.ar/incidents/view/716887-1" xr:uid="{00000000-0004-0000-0300-000002080000}"/>
    <hyperlink ref="A2177" r:id="rId2052" display="https://webagentes.canaldirecto.com.ar/incidents/view/716853-4" xr:uid="{00000000-0004-0000-0300-000003080000}"/>
    <hyperlink ref="A2179" r:id="rId2053" display="https://webagentes.canaldirecto.com.ar/incidents/view/716829-7" xr:uid="{00000000-0004-0000-0300-000004080000}"/>
    <hyperlink ref="A2174" r:id="rId2054" display="https://webagentes.canaldirecto.com.ar/incidents/view/716808-4" xr:uid="{00000000-0004-0000-0300-000005080000}"/>
    <hyperlink ref="A2180" r:id="rId2055" display="https://webagentes.canaldirecto.com.ar/incidents/view/716742-9" xr:uid="{00000000-0004-0000-0300-000006080000}"/>
    <hyperlink ref="A2181" r:id="rId2056" display="https://webagentes.canaldirecto.com.ar/incidents/view/716741-0" xr:uid="{00000000-0004-0000-0300-000007080000}"/>
    <hyperlink ref="A2173" r:id="rId2057" display="https://webagentes.canaldirecto.com.ar/incidents/view/716665-1" xr:uid="{00000000-0004-0000-0300-000008080000}"/>
    <hyperlink ref="A2169" r:id="rId2058" display="https://webagentes.canaldirecto.com.ar/incidents/view/716650-9" xr:uid="{00000000-0004-0000-0300-000009080000}"/>
    <hyperlink ref="A2168" r:id="rId2059" display="https://webagentes.canaldirecto.com.ar/incidents/view/716551-9" xr:uid="{00000000-0004-0000-0300-00000A080000}"/>
    <hyperlink ref="A2172" r:id="rId2060" display="https://webagentes.canaldirecto.com.ar/incidents/view/716519-3" xr:uid="{00000000-0004-0000-0300-00000B080000}"/>
    <hyperlink ref="A2164" r:id="rId2061" display="https://webagentes.canaldirecto.com.ar/incidents/view/716357-5" xr:uid="{00000000-0004-0000-0300-00000C080000}"/>
    <hyperlink ref="A2165" r:id="rId2062" display="https://webagentes.canaldirecto.com.ar/incidents/view/716354-8" xr:uid="{00000000-0004-0000-0300-00000D080000}"/>
    <hyperlink ref="A2175" r:id="rId2063" display="https://webagentes.canaldirecto.com.ar/incidents/view/716322-9" xr:uid="{00000000-0004-0000-0300-00000E080000}"/>
    <hyperlink ref="A2166" r:id="rId2064" display="https://webagentes.canaldirecto.com.ar/incidents/view/716318-6" xr:uid="{00000000-0004-0000-0300-00000F080000}"/>
    <hyperlink ref="A2170" r:id="rId2065" display="https://webagentes.canaldirecto.com.ar/incidents/view/716314-0" xr:uid="{00000000-0004-0000-0300-000010080000}"/>
    <hyperlink ref="A2171" r:id="rId2066" display="https://webagentes.canaldirecto.com.ar/incidents/view/716296-5" xr:uid="{00000000-0004-0000-0300-000011080000}"/>
    <hyperlink ref="A2163" r:id="rId2067" display="https://webagentes.canaldirecto.com.ar/incidents/view/716244-2" xr:uid="{00000000-0004-0000-0300-000012080000}"/>
    <hyperlink ref="A2162" r:id="rId2068" display="https://webagentes.canaldirecto.com.ar/incidents/view/716239-0" xr:uid="{00000000-0004-0000-0300-000013080000}"/>
    <hyperlink ref="A2156" r:id="rId2069" display="https://webagentes.canaldirecto.com.ar/incidents/view/716233-6" xr:uid="{00000000-0004-0000-0300-000014080000}"/>
    <hyperlink ref="A2160" r:id="rId2070" display="https://webagentes.canaldirecto.com.ar/incidents/view/716147-0" xr:uid="{00000000-0004-0000-0300-000015080000}"/>
    <hyperlink ref="A2159" r:id="rId2071" display="https://webagentes.canaldirecto.com.ar/incidents/view/716141-6" xr:uid="{00000000-0004-0000-0300-000016080000}"/>
    <hyperlink ref="A2158" r:id="rId2072" display="https://webagentes.canaldirecto.com.ar/incidents/view/716129-4" xr:uid="{00000000-0004-0000-0300-000017080000}"/>
    <hyperlink ref="A2167" r:id="rId2073" display="https://webagentes.canaldirecto.com.ar/incidents/view/716016-1" xr:uid="{00000000-0004-0000-0300-000018080000}"/>
    <hyperlink ref="A2157" r:id="rId2074" display="https://webagentes.canaldirecto.com.ar/incidents/view/715841-2" xr:uid="{00000000-0004-0000-0300-000019080000}"/>
    <hyperlink ref="A2193" r:id="rId2075" display="https://webagentes.canaldirecto.com.ar/incidents/view/715759-2" xr:uid="{00000000-0004-0000-0300-00001A080000}"/>
    <hyperlink ref="A2194" r:id="rId2076" display="https://webagentes.canaldirecto.com.ar/incidents/view/715758-3" xr:uid="{00000000-0004-0000-0300-00001B080000}"/>
    <hyperlink ref="A2195" r:id="rId2077" display="https://webagentes.canaldirecto.com.ar/incidents/view/715757-4" xr:uid="{00000000-0004-0000-0300-00001C080000}"/>
    <hyperlink ref="A2196" r:id="rId2078" display="https://webagentes.canaldirecto.com.ar/incidents/view/715756-5" xr:uid="{00000000-0004-0000-0300-00001D080000}"/>
    <hyperlink ref="A2197" r:id="rId2079" display="https://webagentes.canaldirecto.com.ar/incidents/view/715755-6" xr:uid="{00000000-0004-0000-0300-00001E080000}"/>
    <hyperlink ref="A2198" r:id="rId2080" display="https://webagentes.canaldirecto.com.ar/incidents/view/715754-7" xr:uid="{00000000-0004-0000-0300-00001F080000}"/>
    <hyperlink ref="A2191" r:id="rId2081" display="https://webagentes.canaldirecto.com.ar/incidents/view/715752-9" xr:uid="{00000000-0004-0000-0300-000020080000}"/>
    <hyperlink ref="A2192" r:id="rId2082" display="https://webagentes.canaldirecto.com.ar/incidents/view/715751-0" xr:uid="{00000000-0004-0000-0300-000021080000}"/>
    <hyperlink ref="A2161" r:id="rId2083" display="https://webagentes.canaldirecto.com.ar/incidents/view/715657-5" xr:uid="{00000000-0004-0000-0300-000022080000}"/>
    <hyperlink ref="A2153" r:id="rId2084" display="https://webagentes.canaldirecto.com.ar/incidents/view/715631-7" xr:uid="{00000000-0004-0000-0300-000023080000}"/>
    <hyperlink ref="A2152" r:id="rId2085" display="https://webagentes.canaldirecto.com.ar/incidents/view/715622-9" xr:uid="{00000000-0004-0000-0300-000024080000}"/>
    <hyperlink ref="A2147" r:id="rId2086" display="https://webagentes.canaldirecto.com.ar/incidents/view/715394-9" xr:uid="{00000000-0004-0000-0300-000025080000}"/>
    <hyperlink ref="A2154" r:id="rId2087" display="https://webagentes.canaldirecto.com.ar/incidents/view/715367-5" xr:uid="{00000000-0004-0000-0300-000026080000}"/>
    <hyperlink ref="A2143" r:id="rId2088" display="https://webagentes.canaldirecto.com.ar/incidents/view/714689-7" xr:uid="{00000000-0004-0000-0300-000027080000}"/>
    <hyperlink ref="A2141" r:id="rId2089" display="https://webagentes.canaldirecto.com.ar/incidents/view/714635-6" xr:uid="{00000000-0004-0000-0300-000028080000}"/>
    <hyperlink ref="A2145" r:id="rId2090" display="https://webagentes.canaldirecto.com.ar/incidents/view/714461-3" xr:uid="{00000000-0004-0000-0300-000029080000}"/>
    <hyperlink ref="A2149" r:id="rId2091" display="https://webagentes.canaldirecto.com.ar/incidents/view/714305-8" xr:uid="{00000000-0004-0000-0300-00002A080000}"/>
    <hyperlink ref="A2144" r:id="rId2092" display="https://webagentes.canaldirecto.com.ar/incidents/view/714294-3" xr:uid="{00000000-0004-0000-0300-00002B080000}"/>
    <hyperlink ref="A2148" r:id="rId2093" display="https://webagentes.canaldirecto.com.ar/incidents/view/714265-1" xr:uid="{00000000-0004-0000-0300-00002C080000}"/>
    <hyperlink ref="A2150" r:id="rId2094" display="https://webagentes.canaldirecto.com.ar/incidents/view/714089-3" xr:uid="{00000000-0004-0000-0300-00002D080000}"/>
    <hyperlink ref="A2146" r:id="rId2095" display="https://webagentes.canaldirecto.com.ar/incidents/view/713312-1" xr:uid="{00000000-0004-0000-0300-00002E080000}"/>
    <hyperlink ref="A2155" r:id="rId2096" display="https://webagentes.canaldirecto.com.ar/incidents/view/713309-7" xr:uid="{00000000-0004-0000-0300-00002F080000}"/>
    <hyperlink ref="A2142" r:id="rId2097" display="https://webagentes.canaldirecto.com.ar/incidents/view/713308-8" xr:uid="{00000000-0004-0000-0300-000030080000}"/>
    <hyperlink ref="A2151" r:id="rId2098" display="https://webagentes.canaldirecto.com.ar/incidents/view/713283-0" xr:uid="{00000000-0004-0000-0300-000031080000}"/>
    <hyperlink ref="A2277" r:id="rId2099" display="https://webagentes.canaldirecto.com.ar/incidents/view/720831-9" xr:uid="{00000000-0004-0000-0300-000032080000}"/>
    <hyperlink ref="A2318" r:id="rId2100" display="https://webagentes.canaldirecto.com.ar/incidents/view/720830-0" xr:uid="{00000000-0004-0000-0300-000033080000}"/>
    <hyperlink ref="A2316" r:id="rId2101" display="https://webagentes.canaldirecto.com.ar/incidents/view/720695-9" xr:uid="{00000000-0004-0000-0300-000034080000}"/>
    <hyperlink ref="A2315" r:id="rId2102" display="https://webagentes.canaldirecto.com.ar/incidents/view/720694-0" xr:uid="{00000000-0004-0000-0300-000035080000}"/>
    <hyperlink ref="A2317" r:id="rId2103" display="https://webagentes.canaldirecto.com.ar/incidents/view/720693-1" xr:uid="{00000000-0004-0000-0300-000036080000}"/>
    <hyperlink ref="A2270" r:id="rId2104" display="https://webagentes.canaldirecto.com.ar/incidents/view/720607-4" xr:uid="{00000000-0004-0000-0300-000037080000}"/>
    <hyperlink ref="A2308" r:id="rId2105" display="https://webagentes.canaldirecto.com.ar/incidents/view/720573-8" xr:uid="{00000000-0004-0000-0300-000038080000}"/>
    <hyperlink ref="A2307" r:id="rId2106" display="https://webagentes.canaldirecto.com.ar/incidents/view/720572-9" xr:uid="{00000000-0004-0000-0300-000039080000}"/>
    <hyperlink ref="A2310" r:id="rId2107" display="https://webagentes.canaldirecto.com.ar/incidents/view/720532-1" xr:uid="{00000000-0004-0000-0300-00003A080000}"/>
    <hyperlink ref="A2314" r:id="rId2108" display="https://webagentes.canaldirecto.com.ar/incidents/view/720530-3" xr:uid="{00000000-0004-0000-0300-00003B080000}"/>
    <hyperlink ref="A2313" r:id="rId2109" display="https://webagentes.canaldirecto.com.ar/incidents/view/720529-7" xr:uid="{00000000-0004-0000-0300-00003C080000}"/>
    <hyperlink ref="A2312" r:id="rId2110" display="https://webagentes.canaldirecto.com.ar/incidents/view/720528-8" xr:uid="{00000000-0004-0000-0300-00003D080000}"/>
    <hyperlink ref="A2311" r:id="rId2111" display="https://webagentes.canaldirecto.com.ar/incidents/view/720527-9" xr:uid="{00000000-0004-0000-0300-00003E080000}"/>
    <hyperlink ref="A2309" r:id="rId2112" display="https://webagentes.canaldirecto.com.ar/incidents/view/720526-0" xr:uid="{00000000-0004-0000-0300-00003F080000}"/>
    <hyperlink ref="A2304" r:id="rId2113" display="https://webagentes.canaldirecto.com.ar/incidents/view/720497-9" xr:uid="{00000000-0004-0000-0300-000040080000}"/>
    <hyperlink ref="A2303" r:id="rId2114" display="https://webagentes.canaldirecto.com.ar/incidents/view/720496-0" xr:uid="{00000000-0004-0000-0300-000041080000}"/>
    <hyperlink ref="A2306" r:id="rId2115" display="https://webagentes.canaldirecto.com.ar/incidents/view/720495-1" xr:uid="{00000000-0004-0000-0300-000042080000}"/>
    <hyperlink ref="A2305" r:id="rId2116" display="https://webagentes.canaldirecto.com.ar/incidents/view/720494-2" xr:uid="{00000000-0004-0000-0300-000043080000}"/>
    <hyperlink ref="A2269" r:id="rId2117" display="https://webagentes.canaldirecto.com.ar/incidents/view/720491-5" xr:uid="{00000000-0004-0000-0300-000044080000}"/>
    <hyperlink ref="A2267" r:id="rId2118" display="https://webagentes.canaldirecto.com.ar/incidents/view/720423-4" xr:uid="{00000000-0004-0000-0300-000045080000}"/>
    <hyperlink ref="A2268" r:id="rId2119" display="https://webagentes.canaldirecto.com.ar/incidents/view/720388-2" xr:uid="{00000000-0004-0000-0300-000046080000}"/>
    <hyperlink ref="A2280" r:id="rId2120" display="https://webagentes.canaldirecto.com.ar/incidents/view/720371-2" xr:uid="{00000000-0004-0000-0300-000047080000}"/>
    <hyperlink ref="A2282" r:id="rId2121" display="https://webagentes.canaldirecto.com.ar/incidents/view/720370-3" xr:uid="{00000000-0004-0000-0300-000048080000}"/>
    <hyperlink ref="A2281" r:id="rId2122" display="https://webagentes.canaldirecto.com.ar/incidents/view/720369-7" xr:uid="{00000000-0004-0000-0300-000049080000}"/>
    <hyperlink ref="A2279" r:id="rId2123" display="https://webagentes.canaldirecto.com.ar/incidents/view/720368-8" xr:uid="{00000000-0004-0000-0300-00004A080000}"/>
    <hyperlink ref="A2278" r:id="rId2124" display="https://webagentes.canaldirecto.com.ar/incidents/view/720367-9" xr:uid="{00000000-0004-0000-0300-00004B080000}"/>
    <hyperlink ref="A2284" r:id="rId2125" display="https://webagentes.canaldirecto.com.ar/incidents/view/720365-1" xr:uid="{00000000-0004-0000-0300-00004C080000}"/>
    <hyperlink ref="A2283" r:id="rId2126" display="https://webagentes.canaldirecto.com.ar/incidents/view/720364-2" xr:uid="{00000000-0004-0000-0300-00004D080000}"/>
    <hyperlink ref="A2271" r:id="rId2127" display="https://webagentes.canaldirecto.com.ar/incidents/view/720203-2" xr:uid="{00000000-0004-0000-0300-00004E080000}"/>
    <hyperlink ref="A2265" r:id="rId2128" display="https://webagentes.canaldirecto.com.ar/incidents/view/720110-3" xr:uid="{00000000-0004-0000-0300-00004F080000}"/>
    <hyperlink ref="A2288" r:id="rId2129" display="https://webagentes.canaldirecto.com.ar/incidents/view/720097-3" xr:uid="{00000000-0004-0000-0300-000050080000}"/>
    <hyperlink ref="A2287" r:id="rId2130" display="https://webagentes.canaldirecto.com.ar/incidents/view/720096-4" xr:uid="{00000000-0004-0000-0300-000051080000}"/>
    <hyperlink ref="A2262" r:id="rId2131" display="https://webagentes.canaldirecto.com.ar/incidents/view/719901-1" xr:uid="{00000000-0004-0000-0300-000052080000}"/>
    <hyperlink ref="A2257" r:id="rId2132" display="https://webagentes.canaldirecto.com.ar/incidents/view/719898-8" xr:uid="{00000000-0004-0000-0300-000053080000}"/>
    <hyperlink ref="A2256" r:id="rId2133" display="https://webagentes.canaldirecto.com.ar/incidents/view/719887-2" xr:uid="{00000000-0004-0000-0300-000054080000}"/>
    <hyperlink ref="A2264" r:id="rId2134" display="https://webagentes.canaldirecto.com.ar/incidents/view/719884-5" xr:uid="{00000000-0004-0000-0300-000055080000}"/>
    <hyperlink ref="A2255" r:id="rId2135" display="https://webagentes.canaldirecto.com.ar/incidents/view/719812-8" xr:uid="{00000000-0004-0000-0300-000056080000}"/>
    <hyperlink ref="A2258" r:id="rId2136" display="https://webagentes.canaldirecto.com.ar/incidents/view/719745-7" xr:uid="{00000000-0004-0000-0300-000057080000}"/>
    <hyperlink ref="A2286" r:id="rId2137" display="https://webagentes.canaldirecto.com.ar/incidents/view/719742-0" xr:uid="{00000000-0004-0000-0300-000058080000}"/>
    <hyperlink ref="A2285" r:id="rId2138" display="https://webagentes.canaldirecto.com.ar/incidents/view/719741-1" xr:uid="{00000000-0004-0000-0300-000059080000}"/>
    <hyperlink ref="A2294" r:id="rId2139" display="https://webagentes.canaldirecto.com.ar/incidents/view/719739-6" xr:uid="{00000000-0004-0000-0300-00005A080000}"/>
    <hyperlink ref="A2300" r:id="rId2140" display="https://webagentes.canaldirecto.com.ar/incidents/view/719735-0" xr:uid="{00000000-0004-0000-0300-00005B080000}"/>
    <hyperlink ref="A2299" r:id="rId2141" display="https://webagentes.canaldirecto.com.ar/incidents/view/719734-1" xr:uid="{00000000-0004-0000-0300-00005C080000}"/>
    <hyperlink ref="A2298" r:id="rId2142" display="https://webagentes.canaldirecto.com.ar/incidents/view/719733-2" xr:uid="{00000000-0004-0000-0300-00005D080000}"/>
    <hyperlink ref="A2297" r:id="rId2143" display="https://webagentes.canaldirecto.com.ar/incidents/view/719732-3" xr:uid="{00000000-0004-0000-0300-00005E080000}"/>
    <hyperlink ref="A2296" r:id="rId2144" display="https://webagentes.canaldirecto.com.ar/incidents/view/719731-4" xr:uid="{00000000-0004-0000-0300-00005F080000}"/>
    <hyperlink ref="A2295" r:id="rId2145" display="https://webagentes.canaldirecto.com.ar/incidents/view/719730-5" xr:uid="{00000000-0004-0000-0300-000060080000}"/>
    <hyperlink ref="A2293" r:id="rId2146" display="https://webagentes.canaldirecto.com.ar/incidents/view/719719-2" xr:uid="{00000000-0004-0000-0300-000061080000}"/>
    <hyperlink ref="A2292" r:id="rId2147" display="https://webagentes.canaldirecto.com.ar/incidents/view/719718-3" xr:uid="{00000000-0004-0000-0300-000062080000}"/>
    <hyperlink ref="A2291" r:id="rId2148" display="https://webagentes.canaldirecto.com.ar/incidents/view/719717-4" xr:uid="{00000000-0004-0000-0300-000063080000}"/>
    <hyperlink ref="A2290" r:id="rId2149" display="https://webagentes.canaldirecto.com.ar/incidents/view/719716-5" xr:uid="{00000000-0004-0000-0300-000064080000}"/>
    <hyperlink ref="A2289" r:id="rId2150" display="https://webagentes.canaldirecto.com.ar/incidents/view/719715-6" xr:uid="{00000000-0004-0000-0300-000065080000}"/>
    <hyperlink ref="A2259" r:id="rId2151" display="https://webagentes.canaldirecto.com.ar/incidents/view/719706-8" xr:uid="{00000000-0004-0000-0300-000066080000}"/>
    <hyperlink ref="A2260" r:id="rId2152" display="https://webagentes.canaldirecto.com.ar/incidents/view/719705-9" xr:uid="{00000000-0004-0000-0300-000067080000}"/>
    <hyperlink ref="A2254" r:id="rId2153" display="https://webagentes.canaldirecto.com.ar/incidents/view/719681-0" xr:uid="{00000000-0004-0000-0300-000068080000}"/>
    <hyperlink ref="A2252" r:id="rId2154" display="https://webagentes.canaldirecto.com.ar/incidents/view/719620-9" xr:uid="{00000000-0004-0000-0300-000069080000}"/>
    <hyperlink ref="A2251" r:id="rId2155" display="https://webagentes.canaldirecto.com.ar/incidents/view/719419-5" xr:uid="{00000000-0004-0000-0300-00006A080000}"/>
    <hyperlink ref="A2266" r:id="rId2156" display="https://webagentes.canaldirecto.com.ar/incidents/view/719402-5" xr:uid="{00000000-0004-0000-0300-00006B080000}"/>
    <hyperlink ref="A2263" r:id="rId2157" display="https://webagentes.canaldirecto.com.ar/incidents/view/719365-5" xr:uid="{00000000-0004-0000-0300-00006C080000}"/>
    <hyperlink ref="A2248" r:id="rId2158" display="https://webagentes.canaldirecto.com.ar/incidents/view/719357-6" xr:uid="{00000000-0004-0000-0300-00006D080000}"/>
    <hyperlink ref="A2249" r:id="rId2159" display="https://webagentes.canaldirecto.com.ar/incidents/view/719344-2" xr:uid="{00000000-0004-0000-0300-00006E080000}"/>
    <hyperlink ref="A2250" r:id="rId2160" display="https://webagentes.canaldirecto.com.ar/incidents/view/719343-3" xr:uid="{00000000-0004-0000-0300-00006F080000}"/>
    <hyperlink ref="A2247" r:id="rId2161" display="https://webagentes.canaldirecto.com.ar/incidents/view/719193-0" xr:uid="{00000000-0004-0000-0300-000070080000}"/>
    <hyperlink ref="A2245" r:id="rId2162" display="https://webagentes.canaldirecto.com.ar/incidents/view/719190-3" xr:uid="{00000000-0004-0000-0300-000071080000}"/>
    <hyperlink ref="A2244" r:id="rId2163" display="https://webagentes.canaldirecto.com.ar/incidents/view/719148-0" xr:uid="{00000000-0004-0000-0300-000072080000}"/>
    <hyperlink ref="A2246" r:id="rId2164" display="https://webagentes.canaldirecto.com.ar/incidents/view/718941-2" xr:uid="{00000000-0004-0000-0300-000073080000}"/>
    <hyperlink ref="A2302" r:id="rId2165" display="https://webagentes.canaldirecto.com.ar/incidents/view/718873-2" xr:uid="{00000000-0004-0000-0300-000074080000}"/>
    <hyperlink ref="A2301" r:id="rId2166" display="https://webagentes.canaldirecto.com.ar/incidents/view/718872-3" xr:uid="{00000000-0004-0000-0300-000075080000}"/>
    <hyperlink ref="A2240" r:id="rId2167" display="https://webagentes.canaldirecto.com.ar/incidents/view/718793-7" xr:uid="{00000000-0004-0000-0300-000076080000}"/>
    <hyperlink ref="A2232" r:id="rId2168" display="https://webagentes.canaldirecto.com.ar/incidents/view/718733-5" xr:uid="{00000000-0004-0000-0300-000077080000}"/>
    <hyperlink ref="A2237" r:id="rId2169" display="https://webagentes.canaldirecto.com.ar/incidents/view/718732-6" xr:uid="{00000000-0004-0000-0300-000078080000}"/>
    <hyperlink ref="A2242" r:id="rId2170" display="https://webagentes.canaldirecto.com.ar/incidents/view/718707-0" xr:uid="{00000000-0004-0000-0300-000079080000}"/>
    <hyperlink ref="A2276" r:id="rId2171" display="https://webagentes.canaldirecto.com.ar/incidents/view/718683-1" xr:uid="{00000000-0004-0000-0300-00007A080000}"/>
    <hyperlink ref="A2275" r:id="rId2172" display="https://webagentes.canaldirecto.com.ar/incidents/view/718682-2" xr:uid="{00000000-0004-0000-0300-00007B080000}"/>
    <hyperlink ref="A2274" r:id="rId2173" display="https://webagentes.canaldirecto.com.ar/incidents/view/718681-3" xr:uid="{00000000-0004-0000-0300-00007C080000}"/>
    <hyperlink ref="A2273" r:id="rId2174" display="https://webagentes.canaldirecto.com.ar/incidents/view/718680-4" xr:uid="{00000000-0004-0000-0300-00007D080000}"/>
    <hyperlink ref="A2236" r:id="rId2175" display="https://webagentes.canaldirecto.com.ar/incidents/view/718563-8" xr:uid="{00000000-0004-0000-0300-00007E080000}"/>
    <hyperlink ref="A2227" r:id="rId2176" display="https://webagentes.canaldirecto.com.ar/incidents/view/718543-4" xr:uid="{00000000-0004-0000-0300-00007F080000}"/>
    <hyperlink ref="A2233" r:id="rId2177" display="https://webagentes.canaldirecto.com.ar/incidents/view/718524-9" xr:uid="{00000000-0004-0000-0300-000080080000}"/>
    <hyperlink ref="A2231" r:id="rId2178" display="https://webagentes.canaldirecto.com.ar/incidents/view/718401-9" xr:uid="{00000000-0004-0000-0300-000081080000}"/>
    <hyperlink ref="A2225" r:id="rId2179" display="https://webagentes.canaldirecto.com.ar/incidents/view/718190-6" xr:uid="{00000000-0004-0000-0300-000082080000}"/>
    <hyperlink ref="A2243" r:id="rId2180" display="https://webagentes.canaldirecto.com.ar/incidents/view/718158-0" xr:uid="{00000000-0004-0000-0300-000083080000}"/>
    <hyperlink ref="A2224" r:id="rId2181" display="https://webagentes.canaldirecto.com.ar/incidents/view/718111-9" xr:uid="{00000000-0004-0000-0300-000084080000}"/>
    <hyperlink ref="A2228" r:id="rId2182" display="https://webagentes.canaldirecto.com.ar/incidents/view/718101-2" xr:uid="{00000000-0004-0000-0300-000085080000}"/>
    <hyperlink ref="A2234" r:id="rId2183" display="https://webagentes.canaldirecto.com.ar/incidents/view/718034-1" xr:uid="{00000000-0004-0000-0300-000086080000}"/>
    <hyperlink ref="A2222" r:id="rId2184" display="https://webagentes.canaldirecto.com.ar/incidents/view/718007-7" xr:uid="{00000000-0004-0000-0300-000087080000}"/>
    <hyperlink ref="A2241" r:id="rId2185" display="https://webagentes.canaldirecto.com.ar/incidents/view/718002-2" xr:uid="{00000000-0004-0000-0300-000088080000}"/>
    <hyperlink ref="A2229" r:id="rId2186" display="https://webagentes.canaldirecto.com.ar/incidents/view/717957-6" xr:uid="{00000000-0004-0000-0300-000089080000}"/>
    <hyperlink ref="A2223" r:id="rId2187" display="https://webagentes.canaldirecto.com.ar/incidents/view/717828-5" xr:uid="{00000000-0004-0000-0300-00008A080000}"/>
    <hyperlink ref="A2218" r:id="rId2188" display="https://webagentes.canaldirecto.com.ar/incidents/view/717609-2" xr:uid="{00000000-0004-0000-0300-00008B080000}"/>
    <hyperlink ref="A2239" r:id="rId2189" display="https://webagentes.canaldirecto.com.ar/incidents/view/717502-0" xr:uid="{00000000-0004-0000-0300-00008C080000}"/>
    <hyperlink ref="A2220" r:id="rId2190" display="https://webagentes.canaldirecto.com.ar/incidents/view/717453-5" xr:uid="{00000000-0004-0000-0300-00008D080000}"/>
    <hyperlink ref="A2235" r:id="rId2191" display="https://webagentes.canaldirecto.com.ar/incidents/view/717140-4" xr:uid="{00000000-0004-0000-0300-00008E080000}"/>
    <hyperlink ref="A2221" r:id="rId2192" display="https://webagentes.canaldirecto.com.ar/incidents/view/717117-6" xr:uid="{00000000-0004-0000-0300-00008F080000}"/>
    <hyperlink ref="A2219" r:id="rId2193" display="https://webagentes.canaldirecto.com.ar/incidents/view/716992-2" xr:uid="{00000000-0004-0000-0300-000090080000}"/>
    <hyperlink ref="A2226" r:id="rId2194" display="https://webagentes.canaldirecto.com.ar/incidents/view/716614-7" xr:uid="{00000000-0004-0000-0300-000091080000}"/>
    <hyperlink ref="A2230" r:id="rId2195" display="https://webagentes.canaldirecto.com.ar/incidents/view/715720-0" xr:uid="{00000000-0004-0000-0300-000092080000}"/>
    <hyperlink ref="A2238" r:id="rId2196" display="https://webagentes.canaldirecto.com.ar/incidents/view/715135-8" xr:uid="{00000000-0004-0000-0300-000093080000}"/>
    <hyperlink ref="A2261" r:id="rId2197" display="https://webagentes.canaldirecto.com.ar/incidents/view/714964-5" xr:uid="{00000000-0004-0000-0300-000094080000}"/>
    <hyperlink ref="A2253" r:id="rId2198" display="https://webagentes.canaldirecto.com.ar/incidents/view/712802-2" xr:uid="{00000000-0004-0000-0300-000095080000}"/>
    <hyperlink ref="A2415" r:id="rId2199" display="https://webagentes.canaldirecto.com.ar/incidents/view/723323-6" xr:uid="{00000000-0004-0000-0300-000096080000}"/>
    <hyperlink ref="A2414" r:id="rId2200" display="https://webagentes.canaldirecto.com.ar/incidents/view/723322-7" xr:uid="{00000000-0004-0000-0300-000097080000}"/>
    <hyperlink ref="A2413" r:id="rId2201" display="https://webagentes.canaldirecto.com.ar/incidents/view/723321-8" xr:uid="{00000000-0004-0000-0300-000098080000}"/>
    <hyperlink ref="A2412" r:id="rId2202" display="https://webagentes.canaldirecto.com.ar/incidents/view/723320-9" xr:uid="{00000000-0004-0000-0300-000099080000}"/>
    <hyperlink ref="A2411" r:id="rId2203" display="https://webagentes.canaldirecto.com.ar/incidents/view/723319-3" xr:uid="{00000000-0004-0000-0300-00009A080000}"/>
    <hyperlink ref="A2410" r:id="rId2204" display="https://webagentes.canaldirecto.com.ar/incidents/view/723318-4" xr:uid="{00000000-0004-0000-0300-00009B080000}"/>
    <hyperlink ref="A2409" r:id="rId2205" display="https://webagentes.canaldirecto.com.ar/incidents/view/723317-5" xr:uid="{00000000-0004-0000-0300-00009C080000}"/>
    <hyperlink ref="A2408" r:id="rId2206" display="https://webagentes.canaldirecto.com.ar/incidents/view/723316-6" xr:uid="{00000000-0004-0000-0300-00009D080000}"/>
    <hyperlink ref="A2351" r:id="rId2207" display="https://webagentes.canaldirecto.com.ar/incidents/view/723032-7" xr:uid="{00000000-0004-0000-0300-00009E080000}"/>
    <hyperlink ref="A2407" r:id="rId2208" display="https://webagentes.canaldirecto.com.ar/incidents/view/722960-4" xr:uid="{00000000-0004-0000-0300-00009F080000}"/>
    <hyperlink ref="A2406" r:id="rId2209" display="https://webagentes.canaldirecto.com.ar/incidents/view/722959-8" xr:uid="{00000000-0004-0000-0300-0000A0080000}"/>
    <hyperlink ref="A2405" r:id="rId2210" display="https://webagentes.canaldirecto.com.ar/incidents/view/722958-9" xr:uid="{00000000-0004-0000-0300-0000A1080000}"/>
    <hyperlink ref="A2404" r:id="rId2211" display="https://webagentes.canaldirecto.com.ar/incidents/view/722957-0" xr:uid="{00000000-0004-0000-0300-0000A2080000}"/>
    <hyperlink ref="A2403" r:id="rId2212" display="https://webagentes.canaldirecto.com.ar/incidents/view/722956-1" xr:uid="{00000000-0004-0000-0300-0000A3080000}"/>
    <hyperlink ref="A2402" r:id="rId2213" display="https://webagentes.canaldirecto.com.ar/incidents/view/722955-2" xr:uid="{00000000-0004-0000-0300-0000A4080000}"/>
    <hyperlink ref="A2401" r:id="rId2214" display="https://webagentes.canaldirecto.com.ar/incidents/view/722954-3" xr:uid="{00000000-0004-0000-0300-0000A5080000}"/>
    <hyperlink ref="A2400" r:id="rId2215" display="https://webagentes.canaldirecto.com.ar/incidents/view/722953-4" xr:uid="{00000000-0004-0000-0300-0000A6080000}"/>
    <hyperlink ref="A2352" r:id="rId2216" display="https://webagentes.canaldirecto.com.ar/incidents/view/722946-4" xr:uid="{00000000-0004-0000-0300-0000A7080000}"/>
    <hyperlink ref="A2348" r:id="rId2217" display="https://webagentes.canaldirecto.com.ar/incidents/view/722870-2" xr:uid="{00000000-0004-0000-0300-0000A8080000}"/>
    <hyperlink ref="A2356" r:id="rId2218" display="https://webagentes.canaldirecto.com.ar/incidents/view/722858-0" xr:uid="{00000000-0004-0000-0300-0000A9080000}"/>
    <hyperlink ref="A2353" r:id="rId2219" display="https://webagentes.canaldirecto.com.ar/incidents/view/722770-3" xr:uid="{00000000-0004-0000-0300-0000AA080000}"/>
    <hyperlink ref="A2355" r:id="rId2220" display="https://webagentes.canaldirecto.com.ar/incidents/view/722769-7" xr:uid="{00000000-0004-0000-0300-0000AB080000}"/>
    <hyperlink ref="A2354" r:id="rId2221" display="https://webagentes.canaldirecto.com.ar/incidents/view/722768-8" xr:uid="{00000000-0004-0000-0300-0000AC080000}"/>
    <hyperlink ref="A2349" r:id="rId2222" display="https://webagentes.canaldirecto.com.ar/incidents/view/722736-9" xr:uid="{00000000-0004-0000-0300-0000AD080000}"/>
    <hyperlink ref="A2396" r:id="rId2223" display="https://webagentes.canaldirecto.com.ar/incidents/view/722534-3" xr:uid="{00000000-0004-0000-0300-0000AE080000}"/>
    <hyperlink ref="A2395" r:id="rId2224" display="https://webagentes.canaldirecto.com.ar/incidents/view/722533-4" xr:uid="{00000000-0004-0000-0300-0000AF080000}"/>
    <hyperlink ref="A2394" r:id="rId2225" display="https://webagentes.canaldirecto.com.ar/incidents/view/722532-5" xr:uid="{00000000-0004-0000-0300-0000B0080000}"/>
    <hyperlink ref="A2393" r:id="rId2226" display="https://webagentes.canaldirecto.com.ar/incidents/view/722531-6" xr:uid="{00000000-0004-0000-0300-0000B1080000}"/>
    <hyperlink ref="A2392" r:id="rId2227" display="https://webagentes.canaldirecto.com.ar/incidents/view/722530-7" xr:uid="{00000000-0004-0000-0300-0000B2080000}"/>
    <hyperlink ref="A2391" r:id="rId2228" display="https://webagentes.canaldirecto.com.ar/incidents/view/722529-1" xr:uid="{00000000-0004-0000-0300-0000B3080000}"/>
    <hyperlink ref="A2390" r:id="rId2229" display="https://webagentes.canaldirecto.com.ar/incidents/view/722528-2" xr:uid="{00000000-0004-0000-0300-0000B4080000}"/>
    <hyperlink ref="A2389" r:id="rId2230" display="https://webagentes.canaldirecto.com.ar/incidents/view/722527-3" xr:uid="{00000000-0004-0000-0300-0000B5080000}"/>
    <hyperlink ref="A2388" r:id="rId2231" display="https://webagentes.canaldirecto.com.ar/incidents/view/722526-4" xr:uid="{00000000-0004-0000-0300-0000B6080000}"/>
    <hyperlink ref="A2387" r:id="rId2232" display="https://webagentes.canaldirecto.com.ar/incidents/view/722525-5" xr:uid="{00000000-0004-0000-0300-0000B7080000}"/>
    <hyperlink ref="A2399" r:id="rId2233" display="https://webagentes.canaldirecto.com.ar/incidents/view/722523-7" xr:uid="{00000000-0004-0000-0300-0000B8080000}"/>
    <hyperlink ref="A2398" r:id="rId2234" display="https://webagentes.canaldirecto.com.ar/incidents/view/722522-8" xr:uid="{00000000-0004-0000-0300-0000B9080000}"/>
    <hyperlink ref="A2397" r:id="rId2235" display="https://webagentes.canaldirecto.com.ar/incidents/view/722521-9" xr:uid="{00000000-0004-0000-0300-0000BA080000}"/>
    <hyperlink ref="A2386" r:id="rId2236" display="https://webagentes.canaldirecto.com.ar/incidents/view/722399-2" xr:uid="{00000000-0004-0000-0300-0000BB080000}"/>
    <hyperlink ref="A2385" r:id="rId2237" display="https://webagentes.canaldirecto.com.ar/incidents/view/722398-3" xr:uid="{00000000-0004-0000-0300-0000BC080000}"/>
    <hyperlink ref="A2384" r:id="rId2238" display="https://webagentes.canaldirecto.com.ar/incidents/view/722397-4" xr:uid="{00000000-0004-0000-0300-0000BD080000}"/>
    <hyperlink ref="A2383" r:id="rId2239" display="https://webagentes.canaldirecto.com.ar/incidents/view/722396-5" xr:uid="{00000000-0004-0000-0300-0000BE080000}"/>
    <hyperlink ref="A2382" r:id="rId2240" display="https://webagentes.canaldirecto.com.ar/incidents/view/722395-6" xr:uid="{00000000-0004-0000-0300-0000BF080000}"/>
    <hyperlink ref="A2381" r:id="rId2241" display="https://webagentes.canaldirecto.com.ar/incidents/view/722394-7" xr:uid="{00000000-0004-0000-0300-0000C0080000}"/>
    <hyperlink ref="A2380" r:id="rId2242" display="https://webagentes.canaldirecto.com.ar/incidents/view/722393-8" xr:uid="{00000000-0004-0000-0300-0000C1080000}"/>
    <hyperlink ref="A2379" r:id="rId2243" display="https://webagentes.canaldirecto.com.ar/incidents/view/722391-0" xr:uid="{00000000-0004-0000-0300-0000C2080000}"/>
    <hyperlink ref="A2378" r:id="rId2244" display="https://webagentes.canaldirecto.com.ar/incidents/view/722390-1" xr:uid="{00000000-0004-0000-0300-0000C3080000}"/>
    <hyperlink ref="A2377" r:id="rId2245" display="https://webagentes.canaldirecto.com.ar/incidents/view/722389-5" xr:uid="{00000000-0004-0000-0300-0000C4080000}"/>
    <hyperlink ref="A2376" r:id="rId2246" display="https://webagentes.canaldirecto.com.ar/incidents/view/722388-6" xr:uid="{00000000-0004-0000-0300-0000C5080000}"/>
    <hyperlink ref="A2345" r:id="rId2247" display="https://webagentes.canaldirecto.com.ar/incidents/view/722327-5" xr:uid="{00000000-0004-0000-0300-0000C6080000}"/>
    <hyperlink ref="A2350" r:id="rId2248" display="https://webagentes.canaldirecto.com.ar/incidents/view/722206-3" xr:uid="{00000000-0004-0000-0300-0000C7080000}"/>
    <hyperlink ref="A2337" r:id="rId2249" display="https://webagentes.canaldirecto.com.ar/incidents/view/722144-4" xr:uid="{00000000-0004-0000-0300-0000C8080000}"/>
    <hyperlink ref="A2338" r:id="rId2250" display="https://webagentes.canaldirecto.com.ar/incidents/view/722137-4" xr:uid="{00000000-0004-0000-0300-0000C9080000}"/>
    <hyperlink ref="A2339" r:id="rId2251" display="https://webagentes.canaldirecto.com.ar/incidents/view/722133-8" xr:uid="{00000000-0004-0000-0300-0000CA080000}"/>
    <hyperlink ref="A2341" r:id="rId2252" display="https://webagentes.canaldirecto.com.ar/incidents/view/722044-5" xr:uid="{00000000-0004-0000-0300-0000CB080000}"/>
    <hyperlink ref="A2340" r:id="rId2253" display="https://webagentes.canaldirecto.com.ar/incidents/view/722043-6" xr:uid="{00000000-0004-0000-0300-0000CC080000}"/>
    <hyperlink ref="A2346" r:id="rId2254" display="https://webagentes.canaldirecto.com.ar/incidents/view/722029-6" xr:uid="{00000000-0004-0000-0300-0000CD080000}"/>
    <hyperlink ref="A2335" r:id="rId2255" display="https://webagentes.canaldirecto.com.ar/incidents/view/722028-7" xr:uid="{00000000-0004-0000-0300-0000CE080000}"/>
    <hyperlink ref="A2375" r:id="rId2256" display="https://webagentes.canaldirecto.com.ar/incidents/view/721998-0" xr:uid="{00000000-0004-0000-0300-0000CF080000}"/>
    <hyperlink ref="A2342" r:id="rId2257" display="https://webagentes.canaldirecto.com.ar/incidents/view/721978-6" xr:uid="{00000000-0004-0000-0300-0000D0080000}"/>
    <hyperlink ref="A2347" r:id="rId2258" display="https://webagentes.canaldirecto.com.ar/incidents/view/721899-0" xr:uid="{00000000-0004-0000-0300-0000D1080000}"/>
    <hyperlink ref="A2333" r:id="rId2259" display="https://webagentes.canaldirecto.com.ar/incidents/view/721893-6" xr:uid="{00000000-0004-0000-0300-0000D2080000}"/>
    <hyperlink ref="A2336" r:id="rId2260" display="https://webagentes.canaldirecto.com.ar/incidents/view/721856-5" xr:uid="{00000000-0004-0000-0300-0000D3080000}"/>
    <hyperlink ref="A2334" r:id="rId2261" display="https://webagentes.canaldirecto.com.ar/incidents/view/721849-5" xr:uid="{00000000-0004-0000-0300-0000D4080000}"/>
    <hyperlink ref="A2374" r:id="rId2262" display="https://webagentes.canaldirecto.com.ar/incidents/view/721845-9" xr:uid="{00000000-0004-0000-0300-0000D5080000}"/>
    <hyperlink ref="A2332" r:id="rId2263" display="https://webagentes.canaldirecto.com.ar/incidents/view/721844-0" xr:uid="{00000000-0004-0000-0300-0000D6080000}"/>
    <hyperlink ref="A2331" r:id="rId2264" display="https://webagentes.canaldirecto.com.ar/incidents/view/721624-8" xr:uid="{00000000-0004-0000-0300-0000D7080000}"/>
    <hyperlink ref="A2320" r:id="rId2265" display="https://webagentes.canaldirecto.com.ar/incidents/view/721439-2" xr:uid="{00000000-0004-0000-0300-0000D8080000}"/>
    <hyperlink ref="A2344" r:id="rId2266" display="https://webagentes.canaldirecto.com.ar/incidents/view/721369-4" xr:uid="{00000000-0004-0000-0300-0000D9080000}"/>
    <hyperlink ref="A2326" r:id="rId2267" display="https://webagentes.canaldirecto.com.ar/incidents/view/721324-1" xr:uid="{00000000-0004-0000-0300-0000DA080000}"/>
    <hyperlink ref="A2327" r:id="rId2268" display="https://webagentes.canaldirecto.com.ar/incidents/view/721319-9" xr:uid="{00000000-0004-0000-0300-0000DB080000}"/>
    <hyperlink ref="A2325" r:id="rId2269" display="https://webagentes.canaldirecto.com.ar/incidents/view/721317-1" xr:uid="{00000000-0004-0000-0300-0000DC080000}"/>
    <hyperlink ref="A2330" r:id="rId2270" display="https://webagentes.canaldirecto.com.ar/incidents/view/721134-0" xr:uid="{00000000-0004-0000-0300-0000DD080000}"/>
    <hyperlink ref="A2323" r:id="rId2271" display="https://webagentes.canaldirecto.com.ar/incidents/view/721061-5" xr:uid="{00000000-0004-0000-0300-0000DE080000}"/>
    <hyperlink ref="A2324" r:id="rId2272" display="https://webagentes.canaldirecto.com.ar/incidents/view/720970-7" xr:uid="{00000000-0004-0000-0300-0000DF080000}"/>
    <hyperlink ref="A2343" r:id="rId2273" display="https://webagentes.canaldirecto.com.ar/incidents/view/720930-9" xr:uid="{00000000-0004-0000-0300-0000E0080000}"/>
    <hyperlink ref="A2321" r:id="rId2274" display="https://webagentes.canaldirecto.com.ar/incidents/view/720914-1" xr:uid="{00000000-0004-0000-0300-0000E1080000}"/>
    <hyperlink ref="A2329" r:id="rId2275" display="https://webagentes.canaldirecto.com.ar/incidents/view/720816-0" xr:uid="{00000000-0004-0000-0300-0000E2080000}"/>
    <hyperlink ref="A2322" r:id="rId2276" display="https://webagentes.canaldirecto.com.ar/incidents/view/720487-2" xr:uid="{00000000-0004-0000-0300-0000E3080000}"/>
    <hyperlink ref="A2328" r:id="rId2277" display="https://webagentes.canaldirecto.com.ar/incidents/view/720326-2" xr:uid="{00000000-0004-0000-0300-0000E4080000}"/>
    <hyperlink ref="A2367" r:id="rId2278" display="https://webagentes.canaldirecto.com.ar/incidents/view/718888-4" xr:uid="{00000000-0004-0000-0300-0000E5080000}"/>
    <hyperlink ref="A2366" r:id="rId2279" display="https://webagentes.canaldirecto.com.ar/incidents/view/718887-5" xr:uid="{00000000-0004-0000-0300-0000E6080000}"/>
    <hyperlink ref="A2365" r:id="rId2280" display="https://webagentes.canaldirecto.com.ar/incidents/view/718886-6" xr:uid="{00000000-0004-0000-0300-0000E7080000}"/>
    <hyperlink ref="A2364" r:id="rId2281" display="https://webagentes.canaldirecto.com.ar/incidents/view/718885-7" xr:uid="{00000000-0004-0000-0300-0000E8080000}"/>
    <hyperlink ref="A2370" r:id="rId2282" display="https://webagentes.canaldirecto.com.ar/incidents/view/718884-8" xr:uid="{00000000-0004-0000-0300-0000E9080000}"/>
    <hyperlink ref="A2369" r:id="rId2283" display="https://webagentes.canaldirecto.com.ar/incidents/view/718883-9" xr:uid="{00000000-0004-0000-0300-0000EA080000}"/>
    <hyperlink ref="A2368" r:id="rId2284" display="https://webagentes.canaldirecto.com.ar/incidents/view/718882-0" xr:uid="{00000000-0004-0000-0300-0000EB080000}"/>
    <hyperlink ref="A2363" r:id="rId2285" display="https://webagentes.canaldirecto.com.ar/incidents/view/718881-1" xr:uid="{00000000-0004-0000-0300-0000EC080000}"/>
    <hyperlink ref="A2362" r:id="rId2286" display="https://webagentes.canaldirecto.com.ar/incidents/view/718880-2" xr:uid="{00000000-0004-0000-0300-0000ED080000}"/>
    <hyperlink ref="A2361" r:id="rId2287" display="https://webagentes.canaldirecto.com.ar/incidents/view/718879-6" xr:uid="{00000000-0004-0000-0300-0000EE080000}"/>
    <hyperlink ref="A2360" r:id="rId2288" display="https://webagentes.canaldirecto.com.ar/incidents/view/718878-7" xr:uid="{00000000-0004-0000-0300-0000EF080000}"/>
    <hyperlink ref="A2373" r:id="rId2289" display="https://webagentes.canaldirecto.com.ar/incidents/view/718876-9" xr:uid="{00000000-0004-0000-0300-0000F0080000}"/>
    <hyperlink ref="A2372" r:id="rId2290" display="https://webagentes.canaldirecto.com.ar/incidents/view/718875-0" xr:uid="{00000000-0004-0000-0300-0000F1080000}"/>
    <hyperlink ref="A2371" r:id="rId2291" display="https://webagentes.canaldirecto.com.ar/incidents/view/718874-1" xr:uid="{00000000-0004-0000-0300-0000F2080000}"/>
    <hyperlink ref="A2418" r:id="rId2292" display="https://webagentes.canaldirecto.com.ar/incidents/view/723355-5" xr:uid="{00000000-0004-0000-0300-0000F3080000}"/>
    <hyperlink ref="A2522" r:id="rId2293" display="https://webagentes.canaldirecto.com.ar/incidents/view/726418-4" xr:uid="{00000000-0004-0000-0300-0000F4080000}"/>
    <hyperlink ref="A2523" r:id="rId2294" display="https://webagentes.canaldirecto.com.ar/incidents/view/726417-5" xr:uid="{00000000-0004-0000-0300-0000F5080000}"/>
    <hyperlink ref="A2457" r:id="rId2295" display="https://webagentes.canaldirecto.com.ar/incidents/view/726184-0" xr:uid="{00000000-0004-0000-0300-0000F6080000}"/>
    <hyperlink ref="A2456" r:id="rId2296" display="https://webagentes.canaldirecto.com.ar/incidents/view/726167-3" xr:uid="{00000000-0004-0000-0300-0000F7080000}"/>
    <hyperlink ref="A2518" r:id="rId2297" display="https://webagentes.canaldirecto.com.ar/incidents/view/726073-5" xr:uid="{00000000-0004-0000-0300-0000F8080000}"/>
    <hyperlink ref="A2519" r:id="rId2298" display="https://webagentes.canaldirecto.com.ar/incidents/view/726072-6" xr:uid="{00000000-0004-0000-0300-0000F9080000}"/>
    <hyperlink ref="A2520" r:id="rId2299" display="https://webagentes.canaldirecto.com.ar/incidents/view/726071-7" xr:uid="{00000000-0004-0000-0300-0000FA080000}"/>
    <hyperlink ref="A2521" r:id="rId2300" display="https://webagentes.canaldirecto.com.ar/incidents/view/726070-8" xr:uid="{00000000-0004-0000-0300-0000FB080000}"/>
    <hyperlink ref="A2454" r:id="rId2301" display="https://webagentes.canaldirecto.com.ar/incidents/view/725993-3" xr:uid="{00000000-0004-0000-0300-0000FC080000}"/>
    <hyperlink ref="A2487" r:id="rId2302" display="https://webagentes.canaldirecto.com.ar/incidents/view/725992-4" xr:uid="{00000000-0004-0000-0300-0000FD080000}"/>
    <hyperlink ref="A2488" r:id="rId2303" display="https://webagentes.canaldirecto.com.ar/incidents/view/725991-5" xr:uid="{00000000-0004-0000-0300-0000FE080000}"/>
    <hyperlink ref="A2489" r:id="rId2304" display="https://webagentes.canaldirecto.com.ar/incidents/view/725990-6" xr:uid="{00000000-0004-0000-0300-0000FF080000}"/>
    <hyperlink ref="A2490" r:id="rId2305" display="https://webagentes.canaldirecto.com.ar/incidents/view/725989-0" xr:uid="{00000000-0004-0000-0300-000000090000}"/>
    <hyperlink ref="A2486" r:id="rId2306" display="https://webagentes.canaldirecto.com.ar/incidents/view/725988-1" xr:uid="{00000000-0004-0000-0300-000001090000}"/>
    <hyperlink ref="A2491" r:id="rId2307" display="https://webagentes.canaldirecto.com.ar/incidents/view/725987-2" xr:uid="{00000000-0004-0000-0300-000002090000}"/>
    <hyperlink ref="A2492" r:id="rId2308" display="https://webagentes.canaldirecto.com.ar/incidents/view/725986-3" xr:uid="{00000000-0004-0000-0300-000003090000}"/>
    <hyperlink ref="A2493" r:id="rId2309" display="https://webagentes.canaldirecto.com.ar/incidents/view/725985-4" xr:uid="{00000000-0004-0000-0300-000004090000}"/>
    <hyperlink ref="A2495" r:id="rId2310" display="https://webagentes.canaldirecto.com.ar/incidents/view/725983-6" xr:uid="{00000000-0004-0000-0300-000005090000}"/>
    <hyperlink ref="A2496" r:id="rId2311" display="https://webagentes.canaldirecto.com.ar/incidents/view/725982-7" xr:uid="{00000000-0004-0000-0300-000006090000}"/>
    <hyperlink ref="A2497" r:id="rId2312" display="https://webagentes.canaldirecto.com.ar/incidents/view/725981-8" xr:uid="{00000000-0004-0000-0300-000007090000}"/>
    <hyperlink ref="A2498" r:id="rId2313" display="https://webagentes.canaldirecto.com.ar/incidents/view/725980-9" xr:uid="{00000000-0004-0000-0300-000008090000}"/>
    <hyperlink ref="A2499" r:id="rId2314" display="https://webagentes.canaldirecto.com.ar/incidents/view/725979-3" xr:uid="{00000000-0004-0000-0300-000009090000}"/>
    <hyperlink ref="A2494" r:id="rId2315" display="https://webagentes.canaldirecto.com.ar/incidents/view/725978-4" xr:uid="{00000000-0004-0000-0300-00000A090000}"/>
    <hyperlink ref="A2500" r:id="rId2316" display="https://webagentes.canaldirecto.com.ar/incidents/view/725977-5" xr:uid="{00000000-0004-0000-0300-00000B090000}"/>
    <hyperlink ref="A2501" r:id="rId2317" display="https://webagentes.canaldirecto.com.ar/incidents/view/725976-6" xr:uid="{00000000-0004-0000-0300-00000C090000}"/>
    <hyperlink ref="A2502" r:id="rId2318" display="https://webagentes.canaldirecto.com.ar/incidents/view/725975-7" xr:uid="{00000000-0004-0000-0300-00000D090000}"/>
    <hyperlink ref="A2511" r:id="rId2319" display="https://webagentes.canaldirecto.com.ar/incidents/view/725974-8" xr:uid="{00000000-0004-0000-0300-00000E090000}"/>
    <hyperlink ref="A2512" r:id="rId2320" display="https://webagentes.canaldirecto.com.ar/incidents/view/725973-9" xr:uid="{00000000-0004-0000-0300-00000F090000}"/>
    <hyperlink ref="A2513" r:id="rId2321" display="https://webagentes.canaldirecto.com.ar/incidents/view/725972-0" xr:uid="{00000000-0004-0000-0300-000010090000}"/>
    <hyperlink ref="A2514" r:id="rId2322" display="https://webagentes.canaldirecto.com.ar/incidents/view/725970-2" xr:uid="{00000000-0004-0000-0300-000011090000}"/>
    <hyperlink ref="A2515" r:id="rId2323" display="https://webagentes.canaldirecto.com.ar/incidents/view/725969-6" xr:uid="{00000000-0004-0000-0300-000012090000}"/>
    <hyperlink ref="A2516" r:id="rId2324" display="https://webagentes.canaldirecto.com.ar/incidents/view/725968-7" xr:uid="{00000000-0004-0000-0300-000013090000}"/>
    <hyperlink ref="A2517" r:id="rId2325" display="https://webagentes.canaldirecto.com.ar/incidents/view/725967-8" xr:uid="{00000000-0004-0000-0300-000014090000}"/>
    <hyperlink ref="A2453" r:id="rId2326" display="https://webagentes.canaldirecto.com.ar/incidents/view/725952-6" xr:uid="{00000000-0004-0000-0300-000015090000}"/>
    <hyperlink ref="A2455" r:id="rId2327" display="https://webagentes.canaldirecto.com.ar/incidents/view/725875-8" xr:uid="{00000000-0004-0000-0300-000016090000}"/>
    <hyperlink ref="A2451" r:id="rId2328" display="https://webagentes.canaldirecto.com.ar/incidents/view/725819-2" xr:uid="{00000000-0004-0000-0300-000017090000}"/>
    <hyperlink ref="A2448" r:id="rId2329" display="https://webagentes.canaldirecto.com.ar/incidents/view/725353-1" xr:uid="{00000000-0004-0000-0300-000018090000}"/>
    <hyperlink ref="A2449" r:id="rId2330" display="https://webagentes.canaldirecto.com.ar/incidents/view/725324-9" xr:uid="{00000000-0004-0000-0300-000019090000}"/>
    <hyperlink ref="A2445" r:id="rId2331" display="https://webagentes.canaldirecto.com.ar/incidents/view/725322-1" xr:uid="{00000000-0004-0000-0300-00001A090000}"/>
    <hyperlink ref="A2452" r:id="rId2332" display="https://webagentes.canaldirecto.com.ar/incidents/view/725307-2" xr:uid="{00000000-0004-0000-0300-00001B090000}"/>
    <hyperlink ref="A2450" r:id="rId2333" display="https://webagentes.canaldirecto.com.ar/incidents/view/725303-6" xr:uid="{00000000-0004-0000-0300-00001C090000}"/>
    <hyperlink ref="A2463" r:id="rId2334" display="https://webagentes.canaldirecto.com.ar/incidents/view/725139-3" xr:uid="{00000000-0004-0000-0300-00001D090000}"/>
    <hyperlink ref="A2464" r:id="rId2335" display="https://webagentes.canaldirecto.com.ar/incidents/view/725138-4" xr:uid="{00000000-0004-0000-0300-00001E090000}"/>
    <hyperlink ref="A2465" r:id="rId2336" display="https://webagentes.canaldirecto.com.ar/incidents/view/725137-5" xr:uid="{00000000-0004-0000-0300-00001F090000}"/>
    <hyperlink ref="A2466" r:id="rId2337" display="https://webagentes.canaldirecto.com.ar/incidents/view/725136-6" xr:uid="{00000000-0004-0000-0300-000020090000}"/>
    <hyperlink ref="A2441" r:id="rId2338" display="https://webagentes.canaldirecto.com.ar/incidents/view/725122-3" xr:uid="{00000000-0004-0000-0300-000021090000}"/>
    <hyperlink ref="A2507" r:id="rId2339" display="https://webagentes.canaldirecto.com.ar/incidents/view/725119-9" xr:uid="{00000000-0004-0000-0300-000022090000}"/>
    <hyperlink ref="A2510" r:id="rId2340" display="https://webagentes.canaldirecto.com.ar/incidents/view/725118-0" xr:uid="{00000000-0004-0000-0300-000023090000}"/>
    <hyperlink ref="A2508" r:id="rId2341" display="https://webagentes.canaldirecto.com.ar/incidents/view/725117-1" xr:uid="{00000000-0004-0000-0300-000024090000}"/>
    <hyperlink ref="A2509" r:id="rId2342" display="https://webagentes.canaldirecto.com.ar/incidents/view/725116-2" xr:uid="{00000000-0004-0000-0300-000025090000}"/>
    <hyperlink ref="A2480" r:id="rId2343" display="https://webagentes.canaldirecto.com.ar/incidents/view/725113-5" xr:uid="{00000000-0004-0000-0300-000026090000}"/>
    <hyperlink ref="A2481" r:id="rId2344" display="https://webagentes.canaldirecto.com.ar/incidents/view/725112-6" xr:uid="{00000000-0004-0000-0300-000027090000}"/>
    <hyperlink ref="A2482" r:id="rId2345" display="https://webagentes.canaldirecto.com.ar/incidents/view/725111-7" xr:uid="{00000000-0004-0000-0300-000028090000}"/>
    <hyperlink ref="A2483" r:id="rId2346" display="https://webagentes.canaldirecto.com.ar/incidents/view/725110-8" xr:uid="{00000000-0004-0000-0300-000029090000}"/>
    <hyperlink ref="A2484" r:id="rId2347" display="https://webagentes.canaldirecto.com.ar/incidents/view/725109-2" xr:uid="{00000000-0004-0000-0300-00002A090000}"/>
    <hyperlink ref="A2485" r:id="rId2348" display="https://webagentes.canaldirecto.com.ar/incidents/view/725108-3" xr:uid="{00000000-0004-0000-0300-00002B090000}"/>
    <hyperlink ref="A2471" r:id="rId2349" display="https://webagentes.canaldirecto.com.ar/incidents/view/725094-1" xr:uid="{00000000-0004-0000-0300-00002C090000}"/>
    <hyperlink ref="A2472" r:id="rId2350" display="https://webagentes.canaldirecto.com.ar/incidents/view/725093-2" xr:uid="{00000000-0004-0000-0300-00002D090000}"/>
    <hyperlink ref="A2473" r:id="rId2351" display="https://webagentes.canaldirecto.com.ar/incidents/view/725092-3" xr:uid="{00000000-0004-0000-0300-00002E090000}"/>
    <hyperlink ref="A2474" r:id="rId2352" display="https://webagentes.canaldirecto.com.ar/incidents/view/725091-4" xr:uid="{00000000-0004-0000-0300-00002F090000}"/>
    <hyperlink ref="A2475" r:id="rId2353" display="https://webagentes.canaldirecto.com.ar/incidents/view/725090-5" xr:uid="{00000000-0004-0000-0300-000030090000}"/>
    <hyperlink ref="A2446" r:id="rId2354" display="https://webagentes.canaldirecto.com.ar/incidents/view/725041-9" xr:uid="{00000000-0004-0000-0300-000031090000}"/>
    <hyperlink ref="A2447" r:id="rId2355" display="https://webagentes.canaldirecto.com.ar/incidents/view/725040-0" xr:uid="{00000000-0004-0000-0300-000032090000}"/>
    <hyperlink ref="A2442" r:id="rId2356" display="https://webagentes.canaldirecto.com.ar/incidents/view/725036-7" xr:uid="{00000000-0004-0000-0300-000033090000}"/>
    <hyperlink ref="A2439" r:id="rId2357" display="https://webagentes.canaldirecto.com.ar/incidents/view/724925-5" xr:uid="{00000000-0004-0000-0300-000034090000}"/>
    <hyperlink ref="A2443" r:id="rId2358" display="https://webagentes.canaldirecto.com.ar/incidents/view/724918-5" xr:uid="{00000000-0004-0000-0300-000035090000}"/>
    <hyperlink ref="A2437" r:id="rId2359" display="https://webagentes.canaldirecto.com.ar/incidents/view/724904-2" xr:uid="{00000000-0004-0000-0300-000036090000}"/>
    <hyperlink ref="A2438" r:id="rId2360" display="https://webagentes.canaldirecto.com.ar/incidents/view/724886-7" xr:uid="{00000000-0004-0000-0300-000037090000}"/>
    <hyperlink ref="A2503" r:id="rId2361" display="https://webagentes.canaldirecto.com.ar/incidents/view/724883-0" xr:uid="{00000000-0004-0000-0300-000038090000}"/>
    <hyperlink ref="A2504" r:id="rId2362" display="https://webagentes.canaldirecto.com.ar/incidents/view/724882-1" xr:uid="{00000000-0004-0000-0300-000039090000}"/>
    <hyperlink ref="A2505" r:id="rId2363" display="https://webagentes.canaldirecto.com.ar/incidents/view/724881-2" xr:uid="{00000000-0004-0000-0300-00003A090000}"/>
    <hyperlink ref="A2506" r:id="rId2364" display="https://webagentes.canaldirecto.com.ar/incidents/view/724880-3" xr:uid="{00000000-0004-0000-0300-00003B090000}"/>
    <hyperlink ref="A2436" r:id="rId2365" display="https://webagentes.canaldirecto.com.ar/incidents/view/724867-2" xr:uid="{00000000-0004-0000-0300-00003C090000}"/>
    <hyperlink ref="A2476" r:id="rId2366" display="https://webagentes.canaldirecto.com.ar/incidents/view/724700-8" xr:uid="{00000000-0004-0000-0300-00003D090000}"/>
    <hyperlink ref="A2477" r:id="rId2367" display="https://webagentes.canaldirecto.com.ar/incidents/view/724699-3" xr:uid="{00000000-0004-0000-0300-00003E090000}"/>
    <hyperlink ref="A2478" r:id="rId2368" display="https://webagentes.canaldirecto.com.ar/incidents/view/724698-4" xr:uid="{00000000-0004-0000-0300-00003F090000}"/>
    <hyperlink ref="A2479" r:id="rId2369" display="https://webagentes.canaldirecto.com.ar/incidents/view/724697-5" xr:uid="{00000000-0004-0000-0300-000040090000}"/>
    <hyperlink ref="A2435" r:id="rId2370" display="https://webagentes.canaldirecto.com.ar/incidents/view/724619-7" xr:uid="{00000000-0004-0000-0300-000041090000}"/>
    <hyperlink ref="A2434" r:id="rId2371" display="https://webagentes.canaldirecto.com.ar/incidents/view/724572-7" xr:uid="{00000000-0004-0000-0300-000042090000}"/>
    <hyperlink ref="A2440" r:id="rId2372" display="https://webagentes.canaldirecto.com.ar/incidents/view/724563-9" xr:uid="{00000000-0004-0000-0300-000043090000}"/>
    <hyperlink ref="A2444" r:id="rId2373" display="https://webagentes.canaldirecto.com.ar/incidents/view/724309-3" xr:uid="{00000000-0004-0000-0300-000044090000}"/>
    <hyperlink ref="A2430" r:id="rId2374" display="https://webagentes.canaldirecto.com.ar/incidents/view/724275-7" xr:uid="{00000000-0004-0000-0300-000045090000}"/>
    <hyperlink ref="A2431" r:id="rId2375" display="https://webagentes.canaldirecto.com.ar/incidents/view/724184-6" xr:uid="{00000000-0004-0000-0300-000046090000}"/>
    <hyperlink ref="A2428" r:id="rId2376" display="https://webagentes.canaldirecto.com.ar/incidents/view/724161-5" xr:uid="{00000000-0004-0000-0300-000047090000}"/>
    <hyperlink ref="A2433" r:id="rId2377" display="https://webagentes.canaldirecto.com.ar/incidents/view/724104-0" xr:uid="{00000000-0004-0000-0300-000048090000}"/>
    <hyperlink ref="A2429" r:id="rId2378" display="https://webagentes.canaldirecto.com.ar/incidents/view/724092-6" xr:uid="{00000000-0004-0000-0300-000049090000}"/>
    <hyperlink ref="A2459" r:id="rId2379" display="https://webagentes.canaldirecto.com.ar/incidents/view/724085-6" xr:uid="{00000000-0004-0000-0300-00004A090000}"/>
    <hyperlink ref="A2460" r:id="rId2380" display="https://webagentes.canaldirecto.com.ar/incidents/view/724084-7" xr:uid="{00000000-0004-0000-0300-00004B090000}"/>
    <hyperlink ref="A2461" r:id="rId2381" display="https://webagentes.canaldirecto.com.ar/incidents/view/724083-8" xr:uid="{00000000-0004-0000-0300-00004C090000}"/>
    <hyperlink ref="A2462" r:id="rId2382" display="https://webagentes.canaldirecto.com.ar/incidents/view/724082-9" xr:uid="{00000000-0004-0000-0300-00004D090000}"/>
    <hyperlink ref="A2467" r:id="rId2383" display="https://webagentes.canaldirecto.com.ar/incidents/view/724081-0" xr:uid="{00000000-0004-0000-0300-00004E090000}"/>
    <hyperlink ref="A2468" r:id="rId2384" display="https://webagentes.canaldirecto.com.ar/incidents/view/724080-1" xr:uid="{00000000-0004-0000-0300-00004F090000}"/>
    <hyperlink ref="A2469" r:id="rId2385" display="https://webagentes.canaldirecto.com.ar/incidents/view/724079-5" xr:uid="{00000000-0004-0000-0300-000050090000}"/>
    <hyperlink ref="A2470" r:id="rId2386" display="https://webagentes.canaldirecto.com.ar/incidents/view/724078-6" xr:uid="{00000000-0004-0000-0300-000051090000}"/>
    <hyperlink ref="A2432" r:id="rId2387" display="https://webagentes.canaldirecto.com.ar/incidents/view/724016-6" xr:uid="{00000000-0004-0000-0300-000052090000}"/>
    <hyperlink ref="A2427" r:id="rId2388" display="https://webagentes.canaldirecto.com.ar/incidents/view/723957-7" xr:uid="{00000000-0004-0000-0300-000053090000}"/>
    <hyperlink ref="A2425" r:id="rId2389" display="https://webagentes.canaldirecto.com.ar/incidents/view/723928-5" xr:uid="{00000000-0004-0000-0300-000054090000}"/>
    <hyperlink ref="A2423" r:id="rId2390" display="https://webagentes.canaldirecto.com.ar/incidents/view/723817-0" xr:uid="{00000000-0004-0000-0300-000055090000}"/>
    <hyperlink ref="A2424" r:id="rId2391" display="https://webagentes.canaldirecto.com.ar/incidents/view/723518-2" xr:uid="{00000000-0004-0000-0300-000056090000}"/>
    <hyperlink ref="A2421" r:id="rId2392" display="https://webagentes.canaldirecto.com.ar/incidents/view/723515-5" xr:uid="{00000000-0004-0000-0300-000057090000}"/>
    <hyperlink ref="A2422" r:id="rId2393" display="https://webagentes.canaldirecto.com.ar/incidents/view/723208-8" xr:uid="{00000000-0004-0000-0300-000058090000}"/>
    <hyperlink ref="A2426" r:id="rId2394" display="https://webagentes.canaldirecto.com.ar/incidents/view/723187-6" xr:uid="{00000000-0004-0000-0300-000059090000}"/>
    <hyperlink ref="A2605" r:id="rId2395" display="https://webagentes.canaldirecto.com.ar/incidents/view/728643-2" xr:uid="{00000000-0004-0000-0300-00005A090000}"/>
    <hyperlink ref="A2606" r:id="rId2396" display="https://webagentes.canaldirecto.com.ar/incidents/view/728642-3" xr:uid="{00000000-0004-0000-0300-00005B090000}"/>
    <hyperlink ref="A2604" r:id="rId2397" display="https://webagentes.canaldirecto.com.ar/incidents/view/728641-4" xr:uid="{00000000-0004-0000-0300-00005C090000}"/>
    <hyperlink ref="A2607" r:id="rId2398" display="https://webagentes.canaldirecto.com.ar/incidents/view/728624-7" xr:uid="{00000000-0004-0000-0300-00005D090000}"/>
    <hyperlink ref="A2601" r:id="rId2399" display="https://webagentes.canaldirecto.com.ar/incidents/view/728336-5" xr:uid="{00000000-0004-0000-0300-00005E090000}"/>
    <hyperlink ref="A2600" r:id="rId2400" display="https://webagentes.canaldirecto.com.ar/incidents/view/728328-6" xr:uid="{00000000-0004-0000-0300-00005F090000}"/>
    <hyperlink ref="A2599" r:id="rId2401" display="https://webagentes.canaldirecto.com.ar/incidents/view/728327-7" xr:uid="{00000000-0004-0000-0300-000060090000}"/>
    <hyperlink ref="A2594" r:id="rId2402" display="https://webagentes.canaldirecto.com.ar/incidents/view/728326-8" xr:uid="{00000000-0004-0000-0300-000061090000}"/>
    <hyperlink ref="A2593" r:id="rId2403" display="https://webagentes.canaldirecto.com.ar/incidents/view/728325-9" xr:uid="{00000000-0004-0000-0300-000062090000}"/>
    <hyperlink ref="A2592" r:id="rId2404" display="https://webagentes.canaldirecto.com.ar/incidents/view/728324-0" xr:uid="{00000000-0004-0000-0300-000063090000}"/>
    <hyperlink ref="A2591" r:id="rId2405" display="https://webagentes.canaldirecto.com.ar/incidents/view/728323-1" xr:uid="{00000000-0004-0000-0300-000064090000}"/>
    <hyperlink ref="A2603" r:id="rId2406" display="https://webagentes.canaldirecto.com.ar/incidents/view/728322-2" xr:uid="{00000000-0004-0000-0300-000065090000}"/>
    <hyperlink ref="A2602" r:id="rId2407" display="https://webagentes.canaldirecto.com.ar/incidents/view/728321-3" xr:uid="{00000000-0004-0000-0300-000066090000}"/>
    <hyperlink ref="A2598" r:id="rId2408" display="https://webagentes.canaldirecto.com.ar/incidents/view/728320-4" xr:uid="{00000000-0004-0000-0300-000067090000}"/>
    <hyperlink ref="A2596" r:id="rId2409" display="https://webagentes.canaldirecto.com.ar/incidents/view/728319-8" xr:uid="{00000000-0004-0000-0300-000068090000}"/>
    <hyperlink ref="A2597" r:id="rId2410" display="https://webagentes.canaldirecto.com.ar/incidents/view/728318-9" xr:uid="{00000000-0004-0000-0300-000069090000}"/>
    <hyperlink ref="A2595" r:id="rId2411" display="https://webagentes.canaldirecto.com.ar/incidents/view/728317-0" xr:uid="{00000000-0004-0000-0300-00006A090000}"/>
    <hyperlink ref="A2572" r:id="rId2412" display="https://webagentes.canaldirecto.com.ar/incidents/view/728164-0" xr:uid="{00000000-0004-0000-0300-00006B090000}"/>
    <hyperlink ref="A2590" r:id="rId2413" display="https://webagentes.canaldirecto.com.ar/incidents/view/728110-9" xr:uid="{00000000-0004-0000-0300-00006C090000}"/>
    <hyperlink ref="A2589" r:id="rId2414" display="https://webagentes.canaldirecto.com.ar/incidents/view/728109-3" xr:uid="{00000000-0004-0000-0300-00006D090000}"/>
    <hyperlink ref="A2588" r:id="rId2415" display="https://webagentes.canaldirecto.com.ar/incidents/view/728108-4" xr:uid="{00000000-0004-0000-0300-00006E090000}"/>
    <hyperlink ref="A2587" r:id="rId2416" display="https://webagentes.canaldirecto.com.ar/incidents/view/728107-5" xr:uid="{00000000-0004-0000-0300-00006F090000}"/>
    <hyperlink ref="A2586" r:id="rId2417" display="https://webagentes.canaldirecto.com.ar/incidents/view/728106-6" xr:uid="{00000000-0004-0000-0300-000070090000}"/>
    <hyperlink ref="A2585" r:id="rId2418" display="https://webagentes.canaldirecto.com.ar/incidents/view/728105-7" xr:uid="{00000000-0004-0000-0300-000071090000}"/>
    <hyperlink ref="A2584" r:id="rId2419" display="https://webagentes.canaldirecto.com.ar/incidents/view/728104-8" xr:uid="{00000000-0004-0000-0300-000072090000}"/>
    <hyperlink ref="A2583" r:id="rId2420" display="https://webagentes.canaldirecto.com.ar/incidents/view/728103-9" xr:uid="{00000000-0004-0000-0300-000073090000}"/>
    <hyperlink ref="A2582" r:id="rId2421" display="https://webagentes.canaldirecto.com.ar/incidents/view/728102-0" xr:uid="{00000000-0004-0000-0300-000074090000}"/>
    <hyperlink ref="A2570" r:id="rId2422" display="https://webagentes.canaldirecto.com.ar/incidents/view/728056-2" xr:uid="{00000000-0004-0000-0300-000075090000}"/>
    <hyperlink ref="A2527" r:id="rId2423" display="https://webagentes.canaldirecto.com.ar/incidents/view/727884-0" xr:uid="{00000000-0004-0000-0300-000076090000}"/>
    <hyperlink ref="A2529" r:id="rId2424" display="https://webagentes.canaldirecto.com.ar/incidents/view/727883-1" xr:uid="{00000000-0004-0000-0300-000077090000}"/>
    <hyperlink ref="A2528" r:id="rId2425" display="https://webagentes.canaldirecto.com.ar/incidents/view/727882-2" xr:uid="{00000000-0004-0000-0300-000078090000}"/>
    <hyperlink ref="A2567" r:id="rId2426" display="https://webagentes.canaldirecto.com.ar/incidents/view/727794-8" xr:uid="{00000000-0004-0000-0300-000079090000}"/>
    <hyperlink ref="A2568" r:id="rId2427" display="https://webagentes.canaldirecto.com.ar/incidents/view/727743-4" xr:uid="{00000000-0004-0000-0300-00007A090000}"/>
    <hyperlink ref="A2566" r:id="rId2428" display="https://webagentes.canaldirecto.com.ar/incidents/view/727654-1" xr:uid="{00000000-0004-0000-0300-00007B090000}"/>
    <hyperlink ref="A2569" r:id="rId2429" display="https://webagentes.canaldirecto.com.ar/incidents/view/727652-3" xr:uid="{00000000-0004-0000-0300-00007C090000}"/>
    <hyperlink ref="A2558" r:id="rId2430" display="https://webagentes.canaldirecto.com.ar/incidents/view/727329-8" xr:uid="{00000000-0004-0000-0300-00007D090000}"/>
    <hyperlink ref="A2581" r:id="rId2431" display="https://webagentes.canaldirecto.com.ar/incidents/view/727316-4" xr:uid="{00000000-0004-0000-0300-00007E090000}"/>
    <hyperlink ref="A2580" r:id="rId2432" display="https://webagentes.canaldirecto.com.ar/incidents/view/727315-5" xr:uid="{00000000-0004-0000-0300-00007F090000}"/>
    <hyperlink ref="A2555" r:id="rId2433" display="https://webagentes.canaldirecto.com.ar/incidents/view/727303-0" xr:uid="{00000000-0004-0000-0300-000080090000}"/>
    <hyperlink ref="A2571" r:id="rId2434" display="https://webagentes.canaldirecto.com.ar/incidents/view/727263-3" xr:uid="{00000000-0004-0000-0300-000081090000}"/>
    <hyperlink ref="A2549" r:id="rId2435" display="https://webagentes.canaldirecto.com.ar/incidents/view/727139-7" xr:uid="{00000000-0004-0000-0300-000082090000}"/>
    <hyperlink ref="A2550" r:id="rId2436" display="https://webagentes.canaldirecto.com.ar/incidents/view/727128-1" xr:uid="{00000000-0004-0000-0300-000083090000}"/>
    <hyperlink ref="A2548" r:id="rId2437" display="https://webagentes.canaldirecto.com.ar/incidents/view/727077-8" xr:uid="{00000000-0004-0000-0300-000084090000}"/>
    <hyperlink ref="A2551" r:id="rId2438" display="https://webagentes.canaldirecto.com.ar/incidents/view/727076-9" xr:uid="{00000000-0004-0000-0300-000085090000}"/>
    <hyperlink ref="A2545" r:id="rId2439" display="https://webagentes.canaldirecto.com.ar/incidents/view/726899-5" xr:uid="{00000000-0004-0000-0300-000086090000}"/>
    <hyperlink ref="A2544" r:id="rId2440" display="https://webagentes.canaldirecto.com.ar/incidents/view/726892-2" xr:uid="{00000000-0004-0000-0300-000087090000}"/>
    <hyperlink ref="A2543" r:id="rId2441" display="https://webagentes.canaldirecto.com.ar/incidents/view/726888-9" xr:uid="{00000000-0004-0000-0300-000088090000}"/>
    <hyperlink ref="A2542" r:id="rId2442" display="https://webagentes.canaldirecto.com.ar/incidents/view/726839-3" xr:uid="{00000000-0004-0000-0300-000089090000}"/>
    <hyperlink ref="A2541" r:id="rId2443" display="https://webagentes.canaldirecto.com.ar/incidents/view/726836-6" xr:uid="{00000000-0004-0000-0300-00008A090000}"/>
    <hyperlink ref="A2546" r:id="rId2444" display="https://webagentes.canaldirecto.com.ar/incidents/view/726818-0" xr:uid="{00000000-0004-0000-0300-00008B090000}"/>
    <hyperlink ref="A2539" r:id="rId2445" display="https://webagentes.canaldirecto.com.ar/incidents/view/726804-7" xr:uid="{00000000-0004-0000-0300-00008C090000}"/>
    <hyperlink ref="A2576" r:id="rId2446" display="https://webagentes.canaldirecto.com.ar/incidents/view/726737-6" xr:uid="{00000000-0004-0000-0300-00008D090000}"/>
    <hyperlink ref="A2575" r:id="rId2447" display="https://webagentes.canaldirecto.com.ar/incidents/view/726736-7" xr:uid="{00000000-0004-0000-0300-00008E090000}"/>
    <hyperlink ref="A2579" r:id="rId2448" display="https://webagentes.canaldirecto.com.ar/incidents/view/726735-8" xr:uid="{00000000-0004-0000-0300-00008F090000}"/>
    <hyperlink ref="A2578" r:id="rId2449" display="https://webagentes.canaldirecto.com.ar/incidents/view/726734-9" xr:uid="{00000000-0004-0000-0300-000090090000}"/>
    <hyperlink ref="A2577" r:id="rId2450" display="https://webagentes.canaldirecto.com.ar/incidents/view/726733-0" xr:uid="{00000000-0004-0000-0300-000091090000}"/>
    <hyperlink ref="A2563" r:id="rId2451" display="https://webagentes.canaldirecto.com.ar/incidents/view/726713-6" xr:uid="{00000000-0004-0000-0300-000092090000}"/>
    <hyperlink ref="A2561" r:id="rId2452" display="https://webagentes.canaldirecto.com.ar/incidents/view/726712-7" xr:uid="{00000000-0004-0000-0300-000093090000}"/>
    <hyperlink ref="A2564" r:id="rId2453" display="https://webagentes.canaldirecto.com.ar/incidents/view/726711-8" xr:uid="{00000000-0004-0000-0300-000094090000}"/>
    <hyperlink ref="A2560" r:id="rId2454" display="https://webagentes.canaldirecto.com.ar/incidents/view/726710-9" xr:uid="{00000000-0004-0000-0300-000095090000}"/>
    <hyperlink ref="A2562" r:id="rId2455" display="https://webagentes.canaldirecto.com.ar/incidents/view/726709-3" xr:uid="{00000000-0004-0000-0300-000096090000}"/>
    <hyperlink ref="A2553" r:id="rId2456" display="https://webagentes.canaldirecto.com.ar/incidents/view/726708-4" xr:uid="{00000000-0004-0000-0300-000097090000}"/>
    <hyperlink ref="A2557" r:id="rId2457" display="https://webagentes.canaldirecto.com.ar/incidents/view/726705-7" xr:uid="{00000000-0004-0000-0300-000098090000}"/>
    <hyperlink ref="A2554" r:id="rId2458" display="https://webagentes.canaldirecto.com.ar/incidents/view/726703-9" xr:uid="{00000000-0004-0000-0300-000099090000}"/>
    <hyperlink ref="A2556" r:id="rId2459" display="https://webagentes.canaldirecto.com.ar/incidents/view/726701-1" xr:uid="{00000000-0004-0000-0300-00009A090000}"/>
    <hyperlink ref="A2552" r:id="rId2460" display="https://webagentes.canaldirecto.com.ar/incidents/view/726699-7" xr:uid="{00000000-0004-0000-0300-00009B090000}"/>
    <hyperlink ref="A2537" r:id="rId2461" display="https://webagentes.canaldirecto.com.ar/incidents/view/726670-2" xr:uid="{00000000-0004-0000-0300-00009C090000}"/>
    <hyperlink ref="A2538" r:id="rId2462" display="https://webagentes.canaldirecto.com.ar/incidents/view/726666-9" xr:uid="{00000000-0004-0000-0300-00009D090000}"/>
    <hyperlink ref="A2534" r:id="rId2463" display="https://webagentes.canaldirecto.com.ar/incidents/view/726643-8" xr:uid="{00000000-0004-0000-0300-00009E090000}"/>
    <hyperlink ref="A2565" r:id="rId2464" display="https://webagentes.canaldirecto.com.ar/incidents/view/726641-0" xr:uid="{00000000-0004-0000-0300-00009F090000}"/>
    <hyperlink ref="A2547" r:id="rId2465" display="https://webagentes.canaldirecto.com.ar/incidents/view/726619-1" xr:uid="{00000000-0004-0000-0300-0000A0090000}"/>
    <hyperlink ref="A2540" r:id="rId2466" display="https://webagentes.canaldirecto.com.ar/incidents/view/726556-3" xr:uid="{00000000-0004-0000-0300-0000A1090000}"/>
    <hyperlink ref="A2536" r:id="rId2467" display="https://webagentes.canaldirecto.com.ar/incidents/view/726419-3" xr:uid="{00000000-0004-0000-0300-0000A2090000}"/>
    <hyperlink ref="A2535" r:id="rId2468" display="https://webagentes.canaldirecto.com.ar/incidents/view/726416-6" xr:uid="{00000000-0004-0000-0300-0000A3090000}"/>
    <hyperlink ref="A2532" r:id="rId2469" display="https://webagentes.canaldirecto.com.ar/incidents/view/726238-0" xr:uid="{00000000-0004-0000-0300-0000A4090000}"/>
    <hyperlink ref="A2533" r:id="rId2470" display="https://webagentes.canaldirecto.com.ar/incidents/view/726229-2" xr:uid="{00000000-0004-0000-0300-0000A5090000}"/>
    <hyperlink ref="A2530" r:id="rId2471" display="https://webagentes.canaldirecto.com.ar/incidents/view/725999-7" xr:uid="{00000000-0004-0000-0300-0000A6090000}"/>
    <hyperlink ref="A2559" r:id="rId2472" display="https://webagentes.canaldirecto.com.ar/incidents/view/725997-9" xr:uid="{00000000-0004-0000-0300-0000A7090000}"/>
    <hyperlink ref="A2531" r:id="rId2473" display="https://webagentes.canaldirecto.com.ar/incidents/view/725778-6" xr:uid="{00000000-0004-0000-0300-0000A8090000}"/>
    <hyperlink ref="A2701" r:id="rId2474" display="https://webagentes.canaldirecto.com.ar/incidents/view/731025-2" xr:uid="{00000000-0004-0000-0300-0000A9090000}"/>
    <hyperlink ref="A2700" r:id="rId2475" display="https://webagentes.canaldirecto.com.ar/incidents/view/731024-3" xr:uid="{00000000-0004-0000-0300-0000AA090000}"/>
    <hyperlink ref="A2662" r:id="rId2476" display="https://webagentes.canaldirecto.com.ar/incidents/view/730856-7" xr:uid="{00000000-0004-0000-0300-0000AB090000}"/>
    <hyperlink ref="A2659" r:id="rId2477" display="https://webagentes.canaldirecto.com.ar/incidents/view/730835-4" xr:uid="{00000000-0004-0000-0300-0000AC090000}"/>
    <hyperlink ref="A2658" r:id="rId2478" display="https://webagentes.canaldirecto.com.ar/incidents/view/730817-8" xr:uid="{00000000-0004-0000-0300-0000AD090000}"/>
    <hyperlink ref="A2663" r:id="rId2479" display="https://webagentes.canaldirecto.com.ar/incidents/view/730816-9" xr:uid="{00000000-0004-0000-0300-0000AE090000}"/>
    <hyperlink ref="A2661" r:id="rId2480" display="https://webagentes.canaldirecto.com.ar/incidents/view/730775-3" xr:uid="{00000000-0004-0000-0300-0000AF090000}"/>
    <hyperlink ref="A2655" r:id="rId2481" display="https://webagentes.canaldirecto.com.ar/incidents/view/730472-9" xr:uid="{00000000-0004-0000-0300-0000B0090000}"/>
    <hyperlink ref="A2656" r:id="rId2482" display="https://webagentes.canaldirecto.com.ar/incidents/view/730412-7" xr:uid="{00000000-0004-0000-0300-0000B1090000}"/>
    <hyperlink ref="A2699" r:id="rId2483" display="https://webagentes.canaldirecto.com.ar/incidents/view/730339-5" xr:uid="{00000000-0004-0000-0300-0000B2090000}"/>
    <hyperlink ref="A2698" r:id="rId2484" display="https://webagentes.canaldirecto.com.ar/incidents/view/730338-6" xr:uid="{00000000-0004-0000-0300-0000B3090000}"/>
    <hyperlink ref="A2694" r:id="rId2485" display="https://webagentes.canaldirecto.com.ar/incidents/view/730337-7" xr:uid="{00000000-0004-0000-0300-0000B4090000}"/>
    <hyperlink ref="A2695" r:id="rId2486" display="https://webagentes.canaldirecto.com.ar/incidents/view/730336-8" xr:uid="{00000000-0004-0000-0300-0000B5090000}"/>
    <hyperlink ref="A2651" r:id="rId2487" display="https://webagentes.canaldirecto.com.ar/incidents/view/730321-6" xr:uid="{00000000-0004-0000-0300-0000B6090000}"/>
    <hyperlink ref="A2697" r:id="rId2488" display="https://webagentes.canaldirecto.com.ar/incidents/view/730217-4" xr:uid="{00000000-0004-0000-0300-0000B7090000}"/>
    <hyperlink ref="A2696" r:id="rId2489" display="https://webagentes.canaldirecto.com.ar/incidents/view/730216-5" xr:uid="{00000000-0004-0000-0300-0000B8090000}"/>
    <hyperlink ref="A2688" r:id="rId2490" display="https://webagentes.canaldirecto.com.ar/incidents/view/730206-8" xr:uid="{00000000-0004-0000-0300-0000B9090000}"/>
    <hyperlink ref="A2687" r:id="rId2491" display="https://webagentes.canaldirecto.com.ar/incidents/view/730205-9" xr:uid="{00000000-0004-0000-0300-0000BA090000}"/>
    <hyperlink ref="A2690" r:id="rId2492" display="https://webagentes.canaldirecto.com.ar/incidents/view/730204-0" xr:uid="{00000000-0004-0000-0300-0000BB090000}"/>
    <hyperlink ref="A2692" r:id="rId2493" display="https://webagentes.canaldirecto.com.ar/incidents/view/730203-1" xr:uid="{00000000-0004-0000-0300-0000BC090000}"/>
    <hyperlink ref="A2689" r:id="rId2494" display="https://webagentes.canaldirecto.com.ar/incidents/view/730202-2" xr:uid="{00000000-0004-0000-0300-0000BD090000}"/>
    <hyperlink ref="A2691" r:id="rId2495" display="https://webagentes.canaldirecto.com.ar/incidents/view/730201-3" xr:uid="{00000000-0004-0000-0300-0000BE090000}"/>
    <hyperlink ref="A2686" r:id="rId2496" display="https://webagentes.canaldirecto.com.ar/incidents/view/730179-5" xr:uid="{00000000-0004-0000-0300-0000BF090000}"/>
    <hyperlink ref="A2685" r:id="rId2497" display="https://webagentes.canaldirecto.com.ar/incidents/view/730178-6" xr:uid="{00000000-0004-0000-0300-0000C0090000}"/>
    <hyperlink ref="A2684" r:id="rId2498" display="https://webagentes.canaldirecto.com.ar/incidents/view/730177-7" xr:uid="{00000000-0004-0000-0300-0000C1090000}"/>
    <hyperlink ref="A2683" r:id="rId2499" display="https://webagentes.canaldirecto.com.ar/incidents/view/730176-8" xr:uid="{00000000-0004-0000-0300-0000C2090000}"/>
    <hyperlink ref="A2682" r:id="rId2500" display="https://webagentes.canaldirecto.com.ar/incidents/view/730175-9" xr:uid="{00000000-0004-0000-0300-0000C3090000}"/>
    <hyperlink ref="A2681" r:id="rId2501" display="https://webagentes.canaldirecto.com.ar/incidents/view/730174-0" xr:uid="{00000000-0004-0000-0300-0000C4090000}"/>
    <hyperlink ref="A2647" r:id="rId2502" display="https://webagentes.canaldirecto.com.ar/incidents/view/730139-7" xr:uid="{00000000-0004-0000-0300-0000C5090000}"/>
    <hyperlink ref="A2680" r:id="rId2503" display="https://webagentes.canaldirecto.com.ar/incidents/view/730038-9" xr:uid="{00000000-0004-0000-0300-0000C6090000}"/>
    <hyperlink ref="A2679" r:id="rId2504" display="https://webagentes.canaldirecto.com.ar/incidents/view/730037-0" xr:uid="{00000000-0004-0000-0300-0000C7090000}"/>
    <hyperlink ref="A2678" r:id="rId2505" display="https://webagentes.canaldirecto.com.ar/incidents/view/730036-1" xr:uid="{00000000-0004-0000-0300-0000C8090000}"/>
    <hyperlink ref="A2677" r:id="rId2506" display="https://webagentes.canaldirecto.com.ar/incidents/view/730035-2" xr:uid="{00000000-0004-0000-0300-0000C9090000}"/>
    <hyperlink ref="A2648" r:id="rId2507" display="https://webagentes.canaldirecto.com.ar/incidents/view/730026-4" xr:uid="{00000000-0004-0000-0300-0000CA090000}"/>
    <hyperlink ref="A2676" r:id="rId2508" display="https://webagentes.canaldirecto.com.ar/incidents/view/730024-6" xr:uid="{00000000-0004-0000-0300-0000CB090000}"/>
    <hyperlink ref="A2675" r:id="rId2509" display="https://webagentes.canaldirecto.com.ar/incidents/view/730023-7" xr:uid="{00000000-0004-0000-0300-0000CC090000}"/>
    <hyperlink ref="A2674" r:id="rId2510" display="https://webagentes.canaldirecto.com.ar/incidents/view/730022-8" xr:uid="{00000000-0004-0000-0300-0000CD090000}"/>
    <hyperlink ref="A2673" r:id="rId2511" display="https://webagentes.canaldirecto.com.ar/incidents/view/730021-9" xr:uid="{00000000-0004-0000-0300-0000CE090000}"/>
    <hyperlink ref="A2672" r:id="rId2512" display="https://webagentes.canaldirecto.com.ar/incidents/view/730020-0" xr:uid="{00000000-0004-0000-0300-0000CF090000}"/>
    <hyperlink ref="A2671" r:id="rId2513" display="https://webagentes.canaldirecto.com.ar/incidents/view/730019-4" xr:uid="{00000000-0004-0000-0300-0000D0090000}"/>
    <hyperlink ref="A2670" r:id="rId2514" display="https://webagentes.canaldirecto.com.ar/incidents/view/730018-5" xr:uid="{00000000-0004-0000-0300-0000D1090000}"/>
    <hyperlink ref="A2669" r:id="rId2515" display="https://webagentes.canaldirecto.com.ar/incidents/view/730017-6" xr:uid="{00000000-0004-0000-0300-0000D2090000}"/>
    <hyperlink ref="A2668" r:id="rId2516" display="https://webagentes.canaldirecto.com.ar/incidents/view/730016-7" xr:uid="{00000000-0004-0000-0300-0000D3090000}"/>
    <hyperlink ref="A2650" r:id="rId2517" display="https://webagentes.canaldirecto.com.ar/incidents/view/730014-9" xr:uid="{00000000-0004-0000-0300-0000D4090000}"/>
    <hyperlink ref="A2649" r:id="rId2518" display="https://webagentes.canaldirecto.com.ar/incidents/view/729997-7" xr:uid="{00000000-0004-0000-0300-0000D5090000}"/>
    <hyperlink ref="A2653" r:id="rId2519" display="https://webagentes.canaldirecto.com.ar/incidents/view/729952-4" xr:uid="{00000000-0004-0000-0300-0000D6090000}"/>
    <hyperlink ref="A2660" r:id="rId2520" display="https://webagentes.canaldirecto.com.ar/incidents/view/729948-1" xr:uid="{00000000-0004-0000-0300-0000D7090000}"/>
    <hyperlink ref="A2693" r:id="rId2521" display="https://webagentes.canaldirecto.com.ar/incidents/view/729849-1" xr:uid="{00000000-0004-0000-0300-0000D8090000}"/>
    <hyperlink ref="A2645" r:id="rId2522" display="https://webagentes.canaldirecto.com.ar/incidents/view/729735-9" xr:uid="{00000000-0004-0000-0300-0000D9090000}"/>
    <hyperlink ref="A2642" r:id="rId2523" display="https://webagentes.canaldirecto.com.ar/incidents/view/729628-0" xr:uid="{00000000-0004-0000-0300-0000DA090000}"/>
    <hyperlink ref="A2644" r:id="rId2524" display="https://webagentes.canaldirecto.com.ar/incidents/view/729622-6" xr:uid="{00000000-0004-0000-0300-0000DB090000}"/>
    <hyperlink ref="A2646" r:id="rId2525" display="https://webagentes.canaldirecto.com.ar/incidents/view/729604-0" xr:uid="{00000000-0004-0000-0300-0000DC090000}"/>
    <hyperlink ref="A2641" r:id="rId2526" display="https://webagentes.canaldirecto.com.ar/incidents/view/729576-8" xr:uid="{00000000-0004-0000-0300-0000DD090000}"/>
    <hyperlink ref="A2654" r:id="rId2527" display="https://webagentes.canaldirecto.com.ar/incidents/view/729440-4" xr:uid="{00000000-0004-0000-0300-0000DE090000}"/>
    <hyperlink ref="A2643" r:id="rId2528" display="https://webagentes.canaldirecto.com.ar/incidents/view/729392-8" xr:uid="{00000000-0004-0000-0300-0000DF090000}"/>
    <hyperlink ref="A2666" r:id="rId2529" display="https://webagentes.canaldirecto.com.ar/incidents/view/729124-9" xr:uid="{00000000-0004-0000-0300-0000E0090000}"/>
    <hyperlink ref="A2667" r:id="rId2530" display="https://webagentes.canaldirecto.com.ar/incidents/view/729123-0" xr:uid="{00000000-0004-0000-0300-0000E1090000}"/>
    <hyperlink ref="A2657" r:id="rId2531" display="https://webagentes.canaldirecto.com.ar/incidents/view/729117-9" xr:uid="{00000000-0004-0000-0300-0000E2090000}"/>
    <hyperlink ref="A2634" r:id="rId2532" display="https://webagentes.canaldirecto.com.ar/incidents/view/729087-9" xr:uid="{00000000-0004-0000-0300-0000E3090000}"/>
    <hyperlink ref="A2633" r:id="rId2533" display="https://webagentes.canaldirecto.com.ar/incidents/view/729086-0" xr:uid="{00000000-0004-0000-0300-0000E4090000}"/>
    <hyperlink ref="A2636" r:id="rId2534" display="https://webagentes.canaldirecto.com.ar/incidents/view/729018-9" xr:uid="{00000000-0004-0000-0300-0000E5090000}"/>
    <hyperlink ref="A2640" r:id="rId2535" display="https://webagentes.canaldirecto.com.ar/incidents/view/729006-4" xr:uid="{00000000-0004-0000-0300-0000E6090000}"/>
    <hyperlink ref="A2630" r:id="rId2536" display="https://webagentes.canaldirecto.com.ar/incidents/view/728991-6" xr:uid="{00000000-0004-0000-0300-0000E7090000}"/>
    <hyperlink ref="A2631" r:id="rId2537" display="https://webagentes.canaldirecto.com.ar/incidents/view/728981-9" xr:uid="{00000000-0004-0000-0300-0000E8090000}"/>
    <hyperlink ref="A2637" r:id="rId2538" display="https://webagentes.canaldirecto.com.ar/incidents/view/728978-5" xr:uid="{00000000-0004-0000-0300-0000E9090000}"/>
    <hyperlink ref="A2629" r:id="rId2539" display="https://webagentes.canaldirecto.com.ar/incidents/view/728943-9" xr:uid="{00000000-0004-0000-0300-0000EA090000}"/>
    <hyperlink ref="A2638" r:id="rId2540" display="https://webagentes.canaldirecto.com.ar/incidents/view/728938-7" xr:uid="{00000000-0004-0000-0300-0000EB090000}"/>
    <hyperlink ref="A2628" r:id="rId2541" display="https://webagentes.canaldirecto.com.ar/incidents/view/728891-7" xr:uid="{00000000-0004-0000-0300-0000EC090000}"/>
    <hyperlink ref="A2639" r:id="rId2542" display="https://webagentes.canaldirecto.com.ar/incidents/view/728871-3" xr:uid="{00000000-0004-0000-0300-0000ED090000}"/>
    <hyperlink ref="A2632" r:id="rId2543" display="https://webagentes.canaldirecto.com.ar/incidents/view/728842-1" xr:uid="{00000000-0004-0000-0300-0000EE090000}"/>
    <hyperlink ref="A2623" r:id="rId2544" display="https://webagentes.canaldirecto.com.ar/incidents/view/728820-9" xr:uid="{00000000-0004-0000-0300-0000EF090000}"/>
    <hyperlink ref="A2627" r:id="rId2545" display="https://webagentes.canaldirecto.com.ar/incidents/view/728697-3" xr:uid="{00000000-0004-0000-0300-0000F0090000}"/>
    <hyperlink ref="A2625" r:id="rId2546" display="https://webagentes.canaldirecto.com.ar/incidents/view/728692-8" xr:uid="{00000000-0004-0000-0300-0000F1090000}"/>
    <hyperlink ref="A2618" r:id="rId2547" display="https://webagentes.canaldirecto.com.ar/incidents/view/728520-2" xr:uid="{00000000-0004-0000-0300-0000F2090000}"/>
    <hyperlink ref="A2635" r:id="rId2548" display="https://webagentes.canaldirecto.com.ar/incidents/view/728482-3" xr:uid="{00000000-0004-0000-0300-0000F3090000}"/>
    <hyperlink ref="A2624" r:id="rId2549" display="https://webagentes.canaldirecto.com.ar/incidents/view/728405-4" xr:uid="{00000000-0004-0000-0300-0000F4090000}"/>
    <hyperlink ref="A2619" r:id="rId2550" display="https://webagentes.canaldirecto.com.ar/incidents/view/728390-3" xr:uid="{00000000-0004-0000-0300-0000F5090000}"/>
    <hyperlink ref="A2612" r:id="rId2551" display="https://webagentes.canaldirecto.com.ar/incidents/view/728378-1" xr:uid="{00000000-0004-0000-0300-0000F6090000}"/>
    <hyperlink ref="A2613" r:id="rId2552" display="https://webagentes.canaldirecto.com.ar/incidents/view/728341-7" xr:uid="{00000000-0004-0000-0300-0000F7090000}"/>
    <hyperlink ref="A2621" r:id="rId2553" display="https://webagentes.canaldirecto.com.ar/incidents/view/728226-9" xr:uid="{00000000-0004-0000-0300-0000F8090000}"/>
    <hyperlink ref="A2611" r:id="rId2554" display="https://webagentes.canaldirecto.com.ar/incidents/view/728190-5" xr:uid="{00000000-0004-0000-0300-0000F9090000}"/>
    <hyperlink ref="A2620" r:id="rId2555" display="https://webagentes.canaldirecto.com.ar/incidents/view/727745-2" xr:uid="{00000000-0004-0000-0300-0000FA090000}"/>
    <hyperlink ref="A2622" r:id="rId2556" display="https://webagentes.canaldirecto.com.ar/incidents/view/727389-0" xr:uid="{00000000-0004-0000-0300-0000FB090000}"/>
    <hyperlink ref="A2652" r:id="rId2557" display="https://webagentes.canaldirecto.com.ar/incidents/view/727178-6" xr:uid="{00000000-0004-0000-0300-0000FC090000}"/>
    <hyperlink ref="A2626" r:id="rId2558" display="https://webagentes.canaldirecto.com.ar/incidents/view/727145-8" xr:uid="{00000000-0004-0000-0300-0000FD090000}"/>
    <hyperlink ref="A2615" r:id="rId2559" display="https://webagentes.canaldirecto.com.ar/incidents/view/726707-5" xr:uid="{00000000-0004-0000-0300-0000FE090000}"/>
    <hyperlink ref="A2614" r:id="rId2560" display="https://webagentes.canaldirecto.com.ar/incidents/view/726706-6" xr:uid="{00000000-0004-0000-0300-0000FF090000}"/>
    <hyperlink ref="A2617" r:id="rId2561" display="https://webagentes.canaldirecto.com.ar/incidents/view/726704-8" xr:uid="{00000000-0004-0000-0300-0000000A0000}"/>
    <hyperlink ref="A2616" r:id="rId2562" display="https://webagentes.canaldirecto.com.ar/incidents/view/726702-0" xr:uid="{00000000-0004-0000-0300-0000010A0000}"/>
    <hyperlink ref="A2764" r:id="rId2563" display="https://webagentes.canaldirecto.com.ar/incidents/view/734030-5" xr:uid="{00000000-0004-0000-0300-0000020A0000}"/>
    <hyperlink ref="A2763" r:id="rId2564" display="https://webagentes.canaldirecto.com.ar/incidents/view/734029-9" xr:uid="{00000000-0004-0000-0300-0000030A0000}"/>
    <hyperlink ref="A2762" r:id="rId2565" display="https://webagentes.canaldirecto.com.ar/incidents/view/734028-0" xr:uid="{00000000-0004-0000-0300-0000040A0000}"/>
    <hyperlink ref="A2761" r:id="rId2566" display="https://webagentes.canaldirecto.com.ar/incidents/view/734027-1" xr:uid="{00000000-0004-0000-0300-0000050A0000}"/>
    <hyperlink ref="A2760" r:id="rId2567" display="https://webagentes.canaldirecto.com.ar/incidents/view/734026-2" xr:uid="{00000000-0004-0000-0300-0000060A0000}"/>
    <hyperlink ref="A2767" r:id="rId2568" display="https://webagentes.canaldirecto.com.ar/incidents/view/733789-7" xr:uid="{00000000-0004-0000-0300-0000070A0000}"/>
    <hyperlink ref="A2759" r:id="rId2569" display="https://webagentes.canaldirecto.com.ar/incidents/view/733781-5" xr:uid="{00000000-0004-0000-0300-0000080A0000}"/>
    <hyperlink ref="A2758" r:id="rId2570" display="https://webagentes.canaldirecto.com.ar/incidents/view/733780-6" xr:uid="{00000000-0004-0000-0300-0000090A0000}"/>
    <hyperlink ref="A2757" r:id="rId2571" display="https://webagentes.canaldirecto.com.ar/incidents/view/733779-0" xr:uid="{00000000-0004-0000-0300-00000A0A0000}"/>
    <hyperlink ref="A2756" r:id="rId2572" display="https://webagentes.canaldirecto.com.ar/incidents/view/733778-1" xr:uid="{00000000-0004-0000-0300-00000B0A0000}"/>
    <hyperlink ref="A2755" r:id="rId2573" display="https://webagentes.canaldirecto.com.ar/incidents/view/733774-5" xr:uid="{00000000-0004-0000-0300-00000C0A0000}"/>
    <hyperlink ref="A2754" r:id="rId2574" display="https://webagentes.canaldirecto.com.ar/incidents/view/733773-6" xr:uid="{00000000-0004-0000-0300-00000D0A0000}"/>
    <hyperlink ref="A2753" r:id="rId2575" display="https://webagentes.canaldirecto.com.ar/incidents/view/733772-7" xr:uid="{00000000-0004-0000-0300-00000E0A0000}"/>
    <hyperlink ref="A2768" r:id="rId2576" display="https://webagentes.canaldirecto.com.ar/incidents/view/733629-6" xr:uid="{00000000-0004-0000-0300-00000F0A0000}"/>
    <hyperlink ref="A2766" r:id="rId2577" display="https://webagentes.canaldirecto.com.ar/incidents/view/733400-3" xr:uid="{00000000-0004-0000-0300-0000100A0000}"/>
    <hyperlink ref="A2765" r:id="rId2578" display="https://webagentes.canaldirecto.com.ar/incidents/view/733399-8" xr:uid="{00000000-0004-0000-0300-0000110A0000}"/>
    <hyperlink ref="A2734" r:id="rId2579" display="https://webagentes.canaldirecto.com.ar/incidents/view/733279-5" xr:uid="{00000000-0004-0000-0300-0000120A0000}"/>
    <hyperlink ref="A2735" r:id="rId2580" display="https://webagentes.canaldirecto.com.ar/incidents/view/733149-5" xr:uid="{00000000-0004-0000-0300-0000130A0000}"/>
    <hyperlink ref="A2737" r:id="rId2581" display="https://webagentes.canaldirecto.com.ar/incidents/view/733137-0" xr:uid="{00000000-0004-0000-0300-0000140A0000}"/>
    <hyperlink ref="A2736" r:id="rId2582" display="https://webagentes.canaldirecto.com.ar/incidents/view/732932-0" xr:uid="{00000000-0004-0000-0300-0000150A0000}"/>
    <hyperlink ref="A2731" r:id="rId2583" display="https://webagentes.canaldirecto.com.ar/incidents/view/732910-8" xr:uid="{00000000-0004-0000-0300-0000160A0000}"/>
    <hyperlink ref="A2732" r:id="rId2584" display="https://webagentes.canaldirecto.com.ar/incidents/view/732782-7" xr:uid="{00000000-0004-0000-0300-0000170A0000}"/>
    <hyperlink ref="A2733" r:id="rId2585" display="https://webagentes.canaldirecto.com.ar/incidents/view/732781-8" xr:uid="{00000000-0004-0000-0300-0000180A0000}"/>
    <hyperlink ref="A2730" r:id="rId2586" display="https://webagentes.canaldirecto.com.ar/incidents/view/732703-0" xr:uid="{00000000-0004-0000-0300-0000190A0000}"/>
    <hyperlink ref="A2729" r:id="rId2587" display="https://webagentes.canaldirecto.com.ar/incidents/view/732652-7" xr:uid="{00000000-0004-0000-0300-00001A0A0000}"/>
    <hyperlink ref="A2752" r:id="rId2588" display="https://webagentes.canaldirecto.com.ar/incidents/view/732574-0" xr:uid="{00000000-0004-0000-0300-00001B0A0000}"/>
    <hyperlink ref="A2751" r:id="rId2589" display="https://webagentes.canaldirecto.com.ar/incidents/view/732573-1" xr:uid="{00000000-0004-0000-0300-00001C0A0000}"/>
    <hyperlink ref="A2750" r:id="rId2590" display="https://webagentes.canaldirecto.com.ar/incidents/view/732572-2" xr:uid="{00000000-0004-0000-0300-00001D0A0000}"/>
    <hyperlink ref="A2749" r:id="rId2591" display="https://webagentes.canaldirecto.com.ar/incidents/view/732571-3" xr:uid="{00000000-0004-0000-0300-00001E0A0000}"/>
    <hyperlink ref="A2728" r:id="rId2592" display="https://webagentes.canaldirecto.com.ar/incidents/view/732534-2" xr:uid="{00000000-0004-0000-0300-00001F0A0000}"/>
    <hyperlink ref="A2725" r:id="rId2593" display="https://webagentes.canaldirecto.com.ar/incidents/view/732316-8" xr:uid="{00000000-0004-0000-0300-0000200A0000}"/>
    <hyperlink ref="A2726" r:id="rId2594" display="https://webagentes.canaldirecto.com.ar/incidents/view/732269-1" xr:uid="{00000000-0004-0000-0300-0000210A0000}"/>
    <hyperlink ref="A2724" r:id="rId2595" display="https://webagentes.canaldirecto.com.ar/incidents/view/732245-1" xr:uid="{00000000-0004-0000-0300-0000220A0000}"/>
    <hyperlink ref="A2722" r:id="rId2596" display="https://webagentes.canaldirecto.com.ar/incidents/view/732105-4" xr:uid="{00000000-0004-0000-0300-0000230A0000}"/>
    <hyperlink ref="A2723" r:id="rId2597" display="https://webagentes.canaldirecto.com.ar/incidents/view/732083-3" xr:uid="{00000000-0004-0000-0300-0000240A0000}"/>
    <hyperlink ref="A2721" r:id="rId2598" display="https://webagentes.canaldirecto.com.ar/incidents/view/731927-1" xr:uid="{00000000-0004-0000-0300-0000250A0000}"/>
    <hyperlink ref="A2718" r:id="rId2599" display="https://webagentes.canaldirecto.com.ar/incidents/view/731865-2" xr:uid="{00000000-0004-0000-0300-0000260A0000}"/>
    <hyperlink ref="A2738" r:id="rId2600" display="https://webagentes.canaldirecto.com.ar/incidents/view/731676-0" xr:uid="{00000000-0004-0000-0300-0000270A0000}"/>
    <hyperlink ref="A2716" r:id="rId2601" display="https://webagentes.canaldirecto.com.ar/incidents/view/731524-8" xr:uid="{00000000-0004-0000-0300-0000280A0000}"/>
    <hyperlink ref="A2748" r:id="rId2602" display="https://webagentes.canaldirecto.com.ar/incidents/view/731521-1" xr:uid="{00000000-0004-0000-0300-0000290A0000}"/>
    <hyperlink ref="A2747" r:id="rId2603" display="https://webagentes.canaldirecto.com.ar/incidents/view/731520-2" xr:uid="{00000000-0004-0000-0300-00002A0A0000}"/>
    <hyperlink ref="A2746" r:id="rId2604" display="https://webagentes.canaldirecto.com.ar/incidents/view/731519-6" xr:uid="{00000000-0004-0000-0300-00002B0A0000}"/>
    <hyperlink ref="A2745" r:id="rId2605" display="https://webagentes.canaldirecto.com.ar/incidents/view/731518-7" xr:uid="{00000000-0004-0000-0300-00002C0A0000}"/>
    <hyperlink ref="A2715" r:id="rId2606" display="https://webagentes.canaldirecto.com.ar/incidents/view/731505-3" xr:uid="{00000000-0004-0000-0300-00002D0A0000}"/>
    <hyperlink ref="A2717" r:id="rId2607" display="https://webagentes.canaldirecto.com.ar/incidents/view/731458-6" xr:uid="{00000000-0004-0000-0300-00002E0A0000}"/>
    <hyperlink ref="A2709" r:id="rId2608" display="https://webagentes.canaldirecto.com.ar/incidents/view/731429-4" xr:uid="{00000000-0004-0000-0300-00002F0A0000}"/>
    <hyperlink ref="A2713" r:id="rId2609" display="https://webagentes.canaldirecto.com.ar/incidents/view/731428-5" xr:uid="{00000000-0004-0000-0300-0000300A0000}"/>
    <hyperlink ref="A2714" r:id="rId2610" display="https://webagentes.canaldirecto.com.ar/incidents/view/731427-6" xr:uid="{00000000-0004-0000-0300-0000310A0000}"/>
    <hyperlink ref="A2708" r:id="rId2611" display="https://webagentes.canaldirecto.com.ar/incidents/view/731343-5" xr:uid="{00000000-0004-0000-0300-0000320A0000}"/>
    <hyperlink ref="A2706" r:id="rId2612" display="https://webagentes.canaldirecto.com.ar/incidents/view/731334-7" xr:uid="{00000000-0004-0000-0300-0000330A0000}"/>
    <hyperlink ref="A2707" r:id="rId2613" display="https://webagentes.canaldirecto.com.ar/incidents/view/731278-2" xr:uid="{00000000-0004-0000-0300-0000340A0000}"/>
    <hyperlink ref="A2711" r:id="rId2614" display="https://webagentes.canaldirecto.com.ar/incidents/view/731213-5" xr:uid="{00000000-0004-0000-0300-0000350A0000}"/>
    <hyperlink ref="A2710" r:id="rId2615" display="https://webagentes.canaldirecto.com.ar/incidents/view/731195-0" xr:uid="{00000000-0004-0000-0300-0000360A0000}"/>
    <hyperlink ref="A2712" r:id="rId2616" display="https://webagentes.canaldirecto.com.ar/incidents/view/731160-4" xr:uid="{00000000-0004-0000-0300-0000370A0000}"/>
    <hyperlink ref="A2727" r:id="rId2617" display="https://webagentes.canaldirecto.com.ar/incidents/view/731053-5" xr:uid="{00000000-0004-0000-0300-0000380A0000}"/>
    <hyperlink ref="A2704" r:id="rId2618" display="https://webagentes.canaldirecto.com.ar/incidents/view/730979-7" xr:uid="{00000000-0004-0000-0300-0000390A0000}"/>
    <hyperlink ref="A2705" r:id="rId2619" display="https://webagentes.canaldirecto.com.ar/incidents/view/730782-3" xr:uid="{00000000-0004-0000-0300-00003A0A0000}"/>
    <hyperlink ref="A2739" r:id="rId2620" display="https://webagentes.canaldirecto.com.ar/incidents/view/730768-3" xr:uid="{00000000-0004-0000-0300-00003B0A0000}"/>
    <hyperlink ref="A2742" r:id="rId2621" display="https://webagentes.canaldirecto.com.ar/incidents/view/730443-7" xr:uid="{00000000-0004-0000-0300-00003C0A0000}"/>
    <hyperlink ref="A2719" r:id="rId2622" display="https://webagentes.canaldirecto.com.ar/incidents/view/730442-8" xr:uid="{00000000-0004-0000-0300-00003D0A0000}"/>
    <hyperlink ref="A2720" r:id="rId2623" display="https://webagentes.canaldirecto.com.ar/incidents/view/730441-9" xr:uid="{00000000-0004-0000-0300-00003E0A0000}"/>
    <hyperlink ref="A2741" r:id="rId2624" display="https://webagentes.canaldirecto.com.ar/incidents/view/730440-0" xr:uid="{00000000-0004-0000-0300-00003F0A0000}"/>
    <hyperlink ref="A2740" r:id="rId2625" display="https://webagentes.canaldirecto.com.ar/incidents/view/730438-5" xr:uid="{00000000-0004-0000-0300-0000400A0000}"/>
    <hyperlink ref="A2860" r:id="rId2626" display="https://webagentes.canaldirecto.com.ar/incidents/view/737246-5" xr:uid="{00000000-0004-0000-0300-0000410A0000}"/>
    <hyperlink ref="A2859" r:id="rId2627" display="https://webagentes.canaldirecto.com.ar/incidents/view/737245-6" xr:uid="{00000000-0004-0000-0300-0000420A0000}"/>
    <hyperlink ref="A2858" r:id="rId2628" display="https://webagentes.canaldirecto.com.ar/incidents/view/737244-7" xr:uid="{00000000-0004-0000-0300-0000430A0000}"/>
    <hyperlink ref="A2853" r:id="rId2629" display="https://webagentes.canaldirecto.com.ar/incidents/view/737243-8" xr:uid="{00000000-0004-0000-0300-0000440A0000}"/>
    <hyperlink ref="A2856" r:id="rId2630" display="https://webagentes.canaldirecto.com.ar/incidents/view/737237-7" xr:uid="{00000000-0004-0000-0300-0000450A0000}"/>
    <hyperlink ref="A2855" r:id="rId2631" display="https://webagentes.canaldirecto.com.ar/incidents/view/737236-8" xr:uid="{00000000-0004-0000-0300-0000460A0000}"/>
    <hyperlink ref="A2854" r:id="rId2632" display="https://webagentes.canaldirecto.com.ar/incidents/view/737235-9" xr:uid="{00000000-0004-0000-0300-0000470A0000}"/>
    <hyperlink ref="A2851" r:id="rId2633" display="https://webagentes.canaldirecto.com.ar/incidents/view/737234-0" xr:uid="{00000000-0004-0000-0300-0000480A0000}"/>
    <hyperlink ref="A2849" r:id="rId2634" display="https://webagentes.canaldirecto.com.ar/incidents/view/737219-1" xr:uid="{00000000-0004-0000-0300-0000490A0000}"/>
    <hyperlink ref="A2848" r:id="rId2635" display="https://webagentes.canaldirecto.com.ar/incidents/view/737218-2" xr:uid="{00000000-0004-0000-0300-00004A0A0000}"/>
    <hyperlink ref="A2847" r:id="rId2636" display="https://webagentes.canaldirecto.com.ar/incidents/view/737217-3" xr:uid="{00000000-0004-0000-0300-00004B0A0000}"/>
    <hyperlink ref="A2846" r:id="rId2637" display="https://webagentes.canaldirecto.com.ar/incidents/view/737216-4" xr:uid="{00000000-0004-0000-0300-00004C0A0000}"/>
    <hyperlink ref="A2845" r:id="rId2638" display="https://webagentes.canaldirecto.com.ar/incidents/view/737215-5" xr:uid="{00000000-0004-0000-0300-00004D0A0000}"/>
    <hyperlink ref="A2844" r:id="rId2639" display="https://webagentes.canaldirecto.com.ar/incidents/view/737214-6" xr:uid="{00000000-0004-0000-0300-00004E0A0000}"/>
    <hyperlink ref="A2843" r:id="rId2640" display="https://webagentes.canaldirecto.com.ar/incidents/view/737213-7" xr:uid="{00000000-0004-0000-0300-00004F0A0000}"/>
    <hyperlink ref="A2813" r:id="rId2641" display="https://webagentes.canaldirecto.com.ar/incidents/view/737212-8" xr:uid="{00000000-0004-0000-0300-0000500A0000}"/>
    <hyperlink ref="A2816" r:id="rId2642" display="https://webagentes.canaldirecto.com.ar/incidents/view/737204-9" xr:uid="{00000000-0004-0000-0300-0000510A0000}"/>
    <hyperlink ref="A2815" r:id="rId2643" display="https://webagentes.canaldirecto.com.ar/incidents/view/737203-0" xr:uid="{00000000-0004-0000-0300-0000520A0000}"/>
    <hyperlink ref="A2814" r:id="rId2644" display="https://webagentes.canaldirecto.com.ar/incidents/view/737202-1" xr:uid="{00000000-0004-0000-0300-0000530A0000}"/>
    <hyperlink ref="A2850" r:id="rId2645" display="https://webagentes.canaldirecto.com.ar/incidents/view/737201-2" xr:uid="{00000000-0004-0000-0300-0000540A0000}"/>
    <hyperlink ref="A2818" r:id="rId2646" display="https://webagentes.canaldirecto.com.ar/incidents/view/736795-9" xr:uid="{00000000-0004-0000-0300-0000550A0000}"/>
    <hyperlink ref="A2861" r:id="rId2647" display="https://webagentes.canaldirecto.com.ar/incidents/view/736600-2" xr:uid="{00000000-0004-0000-0300-0000560A0000}"/>
    <hyperlink ref="A2862" r:id="rId2648" display="https://webagentes.canaldirecto.com.ar/incidents/view/736595-1" xr:uid="{00000000-0004-0000-0300-0000570A0000}"/>
    <hyperlink ref="A2829" r:id="rId2649" display="https://webagentes.canaldirecto.com.ar/incidents/view/736594-2" xr:uid="{00000000-0004-0000-0300-0000580A0000}"/>
    <hyperlink ref="A2828" r:id="rId2650" display="https://webagentes.canaldirecto.com.ar/incidents/view/736589-0" xr:uid="{00000000-0004-0000-0300-0000590A0000}"/>
    <hyperlink ref="A2827" r:id="rId2651" display="https://webagentes.canaldirecto.com.ar/incidents/view/736588-1" xr:uid="{00000000-0004-0000-0300-00005A0A0000}"/>
    <hyperlink ref="A2826" r:id="rId2652" display="https://webagentes.canaldirecto.com.ar/incidents/view/736587-2" xr:uid="{00000000-0004-0000-0300-00005B0A0000}"/>
    <hyperlink ref="A2852" r:id="rId2653" display="https://webagentes.canaldirecto.com.ar/incidents/view/736586-3" xr:uid="{00000000-0004-0000-0300-00005C0A0000}"/>
    <hyperlink ref="A2842" r:id="rId2654" display="https://webagentes.canaldirecto.com.ar/incidents/view/736581-8" xr:uid="{00000000-0004-0000-0300-00005D0A0000}"/>
    <hyperlink ref="A2841" r:id="rId2655" display="https://webagentes.canaldirecto.com.ar/incidents/view/736580-9" xr:uid="{00000000-0004-0000-0300-00005E0A0000}"/>
    <hyperlink ref="A2840" r:id="rId2656" display="https://webagentes.canaldirecto.com.ar/incidents/view/736579-3" xr:uid="{00000000-0004-0000-0300-00005F0A0000}"/>
    <hyperlink ref="A2839" r:id="rId2657" display="https://webagentes.canaldirecto.com.ar/incidents/view/736578-4" xr:uid="{00000000-0004-0000-0300-0000600A0000}"/>
    <hyperlink ref="A2838" r:id="rId2658" display="https://webagentes.canaldirecto.com.ar/incidents/view/736577-5" xr:uid="{00000000-0004-0000-0300-0000610A0000}"/>
    <hyperlink ref="A2837" r:id="rId2659" display="https://webagentes.canaldirecto.com.ar/incidents/view/736576-6" xr:uid="{00000000-0004-0000-0300-0000620A0000}"/>
    <hyperlink ref="A2836" r:id="rId2660" display="https://webagentes.canaldirecto.com.ar/incidents/view/736575-7" xr:uid="{00000000-0004-0000-0300-0000630A0000}"/>
    <hyperlink ref="A2830" r:id="rId2661" display="https://webagentes.canaldirecto.com.ar/incidents/view/736574-8" xr:uid="{00000000-0004-0000-0300-0000640A0000}"/>
    <hyperlink ref="A2835" r:id="rId2662" display="https://webagentes.canaldirecto.com.ar/incidents/view/736218-5" xr:uid="{00000000-0004-0000-0300-0000650A0000}"/>
    <hyperlink ref="A2834" r:id="rId2663" display="https://webagentes.canaldirecto.com.ar/incidents/view/736217-6" xr:uid="{00000000-0004-0000-0300-0000660A0000}"/>
    <hyperlink ref="A2833" r:id="rId2664" display="https://webagentes.canaldirecto.com.ar/incidents/view/736216-7" xr:uid="{00000000-0004-0000-0300-0000670A0000}"/>
    <hyperlink ref="A2832" r:id="rId2665" display="https://webagentes.canaldirecto.com.ar/incidents/view/736215-8" xr:uid="{00000000-0004-0000-0300-0000680A0000}"/>
    <hyperlink ref="A2831" r:id="rId2666" display="https://webagentes.canaldirecto.com.ar/incidents/view/736214-9" xr:uid="{00000000-0004-0000-0300-0000690A0000}"/>
    <hyperlink ref="A2863" r:id="rId2667" display="https://webagentes.canaldirecto.com.ar/incidents/view/736213-0" xr:uid="{00000000-0004-0000-0300-00006A0A0000}"/>
    <hyperlink ref="A2810" r:id="rId2668" display="https://webagentes.canaldirecto.com.ar/incidents/view/736086-8" xr:uid="{00000000-0004-0000-0300-00006B0A0000}"/>
    <hyperlink ref="A2809" r:id="rId2669" display="https://webagentes.canaldirecto.com.ar/incidents/view/736010-5" xr:uid="{00000000-0004-0000-0300-00006C0A0000}"/>
    <hyperlink ref="A2808" r:id="rId2670" display="https://webagentes.canaldirecto.com.ar/incidents/view/735795-2" xr:uid="{00000000-0004-0000-0300-00006D0A0000}"/>
    <hyperlink ref="A2795" r:id="rId2671" display="https://webagentes.canaldirecto.com.ar/incidents/view/735794-3" xr:uid="{00000000-0004-0000-0300-00006E0A0000}"/>
    <hyperlink ref="A2825" r:id="rId2672" display="https://webagentes.canaldirecto.com.ar/incidents/view/735784-6" xr:uid="{00000000-0004-0000-0300-00006F0A0000}"/>
    <hyperlink ref="A2824" r:id="rId2673" display="https://webagentes.canaldirecto.com.ar/incidents/view/735783-7" xr:uid="{00000000-0004-0000-0300-0000700A0000}"/>
    <hyperlink ref="A2823" r:id="rId2674" display="https://webagentes.canaldirecto.com.ar/incidents/view/735782-8" xr:uid="{00000000-0004-0000-0300-0000710A0000}"/>
    <hyperlink ref="A2822" r:id="rId2675" display="https://webagentes.canaldirecto.com.ar/incidents/view/735781-9" xr:uid="{00000000-0004-0000-0300-0000720A0000}"/>
    <hyperlink ref="A2821" r:id="rId2676" display="https://webagentes.canaldirecto.com.ar/incidents/view/735780-0" xr:uid="{00000000-0004-0000-0300-0000730A0000}"/>
    <hyperlink ref="A2820" r:id="rId2677" display="https://webagentes.canaldirecto.com.ar/incidents/view/735779-4" xr:uid="{00000000-0004-0000-0300-0000740A0000}"/>
    <hyperlink ref="A2819" r:id="rId2678" display="https://webagentes.canaldirecto.com.ar/incidents/view/735778-5" xr:uid="{00000000-0004-0000-0300-0000750A0000}"/>
    <hyperlink ref="A2857" r:id="rId2679" display="https://webagentes.canaldirecto.com.ar/incidents/view/735777-6" xr:uid="{00000000-0004-0000-0300-0000760A0000}"/>
    <hyperlink ref="A2803" r:id="rId2680" display="https://webagentes.canaldirecto.com.ar/incidents/view/735764-2" xr:uid="{00000000-0004-0000-0300-0000770A0000}"/>
    <hyperlink ref="A2806" r:id="rId2681" display="https://webagentes.canaldirecto.com.ar/incidents/view/735653-7" xr:uid="{00000000-0004-0000-0300-0000780A0000}"/>
    <hyperlink ref="A2805" r:id="rId2682" display="https://webagentes.canaldirecto.com.ar/incidents/view/735629-0" xr:uid="{00000000-0004-0000-0300-0000790A0000}"/>
    <hyperlink ref="A2804" r:id="rId2683" display="https://webagentes.canaldirecto.com.ar/incidents/view/735544-0" xr:uid="{00000000-0004-0000-0300-00007A0A0000}"/>
    <hyperlink ref="A2807" r:id="rId2684" display="https://webagentes.canaldirecto.com.ar/incidents/view/735539-8" xr:uid="{00000000-0004-0000-0300-00007B0A0000}"/>
    <hyperlink ref="A2800" r:id="rId2685" display="https://webagentes.canaldirecto.com.ar/incidents/view/735512-1" xr:uid="{00000000-0004-0000-0300-00007C0A0000}"/>
    <hyperlink ref="A2794" r:id="rId2686" display="https://webagentes.canaldirecto.com.ar/incidents/view/735017-1" xr:uid="{00000000-0004-0000-0300-00007D0A0000}"/>
    <hyperlink ref="A2796" r:id="rId2687" display="https://webagentes.canaldirecto.com.ar/incidents/view/734971-3" xr:uid="{00000000-0004-0000-0300-00007E0A0000}"/>
    <hyperlink ref="A2793" r:id="rId2688" display="https://webagentes.canaldirecto.com.ar/incidents/view/734909-6" xr:uid="{00000000-0004-0000-0300-00007F0A0000}"/>
    <hyperlink ref="A2798" r:id="rId2689" display="https://webagentes.canaldirecto.com.ar/incidents/view/734857-4" xr:uid="{00000000-0004-0000-0300-0000800A0000}"/>
    <hyperlink ref="A2797" r:id="rId2690" display="https://webagentes.canaldirecto.com.ar/incidents/view/734817-6" xr:uid="{00000000-0004-0000-0300-0000810A0000}"/>
    <hyperlink ref="A2801" r:id="rId2691" display="https://webagentes.canaldirecto.com.ar/incidents/view/734715-9" xr:uid="{00000000-0004-0000-0300-0000820A0000}"/>
    <hyperlink ref="A2788" r:id="rId2692" display="https://webagentes.canaldirecto.com.ar/incidents/view/734680-4" xr:uid="{00000000-0004-0000-0300-0000830A0000}"/>
    <hyperlink ref="A2799" r:id="rId2693" display="https://webagentes.canaldirecto.com.ar/incidents/view/734515-1" xr:uid="{00000000-0004-0000-0300-0000840A0000}"/>
    <hyperlink ref="A2784" r:id="rId2694" display="https://webagentes.canaldirecto.com.ar/incidents/view/734481-5" xr:uid="{00000000-0004-0000-0300-0000850A0000}"/>
    <hyperlink ref="A2792" r:id="rId2695" display="https://webagentes.canaldirecto.com.ar/incidents/view/734360-3" xr:uid="{00000000-0004-0000-0300-0000860A0000}"/>
    <hyperlink ref="A2786" r:id="rId2696" display="https://webagentes.canaldirecto.com.ar/incidents/view/734334-8" xr:uid="{00000000-0004-0000-0300-0000870A0000}"/>
    <hyperlink ref="A2790" r:id="rId2697" display="https://webagentes.canaldirecto.com.ar/incidents/view/734328-7" xr:uid="{00000000-0004-0000-0300-0000880A0000}"/>
    <hyperlink ref="A2817" r:id="rId2698" display="https://webagentes.canaldirecto.com.ar/incidents/view/734317-1" xr:uid="{00000000-0004-0000-0300-0000890A0000}"/>
    <hyperlink ref="A2783" r:id="rId2699" display="https://webagentes.canaldirecto.com.ar/incidents/view/734196-0" xr:uid="{00000000-0004-0000-0300-00008A0A0000}"/>
    <hyperlink ref="A2782" r:id="rId2700" display="https://webagentes.canaldirecto.com.ar/incidents/view/734195-1" xr:uid="{00000000-0004-0000-0300-00008B0A0000}"/>
    <hyperlink ref="A2780" r:id="rId2701" display="https://webagentes.canaldirecto.com.ar/incidents/view/734159-9" xr:uid="{00000000-0004-0000-0300-00008C0A0000}"/>
    <hyperlink ref="A2781" r:id="rId2702" display="https://webagentes.canaldirecto.com.ar/incidents/view/734138-6" xr:uid="{00000000-0004-0000-0300-00008D0A0000}"/>
    <hyperlink ref="A2789" r:id="rId2703" display="https://webagentes.canaldirecto.com.ar/incidents/view/734077-6" xr:uid="{00000000-0004-0000-0300-00008E0A0000}"/>
    <hyperlink ref="A2779" r:id="rId2704" display="https://webagentes.canaldirecto.com.ar/incidents/view/733981-3" xr:uid="{00000000-0004-0000-0300-00008F0A0000}"/>
    <hyperlink ref="A2791" r:id="rId2705" display="https://webagentes.canaldirecto.com.ar/incidents/view/733953-0" xr:uid="{00000000-0004-0000-0300-0000900A0000}"/>
    <hyperlink ref="A2778" r:id="rId2706" display="https://webagentes.canaldirecto.com.ar/incidents/view/733952-1" xr:uid="{00000000-0004-0000-0300-0000910A0000}"/>
    <hyperlink ref="A2802" r:id="rId2707" display="https://webagentes.canaldirecto.com.ar/incidents/view/733884-1" xr:uid="{00000000-0004-0000-0300-0000920A0000}"/>
    <hyperlink ref="A2777" r:id="rId2708" display="https://webagentes.canaldirecto.com.ar/incidents/view/733594-1" xr:uid="{00000000-0004-0000-0300-0000930A0000}"/>
    <hyperlink ref="A2776" r:id="rId2709" display="https://webagentes.canaldirecto.com.ar/incidents/view/733424-3" xr:uid="{00000000-0004-0000-0300-0000940A0000}"/>
    <hyperlink ref="A2775" r:id="rId2710" display="https://webagentes.canaldirecto.com.ar/incidents/view/733360-6" xr:uid="{00000000-0004-0000-0300-0000950A0000}"/>
    <hyperlink ref="A2785" r:id="rId2711" display="https://webagentes.canaldirecto.com.ar/incidents/view/733349-3" xr:uid="{00000000-0004-0000-0300-0000960A0000}"/>
    <hyperlink ref="A2773" r:id="rId2712" display="https://webagentes.canaldirecto.com.ar/incidents/view/733265-2" xr:uid="{00000000-0004-0000-0300-0000970A0000}"/>
    <hyperlink ref="A2774" r:id="rId2713" display="https://webagentes.canaldirecto.com.ar/incidents/view/733212-0" xr:uid="{00000000-0004-0000-0300-0000980A0000}"/>
    <hyperlink ref="A2787" r:id="rId2714" display="https://webagentes.canaldirecto.com.ar/incidents/view/732909-2" xr:uid="{00000000-0004-0000-0300-0000990A0000}"/>
    <hyperlink ref="A2864" r:id="rId2715" display="https://webagentes.canaldirecto.com.ar/incidents/view/732590-8" xr:uid="{00000000-0004-0000-0300-00009A0A0000}"/>
    <hyperlink ref="A2961" r:id="rId2716" display="https://webagentes.canaldirecto.com.ar/incidents/view/737246-5" xr:uid="{00000000-0004-0000-0300-00009B0A0000}"/>
    <hyperlink ref="A2960" r:id="rId2717" display="https://webagentes.canaldirecto.com.ar/incidents/view/737245-6" xr:uid="{00000000-0004-0000-0300-00009C0A0000}"/>
    <hyperlink ref="A2959" r:id="rId2718" display="https://webagentes.canaldirecto.com.ar/incidents/view/737244-7" xr:uid="{00000000-0004-0000-0300-00009D0A0000}"/>
    <hyperlink ref="A2958" r:id="rId2719" display="https://webagentes.canaldirecto.com.ar/incidents/view/737243-8" xr:uid="{00000000-0004-0000-0300-00009E0A0000}"/>
    <hyperlink ref="A2957" r:id="rId2720" display="https://webagentes.canaldirecto.com.ar/incidents/view/737237-7" xr:uid="{00000000-0004-0000-0300-00009F0A0000}"/>
    <hyperlink ref="A2956" r:id="rId2721" display="https://webagentes.canaldirecto.com.ar/incidents/view/737236-8" xr:uid="{00000000-0004-0000-0300-0000A00A0000}"/>
    <hyperlink ref="A2955" r:id="rId2722" display="https://webagentes.canaldirecto.com.ar/incidents/view/737235-9" xr:uid="{00000000-0004-0000-0300-0000A10A0000}"/>
    <hyperlink ref="A2954" r:id="rId2723" display="https://webagentes.canaldirecto.com.ar/incidents/view/737234-0" xr:uid="{00000000-0004-0000-0300-0000A20A0000}"/>
    <hyperlink ref="A2953" r:id="rId2724" display="https://webagentes.canaldirecto.com.ar/incidents/view/737219-1" xr:uid="{00000000-0004-0000-0300-0000A30A0000}"/>
    <hyperlink ref="A2952" r:id="rId2725" display="https://webagentes.canaldirecto.com.ar/incidents/view/737218-2" xr:uid="{00000000-0004-0000-0300-0000A40A0000}"/>
    <hyperlink ref="A2951" r:id="rId2726" display="https://webagentes.canaldirecto.com.ar/incidents/view/737217-3" xr:uid="{00000000-0004-0000-0300-0000A50A0000}"/>
    <hyperlink ref="A2950" r:id="rId2727" display="https://webagentes.canaldirecto.com.ar/incidents/view/737216-4" xr:uid="{00000000-0004-0000-0300-0000A60A0000}"/>
    <hyperlink ref="A2949" r:id="rId2728" display="https://webagentes.canaldirecto.com.ar/incidents/view/737215-5" xr:uid="{00000000-0004-0000-0300-0000A70A0000}"/>
    <hyperlink ref="A2948" r:id="rId2729" display="https://webagentes.canaldirecto.com.ar/incidents/view/737214-6" xr:uid="{00000000-0004-0000-0300-0000A80A0000}"/>
    <hyperlink ref="A2947" r:id="rId2730" display="https://webagentes.canaldirecto.com.ar/incidents/view/737213-7" xr:uid="{00000000-0004-0000-0300-0000A90A0000}"/>
    <hyperlink ref="A2946" r:id="rId2731" display="https://webagentes.canaldirecto.com.ar/incidents/view/737212-8" xr:uid="{00000000-0004-0000-0300-0000AA0A0000}"/>
    <hyperlink ref="A2917" r:id="rId2732" display="https://webagentes.canaldirecto.com.ar/incidents/view/737204-9" xr:uid="{00000000-0004-0000-0300-0000AB0A0000}"/>
    <hyperlink ref="A2916" r:id="rId2733" display="https://webagentes.canaldirecto.com.ar/incidents/view/737203-0" xr:uid="{00000000-0004-0000-0300-0000AC0A0000}"/>
    <hyperlink ref="A2915" r:id="rId2734" display="https://webagentes.canaldirecto.com.ar/incidents/view/737202-1" xr:uid="{00000000-0004-0000-0300-0000AD0A0000}"/>
    <hyperlink ref="A2914" r:id="rId2735" display="https://webagentes.canaldirecto.com.ar/incidents/view/737201-2" xr:uid="{00000000-0004-0000-0300-0000AE0A0000}"/>
    <hyperlink ref="A2941" r:id="rId2736" display="https://webagentes.canaldirecto.com.ar/incidents/view/736795-9" xr:uid="{00000000-0004-0000-0300-0000AF0A0000}"/>
    <hyperlink ref="A2919" r:id="rId2737" display="https://webagentes.canaldirecto.com.ar/incidents/view/736600-2" xr:uid="{00000000-0004-0000-0300-0000B00A0000}"/>
    <hyperlink ref="A2963" r:id="rId2738" display="https://webagentes.canaldirecto.com.ar/incidents/view/736595-1" xr:uid="{00000000-0004-0000-0300-0000B10A0000}"/>
    <hyperlink ref="A2962" r:id="rId2739" display="https://webagentes.canaldirecto.com.ar/incidents/view/736594-2" xr:uid="{00000000-0004-0000-0300-0000B20A0000}"/>
    <hyperlink ref="A2930" r:id="rId2740" display="https://webagentes.canaldirecto.com.ar/incidents/view/736589-0" xr:uid="{00000000-0004-0000-0300-0000B30A0000}"/>
    <hyperlink ref="A2929" r:id="rId2741" display="https://webagentes.canaldirecto.com.ar/incidents/view/736588-1" xr:uid="{00000000-0004-0000-0300-0000B40A0000}"/>
    <hyperlink ref="A2928" r:id="rId2742" display="https://webagentes.canaldirecto.com.ar/incidents/view/736587-2" xr:uid="{00000000-0004-0000-0300-0000B50A0000}"/>
    <hyperlink ref="A2927" r:id="rId2743" display="https://webagentes.canaldirecto.com.ar/incidents/view/736586-3" xr:uid="{00000000-0004-0000-0300-0000B60A0000}"/>
    <hyperlink ref="A2945" r:id="rId2744" display="https://webagentes.canaldirecto.com.ar/incidents/view/736581-8" xr:uid="{00000000-0004-0000-0300-0000B70A0000}"/>
    <hyperlink ref="A2944" r:id="rId2745" display="https://webagentes.canaldirecto.com.ar/incidents/view/736580-9" xr:uid="{00000000-0004-0000-0300-0000B80A0000}"/>
    <hyperlink ref="A2943" r:id="rId2746" display="https://webagentes.canaldirecto.com.ar/incidents/view/736579-3" xr:uid="{00000000-0004-0000-0300-0000B90A0000}"/>
    <hyperlink ref="A2942" r:id="rId2747" display="https://webagentes.canaldirecto.com.ar/incidents/view/736578-4" xr:uid="{00000000-0004-0000-0300-0000BA0A0000}"/>
    <hyperlink ref="A2940" r:id="rId2748" display="https://webagentes.canaldirecto.com.ar/incidents/view/736577-5" xr:uid="{00000000-0004-0000-0300-0000BB0A0000}"/>
    <hyperlink ref="A2939" r:id="rId2749" display="https://webagentes.canaldirecto.com.ar/incidents/view/736576-6" xr:uid="{00000000-0004-0000-0300-0000BC0A0000}"/>
    <hyperlink ref="A2938" r:id="rId2750" display="https://webagentes.canaldirecto.com.ar/incidents/view/736575-7" xr:uid="{00000000-0004-0000-0300-0000BD0A0000}"/>
    <hyperlink ref="A2937" r:id="rId2751" display="https://webagentes.canaldirecto.com.ar/incidents/view/736574-8" xr:uid="{00000000-0004-0000-0300-0000BE0A0000}"/>
    <hyperlink ref="A2936" r:id="rId2752" display="https://webagentes.canaldirecto.com.ar/incidents/view/736218-5" xr:uid="{00000000-0004-0000-0300-0000BF0A0000}"/>
    <hyperlink ref="A2935" r:id="rId2753" display="https://webagentes.canaldirecto.com.ar/incidents/view/736217-6" xr:uid="{00000000-0004-0000-0300-0000C00A0000}"/>
    <hyperlink ref="A2934" r:id="rId2754" display="https://webagentes.canaldirecto.com.ar/incidents/view/736216-7" xr:uid="{00000000-0004-0000-0300-0000C10A0000}"/>
    <hyperlink ref="A2933" r:id="rId2755" display="https://webagentes.canaldirecto.com.ar/incidents/view/736215-8" xr:uid="{00000000-0004-0000-0300-0000C20A0000}"/>
    <hyperlink ref="A2932" r:id="rId2756" display="https://webagentes.canaldirecto.com.ar/incidents/view/736214-9" xr:uid="{00000000-0004-0000-0300-0000C30A0000}"/>
    <hyperlink ref="A2931" r:id="rId2757" display="https://webagentes.canaldirecto.com.ar/incidents/view/736213-0" xr:uid="{00000000-0004-0000-0300-0000C40A0000}"/>
    <hyperlink ref="A2910" r:id="rId2758" display="https://webagentes.canaldirecto.com.ar/incidents/view/736086-8" xr:uid="{00000000-0004-0000-0300-0000C50A0000}"/>
    <hyperlink ref="A2911" r:id="rId2759" display="https://webagentes.canaldirecto.com.ar/incidents/view/736010-5" xr:uid="{00000000-0004-0000-0300-0000C60A0000}"/>
    <hyperlink ref="A2909" r:id="rId2760" display="https://webagentes.canaldirecto.com.ar/incidents/view/735795-2" xr:uid="{00000000-0004-0000-0300-0000C70A0000}"/>
    <hyperlink ref="A2908" r:id="rId2761" display="https://webagentes.canaldirecto.com.ar/incidents/view/735794-3" xr:uid="{00000000-0004-0000-0300-0000C80A0000}"/>
    <hyperlink ref="A2926" r:id="rId2762" display="https://webagentes.canaldirecto.com.ar/incidents/view/735784-6" xr:uid="{00000000-0004-0000-0300-0000C90A0000}"/>
    <hyperlink ref="A2925" r:id="rId2763" display="https://webagentes.canaldirecto.com.ar/incidents/view/735783-7" xr:uid="{00000000-0004-0000-0300-0000CA0A0000}"/>
    <hyperlink ref="A2924" r:id="rId2764" display="https://webagentes.canaldirecto.com.ar/incidents/view/735782-8" xr:uid="{00000000-0004-0000-0300-0000CB0A0000}"/>
    <hyperlink ref="A2923" r:id="rId2765" display="https://webagentes.canaldirecto.com.ar/incidents/view/735781-9" xr:uid="{00000000-0004-0000-0300-0000CC0A0000}"/>
    <hyperlink ref="A2922" r:id="rId2766" display="https://webagentes.canaldirecto.com.ar/incidents/view/735780-0" xr:uid="{00000000-0004-0000-0300-0000CD0A0000}"/>
    <hyperlink ref="A2921" r:id="rId2767" display="https://webagentes.canaldirecto.com.ar/incidents/view/735779-4" xr:uid="{00000000-0004-0000-0300-0000CE0A0000}"/>
    <hyperlink ref="A2920" r:id="rId2768" display="https://webagentes.canaldirecto.com.ar/incidents/view/735778-5" xr:uid="{00000000-0004-0000-0300-0000CF0A0000}"/>
    <hyperlink ref="A2918" r:id="rId2769" display="https://webagentes.canaldirecto.com.ar/incidents/view/735777-6" xr:uid="{00000000-0004-0000-0300-0000D00A0000}"/>
    <hyperlink ref="A2902" r:id="rId2770" display="https://webagentes.canaldirecto.com.ar/incidents/view/735764-2" xr:uid="{00000000-0004-0000-0300-0000D10A0000}"/>
    <hyperlink ref="A2906" r:id="rId2771" display="https://webagentes.canaldirecto.com.ar/incidents/view/735653-7" xr:uid="{00000000-0004-0000-0300-0000D20A0000}"/>
    <hyperlink ref="A2904" r:id="rId2772" display="https://webagentes.canaldirecto.com.ar/incidents/view/735629-0" xr:uid="{00000000-0004-0000-0300-0000D30A0000}"/>
    <hyperlink ref="A2903" r:id="rId2773" display="https://webagentes.canaldirecto.com.ar/incidents/view/735544-0" xr:uid="{00000000-0004-0000-0300-0000D40A0000}"/>
    <hyperlink ref="A2905" r:id="rId2774" display="https://webagentes.canaldirecto.com.ar/incidents/view/735539-8" xr:uid="{00000000-0004-0000-0300-0000D50A0000}"/>
    <hyperlink ref="A2907" r:id="rId2775" display="https://webagentes.canaldirecto.com.ar/incidents/view/735512-1" xr:uid="{00000000-0004-0000-0300-0000D60A0000}"/>
    <hyperlink ref="A2899" r:id="rId2776" display="https://webagentes.canaldirecto.com.ar/incidents/view/735017-1" xr:uid="{00000000-0004-0000-0300-0000D70A0000}"/>
    <hyperlink ref="A2896" r:id="rId2777" display="https://webagentes.canaldirecto.com.ar/incidents/view/734971-3" xr:uid="{00000000-0004-0000-0300-0000D80A0000}"/>
    <hyperlink ref="A2893" r:id="rId2778" display="https://webagentes.canaldirecto.com.ar/incidents/view/734909-6" xr:uid="{00000000-0004-0000-0300-0000D90A0000}"/>
    <hyperlink ref="A2894" r:id="rId2779" display="https://webagentes.canaldirecto.com.ar/incidents/view/734857-4" xr:uid="{00000000-0004-0000-0300-0000DA0A0000}"/>
    <hyperlink ref="A2900" r:id="rId2780" display="https://webagentes.canaldirecto.com.ar/incidents/view/734817-6" xr:uid="{00000000-0004-0000-0300-0000DB0A0000}"/>
    <hyperlink ref="A2895" r:id="rId2781" display="https://webagentes.canaldirecto.com.ar/incidents/view/734715-9" xr:uid="{00000000-0004-0000-0300-0000DC0A0000}"/>
    <hyperlink ref="A2898" r:id="rId2782" display="https://webagentes.canaldirecto.com.ar/incidents/view/734680-4" xr:uid="{00000000-0004-0000-0300-0000DD0A0000}"/>
    <hyperlink ref="A2887" r:id="rId2783" display="https://webagentes.canaldirecto.com.ar/incidents/view/734515-1" xr:uid="{00000000-0004-0000-0300-0000DE0A0000}"/>
    <hyperlink ref="A2897" r:id="rId2784" display="https://webagentes.canaldirecto.com.ar/incidents/view/734481-5" xr:uid="{00000000-0004-0000-0300-0000DF0A0000}"/>
    <hyperlink ref="A2885" r:id="rId2785" display="https://webagentes.canaldirecto.com.ar/incidents/view/734360-3" xr:uid="{00000000-0004-0000-0300-0000E00A0000}"/>
    <hyperlink ref="A2892" r:id="rId2786" display="https://webagentes.canaldirecto.com.ar/incidents/view/734334-8" xr:uid="{00000000-0004-0000-0300-0000E10A0000}"/>
    <hyperlink ref="A2886" r:id="rId2787" display="https://webagentes.canaldirecto.com.ar/incidents/view/734328-7" xr:uid="{00000000-0004-0000-0300-0000E20A0000}"/>
    <hyperlink ref="A2883" r:id="rId2788" display="https://webagentes.canaldirecto.com.ar/incidents/view/734196-0" xr:uid="{00000000-0004-0000-0300-0000E30A0000}"/>
    <hyperlink ref="A2882" r:id="rId2789" display="https://webagentes.canaldirecto.com.ar/incidents/view/734195-1" xr:uid="{00000000-0004-0000-0300-0000E40A0000}"/>
    <hyperlink ref="A2881" r:id="rId2790" display="https://webagentes.canaldirecto.com.ar/incidents/view/734159-9" xr:uid="{00000000-0004-0000-0300-0000E50A0000}"/>
    <hyperlink ref="A2880" r:id="rId2791" display="https://webagentes.canaldirecto.com.ar/incidents/view/734138-6" xr:uid="{00000000-0004-0000-0300-0000E60A0000}"/>
    <hyperlink ref="A2879" r:id="rId2792" display="https://webagentes.canaldirecto.com.ar/incidents/view/734077-6" xr:uid="{00000000-0004-0000-0300-0000E70A0000}"/>
    <hyperlink ref="A2888" r:id="rId2793" display="https://webagentes.canaldirecto.com.ar/incidents/view/733981-3" xr:uid="{00000000-0004-0000-0300-0000E80A0000}"/>
    <hyperlink ref="A2878" r:id="rId2794" display="https://webagentes.canaldirecto.com.ar/incidents/view/733953-0" xr:uid="{00000000-0004-0000-0300-0000E90A0000}"/>
    <hyperlink ref="A2891" r:id="rId2795" display="https://webagentes.canaldirecto.com.ar/incidents/view/733952-1" xr:uid="{00000000-0004-0000-0300-0000EA0A0000}"/>
    <hyperlink ref="A2876" r:id="rId2796" display="https://webagentes.canaldirecto.com.ar/incidents/view/733884-1" xr:uid="{00000000-0004-0000-0300-0000EB0A0000}"/>
    <hyperlink ref="A2901" r:id="rId2797" display="https://webagentes.canaldirecto.com.ar/incidents/view/733594-1" xr:uid="{00000000-0004-0000-0300-0000EC0A0000}"/>
    <hyperlink ref="A2877" r:id="rId2798" display="https://webagentes.canaldirecto.com.ar/incidents/view/733424-3" xr:uid="{00000000-0004-0000-0300-0000ED0A0000}"/>
    <hyperlink ref="A2875" r:id="rId2799" display="https://webagentes.canaldirecto.com.ar/incidents/view/733360-6" xr:uid="{00000000-0004-0000-0300-0000EE0A0000}"/>
    <hyperlink ref="A2874" r:id="rId2800" display="https://webagentes.canaldirecto.com.ar/incidents/view/733349-3" xr:uid="{00000000-0004-0000-0300-0000EF0A0000}"/>
    <hyperlink ref="A2884" r:id="rId2801" display="https://webagentes.canaldirecto.com.ar/incidents/view/733265-2" xr:uid="{00000000-0004-0000-0300-0000F00A0000}"/>
    <hyperlink ref="A2873" r:id="rId2802" display="https://webagentes.canaldirecto.com.ar/incidents/view/733212-0" xr:uid="{00000000-0004-0000-0300-0000F10A0000}"/>
    <hyperlink ref="A2872" r:id="rId2803" display="https://webagentes.canaldirecto.com.ar/incidents/view/732909-2" xr:uid="{00000000-0004-0000-0300-0000F20A0000}"/>
    <hyperlink ref="A2890" r:id="rId2804" display="https://webagentes.canaldirecto.com.ar/incidents/view/734317-1" xr:uid="{00000000-0004-0000-0300-0000F30A0000}"/>
    <hyperlink ref="A2889" r:id="rId2805" display="https://webagentes.canaldirecto.com.ar/incidents/view/732590-8" xr:uid="{00000000-0004-0000-0300-0000F40A0000}"/>
    <hyperlink ref="A3056" r:id="rId2806" display="https://webagentes.canaldirecto.com.ar/incidents/view/738874-9" xr:uid="{00000000-0004-0000-0300-0000F50A0000}"/>
    <hyperlink ref="A3055" r:id="rId2807" display="https://webagentes.canaldirecto.com.ar/incidents/view/738873-0" xr:uid="{00000000-0004-0000-0300-0000F60A0000}"/>
    <hyperlink ref="A3054" r:id="rId2808" display="https://webagentes.canaldirecto.com.ar/incidents/view/738872-1" xr:uid="{00000000-0004-0000-0300-0000F70A0000}"/>
    <hyperlink ref="A3053" r:id="rId2809" display="https://webagentes.canaldirecto.com.ar/incidents/view/738871-2" xr:uid="{00000000-0004-0000-0300-0000F80A0000}"/>
    <hyperlink ref="A3052" r:id="rId2810" display="https://webagentes.canaldirecto.com.ar/incidents/view/738870-3" xr:uid="{00000000-0004-0000-0300-0000F90A0000}"/>
    <hyperlink ref="A3051" r:id="rId2811" display="https://webagentes.canaldirecto.com.ar/incidents/view/738869-7" xr:uid="{00000000-0004-0000-0300-0000FA0A0000}"/>
    <hyperlink ref="A3050" r:id="rId2812" display="https://webagentes.canaldirecto.com.ar/incidents/view/738868-8" xr:uid="{00000000-0004-0000-0300-0000FB0A0000}"/>
    <hyperlink ref="A3049" r:id="rId2813" display="https://webagentes.canaldirecto.com.ar/incidents/view/738867-9" xr:uid="{00000000-0004-0000-0300-0000FC0A0000}"/>
    <hyperlink ref="A3048" r:id="rId2814" display="https://webagentes.canaldirecto.com.ar/incidents/view/738682-0" xr:uid="{00000000-0004-0000-0300-0000FD0A0000}"/>
    <hyperlink ref="A3047" r:id="rId2815" display="https://webagentes.canaldirecto.com.ar/incidents/view/738681-1" xr:uid="{00000000-0004-0000-0300-0000FE0A0000}"/>
    <hyperlink ref="A3046" r:id="rId2816" display="https://webagentes.canaldirecto.com.ar/incidents/view/738680-2" xr:uid="{00000000-0004-0000-0300-0000FF0A0000}"/>
    <hyperlink ref="A3045" r:id="rId2817" display="https://webagentes.canaldirecto.com.ar/incidents/view/738679-6" xr:uid="{00000000-0004-0000-0300-0000000B0000}"/>
    <hyperlink ref="A3044" r:id="rId2818" display="https://webagentes.canaldirecto.com.ar/incidents/view/738678-7" xr:uid="{00000000-0004-0000-0300-0000010B0000}"/>
    <hyperlink ref="A3043" r:id="rId2819" display="https://webagentes.canaldirecto.com.ar/incidents/view/738677-8" xr:uid="{00000000-0004-0000-0300-0000020B0000}"/>
    <hyperlink ref="A3042" r:id="rId2820" display="https://webagentes.canaldirecto.com.ar/incidents/view/738676-9" xr:uid="{00000000-0004-0000-0300-0000030B0000}"/>
    <hyperlink ref="A3041" r:id="rId2821" display="https://webagentes.canaldirecto.com.ar/incidents/view/738675-0" xr:uid="{00000000-0004-0000-0300-0000040B0000}"/>
    <hyperlink ref="A3040" r:id="rId2822" display="https://webagentes.canaldirecto.com.ar/incidents/view/738674-1" xr:uid="{00000000-0004-0000-0300-0000050B0000}"/>
    <hyperlink ref="A3038" r:id="rId2823" display="https://webagentes.canaldirecto.com.ar/incidents/view/738671-4" xr:uid="{00000000-0004-0000-0300-0000060B0000}"/>
    <hyperlink ref="A3037" r:id="rId2824" display="https://webagentes.canaldirecto.com.ar/incidents/view/738670-5" xr:uid="{00000000-0004-0000-0300-0000070B0000}"/>
    <hyperlink ref="A3036" r:id="rId2825" display="https://webagentes.canaldirecto.com.ar/incidents/view/738669-9" xr:uid="{00000000-0004-0000-0300-0000080B0000}"/>
    <hyperlink ref="A3017" r:id="rId2826" display="https://webagentes.canaldirecto.com.ar/incidents/view/738656-5" xr:uid="{00000000-0004-0000-0300-0000090B0000}"/>
    <hyperlink ref="A3011" r:id="rId2827" display="https://webagentes.canaldirecto.com.ar/incidents/view/738649-5" xr:uid="{00000000-0004-0000-0300-00000A0B0000}"/>
    <hyperlink ref="A3015" r:id="rId2828" display="https://webagentes.canaldirecto.com.ar/incidents/view/738602-4" xr:uid="{00000000-0004-0000-0300-00000B0B0000}"/>
    <hyperlink ref="A3018" r:id="rId2829" display="https://webagentes.canaldirecto.com.ar/incidents/view/738572-4" xr:uid="{00000000-0004-0000-0300-00000C0B0000}"/>
    <hyperlink ref="A3013" r:id="rId2830" display="https://webagentes.canaldirecto.com.ar/incidents/view/738551-1" xr:uid="{00000000-0004-0000-0300-00000D0B0000}"/>
    <hyperlink ref="A3009" r:id="rId2831" display="https://webagentes.canaldirecto.com.ar/incidents/view/738538-0" xr:uid="{00000000-0004-0000-0300-00000E0B0000}"/>
    <hyperlink ref="A3012" r:id="rId2832" display="https://webagentes.canaldirecto.com.ar/incidents/view/738473-4" xr:uid="{00000000-0004-0000-0300-00000F0B0000}"/>
    <hyperlink ref="A3010" r:id="rId2833" display="https://webagentes.canaldirecto.com.ar/incidents/view/738447-9" xr:uid="{00000000-0004-0000-0300-0000100B0000}"/>
    <hyperlink ref="A3006" r:id="rId2834" display="https://webagentes.canaldirecto.com.ar/incidents/view/738441-5" xr:uid="{00000000-0004-0000-0300-0000110B0000}"/>
    <hyperlink ref="A3007" r:id="rId2835" display="https://webagentes.canaldirecto.com.ar/incidents/view/738438-1" xr:uid="{00000000-0004-0000-0300-0000120B0000}"/>
    <hyperlink ref="A3008" r:id="rId2836" display="https://webagentes.canaldirecto.com.ar/incidents/view/738401-7" xr:uid="{00000000-0004-0000-0300-0000130B0000}"/>
    <hyperlink ref="A3039" r:id="rId2837" display="https://webagentes.canaldirecto.com.ar/incidents/view/738389-6" xr:uid="{00000000-0004-0000-0300-0000140B0000}"/>
    <hyperlink ref="A3005" r:id="rId2838" display="https://webagentes.canaldirecto.com.ar/incidents/view/738374-4" xr:uid="{00000000-0004-0000-0300-0000150B0000}"/>
    <hyperlink ref="A2999" r:id="rId2839" display="https://webagentes.canaldirecto.com.ar/incidents/view/738187-0" xr:uid="{00000000-0004-0000-0300-0000160B0000}"/>
    <hyperlink ref="A3003" r:id="rId2840" display="https://webagentes.canaldirecto.com.ar/incidents/view/738157-9" xr:uid="{00000000-0004-0000-0300-0000170B0000}"/>
    <hyperlink ref="A3001" r:id="rId2841" display="https://webagentes.canaldirecto.com.ar/incidents/view/738097-8" xr:uid="{00000000-0004-0000-0300-0000180B0000}"/>
    <hyperlink ref="A2996" r:id="rId2842" display="https://webagentes.canaldirecto.com.ar/incidents/view/738090-5" xr:uid="{00000000-0004-0000-0300-0000190B0000}"/>
    <hyperlink ref="A2997" r:id="rId2843" display="https://webagentes.canaldirecto.com.ar/incidents/view/738040-0" xr:uid="{00000000-0004-0000-0300-00001A0B0000}"/>
    <hyperlink ref="A3026" r:id="rId2844" display="https://webagentes.canaldirecto.com.ar/incidents/view/737976-9" xr:uid="{00000000-0004-0000-0300-00001B0B0000}"/>
    <hyperlink ref="A3025" r:id="rId2845" display="https://webagentes.canaldirecto.com.ar/incidents/view/737975-0" xr:uid="{00000000-0004-0000-0300-00001C0B0000}"/>
    <hyperlink ref="A3024" r:id="rId2846" display="https://webagentes.canaldirecto.com.ar/incidents/view/737974-1" xr:uid="{00000000-0004-0000-0300-00001D0B0000}"/>
    <hyperlink ref="A3023" r:id="rId2847" display="https://webagentes.canaldirecto.com.ar/incidents/view/737973-2" xr:uid="{00000000-0004-0000-0300-00001E0B0000}"/>
    <hyperlink ref="A3034" r:id="rId2848" display="https://webagentes.canaldirecto.com.ar/incidents/view/737964-4" xr:uid="{00000000-0004-0000-0300-00001F0B0000}"/>
    <hyperlink ref="A3033" r:id="rId2849" display="https://webagentes.canaldirecto.com.ar/incidents/view/737963-5" xr:uid="{00000000-0004-0000-0300-0000200B0000}"/>
    <hyperlink ref="A3032" r:id="rId2850" display="https://webagentes.canaldirecto.com.ar/incidents/view/737962-6" xr:uid="{00000000-0004-0000-0300-0000210B0000}"/>
    <hyperlink ref="A3031" r:id="rId2851" display="https://webagentes.canaldirecto.com.ar/incidents/view/737961-7" xr:uid="{00000000-0004-0000-0300-0000220B0000}"/>
    <hyperlink ref="A3030" r:id="rId2852" display="https://webagentes.canaldirecto.com.ar/incidents/view/737960-8" xr:uid="{00000000-0004-0000-0300-0000230B0000}"/>
    <hyperlink ref="A3029" r:id="rId2853" display="https://webagentes.canaldirecto.com.ar/incidents/view/737959-2" xr:uid="{00000000-0004-0000-0300-0000240B0000}"/>
    <hyperlink ref="A3028" r:id="rId2854" display="https://webagentes.canaldirecto.com.ar/incidents/view/737958-3" xr:uid="{00000000-0004-0000-0300-0000250B0000}"/>
    <hyperlink ref="A3027" r:id="rId2855" display="https://webagentes.canaldirecto.com.ar/incidents/view/737957-4" xr:uid="{00000000-0004-0000-0300-0000260B0000}"/>
    <hyperlink ref="A2991" r:id="rId2856" display="https://webagentes.canaldirecto.com.ar/incidents/view/737930-7" xr:uid="{00000000-0004-0000-0300-0000270B0000}"/>
    <hyperlink ref="A2998" r:id="rId2857" display="https://webagentes.canaldirecto.com.ar/incidents/view/737899-1" xr:uid="{00000000-0004-0000-0300-0000280B0000}"/>
    <hyperlink ref="A3004" r:id="rId2858" display="https://webagentes.canaldirecto.com.ar/incidents/view/737895-5" xr:uid="{00000000-0004-0000-0300-0000290B0000}"/>
    <hyperlink ref="A3000" r:id="rId2859" display="https://webagentes.canaldirecto.com.ar/incidents/view/737872-4" xr:uid="{00000000-0004-0000-0300-00002A0B0000}"/>
    <hyperlink ref="A3002" r:id="rId2860" display="https://webagentes.canaldirecto.com.ar/incidents/view/737831-7" xr:uid="{00000000-0004-0000-0300-00002B0B0000}"/>
    <hyperlink ref="A2995" r:id="rId2861" display="https://webagentes.canaldirecto.com.ar/incidents/view/737819-5" xr:uid="{00000000-0004-0000-0300-00002C0B0000}"/>
    <hyperlink ref="A2992" r:id="rId2862" display="https://webagentes.canaldirecto.com.ar/incidents/view/737770-7" xr:uid="{00000000-0004-0000-0300-00002D0B0000}"/>
    <hyperlink ref="A3020" r:id="rId2863" display="https://webagentes.canaldirecto.com.ar/incidents/view/737757-6" xr:uid="{00000000-0004-0000-0300-00002E0B0000}"/>
    <hyperlink ref="A2994" r:id="rId2864" display="https://webagentes.canaldirecto.com.ar/incidents/view/737750-3" xr:uid="{00000000-0004-0000-0300-00002F0B0000}"/>
    <hyperlink ref="A2989" r:id="rId2865" display="https://webagentes.canaldirecto.com.ar/incidents/view/737661-0" xr:uid="{00000000-0004-0000-0300-0000300B0000}"/>
    <hyperlink ref="A2988" r:id="rId2866" display="https://webagentes.canaldirecto.com.ar/incidents/view/737649-8" xr:uid="{00000000-0004-0000-0300-0000310B0000}"/>
    <hyperlink ref="A2990" r:id="rId2867" display="https://webagentes.canaldirecto.com.ar/incidents/view/737609-0" xr:uid="{00000000-0004-0000-0300-0000320B0000}"/>
    <hyperlink ref="A2985" r:id="rId2868" display="https://webagentes.canaldirecto.com.ar/incidents/view/737381-7" xr:uid="{00000000-0004-0000-0300-0000330B0000}"/>
    <hyperlink ref="A2987" r:id="rId2869" display="https://webagentes.canaldirecto.com.ar/incidents/view/737369-5" xr:uid="{00000000-0004-0000-0300-0000340B0000}"/>
    <hyperlink ref="A2993" r:id="rId2870" display="https://webagentes.canaldirecto.com.ar/incidents/view/737345-5" xr:uid="{00000000-0004-0000-0300-0000350B0000}"/>
    <hyperlink ref="A2986" r:id="rId2871" display="https://webagentes.canaldirecto.com.ar/incidents/view/737343-7" xr:uid="{00000000-0004-0000-0300-0000360B0000}"/>
    <hyperlink ref="A3035" r:id="rId2872" display="https://webagentes.canaldirecto.com.ar/incidents/view/737327-9" xr:uid="{00000000-0004-0000-0300-0000370B0000}"/>
    <hyperlink ref="A2983" r:id="rId2873" display="https://webagentes.canaldirecto.com.ar/incidents/view/737264-1" xr:uid="{00000000-0004-0000-0300-0000380B0000}"/>
    <hyperlink ref="A3019" r:id="rId2874" display="https://webagentes.canaldirecto.com.ar/incidents/view/737259-9" xr:uid="{00000000-0004-0000-0300-0000390B0000}"/>
    <hyperlink ref="A2984" r:id="rId2875" display="https://webagentes.canaldirecto.com.ar/incidents/view/737220-7" xr:uid="{00000000-0004-0000-0300-00003A0B0000}"/>
    <hyperlink ref="A2977" r:id="rId2876" display="https://webagentes.canaldirecto.com.ar/incidents/view/737112-9" xr:uid="{00000000-0004-0000-0300-00003B0B0000}"/>
    <hyperlink ref="A2981" r:id="rId2877" display="https://webagentes.canaldirecto.com.ar/incidents/view/737100-4" xr:uid="{00000000-0004-0000-0300-00003C0B0000}"/>
    <hyperlink ref="A2982" r:id="rId2878" display="https://webagentes.canaldirecto.com.ar/incidents/view/737066-1" xr:uid="{00000000-0004-0000-0300-00003D0B0000}"/>
    <hyperlink ref="A3016" r:id="rId2879" display="https://webagentes.canaldirecto.com.ar/incidents/view/736967-4" xr:uid="{00000000-0004-0000-0300-00003E0B0000}"/>
    <hyperlink ref="A2979" r:id="rId2880" display="https://webagentes.canaldirecto.com.ar/incidents/view/736863-9" xr:uid="{00000000-0004-0000-0300-00003F0B0000}"/>
    <hyperlink ref="A3014" r:id="rId2881" display="https://webagentes.canaldirecto.com.ar/incidents/view/736852-3" xr:uid="{00000000-0004-0000-0300-0000400B0000}"/>
    <hyperlink ref="A2976" r:id="rId2882" display="https://webagentes.canaldirecto.com.ar/incidents/view/736717-1" xr:uid="{00000000-0004-0000-0300-0000410B0000}"/>
    <hyperlink ref="A2971" r:id="rId2883" display="https://webagentes.canaldirecto.com.ar/incidents/view/736691-4" xr:uid="{00000000-0004-0000-0300-0000420B0000}"/>
    <hyperlink ref="A2978" r:id="rId2884" display="https://webagentes.canaldirecto.com.ar/incidents/view/736537-7" xr:uid="{00000000-0004-0000-0300-0000430B0000}"/>
    <hyperlink ref="A2975" r:id="rId2885" display="https://webagentes.canaldirecto.com.ar/incidents/view/736481-9" xr:uid="{00000000-0004-0000-0300-0000440B0000}"/>
    <hyperlink ref="A2972" r:id="rId2886" display="https://webagentes.canaldirecto.com.ar/incidents/view/736312-0" xr:uid="{00000000-0004-0000-0300-0000450B0000}"/>
    <hyperlink ref="A2980" r:id="rId2887" display="https://webagentes.canaldirecto.com.ar/incidents/view/736309-6" xr:uid="{00000000-0004-0000-0300-0000460B0000}"/>
    <hyperlink ref="A2974" r:id="rId2888" display="https://webagentes.canaldirecto.com.ar/incidents/view/736306-9" xr:uid="{00000000-0004-0000-0300-0000470B0000}"/>
    <hyperlink ref="A2970" r:id="rId2889" display="https://webagentes.canaldirecto.com.ar/incidents/view/736285-7" xr:uid="{00000000-0004-0000-0300-0000480B0000}"/>
    <hyperlink ref="A2973" r:id="rId2890" display="https://webagentes.canaldirecto.com.ar/incidents/view/736276-9" xr:uid="{00000000-0004-0000-0300-0000490B0000}"/>
    <hyperlink ref="A2968" r:id="rId2891" display="https://webagentes.canaldirecto.com.ar/incidents/view/736263-5" xr:uid="{00000000-0004-0000-0300-00004A0B0000}"/>
    <hyperlink ref="A2969" r:id="rId2892" display="https://webagentes.canaldirecto.com.ar/incidents/view/736251-0" xr:uid="{00000000-0004-0000-0300-00004B0B0000}"/>
    <hyperlink ref="A2967" r:id="rId2893" display="https://webagentes.canaldirecto.com.ar/incidents/view/734381-6" xr:uid="{00000000-0004-0000-0300-00004C0B0000}"/>
    <hyperlink ref="A3155" r:id="rId2894" display="https://webagentes.canaldirecto.com.ar/incidents/view/741911-9" xr:uid="{00000000-0004-0000-0300-00004D0B0000}"/>
    <hyperlink ref="A3167" r:id="rId2895" display="https://webagentes.canaldirecto.com.ar/incidents/view/741766-1" xr:uid="{00000000-0004-0000-0300-00004E0B0000}"/>
    <hyperlink ref="A3166" r:id="rId2896" display="https://webagentes.canaldirecto.com.ar/incidents/view/741765-2" xr:uid="{00000000-0004-0000-0300-00004F0B0000}"/>
    <hyperlink ref="A3165" r:id="rId2897" display="https://webagentes.canaldirecto.com.ar/incidents/view/741764-3" xr:uid="{00000000-0004-0000-0300-0000500B0000}"/>
    <hyperlink ref="A3164" r:id="rId2898" display="https://webagentes.canaldirecto.com.ar/incidents/view/741763-4" xr:uid="{00000000-0004-0000-0300-0000510B0000}"/>
    <hyperlink ref="A3157" r:id="rId2899" display="https://webagentes.canaldirecto.com.ar/incidents/view/741753-7" xr:uid="{00000000-0004-0000-0300-0000520B0000}"/>
    <hyperlink ref="A3156" r:id="rId2900" display="https://webagentes.canaldirecto.com.ar/incidents/view/741752-8" xr:uid="{00000000-0004-0000-0300-0000530B0000}"/>
    <hyperlink ref="A3154" r:id="rId2901" display="https://webagentes.canaldirecto.com.ar/incidents/view/741751-9" xr:uid="{00000000-0004-0000-0300-0000540B0000}"/>
    <hyperlink ref="A3150" r:id="rId2902" display="https://webagentes.canaldirecto.com.ar/incidents/view/741570-6" xr:uid="{00000000-0004-0000-0300-0000550B0000}"/>
    <hyperlink ref="A3149" r:id="rId2903" display="https://webagentes.canaldirecto.com.ar/incidents/view/741569-0" xr:uid="{00000000-0004-0000-0300-0000560B0000}"/>
    <hyperlink ref="A3148" r:id="rId2904" display="https://webagentes.canaldirecto.com.ar/incidents/view/741568-1" xr:uid="{00000000-0004-0000-0300-0000570B0000}"/>
    <hyperlink ref="A3147" r:id="rId2905" display="https://webagentes.canaldirecto.com.ar/incidents/view/741567-2" xr:uid="{00000000-0004-0000-0300-0000580B0000}"/>
    <hyperlink ref="A3146" r:id="rId2906" display="https://webagentes.canaldirecto.com.ar/incidents/view/741566-3" xr:uid="{00000000-0004-0000-0300-0000590B0000}"/>
    <hyperlink ref="A3142" r:id="rId2907" display="https://webagentes.canaldirecto.com.ar/incidents/view/741335-5" xr:uid="{00000000-0004-0000-0300-00005A0B0000}"/>
    <hyperlink ref="A3141" r:id="rId2908" display="https://webagentes.canaldirecto.com.ar/incidents/view/741334-6" xr:uid="{00000000-0004-0000-0300-00005B0B0000}"/>
    <hyperlink ref="A3140" r:id="rId2909" display="https://webagentes.canaldirecto.com.ar/incidents/view/741333-7" xr:uid="{00000000-0004-0000-0300-00005C0B0000}"/>
    <hyperlink ref="A3139" r:id="rId2910" display="https://webagentes.canaldirecto.com.ar/incidents/view/741332-8" xr:uid="{00000000-0004-0000-0300-00005D0B0000}"/>
    <hyperlink ref="A3138" r:id="rId2911" display="https://webagentes.canaldirecto.com.ar/incidents/view/741331-9" xr:uid="{00000000-0004-0000-0300-00005E0B0000}"/>
    <hyperlink ref="A3137" r:id="rId2912" display="https://webagentes.canaldirecto.com.ar/incidents/view/741330-0" xr:uid="{00000000-0004-0000-0300-00005F0B0000}"/>
    <hyperlink ref="A3136" r:id="rId2913" display="https://webagentes.canaldirecto.com.ar/incidents/view/741329-4" xr:uid="{00000000-0004-0000-0300-0000600B0000}"/>
    <hyperlink ref="A3135" r:id="rId2914" display="https://webagentes.canaldirecto.com.ar/incidents/view/741328-5" xr:uid="{00000000-0004-0000-0300-0000610B0000}"/>
    <hyperlink ref="A3134" r:id="rId2915" display="https://webagentes.canaldirecto.com.ar/incidents/view/741327-6" xr:uid="{00000000-0004-0000-0300-0000620B0000}"/>
    <hyperlink ref="A3133" r:id="rId2916" display="https://webagentes.canaldirecto.com.ar/incidents/view/741134-8" xr:uid="{00000000-0004-0000-0300-0000630B0000}"/>
    <hyperlink ref="A3145" r:id="rId2917" display="https://webagentes.canaldirecto.com.ar/incidents/view/741133-9" xr:uid="{00000000-0004-0000-0300-0000640B0000}"/>
    <hyperlink ref="A3144" r:id="rId2918" display="https://webagentes.canaldirecto.com.ar/incidents/view/741132-0" xr:uid="{00000000-0004-0000-0300-0000650B0000}"/>
    <hyperlink ref="A3143" r:id="rId2919" display="https://webagentes.canaldirecto.com.ar/incidents/view/741131-1" xr:uid="{00000000-0004-0000-0300-0000660B0000}"/>
    <hyperlink ref="A3132" r:id="rId2920" display="https://webagentes.canaldirecto.com.ar/incidents/view/741126-9" xr:uid="{00000000-0004-0000-0300-0000670B0000}"/>
    <hyperlink ref="A3111" r:id="rId2921" display="https://webagentes.canaldirecto.com.ar/incidents/view/741097-8" xr:uid="{00000000-0004-0000-0300-0000680B0000}"/>
    <hyperlink ref="A3104" r:id="rId2922" display="https://webagentes.canaldirecto.com.ar/incidents/view/741096-9" xr:uid="{00000000-0004-0000-0300-0000690B0000}"/>
    <hyperlink ref="A3131" r:id="rId2923" display="https://webagentes.canaldirecto.com.ar/incidents/view/741070-1" xr:uid="{00000000-0004-0000-0300-00006A0B0000}"/>
    <hyperlink ref="A3130" r:id="rId2924" display="https://webagentes.canaldirecto.com.ar/incidents/view/741069-5" xr:uid="{00000000-0004-0000-0300-00006B0B0000}"/>
    <hyperlink ref="A3129" r:id="rId2925" display="https://webagentes.canaldirecto.com.ar/incidents/view/741068-6" xr:uid="{00000000-0004-0000-0300-00006C0B0000}"/>
    <hyperlink ref="A3128" r:id="rId2926" display="https://webagentes.canaldirecto.com.ar/incidents/view/741067-7" xr:uid="{00000000-0004-0000-0300-00006D0B0000}"/>
    <hyperlink ref="A3127" r:id="rId2927" display="https://webagentes.canaldirecto.com.ar/incidents/view/741066-8" xr:uid="{00000000-0004-0000-0300-00006E0B0000}"/>
    <hyperlink ref="A3126" r:id="rId2928" display="https://webagentes.canaldirecto.com.ar/incidents/view/741065-9" xr:uid="{00000000-0004-0000-0300-00006F0B0000}"/>
    <hyperlink ref="A3110" r:id="rId2929" display="https://webagentes.canaldirecto.com.ar/incidents/view/741010-9" xr:uid="{00000000-0004-0000-0300-0000700B0000}"/>
    <hyperlink ref="A3107" r:id="rId2930" display="https://webagentes.canaldirecto.com.ar/incidents/view/740985-7" xr:uid="{00000000-0004-0000-0300-0000710B0000}"/>
    <hyperlink ref="A3106" r:id="rId2931" display="https://webagentes.canaldirecto.com.ar/incidents/view/740952-9" xr:uid="{00000000-0004-0000-0300-0000720B0000}"/>
    <hyperlink ref="A3122" r:id="rId2932" display="https://webagentes.canaldirecto.com.ar/incidents/view/740943-1" xr:uid="{00000000-0004-0000-0300-0000730B0000}"/>
    <hyperlink ref="A3120" r:id="rId2933" display="https://webagentes.canaldirecto.com.ar/incidents/view/740942-2" xr:uid="{00000000-0004-0000-0300-0000740B0000}"/>
    <hyperlink ref="A3119" r:id="rId2934" display="https://webagentes.canaldirecto.com.ar/incidents/view/740941-3" xr:uid="{00000000-0004-0000-0300-0000750B0000}"/>
    <hyperlink ref="A3118" r:id="rId2935" display="https://webagentes.canaldirecto.com.ar/incidents/view/740940-4" xr:uid="{00000000-0004-0000-0300-0000760B0000}"/>
    <hyperlink ref="A3117" r:id="rId2936" display="https://webagentes.canaldirecto.com.ar/incidents/view/740939-8" xr:uid="{00000000-0004-0000-0300-0000770B0000}"/>
    <hyperlink ref="A3116" r:id="rId2937" display="https://webagentes.canaldirecto.com.ar/incidents/view/740938-9" xr:uid="{00000000-0004-0000-0300-0000780B0000}"/>
    <hyperlink ref="A3115" r:id="rId2938" display="https://webagentes.canaldirecto.com.ar/incidents/view/740937-0" xr:uid="{00000000-0004-0000-0300-0000790B0000}"/>
    <hyperlink ref="A3105" r:id="rId2939" display="https://webagentes.canaldirecto.com.ar/incidents/view/740808-9" xr:uid="{00000000-0004-0000-0300-00007A0B0000}"/>
    <hyperlink ref="A3109" r:id="rId2940" display="https://webagentes.canaldirecto.com.ar/incidents/view/740800-7" xr:uid="{00000000-0004-0000-0300-00007B0B0000}"/>
    <hyperlink ref="A3108" r:id="rId2941" display="https://webagentes.canaldirecto.com.ar/incidents/view/740791-0" xr:uid="{00000000-0004-0000-0300-00007C0B0000}"/>
    <hyperlink ref="A3103" r:id="rId2942" display="https://webagentes.canaldirecto.com.ar/incidents/view/740595-8" xr:uid="{00000000-0004-0000-0300-00007D0B0000}"/>
    <hyperlink ref="A3100" r:id="rId2943" display="https://webagentes.canaldirecto.com.ar/incidents/view/740354-3" xr:uid="{00000000-0004-0000-0300-00007E0B0000}"/>
    <hyperlink ref="A3125" r:id="rId2944" display="https://webagentes.canaldirecto.com.ar/incidents/view/740352-5" xr:uid="{00000000-0004-0000-0300-00007F0B0000}"/>
    <hyperlink ref="A3124" r:id="rId2945" display="https://webagentes.canaldirecto.com.ar/incidents/view/740351-6" xr:uid="{00000000-0004-0000-0300-0000800B0000}"/>
    <hyperlink ref="A3123" r:id="rId2946" display="https://webagentes.canaldirecto.com.ar/incidents/view/740350-7" xr:uid="{00000000-0004-0000-0300-0000810B0000}"/>
    <hyperlink ref="A3121" r:id="rId2947" display="https://webagentes.canaldirecto.com.ar/incidents/view/740349-1" xr:uid="{00000000-0004-0000-0300-0000820B0000}"/>
    <hyperlink ref="A3095" r:id="rId2948" display="https://webagentes.canaldirecto.com.ar/incidents/view/740323-3" xr:uid="{00000000-0004-0000-0300-0000830B0000}"/>
    <hyperlink ref="A3096" r:id="rId2949" display="https://webagentes.canaldirecto.com.ar/incidents/view/740256-2" xr:uid="{00000000-0004-0000-0300-0000840B0000}"/>
    <hyperlink ref="A3102" r:id="rId2950" display="https://webagentes.canaldirecto.com.ar/incidents/view/740252-6" xr:uid="{00000000-0004-0000-0300-0000850B0000}"/>
    <hyperlink ref="A3099" r:id="rId2951" display="https://webagentes.canaldirecto.com.ar/incidents/view/740223-4" xr:uid="{00000000-0004-0000-0300-0000860B0000}"/>
    <hyperlink ref="A3061" r:id="rId2952" display="https://webagentes.canaldirecto.com.ar/incidents/view/740173-0" xr:uid="{00000000-0004-0000-0300-0000870B0000}"/>
    <hyperlink ref="A3097" r:id="rId2953" display="https://webagentes.canaldirecto.com.ar/incidents/view/740163-3" xr:uid="{00000000-0004-0000-0300-0000880B0000}"/>
    <hyperlink ref="A3101" r:id="rId2954" display="https://webagentes.canaldirecto.com.ar/incidents/view/740060-7" xr:uid="{00000000-0004-0000-0300-0000890B0000}"/>
    <hyperlink ref="A3098" r:id="rId2955" display="https://webagentes.canaldirecto.com.ar/incidents/view/740004-1" xr:uid="{00000000-0004-0000-0300-00008A0B0000}"/>
    <hyperlink ref="A3092" r:id="rId2956" display="https://webagentes.canaldirecto.com.ar/incidents/view/739978-1" xr:uid="{00000000-0004-0000-0300-00008B0B0000}"/>
    <hyperlink ref="A3091" r:id="rId2957" display="https://webagentes.canaldirecto.com.ar/incidents/view/739971-8" xr:uid="{00000000-0004-0000-0300-00008C0B0000}"/>
    <hyperlink ref="A3089" r:id="rId2958" display="https://webagentes.canaldirecto.com.ar/incidents/view/739883-4" xr:uid="{00000000-0004-0000-0300-00008D0B0000}"/>
    <hyperlink ref="A3088" r:id="rId2959" display="https://webagentes.canaldirecto.com.ar/incidents/view/739881-6" xr:uid="{00000000-0004-0000-0300-00008E0B0000}"/>
    <hyperlink ref="A3086" r:id="rId2960" display="https://webagentes.canaldirecto.com.ar/incidents/view/739756-1" xr:uid="{00000000-0004-0000-0300-00008F0B0000}"/>
    <hyperlink ref="A3094" r:id="rId2961" display="https://webagentes.canaldirecto.com.ar/incidents/view/739719-0" xr:uid="{00000000-0004-0000-0300-0000900B0000}"/>
    <hyperlink ref="A3090" r:id="rId2962" display="https://webagentes.canaldirecto.com.ar/incidents/view/739687-2" xr:uid="{00000000-0004-0000-0300-0000910B0000}"/>
    <hyperlink ref="A3085" r:id="rId2963" display="https://webagentes.canaldirecto.com.ar/incidents/view/739683-6" xr:uid="{00000000-0004-0000-0300-0000920B0000}"/>
    <hyperlink ref="A3084" r:id="rId2964" display="https://webagentes.canaldirecto.com.ar/incidents/view/739645-6" xr:uid="{00000000-0004-0000-0300-0000930B0000}"/>
    <hyperlink ref="A3163" r:id="rId2965" display="https://webagentes.canaldirecto.com.ar/incidents/view/739578-5" xr:uid="{00000000-0004-0000-0300-0000940B0000}"/>
    <hyperlink ref="A3162" r:id="rId2966" display="https://webagentes.canaldirecto.com.ar/incidents/view/739577-6" xr:uid="{00000000-0004-0000-0300-0000950B0000}"/>
    <hyperlink ref="A3161" r:id="rId2967" display="https://webagentes.canaldirecto.com.ar/incidents/view/739576-7" xr:uid="{00000000-0004-0000-0300-0000960B0000}"/>
    <hyperlink ref="A3153" r:id="rId2968" display="https://webagentes.canaldirecto.com.ar/incidents/view/739574-9" xr:uid="{00000000-0004-0000-0300-0000970B0000}"/>
    <hyperlink ref="A3152" r:id="rId2969" display="https://webagentes.canaldirecto.com.ar/incidents/view/739573-0" xr:uid="{00000000-0004-0000-0300-0000980B0000}"/>
    <hyperlink ref="A3151" r:id="rId2970" display="https://webagentes.canaldirecto.com.ar/incidents/view/739572-1" xr:uid="{00000000-0004-0000-0300-0000990B0000}"/>
    <hyperlink ref="A3160" r:id="rId2971" display="https://webagentes.canaldirecto.com.ar/incidents/view/739571-2" xr:uid="{00000000-0004-0000-0300-00009A0B0000}"/>
    <hyperlink ref="A3159" r:id="rId2972" display="https://webagentes.canaldirecto.com.ar/incidents/view/739570-3" xr:uid="{00000000-0004-0000-0300-00009B0B0000}"/>
    <hyperlink ref="A3158" r:id="rId2973" display="https://webagentes.canaldirecto.com.ar/incidents/view/739569-7" xr:uid="{00000000-0004-0000-0300-00009C0B0000}"/>
    <hyperlink ref="A3114" r:id="rId2974" display="https://webagentes.canaldirecto.com.ar/incidents/view/739506-8" xr:uid="{00000000-0004-0000-0300-00009D0B0000}"/>
    <hyperlink ref="A3077" r:id="rId2975" display="https://webagentes.canaldirecto.com.ar/incidents/view/739375-0" xr:uid="{00000000-0004-0000-0300-00009E0B0000}"/>
    <hyperlink ref="A3078" r:id="rId2976" display="https://webagentes.canaldirecto.com.ar/incidents/view/739335-2" xr:uid="{00000000-0004-0000-0300-00009F0B0000}"/>
    <hyperlink ref="A3080" r:id="rId2977" display="https://webagentes.canaldirecto.com.ar/incidents/view/739324-6" xr:uid="{00000000-0004-0000-0300-0000A00B0000}"/>
    <hyperlink ref="A3079" r:id="rId2978" display="https://webagentes.canaldirecto.com.ar/incidents/view/739323-7" xr:uid="{00000000-0004-0000-0300-0000A10B0000}"/>
    <hyperlink ref="A3076" r:id="rId2979" display="https://webagentes.canaldirecto.com.ar/incidents/view/739298-2" xr:uid="{00000000-0004-0000-0300-0000A20B0000}"/>
    <hyperlink ref="A3075" r:id="rId2980" display="https://webagentes.canaldirecto.com.ar/incidents/view/739247-8" xr:uid="{00000000-0004-0000-0300-0000A30B0000}"/>
    <hyperlink ref="A3073" r:id="rId2981" display="https://webagentes.canaldirecto.com.ar/incidents/view/739235-3" xr:uid="{00000000-0004-0000-0300-0000A40B0000}"/>
    <hyperlink ref="A3074" r:id="rId2982" display="https://webagentes.canaldirecto.com.ar/incidents/view/739117-8" xr:uid="{00000000-0004-0000-0300-0000A50B0000}"/>
    <hyperlink ref="A3082" r:id="rId2983" display="https://webagentes.canaldirecto.com.ar/incidents/view/739109-9" xr:uid="{00000000-0004-0000-0300-0000A60B0000}"/>
    <hyperlink ref="A3068" r:id="rId2984" display="https://webagentes.canaldirecto.com.ar/incidents/view/739060-1" xr:uid="{00000000-0004-0000-0300-0000A70B0000}"/>
    <hyperlink ref="A3067" r:id="rId2985" display="https://webagentes.canaldirecto.com.ar/incidents/view/739019-7" xr:uid="{00000000-0004-0000-0300-0000A80B0000}"/>
    <hyperlink ref="A3064" r:id="rId2986" display="https://webagentes.canaldirecto.com.ar/incidents/view/739016-0" xr:uid="{00000000-0004-0000-0300-0000A90B0000}"/>
    <hyperlink ref="A3083" r:id="rId2987" display="https://webagentes.canaldirecto.com.ar/incidents/view/738997-9" xr:uid="{00000000-0004-0000-0300-0000AA0B0000}"/>
    <hyperlink ref="A3093" r:id="rId2988" display="https://webagentes.canaldirecto.com.ar/incidents/view/738966-9" xr:uid="{00000000-0004-0000-0300-0000AB0B0000}"/>
    <hyperlink ref="A3066" r:id="rId2989" display="https://webagentes.canaldirecto.com.ar/incidents/view/738915-5" xr:uid="{00000000-0004-0000-0300-0000AC0B0000}"/>
    <hyperlink ref="A3071" r:id="rId2990" display="https://webagentes.canaldirecto.com.ar/incidents/view/738911-9" xr:uid="{00000000-0004-0000-0300-0000AD0B0000}"/>
    <hyperlink ref="A3063" r:id="rId2991" display="https://webagentes.canaldirecto.com.ar/incidents/view/738900-3" xr:uid="{00000000-0004-0000-0300-0000AE0B0000}"/>
    <hyperlink ref="A3081" r:id="rId2992" display="https://webagentes.canaldirecto.com.ar/incidents/view/738860-6" xr:uid="{00000000-0004-0000-0300-0000AF0B0000}"/>
    <hyperlink ref="A3087" r:id="rId2993" display="https://webagentes.canaldirecto.com.ar/incidents/view/738836-9" xr:uid="{00000000-0004-0000-0300-0000B00B0000}"/>
    <hyperlink ref="A3065" r:id="rId2994" display="https://webagentes.canaldirecto.com.ar/incidents/view/738821-7" xr:uid="{00000000-0004-0000-0300-0000B10B0000}"/>
    <hyperlink ref="A3069" r:id="rId2995" display="https://webagentes.canaldirecto.com.ar/incidents/view/738767-0" xr:uid="{00000000-0004-0000-0300-0000B20B0000}"/>
    <hyperlink ref="A3072" r:id="rId2996" display="https://webagentes.canaldirecto.com.ar/incidents/view/737629-4" xr:uid="{00000000-0004-0000-0300-0000B30B0000}"/>
    <hyperlink ref="A3070" r:id="rId2997" display="https://webagentes.canaldirecto.com.ar/incidents/view/737628-5" xr:uid="{00000000-0004-0000-0300-0000B40B0000}"/>
    <hyperlink ref="A3294" r:id="rId2998" display="https://webagentes.canaldirecto.com.ar/incidents/view/745027-7" xr:uid="{00000000-0004-0000-0300-0000B50B0000}"/>
    <hyperlink ref="A3293" r:id="rId2999" display="https://webagentes.canaldirecto.com.ar/incidents/view/745026-8" xr:uid="{00000000-0004-0000-0300-0000B60B0000}"/>
    <hyperlink ref="A3295" r:id="rId3000" display="https://webagentes.canaldirecto.com.ar/incidents/view/745025-9" xr:uid="{00000000-0004-0000-0300-0000B70B0000}"/>
    <hyperlink ref="A3297" r:id="rId3001" display="https://webagentes.canaldirecto.com.ar/incidents/view/745024-0" xr:uid="{00000000-0004-0000-0300-0000B80B0000}"/>
    <hyperlink ref="A3296" r:id="rId3002" display="https://webagentes.canaldirecto.com.ar/incidents/view/745023-1" xr:uid="{00000000-0004-0000-0300-0000B90B0000}"/>
    <hyperlink ref="A3309" r:id="rId3003" display="https://webagentes.canaldirecto.com.ar/incidents/view/745013-4" xr:uid="{00000000-0004-0000-0300-0000BA0B0000}"/>
    <hyperlink ref="A3308" r:id="rId3004" display="https://webagentes.canaldirecto.com.ar/incidents/view/745012-5" xr:uid="{00000000-0004-0000-0300-0000BB0B0000}"/>
    <hyperlink ref="A3307" r:id="rId3005" display="https://webagentes.canaldirecto.com.ar/incidents/view/745011-6" xr:uid="{00000000-0004-0000-0300-0000BC0B0000}"/>
    <hyperlink ref="A3306" r:id="rId3006" display="https://webagentes.canaldirecto.com.ar/incidents/view/745010-7" xr:uid="{00000000-0004-0000-0300-0000BD0B0000}"/>
    <hyperlink ref="A3305" r:id="rId3007" display="https://webagentes.canaldirecto.com.ar/incidents/view/745009-1" xr:uid="{00000000-0004-0000-0300-0000BE0B0000}"/>
    <hyperlink ref="A3304" r:id="rId3008" display="https://webagentes.canaldirecto.com.ar/incidents/view/745008-2" xr:uid="{00000000-0004-0000-0300-0000BF0B0000}"/>
    <hyperlink ref="A3303" r:id="rId3009" display="https://webagentes.canaldirecto.com.ar/incidents/view/745007-3" xr:uid="{00000000-0004-0000-0300-0000C00B0000}"/>
    <hyperlink ref="A3302" r:id="rId3010" display="https://webagentes.canaldirecto.com.ar/incidents/view/745006-4" xr:uid="{00000000-0004-0000-0300-0000C10B0000}"/>
    <hyperlink ref="A3260" r:id="rId3011" display="https://webagentes.canaldirecto.com.ar/incidents/view/744970-3" xr:uid="{00000000-0004-0000-0300-0000C20B0000}"/>
    <hyperlink ref="A3258" r:id="rId3012" display="https://webagentes.canaldirecto.com.ar/incidents/view/744969-7" xr:uid="{00000000-0004-0000-0300-0000C30B0000}"/>
    <hyperlink ref="A3257" r:id="rId3013" display="https://webagentes.canaldirecto.com.ar/incidents/view/744968-8" xr:uid="{00000000-0004-0000-0300-0000C40B0000}"/>
    <hyperlink ref="A3256" r:id="rId3014" display="https://webagentes.canaldirecto.com.ar/incidents/view/744967-9" xr:uid="{00000000-0004-0000-0300-0000C50B0000}"/>
    <hyperlink ref="A3255" r:id="rId3015" display="https://webagentes.canaldirecto.com.ar/incidents/view/744966-0" xr:uid="{00000000-0004-0000-0300-0000C60B0000}"/>
    <hyperlink ref="A3254" r:id="rId3016" display="https://webagentes.canaldirecto.com.ar/incidents/view/744965-1" xr:uid="{00000000-0004-0000-0300-0000C70B0000}"/>
    <hyperlink ref="A3292" r:id="rId3017" display="https://webagentes.canaldirecto.com.ar/incidents/view/744766-2" xr:uid="{00000000-0004-0000-0300-0000C80B0000}"/>
    <hyperlink ref="A3291" r:id="rId3018" display="https://webagentes.canaldirecto.com.ar/incidents/view/744765-3" xr:uid="{00000000-0004-0000-0300-0000C90B0000}"/>
    <hyperlink ref="A3290" r:id="rId3019" display="https://webagentes.canaldirecto.com.ar/incidents/view/744764-4" xr:uid="{00000000-0004-0000-0300-0000CA0B0000}"/>
    <hyperlink ref="A3289" r:id="rId3020" display="https://webagentes.canaldirecto.com.ar/incidents/view/744763-5" xr:uid="{00000000-0004-0000-0300-0000CB0B0000}"/>
    <hyperlink ref="A3288" r:id="rId3021" display="https://webagentes.canaldirecto.com.ar/incidents/view/744762-6" xr:uid="{00000000-0004-0000-0300-0000CC0B0000}"/>
    <hyperlink ref="A3287" r:id="rId3022" display="https://webagentes.canaldirecto.com.ar/incidents/view/744761-7" xr:uid="{00000000-0004-0000-0300-0000CD0B0000}"/>
    <hyperlink ref="A3286" r:id="rId3023" display="https://webagentes.canaldirecto.com.ar/incidents/view/744760-8" xr:uid="{00000000-0004-0000-0300-0000CE0B0000}"/>
    <hyperlink ref="A3285" r:id="rId3024" display="https://webagentes.canaldirecto.com.ar/incidents/view/744759-2" xr:uid="{00000000-0004-0000-0300-0000CF0B0000}"/>
    <hyperlink ref="A3284" r:id="rId3025" display="https://webagentes.canaldirecto.com.ar/incidents/view/744758-3" xr:uid="{00000000-0004-0000-0300-0000D00B0000}"/>
    <hyperlink ref="A3282" r:id="rId3026" display="https://webagentes.canaldirecto.com.ar/incidents/view/744741-3" xr:uid="{00000000-0004-0000-0300-0000D10B0000}"/>
    <hyperlink ref="A3281" r:id="rId3027" display="https://webagentes.canaldirecto.com.ar/incidents/view/744740-4" xr:uid="{00000000-0004-0000-0300-0000D20B0000}"/>
    <hyperlink ref="A3280" r:id="rId3028" display="https://webagentes.canaldirecto.com.ar/incidents/view/744739-8" xr:uid="{00000000-0004-0000-0300-0000D30B0000}"/>
    <hyperlink ref="A3279" r:id="rId3029" display="https://webagentes.canaldirecto.com.ar/incidents/view/744738-9" xr:uid="{00000000-0004-0000-0300-0000D40B0000}"/>
    <hyperlink ref="A3278" r:id="rId3030" display="https://webagentes.canaldirecto.com.ar/incidents/view/744725-5" xr:uid="{00000000-0004-0000-0300-0000D50B0000}"/>
    <hyperlink ref="A3277" r:id="rId3031" display="https://webagentes.canaldirecto.com.ar/incidents/view/744724-6" xr:uid="{00000000-0004-0000-0300-0000D60B0000}"/>
    <hyperlink ref="A3276" r:id="rId3032" display="https://webagentes.canaldirecto.com.ar/incidents/view/744723-7" xr:uid="{00000000-0004-0000-0300-0000D70B0000}"/>
    <hyperlink ref="A3275" r:id="rId3033" display="https://webagentes.canaldirecto.com.ar/incidents/view/744722-8" xr:uid="{00000000-0004-0000-0300-0000D80B0000}"/>
    <hyperlink ref="A3301" r:id="rId3034" display="https://webagentes.canaldirecto.com.ar/incidents/view/744653-9" xr:uid="{00000000-0004-0000-0300-0000D90B0000}"/>
    <hyperlink ref="A3300" r:id="rId3035" display="https://webagentes.canaldirecto.com.ar/incidents/view/744652-0" xr:uid="{00000000-0004-0000-0300-0000DA0B0000}"/>
    <hyperlink ref="A3299" r:id="rId3036" display="https://webagentes.canaldirecto.com.ar/incidents/view/744651-1" xr:uid="{00000000-0004-0000-0300-0000DB0B0000}"/>
    <hyperlink ref="A3298" r:id="rId3037" display="https://webagentes.canaldirecto.com.ar/incidents/view/744650-2" xr:uid="{00000000-0004-0000-0300-0000DC0B0000}"/>
    <hyperlink ref="A3228" r:id="rId3038" display="https://webagentes.canaldirecto.com.ar/incidents/view/744313-4" xr:uid="{00000000-0004-0000-0300-0000DD0B0000}"/>
    <hyperlink ref="A3227" r:id="rId3039" display="https://webagentes.canaldirecto.com.ar/incidents/view/744262-1" xr:uid="{00000000-0004-0000-0300-0000DE0B0000}"/>
    <hyperlink ref="A3229" r:id="rId3040" display="https://webagentes.canaldirecto.com.ar/incidents/view/744221-4" xr:uid="{00000000-0004-0000-0300-0000DF0B0000}"/>
    <hyperlink ref="A3261" r:id="rId3041" display="https://webagentes.canaldirecto.com.ar/incidents/view/744191-4" xr:uid="{00000000-0004-0000-0300-0000E00B0000}"/>
    <hyperlink ref="A3259" r:id="rId3042" display="https://webagentes.canaldirecto.com.ar/incidents/view/744190-5" xr:uid="{00000000-0004-0000-0300-0000E10B0000}"/>
    <hyperlink ref="A3283" r:id="rId3043" display="https://webagentes.canaldirecto.com.ar/incidents/view/744122-4" xr:uid="{00000000-0004-0000-0300-0000E20B0000}"/>
    <hyperlink ref="A3273" r:id="rId3044" display="https://webagentes.canaldirecto.com.ar/incidents/view/744094-2" xr:uid="{00000000-0004-0000-0300-0000E30B0000}"/>
    <hyperlink ref="A3272" r:id="rId3045" display="https://webagentes.canaldirecto.com.ar/incidents/view/744093-3" xr:uid="{00000000-0004-0000-0300-0000E40B0000}"/>
    <hyperlink ref="A3271" r:id="rId3046" display="https://webagentes.canaldirecto.com.ar/incidents/view/744092-4" xr:uid="{00000000-0004-0000-0300-0000E50B0000}"/>
    <hyperlink ref="A3270" r:id="rId3047" display="https://webagentes.canaldirecto.com.ar/incidents/view/744091-5" xr:uid="{00000000-0004-0000-0300-0000E60B0000}"/>
    <hyperlink ref="A3274" r:id="rId3048" display="https://webagentes.canaldirecto.com.ar/incidents/view/744057-1" xr:uid="{00000000-0004-0000-0300-0000E70B0000}"/>
    <hyperlink ref="A3269" r:id="rId3049" display="https://webagentes.canaldirecto.com.ar/incidents/view/744037-7" xr:uid="{00000000-0004-0000-0300-0000E80B0000}"/>
    <hyperlink ref="A3268" r:id="rId3050" display="https://webagentes.canaldirecto.com.ar/incidents/view/744036-8" xr:uid="{00000000-0004-0000-0300-0000E90B0000}"/>
    <hyperlink ref="A3267" r:id="rId3051" display="https://webagentes.canaldirecto.com.ar/incidents/view/744035-9" xr:uid="{00000000-0004-0000-0300-0000EA0B0000}"/>
    <hyperlink ref="A3266" r:id="rId3052" display="https://webagentes.canaldirecto.com.ar/incidents/view/744034-0" xr:uid="{00000000-0004-0000-0300-0000EB0B0000}"/>
    <hyperlink ref="A3265" r:id="rId3053" display="https://webagentes.canaldirecto.com.ar/incidents/view/744033-1" xr:uid="{00000000-0004-0000-0300-0000EC0B0000}"/>
    <hyperlink ref="A3264" r:id="rId3054" display="https://webagentes.canaldirecto.com.ar/incidents/view/744032-2" xr:uid="{00000000-0004-0000-0300-0000ED0B0000}"/>
    <hyperlink ref="A3263" r:id="rId3055" display="https://webagentes.canaldirecto.com.ar/incidents/view/744031-3" xr:uid="{00000000-0004-0000-0300-0000EE0B0000}"/>
    <hyperlink ref="A3262" r:id="rId3056" display="https://webagentes.canaldirecto.com.ar/incidents/view/744030-4" xr:uid="{00000000-0004-0000-0300-0000EF0B0000}"/>
    <hyperlink ref="A3225" r:id="rId3057" display="https://webagentes.canaldirecto.com.ar/incidents/view/744026-1" xr:uid="{00000000-0004-0000-0300-0000F00B0000}"/>
    <hyperlink ref="A3253" r:id="rId3058" display="https://webagentes.canaldirecto.com.ar/incidents/view/744025-2" xr:uid="{00000000-0004-0000-0300-0000F10B0000}"/>
    <hyperlink ref="A3252" r:id="rId3059" display="https://webagentes.canaldirecto.com.ar/incidents/view/744024-3" xr:uid="{00000000-0004-0000-0300-0000F20B0000}"/>
    <hyperlink ref="A3251" r:id="rId3060" display="https://webagentes.canaldirecto.com.ar/incidents/view/744023-4" xr:uid="{00000000-0004-0000-0300-0000F30B0000}"/>
    <hyperlink ref="A3250" r:id="rId3061" display="https://webagentes.canaldirecto.com.ar/incidents/view/744022-5" xr:uid="{00000000-0004-0000-0300-0000F40B0000}"/>
    <hyperlink ref="A3249" r:id="rId3062" display="https://webagentes.canaldirecto.com.ar/incidents/view/744021-6" xr:uid="{00000000-0004-0000-0300-0000F50B0000}"/>
    <hyperlink ref="A3248" r:id="rId3063" display="https://webagentes.canaldirecto.com.ar/incidents/view/744020-7" xr:uid="{00000000-0004-0000-0300-0000F60B0000}"/>
    <hyperlink ref="A3220" r:id="rId3064" display="https://webagentes.canaldirecto.com.ar/incidents/view/743808-0" xr:uid="{00000000-0004-0000-0300-0000F70B0000}"/>
    <hyperlink ref="A3221" r:id="rId3065" display="https://webagentes.canaldirecto.com.ar/incidents/view/743802-6" xr:uid="{00000000-0004-0000-0300-0000F80B0000}"/>
    <hyperlink ref="A3230" r:id="rId3066" display="https://webagentes.canaldirecto.com.ar/incidents/view/743781-4" xr:uid="{00000000-0004-0000-0300-0000F90B0000}"/>
    <hyperlink ref="A3213" r:id="rId3067" display="https://webagentes.canaldirecto.com.ar/incidents/view/743728-5" xr:uid="{00000000-0004-0000-0300-0000FA0B0000}"/>
    <hyperlink ref="A3224" r:id="rId3068" display="https://webagentes.canaldirecto.com.ar/incidents/view/743718-8" xr:uid="{00000000-0004-0000-0300-0000FB0B0000}"/>
    <hyperlink ref="A3247" r:id="rId3069" display="https://webagentes.canaldirecto.com.ar/incidents/view/743665-7" xr:uid="{00000000-0004-0000-0300-0000FC0B0000}"/>
    <hyperlink ref="A3246" r:id="rId3070" display="https://webagentes.canaldirecto.com.ar/incidents/view/743664-8" xr:uid="{00000000-0004-0000-0300-0000FD0B0000}"/>
    <hyperlink ref="A3245" r:id="rId3071" display="https://webagentes.canaldirecto.com.ar/incidents/view/743663-9" xr:uid="{00000000-0004-0000-0300-0000FE0B0000}"/>
    <hyperlink ref="A3244" r:id="rId3072" display="https://webagentes.canaldirecto.com.ar/incidents/view/743662-0" xr:uid="{00000000-0004-0000-0300-0000FF0B0000}"/>
    <hyperlink ref="A3243" r:id="rId3073" display="https://webagentes.canaldirecto.com.ar/incidents/view/743661-1" xr:uid="{00000000-0004-0000-0300-0000000C0000}"/>
    <hyperlink ref="A3242" r:id="rId3074" display="https://webagentes.canaldirecto.com.ar/incidents/view/743660-2" xr:uid="{00000000-0004-0000-0300-0000010C0000}"/>
    <hyperlink ref="A3241" r:id="rId3075" display="https://webagentes.canaldirecto.com.ar/incidents/view/743659-6" xr:uid="{00000000-0004-0000-0300-0000020C0000}"/>
    <hyperlink ref="A3240" r:id="rId3076" display="https://webagentes.canaldirecto.com.ar/incidents/view/743658-7" xr:uid="{00000000-0004-0000-0300-0000030C0000}"/>
    <hyperlink ref="A3239" r:id="rId3077" display="https://webagentes.canaldirecto.com.ar/incidents/view/743657-8" xr:uid="{00000000-0004-0000-0300-0000040C0000}"/>
    <hyperlink ref="A3218" r:id="rId3078" display="https://webagentes.canaldirecto.com.ar/incidents/view/743608-2" xr:uid="{00000000-0004-0000-0300-0000050C0000}"/>
    <hyperlink ref="A3212" r:id="rId3079" display="https://webagentes.canaldirecto.com.ar/incidents/view/743589-8" xr:uid="{00000000-0004-0000-0300-0000060C0000}"/>
    <hyperlink ref="A3219" r:id="rId3080" display="https://webagentes.canaldirecto.com.ar/incidents/view/743546-3" xr:uid="{00000000-0004-0000-0300-0000070C0000}"/>
    <hyperlink ref="A3216" r:id="rId3081" display="https://webagentes.canaldirecto.com.ar/incidents/view/743540-9" xr:uid="{00000000-0004-0000-0300-0000080C0000}"/>
    <hyperlink ref="A3209" r:id="rId3082" display="https://webagentes.canaldirecto.com.ar/incidents/view/743448-2" xr:uid="{00000000-0004-0000-0300-0000090C0000}"/>
    <hyperlink ref="A3214" r:id="rId3083" display="https://webagentes.canaldirecto.com.ar/incidents/view/743445-5" xr:uid="{00000000-0004-0000-0300-00000A0C0000}"/>
    <hyperlink ref="A3226" r:id="rId3084" display="https://webagentes.canaldirecto.com.ar/incidents/view/743383-6" xr:uid="{00000000-0004-0000-0300-00000B0C0000}"/>
    <hyperlink ref="A3211" r:id="rId3085" display="https://webagentes.canaldirecto.com.ar/incidents/view/743245-7" xr:uid="{00000000-0004-0000-0300-00000C0C0000}"/>
    <hyperlink ref="A3222" r:id="rId3086" display="https://webagentes.canaldirecto.com.ar/incidents/view/743228-0" xr:uid="{00000000-0004-0000-0300-00000D0C0000}"/>
    <hyperlink ref="A3210" r:id="rId3087" display="https://webagentes.canaldirecto.com.ar/incidents/view/743121-8" xr:uid="{00000000-0004-0000-0300-00000E0C0000}"/>
    <hyperlink ref="A3217" r:id="rId3088" display="https://webagentes.canaldirecto.com.ar/incidents/view/743072-3" xr:uid="{00000000-0004-0000-0300-00000F0C0000}"/>
    <hyperlink ref="A3223" r:id="rId3089" display="https://webagentes.canaldirecto.com.ar/incidents/view/743018-5" xr:uid="{00000000-0004-0000-0300-0000100C0000}"/>
    <hyperlink ref="A3238" r:id="rId3090" display="https://webagentes.canaldirecto.com.ar/incidents/view/742974-5" xr:uid="{00000000-0004-0000-0300-0000110C0000}"/>
    <hyperlink ref="A3237" r:id="rId3091" display="https://webagentes.canaldirecto.com.ar/incidents/view/742973-6" xr:uid="{00000000-0004-0000-0300-0000120C0000}"/>
    <hyperlink ref="A3236" r:id="rId3092" display="https://webagentes.canaldirecto.com.ar/incidents/view/742972-7" xr:uid="{00000000-0004-0000-0300-0000130C0000}"/>
    <hyperlink ref="A3235" r:id="rId3093" display="https://webagentes.canaldirecto.com.ar/incidents/view/742971-8" xr:uid="{00000000-0004-0000-0300-0000140C0000}"/>
    <hyperlink ref="A3234" r:id="rId3094" display="https://webagentes.canaldirecto.com.ar/incidents/view/742970-9" xr:uid="{00000000-0004-0000-0300-0000150C0000}"/>
    <hyperlink ref="A3206" r:id="rId3095" display="https://webagentes.canaldirecto.com.ar/incidents/view/742966-6" xr:uid="{00000000-0004-0000-0300-0000160C0000}"/>
    <hyperlink ref="A3202" r:id="rId3096" display="https://webagentes.canaldirecto.com.ar/incidents/view/742954-1" xr:uid="{00000000-0004-0000-0300-0000170C0000}"/>
    <hyperlink ref="A3195" r:id="rId3097" display="https://webagentes.canaldirecto.com.ar/incidents/view/742918-9" xr:uid="{00000000-0004-0000-0300-0000180C0000}"/>
    <hyperlink ref="A3196" r:id="rId3098" display="https://webagentes.canaldirecto.com.ar/incidents/view/742910-7" xr:uid="{00000000-0004-0000-0300-0000190C0000}"/>
    <hyperlink ref="A3233" r:id="rId3099" display="https://webagentes.canaldirecto.com.ar/incidents/view/742860-3" xr:uid="{00000000-0004-0000-0300-00001A0C0000}"/>
    <hyperlink ref="A3192" r:id="rId3100" display="https://webagentes.canaldirecto.com.ar/incidents/view/742771-0" xr:uid="{00000000-0004-0000-0300-00001B0C0000}"/>
    <hyperlink ref="A3194" r:id="rId3101" display="https://webagentes.canaldirecto.com.ar/incidents/view/742583-7" xr:uid="{00000000-0004-0000-0300-00001C0C0000}"/>
    <hyperlink ref="A3208" r:id="rId3102" display="https://webagentes.canaldirecto.com.ar/incidents/view/742502-2" xr:uid="{00000000-0004-0000-0300-00001D0C0000}"/>
    <hyperlink ref="A3207" r:id="rId3103" display="https://webagentes.canaldirecto.com.ar/incidents/view/742499-9" xr:uid="{00000000-0004-0000-0300-00001E0C0000}"/>
    <hyperlink ref="A3193" r:id="rId3104" display="https://webagentes.canaldirecto.com.ar/incidents/view/742386-6" xr:uid="{00000000-0004-0000-0300-00001F0C0000}"/>
    <hyperlink ref="A3188" r:id="rId3105" display="https://webagentes.canaldirecto.com.ar/incidents/view/742374-1" xr:uid="{00000000-0004-0000-0300-0000200C0000}"/>
    <hyperlink ref="A3187" r:id="rId3106" display="https://webagentes.canaldirecto.com.ar/incidents/view/742096-6" xr:uid="{00000000-0004-0000-0300-0000210C0000}"/>
    <hyperlink ref="A3184" r:id="rId3107" display="https://webagentes.canaldirecto.com.ar/incidents/view/742072-6" xr:uid="{00000000-0004-0000-0300-0000220C0000}"/>
    <hyperlink ref="A3180" r:id="rId3108" display="https://webagentes.canaldirecto.com.ar/incidents/view/742048-9" xr:uid="{00000000-0004-0000-0300-0000230C0000}"/>
    <hyperlink ref="A3186" r:id="rId3109" display="https://webagentes.canaldirecto.com.ar/incidents/view/741945-6" xr:uid="{00000000-0004-0000-0300-0000240C0000}"/>
    <hyperlink ref="A3182" r:id="rId3110" display="https://webagentes.canaldirecto.com.ar/incidents/view/741944-7" xr:uid="{00000000-0004-0000-0300-0000250C0000}"/>
    <hyperlink ref="A3183" r:id="rId3111" display="https://webagentes.canaldirecto.com.ar/incidents/view/741933-1" xr:uid="{00000000-0004-0000-0300-0000260C0000}"/>
    <hyperlink ref="A3181" r:id="rId3112" display="https://webagentes.canaldirecto.com.ar/incidents/view/741927-0" xr:uid="{00000000-0004-0000-0300-0000270C0000}"/>
    <hyperlink ref="A3179" r:id="rId3113" display="https://webagentes.canaldirecto.com.ar/incidents/view/741903-0" xr:uid="{00000000-0004-0000-0300-0000280C0000}"/>
    <hyperlink ref="A3189" r:id="rId3114" display="https://webagentes.canaldirecto.com.ar/incidents/view/741889-1" xr:uid="{00000000-0004-0000-0300-0000290C0000}"/>
    <hyperlink ref="A3185" r:id="rId3115" display="https://webagentes.canaldirecto.com.ar/incidents/view/741760-7" xr:uid="{00000000-0004-0000-0300-00002A0C0000}"/>
    <hyperlink ref="A3175" r:id="rId3116" display="https://webagentes.canaldirecto.com.ar/incidents/view/741716-6" xr:uid="{00000000-0004-0000-0300-00002B0C0000}"/>
    <hyperlink ref="A3177" r:id="rId3117" display="https://webagentes.canaldirecto.com.ar/incidents/view/741520-1" xr:uid="{00000000-0004-0000-0300-00002C0C0000}"/>
    <hyperlink ref="A3172" r:id="rId3118" display="https://webagentes.canaldirecto.com.ar/incidents/view/741501-6" xr:uid="{00000000-0004-0000-0300-00002D0C0000}"/>
    <hyperlink ref="A3173" r:id="rId3119" display="https://webagentes.canaldirecto.com.ar/incidents/view/741444-2" xr:uid="{00000000-0004-0000-0300-00002E0C0000}"/>
    <hyperlink ref="A3190" r:id="rId3120" display="https://webagentes.canaldirecto.com.ar/incidents/view/741426-6" xr:uid="{00000000-0004-0000-0300-00002F0C0000}"/>
    <hyperlink ref="A3176" r:id="rId3121" display="https://webagentes.canaldirecto.com.ar/incidents/view/741417-8" xr:uid="{00000000-0004-0000-0300-0000300C0000}"/>
    <hyperlink ref="A3174" r:id="rId3122" display="https://webagentes.canaldirecto.com.ar/incidents/view/741091-4" xr:uid="{00000000-0004-0000-0300-0000310C0000}"/>
    <hyperlink ref="A3171" r:id="rId3123" display="https://webagentes.canaldirecto.com.ar/incidents/view/740951-0" xr:uid="{00000000-0004-0000-0300-0000320C0000}"/>
    <hyperlink ref="A3191" r:id="rId3124" display="https://webagentes.canaldirecto.com.ar/incidents/view/740597-6" xr:uid="{00000000-0004-0000-0300-0000330C0000}"/>
    <hyperlink ref="A3178" r:id="rId3125" display="https://webagentes.canaldirecto.com.ar/incidents/view/740589-7" xr:uid="{00000000-0004-0000-0300-0000340C0000}"/>
    <hyperlink ref="A3203" r:id="rId3126" display="https://webagentes.canaldirecto.com.ar/incidents/view/739673-9" xr:uid="{00000000-0004-0000-0300-0000350C0000}"/>
    <hyperlink ref="A3198" r:id="rId3127" display="https://webagentes.canaldirecto.com.ar/incidents/view/739672-0" xr:uid="{00000000-0004-0000-0300-0000360C0000}"/>
    <hyperlink ref="A3197" r:id="rId3128" display="https://webagentes.canaldirecto.com.ar/incidents/view/739671-1" xr:uid="{00000000-0004-0000-0300-0000370C0000}"/>
    <hyperlink ref="A3200" r:id="rId3129" display="https://webagentes.canaldirecto.com.ar/incidents/view/739670-2" xr:uid="{00000000-0004-0000-0300-0000380C0000}"/>
    <hyperlink ref="A3204" r:id="rId3130" display="https://webagentes.canaldirecto.com.ar/incidents/view/739668-7" xr:uid="{00000000-0004-0000-0300-0000390C0000}"/>
    <hyperlink ref="A3199" r:id="rId3131" display="https://webagentes.canaldirecto.com.ar/incidents/view/739667-8" xr:uid="{00000000-0004-0000-0300-00003A0C0000}"/>
    <hyperlink ref="A3205" r:id="rId3132" display="https://webagentes.canaldirecto.com.ar/incidents/view/739666-9" xr:uid="{00000000-0004-0000-0300-00003B0C0000}"/>
    <hyperlink ref="A3201" r:id="rId3133" display="https://webagentes.canaldirecto.com.ar/incidents/view/739665-0" xr:uid="{00000000-0004-0000-0300-00003C0C0000}"/>
    <hyperlink ref="A3215" r:id="rId3134" display="https://webagentes.canaldirecto.com.ar/incidents/view/739119-6" xr:uid="{00000000-0004-0000-0300-00003D0C0000}"/>
    <hyperlink ref="A3414" r:id="rId3135" display="https://webagentes.canaldirecto.com.ar/incidents/view/747207-5" xr:uid="{00000000-0004-0000-0300-00003E0C0000}"/>
    <hyperlink ref="A3413" r:id="rId3136" display="https://webagentes.canaldirecto.com.ar/incidents/view/747206-6" xr:uid="{00000000-0004-0000-0300-00003F0C0000}"/>
    <hyperlink ref="A3412" r:id="rId3137" display="https://webagentes.canaldirecto.com.ar/incidents/view/747205-7" xr:uid="{00000000-0004-0000-0300-0000400C0000}"/>
    <hyperlink ref="A3411" r:id="rId3138" display="https://webagentes.canaldirecto.com.ar/incidents/view/747204-8" xr:uid="{00000000-0004-0000-0300-0000410C0000}"/>
    <hyperlink ref="A3410" r:id="rId3139" display="https://webagentes.canaldirecto.com.ar/incidents/view/747203-9" xr:uid="{00000000-0004-0000-0300-0000420C0000}"/>
    <hyperlink ref="A3409" r:id="rId3140" display="https://webagentes.canaldirecto.com.ar/incidents/view/747202-0" xr:uid="{00000000-0004-0000-0300-0000430C0000}"/>
    <hyperlink ref="A3408" r:id="rId3141" display="https://webagentes.canaldirecto.com.ar/incidents/view/747201-1" xr:uid="{00000000-0004-0000-0300-0000440C0000}"/>
    <hyperlink ref="A3407" r:id="rId3142" display="https://webagentes.canaldirecto.com.ar/incidents/view/747200-2" xr:uid="{00000000-0004-0000-0300-0000450C0000}"/>
    <hyperlink ref="A3406" r:id="rId3143" display="https://webagentes.canaldirecto.com.ar/incidents/view/747199-7" xr:uid="{00000000-0004-0000-0300-0000460C0000}"/>
    <hyperlink ref="A3365" r:id="rId3144" display="https://webagentes.canaldirecto.com.ar/incidents/view/746978-9" xr:uid="{00000000-0004-0000-0300-0000470C0000}"/>
    <hyperlink ref="A3358" r:id="rId3145" display="https://webagentes.canaldirecto.com.ar/incidents/view/746962-8" xr:uid="{00000000-0004-0000-0300-0000480C0000}"/>
    <hyperlink ref="A3364" r:id="rId3146" display="https://webagentes.canaldirecto.com.ar/incidents/view/746952-1" xr:uid="{00000000-0004-0000-0300-0000490C0000}"/>
    <hyperlink ref="A3405" r:id="rId3147" display="https://webagentes.canaldirecto.com.ar/incidents/view/746944-2" xr:uid="{00000000-0004-0000-0300-00004A0C0000}"/>
    <hyperlink ref="A3366" r:id="rId3148" display="https://webagentes.canaldirecto.com.ar/incidents/view/746923-9" xr:uid="{00000000-0004-0000-0300-00004B0C0000}"/>
    <hyperlink ref="A3357" r:id="rId3149" display="https://webagentes.canaldirecto.com.ar/incidents/view/746860-1" xr:uid="{00000000-0004-0000-0300-00004C0C0000}"/>
    <hyperlink ref="A3362" r:id="rId3150" display="https://webagentes.canaldirecto.com.ar/incidents/view/746842-5" xr:uid="{00000000-0004-0000-0300-00004D0C0000}"/>
    <hyperlink ref="A3360" r:id="rId3151" display="https://webagentes.canaldirecto.com.ar/incidents/view/746755-0" xr:uid="{00000000-0004-0000-0300-00004E0C0000}"/>
    <hyperlink ref="A3400" r:id="rId3152" display="https://webagentes.canaldirecto.com.ar/incidents/view/746736-5" xr:uid="{00000000-0004-0000-0300-00004F0C0000}"/>
    <hyperlink ref="A3399" r:id="rId3153" display="https://webagentes.canaldirecto.com.ar/incidents/view/746735-6" xr:uid="{00000000-0004-0000-0300-0000500C0000}"/>
    <hyperlink ref="A3398" r:id="rId3154" display="https://webagentes.canaldirecto.com.ar/incidents/view/746734-7" xr:uid="{00000000-0004-0000-0300-0000510C0000}"/>
    <hyperlink ref="A3397" r:id="rId3155" display="https://webagentes.canaldirecto.com.ar/incidents/view/746733-8" xr:uid="{00000000-0004-0000-0300-0000520C0000}"/>
    <hyperlink ref="A3402" r:id="rId3156" display="https://webagentes.canaldirecto.com.ar/incidents/view/746730-1" xr:uid="{00000000-0004-0000-0300-0000530C0000}"/>
    <hyperlink ref="A3401" r:id="rId3157" display="https://webagentes.canaldirecto.com.ar/incidents/view/746729-5" xr:uid="{00000000-0004-0000-0300-0000540C0000}"/>
    <hyperlink ref="A3404" r:id="rId3158" display="https://webagentes.canaldirecto.com.ar/incidents/view/746728-6" xr:uid="{00000000-0004-0000-0300-0000550C0000}"/>
    <hyperlink ref="A3403" r:id="rId3159" display="https://webagentes.canaldirecto.com.ar/incidents/view/746727-7" xr:uid="{00000000-0004-0000-0300-0000560C0000}"/>
    <hyperlink ref="A3361" r:id="rId3160" display="https://webagentes.canaldirecto.com.ar/incidents/view/746702-8" xr:uid="{00000000-0004-0000-0300-0000570C0000}"/>
    <hyperlink ref="A3387" r:id="rId3161" display="https://webagentes.canaldirecto.com.ar/incidents/view/746673-7" xr:uid="{00000000-0004-0000-0300-0000580C0000}"/>
    <hyperlink ref="A3386" r:id="rId3162" display="https://webagentes.canaldirecto.com.ar/incidents/view/746672-8" xr:uid="{00000000-0004-0000-0300-0000590C0000}"/>
    <hyperlink ref="A3385" r:id="rId3163" display="https://webagentes.canaldirecto.com.ar/incidents/view/746671-9" xr:uid="{00000000-0004-0000-0300-00005A0C0000}"/>
    <hyperlink ref="A3391" r:id="rId3164" display="https://webagentes.canaldirecto.com.ar/incidents/view/746647-2" xr:uid="{00000000-0004-0000-0300-00005B0C0000}"/>
    <hyperlink ref="A3390" r:id="rId3165" display="https://webagentes.canaldirecto.com.ar/incidents/view/746646-3" xr:uid="{00000000-0004-0000-0300-00005C0C0000}"/>
    <hyperlink ref="A3384" r:id="rId3166" display="https://webagentes.canaldirecto.com.ar/incidents/view/746640-9" xr:uid="{00000000-0004-0000-0300-00005D0C0000}"/>
    <hyperlink ref="A3381" r:id="rId3167" display="https://webagentes.canaldirecto.com.ar/incidents/view/746637-5" xr:uid="{00000000-0004-0000-0300-00005E0C0000}"/>
    <hyperlink ref="A3380" r:id="rId3168" display="https://webagentes.canaldirecto.com.ar/incidents/view/746636-6" xr:uid="{00000000-0004-0000-0300-00005F0C0000}"/>
    <hyperlink ref="A3379" r:id="rId3169" display="https://webagentes.canaldirecto.com.ar/incidents/view/746635-7" xr:uid="{00000000-0004-0000-0300-0000600C0000}"/>
    <hyperlink ref="A3378" r:id="rId3170" display="https://webagentes.canaldirecto.com.ar/incidents/view/746634-8" xr:uid="{00000000-0004-0000-0300-0000610C0000}"/>
    <hyperlink ref="A3377" r:id="rId3171" display="https://webagentes.canaldirecto.com.ar/incidents/view/746633-9" xr:uid="{00000000-0004-0000-0300-0000620C0000}"/>
    <hyperlink ref="A3376" r:id="rId3172" display="https://webagentes.canaldirecto.com.ar/incidents/view/746632-0" xr:uid="{00000000-0004-0000-0300-0000630C0000}"/>
    <hyperlink ref="A3375" r:id="rId3173" display="https://webagentes.canaldirecto.com.ar/incidents/view/746631-1" xr:uid="{00000000-0004-0000-0300-0000640C0000}"/>
    <hyperlink ref="A3374" r:id="rId3174" display="https://webagentes.canaldirecto.com.ar/incidents/view/746630-2" xr:uid="{00000000-0004-0000-0300-0000650C0000}"/>
    <hyperlink ref="A3359" r:id="rId3175" display="https://webagentes.canaldirecto.com.ar/incidents/view/746620-5" xr:uid="{00000000-0004-0000-0300-0000660C0000}"/>
    <hyperlink ref="A3396" r:id="rId3176" display="https://webagentes.canaldirecto.com.ar/incidents/view/746612-6" xr:uid="{00000000-0004-0000-0300-0000670C0000}"/>
    <hyperlink ref="A3395" r:id="rId3177" display="https://webagentes.canaldirecto.com.ar/incidents/view/746611-7" xr:uid="{00000000-0004-0000-0300-0000680C0000}"/>
    <hyperlink ref="A3394" r:id="rId3178" display="https://webagentes.canaldirecto.com.ar/incidents/view/746610-8" xr:uid="{00000000-0004-0000-0300-0000690C0000}"/>
    <hyperlink ref="A3354" r:id="rId3179" display="https://webagentes.canaldirecto.com.ar/incidents/view/746536-7" xr:uid="{00000000-0004-0000-0300-00006A0C0000}"/>
    <hyperlink ref="A3389" r:id="rId3180" display="https://webagentes.canaldirecto.com.ar/incidents/view/746519-0" xr:uid="{00000000-0004-0000-0300-00006B0C0000}"/>
    <hyperlink ref="A3388" r:id="rId3181" display="https://webagentes.canaldirecto.com.ar/incidents/view/746518-1" xr:uid="{00000000-0004-0000-0300-00006C0C0000}"/>
    <hyperlink ref="A3393" r:id="rId3182" display="https://webagentes.canaldirecto.com.ar/incidents/view/746515-4" xr:uid="{00000000-0004-0000-0300-00006D0C0000}"/>
    <hyperlink ref="A3392" r:id="rId3183" display="https://webagentes.canaldirecto.com.ar/incidents/view/746514-5" xr:uid="{00000000-0004-0000-0300-00006E0C0000}"/>
    <hyperlink ref="A3382" r:id="rId3184" display="https://webagentes.canaldirecto.com.ar/incidents/view/746500-2" xr:uid="{00000000-0004-0000-0300-00006F0C0000}"/>
    <hyperlink ref="A3383" r:id="rId3185" display="https://webagentes.canaldirecto.com.ar/incidents/view/746499-7" xr:uid="{00000000-0004-0000-0300-0000700C0000}"/>
    <hyperlink ref="A3353" r:id="rId3186" display="https://webagentes.canaldirecto.com.ar/incidents/view/746423-4" xr:uid="{00000000-0004-0000-0300-0000710C0000}"/>
    <hyperlink ref="A3352" r:id="rId3187" display="https://webagentes.canaldirecto.com.ar/incidents/view/746363-3" xr:uid="{00000000-0004-0000-0300-0000720C0000}"/>
    <hyperlink ref="A3351" r:id="rId3188" display="https://webagentes.canaldirecto.com.ar/incidents/view/746285-6" xr:uid="{00000000-0004-0000-0300-0000730C0000}"/>
    <hyperlink ref="A3348" r:id="rId3189" display="https://webagentes.canaldirecto.com.ar/incidents/view/746266-1" xr:uid="{00000000-0004-0000-0300-0000740C0000}"/>
    <hyperlink ref="A3355" r:id="rId3190" display="https://webagentes.canaldirecto.com.ar/incidents/view/746245-8" xr:uid="{00000000-0004-0000-0300-0000750C0000}"/>
    <hyperlink ref="A3347" r:id="rId3191" display="https://webagentes.canaldirecto.com.ar/incidents/view/746208-7" xr:uid="{00000000-0004-0000-0300-0000760C0000}"/>
    <hyperlink ref="A3345" r:id="rId3192" display="https://webagentes.canaldirecto.com.ar/incidents/view/746207-8" xr:uid="{00000000-0004-0000-0300-0000770C0000}"/>
    <hyperlink ref="A3346" r:id="rId3193" display="https://webagentes.canaldirecto.com.ar/incidents/view/746206-9" xr:uid="{00000000-0004-0000-0300-0000780C0000}"/>
    <hyperlink ref="A3344" r:id="rId3194" display="https://webagentes.canaldirecto.com.ar/incidents/view/746199-0" xr:uid="{00000000-0004-0000-0300-0000790C0000}"/>
    <hyperlink ref="A3350" r:id="rId3195" display="https://webagentes.canaldirecto.com.ar/incidents/view/746193-6" xr:uid="{00000000-0004-0000-0300-00007A0C0000}"/>
    <hyperlink ref="A3373" r:id="rId3196" display="https://webagentes.canaldirecto.com.ar/incidents/view/746101-5" xr:uid="{00000000-0004-0000-0300-00007B0C0000}"/>
    <hyperlink ref="A3342" r:id="rId3197" display="https://webagentes.canaldirecto.com.ar/incidents/view/746063-6" xr:uid="{00000000-0004-0000-0300-00007C0C0000}"/>
    <hyperlink ref="A3340" r:id="rId3198" display="https://webagentes.canaldirecto.com.ar/incidents/view/746002-5" xr:uid="{00000000-0004-0000-0300-00007D0C0000}"/>
    <hyperlink ref="A3338" r:id="rId3199" display="https://webagentes.canaldirecto.com.ar/incidents/view/745998-6" xr:uid="{00000000-0004-0000-0300-00007E0C0000}"/>
    <hyperlink ref="A3372" r:id="rId3200" display="https://webagentes.canaldirecto.com.ar/incidents/view/745938-4" xr:uid="{00000000-0004-0000-0300-00007F0C0000}"/>
    <hyperlink ref="A3371" r:id="rId3201" display="https://webagentes.canaldirecto.com.ar/incidents/view/745937-5" xr:uid="{00000000-0004-0000-0300-0000800C0000}"/>
    <hyperlink ref="A3370" r:id="rId3202" display="https://webagentes.canaldirecto.com.ar/incidents/view/745936-6" xr:uid="{00000000-0004-0000-0300-0000810C0000}"/>
    <hyperlink ref="A3369" r:id="rId3203" display="https://webagentes.canaldirecto.com.ar/incidents/view/745935-7" xr:uid="{00000000-0004-0000-0300-0000820C0000}"/>
    <hyperlink ref="A3343" r:id="rId3204" display="https://webagentes.canaldirecto.com.ar/incidents/view/745922-3" xr:uid="{00000000-0004-0000-0300-0000830C0000}"/>
    <hyperlink ref="A3337" r:id="rId3205" display="https://webagentes.canaldirecto.com.ar/incidents/view/745919-9" xr:uid="{00000000-0004-0000-0300-0000840C0000}"/>
    <hyperlink ref="A3363" r:id="rId3206" display="https://webagentes.canaldirecto.com.ar/incidents/view/745905-6" xr:uid="{00000000-0004-0000-0300-0000850C0000}"/>
    <hyperlink ref="A3335" r:id="rId3207" display="https://webagentes.canaldirecto.com.ar/incidents/view/745900-1" xr:uid="{00000000-0004-0000-0300-0000860C0000}"/>
    <hyperlink ref="A3332" r:id="rId3208" display="https://webagentes.canaldirecto.com.ar/incidents/view/745818-1" xr:uid="{00000000-0004-0000-0300-0000870C0000}"/>
    <hyperlink ref="A3334" r:id="rId3209" display="https://webagentes.canaldirecto.com.ar/incidents/view/745784-5" xr:uid="{00000000-0004-0000-0300-0000880C0000}"/>
    <hyperlink ref="A3331" r:id="rId3210" display="https://webagentes.canaldirecto.com.ar/incidents/view/745769-6" xr:uid="{00000000-0004-0000-0300-0000890C0000}"/>
    <hyperlink ref="A3333" r:id="rId3211" display="https://webagentes.canaldirecto.com.ar/incidents/view/745752-6" xr:uid="{00000000-0004-0000-0300-00008A0C0000}"/>
    <hyperlink ref="A3341" r:id="rId3212" display="https://webagentes.canaldirecto.com.ar/incidents/view/745640-2" xr:uid="{00000000-0004-0000-0300-00008B0C0000}"/>
    <hyperlink ref="A3356" r:id="rId3213" display="https://webagentes.canaldirecto.com.ar/incidents/view/745597-1" xr:uid="{00000000-0004-0000-0300-00008C0C0000}"/>
    <hyperlink ref="A3339" r:id="rId3214" display="https://webagentes.canaldirecto.com.ar/incidents/view/745477-8" xr:uid="{00000000-0004-0000-0300-00008D0C0000}"/>
    <hyperlink ref="A3328" r:id="rId3215" display="https://webagentes.canaldirecto.com.ar/incidents/view/745457-4" xr:uid="{00000000-0004-0000-0300-00008E0C0000}"/>
    <hyperlink ref="A3349" r:id="rId3216" display="https://webagentes.canaldirecto.com.ar/incidents/view/745387-6" xr:uid="{00000000-0004-0000-0300-00008F0C0000}"/>
    <hyperlink ref="A3327" r:id="rId3217" display="https://webagentes.canaldirecto.com.ar/incidents/view/745326-5" xr:uid="{00000000-0004-0000-0300-0000900C0000}"/>
    <hyperlink ref="A3320" r:id="rId3218" display="https://webagentes.canaldirecto.com.ar/incidents/view/745118-8" xr:uid="{00000000-0004-0000-0300-0000910C0000}"/>
    <hyperlink ref="A3330" r:id="rId3219" display="https://webagentes.canaldirecto.com.ar/incidents/view/745075-4" xr:uid="{00000000-0004-0000-0300-0000920C0000}"/>
    <hyperlink ref="A3323" r:id="rId3220" display="https://webagentes.canaldirecto.com.ar/incidents/view/744972-1" xr:uid="{00000000-0004-0000-0300-0000930C0000}"/>
    <hyperlink ref="A3321" r:id="rId3221" display="https://webagentes.canaldirecto.com.ar/incidents/view/744954-5" xr:uid="{00000000-0004-0000-0300-0000940C0000}"/>
    <hyperlink ref="A3322" r:id="rId3222" display="https://webagentes.canaldirecto.com.ar/incidents/view/744837-9" xr:uid="{00000000-0004-0000-0300-0000950C0000}"/>
    <hyperlink ref="A3336" r:id="rId3223" display="https://webagentes.canaldirecto.com.ar/incidents/view/744719-4" xr:uid="{00000000-0004-0000-0300-0000960C0000}"/>
    <hyperlink ref="A3317" r:id="rId3224" display="https://webagentes.canaldirecto.com.ar/incidents/view/744706-0" xr:uid="{00000000-0004-0000-0300-0000970C0000}"/>
    <hyperlink ref="A3314" r:id="rId3225" display="https://webagentes.canaldirecto.com.ar/incidents/view/744586-8" xr:uid="{00000000-0004-0000-0300-0000980C0000}"/>
    <hyperlink ref="A3319" r:id="rId3226" display="https://webagentes.canaldirecto.com.ar/incidents/view/744485-0" xr:uid="{00000000-0004-0000-0300-0000990C0000}"/>
    <hyperlink ref="A3316" r:id="rId3227" display="https://webagentes.canaldirecto.com.ar/incidents/view/744443-4" xr:uid="{00000000-0004-0000-0300-00009A0C0000}"/>
    <hyperlink ref="A3324" r:id="rId3228" display="https://webagentes.canaldirecto.com.ar/incidents/view/744402-7" xr:uid="{00000000-0004-0000-0300-00009B0C0000}"/>
    <hyperlink ref="A3318" r:id="rId3229" display="https://webagentes.canaldirecto.com.ar/incidents/view/744320-4" xr:uid="{00000000-0004-0000-0300-00009C0C0000}"/>
    <hyperlink ref="A3315" r:id="rId3230" display="https://webagentes.canaldirecto.com.ar/incidents/view/744298-6" xr:uid="{00000000-0004-0000-0300-00009D0C0000}"/>
    <hyperlink ref="A3326" r:id="rId3231" display="https://webagentes.canaldirecto.com.ar/incidents/view/744095-1" xr:uid="{00000000-0004-0000-0300-00009E0C0000}"/>
    <hyperlink ref="A3325" r:id="rId3232" display="https://webagentes.canaldirecto.com.ar/incidents/view/744090-6" xr:uid="{00000000-0004-0000-0300-00009F0C0000}"/>
    <hyperlink ref="A3329" r:id="rId3233" display="https://webagentes.canaldirecto.com.ar/incidents/view/744084-5" xr:uid="{00000000-0004-0000-0300-0000A00C0000}"/>
    <hyperlink ref="A3500" r:id="rId3234" display="https://webagentes.canaldirecto.com.ar/incidents/view/750031-4" xr:uid="{00000000-0004-0000-0300-0000A10C0000}"/>
    <hyperlink ref="A3496" r:id="rId3235" display="https://webagentes.canaldirecto.com.ar/incidents/view/750030-5" xr:uid="{00000000-0004-0000-0300-0000A20C0000}"/>
    <hyperlink ref="A3494" r:id="rId3236" display="https://webagentes.canaldirecto.com.ar/incidents/view/750024-4" xr:uid="{00000000-0004-0000-0300-0000A30C0000}"/>
    <hyperlink ref="A3493" r:id="rId3237" display="https://webagentes.canaldirecto.com.ar/incidents/view/750023-5" xr:uid="{00000000-0004-0000-0300-0000A40C0000}"/>
    <hyperlink ref="A3490" r:id="rId3238" display="https://webagentes.canaldirecto.com.ar/incidents/view/749674-7" xr:uid="{00000000-0004-0000-0300-0000A50C0000}"/>
    <hyperlink ref="A3489" r:id="rId3239" display="https://webagentes.canaldirecto.com.ar/incidents/view/749673-8" xr:uid="{00000000-0004-0000-0300-0000A60C0000}"/>
    <hyperlink ref="A3502" r:id="rId3240" display="https://webagentes.canaldirecto.com.ar/incidents/view/749481-9" xr:uid="{00000000-0004-0000-0300-0000A70C0000}"/>
    <hyperlink ref="A3501" r:id="rId3241" display="https://webagentes.canaldirecto.com.ar/incidents/view/749480-0" xr:uid="{00000000-0004-0000-0300-0000A80C0000}"/>
    <hyperlink ref="A3481" r:id="rId3242" display="https://webagentes.canaldirecto.com.ar/incidents/view/749475-8" xr:uid="{00000000-0004-0000-0300-0000A90C0000}"/>
    <hyperlink ref="A3499" r:id="rId3243" display="https://webagentes.canaldirecto.com.ar/incidents/view/749404-0" xr:uid="{00000000-0004-0000-0300-0000AA0C0000}"/>
    <hyperlink ref="A3498" r:id="rId3244" display="https://webagentes.canaldirecto.com.ar/incidents/view/749403-1" xr:uid="{00000000-0004-0000-0300-0000AB0C0000}"/>
    <hyperlink ref="A3497" r:id="rId3245" display="https://webagentes.canaldirecto.com.ar/incidents/view/749402-2" xr:uid="{00000000-0004-0000-0300-0000AC0C0000}"/>
    <hyperlink ref="A3495" r:id="rId3246" display="https://webagentes.canaldirecto.com.ar/incidents/view/749400-4" xr:uid="{00000000-0004-0000-0300-0000AD0C0000}"/>
    <hyperlink ref="A3478" r:id="rId3247" display="https://webagentes.canaldirecto.com.ar/incidents/view/749365-2" xr:uid="{00000000-0004-0000-0300-0000AE0C0000}"/>
    <hyperlink ref="A3477" r:id="rId3248" display="https://webagentes.canaldirecto.com.ar/incidents/view/749364-3" xr:uid="{00000000-0004-0000-0300-0000AF0C0000}"/>
    <hyperlink ref="A3476" r:id="rId3249" display="https://webagentes.canaldirecto.com.ar/incidents/view/749363-4" xr:uid="{00000000-0004-0000-0300-0000B00C0000}"/>
    <hyperlink ref="A3475" r:id="rId3250" display="https://webagentes.canaldirecto.com.ar/incidents/view/749362-5" xr:uid="{00000000-0004-0000-0300-0000B10C0000}"/>
    <hyperlink ref="A3485" r:id="rId3251" display="https://webagentes.canaldirecto.com.ar/incidents/view/749328-1" xr:uid="{00000000-0004-0000-0300-0000B20C0000}"/>
    <hyperlink ref="A3483" r:id="rId3252" display="https://webagentes.canaldirecto.com.ar/incidents/view/749327-2" xr:uid="{00000000-0004-0000-0300-0000B30C0000}"/>
    <hyperlink ref="A3480" r:id="rId3253" display="https://webagentes.canaldirecto.com.ar/incidents/view/749326-3" xr:uid="{00000000-0004-0000-0300-0000B40C0000}"/>
    <hyperlink ref="A3479" r:id="rId3254" display="https://webagentes.canaldirecto.com.ar/incidents/view/749325-4" xr:uid="{00000000-0004-0000-0300-0000B50C0000}"/>
    <hyperlink ref="A3459" r:id="rId3255" display="https://webagentes.canaldirecto.com.ar/incidents/view/749289-3" xr:uid="{00000000-0004-0000-0300-0000B60C0000}"/>
    <hyperlink ref="A3488" r:id="rId3256" display="https://webagentes.canaldirecto.com.ar/incidents/view/749170-6" xr:uid="{00000000-0004-0000-0300-0000B70C0000}"/>
    <hyperlink ref="A3492" r:id="rId3257" display="https://webagentes.canaldirecto.com.ar/incidents/view/749169-0" xr:uid="{00000000-0004-0000-0300-0000B80C0000}"/>
    <hyperlink ref="A3491" r:id="rId3258" display="https://webagentes.canaldirecto.com.ar/incidents/view/749168-1" xr:uid="{00000000-0004-0000-0300-0000B90C0000}"/>
    <hyperlink ref="A3458" r:id="rId3259" display="https://webagentes.canaldirecto.com.ar/incidents/view/749135-3" xr:uid="{00000000-0004-0000-0300-0000BA0C0000}"/>
    <hyperlink ref="A3461" r:id="rId3260" display="https://webagentes.canaldirecto.com.ar/incidents/view/749109-8" xr:uid="{00000000-0004-0000-0300-0000BB0C0000}"/>
    <hyperlink ref="A3487" r:id="rId3261" display="https://webagentes.canaldirecto.com.ar/incidents/view/749041-5" xr:uid="{00000000-0004-0000-0300-0000BC0C0000}"/>
    <hyperlink ref="A3486" r:id="rId3262" display="https://webagentes.canaldirecto.com.ar/incidents/view/749040-6" xr:uid="{00000000-0004-0000-0300-0000BD0C0000}"/>
    <hyperlink ref="A3484" r:id="rId3263" display="https://webagentes.canaldirecto.com.ar/incidents/view/749039-0" xr:uid="{00000000-0004-0000-0300-0000BE0C0000}"/>
    <hyperlink ref="A3482" r:id="rId3264" display="https://webagentes.canaldirecto.com.ar/incidents/view/749038-1" xr:uid="{00000000-0004-0000-0300-0000BF0C0000}"/>
    <hyperlink ref="A3472" r:id="rId3265" display="https://webagentes.canaldirecto.com.ar/incidents/view/749023-9" xr:uid="{00000000-0004-0000-0300-0000C00C0000}"/>
    <hyperlink ref="A3474" r:id="rId3266" display="https://webagentes.canaldirecto.com.ar/incidents/view/749022-0" xr:uid="{00000000-0004-0000-0300-0000C10C0000}"/>
    <hyperlink ref="A3473" r:id="rId3267" display="https://webagentes.canaldirecto.com.ar/incidents/view/749021-1" xr:uid="{00000000-0004-0000-0300-0000C20C0000}"/>
    <hyperlink ref="A3448" r:id="rId3268" display="https://webagentes.canaldirecto.com.ar/incidents/view/748829-8" xr:uid="{00000000-0004-0000-0300-0000C30C0000}"/>
    <hyperlink ref="A3471" r:id="rId3269" display="https://webagentes.canaldirecto.com.ar/incidents/view/748805-8" xr:uid="{00000000-0004-0000-0300-0000C40C0000}"/>
    <hyperlink ref="A3470" r:id="rId3270" display="https://webagentes.canaldirecto.com.ar/incidents/view/748804-9" xr:uid="{00000000-0004-0000-0300-0000C50C0000}"/>
    <hyperlink ref="A3469" r:id="rId3271" display="https://webagentes.canaldirecto.com.ar/incidents/view/748803-0" xr:uid="{00000000-0004-0000-0300-0000C60C0000}"/>
    <hyperlink ref="A3468" r:id="rId3272" display="https://webagentes.canaldirecto.com.ar/incidents/view/748802-1" xr:uid="{00000000-0004-0000-0300-0000C70C0000}"/>
    <hyperlink ref="A3467" r:id="rId3273" display="https://webagentes.canaldirecto.com.ar/incidents/view/748801-2" xr:uid="{00000000-0004-0000-0300-0000C80C0000}"/>
    <hyperlink ref="A3466" r:id="rId3274" display="https://webagentes.canaldirecto.com.ar/incidents/view/748797-0" xr:uid="{00000000-0004-0000-0300-0000C90C0000}"/>
    <hyperlink ref="A3465" r:id="rId3275" display="https://webagentes.canaldirecto.com.ar/incidents/view/748793-4" xr:uid="{00000000-0004-0000-0300-0000CA0C0000}"/>
    <hyperlink ref="A3446" r:id="rId3276" display="https://webagentes.canaldirecto.com.ar/incidents/view/748749-3" xr:uid="{00000000-0004-0000-0300-0000CB0C0000}"/>
    <hyperlink ref="A3444" r:id="rId3277" display="https://webagentes.canaldirecto.com.ar/incidents/view/748711-0" xr:uid="{00000000-0004-0000-0300-0000CC0C0000}"/>
    <hyperlink ref="A3457" r:id="rId3278" display="https://webagentes.canaldirecto.com.ar/incidents/view/748642-1" xr:uid="{00000000-0004-0000-0300-0000CD0C0000}"/>
    <hyperlink ref="A3441" r:id="rId3279" display="https://webagentes.canaldirecto.com.ar/incidents/view/748513-0" xr:uid="{00000000-0004-0000-0300-0000CE0C0000}"/>
    <hyperlink ref="A3445" r:id="rId3280" display="https://webagentes.canaldirecto.com.ar/incidents/view/748436-2" xr:uid="{00000000-0004-0000-0300-0000CF0C0000}"/>
    <hyperlink ref="A3440" r:id="rId3281" display="https://webagentes.canaldirecto.com.ar/incidents/view/748292-0" xr:uid="{00000000-0004-0000-0300-0000D00C0000}"/>
    <hyperlink ref="A3453" r:id="rId3282" display="https://webagentes.canaldirecto.com.ar/incidents/view/748277-1" xr:uid="{00000000-0004-0000-0300-0000D10C0000}"/>
    <hyperlink ref="A3455" r:id="rId3283" display="https://webagentes.canaldirecto.com.ar/incidents/view/748276-2" xr:uid="{00000000-0004-0000-0300-0000D20C0000}"/>
    <hyperlink ref="A3449" r:id="rId3284" display="https://webagentes.canaldirecto.com.ar/incidents/view/748275-3" xr:uid="{00000000-0004-0000-0300-0000D30C0000}"/>
    <hyperlink ref="A3450" r:id="rId3285" display="https://webagentes.canaldirecto.com.ar/incidents/view/748274-4" xr:uid="{00000000-0004-0000-0300-0000D40C0000}"/>
    <hyperlink ref="A3456" r:id="rId3286" display="https://webagentes.canaldirecto.com.ar/incidents/view/748273-5" xr:uid="{00000000-0004-0000-0300-0000D50C0000}"/>
    <hyperlink ref="A3452" r:id="rId3287" display="https://webagentes.canaldirecto.com.ar/incidents/view/748272-6" xr:uid="{00000000-0004-0000-0300-0000D60C0000}"/>
    <hyperlink ref="A3454" r:id="rId3288" display="https://webagentes.canaldirecto.com.ar/incidents/view/748271-7" xr:uid="{00000000-0004-0000-0300-0000D70C0000}"/>
    <hyperlink ref="A3451" r:id="rId3289" display="https://webagentes.canaldirecto.com.ar/incidents/view/748270-8" xr:uid="{00000000-0004-0000-0300-0000D80C0000}"/>
    <hyperlink ref="A3437" r:id="rId3290" display="https://webagentes.canaldirecto.com.ar/incidents/view/748138-3" xr:uid="{00000000-0004-0000-0300-0000D90C0000}"/>
    <hyperlink ref="A3439" r:id="rId3291" display="https://webagentes.canaldirecto.com.ar/incidents/view/748132-9" xr:uid="{00000000-0004-0000-0300-0000DA0C0000}"/>
    <hyperlink ref="A3460" r:id="rId3292" display="https://webagentes.canaldirecto.com.ar/incidents/view/748097-7" xr:uid="{00000000-0004-0000-0300-0000DB0C0000}"/>
    <hyperlink ref="A3435" r:id="rId3293" display="https://webagentes.canaldirecto.com.ar/incidents/view/748091-3" xr:uid="{00000000-0004-0000-0300-0000DC0C0000}"/>
    <hyperlink ref="A3433" r:id="rId3294" display="https://webagentes.canaldirecto.com.ar/incidents/view/748085-2" xr:uid="{00000000-0004-0000-0300-0000DD0C0000}"/>
    <hyperlink ref="A3436" r:id="rId3295" display="https://webagentes.canaldirecto.com.ar/incidents/view/748080-7" xr:uid="{00000000-0004-0000-0300-0000DE0C0000}"/>
    <hyperlink ref="A3442" r:id="rId3296" display="https://webagentes.canaldirecto.com.ar/incidents/view/748039-3" xr:uid="{00000000-0004-0000-0300-0000DF0C0000}"/>
    <hyperlink ref="A3430" r:id="rId3297" display="https://webagentes.canaldirecto.com.ar/incidents/view/747969-8" xr:uid="{00000000-0004-0000-0300-0000E00C0000}"/>
    <hyperlink ref="A3432" r:id="rId3298" display="https://webagentes.canaldirecto.com.ar/incidents/view/747950-0" xr:uid="{00000000-0004-0000-0300-0000E10C0000}"/>
    <hyperlink ref="A3438" r:id="rId3299" display="https://webagentes.canaldirecto.com.ar/incidents/view/747912-0" xr:uid="{00000000-0004-0000-0300-0000E20C0000}"/>
    <hyperlink ref="A3429" r:id="rId3300" display="https://webagentes.canaldirecto.com.ar/incidents/view/747880-2" xr:uid="{00000000-0004-0000-0300-0000E30C0000}"/>
    <hyperlink ref="A3447" r:id="rId3301" display="https://webagentes.canaldirecto.com.ar/incidents/view/747847-7" xr:uid="{00000000-0004-0000-0300-0000E40C0000}"/>
    <hyperlink ref="A3431" r:id="rId3302" display="https://webagentes.canaldirecto.com.ar/incidents/view/747799-1" xr:uid="{00000000-0004-0000-0300-0000E50C0000}"/>
    <hyperlink ref="A3464" r:id="rId3303" display="https://webagentes.canaldirecto.com.ar/incidents/view/747787-6" xr:uid="{00000000-0004-0000-0300-0000E60C0000}"/>
    <hyperlink ref="A3424" r:id="rId3304" display="https://webagentes.canaldirecto.com.ar/incidents/view/747728-3" xr:uid="{00000000-0004-0000-0300-0000E70C0000}"/>
    <hyperlink ref="A3425" r:id="rId3305" display="https://webagentes.canaldirecto.com.ar/incidents/view/747556-8" xr:uid="{00000000-0004-0000-0300-0000E80C0000}"/>
    <hyperlink ref="A3426" r:id="rId3306" display="https://webagentes.canaldirecto.com.ar/incidents/view/747417-0" xr:uid="{00000000-0004-0000-0300-0000E90C0000}"/>
    <hyperlink ref="A3427" r:id="rId3307" display="https://webagentes.canaldirecto.com.ar/incidents/view/747351-5" xr:uid="{00000000-0004-0000-0300-0000EA0C0000}"/>
    <hyperlink ref="A3423" r:id="rId3308" display="https://webagentes.canaldirecto.com.ar/incidents/view/747319-9" xr:uid="{00000000-0004-0000-0300-0000EB0C0000}"/>
    <hyperlink ref="A3428" r:id="rId3309" display="https://webagentes.canaldirecto.com.ar/incidents/view/747294-1" xr:uid="{00000000-0004-0000-0300-0000EC0C0000}"/>
    <hyperlink ref="A3422" r:id="rId3310" display="https://webagentes.canaldirecto.com.ar/incidents/view/747292-3" xr:uid="{00000000-0004-0000-0300-0000ED0C0000}"/>
    <hyperlink ref="A3421" r:id="rId3311" display="https://webagentes.canaldirecto.com.ar/incidents/view/747267-7" xr:uid="{00000000-0004-0000-0300-0000EE0C0000}"/>
    <hyperlink ref="A3420" r:id="rId3312" display="https://webagentes.canaldirecto.com.ar/incidents/view/747266-8" xr:uid="{00000000-0004-0000-0300-0000EF0C0000}"/>
    <hyperlink ref="A3419" r:id="rId3313" display="https://webagentes.canaldirecto.com.ar/incidents/view/747063-3" xr:uid="{00000000-0004-0000-0300-0000F00C0000}"/>
    <hyperlink ref="A3443" r:id="rId3314" display="https://webagentes.canaldirecto.com.ar/incidents/view/746889-6" xr:uid="{00000000-0004-0000-0300-0000F10C0000}"/>
    <hyperlink ref="A3418" r:id="rId3315" display="https://webagentes.canaldirecto.com.ar/incidents/view/746712-5" xr:uid="{00000000-0004-0000-0300-0000F20C0000}"/>
    <hyperlink ref="A3434" r:id="rId3316" display="https://webagentes.canaldirecto.com.ar/incidents/view/745789-0" xr:uid="{00000000-0004-0000-0300-0000F30C0000}"/>
    <hyperlink ref="A3596" r:id="rId3317" display="https://webagentes.canaldirecto.com.ar/incidents/view/752331-5" xr:uid="{00000000-0004-0000-0300-0000F40C0000}"/>
    <hyperlink ref="A3597" r:id="rId3318" display="https://webagentes.canaldirecto.com.ar/incidents/view/752330-6" xr:uid="{00000000-0004-0000-0300-0000F50C0000}"/>
    <hyperlink ref="A3598" r:id="rId3319" display="https://webagentes.canaldirecto.com.ar/incidents/view/752329-0" xr:uid="{00000000-0004-0000-0300-0000F60C0000}"/>
    <hyperlink ref="A3599" r:id="rId3320" display="https://webagentes.canaldirecto.com.ar/incidents/view/752328-1" xr:uid="{00000000-0004-0000-0300-0000F70C0000}"/>
    <hyperlink ref="A3588" r:id="rId3321" display="https://webagentes.canaldirecto.com.ar/incidents/view/752327-2" xr:uid="{00000000-0004-0000-0300-0000F80C0000}"/>
    <hyperlink ref="A3589" r:id="rId3322" display="https://webagentes.canaldirecto.com.ar/incidents/view/752326-3" xr:uid="{00000000-0004-0000-0300-0000F90C0000}"/>
    <hyperlink ref="A3590" r:id="rId3323" display="https://webagentes.canaldirecto.com.ar/incidents/view/752325-4" xr:uid="{00000000-0004-0000-0300-0000FA0C0000}"/>
    <hyperlink ref="A3591" r:id="rId3324" display="https://webagentes.canaldirecto.com.ar/incidents/view/752324-5" xr:uid="{00000000-0004-0000-0300-0000FB0C0000}"/>
    <hyperlink ref="A3592" r:id="rId3325" display="https://webagentes.canaldirecto.com.ar/incidents/view/752323-6" xr:uid="{00000000-0004-0000-0300-0000FC0C0000}"/>
    <hyperlink ref="A3593" r:id="rId3326" display="https://webagentes.canaldirecto.com.ar/incidents/view/752322-7" xr:uid="{00000000-0004-0000-0300-0000FD0C0000}"/>
    <hyperlink ref="A3594" r:id="rId3327" display="https://webagentes.canaldirecto.com.ar/incidents/view/752321-8" xr:uid="{00000000-0004-0000-0300-0000FE0C0000}"/>
    <hyperlink ref="A3595" r:id="rId3328" display="https://webagentes.canaldirecto.com.ar/incidents/view/752320-9" xr:uid="{00000000-0004-0000-0300-0000FF0C0000}"/>
    <hyperlink ref="A3571" r:id="rId3329" display="https://webagentes.canaldirecto.com.ar/incidents/view/752308-7" xr:uid="{00000000-0004-0000-0300-0000000D0000}"/>
    <hyperlink ref="A3572" r:id="rId3330" display="https://webagentes.canaldirecto.com.ar/incidents/view/752307-8" xr:uid="{00000000-0004-0000-0300-0000010D0000}"/>
    <hyperlink ref="A3573" r:id="rId3331" display="https://webagentes.canaldirecto.com.ar/incidents/view/752306-9" xr:uid="{00000000-0004-0000-0300-0000020D0000}"/>
    <hyperlink ref="A3574" r:id="rId3332" display="https://webagentes.canaldirecto.com.ar/incidents/view/752305-0" xr:uid="{00000000-0004-0000-0300-0000030D0000}"/>
    <hyperlink ref="A3575" r:id="rId3333" display="https://webagentes.canaldirecto.com.ar/incidents/view/752304-1" xr:uid="{00000000-0004-0000-0300-0000040D0000}"/>
    <hyperlink ref="A3576" r:id="rId3334" display="https://webagentes.canaldirecto.com.ar/incidents/view/752303-2" xr:uid="{00000000-0004-0000-0300-0000050D0000}"/>
    <hyperlink ref="A3577" r:id="rId3335" display="https://webagentes.canaldirecto.com.ar/incidents/view/752302-3" xr:uid="{00000000-0004-0000-0300-0000060D0000}"/>
    <hyperlink ref="A3586" r:id="rId3336" display="https://webagentes.canaldirecto.com.ar/incidents/view/751991-4" xr:uid="{00000000-0004-0000-0300-0000070D0000}"/>
    <hyperlink ref="A3602" r:id="rId3337" display="https://webagentes.canaldirecto.com.ar/incidents/view/751990-5" xr:uid="{00000000-0004-0000-0300-0000080D0000}"/>
    <hyperlink ref="A3601" r:id="rId3338" display="https://webagentes.canaldirecto.com.ar/incidents/view/751989-9" xr:uid="{00000000-0004-0000-0300-0000090D0000}"/>
    <hyperlink ref="A3587" r:id="rId3339" display="https://webagentes.canaldirecto.com.ar/incidents/view/751967-7" xr:uid="{00000000-0004-0000-0300-00000A0D0000}"/>
    <hyperlink ref="A3603" r:id="rId3340" display="https://webagentes.canaldirecto.com.ar/incidents/view/751964-0" xr:uid="{00000000-0004-0000-0300-00000B0D0000}"/>
    <hyperlink ref="A3604" r:id="rId3341" display="https://webagentes.canaldirecto.com.ar/incidents/view/751963-1" xr:uid="{00000000-0004-0000-0300-00000C0D0000}"/>
    <hyperlink ref="A3600" r:id="rId3342" display="https://webagentes.canaldirecto.com.ar/incidents/view/751959-8" xr:uid="{00000000-0004-0000-0300-00000D0D0000}"/>
    <hyperlink ref="A3578" r:id="rId3343" display="https://webagentes.canaldirecto.com.ar/incidents/view/751753-6" xr:uid="{00000000-0004-0000-0300-00000E0D0000}"/>
    <hyperlink ref="A3579" r:id="rId3344" display="https://webagentes.canaldirecto.com.ar/incidents/view/751752-7" xr:uid="{00000000-0004-0000-0300-00000F0D0000}"/>
    <hyperlink ref="A3580" r:id="rId3345" display="https://webagentes.canaldirecto.com.ar/incidents/view/751751-8" xr:uid="{00000000-0004-0000-0300-0000100D0000}"/>
    <hyperlink ref="A3581" r:id="rId3346" display="https://webagentes.canaldirecto.com.ar/incidents/view/751750-9" xr:uid="{00000000-0004-0000-0300-0000110D0000}"/>
    <hyperlink ref="A3582" r:id="rId3347" display="https://webagentes.canaldirecto.com.ar/incidents/view/751749-3" xr:uid="{00000000-0004-0000-0300-0000120D0000}"/>
    <hyperlink ref="A3583" r:id="rId3348" display="https://webagentes.canaldirecto.com.ar/incidents/view/751748-4" xr:uid="{00000000-0004-0000-0300-0000130D0000}"/>
    <hyperlink ref="A3584" r:id="rId3349" display="https://webagentes.canaldirecto.com.ar/incidents/view/751747-5" xr:uid="{00000000-0004-0000-0300-0000140D0000}"/>
    <hyperlink ref="A3585" r:id="rId3350" display="https://webagentes.canaldirecto.com.ar/incidents/view/751746-6" xr:uid="{00000000-0004-0000-0300-0000150D0000}"/>
    <hyperlink ref="A3551" r:id="rId3351" display="https://webagentes.canaldirecto.com.ar/incidents/view/751669-8" xr:uid="{00000000-0004-0000-0300-0000160D0000}"/>
    <hyperlink ref="A3548" r:id="rId3352" display="https://webagentes.canaldirecto.com.ar/incidents/view/751638-8" xr:uid="{00000000-0004-0000-0300-0000170D0000}"/>
    <hyperlink ref="A3546" r:id="rId3353" display="https://webagentes.canaldirecto.com.ar/incidents/view/751542-2" xr:uid="{00000000-0004-0000-0300-0000180D0000}"/>
    <hyperlink ref="A3550" r:id="rId3354" display="https://webagentes.canaldirecto.com.ar/incidents/view/751540-4" xr:uid="{00000000-0004-0000-0300-0000190D0000}"/>
    <hyperlink ref="A3568" r:id="rId3355" display="https://webagentes.canaldirecto.com.ar/incidents/view/751522-8" xr:uid="{00000000-0004-0000-0300-00001A0D0000}"/>
    <hyperlink ref="A3569" r:id="rId3356" display="https://webagentes.canaldirecto.com.ar/incidents/view/751521-9" xr:uid="{00000000-0004-0000-0300-00001B0D0000}"/>
    <hyperlink ref="A3570" r:id="rId3357" display="https://webagentes.canaldirecto.com.ar/incidents/view/751520-0" xr:uid="{00000000-0004-0000-0300-00001C0D0000}"/>
    <hyperlink ref="A3564" r:id="rId3358" display="https://webagentes.canaldirecto.com.ar/incidents/view/751515-8" xr:uid="{00000000-0004-0000-0300-00001D0D0000}"/>
    <hyperlink ref="A3565" r:id="rId3359" display="https://webagentes.canaldirecto.com.ar/incidents/view/751514-9" xr:uid="{00000000-0004-0000-0300-00001E0D0000}"/>
    <hyperlink ref="A3566" r:id="rId3360" display="https://webagentes.canaldirecto.com.ar/incidents/view/751513-0" xr:uid="{00000000-0004-0000-0300-00001F0D0000}"/>
    <hyperlink ref="A3567" r:id="rId3361" display="https://webagentes.canaldirecto.com.ar/incidents/view/751512-1" xr:uid="{00000000-0004-0000-0300-0000200D0000}"/>
    <hyperlink ref="A3562" r:id="rId3362" display="https://webagentes.canaldirecto.com.ar/incidents/view/751511-2" xr:uid="{00000000-0004-0000-0300-0000210D0000}"/>
    <hyperlink ref="A3563" r:id="rId3363" display="https://webagentes.canaldirecto.com.ar/incidents/view/751510-3" xr:uid="{00000000-0004-0000-0300-0000220D0000}"/>
    <hyperlink ref="A3556" r:id="rId3364" display="https://webagentes.canaldirecto.com.ar/incidents/view/751479-7" xr:uid="{00000000-0004-0000-0300-0000230D0000}"/>
    <hyperlink ref="A3557" r:id="rId3365" display="https://webagentes.canaldirecto.com.ar/incidents/view/751478-8" xr:uid="{00000000-0004-0000-0300-0000240D0000}"/>
    <hyperlink ref="A3558" r:id="rId3366" display="https://webagentes.canaldirecto.com.ar/incidents/view/751477-9" xr:uid="{00000000-0004-0000-0300-0000250D0000}"/>
    <hyperlink ref="A3559" r:id="rId3367" display="https://webagentes.canaldirecto.com.ar/incidents/view/751476-0" xr:uid="{00000000-0004-0000-0300-0000260D0000}"/>
    <hyperlink ref="A3560" r:id="rId3368" display="https://webagentes.canaldirecto.com.ar/incidents/view/751475-1" xr:uid="{00000000-0004-0000-0300-0000270D0000}"/>
    <hyperlink ref="A3561" r:id="rId3369" display="https://webagentes.canaldirecto.com.ar/incidents/view/751474-2" xr:uid="{00000000-0004-0000-0300-0000280D0000}"/>
    <hyperlink ref="A3547" r:id="rId3370" display="https://webagentes.canaldirecto.com.ar/incidents/view/751390-1" xr:uid="{00000000-0004-0000-0300-0000290D0000}"/>
    <hyperlink ref="A3544" r:id="rId3371" display="https://webagentes.canaldirecto.com.ar/incidents/view/751372-5" xr:uid="{00000000-0004-0000-0300-00002A0D0000}"/>
    <hyperlink ref="A3541" r:id="rId3372" display="https://webagentes.canaldirecto.com.ar/incidents/view/751203-6" xr:uid="{00000000-0004-0000-0300-00002B0D0000}"/>
    <hyperlink ref="A3542" r:id="rId3373" display="https://webagentes.canaldirecto.com.ar/incidents/view/751065-8" xr:uid="{00000000-0004-0000-0300-00002C0D0000}"/>
    <hyperlink ref="A3536" r:id="rId3374" display="https://webagentes.canaldirecto.com.ar/incidents/view/750847-7" xr:uid="{00000000-0004-0000-0300-00002D0D0000}"/>
    <hyperlink ref="A3535" r:id="rId3375" display="https://webagentes.canaldirecto.com.ar/incidents/view/750831-6" xr:uid="{00000000-0004-0000-0300-00002E0D0000}"/>
    <hyperlink ref="A3533" r:id="rId3376" display="https://webagentes.canaldirecto.com.ar/incidents/view/750788-5" xr:uid="{00000000-0004-0000-0300-00002F0D0000}"/>
    <hyperlink ref="A3532" r:id="rId3377" display="https://webagentes.canaldirecto.com.ar/incidents/view/750780-3" xr:uid="{00000000-0004-0000-0300-0000300D0000}"/>
    <hyperlink ref="A3534" r:id="rId3378" display="https://webagentes.canaldirecto.com.ar/incidents/view/750721-0" xr:uid="{00000000-0004-0000-0300-0000310D0000}"/>
    <hyperlink ref="A3555" r:id="rId3379" display="https://webagentes.canaldirecto.com.ar/incidents/view/750713-1" xr:uid="{00000000-0004-0000-0300-0000320D0000}"/>
    <hyperlink ref="A3539" r:id="rId3380" display="https://webagentes.canaldirecto.com.ar/incidents/view/750690-1" xr:uid="{00000000-0004-0000-0300-0000330D0000}"/>
    <hyperlink ref="A3549" r:id="rId3381" display="https://webagentes.canaldirecto.com.ar/incidents/view/750638-1" xr:uid="{00000000-0004-0000-0300-0000340D0000}"/>
    <hyperlink ref="A3531" r:id="rId3382" display="https://webagentes.canaldirecto.com.ar/incidents/view/750568-3" xr:uid="{00000000-0004-0000-0300-0000350D0000}"/>
    <hyperlink ref="A3530" r:id="rId3383" display="https://webagentes.canaldirecto.com.ar/incidents/view/750456-9" xr:uid="{00000000-0004-0000-0300-0000360D0000}"/>
    <hyperlink ref="A3545" r:id="rId3384" display="https://webagentes.canaldirecto.com.ar/incidents/view/750408-2" xr:uid="{00000000-0004-0000-0300-0000370D0000}"/>
    <hyperlink ref="A3537" r:id="rId3385" display="https://webagentes.canaldirecto.com.ar/incidents/view/750398-6" xr:uid="{00000000-0004-0000-0300-0000380D0000}"/>
    <hyperlink ref="A3538" r:id="rId3386" display="https://webagentes.canaldirecto.com.ar/incidents/view/750397-7" xr:uid="{00000000-0004-0000-0300-0000390D0000}"/>
    <hyperlink ref="A3528" r:id="rId3387" display="https://webagentes.canaldirecto.com.ar/incidents/view/750346-3" xr:uid="{00000000-0004-0000-0300-00003A0D0000}"/>
    <hyperlink ref="A3518" r:id="rId3388" display="https://webagentes.canaldirecto.com.ar/incidents/view/750305-6" xr:uid="{00000000-0004-0000-0300-00003B0D0000}"/>
    <hyperlink ref="A3527" r:id="rId3389" display="https://webagentes.canaldirecto.com.ar/incidents/view/750262-2" xr:uid="{00000000-0004-0000-0300-00003C0D0000}"/>
    <hyperlink ref="A3523" r:id="rId3390" display="https://webagentes.canaldirecto.com.ar/incidents/view/750237-6" xr:uid="{00000000-0004-0000-0300-00003D0D0000}"/>
    <hyperlink ref="A3522" r:id="rId3391" display="https://webagentes.canaldirecto.com.ar/incidents/view/750197-9" xr:uid="{00000000-0004-0000-0300-00003E0D0000}"/>
    <hyperlink ref="A3521" r:id="rId3392" display="https://webagentes.canaldirecto.com.ar/incidents/view/750172-0" xr:uid="{00000000-0004-0000-0300-00003F0D0000}"/>
    <hyperlink ref="A3524" r:id="rId3393" display="https://webagentes.canaldirecto.com.ar/incidents/view/750098-9" xr:uid="{00000000-0004-0000-0300-0000400D0000}"/>
    <hyperlink ref="A3525" r:id="rId3394" display="https://webagentes.canaldirecto.com.ar/incidents/view/750097-0" xr:uid="{00000000-0004-0000-0300-0000410D0000}"/>
    <hyperlink ref="A3526" r:id="rId3395" display="https://webagentes.canaldirecto.com.ar/incidents/view/750096-1" xr:uid="{00000000-0004-0000-0300-0000420D0000}"/>
    <hyperlink ref="A3543" r:id="rId3396" display="https://webagentes.canaldirecto.com.ar/incidents/view/750007-7" xr:uid="{00000000-0004-0000-0300-0000430D0000}"/>
    <hyperlink ref="A3517" r:id="rId3397" display="https://webagentes.canaldirecto.com.ar/incidents/view/749768-5" xr:uid="{00000000-0004-0000-0300-0000440D0000}"/>
    <hyperlink ref="A3514" r:id="rId3398" display="https://webagentes.canaldirecto.com.ar/incidents/view/749672-9" xr:uid="{00000000-0004-0000-0300-0000450D0000}"/>
    <hyperlink ref="A3519" r:id="rId3399" display="https://webagentes.canaldirecto.com.ar/incidents/view/749626-0" xr:uid="{00000000-0004-0000-0300-0000460D0000}"/>
    <hyperlink ref="A3511" r:id="rId3400" display="https://webagentes.canaldirecto.com.ar/incidents/view/749624-2" xr:uid="{00000000-0004-0000-0300-0000470D0000}"/>
    <hyperlink ref="A3516" r:id="rId3401" display="https://webagentes.canaldirecto.com.ar/incidents/view/749593-3" xr:uid="{00000000-0004-0000-0300-0000480D0000}"/>
    <hyperlink ref="A3510" r:id="rId3402" display="https://webagentes.canaldirecto.com.ar/incidents/view/749496-1" xr:uid="{00000000-0004-0000-0300-0000490D0000}"/>
    <hyperlink ref="A3540" r:id="rId3403" display="https://webagentes.canaldirecto.com.ar/incidents/view/749423-5" xr:uid="{00000000-0004-0000-0300-00004A0D0000}"/>
    <hyperlink ref="A3508" r:id="rId3404" display="https://webagentes.canaldirecto.com.ar/incidents/view/749390-8" xr:uid="{00000000-0004-0000-0300-00004B0D0000}"/>
    <hyperlink ref="A3529" r:id="rId3405" display="https://webagentes.canaldirecto.com.ar/incidents/view/749332-4" xr:uid="{00000000-0004-0000-0300-00004C0D0000}"/>
    <hyperlink ref="A3507" r:id="rId3406" display="https://webagentes.canaldirecto.com.ar/incidents/view/749329-0" xr:uid="{00000000-0004-0000-0300-00004D0D0000}"/>
    <hyperlink ref="A3515" r:id="rId3407" display="https://webagentes.canaldirecto.com.ar/incidents/view/749306-9" xr:uid="{00000000-0004-0000-0300-00004E0D0000}"/>
    <hyperlink ref="A3506" r:id="rId3408" display="https://webagentes.canaldirecto.com.ar/incidents/view/749271-4" xr:uid="{00000000-0004-0000-0300-00004F0D0000}"/>
    <hyperlink ref="A3509" r:id="rId3409" display="https://webagentes.canaldirecto.com.ar/incidents/view/749212-1" xr:uid="{00000000-0004-0000-0300-0000500D0000}"/>
    <hyperlink ref="A3512" r:id="rId3410" display="https://webagentes.canaldirecto.com.ar/incidents/view/748644-9" xr:uid="{00000000-0004-0000-0300-0000510D0000}"/>
    <hyperlink ref="A3513" r:id="rId3411" display="https://webagentes.canaldirecto.com.ar/incidents/view/748380-4" xr:uid="{00000000-0004-0000-0300-0000520D0000}"/>
    <hyperlink ref="A3520" r:id="rId3412" display="https://webagentes.canaldirecto.com.ar/incidents/view/746350-9" xr:uid="{00000000-0004-0000-0300-0000530D0000}"/>
    <hyperlink ref="A3719" r:id="rId3413" display="https://webagentes.canaldirecto.com.ar/incidents/view/754770-4" xr:uid="{00000000-0004-0000-0300-0000540D0000}"/>
    <hyperlink ref="A3718" r:id="rId3414" display="https://webagentes.canaldirecto.com.ar/incidents/view/754769-8" xr:uid="{00000000-0004-0000-0300-0000550D0000}"/>
    <hyperlink ref="A3717" r:id="rId3415" display="https://webagentes.canaldirecto.com.ar/incidents/view/754400-8" xr:uid="{00000000-0004-0000-0300-0000560D0000}"/>
    <hyperlink ref="A3716" r:id="rId3416" display="https://webagentes.canaldirecto.com.ar/incidents/view/754399-3" xr:uid="{00000000-0004-0000-0300-0000570D0000}"/>
    <hyperlink ref="A3715" r:id="rId3417" display="https://webagentes.canaldirecto.com.ar/incidents/view/754398-4" xr:uid="{00000000-0004-0000-0300-0000580D0000}"/>
    <hyperlink ref="A3714" r:id="rId3418" display="https://webagentes.canaldirecto.com.ar/incidents/view/754397-5" xr:uid="{00000000-0004-0000-0300-0000590D0000}"/>
    <hyperlink ref="A3642" r:id="rId3419" display="https://webagentes.canaldirecto.com.ar/incidents/view/754364-7" xr:uid="{00000000-0004-0000-0300-00005A0D0000}"/>
    <hyperlink ref="A3713" r:id="rId3420" display="https://webagentes.canaldirecto.com.ar/incidents/view/754344-3" xr:uid="{00000000-0004-0000-0300-00005B0D0000}"/>
    <hyperlink ref="A3712" r:id="rId3421" display="https://webagentes.canaldirecto.com.ar/incidents/view/754343-4" xr:uid="{00000000-0004-0000-0300-00005C0D0000}"/>
    <hyperlink ref="A3711" r:id="rId3422" display="https://webagentes.canaldirecto.com.ar/incidents/view/754342-5" xr:uid="{00000000-0004-0000-0300-00005D0D0000}"/>
    <hyperlink ref="A3710" r:id="rId3423" display="https://webagentes.canaldirecto.com.ar/incidents/view/754341-6" xr:uid="{00000000-0004-0000-0300-00005E0D0000}"/>
    <hyperlink ref="A3709" r:id="rId3424" display="https://webagentes.canaldirecto.com.ar/incidents/view/754340-7" xr:uid="{00000000-0004-0000-0300-00005F0D0000}"/>
    <hyperlink ref="A3708" r:id="rId3425" display="https://webagentes.canaldirecto.com.ar/incidents/view/754339-1" xr:uid="{00000000-0004-0000-0300-0000600D0000}"/>
    <hyperlink ref="A3707" r:id="rId3426" display="https://webagentes.canaldirecto.com.ar/incidents/view/754338-2" xr:uid="{00000000-0004-0000-0300-0000610D0000}"/>
    <hyperlink ref="A3706" r:id="rId3427" display="https://webagentes.canaldirecto.com.ar/incidents/view/754337-3" xr:uid="{00000000-0004-0000-0300-0000620D0000}"/>
    <hyperlink ref="A3705" r:id="rId3428" display="https://webagentes.canaldirecto.com.ar/incidents/view/754336-4" xr:uid="{00000000-0004-0000-0300-0000630D0000}"/>
    <hyperlink ref="A3704" r:id="rId3429" display="https://webagentes.canaldirecto.com.ar/incidents/view/754335-5" xr:uid="{00000000-0004-0000-0300-0000640D0000}"/>
    <hyperlink ref="A3703" r:id="rId3430" display="https://webagentes.canaldirecto.com.ar/incidents/view/754334-6" xr:uid="{00000000-0004-0000-0300-0000650D0000}"/>
    <hyperlink ref="A3638" r:id="rId3431" display="https://webagentes.canaldirecto.com.ar/incidents/view/754317-9" xr:uid="{00000000-0004-0000-0300-0000660D0000}"/>
    <hyperlink ref="A3641" r:id="rId3432" display="https://webagentes.canaldirecto.com.ar/incidents/view/754297-6" xr:uid="{00000000-0004-0000-0300-0000670D0000}"/>
    <hyperlink ref="A3702" r:id="rId3433" display="https://webagentes.canaldirecto.com.ar/incidents/view/754221-3" xr:uid="{00000000-0004-0000-0300-0000680D0000}"/>
    <hyperlink ref="A3701" r:id="rId3434" display="https://webagentes.canaldirecto.com.ar/incidents/view/754220-4" xr:uid="{00000000-0004-0000-0300-0000690D0000}"/>
    <hyperlink ref="A3700" r:id="rId3435" display="https://webagentes.canaldirecto.com.ar/incidents/view/754219-8" xr:uid="{00000000-0004-0000-0300-00006A0D0000}"/>
    <hyperlink ref="A3699" r:id="rId3436" display="https://webagentes.canaldirecto.com.ar/incidents/view/754218-9" xr:uid="{00000000-0004-0000-0300-00006B0D0000}"/>
    <hyperlink ref="A3698" r:id="rId3437" display="https://webagentes.canaldirecto.com.ar/incidents/view/754066-8" xr:uid="{00000000-0004-0000-0300-00006C0D0000}"/>
    <hyperlink ref="A3697" r:id="rId3438" display="https://webagentes.canaldirecto.com.ar/incidents/view/754065-9" xr:uid="{00000000-0004-0000-0300-00006D0D0000}"/>
    <hyperlink ref="A3696" r:id="rId3439" display="https://webagentes.canaldirecto.com.ar/incidents/view/754064-0" xr:uid="{00000000-0004-0000-0300-00006E0D0000}"/>
    <hyperlink ref="A3695" r:id="rId3440" display="https://webagentes.canaldirecto.com.ar/incidents/view/754063-1" xr:uid="{00000000-0004-0000-0300-00006F0D0000}"/>
    <hyperlink ref="A3694" r:id="rId3441" display="https://webagentes.canaldirecto.com.ar/incidents/view/754062-2" xr:uid="{00000000-0004-0000-0300-0000700D0000}"/>
    <hyperlink ref="A3693" r:id="rId3442" display="https://webagentes.canaldirecto.com.ar/incidents/view/754061-3" xr:uid="{00000000-0004-0000-0300-0000710D0000}"/>
    <hyperlink ref="A3692" r:id="rId3443" display="https://webagentes.canaldirecto.com.ar/incidents/view/754060-4" xr:uid="{00000000-0004-0000-0300-0000720D0000}"/>
    <hyperlink ref="A3691" r:id="rId3444" display="https://webagentes.canaldirecto.com.ar/incidents/view/754059-8" xr:uid="{00000000-0004-0000-0300-0000730D0000}"/>
    <hyperlink ref="A3690" r:id="rId3445" display="https://webagentes.canaldirecto.com.ar/incidents/view/754058-9" xr:uid="{00000000-0004-0000-0300-0000740D0000}"/>
    <hyperlink ref="A3639" r:id="rId3446" display="https://webagentes.canaldirecto.com.ar/incidents/view/753774-3" xr:uid="{00000000-0004-0000-0300-0000750D0000}"/>
    <hyperlink ref="A3685" r:id="rId3447" display="https://webagentes.canaldirecto.com.ar/incidents/view/753732-7" xr:uid="{00000000-0004-0000-0300-0000760D0000}"/>
    <hyperlink ref="A3684" r:id="rId3448" display="https://webagentes.canaldirecto.com.ar/incidents/view/753731-8" xr:uid="{00000000-0004-0000-0300-0000770D0000}"/>
    <hyperlink ref="A3608" r:id="rId3449" display="https://webagentes.canaldirecto.com.ar/incidents/view/753728-4" xr:uid="{00000000-0004-0000-0300-0000780D0000}"/>
    <hyperlink ref="A3634" r:id="rId3450" display="https://webagentes.canaldirecto.com.ar/incidents/view/753721-1" xr:uid="{00000000-0004-0000-0300-0000790D0000}"/>
    <hyperlink ref="A3679" r:id="rId3451" display="https://webagentes.canaldirecto.com.ar/incidents/view/753632-8" xr:uid="{00000000-0004-0000-0300-00007A0D0000}"/>
    <hyperlink ref="A3683" r:id="rId3452" display="https://webagentes.canaldirecto.com.ar/incidents/view/753631-9" xr:uid="{00000000-0004-0000-0300-00007B0D0000}"/>
    <hyperlink ref="A3682" r:id="rId3453" display="https://webagentes.canaldirecto.com.ar/incidents/view/753630-0" xr:uid="{00000000-0004-0000-0300-00007C0D0000}"/>
    <hyperlink ref="A3678" r:id="rId3454" display="https://webagentes.canaldirecto.com.ar/incidents/view/753629-4" xr:uid="{00000000-0004-0000-0300-00007D0D0000}"/>
    <hyperlink ref="A3681" r:id="rId3455" display="https://webagentes.canaldirecto.com.ar/incidents/view/753626-7" xr:uid="{00000000-0004-0000-0300-00007E0D0000}"/>
    <hyperlink ref="A3680" r:id="rId3456" display="https://webagentes.canaldirecto.com.ar/incidents/view/753625-8" xr:uid="{00000000-0004-0000-0300-00007F0D0000}"/>
    <hyperlink ref="A3630" r:id="rId3457" display="https://webagentes.canaldirecto.com.ar/incidents/view/753513-4" xr:uid="{00000000-0004-0000-0300-0000800D0000}"/>
    <hyperlink ref="A3632" r:id="rId3458" display="https://webagentes.canaldirecto.com.ar/incidents/view/753475-5" xr:uid="{00000000-0004-0000-0300-0000810D0000}"/>
    <hyperlink ref="A3635" r:id="rId3459" display="https://webagentes.canaldirecto.com.ar/incidents/view/753443-6" xr:uid="{00000000-0004-0000-0300-0000820D0000}"/>
    <hyperlink ref="A3637" r:id="rId3460" display="https://webagentes.canaldirecto.com.ar/incidents/view/753430-2" xr:uid="{00000000-0004-0000-0300-0000830D0000}"/>
    <hyperlink ref="A3677" r:id="rId3461" display="https://webagentes.canaldirecto.com.ar/incidents/view/753428-7" xr:uid="{00000000-0004-0000-0300-0000840D0000}"/>
    <hyperlink ref="A3676" r:id="rId3462" display="https://webagentes.canaldirecto.com.ar/incidents/view/753427-8" xr:uid="{00000000-0004-0000-0300-0000850D0000}"/>
    <hyperlink ref="A3675" r:id="rId3463" display="https://webagentes.canaldirecto.com.ar/incidents/view/753426-9" xr:uid="{00000000-0004-0000-0300-0000860D0000}"/>
    <hyperlink ref="A3674" r:id="rId3464" display="https://webagentes.canaldirecto.com.ar/incidents/view/753425-0" xr:uid="{00000000-0004-0000-0300-0000870D0000}"/>
    <hyperlink ref="A3673" r:id="rId3465" display="https://webagentes.canaldirecto.com.ar/incidents/view/753424-1" xr:uid="{00000000-0004-0000-0300-0000880D0000}"/>
    <hyperlink ref="A3672" r:id="rId3466" display="https://webagentes.canaldirecto.com.ar/incidents/view/753423-2" xr:uid="{00000000-0004-0000-0300-0000890D0000}"/>
    <hyperlink ref="A3671" r:id="rId3467" display="https://webagentes.canaldirecto.com.ar/incidents/view/753422-3" xr:uid="{00000000-0004-0000-0300-00008A0D0000}"/>
    <hyperlink ref="A3633" r:id="rId3468" display="https://webagentes.canaldirecto.com.ar/incidents/view/753381-7" xr:uid="{00000000-0004-0000-0300-00008B0D0000}"/>
    <hyperlink ref="A3636" r:id="rId3469" display="https://webagentes.canaldirecto.com.ar/incidents/view/753338-5" xr:uid="{00000000-0004-0000-0300-00008C0D0000}"/>
    <hyperlink ref="A3629" r:id="rId3470" display="https://webagentes.canaldirecto.com.ar/incidents/view/753296-0" xr:uid="{00000000-0004-0000-0300-00008D0D0000}"/>
    <hyperlink ref="A3640" r:id="rId3471" display="https://webagentes.canaldirecto.com.ar/incidents/view/753255-3" xr:uid="{00000000-0004-0000-0300-00008E0D0000}"/>
    <hyperlink ref="A3628" r:id="rId3472" display="https://webagentes.canaldirecto.com.ar/incidents/view/753254-4" xr:uid="{00000000-0004-0000-0300-00008F0D0000}"/>
    <hyperlink ref="A3627" r:id="rId3473" display="https://webagentes.canaldirecto.com.ar/incidents/view/753251-7" xr:uid="{00000000-0004-0000-0300-0000900D0000}"/>
    <hyperlink ref="A3665" r:id="rId3474" display="https://webagentes.canaldirecto.com.ar/incidents/view/753239-5" xr:uid="{00000000-0004-0000-0300-0000910D0000}"/>
    <hyperlink ref="A3664" r:id="rId3475" display="https://webagentes.canaldirecto.com.ar/incidents/view/753238-6" xr:uid="{00000000-0004-0000-0300-0000920D0000}"/>
    <hyperlink ref="A3663" r:id="rId3476" display="https://webagentes.canaldirecto.com.ar/incidents/view/753237-7" xr:uid="{00000000-0004-0000-0300-0000930D0000}"/>
    <hyperlink ref="A3662" r:id="rId3477" display="https://webagentes.canaldirecto.com.ar/incidents/view/753236-8" xr:uid="{00000000-0004-0000-0300-0000940D0000}"/>
    <hyperlink ref="A3661" r:id="rId3478" display="https://webagentes.canaldirecto.com.ar/incidents/view/753235-9" xr:uid="{00000000-0004-0000-0300-0000950D0000}"/>
    <hyperlink ref="A3660" r:id="rId3479" display="https://webagentes.canaldirecto.com.ar/incidents/view/753234-0" xr:uid="{00000000-0004-0000-0300-0000960D0000}"/>
    <hyperlink ref="A3670" r:id="rId3480" display="https://webagentes.canaldirecto.com.ar/incidents/view/753187-3" xr:uid="{00000000-0004-0000-0300-0000970D0000}"/>
    <hyperlink ref="A3669" r:id="rId3481" display="https://webagentes.canaldirecto.com.ar/incidents/view/753186-4" xr:uid="{00000000-0004-0000-0300-0000980D0000}"/>
    <hyperlink ref="A3668" r:id="rId3482" display="https://webagentes.canaldirecto.com.ar/incidents/view/753185-5" xr:uid="{00000000-0004-0000-0300-0000990D0000}"/>
    <hyperlink ref="A3667" r:id="rId3483" display="https://webagentes.canaldirecto.com.ar/incidents/view/753184-6" xr:uid="{00000000-0004-0000-0300-00009A0D0000}"/>
    <hyperlink ref="A3666" r:id="rId3484" display="https://webagentes.canaldirecto.com.ar/incidents/view/753183-7" xr:uid="{00000000-0004-0000-0300-00009B0D0000}"/>
    <hyperlink ref="A3631" r:id="rId3485" display="https://webagentes.canaldirecto.com.ar/incidents/view/753170-3" xr:uid="{00000000-0004-0000-0300-00009C0D0000}"/>
    <hyperlink ref="A3624" r:id="rId3486" display="https://webagentes.canaldirecto.com.ar/incidents/view/753133-2" xr:uid="{00000000-0004-0000-0300-00009D0D0000}"/>
    <hyperlink ref="A3625" r:id="rId3487" display="https://webagentes.canaldirecto.com.ar/incidents/view/753073-1" xr:uid="{00000000-0004-0000-0300-00009E0D0000}"/>
    <hyperlink ref="A3622" r:id="rId3488" display="https://webagentes.canaldirecto.com.ar/incidents/view/753054-6" xr:uid="{00000000-0004-0000-0300-00009F0D0000}"/>
    <hyperlink ref="A3650" r:id="rId3489" display="https://webagentes.canaldirecto.com.ar/incidents/view/752974-4" xr:uid="{00000000-0004-0000-0300-0000A00D0000}"/>
    <hyperlink ref="A3649" r:id="rId3490" display="https://webagentes.canaldirecto.com.ar/incidents/view/752973-5" xr:uid="{00000000-0004-0000-0300-0000A10D0000}"/>
    <hyperlink ref="A3648" r:id="rId3491" display="https://webagentes.canaldirecto.com.ar/incidents/view/752972-6" xr:uid="{00000000-0004-0000-0300-0000A20D0000}"/>
    <hyperlink ref="A3647" r:id="rId3492" display="https://webagentes.canaldirecto.com.ar/incidents/view/752971-7" xr:uid="{00000000-0004-0000-0300-0000A30D0000}"/>
    <hyperlink ref="A3646" r:id="rId3493" display="https://webagentes.canaldirecto.com.ar/incidents/view/752970-8" xr:uid="{00000000-0004-0000-0300-0000A40D0000}"/>
    <hyperlink ref="A3659" r:id="rId3494" display="https://webagentes.canaldirecto.com.ar/incidents/view/752969-2" xr:uid="{00000000-0004-0000-0300-0000A50D0000}"/>
    <hyperlink ref="A3645" r:id="rId3495" display="https://webagentes.canaldirecto.com.ar/incidents/view/752968-3" xr:uid="{00000000-0004-0000-0300-0000A60D0000}"/>
    <hyperlink ref="A3658" r:id="rId3496" display="https://webagentes.canaldirecto.com.ar/incidents/view/752940-7" xr:uid="{00000000-0004-0000-0300-0000A70D0000}"/>
    <hyperlink ref="A3657" r:id="rId3497" display="https://webagentes.canaldirecto.com.ar/incidents/view/752939-1" xr:uid="{00000000-0004-0000-0300-0000A80D0000}"/>
    <hyperlink ref="A3656" r:id="rId3498" display="https://webagentes.canaldirecto.com.ar/incidents/view/752938-2" xr:uid="{00000000-0004-0000-0300-0000A90D0000}"/>
    <hyperlink ref="A3655" r:id="rId3499" display="https://webagentes.canaldirecto.com.ar/incidents/view/752937-3" xr:uid="{00000000-0004-0000-0300-0000AA0D0000}"/>
    <hyperlink ref="A3654" r:id="rId3500" display="https://webagentes.canaldirecto.com.ar/incidents/view/752936-4" xr:uid="{00000000-0004-0000-0300-0000AB0D0000}"/>
    <hyperlink ref="A3653" r:id="rId3501" display="https://webagentes.canaldirecto.com.ar/incidents/view/752935-5" xr:uid="{00000000-0004-0000-0300-0000AC0D0000}"/>
    <hyperlink ref="A3652" r:id="rId3502" display="https://webagentes.canaldirecto.com.ar/incidents/view/752934-6" xr:uid="{00000000-0004-0000-0300-0000AD0D0000}"/>
    <hyperlink ref="A3651" r:id="rId3503" display="https://webagentes.canaldirecto.com.ar/incidents/view/752933-7" xr:uid="{00000000-0004-0000-0300-0000AE0D0000}"/>
    <hyperlink ref="A3623" r:id="rId3504" display="https://webagentes.canaldirecto.com.ar/incidents/view/752897-6" xr:uid="{00000000-0004-0000-0300-0000AF0D0000}"/>
    <hyperlink ref="A3620" r:id="rId3505" display="https://webagentes.canaldirecto.com.ar/incidents/view/752600-2" xr:uid="{00000000-0004-0000-0300-0000B00D0000}"/>
    <hyperlink ref="A3618" r:id="rId3506" display="https://webagentes.canaldirecto.com.ar/incidents/view/752567-8" xr:uid="{00000000-0004-0000-0300-0000B10D0000}"/>
    <hyperlink ref="A3617" r:id="rId3507" display="https://webagentes.canaldirecto.com.ar/incidents/view/752552-6" xr:uid="{00000000-0004-0000-0300-0000B20D0000}"/>
    <hyperlink ref="A3615" r:id="rId3508" display="https://webagentes.canaldirecto.com.ar/incidents/view/752498-9" xr:uid="{00000000-0004-0000-0300-0000B30D0000}"/>
    <hyperlink ref="A3626" r:id="rId3509" display="https://webagentes.canaldirecto.com.ar/incidents/view/752403-1" xr:uid="{00000000-0004-0000-0300-0000B40D0000}"/>
    <hyperlink ref="A3689" r:id="rId3510" display="https://webagentes.canaldirecto.com.ar/incidents/view/752286-6" xr:uid="{00000000-0004-0000-0300-0000B50D0000}"/>
    <hyperlink ref="A3688" r:id="rId3511" display="https://webagentes.canaldirecto.com.ar/incidents/view/752285-7" xr:uid="{00000000-0004-0000-0300-0000B60D0000}"/>
    <hyperlink ref="A3687" r:id="rId3512" display="https://webagentes.canaldirecto.com.ar/incidents/view/752284-8" xr:uid="{00000000-0004-0000-0300-0000B70D0000}"/>
    <hyperlink ref="A3686" r:id="rId3513" display="https://webagentes.canaldirecto.com.ar/incidents/view/752283-9" xr:uid="{00000000-0004-0000-0300-0000B80D0000}"/>
    <hyperlink ref="A3619" r:id="rId3514" display="https://webagentes.canaldirecto.com.ar/incidents/view/752255-6" xr:uid="{00000000-0004-0000-0300-0000B90D0000}"/>
    <hyperlink ref="A3611" r:id="rId3515" display="https://webagentes.canaldirecto.com.ar/incidents/view/752045-1" xr:uid="{00000000-0004-0000-0300-0000BA0D0000}"/>
    <hyperlink ref="A3616" r:id="rId3516" display="https://webagentes.canaldirecto.com.ar/incidents/view/751952-5" xr:uid="{00000000-0004-0000-0300-0000BB0D0000}"/>
    <hyperlink ref="A3610" r:id="rId3517" display="https://webagentes.canaldirecto.com.ar/incidents/view/751885-4" xr:uid="{00000000-0004-0000-0300-0000BC0D0000}"/>
    <hyperlink ref="A3609" r:id="rId3518" display="https://webagentes.canaldirecto.com.ar/incidents/view/751843-8" xr:uid="{00000000-0004-0000-0300-0000BD0D0000}"/>
    <hyperlink ref="A3621" r:id="rId3519" display="https://webagentes.canaldirecto.com.ar/incidents/view/751835-9" xr:uid="{00000000-0004-0000-0300-0000BE0D0000}"/>
    <hyperlink ref="A3613" r:id="rId3520" display="https://webagentes.canaldirecto.com.ar/incidents/view/751768-8" xr:uid="{00000000-0004-0000-0300-0000BF0D0000}"/>
    <hyperlink ref="A3612" r:id="rId3521" display="https://webagentes.canaldirecto.com.ar/incidents/view/751404-3" xr:uid="{00000000-0004-0000-0300-0000C00D0000}"/>
    <hyperlink ref="A3614" r:id="rId3522" display="https://webagentes.canaldirecto.com.ar/incidents/view/751394-7" xr:uid="{00000000-0004-0000-0300-0000C10D0000}"/>
    <hyperlink ref="A3823" r:id="rId3523" display="https://webagentes.canaldirecto.com.ar/incidents/view/757273-7" xr:uid="{00000000-0004-0000-0300-0000C20D0000}"/>
    <hyperlink ref="A3749" r:id="rId3524" display="https://webagentes.canaldirecto.com.ar/incidents/view/757027-0" xr:uid="{00000000-0004-0000-0300-0000C30D0000}"/>
    <hyperlink ref="A3750" r:id="rId3525" display="https://webagentes.canaldirecto.com.ar/incidents/view/757025-2" xr:uid="{00000000-0004-0000-0300-0000C40D0000}"/>
    <hyperlink ref="A3821" r:id="rId3526" display="https://webagentes.canaldirecto.com.ar/incidents/view/756771-7" xr:uid="{00000000-0004-0000-0300-0000C50D0000}"/>
    <hyperlink ref="A3822" r:id="rId3527" display="https://webagentes.canaldirecto.com.ar/incidents/view/756770-8" xr:uid="{00000000-0004-0000-0300-0000C60D0000}"/>
    <hyperlink ref="A3817" r:id="rId3528" display="https://webagentes.canaldirecto.com.ar/incidents/view/756700-9" xr:uid="{00000000-0004-0000-0300-0000C70D0000}"/>
    <hyperlink ref="A3818" r:id="rId3529" display="https://webagentes.canaldirecto.com.ar/incidents/view/756699-4" xr:uid="{00000000-0004-0000-0300-0000C80D0000}"/>
    <hyperlink ref="A3819" r:id="rId3530" display="https://webagentes.canaldirecto.com.ar/incidents/view/756698-5" xr:uid="{00000000-0004-0000-0300-0000C90D0000}"/>
    <hyperlink ref="A3820" r:id="rId3531" display="https://webagentes.canaldirecto.com.ar/incidents/view/756697-6" xr:uid="{00000000-0004-0000-0300-0000CA0D0000}"/>
    <hyperlink ref="A3746" r:id="rId3532" display="https://webagentes.canaldirecto.com.ar/incidents/view/756669-3" xr:uid="{00000000-0004-0000-0300-0000CB0D0000}"/>
    <hyperlink ref="A3807" r:id="rId3533" display="https://webagentes.canaldirecto.com.ar/incidents/view/756561-2" xr:uid="{00000000-0004-0000-0300-0000CC0D0000}"/>
    <hyperlink ref="A3808" r:id="rId3534" display="https://webagentes.canaldirecto.com.ar/incidents/view/756560-3" xr:uid="{00000000-0004-0000-0300-0000CD0D0000}"/>
    <hyperlink ref="A3809" r:id="rId3535" display="https://webagentes.canaldirecto.com.ar/incidents/view/756559-7" xr:uid="{00000000-0004-0000-0300-0000CE0D0000}"/>
    <hyperlink ref="A3810" r:id="rId3536" display="https://webagentes.canaldirecto.com.ar/incidents/view/756558-8" xr:uid="{00000000-0004-0000-0300-0000CF0D0000}"/>
    <hyperlink ref="A3811" r:id="rId3537" display="https://webagentes.canaldirecto.com.ar/incidents/view/756557-9" xr:uid="{00000000-0004-0000-0300-0000D00D0000}"/>
    <hyperlink ref="A3812" r:id="rId3538" display="https://webagentes.canaldirecto.com.ar/incidents/view/756556-0" xr:uid="{00000000-0004-0000-0300-0000D10D0000}"/>
    <hyperlink ref="A3813" r:id="rId3539" display="https://webagentes.canaldirecto.com.ar/incidents/view/756555-1" xr:uid="{00000000-0004-0000-0300-0000D20D0000}"/>
    <hyperlink ref="A3814" r:id="rId3540" display="https://webagentes.canaldirecto.com.ar/incidents/view/756554-2" xr:uid="{00000000-0004-0000-0300-0000D30D0000}"/>
    <hyperlink ref="A3815" r:id="rId3541" display="https://webagentes.canaldirecto.com.ar/incidents/view/756553-3" xr:uid="{00000000-0004-0000-0300-0000D40D0000}"/>
    <hyperlink ref="A3816" r:id="rId3542" display="https://webagentes.canaldirecto.com.ar/incidents/view/756552-4" xr:uid="{00000000-0004-0000-0300-0000D50D0000}"/>
    <hyperlink ref="A3800" r:id="rId3543" display="https://webagentes.canaldirecto.com.ar/incidents/view/756524-1" xr:uid="{00000000-0004-0000-0300-0000D60D0000}"/>
    <hyperlink ref="A3806" r:id="rId3544" display="https://webagentes.canaldirecto.com.ar/incidents/view/756376-6" xr:uid="{00000000-0004-0000-0300-0000D70D0000}"/>
    <hyperlink ref="A3748" r:id="rId3545" display="https://webagentes.canaldirecto.com.ar/incidents/view/756282-8" xr:uid="{00000000-0004-0000-0300-0000D80D0000}"/>
    <hyperlink ref="A3801" r:id="rId3546" display="https://webagentes.canaldirecto.com.ar/incidents/view/756279-4" xr:uid="{00000000-0004-0000-0300-0000D90D0000}"/>
    <hyperlink ref="A3802" r:id="rId3547" display="https://webagentes.canaldirecto.com.ar/incidents/view/756278-5" xr:uid="{00000000-0004-0000-0300-0000DA0D0000}"/>
    <hyperlink ref="A3803" r:id="rId3548" display="https://webagentes.canaldirecto.com.ar/incidents/view/756277-6" xr:uid="{00000000-0004-0000-0300-0000DB0D0000}"/>
    <hyperlink ref="A3744" r:id="rId3549" display="https://webagentes.canaldirecto.com.ar/incidents/view/756251-8" xr:uid="{00000000-0004-0000-0300-0000DC0D0000}"/>
    <hyperlink ref="A3804" r:id="rId3550" display="https://webagentes.canaldirecto.com.ar/incidents/view/756204-0" xr:uid="{00000000-0004-0000-0300-0000DD0D0000}"/>
    <hyperlink ref="A3805" r:id="rId3551" display="https://webagentes.canaldirecto.com.ar/incidents/view/756203-1" xr:uid="{00000000-0004-0000-0300-0000DE0D0000}"/>
    <hyperlink ref="A3741" r:id="rId3552" display="https://webagentes.canaldirecto.com.ar/incidents/view/756136-0" xr:uid="{00000000-0004-0000-0300-0000DF0D0000}"/>
    <hyperlink ref="A3795" r:id="rId3553" display="https://webagentes.canaldirecto.com.ar/incidents/view/755989-7" xr:uid="{00000000-0004-0000-0300-0000E00D0000}"/>
    <hyperlink ref="A3796" r:id="rId3554" display="https://webagentes.canaldirecto.com.ar/incidents/view/755988-8" xr:uid="{00000000-0004-0000-0300-0000E10D0000}"/>
    <hyperlink ref="A3797" r:id="rId3555" display="https://webagentes.canaldirecto.com.ar/incidents/view/755987-9" xr:uid="{00000000-0004-0000-0300-0000E20D0000}"/>
    <hyperlink ref="A3743" r:id="rId3556" display="https://webagentes.canaldirecto.com.ar/incidents/view/755938-3" xr:uid="{00000000-0004-0000-0300-0000E30D0000}"/>
    <hyperlink ref="A3798" r:id="rId3557" display="https://webagentes.canaldirecto.com.ar/incidents/view/755937-4" xr:uid="{00000000-0004-0000-0300-0000E40D0000}"/>
    <hyperlink ref="A3799" r:id="rId3558" display="https://webagentes.canaldirecto.com.ar/incidents/view/755936-5" xr:uid="{00000000-0004-0000-0300-0000E50D0000}"/>
    <hyperlink ref="A3747" r:id="rId3559" display="https://webagentes.canaldirecto.com.ar/incidents/view/755903-7" xr:uid="{00000000-0004-0000-0300-0000E60D0000}"/>
    <hyperlink ref="A3738" r:id="rId3560" display="https://webagentes.canaldirecto.com.ar/incidents/view/755731-2" xr:uid="{00000000-0004-0000-0300-0000E70D0000}"/>
    <hyperlink ref="A3742" r:id="rId3561" display="https://webagentes.canaldirecto.com.ar/incidents/view/755618-2" xr:uid="{00000000-0004-0000-0300-0000E80D0000}"/>
    <hyperlink ref="A3734" r:id="rId3562" display="https://webagentes.canaldirecto.com.ar/incidents/view/755605-8" xr:uid="{00000000-0004-0000-0300-0000E90D0000}"/>
    <hyperlink ref="A3794" r:id="rId3563" display="https://webagentes.canaldirecto.com.ar/incidents/view/755562-4" xr:uid="{00000000-0004-0000-0300-0000EA0D0000}"/>
    <hyperlink ref="A3731" r:id="rId3564" display="https://webagentes.canaldirecto.com.ar/incidents/view/755489-2" xr:uid="{00000000-0004-0000-0300-0000EB0D0000}"/>
    <hyperlink ref="A3732" r:id="rId3565" display="https://webagentes.canaldirecto.com.ar/incidents/view/755487-4" xr:uid="{00000000-0004-0000-0300-0000EC0D0000}"/>
    <hyperlink ref="A3793" r:id="rId3566" display="https://webagentes.canaldirecto.com.ar/incidents/view/755483-8" xr:uid="{00000000-0004-0000-0300-0000ED0D0000}"/>
    <hyperlink ref="A3733" r:id="rId3567" display="https://webagentes.canaldirecto.com.ar/incidents/view/755464-3" xr:uid="{00000000-0004-0000-0300-0000EE0D0000}"/>
    <hyperlink ref="A3729" r:id="rId3568" display="https://webagentes.canaldirecto.com.ar/incidents/view/755422-7" xr:uid="{00000000-0004-0000-0300-0000EF0D0000}"/>
    <hyperlink ref="A3727" r:id="rId3569" display="https://webagentes.canaldirecto.com.ar/incidents/view/755403-2" xr:uid="{00000000-0004-0000-0300-0000F00D0000}"/>
    <hyperlink ref="A3737" r:id="rId3570" display="https://webagentes.canaldirecto.com.ar/incidents/view/755395-4" xr:uid="{00000000-0004-0000-0300-0000F10D0000}"/>
    <hyperlink ref="A3789" r:id="rId3571" display="https://webagentes.canaldirecto.com.ar/incidents/view/755367-1" xr:uid="{00000000-0004-0000-0300-0000F20D0000}"/>
    <hyperlink ref="A3790" r:id="rId3572" display="https://webagentes.canaldirecto.com.ar/incidents/view/755366-2" xr:uid="{00000000-0004-0000-0300-0000F30D0000}"/>
    <hyperlink ref="A3791" r:id="rId3573" display="https://webagentes.canaldirecto.com.ar/incidents/view/755365-3" xr:uid="{00000000-0004-0000-0300-0000F40D0000}"/>
    <hyperlink ref="A3792" r:id="rId3574" display="https://webagentes.canaldirecto.com.ar/incidents/view/755364-4" xr:uid="{00000000-0004-0000-0300-0000F50D0000}"/>
    <hyperlink ref="A3782" r:id="rId3575" display="https://webagentes.canaldirecto.com.ar/incidents/view/755358-3" xr:uid="{00000000-0004-0000-0300-0000F60D0000}"/>
    <hyperlink ref="A3783" r:id="rId3576" display="https://webagentes.canaldirecto.com.ar/incidents/view/755357-4" xr:uid="{00000000-0004-0000-0300-0000F70D0000}"/>
    <hyperlink ref="A3784" r:id="rId3577" display="https://webagentes.canaldirecto.com.ar/incidents/view/755355-6" xr:uid="{00000000-0004-0000-0300-0000F80D0000}"/>
    <hyperlink ref="A3785" r:id="rId3578" display="https://webagentes.canaldirecto.com.ar/incidents/view/755354-7" xr:uid="{00000000-0004-0000-0300-0000F90D0000}"/>
    <hyperlink ref="A3786" r:id="rId3579" display="https://webagentes.canaldirecto.com.ar/incidents/view/755353-8" xr:uid="{00000000-0004-0000-0300-0000FA0D0000}"/>
    <hyperlink ref="A3787" r:id="rId3580" display="https://webagentes.canaldirecto.com.ar/incidents/view/755352-9" xr:uid="{00000000-0004-0000-0300-0000FB0D0000}"/>
    <hyperlink ref="A3788" r:id="rId3581" display="https://webagentes.canaldirecto.com.ar/incidents/view/755350-1" xr:uid="{00000000-0004-0000-0300-0000FC0D0000}"/>
    <hyperlink ref="A3769" r:id="rId3582" display="https://webagentes.canaldirecto.com.ar/incidents/view/755345-9" xr:uid="{00000000-0004-0000-0300-0000FD0D0000}"/>
    <hyperlink ref="A3770" r:id="rId3583" display="https://webagentes.canaldirecto.com.ar/incidents/view/755344-0" xr:uid="{00000000-0004-0000-0300-0000FE0D0000}"/>
    <hyperlink ref="A3771" r:id="rId3584" display="https://webagentes.canaldirecto.com.ar/incidents/view/755343-1" xr:uid="{00000000-0004-0000-0300-0000FF0D0000}"/>
    <hyperlink ref="A3772" r:id="rId3585" display="https://webagentes.canaldirecto.com.ar/incidents/view/755342-2" xr:uid="{00000000-0004-0000-0300-0000000E0000}"/>
    <hyperlink ref="A3728" r:id="rId3586" display="https://webagentes.canaldirecto.com.ar/incidents/view/755263-6" xr:uid="{00000000-0004-0000-0300-0000010E0000}"/>
    <hyperlink ref="A3773" r:id="rId3587" display="https://webagentes.canaldirecto.com.ar/incidents/view/755253-9" xr:uid="{00000000-0004-0000-0300-0000020E0000}"/>
    <hyperlink ref="A3774" r:id="rId3588" display="https://webagentes.canaldirecto.com.ar/incidents/view/755252-0" xr:uid="{00000000-0004-0000-0300-0000030E0000}"/>
    <hyperlink ref="A3775" r:id="rId3589" display="https://webagentes.canaldirecto.com.ar/incidents/view/755251-1" xr:uid="{00000000-0004-0000-0300-0000040E0000}"/>
    <hyperlink ref="A3776" r:id="rId3590" display="https://webagentes.canaldirecto.com.ar/incidents/view/755250-2" xr:uid="{00000000-0004-0000-0300-0000050E0000}"/>
    <hyperlink ref="A3777" r:id="rId3591" display="https://webagentes.canaldirecto.com.ar/incidents/view/755249-6" xr:uid="{00000000-0004-0000-0300-0000060E0000}"/>
    <hyperlink ref="A3778" r:id="rId3592" display="https://webagentes.canaldirecto.com.ar/incidents/view/755248-7" xr:uid="{00000000-0004-0000-0300-0000070E0000}"/>
    <hyperlink ref="A3779" r:id="rId3593" display="https://webagentes.canaldirecto.com.ar/incidents/view/755247-8" xr:uid="{00000000-0004-0000-0300-0000080E0000}"/>
    <hyperlink ref="A3780" r:id="rId3594" display="https://webagentes.canaldirecto.com.ar/incidents/view/755246-9" xr:uid="{00000000-0004-0000-0300-0000090E0000}"/>
    <hyperlink ref="A3781" r:id="rId3595" display="https://webagentes.canaldirecto.com.ar/incidents/view/755245-0" xr:uid="{00000000-0004-0000-0300-00000A0E0000}"/>
    <hyperlink ref="A3758" r:id="rId3596" display="https://webagentes.canaldirecto.com.ar/incidents/view/755145-1" xr:uid="{00000000-0004-0000-0300-00000B0E0000}"/>
    <hyperlink ref="A3759" r:id="rId3597" display="https://webagentes.canaldirecto.com.ar/incidents/view/755144-2" xr:uid="{00000000-0004-0000-0300-00000C0E0000}"/>
    <hyperlink ref="A3760" r:id="rId3598" display="https://webagentes.canaldirecto.com.ar/incidents/view/755143-3" xr:uid="{00000000-0004-0000-0300-00000D0E0000}"/>
    <hyperlink ref="A3761" r:id="rId3599" display="https://webagentes.canaldirecto.com.ar/incidents/view/755142-4" xr:uid="{00000000-0004-0000-0300-00000E0E0000}"/>
    <hyperlink ref="A3762" r:id="rId3600" display="https://webagentes.canaldirecto.com.ar/incidents/view/755141-5" xr:uid="{00000000-0004-0000-0300-00000F0E0000}"/>
    <hyperlink ref="A3763" r:id="rId3601" display="https://webagentes.canaldirecto.com.ar/incidents/view/755140-6" xr:uid="{00000000-0004-0000-0300-0000100E0000}"/>
    <hyperlink ref="A3764" r:id="rId3602" display="https://webagentes.canaldirecto.com.ar/incidents/view/755139-0" xr:uid="{00000000-0004-0000-0300-0000110E0000}"/>
    <hyperlink ref="A3765" r:id="rId3603" display="https://webagentes.canaldirecto.com.ar/incidents/view/755138-1" xr:uid="{00000000-0004-0000-0300-0000120E0000}"/>
    <hyperlink ref="A3766" r:id="rId3604" display="https://webagentes.canaldirecto.com.ar/incidents/view/755137-2" xr:uid="{00000000-0004-0000-0300-0000130E0000}"/>
    <hyperlink ref="A3767" r:id="rId3605" display="https://webagentes.canaldirecto.com.ar/incidents/view/755136-3" xr:uid="{00000000-0004-0000-0300-0000140E0000}"/>
    <hyperlink ref="A3768" r:id="rId3606" display="https://webagentes.canaldirecto.com.ar/incidents/view/755135-4" xr:uid="{00000000-0004-0000-0300-0000150E0000}"/>
    <hyperlink ref="A3739" r:id="rId3607" display="https://webagentes.canaldirecto.com.ar/incidents/view/755120-2" xr:uid="{00000000-0004-0000-0300-0000160E0000}"/>
    <hyperlink ref="A3753" r:id="rId3608" display="https://webagentes.canaldirecto.com.ar/incidents/view/755054-0" xr:uid="{00000000-0004-0000-0300-0000170E0000}"/>
    <hyperlink ref="A3754" r:id="rId3609" display="https://webagentes.canaldirecto.com.ar/incidents/view/755053-1" xr:uid="{00000000-0004-0000-0300-0000180E0000}"/>
    <hyperlink ref="A3755" r:id="rId3610" display="https://webagentes.canaldirecto.com.ar/incidents/view/755052-2" xr:uid="{00000000-0004-0000-0300-0000190E0000}"/>
    <hyperlink ref="A3756" r:id="rId3611" display="https://webagentes.canaldirecto.com.ar/incidents/view/755051-3" xr:uid="{00000000-0004-0000-0300-00001A0E0000}"/>
    <hyperlink ref="A3757" r:id="rId3612" display="https://webagentes.canaldirecto.com.ar/incidents/view/755050-4" xr:uid="{00000000-0004-0000-0300-00001B0E0000}"/>
    <hyperlink ref="A3740" r:id="rId3613" display="https://webagentes.canaldirecto.com.ar/incidents/view/755014-2" xr:uid="{00000000-0004-0000-0300-00001C0E0000}"/>
    <hyperlink ref="A3730" r:id="rId3614" display="https://webagentes.canaldirecto.com.ar/incidents/view/754891-6" xr:uid="{00000000-0004-0000-0300-00001D0E0000}"/>
    <hyperlink ref="A3736" r:id="rId3615" display="https://webagentes.canaldirecto.com.ar/incidents/view/754762-5" xr:uid="{00000000-0004-0000-0300-00001E0E0000}"/>
    <hyperlink ref="A3745" r:id="rId3616" display="https://webagentes.canaldirecto.com.ar/incidents/view/754413-2" xr:uid="{00000000-0004-0000-0300-00001F0E0000}"/>
    <hyperlink ref="A3725" r:id="rId3617" display="https://webagentes.canaldirecto.com.ar/incidents/view/754005-7" xr:uid="{00000000-0004-0000-0300-0000200E0000}"/>
    <hyperlink ref="A3726" r:id="rId3618" display="https://webagentes.canaldirecto.com.ar/incidents/view/753772-5" xr:uid="{00000000-0004-0000-0300-0000210E0000}"/>
    <hyperlink ref="A3724" r:id="rId3619" display="https://webagentes.canaldirecto.com.ar/incidents/view/753011-1" xr:uid="{00000000-0004-0000-0300-0000220E0000}"/>
    <hyperlink ref="A3735" r:id="rId3620" display="https://webagentes.canaldirecto.com.ar/incidents/view/751884-5" xr:uid="{00000000-0004-0000-0300-0000230E0000}"/>
    <hyperlink ref="A3915" r:id="rId3621" display="https://webagentes.canaldirecto.com.ar/incidents/view/759280-1" xr:uid="{00000000-0004-0000-0300-0000240E0000}"/>
    <hyperlink ref="A3916" r:id="rId3622" display="https://webagentes.canaldirecto.com.ar/incidents/view/759279-5" xr:uid="{00000000-0004-0000-0300-0000250E0000}"/>
    <hyperlink ref="A3917" r:id="rId3623" display="https://webagentes.canaldirecto.com.ar/incidents/view/759278-6" xr:uid="{00000000-0004-0000-0300-0000260E0000}"/>
    <hyperlink ref="A3913" r:id="rId3624" display="https://webagentes.canaldirecto.com.ar/incidents/view/759251-9" xr:uid="{00000000-0004-0000-0300-0000270E0000}"/>
    <hyperlink ref="A3914" r:id="rId3625" display="https://webagentes.canaldirecto.com.ar/incidents/view/759250-0" xr:uid="{00000000-0004-0000-0300-0000280E0000}"/>
    <hyperlink ref="A3905" r:id="rId3626" display="https://webagentes.canaldirecto.com.ar/incidents/view/759114-9" xr:uid="{00000000-0004-0000-0300-0000290E0000}"/>
    <hyperlink ref="A3906" r:id="rId3627" display="https://webagentes.canaldirecto.com.ar/incidents/view/759113-0" xr:uid="{00000000-0004-0000-0300-00002A0E0000}"/>
    <hyperlink ref="A3907" r:id="rId3628" display="https://webagentes.canaldirecto.com.ar/incidents/view/759112-1" xr:uid="{00000000-0004-0000-0300-00002B0E0000}"/>
    <hyperlink ref="A3908" r:id="rId3629" display="https://webagentes.canaldirecto.com.ar/incidents/view/759111-2" xr:uid="{00000000-0004-0000-0300-00002C0E0000}"/>
    <hyperlink ref="A3909" r:id="rId3630" display="https://webagentes.canaldirecto.com.ar/incidents/view/759110-3" xr:uid="{00000000-0004-0000-0300-00002D0E0000}"/>
    <hyperlink ref="A3910" r:id="rId3631" display="https://webagentes.canaldirecto.com.ar/incidents/view/759109-7" xr:uid="{00000000-0004-0000-0300-00002E0E0000}"/>
    <hyperlink ref="A3911" r:id="rId3632" display="https://webagentes.canaldirecto.com.ar/incidents/view/759108-8" xr:uid="{00000000-0004-0000-0300-00002F0E0000}"/>
    <hyperlink ref="A3912" r:id="rId3633" display="https://webagentes.canaldirecto.com.ar/incidents/view/759107-9" xr:uid="{00000000-0004-0000-0300-0000300E0000}"/>
    <hyperlink ref="A3897" r:id="rId3634" display="https://webagentes.canaldirecto.com.ar/incidents/view/759102-4" xr:uid="{00000000-0004-0000-0300-0000310E0000}"/>
    <hyperlink ref="A3898" r:id="rId3635" display="https://webagentes.canaldirecto.com.ar/incidents/view/759057-5" xr:uid="{00000000-0004-0000-0300-0000320E0000}"/>
    <hyperlink ref="A3899" r:id="rId3636" display="https://webagentes.canaldirecto.com.ar/incidents/view/759056-6" xr:uid="{00000000-0004-0000-0300-0000330E0000}"/>
    <hyperlink ref="A3900" r:id="rId3637" display="https://webagentes.canaldirecto.com.ar/incidents/view/759055-7" xr:uid="{00000000-0004-0000-0300-0000340E0000}"/>
    <hyperlink ref="A3901" r:id="rId3638" display="https://webagentes.canaldirecto.com.ar/incidents/view/759054-8" xr:uid="{00000000-0004-0000-0300-0000350E0000}"/>
    <hyperlink ref="A3902" r:id="rId3639" display="https://webagentes.canaldirecto.com.ar/incidents/view/759053-9" xr:uid="{00000000-0004-0000-0300-0000360E0000}"/>
    <hyperlink ref="A3903" r:id="rId3640" display="https://webagentes.canaldirecto.com.ar/incidents/view/759052-0" xr:uid="{00000000-0004-0000-0300-0000370E0000}"/>
    <hyperlink ref="A3904" r:id="rId3641" display="https://webagentes.canaldirecto.com.ar/incidents/view/759051-1" xr:uid="{00000000-0004-0000-0300-0000380E0000}"/>
    <hyperlink ref="A3854" r:id="rId3642" display="https://webagentes.canaldirecto.com.ar/incidents/view/758985-2" xr:uid="{00000000-0004-0000-0300-0000390E0000}"/>
    <hyperlink ref="A3852" r:id="rId3643" display="https://webagentes.canaldirecto.com.ar/incidents/view/758902-9" xr:uid="{00000000-0004-0000-0300-00003A0E0000}"/>
    <hyperlink ref="A3896" r:id="rId3644" display="https://webagentes.canaldirecto.com.ar/incidents/view/758899-6" xr:uid="{00000000-0004-0000-0300-00003B0E0000}"/>
    <hyperlink ref="A3855" r:id="rId3645" display="https://webagentes.canaldirecto.com.ar/incidents/view/758862-2" xr:uid="{00000000-0004-0000-0300-00003C0E0000}"/>
    <hyperlink ref="A3853" r:id="rId3646" display="https://webagentes.canaldirecto.com.ar/incidents/view/758859-8" xr:uid="{00000000-0004-0000-0300-00003D0E0000}"/>
    <hyperlink ref="A3856" r:id="rId3647" display="https://webagentes.canaldirecto.com.ar/incidents/view/758828-8" xr:uid="{00000000-0004-0000-0300-00003E0E0000}"/>
    <hyperlink ref="A3850" r:id="rId3648" display="https://webagentes.canaldirecto.com.ar/incidents/view/758778-4" xr:uid="{00000000-0004-0000-0300-00003F0E0000}"/>
    <hyperlink ref="A3889" r:id="rId3649" display="https://webagentes.canaldirecto.com.ar/incidents/view/758772-0" xr:uid="{00000000-0004-0000-0300-0000400E0000}"/>
    <hyperlink ref="A3890" r:id="rId3650" display="https://webagentes.canaldirecto.com.ar/incidents/view/758771-1" xr:uid="{00000000-0004-0000-0300-0000410E0000}"/>
    <hyperlink ref="A3891" r:id="rId3651" display="https://webagentes.canaldirecto.com.ar/incidents/view/758770-2" xr:uid="{00000000-0004-0000-0300-0000420E0000}"/>
    <hyperlink ref="A3892" r:id="rId3652" display="https://webagentes.canaldirecto.com.ar/incidents/view/758769-6" xr:uid="{00000000-0004-0000-0300-0000430E0000}"/>
    <hyperlink ref="A3893" r:id="rId3653" display="https://webagentes.canaldirecto.com.ar/incidents/view/758768-7" xr:uid="{00000000-0004-0000-0300-0000440E0000}"/>
    <hyperlink ref="A3879" r:id="rId3654" display="https://webagentes.canaldirecto.com.ar/incidents/view/758767-8" xr:uid="{00000000-0004-0000-0300-0000450E0000}"/>
    <hyperlink ref="A3894" r:id="rId3655" display="https://webagentes.canaldirecto.com.ar/incidents/view/758766-9" xr:uid="{00000000-0004-0000-0300-0000460E0000}"/>
    <hyperlink ref="A3895" r:id="rId3656" display="https://webagentes.canaldirecto.com.ar/incidents/view/758765-0" xr:uid="{00000000-0004-0000-0300-0000470E0000}"/>
    <hyperlink ref="A3880" r:id="rId3657" display="https://webagentes.canaldirecto.com.ar/incidents/view/758764-1" xr:uid="{00000000-0004-0000-0300-0000480E0000}"/>
    <hyperlink ref="A3881" r:id="rId3658" display="https://webagentes.canaldirecto.com.ar/incidents/view/758763-2" xr:uid="{00000000-0004-0000-0300-0000490E0000}"/>
    <hyperlink ref="A3851" r:id="rId3659" display="https://webagentes.canaldirecto.com.ar/incidents/view/758747-4" xr:uid="{00000000-0004-0000-0300-00004A0E0000}"/>
    <hyperlink ref="A3848" r:id="rId3660" display="https://webagentes.canaldirecto.com.ar/incidents/view/758702-1" xr:uid="{00000000-0004-0000-0300-00004B0E0000}"/>
    <hyperlink ref="A3849" r:id="rId3661" display="https://webagentes.canaldirecto.com.ar/incidents/view/758701-2" xr:uid="{00000000-0004-0000-0300-00004C0E0000}"/>
    <hyperlink ref="A3882" r:id="rId3662" display="https://webagentes.canaldirecto.com.ar/incidents/view/758680-0" xr:uid="{00000000-0004-0000-0300-00004D0E0000}"/>
    <hyperlink ref="A3883" r:id="rId3663" display="https://webagentes.canaldirecto.com.ar/incidents/view/758679-4" xr:uid="{00000000-0004-0000-0300-00004E0E0000}"/>
    <hyperlink ref="A3884" r:id="rId3664" display="https://webagentes.canaldirecto.com.ar/incidents/view/758572-2" xr:uid="{00000000-0004-0000-0300-00004F0E0000}"/>
    <hyperlink ref="A3885" r:id="rId3665" display="https://webagentes.canaldirecto.com.ar/incidents/view/758571-3" xr:uid="{00000000-0004-0000-0300-0000500E0000}"/>
    <hyperlink ref="A3886" r:id="rId3666" display="https://webagentes.canaldirecto.com.ar/incidents/view/758570-4" xr:uid="{00000000-0004-0000-0300-0000510E0000}"/>
    <hyperlink ref="A3887" r:id="rId3667" display="https://webagentes.canaldirecto.com.ar/incidents/view/758569-8" xr:uid="{00000000-0004-0000-0300-0000520E0000}"/>
    <hyperlink ref="A3888" r:id="rId3668" display="https://webagentes.canaldirecto.com.ar/incidents/view/758568-9" xr:uid="{00000000-0004-0000-0300-0000530E0000}"/>
    <hyperlink ref="A3847" r:id="rId3669" display="https://webagentes.canaldirecto.com.ar/incidents/view/758528-1" xr:uid="{00000000-0004-0000-0300-0000540E0000}"/>
    <hyperlink ref="A3875" r:id="rId3670" display="https://webagentes.canaldirecto.com.ar/incidents/view/758443-1" xr:uid="{00000000-0004-0000-0300-0000550E0000}"/>
    <hyperlink ref="A3876" r:id="rId3671" display="https://webagentes.canaldirecto.com.ar/incidents/view/758442-2" xr:uid="{00000000-0004-0000-0300-0000560E0000}"/>
    <hyperlink ref="A3877" r:id="rId3672" display="https://webagentes.canaldirecto.com.ar/incidents/view/758441-3" xr:uid="{00000000-0004-0000-0300-0000570E0000}"/>
    <hyperlink ref="A3878" r:id="rId3673" display="https://webagentes.canaldirecto.com.ar/incidents/view/758440-4" xr:uid="{00000000-0004-0000-0300-0000580E0000}"/>
    <hyperlink ref="A3865" r:id="rId3674" display="https://webagentes.canaldirecto.com.ar/incidents/view/758438-9" xr:uid="{00000000-0004-0000-0300-0000590E0000}"/>
    <hyperlink ref="A3866" r:id="rId3675" display="https://webagentes.canaldirecto.com.ar/incidents/view/758365-4" xr:uid="{00000000-0004-0000-0300-00005A0E0000}"/>
    <hyperlink ref="A3867" r:id="rId3676" display="https://webagentes.canaldirecto.com.ar/incidents/view/758364-5" xr:uid="{00000000-0004-0000-0300-00005B0E0000}"/>
    <hyperlink ref="A3868" r:id="rId3677" display="https://webagentes.canaldirecto.com.ar/incidents/view/758363-6" xr:uid="{00000000-0004-0000-0300-00005C0E0000}"/>
    <hyperlink ref="A3869" r:id="rId3678" display="https://webagentes.canaldirecto.com.ar/incidents/view/758362-7" xr:uid="{00000000-0004-0000-0300-00005D0E0000}"/>
    <hyperlink ref="A3870" r:id="rId3679" display="https://webagentes.canaldirecto.com.ar/incidents/view/758361-8" xr:uid="{00000000-0004-0000-0300-00005E0E0000}"/>
    <hyperlink ref="A3871" r:id="rId3680" display="https://webagentes.canaldirecto.com.ar/incidents/view/758360-9" xr:uid="{00000000-0004-0000-0300-00005F0E0000}"/>
    <hyperlink ref="A3872" r:id="rId3681" display="https://webagentes.canaldirecto.com.ar/incidents/view/758359-3" xr:uid="{00000000-0004-0000-0300-0000600E0000}"/>
    <hyperlink ref="A3873" r:id="rId3682" display="https://webagentes.canaldirecto.com.ar/incidents/view/758358-4" xr:uid="{00000000-0004-0000-0300-0000610E0000}"/>
    <hyperlink ref="A3874" r:id="rId3683" display="https://webagentes.canaldirecto.com.ar/incidents/view/758357-5" xr:uid="{00000000-0004-0000-0300-0000620E0000}"/>
    <hyperlink ref="A3864" r:id="rId3684" display="https://webagentes.canaldirecto.com.ar/incidents/view/758356-6" xr:uid="{00000000-0004-0000-0300-0000630E0000}"/>
    <hyperlink ref="A3860" r:id="rId3685" display="https://webagentes.canaldirecto.com.ar/incidents/view/758355-7" xr:uid="{00000000-0004-0000-0300-0000640E0000}"/>
    <hyperlink ref="A3861" r:id="rId3686" display="https://webagentes.canaldirecto.com.ar/incidents/view/758354-8" xr:uid="{00000000-0004-0000-0300-0000650E0000}"/>
    <hyperlink ref="A3862" r:id="rId3687" display="https://webagentes.canaldirecto.com.ar/incidents/view/758353-9" xr:uid="{00000000-0004-0000-0300-0000660E0000}"/>
    <hyperlink ref="A3863" r:id="rId3688" display="https://webagentes.canaldirecto.com.ar/incidents/view/758352-0" xr:uid="{00000000-0004-0000-0300-0000670E0000}"/>
    <hyperlink ref="A3843" r:id="rId3689" display="https://webagentes.canaldirecto.com.ar/incidents/view/758276-1" xr:uid="{00000000-0004-0000-0300-0000680E0000}"/>
    <hyperlink ref="A3844" r:id="rId3690" display="https://webagentes.canaldirecto.com.ar/incidents/view/758256-7" xr:uid="{00000000-0004-0000-0300-0000690E0000}"/>
    <hyperlink ref="A3846" r:id="rId3691" display="https://webagentes.canaldirecto.com.ar/incidents/view/758235-4" xr:uid="{00000000-0004-0000-0300-00006A0E0000}"/>
    <hyperlink ref="A3841" r:id="rId3692" display="https://webagentes.canaldirecto.com.ar/incidents/view/758124-9" xr:uid="{00000000-0004-0000-0300-00006B0E0000}"/>
    <hyperlink ref="A3845" r:id="rId3693" display="https://webagentes.canaldirecto.com.ar/incidents/view/758036-5" xr:uid="{00000000-0004-0000-0300-00006C0E0000}"/>
    <hyperlink ref="A3858" r:id="rId3694" display="https://webagentes.canaldirecto.com.ar/incidents/view/758035-6" xr:uid="{00000000-0004-0000-0300-00006D0E0000}"/>
    <hyperlink ref="A3859" r:id="rId3695" display="https://webagentes.canaldirecto.com.ar/incidents/view/758033-8" xr:uid="{00000000-0004-0000-0300-00006E0E0000}"/>
    <hyperlink ref="A3840" r:id="rId3696" display="https://webagentes.canaldirecto.com.ar/incidents/view/757911-0" xr:uid="{00000000-0004-0000-0300-00006F0E0000}"/>
    <hyperlink ref="A3835" r:id="rId3697" display="https://webagentes.canaldirecto.com.ar/incidents/view/757903-1" xr:uid="{00000000-0004-0000-0300-0000700E0000}"/>
    <hyperlink ref="A3836" r:id="rId3698" display="https://webagentes.canaldirecto.com.ar/incidents/view/757824-5" xr:uid="{00000000-0004-0000-0300-0000710E0000}"/>
    <hyperlink ref="A3837" r:id="rId3699" display="https://webagentes.canaldirecto.com.ar/incidents/view/757818-4" xr:uid="{00000000-0004-0000-0300-0000720E0000}"/>
    <hyperlink ref="A3838" r:id="rId3700" display="https://webagentes.canaldirecto.com.ar/incidents/view/757814-8" xr:uid="{00000000-0004-0000-0300-0000730E0000}"/>
    <hyperlink ref="A3839" r:id="rId3701" display="https://webagentes.canaldirecto.com.ar/incidents/view/757807-8" xr:uid="{00000000-0004-0000-0300-0000740E0000}"/>
    <hyperlink ref="A3834" r:id="rId3702" display="https://webagentes.canaldirecto.com.ar/incidents/view/757530-9" xr:uid="{00000000-0004-0000-0300-0000750E0000}"/>
    <hyperlink ref="A3833" r:id="rId3703" display="https://webagentes.canaldirecto.com.ar/incidents/view/757513-2" xr:uid="{00000000-0004-0000-0300-0000760E0000}"/>
    <hyperlink ref="A3827" r:id="rId3704" display="https://webagentes.canaldirecto.com.ar/incidents/view/757478-0" xr:uid="{00000000-0004-0000-0300-0000770E0000}"/>
    <hyperlink ref="A3830" r:id="rId3705" display="https://webagentes.canaldirecto.com.ar/incidents/view/757450-4" xr:uid="{00000000-0004-0000-0300-0000780E0000}"/>
    <hyperlink ref="A3831" r:id="rId3706" display="https://webagentes.canaldirecto.com.ar/incidents/view/757377-2" xr:uid="{00000000-0004-0000-0300-0000790E0000}"/>
    <hyperlink ref="A3832" r:id="rId3707" display="https://webagentes.canaldirecto.com.ar/incidents/view/757374-5" xr:uid="{00000000-0004-0000-0300-00007A0E0000}"/>
    <hyperlink ref="A3828" r:id="rId3708" display="https://webagentes.canaldirecto.com.ar/incidents/view/757311-6" xr:uid="{00000000-0004-0000-0300-00007B0E0000}"/>
    <hyperlink ref="A3829" r:id="rId3709" display="https://webagentes.canaldirecto.com.ar/incidents/view/757083-6" xr:uid="{00000000-0004-0000-0300-00007C0E0000}"/>
    <hyperlink ref="A3842" r:id="rId3710" display="https://webagentes.canaldirecto.com.ar/incidents/view/756389-0" xr:uid="{00000000-0004-0000-0300-00007D0E0000}"/>
    <hyperlink ref="A4004" r:id="rId3711" display="https://webagentes.canaldirecto.com.ar/incidents/view/761751-7" xr:uid="{00000000-0004-0000-0300-00007E0E0000}"/>
    <hyperlink ref="A4005" r:id="rId3712" display="https://webagentes.canaldirecto.com.ar/incidents/view/761683-7" xr:uid="{00000000-0004-0000-0300-00007F0E0000}"/>
    <hyperlink ref="A3998" r:id="rId3713" display="https://webagentes.canaldirecto.com.ar/incidents/view/761669-7" xr:uid="{00000000-0004-0000-0300-0000800E0000}"/>
    <hyperlink ref="A3999" r:id="rId3714" display="https://webagentes.canaldirecto.com.ar/incidents/view/761668-8" xr:uid="{00000000-0004-0000-0300-0000810E0000}"/>
    <hyperlink ref="A4000" r:id="rId3715" display="https://webagentes.canaldirecto.com.ar/incidents/view/761667-9" xr:uid="{00000000-0004-0000-0300-0000820E0000}"/>
    <hyperlink ref="A4001" r:id="rId3716" display="https://webagentes.canaldirecto.com.ar/incidents/view/761666-0" xr:uid="{00000000-0004-0000-0300-0000830E0000}"/>
    <hyperlink ref="A4002" r:id="rId3717" display="https://webagentes.canaldirecto.com.ar/incidents/view/761665-1" xr:uid="{00000000-0004-0000-0300-0000840E0000}"/>
    <hyperlink ref="A4003" r:id="rId3718" display="https://webagentes.canaldirecto.com.ar/incidents/view/761664-2" xr:uid="{00000000-0004-0000-0300-0000850E0000}"/>
    <hyperlink ref="A3970" r:id="rId3719" display="https://webagentes.canaldirecto.com.ar/incidents/view/761493-6" xr:uid="{00000000-0004-0000-0300-0000860E0000}"/>
    <hyperlink ref="A3971" r:id="rId3720" display="https://webagentes.canaldirecto.com.ar/incidents/view/761492-7" xr:uid="{00000000-0004-0000-0300-0000870E0000}"/>
    <hyperlink ref="A3989" r:id="rId3721" display="https://webagentes.canaldirecto.com.ar/incidents/view/761417-6" xr:uid="{00000000-0004-0000-0300-0000880E0000}"/>
    <hyperlink ref="A3990" r:id="rId3722" display="https://webagentes.canaldirecto.com.ar/incidents/view/761416-7" xr:uid="{00000000-0004-0000-0300-0000890E0000}"/>
    <hyperlink ref="A3991" r:id="rId3723" display="https://webagentes.canaldirecto.com.ar/incidents/view/761415-8" xr:uid="{00000000-0004-0000-0300-00008A0E0000}"/>
    <hyperlink ref="A3992" r:id="rId3724" display="https://webagentes.canaldirecto.com.ar/incidents/view/761414-9" xr:uid="{00000000-0004-0000-0300-00008B0E0000}"/>
    <hyperlink ref="A3993" r:id="rId3725" display="https://webagentes.canaldirecto.com.ar/incidents/view/761413-0" xr:uid="{00000000-0004-0000-0300-00008C0E0000}"/>
    <hyperlink ref="A3994" r:id="rId3726" display="https://webagentes.canaldirecto.com.ar/incidents/view/761412-1" xr:uid="{00000000-0004-0000-0300-00008D0E0000}"/>
    <hyperlink ref="A3995" r:id="rId3727" display="https://webagentes.canaldirecto.com.ar/incidents/view/761407-9" xr:uid="{00000000-0004-0000-0300-00008E0E0000}"/>
    <hyperlink ref="A3996" r:id="rId3728" display="https://webagentes.canaldirecto.com.ar/incidents/view/761406-0" xr:uid="{00000000-0004-0000-0300-00008F0E0000}"/>
    <hyperlink ref="A3997" r:id="rId3729" display="https://webagentes.canaldirecto.com.ar/incidents/view/761405-1" xr:uid="{00000000-0004-0000-0300-0000900E0000}"/>
    <hyperlink ref="A3976" r:id="rId3730" display="https://webagentes.canaldirecto.com.ar/incidents/view/761361-8" xr:uid="{00000000-0004-0000-0300-0000910E0000}"/>
    <hyperlink ref="A3977" r:id="rId3731" display="https://webagentes.canaldirecto.com.ar/incidents/view/761360-9" xr:uid="{00000000-0004-0000-0300-0000920E0000}"/>
    <hyperlink ref="A3978" r:id="rId3732" display="https://webagentes.canaldirecto.com.ar/incidents/view/761359-3" xr:uid="{00000000-0004-0000-0300-0000930E0000}"/>
    <hyperlink ref="A3979" r:id="rId3733" display="https://webagentes.canaldirecto.com.ar/incidents/view/761358-4" xr:uid="{00000000-0004-0000-0300-0000940E0000}"/>
    <hyperlink ref="A3980" r:id="rId3734" display="https://webagentes.canaldirecto.com.ar/incidents/view/761357-5" xr:uid="{00000000-0004-0000-0300-0000950E0000}"/>
    <hyperlink ref="A3981" r:id="rId3735" display="https://webagentes.canaldirecto.com.ar/incidents/view/761338-0" xr:uid="{00000000-0004-0000-0300-0000960E0000}"/>
    <hyperlink ref="A3982" r:id="rId3736" display="https://webagentes.canaldirecto.com.ar/incidents/view/761337-1" xr:uid="{00000000-0004-0000-0300-0000970E0000}"/>
    <hyperlink ref="A3983" r:id="rId3737" display="https://webagentes.canaldirecto.com.ar/incidents/view/761336-2" xr:uid="{00000000-0004-0000-0300-0000980E0000}"/>
    <hyperlink ref="A3984" r:id="rId3738" display="https://webagentes.canaldirecto.com.ar/incidents/view/761335-3" xr:uid="{00000000-0004-0000-0300-0000990E0000}"/>
    <hyperlink ref="A3985" r:id="rId3739" display="https://webagentes.canaldirecto.com.ar/incidents/view/761334-4" xr:uid="{00000000-0004-0000-0300-00009A0E0000}"/>
    <hyperlink ref="A3986" r:id="rId3740" display="https://webagentes.canaldirecto.com.ar/incidents/view/761265-5" xr:uid="{00000000-0004-0000-0300-00009B0E0000}"/>
    <hyperlink ref="A3987" r:id="rId3741" display="https://webagentes.canaldirecto.com.ar/incidents/view/761264-6" xr:uid="{00000000-0004-0000-0300-00009C0E0000}"/>
    <hyperlink ref="A3988" r:id="rId3742" display="https://webagentes.canaldirecto.com.ar/incidents/view/761263-7" xr:uid="{00000000-0004-0000-0300-00009D0E0000}"/>
    <hyperlink ref="A3946" r:id="rId3743" display="https://webagentes.canaldirecto.com.ar/incidents/view/761118-8" xr:uid="{00000000-0004-0000-0300-00009E0E0000}"/>
    <hyperlink ref="A3972" r:id="rId3744" display="https://webagentes.canaldirecto.com.ar/incidents/view/761053-2" xr:uid="{00000000-0004-0000-0300-00009F0E0000}"/>
    <hyperlink ref="A3973" r:id="rId3745" display="https://webagentes.canaldirecto.com.ar/incidents/view/761052-3" xr:uid="{00000000-0004-0000-0300-0000A00E0000}"/>
    <hyperlink ref="A3974" r:id="rId3746" display="https://webagentes.canaldirecto.com.ar/incidents/view/761051-4" xr:uid="{00000000-0004-0000-0300-0000A10E0000}"/>
    <hyperlink ref="A3975" r:id="rId3747" display="https://webagentes.canaldirecto.com.ar/incidents/view/761050-5" xr:uid="{00000000-0004-0000-0300-0000A20E0000}"/>
    <hyperlink ref="A3962" r:id="rId3748" display="https://webagentes.canaldirecto.com.ar/incidents/view/761046-2" xr:uid="{00000000-0004-0000-0300-0000A30E0000}"/>
    <hyperlink ref="A3963" r:id="rId3749" display="https://webagentes.canaldirecto.com.ar/incidents/view/761045-3" xr:uid="{00000000-0004-0000-0300-0000A40E0000}"/>
    <hyperlink ref="A3964" r:id="rId3750" display="https://webagentes.canaldirecto.com.ar/incidents/view/761044-4" xr:uid="{00000000-0004-0000-0300-0000A50E0000}"/>
    <hyperlink ref="A3965" r:id="rId3751" display="https://webagentes.canaldirecto.com.ar/incidents/view/761043-5" xr:uid="{00000000-0004-0000-0300-0000A60E0000}"/>
    <hyperlink ref="A3966" r:id="rId3752" display="https://webagentes.canaldirecto.com.ar/incidents/view/761042-6" xr:uid="{00000000-0004-0000-0300-0000A70E0000}"/>
    <hyperlink ref="A3967" r:id="rId3753" display="https://webagentes.canaldirecto.com.ar/incidents/view/761041-7" xr:uid="{00000000-0004-0000-0300-0000A80E0000}"/>
    <hyperlink ref="A3968" r:id="rId3754" display="https://webagentes.canaldirecto.com.ar/incidents/view/761040-8" xr:uid="{00000000-0004-0000-0300-0000A90E0000}"/>
    <hyperlink ref="A3945" r:id="rId3755" display="https://webagentes.canaldirecto.com.ar/incidents/view/760954-5" xr:uid="{00000000-0004-0000-0300-0000AA0E0000}"/>
    <hyperlink ref="A3969" r:id="rId3756" display="https://webagentes.canaldirecto.com.ar/incidents/view/760873-1" xr:uid="{00000000-0004-0000-0300-0000AB0E0000}"/>
    <hyperlink ref="A3942" r:id="rId3757" display="https://webagentes.canaldirecto.com.ar/incidents/view/760743-1" xr:uid="{00000000-0004-0000-0300-0000AC0E0000}"/>
    <hyperlink ref="A3947" r:id="rId3758" display="https://webagentes.canaldirecto.com.ar/incidents/view/760651-1" xr:uid="{00000000-0004-0000-0300-0000AD0E0000}"/>
    <hyperlink ref="A3948" r:id="rId3759" display="https://webagentes.canaldirecto.com.ar/incidents/view/760650-2" xr:uid="{00000000-0004-0000-0300-0000AE0E0000}"/>
    <hyperlink ref="A3949" r:id="rId3760" display="https://webagentes.canaldirecto.com.ar/incidents/view/760649-6" xr:uid="{00000000-0004-0000-0300-0000AF0E0000}"/>
    <hyperlink ref="A3950" r:id="rId3761" display="https://webagentes.canaldirecto.com.ar/incidents/view/760648-7" xr:uid="{00000000-0004-0000-0300-0000B00E0000}"/>
    <hyperlink ref="A3943" r:id="rId3762" display="https://webagentes.canaldirecto.com.ar/incidents/view/760615-9" xr:uid="{00000000-0004-0000-0300-0000B10E0000}"/>
    <hyperlink ref="A3941" r:id="rId3763" display="https://webagentes.canaldirecto.com.ar/incidents/view/760534-5" xr:uid="{00000000-0004-0000-0300-0000B20E0000}"/>
    <hyperlink ref="A3938" r:id="rId3764" display="https://webagentes.canaldirecto.com.ar/incidents/view/760532-7" xr:uid="{00000000-0004-0000-0300-0000B30E0000}"/>
    <hyperlink ref="A3939" r:id="rId3765" display="https://webagentes.canaldirecto.com.ar/incidents/view/760496-6" xr:uid="{00000000-0004-0000-0300-0000B40E0000}"/>
    <hyperlink ref="A3940" r:id="rId3766" display="https://webagentes.canaldirecto.com.ar/incidents/view/760467-4" xr:uid="{00000000-0004-0000-0300-0000B50E0000}"/>
    <hyperlink ref="A3936" r:id="rId3767" display="https://webagentes.canaldirecto.com.ar/incidents/view/760380-6" xr:uid="{00000000-0004-0000-0300-0000B60E0000}"/>
    <hyperlink ref="A3959" r:id="rId3768" display="https://webagentes.canaldirecto.com.ar/incidents/view/760355-0" xr:uid="{00000000-0004-0000-0300-0000B70E0000}"/>
    <hyperlink ref="A3960" r:id="rId3769" display="https://webagentes.canaldirecto.com.ar/incidents/view/760354-1" xr:uid="{00000000-0004-0000-0300-0000B80E0000}"/>
    <hyperlink ref="A3961" r:id="rId3770" display="https://webagentes.canaldirecto.com.ar/incidents/view/760353-2" xr:uid="{00000000-0004-0000-0300-0000B90E0000}"/>
    <hyperlink ref="A3932" r:id="rId3771" display="https://webagentes.canaldirecto.com.ar/incidents/view/760293-1" xr:uid="{00000000-0004-0000-0300-0000BA0E0000}"/>
    <hyperlink ref="A3933" r:id="rId3772" display="https://webagentes.canaldirecto.com.ar/incidents/view/760264-9" xr:uid="{00000000-0004-0000-0300-0000BB0E0000}"/>
    <hyperlink ref="A3934" r:id="rId3773" display="https://webagentes.canaldirecto.com.ar/incidents/view/760250-6" xr:uid="{00000000-0004-0000-0300-0000BC0E0000}"/>
    <hyperlink ref="A3935" r:id="rId3774" display="https://webagentes.canaldirecto.com.ar/incidents/view/760232-0" xr:uid="{00000000-0004-0000-0300-0000BD0E0000}"/>
    <hyperlink ref="A3955" r:id="rId3775" display="https://webagentes.canaldirecto.com.ar/incidents/view/760087-2" xr:uid="{00000000-0004-0000-0300-0000BE0E0000}"/>
    <hyperlink ref="A3956" r:id="rId3776" display="https://webagentes.canaldirecto.com.ar/incidents/view/760086-3" xr:uid="{00000000-0004-0000-0300-0000BF0E0000}"/>
    <hyperlink ref="A3953" r:id="rId3777" display="https://webagentes.canaldirecto.com.ar/incidents/view/760084-5" xr:uid="{00000000-0004-0000-0300-0000C00E0000}"/>
    <hyperlink ref="A3954" r:id="rId3778" display="https://webagentes.canaldirecto.com.ar/incidents/view/760083-6" xr:uid="{00000000-0004-0000-0300-0000C10E0000}"/>
    <hyperlink ref="A3957" r:id="rId3779" display="https://webagentes.canaldirecto.com.ar/incidents/view/760082-7" xr:uid="{00000000-0004-0000-0300-0000C20E0000}"/>
    <hyperlink ref="A3958" r:id="rId3780" display="https://webagentes.canaldirecto.com.ar/incidents/view/760081-8" xr:uid="{00000000-0004-0000-0300-0000C30E0000}"/>
    <hyperlink ref="A3944" r:id="rId3781" display="https://webagentes.canaldirecto.com.ar/incidents/view/760079-3" xr:uid="{00000000-0004-0000-0300-0000C40E0000}"/>
    <hyperlink ref="A3930" r:id="rId3782" display="https://webagentes.canaldirecto.com.ar/incidents/view/760050-8" xr:uid="{00000000-0004-0000-0300-0000C50E0000}"/>
    <hyperlink ref="A3937" r:id="rId3783" display="https://webagentes.canaldirecto.com.ar/incidents/view/759977-0" xr:uid="{00000000-0004-0000-0300-0000C60E0000}"/>
    <hyperlink ref="A3928" r:id="rId3784" display="https://webagentes.canaldirecto.com.ar/incidents/view/759697-7" xr:uid="{00000000-0004-0000-0300-0000C70E0000}"/>
    <hyperlink ref="A3931" r:id="rId3785" display="https://webagentes.canaldirecto.com.ar/incidents/view/759633-9" xr:uid="{00000000-0004-0000-0300-0000C80E0000}"/>
    <hyperlink ref="A3924" r:id="rId3786" display="https://webagentes.canaldirecto.com.ar/incidents/view/759480-9" xr:uid="{00000000-0004-0000-0300-0000C90E0000}"/>
    <hyperlink ref="A3926" r:id="rId3787" display="https://webagentes.canaldirecto.com.ar/incidents/view/759416-4" xr:uid="{00000000-0004-0000-0300-0000CA0E0000}"/>
    <hyperlink ref="A3927" r:id="rId3788" display="https://webagentes.canaldirecto.com.ar/incidents/view/759415-5" xr:uid="{00000000-0004-0000-0300-0000CB0E0000}"/>
    <hyperlink ref="A3925" r:id="rId3789" display="https://webagentes.canaldirecto.com.ar/incidents/view/759296-2" xr:uid="{00000000-0004-0000-0300-0000CC0E0000}"/>
    <hyperlink ref="A3920" r:id="rId3790" display="https://webagentes.canaldirecto.com.ar/incidents/view/759287-4" xr:uid="{00000000-0004-0000-0300-0000CD0E0000}"/>
    <hyperlink ref="A3923" r:id="rId3791" display="https://webagentes.canaldirecto.com.ar/incidents/view/759271-3" xr:uid="{00000000-0004-0000-0300-0000CE0E0000}"/>
    <hyperlink ref="A3921" r:id="rId3792" display="https://webagentes.canaldirecto.com.ar/incidents/view/759101-5" xr:uid="{00000000-0004-0000-0300-0000CF0E0000}"/>
    <hyperlink ref="A3922" r:id="rId3793" display="https://webagentes.canaldirecto.com.ar/incidents/view/758760-5" xr:uid="{00000000-0004-0000-0300-0000D00E0000}"/>
    <hyperlink ref="A3929" r:id="rId3794" display="https://webagentes.canaldirecto.com.ar/incidents/view/753719-6" xr:uid="{00000000-0004-0000-0300-0000D10E0000}"/>
    <hyperlink ref="A4096" r:id="rId3795" display="https://webagentes.canaldirecto.com.ar/incidents/view/764153-2" xr:uid="{00000000-0004-0000-0300-0000D20E0000}"/>
    <hyperlink ref="A4097" r:id="rId3796" display="https://webagentes.canaldirecto.com.ar/incidents/view/764120-4" xr:uid="{00000000-0004-0000-0300-0000D30E0000}"/>
    <hyperlink ref="A4098" r:id="rId3797" display="https://webagentes.canaldirecto.com.ar/incidents/view/764119-8" xr:uid="{00000000-0004-0000-0300-0000D40E0000}"/>
    <hyperlink ref="A4099" r:id="rId3798" display="https://webagentes.canaldirecto.com.ar/incidents/view/764118-9" xr:uid="{00000000-0004-0000-0300-0000D50E0000}"/>
    <hyperlink ref="A4100" r:id="rId3799" display="https://webagentes.canaldirecto.com.ar/incidents/view/764117-0" xr:uid="{00000000-0004-0000-0300-0000D60E0000}"/>
    <hyperlink ref="A4101" r:id="rId3800" display="https://webagentes.canaldirecto.com.ar/incidents/view/764116-1" xr:uid="{00000000-0004-0000-0300-0000D70E0000}"/>
    <hyperlink ref="A4102" r:id="rId3801" display="https://webagentes.canaldirecto.com.ar/incidents/view/764115-2" xr:uid="{00000000-0004-0000-0300-0000D80E0000}"/>
    <hyperlink ref="A4103" r:id="rId3802" display="https://webagentes.canaldirecto.com.ar/incidents/view/764114-3" xr:uid="{00000000-0004-0000-0300-0000D90E0000}"/>
    <hyperlink ref="A4088" r:id="rId3803" display="https://webagentes.canaldirecto.com.ar/incidents/view/763984-7" xr:uid="{00000000-0004-0000-0300-0000DA0E0000}"/>
    <hyperlink ref="A4089" r:id="rId3804" display="https://webagentes.canaldirecto.com.ar/incidents/view/763981-0" xr:uid="{00000000-0004-0000-0300-0000DB0E0000}"/>
    <hyperlink ref="A4090" r:id="rId3805" display="https://webagentes.canaldirecto.com.ar/incidents/view/763980-1" xr:uid="{00000000-0004-0000-0300-0000DC0E0000}"/>
    <hyperlink ref="A4091" r:id="rId3806" display="https://webagentes.canaldirecto.com.ar/incidents/view/763979-5" xr:uid="{00000000-0004-0000-0300-0000DD0E0000}"/>
    <hyperlink ref="A4092" r:id="rId3807" display="https://webagentes.canaldirecto.com.ar/incidents/view/763930-6" xr:uid="{00000000-0004-0000-0300-0000DE0E0000}"/>
    <hyperlink ref="A4093" r:id="rId3808" display="https://webagentes.canaldirecto.com.ar/incidents/view/763929-0" xr:uid="{00000000-0004-0000-0300-0000DF0E0000}"/>
    <hyperlink ref="A4094" r:id="rId3809" display="https://webagentes.canaldirecto.com.ar/incidents/view/763879-6" xr:uid="{00000000-0004-0000-0300-0000E00E0000}"/>
    <hyperlink ref="A4095" r:id="rId3810" display="https://webagentes.canaldirecto.com.ar/incidents/view/763878-7" xr:uid="{00000000-0004-0000-0300-0000E10E0000}"/>
    <hyperlink ref="A4059" r:id="rId3811" display="https://webagentes.canaldirecto.com.ar/incidents/view/763795-5" xr:uid="{00000000-0004-0000-0300-0000E20E0000}"/>
    <hyperlink ref="A4060" r:id="rId3812" display="https://webagentes.canaldirecto.com.ar/incidents/view/763688-6" xr:uid="{00000000-0004-0000-0300-0000E30E0000}"/>
    <hyperlink ref="A4084" r:id="rId3813" display="https://webagentes.canaldirecto.com.ar/incidents/view/763687-7" xr:uid="{00000000-0004-0000-0300-0000E40E0000}"/>
    <hyperlink ref="A4085" r:id="rId3814" display="https://webagentes.canaldirecto.com.ar/incidents/view/763686-8" xr:uid="{00000000-0004-0000-0300-0000E50E0000}"/>
    <hyperlink ref="A4086" r:id="rId3815" display="https://webagentes.canaldirecto.com.ar/incidents/view/763685-9" xr:uid="{00000000-0004-0000-0300-0000E60E0000}"/>
    <hyperlink ref="A4087" r:id="rId3816" display="https://webagentes.canaldirecto.com.ar/incidents/view/763684-0" xr:uid="{00000000-0004-0000-0300-0000E70E0000}"/>
    <hyperlink ref="A4061" r:id="rId3817" display="https://webagentes.canaldirecto.com.ar/incidents/view/763673-4" xr:uid="{00000000-0004-0000-0300-0000E80E0000}"/>
    <hyperlink ref="A4079" r:id="rId3818" display="https://webagentes.canaldirecto.com.ar/incidents/view/763671-6" xr:uid="{00000000-0004-0000-0300-0000E90E0000}"/>
    <hyperlink ref="A4080" r:id="rId3819" display="https://webagentes.canaldirecto.com.ar/incidents/view/763670-7" xr:uid="{00000000-0004-0000-0300-0000EA0E0000}"/>
    <hyperlink ref="A4081" r:id="rId3820" display="https://webagentes.canaldirecto.com.ar/incidents/view/763669-1" xr:uid="{00000000-0004-0000-0300-0000EB0E0000}"/>
    <hyperlink ref="A4053" r:id="rId3821" display="https://webagentes.canaldirecto.com.ar/incidents/view/763633-6" xr:uid="{00000000-0004-0000-0300-0000EC0E0000}"/>
    <hyperlink ref="A4054" r:id="rId3822" display="https://webagentes.canaldirecto.com.ar/incidents/view/763631-8" xr:uid="{00000000-0004-0000-0300-0000ED0E0000}"/>
    <hyperlink ref="A4057" r:id="rId3823" display="https://webagentes.canaldirecto.com.ar/incidents/view/763609-9" xr:uid="{00000000-0004-0000-0300-0000EE0E0000}"/>
    <hyperlink ref="A4055" r:id="rId3824" display="https://webagentes.canaldirecto.com.ar/incidents/view/763397-7" xr:uid="{00000000-0004-0000-0300-0000EF0E0000}"/>
    <hyperlink ref="A4050" r:id="rId3825" display="https://webagentes.canaldirecto.com.ar/incidents/view/763363-0" xr:uid="{00000000-0004-0000-0300-0000F00E0000}"/>
    <hyperlink ref="A4051" r:id="rId3826" display="https://webagentes.canaldirecto.com.ar/incidents/view/763241-9" xr:uid="{00000000-0004-0000-0300-0000F10E0000}"/>
    <hyperlink ref="A4052" r:id="rId3827" display="https://webagentes.canaldirecto.com.ar/incidents/view/763240-0" xr:uid="{00000000-0004-0000-0300-0000F20E0000}"/>
    <hyperlink ref="A4082" r:id="rId3828" display="https://webagentes.canaldirecto.com.ar/incidents/view/763119-1" xr:uid="{00000000-0004-0000-0300-0000F30E0000}"/>
    <hyperlink ref="A4083" r:id="rId3829" display="https://webagentes.canaldirecto.com.ar/incidents/view/763118-2" xr:uid="{00000000-0004-0000-0300-0000F40E0000}"/>
    <hyperlink ref="A4077" r:id="rId3830" display="https://webagentes.canaldirecto.com.ar/incidents/view/763116-4" xr:uid="{00000000-0004-0000-0300-0000F50E0000}"/>
    <hyperlink ref="A4078" r:id="rId3831" display="https://webagentes.canaldirecto.com.ar/incidents/view/763115-5" xr:uid="{00000000-0004-0000-0300-0000F60E0000}"/>
    <hyperlink ref="A4047" r:id="rId3832" display="https://webagentes.canaldirecto.com.ar/incidents/view/763068-8" xr:uid="{00000000-0004-0000-0300-0000F70E0000}"/>
    <hyperlink ref="A4037" r:id="rId3833" display="https://webagentes.canaldirecto.com.ar/incidents/view/763006-8" xr:uid="{00000000-0004-0000-0300-0000F80E0000}"/>
    <hyperlink ref="A4044" r:id="rId3834" display="https://webagentes.canaldirecto.com.ar/incidents/view/763001-3" xr:uid="{00000000-0004-0000-0300-0000F90E0000}"/>
    <hyperlink ref="A4069" r:id="rId3835" display="https://webagentes.canaldirecto.com.ar/incidents/view/762963-7" xr:uid="{00000000-0004-0000-0300-0000FA0E0000}"/>
    <hyperlink ref="A4070" r:id="rId3836" display="https://webagentes.canaldirecto.com.ar/incidents/view/762962-8" xr:uid="{00000000-0004-0000-0300-0000FB0E0000}"/>
    <hyperlink ref="A4071" r:id="rId3837" display="https://webagentes.canaldirecto.com.ar/incidents/view/762961-9" xr:uid="{00000000-0004-0000-0300-0000FC0E0000}"/>
    <hyperlink ref="A4072" r:id="rId3838" display="https://webagentes.canaldirecto.com.ar/incidents/view/762960-0" xr:uid="{00000000-0004-0000-0300-0000FD0E0000}"/>
    <hyperlink ref="A4073" r:id="rId3839" display="https://webagentes.canaldirecto.com.ar/incidents/view/762959-4" xr:uid="{00000000-0004-0000-0300-0000FE0E0000}"/>
    <hyperlink ref="A4074" r:id="rId3840" display="https://webagentes.canaldirecto.com.ar/incidents/view/762958-5" xr:uid="{00000000-0004-0000-0300-0000FF0E0000}"/>
    <hyperlink ref="A4075" r:id="rId3841" display="https://webagentes.canaldirecto.com.ar/incidents/view/762957-6" xr:uid="{00000000-0004-0000-0300-0000000F0000}"/>
    <hyperlink ref="A4076" r:id="rId3842" display="https://webagentes.canaldirecto.com.ar/incidents/view/762956-7" xr:uid="{00000000-0004-0000-0300-0000010F0000}"/>
    <hyperlink ref="A4041" r:id="rId3843" display="https://webagentes.canaldirecto.com.ar/incidents/view/762951-2" xr:uid="{00000000-0004-0000-0300-0000020F0000}"/>
    <hyperlink ref="A4065" r:id="rId3844" display="https://webagentes.canaldirecto.com.ar/incidents/view/762945-1" xr:uid="{00000000-0004-0000-0300-0000030F0000}"/>
    <hyperlink ref="A4066" r:id="rId3845" display="https://webagentes.canaldirecto.com.ar/incidents/view/762944-2" xr:uid="{00000000-0004-0000-0300-0000040F0000}"/>
    <hyperlink ref="A4067" r:id="rId3846" display="https://webagentes.canaldirecto.com.ar/incidents/view/762943-3" xr:uid="{00000000-0004-0000-0300-0000050F0000}"/>
    <hyperlink ref="A4068" r:id="rId3847" display="https://webagentes.canaldirecto.com.ar/incidents/view/762942-4" xr:uid="{00000000-0004-0000-0300-0000060F0000}"/>
    <hyperlink ref="A4045" r:id="rId3848" display="https://webagentes.canaldirecto.com.ar/incidents/view/762885-0" xr:uid="{00000000-0004-0000-0300-0000070F0000}"/>
    <hyperlink ref="A4038" r:id="rId3849" display="https://webagentes.canaldirecto.com.ar/incidents/view/762725-9" xr:uid="{00000000-0004-0000-0300-0000080F0000}"/>
    <hyperlink ref="A4058" r:id="rId3850" display="https://webagentes.canaldirecto.com.ar/incidents/view/762673-7" xr:uid="{00000000-0004-0000-0300-0000090F0000}"/>
    <hyperlink ref="A4042" r:id="rId3851" display="https://webagentes.canaldirecto.com.ar/incidents/view/762642-7" xr:uid="{00000000-0004-0000-0300-00000A0F0000}"/>
    <hyperlink ref="A4034" r:id="rId3852" display="https://webagentes.canaldirecto.com.ar/incidents/view/762608-3" xr:uid="{00000000-0004-0000-0300-00000B0F0000}"/>
    <hyperlink ref="A4039" r:id="rId3853" display="https://webagentes.canaldirecto.com.ar/incidents/view/762473-9" xr:uid="{00000000-0004-0000-0300-00000C0F0000}"/>
    <hyperlink ref="A4043" r:id="rId3854" display="https://webagentes.canaldirecto.com.ar/incidents/view/762472-0" xr:uid="{00000000-0004-0000-0300-00000D0F0000}"/>
    <hyperlink ref="A4040" r:id="rId3855" display="https://webagentes.canaldirecto.com.ar/incidents/view/762471-1" xr:uid="{00000000-0004-0000-0300-00000E0F0000}"/>
    <hyperlink ref="A4062" r:id="rId3856" display="https://webagentes.canaldirecto.com.ar/incidents/view/762427-0" xr:uid="{00000000-0004-0000-0300-00000F0F0000}"/>
    <hyperlink ref="A4035" r:id="rId3857" display="https://webagentes.canaldirecto.com.ar/incidents/view/762421-6" xr:uid="{00000000-0004-0000-0300-0000100F0000}"/>
    <hyperlink ref="A4030" r:id="rId3858" display="https://webagentes.canaldirecto.com.ar/incidents/view/762398-9" xr:uid="{00000000-0004-0000-0300-0000110F0000}"/>
    <hyperlink ref="A4031" r:id="rId3859" display="https://webagentes.canaldirecto.com.ar/incidents/view/762397-0" xr:uid="{00000000-0004-0000-0300-0000120F0000}"/>
    <hyperlink ref="A4056" r:id="rId3860" display="https://webagentes.canaldirecto.com.ar/incidents/view/762396-1" xr:uid="{00000000-0004-0000-0300-0000130F0000}"/>
    <hyperlink ref="A4036" r:id="rId3861" display="https://webagentes.canaldirecto.com.ar/incidents/view/762157-4" xr:uid="{00000000-0004-0000-0300-0000140F0000}"/>
    <hyperlink ref="A4026" r:id="rId3862" display="https://webagentes.canaldirecto.com.ar/incidents/view/762155-6" xr:uid="{00000000-0004-0000-0300-0000150F0000}"/>
    <hyperlink ref="A4027" r:id="rId3863" display="https://webagentes.canaldirecto.com.ar/incidents/view/762154-7" xr:uid="{00000000-0004-0000-0300-0000160F0000}"/>
    <hyperlink ref="A4024" r:id="rId3864" display="https://webagentes.canaldirecto.com.ar/incidents/view/762120-0" xr:uid="{00000000-0004-0000-0300-0000170F0000}"/>
    <hyperlink ref="A4025" r:id="rId3865" display="https://webagentes.canaldirecto.com.ar/incidents/view/762069-0" xr:uid="{00000000-0004-0000-0300-0000180F0000}"/>
    <hyperlink ref="A4021" r:id="rId3866" display="https://webagentes.canaldirecto.com.ar/incidents/view/761962-1" xr:uid="{00000000-0004-0000-0300-0000190F0000}"/>
    <hyperlink ref="A4022" r:id="rId3867" display="https://webagentes.canaldirecto.com.ar/incidents/view/761942-7" xr:uid="{00000000-0004-0000-0300-00001A0F0000}"/>
    <hyperlink ref="A4028" r:id="rId3868" display="https://webagentes.canaldirecto.com.ar/incidents/view/761904-7" xr:uid="{00000000-0004-0000-0300-00001B0F0000}"/>
    <hyperlink ref="A4018" r:id="rId3869" display="https://webagentes.canaldirecto.com.ar/incidents/view/761899-6" xr:uid="{00000000-0004-0000-0300-00001C0F0000}"/>
    <hyperlink ref="A4019" r:id="rId3870" display="https://webagentes.canaldirecto.com.ar/incidents/view/761868-6" xr:uid="{00000000-0004-0000-0300-00001D0F0000}"/>
    <hyperlink ref="A4020" r:id="rId3871" display="https://webagentes.canaldirecto.com.ar/incidents/view/761861-3" xr:uid="{00000000-0004-0000-0300-00001E0F0000}"/>
    <hyperlink ref="A4046" r:id="rId3872" display="https://webagentes.canaldirecto.com.ar/incidents/view/761850-7" xr:uid="{00000000-0004-0000-0300-00001F0F0000}"/>
    <hyperlink ref="A4014" r:id="rId3873" display="https://webagentes.canaldirecto.com.ar/incidents/view/761849-1" xr:uid="{00000000-0004-0000-0300-0000200F0000}"/>
    <hyperlink ref="A4023" r:id="rId3874" display="https://webagentes.canaldirecto.com.ar/incidents/view/761815-4" xr:uid="{00000000-0004-0000-0300-0000210F0000}"/>
    <hyperlink ref="A4063" r:id="rId3875" display="https://webagentes.canaldirecto.com.ar/incidents/view/761753-5" xr:uid="{00000000-0004-0000-0300-0000220F0000}"/>
    <hyperlink ref="A4015" r:id="rId3876" display="https://webagentes.canaldirecto.com.ar/incidents/view/761579-5" xr:uid="{00000000-0004-0000-0300-0000230F0000}"/>
    <hyperlink ref="A4016" r:id="rId3877" display="https://webagentes.canaldirecto.com.ar/incidents/view/761474-1" xr:uid="{00000000-0004-0000-0300-0000240F0000}"/>
    <hyperlink ref="A4012" r:id="rId3878" display="https://webagentes.canaldirecto.com.ar/incidents/view/761375-1" xr:uid="{00000000-0004-0000-0300-0000250F0000}"/>
    <hyperlink ref="A4013" r:id="rId3879" display="https://webagentes.canaldirecto.com.ar/incidents/view/760998-9" xr:uid="{00000000-0004-0000-0300-0000260F0000}"/>
    <hyperlink ref="A4029" r:id="rId3880" display="https://webagentes.canaldirecto.com.ar/incidents/view/760581-3" xr:uid="{00000000-0004-0000-0300-0000270F0000}"/>
    <hyperlink ref="A4048" r:id="rId3881" display="https://webagentes.canaldirecto.com.ar/incidents/view/758781-8" xr:uid="{00000000-0004-0000-0300-0000280F0000}"/>
    <hyperlink ref="A4017" r:id="rId3882" display="https://webagentes.canaldirecto.com.ar/incidents/view/758460-8" xr:uid="{00000000-0004-0000-0300-0000290F0000}"/>
    <hyperlink ref="A4049" r:id="rId3883" display="https://webagentes.canaldirecto.com.ar/incidents/view/757322-2" xr:uid="{00000000-0004-0000-0300-00002A0F0000}"/>
    <hyperlink ref="A4032" r:id="rId3884" display="https://webagentes.canaldirecto.com.ar/incidents/view/755226-5" xr:uid="{00000000-0004-0000-0300-00002B0F0000}"/>
    <hyperlink ref="A4033" r:id="rId3885" display="https://webagentes.canaldirecto.com.ar/incidents/view/732384-9" xr:uid="{00000000-0004-0000-0300-00002C0F0000}"/>
    <hyperlink ref="A4235" r:id="rId3886" display="https://webagentes.canaldirecto.com.ar/incidents/view/767287-9" xr:uid="{00000000-0004-0000-0300-00002D0F0000}"/>
    <hyperlink ref="A4236" r:id="rId3887" display="https://webagentes.canaldirecto.com.ar/incidents/view/767286-0" xr:uid="{00000000-0004-0000-0300-00002E0F0000}"/>
    <hyperlink ref="A4237" r:id="rId3888" display="https://webagentes.canaldirecto.com.ar/incidents/view/767285-1" xr:uid="{00000000-0004-0000-0300-00002F0F0000}"/>
    <hyperlink ref="A4238" r:id="rId3889" display="https://webagentes.canaldirecto.com.ar/incidents/view/767284-2" xr:uid="{00000000-0004-0000-0300-0000300F0000}"/>
    <hyperlink ref="A4239" r:id="rId3890" display="https://webagentes.canaldirecto.com.ar/incidents/view/767283-3" xr:uid="{00000000-0004-0000-0300-0000310F0000}"/>
    <hyperlink ref="A4240" r:id="rId3891" display="https://webagentes.canaldirecto.com.ar/incidents/view/767282-4" xr:uid="{00000000-0004-0000-0300-0000320F0000}"/>
    <hyperlink ref="A4234" r:id="rId3892" display="https://webagentes.canaldirecto.com.ar/incidents/view/767199-5" xr:uid="{00000000-0004-0000-0300-0000330F0000}"/>
    <hyperlink ref="A4241" r:id="rId3893" display="https://webagentes.canaldirecto.com.ar/incidents/view/767098-7" xr:uid="{00000000-0004-0000-0300-0000340F0000}"/>
    <hyperlink ref="A4242" r:id="rId3894" display="https://webagentes.canaldirecto.com.ar/incidents/view/767097-8" xr:uid="{00000000-0004-0000-0300-0000350F0000}"/>
    <hyperlink ref="A4243" r:id="rId3895" display="https://webagentes.canaldirecto.com.ar/incidents/view/767096-9" xr:uid="{00000000-0004-0000-0300-0000360F0000}"/>
    <hyperlink ref="A4244" r:id="rId3896" display="https://webagentes.canaldirecto.com.ar/incidents/view/767095-0" xr:uid="{00000000-0004-0000-0300-0000370F0000}"/>
    <hyperlink ref="A4245" r:id="rId3897" display="https://webagentes.canaldirecto.com.ar/incidents/view/767094-1" xr:uid="{00000000-0004-0000-0300-0000380F0000}"/>
    <hyperlink ref="A4246" r:id="rId3898" display="https://webagentes.canaldirecto.com.ar/incidents/view/767093-2" xr:uid="{00000000-0004-0000-0300-0000390F0000}"/>
    <hyperlink ref="A4225" r:id="rId3899" display="https://webagentes.canaldirecto.com.ar/incidents/view/766618-8" xr:uid="{00000000-0004-0000-0300-00003A0F0000}"/>
    <hyperlink ref="A4226" r:id="rId3900" display="https://webagentes.canaldirecto.com.ar/incidents/view/766617-9" xr:uid="{00000000-0004-0000-0300-00003B0F0000}"/>
    <hyperlink ref="A4227" r:id="rId3901" display="https://webagentes.canaldirecto.com.ar/incidents/view/766616-0" xr:uid="{00000000-0004-0000-0300-00003C0F0000}"/>
    <hyperlink ref="A4228" r:id="rId3902" display="https://webagentes.canaldirecto.com.ar/incidents/view/766615-1" xr:uid="{00000000-0004-0000-0300-00003D0F0000}"/>
    <hyperlink ref="A4229" r:id="rId3903" display="https://webagentes.canaldirecto.com.ar/incidents/view/766614-2" xr:uid="{00000000-0004-0000-0300-00003E0F0000}"/>
    <hyperlink ref="A4230" r:id="rId3904" display="https://webagentes.canaldirecto.com.ar/incidents/view/766613-3" xr:uid="{00000000-0004-0000-0300-00003F0F0000}"/>
    <hyperlink ref="A4231" r:id="rId3905" display="https://webagentes.canaldirecto.com.ar/incidents/view/766612-4" xr:uid="{00000000-0004-0000-0300-0000400F0000}"/>
    <hyperlink ref="A4232" r:id="rId3906" display="https://webagentes.canaldirecto.com.ar/incidents/view/766611-5" xr:uid="{00000000-0004-0000-0300-0000410F0000}"/>
    <hyperlink ref="A4233" r:id="rId3907" display="https://webagentes.canaldirecto.com.ar/incidents/view/766610-6" xr:uid="{00000000-0004-0000-0300-0000420F0000}"/>
    <hyperlink ref="A4156" r:id="rId3908" display="https://webagentes.canaldirecto.com.ar/incidents/view/766596-7" xr:uid="{00000000-0004-0000-0300-0000430F0000}"/>
    <hyperlink ref="A4155" r:id="rId3909" display="https://webagentes.canaldirecto.com.ar/incidents/view/766591-2" xr:uid="{00000000-0004-0000-0300-0000440F0000}"/>
    <hyperlink ref="A4150" r:id="rId3910" display="https://webagentes.canaldirecto.com.ar/incidents/view/766538-3" xr:uid="{00000000-0004-0000-0300-0000450F0000}"/>
    <hyperlink ref="A4208" r:id="rId3911" display="https://webagentes.canaldirecto.com.ar/incidents/view/766503-7" xr:uid="{00000000-0004-0000-0300-0000460F0000}"/>
    <hyperlink ref="A4209" r:id="rId3912" display="https://webagentes.canaldirecto.com.ar/incidents/view/766502-8" xr:uid="{00000000-0004-0000-0300-0000470F0000}"/>
    <hyperlink ref="A4210" r:id="rId3913" display="https://webagentes.canaldirecto.com.ar/incidents/view/766501-9" xr:uid="{00000000-0004-0000-0300-0000480F0000}"/>
    <hyperlink ref="A4211" r:id="rId3914" display="https://webagentes.canaldirecto.com.ar/incidents/view/766500-0" xr:uid="{00000000-0004-0000-0300-0000490F0000}"/>
    <hyperlink ref="A4212" r:id="rId3915" display="https://webagentes.canaldirecto.com.ar/incidents/view/766499-5" xr:uid="{00000000-0004-0000-0300-00004A0F0000}"/>
    <hyperlink ref="A4213" r:id="rId3916" display="https://webagentes.canaldirecto.com.ar/incidents/view/766498-6" xr:uid="{00000000-0004-0000-0300-00004B0F0000}"/>
    <hyperlink ref="A4214" r:id="rId3917" display="https://webagentes.canaldirecto.com.ar/incidents/view/766497-7" xr:uid="{00000000-0004-0000-0300-00004C0F0000}"/>
    <hyperlink ref="A4215" r:id="rId3918" display="https://webagentes.canaldirecto.com.ar/incidents/view/766466-7" xr:uid="{00000000-0004-0000-0300-00004D0F0000}"/>
    <hyperlink ref="A4216" r:id="rId3919" display="https://webagentes.canaldirecto.com.ar/incidents/view/766465-8" xr:uid="{00000000-0004-0000-0300-00004E0F0000}"/>
    <hyperlink ref="A4217" r:id="rId3920" display="https://webagentes.canaldirecto.com.ar/incidents/view/766464-9" xr:uid="{00000000-0004-0000-0300-00004F0F0000}"/>
    <hyperlink ref="A4218" r:id="rId3921" display="https://webagentes.canaldirecto.com.ar/incidents/view/766463-0" xr:uid="{00000000-0004-0000-0300-0000500F0000}"/>
    <hyperlink ref="A4198" r:id="rId3922" display="https://webagentes.canaldirecto.com.ar/incidents/view/766393-2" xr:uid="{00000000-0004-0000-0300-0000510F0000}"/>
    <hyperlink ref="A4219" r:id="rId3923" display="https://webagentes.canaldirecto.com.ar/incidents/view/766391-4" xr:uid="{00000000-0004-0000-0300-0000520F0000}"/>
    <hyperlink ref="A4220" r:id="rId3924" display="https://webagentes.canaldirecto.com.ar/incidents/view/766390-5" xr:uid="{00000000-0004-0000-0300-0000530F0000}"/>
    <hyperlink ref="A4221" r:id="rId3925" display="https://webagentes.canaldirecto.com.ar/incidents/view/766389-9" xr:uid="{00000000-0004-0000-0300-0000540F0000}"/>
    <hyperlink ref="A4222" r:id="rId3926" display="https://webagentes.canaldirecto.com.ar/incidents/view/766388-0" xr:uid="{00000000-0004-0000-0300-0000550F0000}"/>
    <hyperlink ref="A4223" r:id="rId3927" display="https://webagentes.canaldirecto.com.ar/incidents/view/766387-1" xr:uid="{00000000-0004-0000-0300-0000560F0000}"/>
    <hyperlink ref="A4224" r:id="rId3928" display="https://webagentes.canaldirecto.com.ar/incidents/view/766386-2" xr:uid="{00000000-0004-0000-0300-0000570F0000}"/>
    <hyperlink ref="A4207" r:id="rId3929" display="https://webagentes.canaldirecto.com.ar/incidents/view/766385-3" xr:uid="{00000000-0004-0000-0300-0000580F0000}"/>
    <hyperlink ref="A4199" r:id="rId3930" display="https://webagentes.canaldirecto.com.ar/incidents/view/766348-2" xr:uid="{00000000-0004-0000-0300-0000590F0000}"/>
    <hyperlink ref="A4200" r:id="rId3931" display="https://webagentes.canaldirecto.com.ar/incidents/view/766347-3" xr:uid="{00000000-0004-0000-0300-00005A0F0000}"/>
    <hyperlink ref="A4146" r:id="rId3932" display="https://webagentes.canaldirecto.com.ar/incidents/view/766327-9" xr:uid="{00000000-0004-0000-0300-00005B0F0000}"/>
    <hyperlink ref="A4147" r:id="rId3933" display="https://webagentes.canaldirecto.com.ar/incidents/view/766317-2" xr:uid="{00000000-0004-0000-0300-00005C0F0000}"/>
    <hyperlink ref="A4201" r:id="rId3934" display="https://webagentes.canaldirecto.com.ar/incidents/view/766276-6" xr:uid="{00000000-0004-0000-0300-00005D0F0000}"/>
    <hyperlink ref="A4202" r:id="rId3935" display="https://webagentes.canaldirecto.com.ar/incidents/view/766275-7" xr:uid="{00000000-0004-0000-0300-00005E0F0000}"/>
    <hyperlink ref="A4203" r:id="rId3936" display="https://webagentes.canaldirecto.com.ar/incidents/view/766274-8" xr:uid="{00000000-0004-0000-0300-00005F0F0000}"/>
    <hyperlink ref="A4204" r:id="rId3937" display="https://webagentes.canaldirecto.com.ar/incidents/view/766273-9" xr:uid="{00000000-0004-0000-0300-0000600F0000}"/>
    <hyperlink ref="A4205" r:id="rId3938" display="https://webagentes.canaldirecto.com.ar/incidents/view/766272-0" xr:uid="{00000000-0004-0000-0300-0000610F0000}"/>
    <hyperlink ref="A4206" r:id="rId3939" display="https://webagentes.canaldirecto.com.ar/incidents/view/766271-1" xr:uid="{00000000-0004-0000-0300-0000620F0000}"/>
    <hyperlink ref="A4144" r:id="rId3940" display="https://webagentes.canaldirecto.com.ar/incidents/view/766227-0" xr:uid="{00000000-0004-0000-0300-0000630F0000}"/>
    <hyperlink ref="A4142" r:id="rId3941" display="https://webagentes.canaldirecto.com.ar/incidents/view/766206-7" xr:uid="{00000000-0004-0000-0300-0000640F0000}"/>
    <hyperlink ref="A4145" r:id="rId3942" display="https://webagentes.canaldirecto.com.ar/incidents/view/766199-8" xr:uid="{00000000-0004-0000-0300-0000650F0000}"/>
    <hyperlink ref="A4189" r:id="rId3943" display="https://webagentes.canaldirecto.com.ar/incidents/view/766182-8" xr:uid="{00000000-0004-0000-0300-0000660F0000}"/>
    <hyperlink ref="A4190" r:id="rId3944" display="https://webagentes.canaldirecto.com.ar/incidents/view/766181-9" xr:uid="{00000000-0004-0000-0300-0000670F0000}"/>
    <hyperlink ref="A4191" r:id="rId3945" display="https://webagentes.canaldirecto.com.ar/incidents/view/766180-0" xr:uid="{00000000-0004-0000-0300-0000680F0000}"/>
    <hyperlink ref="A4192" r:id="rId3946" display="https://webagentes.canaldirecto.com.ar/incidents/view/766179-4" xr:uid="{00000000-0004-0000-0300-0000690F0000}"/>
    <hyperlink ref="A4193" r:id="rId3947" display="https://webagentes.canaldirecto.com.ar/incidents/view/766178-5" xr:uid="{00000000-0004-0000-0300-00006A0F0000}"/>
    <hyperlink ref="A4194" r:id="rId3948" display="https://webagentes.canaldirecto.com.ar/incidents/view/766177-6" xr:uid="{00000000-0004-0000-0300-00006B0F0000}"/>
    <hyperlink ref="A4195" r:id="rId3949" display="https://webagentes.canaldirecto.com.ar/incidents/view/766176-7" xr:uid="{00000000-0004-0000-0300-00006C0F0000}"/>
    <hyperlink ref="A4196" r:id="rId3950" display="https://webagentes.canaldirecto.com.ar/incidents/view/766175-8" xr:uid="{00000000-0004-0000-0300-00006D0F0000}"/>
    <hyperlink ref="A4197" r:id="rId3951" display="https://webagentes.canaldirecto.com.ar/incidents/view/766174-9" xr:uid="{00000000-0004-0000-0300-00006E0F0000}"/>
    <hyperlink ref="A4148" r:id="rId3952" display="https://webagentes.canaldirecto.com.ar/incidents/view/766168-8" xr:uid="{00000000-0004-0000-0300-00006F0F0000}"/>
    <hyperlink ref="A4179" r:id="rId3953" display="https://webagentes.canaldirecto.com.ar/incidents/view/766119-2" xr:uid="{00000000-0004-0000-0300-0000700F0000}"/>
    <hyperlink ref="A4180" r:id="rId3954" display="https://webagentes.canaldirecto.com.ar/incidents/view/766118-3" xr:uid="{00000000-0004-0000-0300-0000710F0000}"/>
    <hyperlink ref="A4181" r:id="rId3955" display="https://webagentes.canaldirecto.com.ar/incidents/view/766117-4" xr:uid="{00000000-0004-0000-0300-0000720F0000}"/>
    <hyperlink ref="A4182" r:id="rId3956" display="https://webagentes.canaldirecto.com.ar/incidents/view/766116-5" xr:uid="{00000000-0004-0000-0300-0000730F0000}"/>
    <hyperlink ref="A4183" r:id="rId3957" display="https://webagentes.canaldirecto.com.ar/incidents/view/766115-6" xr:uid="{00000000-0004-0000-0300-0000740F0000}"/>
    <hyperlink ref="A4184" r:id="rId3958" display="https://webagentes.canaldirecto.com.ar/incidents/view/766114-7" xr:uid="{00000000-0004-0000-0300-0000750F0000}"/>
    <hyperlink ref="A4185" r:id="rId3959" display="https://webagentes.canaldirecto.com.ar/incidents/view/766113-8" xr:uid="{00000000-0004-0000-0300-0000760F0000}"/>
    <hyperlink ref="A4186" r:id="rId3960" display="https://webagentes.canaldirecto.com.ar/incidents/view/766112-9" xr:uid="{00000000-0004-0000-0300-0000770F0000}"/>
    <hyperlink ref="A4187" r:id="rId3961" display="https://webagentes.canaldirecto.com.ar/incidents/view/766111-0" xr:uid="{00000000-0004-0000-0300-0000780F0000}"/>
    <hyperlink ref="A4188" r:id="rId3962" display="https://webagentes.canaldirecto.com.ar/incidents/view/766110-1" xr:uid="{00000000-0004-0000-0300-0000790F0000}"/>
    <hyperlink ref="A4151" r:id="rId3963" display="https://webagentes.canaldirecto.com.ar/incidents/view/765927-6" xr:uid="{00000000-0004-0000-0300-00007A0F0000}"/>
    <hyperlink ref="A4139" r:id="rId3964" display="https://webagentes.canaldirecto.com.ar/incidents/view/765919-7" xr:uid="{00000000-0004-0000-0300-00007B0F0000}"/>
    <hyperlink ref="A4140" r:id="rId3965" display="https://webagentes.canaldirecto.com.ar/incidents/view/765914-2" xr:uid="{00000000-0004-0000-0300-00007C0F0000}"/>
    <hyperlink ref="A4149" r:id="rId3966" display="https://webagentes.canaldirecto.com.ar/incidents/view/765709-2" xr:uid="{00000000-0004-0000-0300-00007D0F0000}"/>
    <hyperlink ref="A4152" r:id="rId3967" display="https://webagentes.canaldirecto.com.ar/incidents/view/765701-0" xr:uid="{00000000-0004-0000-0300-00007E0F0000}"/>
    <hyperlink ref="A4169" r:id="rId3968" display="https://webagentes.canaldirecto.com.ar/incidents/view/765697-8" xr:uid="{00000000-0004-0000-0300-00007F0F0000}"/>
    <hyperlink ref="A4170" r:id="rId3969" display="https://webagentes.canaldirecto.com.ar/incidents/view/765696-9" xr:uid="{00000000-0004-0000-0300-0000800F0000}"/>
    <hyperlink ref="A4171" r:id="rId3970" display="https://webagentes.canaldirecto.com.ar/incidents/view/765695-0" xr:uid="{00000000-0004-0000-0300-0000810F0000}"/>
    <hyperlink ref="A4172" r:id="rId3971" display="https://webagentes.canaldirecto.com.ar/incidents/view/765694-1" xr:uid="{00000000-0004-0000-0300-0000820F0000}"/>
    <hyperlink ref="A4173" r:id="rId3972" display="https://webagentes.canaldirecto.com.ar/incidents/view/765693-2" xr:uid="{00000000-0004-0000-0300-0000830F0000}"/>
    <hyperlink ref="A4174" r:id="rId3973" display="https://webagentes.canaldirecto.com.ar/incidents/view/765692-3" xr:uid="{00000000-0004-0000-0300-0000840F0000}"/>
    <hyperlink ref="A4175" r:id="rId3974" display="https://webagentes.canaldirecto.com.ar/incidents/view/765691-4" xr:uid="{00000000-0004-0000-0300-0000850F0000}"/>
    <hyperlink ref="A4176" r:id="rId3975" display="https://webagentes.canaldirecto.com.ar/incidents/view/765690-5" xr:uid="{00000000-0004-0000-0300-0000860F0000}"/>
    <hyperlink ref="A4177" r:id="rId3976" display="https://webagentes.canaldirecto.com.ar/incidents/view/765689-9" xr:uid="{00000000-0004-0000-0300-0000870F0000}"/>
    <hyperlink ref="A4178" r:id="rId3977" display="https://webagentes.canaldirecto.com.ar/incidents/view/765688-0" xr:uid="{00000000-0004-0000-0300-0000880F0000}"/>
    <hyperlink ref="A4141" r:id="rId3978" display="https://webagentes.canaldirecto.com.ar/incidents/view/765659-8" xr:uid="{00000000-0004-0000-0300-0000890F0000}"/>
    <hyperlink ref="A4133" r:id="rId3979" display="https://webagentes.canaldirecto.com.ar/incidents/view/765651-6" xr:uid="{00000000-0004-0000-0300-00008A0F0000}"/>
    <hyperlink ref="A4157" r:id="rId3980" display="https://webagentes.canaldirecto.com.ar/incidents/view/765639-4" xr:uid="{00000000-0004-0000-0300-00008B0F0000}"/>
    <hyperlink ref="A4134" r:id="rId3981" display="https://webagentes.canaldirecto.com.ar/incidents/view/765638-5" xr:uid="{00000000-0004-0000-0300-00008C0F0000}"/>
    <hyperlink ref="A4168" r:id="rId3982" display="https://webagentes.canaldirecto.com.ar/incidents/view/765578-4" xr:uid="{00000000-0004-0000-0300-00008D0F0000}"/>
    <hyperlink ref="A4154" r:id="rId3983" display="https://webagentes.canaldirecto.com.ar/incidents/view/765538-6" xr:uid="{00000000-0004-0000-0300-00008E0F0000}"/>
    <hyperlink ref="A4135" r:id="rId3984" display="https://webagentes.canaldirecto.com.ar/incidents/view/765526-1" xr:uid="{00000000-0004-0000-0300-00008F0F0000}"/>
    <hyperlink ref="A4136" r:id="rId3985" display="https://webagentes.canaldirecto.com.ar/incidents/view/765518-2" xr:uid="{00000000-0004-0000-0300-0000900F0000}"/>
    <hyperlink ref="A4137" r:id="rId3986" display="https://webagentes.canaldirecto.com.ar/incidents/view/765472-1" xr:uid="{00000000-0004-0000-0300-0000910F0000}"/>
    <hyperlink ref="A4165" r:id="rId3987" display="https://webagentes.canaldirecto.com.ar/incidents/view/765446-6" xr:uid="{00000000-0004-0000-0300-0000920F0000}"/>
    <hyperlink ref="A4166" r:id="rId3988" display="https://webagentes.canaldirecto.com.ar/incidents/view/765445-7" xr:uid="{00000000-0004-0000-0300-0000930F0000}"/>
    <hyperlink ref="A4167" r:id="rId3989" display="https://webagentes.canaldirecto.com.ar/incidents/view/765444-8" xr:uid="{00000000-0004-0000-0300-0000940F0000}"/>
    <hyperlink ref="A4130" r:id="rId3990" display="https://webagentes.canaldirecto.com.ar/incidents/view/765419-2" xr:uid="{00000000-0004-0000-0300-0000950F0000}"/>
    <hyperlink ref="A4163" r:id="rId3991" display="https://webagentes.canaldirecto.com.ar/incidents/view/765226-4" xr:uid="{00000000-0004-0000-0300-0000960F0000}"/>
    <hyperlink ref="A4164" r:id="rId3992" display="https://webagentes.canaldirecto.com.ar/incidents/view/765225-5" xr:uid="{00000000-0004-0000-0300-0000970F0000}"/>
    <hyperlink ref="A4126" r:id="rId3993" display="https://webagentes.canaldirecto.com.ar/incidents/view/765173-3" xr:uid="{00000000-0004-0000-0300-0000980F0000}"/>
    <hyperlink ref="A4143" r:id="rId3994" display="https://webagentes.canaldirecto.com.ar/incidents/view/765162-7" xr:uid="{00000000-0004-0000-0300-0000990F0000}"/>
    <hyperlink ref="A4128" r:id="rId3995" display="https://webagentes.canaldirecto.com.ar/incidents/view/765160-9" xr:uid="{00000000-0004-0000-0300-00009A0F0000}"/>
    <hyperlink ref="A4129" r:id="rId3996" display="https://webagentes.canaldirecto.com.ar/incidents/view/765151-1" xr:uid="{00000000-0004-0000-0300-00009B0F0000}"/>
    <hyperlink ref="A4124" r:id="rId3997" display="https://webagentes.canaldirecto.com.ar/incidents/view/765087-7" xr:uid="{00000000-0004-0000-0300-00009C0F0000}"/>
    <hyperlink ref="A4125" r:id="rId3998" display="https://webagentes.canaldirecto.com.ar/incidents/view/765007-1" xr:uid="{00000000-0004-0000-0300-00009D0F0000}"/>
    <hyperlink ref="A4122" r:id="rId3999" display="https://webagentes.canaldirecto.com.ar/incidents/view/764969-5" xr:uid="{00000000-0004-0000-0300-00009E0F0000}"/>
    <hyperlink ref="A4160" r:id="rId4000" display="https://webagentes.canaldirecto.com.ar/incidents/view/764873-9" xr:uid="{00000000-0004-0000-0300-00009F0F0000}"/>
    <hyperlink ref="A4161" r:id="rId4001" display="https://webagentes.canaldirecto.com.ar/incidents/view/764872-0" xr:uid="{00000000-0004-0000-0300-0000A00F0000}"/>
    <hyperlink ref="A4162" r:id="rId4002" display="https://webagentes.canaldirecto.com.ar/incidents/view/764871-1" xr:uid="{00000000-0004-0000-0300-0000A10F0000}"/>
    <hyperlink ref="A4123" r:id="rId4003" display="https://webagentes.canaldirecto.com.ar/incidents/view/764740-2" xr:uid="{00000000-0004-0000-0300-0000A20F0000}"/>
    <hyperlink ref="A4121" r:id="rId4004" display="https://webagentes.canaldirecto.com.ar/incidents/view/764728-0" xr:uid="{00000000-0004-0000-0300-0000A30F0000}"/>
    <hyperlink ref="A4138" r:id="rId4005" display="https://webagentes.canaldirecto.com.ar/incidents/view/764660-7" xr:uid="{00000000-0004-0000-0300-0000A40F0000}"/>
    <hyperlink ref="A4127" r:id="rId4006" display="https://webagentes.canaldirecto.com.ar/incidents/view/764540-4" xr:uid="{00000000-0004-0000-0300-0000A50F0000}"/>
    <hyperlink ref="A4120" r:id="rId4007" display="https://webagentes.canaldirecto.com.ar/incidents/view/764507-9" xr:uid="{00000000-0004-0000-0300-0000A60F0000}"/>
    <hyperlink ref="A4115" r:id="rId4008" display="https://webagentes.canaldirecto.com.ar/incidents/view/764495-5" xr:uid="{00000000-0004-0000-0300-0000A70F0000}"/>
    <hyperlink ref="A4116" r:id="rId4009" display="https://webagentes.canaldirecto.com.ar/incidents/view/764488-5" xr:uid="{00000000-0004-0000-0300-0000A80F0000}"/>
    <hyperlink ref="A4117" r:id="rId4010" display="https://webagentes.canaldirecto.com.ar/incidents/view/764257-7" xr:uid="{00000000-0004-0000-0300-0000A90F0000}"/>
    <hyperlink ref="A4112" r:id="rId4011" display="https://webagentes.canaldirecto.com.ar/incidents/view/764212-4" xr:uid="{00000000-0004-0000-0300-0000AA0F0000}"/>
    <hyperlink ref="A4113" r:id="rId4012" display="https://webagentes.canaldirecto.com.ar/incidents/view/764137-4" xr:uid="{00000000-0004-0000-0300-0000AB0F0000}"/>
    <hyperlink ref="A4118" r:id="rId4013" display="https://webagentes.canaldirecto.com.ar/incidents/view/764057-9" xr:uid="{00000000-0004-0000-0300-0000AC0F0000}"/>
    <hyperlink ref="A4110" r:id="rId4014" display="https://webagentes.canaldirecto.com.ar/incidents/view/763944-9" xr:uid="{00000000-0004-0000-0300-0000AD0F0000}"/>
    <hyperlink ref="A4114" r:id="rId4015" display="https://webagentes.canaldirecto.com.ar/incidents/view/763674-3" xr:uid="{00000000-0004-0000-0300-0000AE0F0000}"/>
    <hyperlink ref="A4111" r:id="rId4016" display="https://webagentes.canaldirecto.com.ar/incidents/view/763400-0" xr:uid="{00000000-0004-0000-0300-0000AF0F0000}"/>
    <hyperlink ref="A4119" r:id="rId4017" display="https://webagentes.canaldirecto.com.ar/incidents/view/762366-0" xr:uid="{00000000-0004-0000-0300-0000B00F0000}"/>
    <hyperlink ref="A4131" r:id="rId4018" display="https://webagentes.canaldirecto.com.ar/incidents/view/760090-6" xr:uid="{00000000-0004-0000-0300-0000B10F0000}"/>
    <hyperlink ref="A4153" r:id="rId4019" display="https://webagentes.canaldirecto.com.ar/incidents/view/752398-0" xr:uid="{00000000-0004-0000-0300-0000B20F0000}"/>
    <hyperlink ref="A4132" r:id="rId4020" display="https://webagentes.canaldirecto.com.ar/incidents/view/751484-9" xr:uid="{00000000-0004-0000-0300-0000B30F0000}"/>
    <hyperlink ref="A4325" r:id="rId4021" display="https://webagentes.canaldirecto.com.ar/incidents/view/769236-9" xr:uid="{00000000-0004-0000-0300-0000B40F0000}"/>
    <hyperlink ref="A4326" r:id="rId4022" display="https://webagentes.canaldirecto.com.ar/incidents/view/769235-0" xr:uid="{00000000-0004-0000-0300-0000B50F0000}"/>
    <hyperlink ref="A4327" r:id="rId4023" display="https://webagentes.canaldirecto.com.ar/incidents/view/769234-1" xr:uid="{00000000-0004-0000-0300-0000B60F0000}"/>
    <hyperlink ref="A4328" r:id="rId4024" display="https://webagentes.canaldirecto.com.ar/incidents/view/769184-7" xr:uid="{00000000-0004-0000-0300-0000B70F0000}"/>
    <hyperlink ref="A4288" r:id="rId4025" display="https://webagentes.canaldirecto.com.ar/incidents/view/769085-7" xr:uid="{00000000-0004-0000-0300-0000B80F0000}"/>
    <hyperlink ref="A4316" r:id="rId4026" display="https://webagentes.canaldirecto.com.ar/incidents/view/768778-3" xr:uid="{00000000-0004-0000-0300-0000B90F0000}"/>
    <hyperlink ref="A4317" r:id="rId4027" display="https://webagentes.canaldirecto.com.ar/incidents/view/768777-4" xr:uid="{00000000-0004-0000-0300-0000BA0F0000}"/>
    <hyperlink ref="A4289" r:id="rId4028" display="https://webagentes.canaldirecto.com.ar/incidents/view/768768-6" xr:uid="{00000000-0004-0000-0300-0000BB0F0000}"/>
    <hyperlink ref="A4318" r:id="rId4029" display="https://webagentes.canaldirecto.com.ar/incidents/view/768758-9" xr:uid="{00000000-0004-0000-0300-0000BC0F0000}"/>
    <hyperlink ref="A4319" r:id="rId4030" display="https://webagentes.canaldirecto.com.ar/incidents/view/768757-0" xr:uid="{00000000-0004-0000-0300-0000BD0F0000}"/>
    <hyperlink ref="A4320" r:id="rId4031" display="https://webagentes.canaldirecto.com.ar/incidents/view/768756-1" xr:uid="{00000000-0004-0000-0300-0000BE0F0000}"/>
    <hyperlink ref="A4321" r:id="rId4032" display="https://webagentes.canaldirecto.com.ar/incidents/view/768755-2" xr:uid="{00000000-0004-0000-0300-0000BF0F0000}"/>
    <hyperlink ref="A4322" r:id="rId4033" display="https://webagentes.canaldirecto.com.ar/incidents/view/768754-3" xr:uid="{00000000-0004-0000-0300-0000C00F0000}"/>
    <hyperlink ref="A4323" r:id="rId4034" display="https://webagentes.canaldirecto.com.ar/incidents/view/768753-4" xr:uid="{00000000-0004-0000-0300-0000C10F0000}"/>
    <hyperlink ref="A4324" r:id="rId4035" display="https://webagentes.canaldirecto.com.ar/incidents/view/768752-5" xr:uid="{00000000-0004-0000-0300-0000C20F0000}"/>
    <hyperlink ref="A4311" r:id="rId4036" display="https://webagentes.canaldirecto.com.ar/incidents/view/768748-2" xr:uid="{00000000-0004-0000-0300-0000C30F0000}"/>
    <hyperlink ref="A4312" r:id="rId4037" display="https://webagentes.canaldirecto.com.ar/incidents/view/768747-3" xr:uid="{00000000-0004-0000-0300-0000C40F0000}"/>
    <hyperlink ref="A4313" r:id="rId4038" display="https://webagentes.canaldirecto.com.ar/incidents/view/768746-4" xr:uid="{00000000-0004-0000-0300-0000C50F0000}"/>
    <hyperlink ref="A4314" r:id="rId4039" display="https://webagentes.canaldirecto.com.ar/incidents/view/768745-5" xr:uid="{00000000-0004-0000-0300-0000C60F0000}"/>
    <hyperlink ref="A4315" r:id="rId4040" display="https://webagentes.canaldirecto.com.ar/incidents/view/768744-6" xr:uid="{00000000-0004-0000-0300-0000C70F0000}"/>
    <hyperlink ref="A4285" r:id="rId4041" display="https://webagentes.canaldirecto.com.ar/incidents/view/768740-0" xr:uid="{00000000-0004-0000-0300-0000C80F0000}"/>
    <hyperlink ref="A4286" r:id="rId4042" display="https://webagentes.canaldirecto.com.ar/incidents/view/768739-4" xr:uid="{00000000-0004-0000-0300-0000C90F0000}"/>
    <hyperlink ref="A4290" r:id="rId4043" display="https://webagentes.canaldirecto.com.ar/incidents/view/768690-6" xr:uid="{00000000-0004-0000-0300-0000CA0F0000}"/>
    <hyperlink ref="A4287" r:id="rId4044" display="https://webagentes.canaldirecto.com.ar/incidents/view/768650-8" xr:uid="{00000000-0004-0000-0300-0000CB0F0000}"/>
    <hyperlink ref="A4280" r:id="rId4045" display="https://webagentes.canaldirecto.com.ar/incidents/view/768492-6" xr:uid="{00000000-0004-0000-0300-0000CC0F0000}"/>
    <hyperlink ref="A4282" r:id="rId4046" display="https://webagentes.canaldirecto.com.ar/incidents/view/768466-1" xr:uid="{00000000-0004-0000-0300-0000CD0F0000}"/>
    <hyperlink ref="A4299" r:id="rId4047" display="https://webagentes.canaldirecto.com.ar/incidents/view/768353-8" xr:uid="{00000000-0004-0000-0300-0000CE0F0000}"/>
    <hyperlink ref="A4300" r:id="rId4048" display="https://webagentes.canaldirecto.com.ar/incidents/view/768352-9" xr:uid="{00000000-0004-0000-0300-0000CF0F0000}"/>
    <hyperlink ref="A4301" r:id="rId4049" display="https://webagentes.canaldirecto.com.ar/incidents/view/768351-0" xr:uid="{00000000-0004-0000-0300-0000D00F0000}"/>
    <hyperlink ref="A4302" r:id="rId4050" display="https://webagentes.canaldirecto.com.ar/incidents/view/768350-1" xr:uid="{00000000-0004-0000-0300-0000D10F0000}"/>
    <hyperlink ref="A4303" r:id="rId4051" display="https://webagentes.canaldirecto.com.ar/incidents/view/768349-5" xr:uid="{00000000-0004-0000-0300-0000D20F0000}"/>
    <hyperlink ref="A4304" r:id="rId4052" display="https://webagentes.canaldirecto.com.ar/incidents/view/768348-6" xr:uid="{00000000-0004-0000-0300-0000D30F0000}"/>
    <hyperlink ref="A4305" r:id="rId4053" display="https://webagentes.canaldirecto.com.ar/incidents/view/768347-7" xr:uid="{00000000-0004-0000-0300-0000D40F0000}"/>
    <hyperlink ref="A4306" r:id="rId4054" display="https://webagentes.canaldirecto.com.ar/incidents/view/768346-8" xr:uid="{00000000-0004-0000-0300-0000D50F0000}"/>
    <hyperlink ref="A4307" r:id="rId4055" display="https://webagentes.canaldirecto.com.ar/incidents/view/768345-9" xr:uid="{00000000-0004-0000-0300-0000D60F0000}"/>
    <hyperlink ref="A4308" r:id="rId4056" display="https://webagentes.canaldirecto.com.ar/incidents/view/768344-0" xr:uid="{00000000-0004-0000-0300-0000D70F0000}"/>
    <hyperlink ref="A4309" r:id="rId4057" display="https://webagentes.canaldirecto.com.ar/incidents/view/768343-1" xr:uid="{00000000-0004-0000-0300-0000D80F0000}"/>
    <hyperlink ref="A4277" r:id="rId4058" display="https://webagentes.canaldirecto.com.ar/incidents/view/768305-1" xr:uid="{00000000-0004-0000-0300-0000D90F0000}"/>
    <hyperlink ref="A4278" r:id="rId4059" display="https://webagentes.canaldirecto.com.ar/incidents/view/768265-4" xr:uid="{00000000-0004-0000-0300-0000DA0F0000}"/>
    <hyperlink ref="A4293" r:id="rId4060" display="https://webagentes.canaldirecto.com.ar/incidents/view/768166-4" xr:uid="{00000000-0004-0000-0300-0000DB0F0000}"/>
    <hyperlink ref="A4294" r:id="rId4061" display="https://webagentes.canaldirecto.com.ar/incidents/view/768165-5" xr:uid="{00000000-0004-0000-0300-0000DC0F0000}"/>
    <hyperlink ref="A4295" r:id="rId4062" display="https://webagentes.canaldirecto.com.ar/incidents/view/768164-6" xr:uid="{00000000-0004-0000-0300-0000DD0F0000}"/>
    <hyperlink ref="A4296" r:id="rId4063" display="https://webagentes.canaldirecto.com.ar/incidents/view/768163-7" xr:uid="{00000000-0004-0000-0300-0000DE0F0000}"/>
    <hyperlink ref="A4310" r:id="rId4064" display="https://webagentes.canaldirecto.com.ar/incidents/view/768161-9" xr:uid="{00000000-0004-0000-0300-0000DF0F0000}"/>
    <hyperlink ref="A4297" r:id="rId4065" display="https://webagentes.canaldirecto.com.ar/incidents/view/768160-0" xr:uid="{00000000-0004-0000-0300-0000E00F0000}"/>
    <hyperlink ref="A4298" r:id="rId4066" display="https://webagentes.canaldirecto.com.ar/incidents/view/768159-4" xr:uid="{00000000-0004-0000-0300-0000E10F0000}"/>
    <hyperlink ref="A4275" r:id="rId4067" display="https://webagentes.canaldirecto.com.ar/incidents/view/768134-5" xr:uid="{00000000-0004-0000-0300-0000E20F0000}"/>
    <hyperlink ref="A4281" r:id="rId4068" display="https://webagentes.canaldirecto.com.ar/incidents/view/768133-6" xr:uid="{00000000-0004-0000-0300-0000E30F0000}"/>
    <hyperlink ref="A4276" r:id="rId4069" display="https://webagentes.canaldirecto.com.ar/incidents/view/768035-5" xr:uid="{00000000-0004-0000-0300-0000E40F0000}"/>
    <hyperlink ref="A4274" r:id="rId4070" display="https://webagentes.canaldirecto.com.ar/incidents/view/767999-7" xr:uid="{00000000-0004-0000-0300-0000E50F0000}"/>
    <hyperlink ref="A4279" r:id="rId4071" display="https://webagentes.canaldirecto.com.ar/incidents/view/767987-2" xr:uid="{00000000-0004-0000-0300-0000E60F0000}"/>
    <hyperlink ref="A4283" r:id="rId4072" display="https://webagentes.canaldirecto.com.ar/incidents/view/767708-7" xr:uid="{00000000-0004-0000-0300-0000E70F0000}"/>
    <hyperlink ref="A4266" r:id="rId4073" display="https://webagentes.canaldirecto.com.ar/incidents/view/767674-1" xr:uid="{00000000-0004-0000-0300-0000E80F0000}"/>
    <hyperlink ref="A4267" r:id="rId4074" display="https://webagentes.canaldirecto.com.ar/incidents/view/767668-0" xr:uid="{00000000-0004-0000-0300-0000E90F0000}"/>
    <hyperlink ref="A4268" r:id="rId4075" display="https://webagentes.canaldirecto.com.ar/incidents/view/767626-4" xr:uid="{00000000-0004-0000-0300-0000EA0F0000}"/>
    <hyperlink ref="A4263" r:id="rId4076" display="https://webagentes.canaldirecto.com.ar/incidents/view/767589-4" xr:uid="{00000000-0004-0000-0300-0000EB0F0000}"/>
    <hyperlink ref="A4264" r:id="rId4077" display="https://webagentes.canaldirecto.com.ar/incidents/view/767364-7" xr:uid="{00000000-0004-0000-0300-0000EC0F0000}"/>
    <hyperlink ref="A4262" r:id="rId4078" display="https://webagentes.canaldirecto.com.ar/incidents/view/767243-5" xr:uid="{00000000-0004-0000-0300-0000ED0F0000}"/>
    <hyperlink ref="A4258" r:id="rId4079" display="https://webagentes.canaldirecto.com.ar/incidents/view/767196-8" xr:uid="{00000000-0004-0000-0300-0000EE0F0000}"/>
    <hyperlink ref="A4269" r:id="rId4080" display="https://webagentes.canaldirecto.com.ar/incidents/view/767195-9" xr:uid="{00000000-0004-0000-0300-0000EF0F0000}"/>
    <hyperlink ref="A4254" r:id="rId4081" display="https://webagentes.canaldirecto.com.ar/incidents/view/767126-9" xr:uid="{00000000-0004-0000-0300-0000F00F0000}"/>
    <hyperlink ref="A4259" r:id="rId4082" display="https://webagentes.canaldirecto.com.ar/incidents/view/767100-1" xr:uid="{00000000-0004-0000-0300-0000F10F0000}"/>
    <hyperlink ref="A4255" r:id="rId4083" display="https://webagentes.canaldirecto.com.ar/incidents/view/766999-0" xr:uid="{00000000-0004-0000-0300-0000F20F0000}"/>
    <hyperlink ref="A4256" r:id="rId4084" display="https://webagentes.canaldirecto.com.ar/incidents/view/766978-7" xr:uid="{00000000-0004-0000-0300-0000F30F0000}"/>
    <hyperlink ref="A4261" r:id="rId4085" display="https://webagentes.canaldirecto.com.ar/incidents/view/766966-2" xr:uid="{00000000-0004-0000-0300-0000F40F0000}"/>
    <hyperlink ref="A4251" r:id="rId4086" display="https://webagentes.canaldirecto.com.ar/incidents/view/766905-1" xr:uid="{00000000-0004-0000-0300-0000F50F0000}"/>
    <hyperlink ref="A4252" r:id="rId4087" display="https://webagentes.canaldirecto.com.ar/incidents/view/766642-5" xr:uid="{00000000-0004-0000-0300-0000F60F0000}"/>
    <hyperlink ref="A4257" r:id="rId4088" display="https://webagentes.canaldirecto.com.ar/incidents/view/766550-5" xr:uid="{00000000-0004-0000-0300-0000F70F0000}"/>
    <hyperlink ref="A4271" r:id="rId4089" display="https://webagentes.canaldirecto.com.ar/incidents/view/765730-2" xr:uid="{00000000-0004-0000-0300-0000F80F0000}"/>
    <hyperlink ref="A4272" r:id="rId4090" display="https://webagentes.canaldirecto.com.ar/incidents/view/765729-6" xr:uid="{00000000-0004-0000-0300-0000F90F0000}"/>
    <hyperlink ref="A4273" r:id="rId4091" display="https://webagentes.canaldirecto.com.ar/incidents/view/765728-7" xr:uid="{00000000-0004-0000-0300-0000FA0F0000}"/>
    <hyperlink ref="A4253" r:id="rId4092" display="https://webagentes.canaldirecto.com.ar/incidents/view/765344-9" xr:uid="{00000000-0004-0000-0300-0000FB0F0000}"/>
    <hyperlink ref="A4260" r:id="rId4093" display="https://webagentes.canaldirecto.com.ar/incidents/view/764884-5" xr:uid="{00000000-0004-0000-0300-0000FC0F0000}"/>
    <hyperlink ref="A4270" r:id="rId4094" display="https://webagentes.canaldirecto.com.ar/incidents/view/764542-2" xr:uid="{00000000-0004-0000-0300-0000FD0F0000}"/>
    <hyperlink ref="A4265" r:id="rId4095" display="https://webagentes.canaldirecto.com.ar/incidents/view/764154-1" xr:uid="{00000000-0004-0000-0300-0000FE0F0000}"/>
    <hyperlink ref="A4284" r:id="rId4096" display="https://webagentes.canaldirecto.com.ar/incidents/view/760661-8" xr:uid="{00000000-0004-0000-0300-0000FF0F0000}"/>
    <hyperlink ref="A4384" r:id="rId4097" display="https://webagentes.canaldirecto.com.ar/incidents/view/771923-1" xr:uid="{00000000-0004-0000-0300-000000100000}"/>
    <hyperlink ref="A4385" r:id="rId4098" display="https://webagentes.canaldirecto.com.ar/incidents/view/771707-5" xr:uid="{00000000-0004-0000-0300-000001100000}"/>
    <hyperlink ref="A4386" r:id="rId4099" display="https://webagentes.canaldirecto.com.ar/incidents/view/771633-1" xr:uid="{00000000-0004-0000-0300-000002100000}"/>
    <hyperlink ref="A4381" r:id="rId4100" display="https://webagentes.canaldirecto.com.ar/incidents/view/771547-5" xr:uid="{00000000-0004-0000-0300-000003100000}"/>
    <hyperlink ref="A4382" r:id="rId4101" display="https://webagentes.canaldirecto.com.ar/incidents/view/771440-3" xr:uid="{00000000-0004-0000-0300-000004100000}"/>
    <hyperlink ref="A4379" r:id="rId4102" display="https://webagentes.canaldirecto.com.ar/incidents/view/771425-4" xr:uid="{00000000-0004-0000-0300-000005100000}"/>
    <hyperlink ref="A4449" r:id="rId4103" display="https://webagentes.canaldirecto.com.ar/incidents/view/771357-4" xr:uid="{00000000-0004-0000-0300-000006100000}"/>
    <hyperlink ref="A4450" r:id="rId4104" display="https://webagentes.canaldirecto.com.ar/incidents/view/771356-5" xr:uid="{00000000-0004-0000-0300-000007100000}"/>
    <hyperlink ref="A4451" r:id="rId4105" display="https://webagentes.canaldirecto.com.ar/incidents/view/771355-6" xr:uid="{00000000-0004-0000-0300-000008100000}"/>
    <hyperlink ref="A4452" r:id="rId4106" display="https://webagentes.canaldirecto.com.ar/incidents/view/771354-7" xr:uid="{00000000-0004-0000-0300-000009100000}"/>
    <hyperlink ref="A4375" r:id="rId4107" display="https://webagentes.canaldirecto.com.ar/incidents/view/771275-1" xr:uid="{00000000-0004-0000-0300-00000A100000}"/>
    <hyperlink ref="A4447" r:id="rId4108" display="https://webagentes.canaldirecto.com.ar/incidents/view/771247-8" xr:uid="{00000000-0004-0000-0300-00000B100000}"/>
    <hyperlink ref="A4448" r:id="rId4109" display="https://webagentes.canaldirecto.com.ar/incidents/view/771246-9" xr:uid="{00000000-0004-0000-0300-00000C100000}"/>
    <hyperlink ref="A4376" r:id="rId4110" display="https://webagentes.canaldirecto.com.ar/incidents/view/771226-5" xr:uid="{00000000-0004-0000-0300-00000D100000}"/>
    <hyperlink ref="A4446" r:id="rId4111" display="https://webagentes.canaldirecto.com.ar/incidents/view/771099-3" xr:uid="{00000000-0004-0000-0300-00000E100000}"/>
    <hyperlink ref="A4377" r:id="rId4112" display="https://webagentes.canaldirecto.com.ar/incidents/view/771077-1" xr:uid="{00000000-0004-0000-0300-00000F100000}"/>
    <hyperlink ref="A4378" r:id="rId4113" display="https://webagentes.canaldirecto.com.ar/incidents/view/771001-8" xr:uid="{00000000-0004-0000-0300-000010100000}"/>
    <hyperlink ref="A4441" r:id="rId4114" display="https://webagentes.canaldirecto.com.ar/incidents/view/770973-9" xr:uid="{00000000-0004-0000-0300-000011100000}"/>
    <hyperlink ref="A4442" r:id="rId4115" display="https://webagentes.canaldirecto.com.ar/incidents/view/770972-0" xr:uid="{00000000-0004-0000-0300-000012100000}"/>
    <hyperlink ref="A4443" r:id="rId4116" display="https://webagentes.canaldirecto.com.ar/incidents/view/770971-1" xr:uid="{00000000-0004-0000-0300-000013100000}"/>
    <hyperlink ref="A4444" r:id="rId4117" display="https://webagentes.canaldirecto.com.ar/incidents/view/770970-2" xr:uid="{00000000-0004-0000-0300-000014100000}"/>
    <hyperlink ref="A4445" r:id="rId4118" display="https://webagentes.canaldirecto.com.ar/incidents/view/770969-6" xr:uid="{00000000-0004-0000-0300-000015100000}"/>
    <hyperlink ref="A4432" r:id="rId4119" display="https://webagentes.canaldirecto.com.ar/incidents/view/770947-4" xr:uid="{00000000-0004-0000-0300-000016100000}"/>
    <hyperlink ref="A4433" r:id="rId4120" display="https://webagentes.canaldirecto.com.ar/incidents/view/770946-5" xr:uid="{00000000-0004-0000-0300-000017100000}"/>
    <hyperlink ref="A4434" r:id="rId4121" display="https://webagentes.canaldirecto.com.ar/incidents/view/770945-6" xr:uid="{00000000-0004-0000-0300-000018100000}"/>
    <hyperlink ref="A4435" r:id="rId4122" display="https://webagentes.canaldirecto.com.ar/incidents/view/770944-7" xr:uid="{00000000-0004-0000-0300-000019100000}"/>
    <hyperlink ref="A4436" r:id="rId4123" display="https://webagentes.canaldirecto.com.ar/incidents/view/770943-8" xr:uid="{00000000-0004-0000-0300-00001A100000}"/>
    <hyperlink ref="A4437" r:id="rId4124" display="https://webagentes.canaldirecto.com.ar/incidents/view/770942-9" xr:uid="{00000000-0004-0000-0300-00001B100000}"/>
    <hyperlink ref="A4438" r:id="rId4125" display="https://webagentes.canaldirecto.com.ar/incidents/view/770941-0" xr:uid="{00000000-0004-0000-0300-00001C100000}"/>
    <hyperlink ref="A4439" r:id="rId4126" display="https://webagentes.canaldirecto.com.ar/incidents/view/770940-1" xr:uid="{00000000-0004-0000-0300-00001D100000}"/>
    <hyperlink ref="A4440" r:id="rId4127" display="https://webagentes.canaldirecto.com.ar/incidents/view/770939-5" xr:uid="{00000000-0004-0000-0300-00001E100000}"/>
    <hyperlink ref="A4373" r:id="rId4128" display="https://webagentes.canaldirecto.com.ar/incidents/view/770935-9" xr:uid="{00000000-0004-0000-0300-00001F100000}"/>
    <hyperlink ref="A4370" r:id="rId4129" display="https://webagentes.canaldirecto.com.ar/incidents/view/770914-6" xr:uid="{00000000-0004-0000-0300-000020100000}"/>
    <hyperlink ref="A4371" r:id="rId4130" display="https://webagentes.canaldirecto.com.ar/incidents/view/770910-0" xr:uid="{00000000-0004-0000-0300-000021100000}"/>
    <hyperlink ref="A4380" r:id="rId4131" display="https://webagentes.canaldirecto.com.ar/incidents/view/770908-5" xr:uid="{00000000-0004-0000-0300-000022100000}"/>
    <hyperlink ref="A4367" r:id="rId4132" display="https://webagentes.canaldirecto.com.ar/incidents/view/770890-7" xr:uid="{00000000-0004-0000-0300-000023100000}"/>
    <hyperlink ref="A4372" r:id="rId4133" display="https://webagentes.canaldirecto.com.ar/incidents/view/770882-8" xr:uid="{00000000-0004-0000-0300-000024100000}"/>
    <hyperlink ref="A4368" r:id="rId4134" display="https://webagentes.canaldirecto.com.ar/incidents/view/770860-6" xr:uid="{00000000-0004-0000-0300-000025100000}"/>
    <hyperlink ref="A4374" r:id="rId4135" display="https://webagentes.canaldirecto.com.ar/incidents/view/770844-8" xr:uid="{00000000-0004-0000-0300-000026100000}"/>
    <hyperlink ref="A4369" r:id="rId4136" display="https://webagentes.canaldirecto.com.ar/incidents/view/770843-9" xr:uid="{00000000-0004-0000-0300-000027100000}"/>
    <hyperlink ref="A4365" r:id="rId4137" display="https://webagentes.canaldirecto.com.ar/incidents/view/770842-0" xr:uid="{00000000-0004-0000-0300-000028100000}"/>
    <hyperlink ref="A4366" r:id="rId4138" display="https://webagentes.canaldirecto.com.ar/incidents/view/770767-0" xr:uid="{00000000-0004-0000-0300-000029100000}"/>
    <hyperlink ref="A4426" r:id="rId4139" display="https://webagentes.canaldirecto.com.ar/incidents/view/770697-2" xr:uid="{00000000-0004-0000-0300-00002A100000}"/>
    <hyperlink ref="A4427" r:id="rId4140" display="https://webagentes.canaldirecto.com.ar/incidents/view/770696-3" xr:uid="{00000000-0004-0000-0300-00002B100000}"/>
    <hyperlink ref="A4428" r:id="rId4141" display="https://webagentes.canaldirecto.com.ar/incidents/view/770695-4" xr:uid="{00000000-0004-0000-0300-00002C100000}"/>
    <hyperlink ref="A4429" r:id="rId4142" display="https://webagentes.canaldirecto.com.ar/incidents/view/770694-5" xr:uid="{00000000-0004-0000-0300-00002D100000}"/>
    <hyperlink ref="A4430" r:id="rId4143" display="https://webagentes.canaldirecto.com.ar/incidents/view/770693-6" xr:uid="{00000000-0004-0000-0300-00002E100000}"/>
    <hyperlink ref="A4431" r:id="rId4144" display="https://webagentes.canaldirecto.com.ar/incidents/view/770692-7" xr:uid="{00000000-0004-0000-0300-00002F100000}"/>
    <hyperlink ref="A4364" r:id="rId4145" display="https://webagentes.canaldirecto.com.ar/incidents/view/770537-1" xr:uid="{00000000-0004-0000-0300-000030100000}"/>
    <hyperlink ref="A4418" r:id="rId4146" display="https://webagentes.canaldirecto.com.ar/incidents/view/770528-3" xr:uid="{00000000-0004-0000-0300-000031100000}"/>
    <hyperlink ref="A4419" r:id="rId4147" display="https://webagentes.canaldirecto.com.ar/incidents/view/770527-4" xr:uid="{00000000-0004-0000-0300-000032100000}"/>
    <hyperlink ref="A4420" r:id="rId4148" display="https://webagentes.canaldirecto.com.ar/incidents/view/770526-5" xr:uid="{00000000-0004-0000-0300-000033100000}"/>
    <hyperlink ref="A4421" r:id="rId4149" display="https://webagentes.canaldirecto.com.ar/incidents/view/770525-6" xr:uid="{00000000-0004-0000-0300-000034100000}"/>
    <hyperlink ref="A4422" r:id="rId4150" display="https://webagentes.canaldirecto.com.ar/incidents/view/770524-7" xr:uid="{00000000-0004-0000-0300-000035100000}"/>
    <hyperlink ref="A4423" r:id="rId4151" display="https://webagentes.canaldirecto.com.ar/incidents/view/770523-8" xr:uid="{00000000-0004-0000-0300-000036100000}"/>
    <hyperlink ref="A4424" r:id="rId4152" display="https://webagentes.canaldirecto.com.ar/incidents/view/770522-9" xr:uid="{00000000-0004-0000-0300-000037100000}"/>
    <hyperlink ref="A4425" r:id="rId4153" display="https://webagentes.canaldirecto.com.ar/incidents/view/770521-0" xr:uid="{00000000-0004-0000-0300-000038100000}"/>
    <hyperlink ref="A4362" r:id="rId4154" display="https://webagentes.canaldirecto.com.ar/incidents/view/770515-9" xr:uid="{00000000-0004-0000-0300-000039100000}"/>
    <hyperlink ref="A4359" r:id="rId4155" display="https://webagentes.canaldirecto.com.ar/incidents/view/770491-0" xr:uid="{00000000-0004-0000-0300-00003A100000}"/>
    <hyperlink ref="A4360" r:id="rId4156" display="https://webagentes.canaldirecto.com.ar/incidents/view/770444-2" xr:uid="{00000000-0004-0000-0300-00003B100000}"/>
    <hyperlink ref="A4363" r:id="rId4157" display="https://webagentes.canaldirecto.com.ar/incidents/view/770360-1" xr:uid="{00000000-0004-0000-0300-00003C100000}"/>
    <hyperlink ref="A4409" r:id="rId4158" display="https://webagentes.canaldirecto.com.ar/incidents/view/770329-4" xr:uid="{00000000-0004-0000-0300-00003D100000}"/>
    <hyperlink ref="A4410" r:id="rId4159" display="https://webagentes.canaldirecto.com.ar/incidents/view/770328-5" xr:uid="{00000000-0004-0000-0300-00003E100000}"/>
    <hyperlink ref="A4411" r:id="rId4160" display="https://webagentes.canaldirecto.com.ar/incidents/view/770327-6" xr:uid="{00000000-0004-0000-0300-00003F100000}"/>
    <hyperlink ref="A4412" r:id="rId4161" display="https://webagentes.canaldirecto.com.ar/incidents/view/770326-7" xr:uid="{00000000-0004-0000-0300-000040100000}"/>
    <hyperlink ref="A4413" r:id="rId4162" display="https://webagentes.canaldirecto.com.ar/incidents/view/770325-8" xr:uid="{00000000-0004-0000-0300-000041100000}"/>
    <hyperlink ref="A4414" r:id="rId4163" display="https://webagentes.canaldirecto.com.ar/incidents/view/770320-3" xr:uid="{00000000-0004-0000-0300-000042100000}"/>
    <hyperlink ref="A4415" r:id="rId4164" display="https://webagentes.canaldirecto.com.ar/incidents/view/770319-7" xr:uid="{00000000-0004-0000-0300-000043100000}"/>
    <hyperlink ref="A4416" r:id="rId4165" display="https://webagentes.canaldirecto.com.ar/incidents/view/770318-8" xr:uid="{00000000-0004-0000-0300-000044100000}"/>
    <hyperlink ref="A4417" r:id="rId4166" display="https://webagentes.canaldirecto.com.ar/incidents/view/770317-9" xr:uid="{00000000-0004-0000-0300-000045100000}"/>
    <hyperlink ref="A4355" r:id="rId4167" display="https://webagentes.canaldirecto.com.ar/incidents/view/770282-4" xr:uid="{00000000-0004-0000-0300-000046100000}"/>
    <hyperlink ref="A4356" r:id="rId4168" display="https://webagentes.canaldirecto.com.ar/incidents/view/770211-6" xr:uid="{00000000-0004-0000-0300-000047100000}"/>
    <hyperlink ref="A4357" r:id="rId4169" display="https://webagentes.canaldirecto.com.ar/incidents/view/770167-6" xr:uid="{00000000-0004-0000-0300-000048100000}"/>
    <hyperlink ref="A4404" r:id="rId4170" display="https://webagentes.canaldirecto.com.ar/incidents/view/770087-1" xr:uid="{00000000-0004-0000-0300-000049100000}"/>
    <hyperlink ref="A4405" r:id="rId4171" display="https://webagentes.canaldirecto.com.ar/incidents/view/770086-2" xr:uid="{00000000-0004-0000-0300-00004A100000}"/>
    <hyperlink ref="A4406" r:id="rId4172" display="https://webagentes.canaldirecto.com.ar/incidents/view/770085-3" xr:uid="{00000000-0004-0000-0300-00004B100000}"/>
    <hyperlink ref="A4407" r:id="rId4173" display="https://webagentes.canaldirecto.com.ar/incidents/view/770084-4" xr:uid="{00000000-0004-0000-0300-00004C100000}"/>
    <hyperlink ref="A4408" r:id="rId4174" display="https://webagentes.canaldirecto.com.ar/incidents/view/770083-5" xr:uid="{00000000-0004-0000-0300-00004D100000}"/>
    <hyperlink ref="A4351" r:id="rId4175" display="https://webagentes.canaldirecto.com.ar/incidents/view/770014-5" xr:uid="{00000000-0004-0000-0300-00004E100000}"/>
    <hyperlink ref="A4348" r:id="rId4176" display="https://webagentes.canaldirecto.com.ar/incidents/view/769993-7" xr:uid="{00000000-0004-0000-0300-00004F100000}"/>
    <hyperlink ref="A4352" r:id="rId4177" display="https://webagentes.canaldirecto.com.ar/incidents/view/769964-5" xr:uid="{00000000-0004-0000-0300-000050100000}"/>
    <hyperlink ref="A4349" r:id="rId4178" display="https://webagentes.canaldirecto.com.ar/incidents/view/769918-6" xr:uid="{00000000-0004-0000-0300-000051100000}"/>
    <hyperlink ref="A4350" r:id="rId4179" display="https://webagentes.canaldirecto.com.ar/incidents/view/769916-8" xr:uid="{00000000-0004-0000-0300-000052100000}"/>
    <hyperlink ref="A4358" r:id="rId4180" display="https://webagentes.canaldirecto.com.ar/incidents/view/769912-2" xr:uid="{00000000-0004-0000-0300-000053100000}"/>
    <hyperlink ref="A4389" r:id="rId4181" display="https://webagentes.canaldirecto.com.ar/incidents/view/769908-9" xr:uid="{00000000-0004-0000-0300-000054100000}"/>
    <hyperlink ref="A4353" r:id="rId4182" display="https://webagentes.canaldirecto.com.ar/incidents/view/769901-6" xr:uid="{00000000-0004-0000-0300-000055100000}"/>
    <hyperlink ref="A4346" r:id="rId4183" display="https://webagentes.canaldirecto.com.ar/incidents/view/769841-5" xr:uid="{00000000-0004-0000-0300-000056100000}"/>
    <hyperlink ref="A4347" r:id="rId4184" display="https://webagentes.canaldirecto.com.ar/incidents/view/769836-3" xr:uid="{00000000-0004-0000-0300-000057100000}"/>
    <hyperlink ref="A4345" r:id="rId4185" display="https://webagentes.canaldirecto.com.ar/incidents/view/769728-5" xr:uid="{00000000-0004-0000-0300-000058100000}"/>
    <hyperlink ref="A4390" r:id="rId4186" display="https://webagentes.canaldirecto.com.ar/incidents/view/769687-9" xr:uid="{00000000-0004-0000-0300-000059100000}"/>
    <hyperlink ref="A4391" r:id="rId4187" display="https://webagentes.canaldirecto.com.ar/incidents/view/769686-0" xr:uid="{00000000-0004-0000-0300-00005A100000}"/>
    <hyperlink ref="A4392" r:id="rId4188" display="https://webagentes.canaldirecto.com.ar/incidents/view/769685-1" xr:uid="{00000000-0004-0000-0300-00005B100000}"/>
    <hyperlink ref="A4393" r:id="rId4189" display="https://webagentes.canaldirecto.com.ar/incidents/view/769684-2" xr:uid="{00000000-0004-0000-0300-00005C100000}"/>
    <hyperlink ref="A4394" r:id="rId4190" display="https://webagentes.canaldirecto.com.ar/incidents/view/769683-3" xr:uid="{00000000-0004-0000-0300-00005D100000}"/>
    <hyperlink ref="A4395" r:id="rId4191" display="https://webagentes.canaldirecto.com.ar/incidents/view/769682-4" xr:uid="{00000000-0004-0000-0300-00005E100000}"/>
    <hyperlink ref="A4396" r:id="rId4192" display="https://webagentes.canaldirecto.com.ar/incidents/view/769681-5" xr:uid="{00000000-0004-0000-0300-00005F100000}"/>
    <hyperlink ref="A4397" r:id="rId4193" display="https://webagentes.canaldirecto.com.ar/incidents/view/769677-2" xr:uid="{00000000-0004-0000-0300-000060100000}"/>
    <hyperlink ref="A4398" r:id="rId4194" display="https://webagentes.canaldirecto.com.ar/incidents/view/769676-3" xr:uid="{00000000-0004-0000-0300-000061100000}"/>
    <hyperlink ref="A4399" r:id="rId4195" display="https://webagentes.canaldirecto.com.ar/incidents/view/769675-4" xr:uid="{00000000-0004-0000-0300-000062100000}"/>
    <hyperlink ref="A4400" r:id="rId4196" display="https://webagentes.canaldirecto.com.ar/incidents/view/769674-5" xr:uid="{00000000-0004-0000-0300-000063100000}"/>
    <hyperlink ref="A4401" r:id="rId4197" display="https://webagentes.canaldirecto.com.ar/incidents/view/769673-6" xr:uid="{00000000-0004-0000-0300-000064100000}"/>
    <hyperlink ref="A4361" r:id="rId4198" display="https://webagentes.canaldirecto.com.ar/incidents/view/769619-8" xr:uid="{00000000-0004-0000-0300-000065100000}"/>
    <hyperlink ref="A4402" r:id="rId4199" display="https://webagentes.canaldirecto.com.ar/incidents/view/769564-9" xr:uid="{00000000-0004-0000-0300-000066100000}"/>
    <hyperlink ref="A4403" r:id="rId4200" display="https://webagentes.canaldirecto.com.ar/incidents/view/769563-0" xr:uid="{00000000-0004-0000-0300-000067100000}"/>
    <hyperlink ref="A4344" r:id="rId4201" display="https://webagentes.canaldirecto.com.ar/incidents/view/769524-1" xr:uid="{00000000-0004-0000-0300-000068100000}"/>
    <hyperlink ref="A4341" r:id="rId4202" display="https://webagentes.canaldirecto.com.ar/incidents/view/769481-7" xr:uid="{00000000-0004-0000-0300-000069100000}"/>
    <hyperlink ref="A4354" r:id="rId4203" display="https://webagentes.canaldirecto.com.ar/incidents/view/769473-8" xr:uid="{00000000-0004-0000-0300-00006A100000}"/>
    <hyperlink ref="A4342" r:id="rId4204" display="https://webagentes.canaldirecto.com.ar/incidents/view/769374-8" xr:uid="{00000000-0004-0000-0300-00006B100000}"/>
    <hyperlink ref="A4338" r:id="rId4205" display="https://webagentes.canaldirecto.com.ar/incidents/view/769352-6" xr:uid="{00000000-0004-0000-0300-00006C100000}"/>
    <hyperlink ref="A4339" r:id="rId4206" display="https://webagentes.canaldirecto.com.ar/incidents/view/769193-5" xr:uid="{00000000-0004-0000-0300-00006D100000}"/>
    <hyperlink ref="A4335" r:id="rId4207" display="https://webagentes.canaldirecto.com.ar/incidents/view/769162-5" xr:uid="{00000000-0004-0000-0300-00006E100000}"/>
    <hyperlink ref="A4343" r:id="rId4208" display="https://webagentes.canaldirecto.com.ar/incidents/view/768927-7" xr:uid="{00000000-0004-0000-0300-00006F100000}"/>
    <hyperlink ref="A4340" r:id="rId4209" display="https://webagentes.canaldirecto.com.ar/incidents/view/768823-2" xr:uid="{00000000-0004-0000-0300-000070100000}"/>
    <hyperlink ref="A4332" r:id="rId4210" display="https://webagentes.canaldirecto.com.ar/incidents/view/768698-8" xr:uid="{00000000-0004-0000-0300-000071100000}"/>
    <hyperlink ref="A4333" r:id="rId4211" display="https://webagentes.canaldirecto.com.ar/incidents/view/768505-9" xr:uid="{00000000-0004-0000-0300-000072100000}"/>
    <hyperlink ref="A4334" r:id="rId4212" display="https://webagentes.canaldirecto.com.ar/incidents/view/768504-0" xr:uid="{00000000-0004-0000-0300-000073100000}"/>
    <hyperlink ref="A4383" r:id="rId4213" display="https://webagentes.canaldirecto.com.ar/incidents/view/768065-6" xr:uid="{00000000-0004-0000-0300-000074100000}"/>
    <hyperlink ref="A4336" r:id="rId4214" display="https://webagentes.canaldirecto.com.ar/incidents/view/767773-1" xr:uid="{00000000-0004-0000-0300-000075100000}"/>
    <hyperlink ref="A4337" r:id="rId4215" display="https://webagentes.canaldirecto.com.ar/incidents/view/767613-0" xr:uid="{00000000-0004-0000-0300-000076100000}"/>
    <hyperlink ref="A4564" r:id="rId4216" display="https://webagentes.canaldirecto.com.ar/incidents/view/775068-1" xr:uid="{00000000-0004-0000-0300-000077100000}"/>
    <hyperlink ref="A4565" r:id="rId4217" display="https://webagentes.canaldirecto.com.ar/incidents/view/775067-2" xr:uid="{00000000-0004-0000-0300-000078100000}"/>
    <hyperlink ref="A4566" r:id="rId4218" display="https://webagentes.canaldirecto.com.ar/incidents/view/775066-3" xr:uid="{00000000-0004-0000-0300-000079100000}"/>
    <hyperlink ref="A4567" r:id="rId4219" display="https://webagentes.canaldirecto.com.ar/incidents/view/775065-4" xr:uid="{00000000-0004-0000-0300-00007A100000}"/>
    <hyperlink ref="A4568" r:id="rId4220" display="https://webagentes.canaldirecto.com.ar/incidents/view/775064-5" xr:uid="{00000000-0004-0000-0300-00007B100000}"/>
    <hyperlink ref="A4569" r:id="rId4221" display="https://webagentes.canaldirecto.com.ar/incidents/view/775063-6" xr:uid="{00000000-0004-0000-0300-00007C100000}"/>
    <hyperlink ref="A4570" r:id="rId4222" display="https://webagentes.canaldirecto.com.ar/incidents/view/775062-7" xr:uid="{00000000-0004-0000-0300-00007D100000}"/>
    <hyperlink ref="A4571" r:id="rId4223" display="https://webagentes.canaldirecto.com.ar/incidents/view/775061-8" xr:uid="{00000000-0004-0000-0300-00007E100000}"/>
    <hyperlink ref="A4572" r:id="rId4224" display="https://webagentes.canaldirecto.com.ar/incidents/view/775060-9" xr:uid="{00000000-0004-0000-0300-00007F100000}"/>
    <hyperlink ref="A4573" r:id="rId4225" display="https://webagentes.canaldirecto.com.ar/incidents/view/775059-3" xr:uid="{00000000-0004-0000-0300-000080100000}"/>
    <hyperlink ref="A4574" r:id="rId4226" display="https://webagentes.canaldirecto.com.ar/incidents/view/775058-4" xr:uid="{00000000-0004-0000-0300-000081100000}"/>
    <hyperlink ref="A4559" r:id="rId4227" display="https://webagentes.canaldirecto.com.ar/incidents/view/774723-4" xr:uid="{00000000-0004-0000-0300-000082100000}"/>
    <hyperlink ref="A4560" r:id="rId4228" display="https://webagentes.canaldirecto.com.ar/incidents/view/774722-5" xr:uid="{00000000-0004-0000-0300-000083100000}"/>
    <hyperlink ref="A4561" r:id="rId4229" display="https://webagentes.canaldirecto.com.ar/incidents/view/774721-6" xr:uid="{00000000-0004-0000-0300-000084100000}"/>
    <hyperlink ref="A4562" r:id="rId4230" display="https://webagentes.canaldirecto.com.ar/incidents/view/774720-7" xr:uid="{00000000-0004-0000-0300-000085100000}"/>
    <hyperlink ref="A4563" r:id="rId4231" display="https://webagentes.canaldirecto.com.ar/incidents/view/774710-0" xr:uid="{00000000-0004-0000-0300-000086100000}"/>
    <hyperlink ref="A4557" r:id="rId4232" display="https://webagentes.canaldirecto.com.ar/incidents/view/774576-8" xr:uid="{00000000-0004-0000-0300-000087100000}"/>
    <hyperlink ref="A4558" r:id="rId4233" display="https://webagentes.canaldirecto.com.ar/incidents/view/774575-9" xr:uid="{00000000-0004-0000-0300-000088100000}"/>
    <hyperlink ref="A4505" r:id="rId4234" display="https://webagentes.canaldirecto.com.ar/incidents/view/774550-0" xr:uid="{00000000-0004-0000-0300-000089100000}"/>
    <hyperlink ref="A4502" r:id="rId4235" display="https://webagentes.canaldirecto.com.ar/incidents/view/774538-8" xr:uid="{00000000-0004-0000-0300-00008A100000}"/>
    <hyperlink ref="A4550" r:id="rId4236" display="https://webagentes.canaldirecto.com.ar/incidents/view/774520-9" xr:uid="{00000000-0004-0000-0300-00008B100000}"/>
    <hyperlink ref="A4551" r:id="rId4237" display="https://webagentes.canaldirecto.com.ar/incidents/view/774519-3" xr:uid="{00000000-0004-0000-0300-00008C100000}"/>
    <hyperlink ref="A4507" r:id="rId4238" display="https://webagentes.canaldirecto.com.ar/incidents/view/774488-4" xr:uid="{00000000-0004-0000-0300-00008D100000}"/>
    <hyperlink ref="A4506" r:id="rId4239" display="https://webagentes.canaldirecto.com.ar/incidents/view/774484-8" xr:uid="{00000000-0004-0000-0300-00008E100000}"/>
    <hyperlink ref="A4552" r:id="rId4240" display="https://webagentes.canaldirecto.com.ar/incidents/view/774469-9" xr:uid="{00000000-0004-0000-0300-00008F100000}"/>
    <hyperlink ref="A4553" r:id="rId4241" display="https://webagentes.canaldirecto.com.ar/incidents/view/774468-0" xr:uid="{00000000-0004-0000-0300-000090100000}"/>
    <hyperlink ref="A4554" r:id="rId4242" display="https://webagentes.canaldirecto.com.ar/incidents/view/774467-1" xr:uid="{00000000-0004-0000-0300-000091100000}"/>
    <hyperlink ref="A4555" r:id="rId4243" display="https://webagentes.canaldirecto.com.ar/incidents/view/774466-2" xr:uid="{00000000-0004-0000-0300-000092100000}"/>
    <hyperlink ref="A4556" r:id="rId4244" display="https://webagentes.canaldirecto.com.ar/incidents/view/774465-3" xr:uid="{00000000-0004-0000-0300-000093100000}"/>
    <hyperlink ref="A4500" r:id="rId4245" display="https://webagentes.canaldirecto.com.ar/incidents/view/774290-1" xr:uid="{00000000-0004-0000-0300-000094100000}"/>
    <hyperlink ref="A4503" r:id="rId4246" display="https://webagentes.canaldirecto.com.ar/incidents/view/774249-7" xr:uid="{00000000-0004-0000-0300-000095100000}"/>
    <hyperlink ref="A4541" r:id="rId4247" display="https://webagentes.canaldirecto.com.ar/incidents/view/774178-0" xr:uid="{00000000-0004-0000-0300-000096100000}"/>
    <hyperlink ref="A4546" r:id="rId4248" display="https://webagentes.canaldirecto.com.ar/incidents/view/774162-9" xr:uid="{00000000-0004-0000-0300-000097100000}"/>
    <hyperlink ref="A4547" r:id="rId4249" display="https://webagentes.canaldirecto.com.ar/incidents/view/774161-0" xr:uid="{00000000-0004-0000-0300-000098100000}"/>
    <hyperlink ref="A4548" r:id="rId4250" display="https://webagentes.canaldirecto.com.ar/incidents/view/774160-1" xr:uid="{00000000-0004-0000-0300-000099100000}"/>
    <hyperlink ref="A4549" r:id="rId4251" display="https://webagentes.canaldirecto.com.ar/incidents/view/774159-5" xr:uid="{00000000-0004-0000-0300-00009A100000}"/>
    <hyperlink ref="A4542" r:id="rId4252" display="https://webagentes.canaldirecto.com.ar/incidents/view/774158-6" xr:uid="{00000000-0004-0000-0300-00009B100000}"/>
    <hyperlink ref="A4543" r:id="rId4253" display="https://webagentes.canaldirecto.com.ar/incidents/view/774157-7" xr:uid="{00000000-0004-0000-0300-00009C100000}"/>
    <hyperlink ref="A4544" r:id="rId4254" display="https://webagentes.canaldirecto.com.ar/incidents/view/774156-8" xr:uid="{00000000-0004-0000-0300-00009D100000}"/>
    <hyperlink ref="A4545" r:id="rId4255" display="https://webagentes.canaldirecto.com.ar/incidents/view/774155-9" xr:uid="{00000000-0004-0000-0300-00009E100000}"/>
    <hyperlink ref="A4499" r:id="rId4256" display="https://webagentes.canaldirecto.com.ar/incidents/view/774100-9" xr:uid="{00000000-0004-0000-0300-00009F100000}"/>
    <hyperlink ref="A4495" r:id="rId4257" display="https://webagentes.canaldirecto.com.ar/incidents/view/773859-1" xr:uid="{00000000-0004-0000-0300-0000A0100000}"/>
    <hyperlink ref="A4496" r:id="rId4258" display="https://webagentes.canaldirecto.com.ar/incidents/view/773798-1" xr:uid="{00000000-0004-0000-0300-0000A1100000}"/>
    <hyperlink ref="A4536" r:id="rId4259" display="https://webagentes.canaldirecto.com.ar/incidents/view/773789-3" xr:uid="{00000000-0004-0000-0300-0000A2100000}"/>
    <hyperlink ref="A4537" r:id="rId4260" display="https://webagentes.canaldirecto.com.ar/incidents/view/773788-4" xr:uid="{00000000-0004-0000-0300-0000A3100000}"/>
    <hyperlink ref="A4538" r:id="rId4261" display="https://webagentes.canaldirecto.com.ar/incidents/view/773787-5" xr:uid="{00000000-0004-0000-0300-0000A4100000}"/>
    <hyperlink ref="A4539" r:id="rId4262" display="https://webagentes.canaldirecto.com.ar/incidents/view/773786-6" xr:uid="{00000000-0004-0000-0300-0000A5100000}"/>
    <hyperlink ref="A4508" r:id="rId4263" display="https://webagentes.canaldirecto.com.ar/incidents/view/773777-8" xr:uid="{00000000-0004-0000-0300-0000A6100000}"/>
    <hyperlink ref="A4497" r:id="rId4264" display="https://webagentes.canaldirecto.com.ar/incidents/view/773764-4" xr:uid="{00000000-0004-0000-0300-0000A7100000}"/>
    <hyperlink ref="A4509" r:id="rId4265" display="https://webagentes.canaldirecto.com.ar/incidents/view/773742-2" xr:uid="{00000000-0004-0000-0300-0000A8100000}"/>
    <hyperlink ref="A4524" r:id="rId4266" display="https://webagentes.canaldirecto.com.ar/incidents/view/773731-6" xr:uid="{00000000-0004-0000-0300-0000A9100000}"/>
    <hyperlink ref="A4525" r:id="rId4267" display="https://webagentes.canaldirecto.com.ar/incidents/view/773707-9" xr:uid="{00000000-0004-0000-0300-0000AA100000}"/>
    <hyperlink ref="A4526" r:id="rId4268" display="https://webagentes.canaldirecto.com.ar/incidents/view/773706-0" xr:uid="{00000000-0004-0000-0300-0000AB100000}"/>
    <hyperlink ref="A4527" r:id="rId4269" display="https://webagentes.canaldirecto.com.ar/incidents/view/773705-1" xr:uid="{00000000-0004-0000-0300-0000AC100000}"/>
    <hyperlink ref="A4528" r:id="rId4270" display="https://webagentes.canaldirecto.com.ar/incidents/view/773704-2" xr:uid="{00000000-0004-0000-0300-0000AD100000}"/>
    <hyperlink ref="A4529" r:id="rId4271" display="https://webagentes.canaldirecto.com.ar/incidents/view/773666-3" xr:uid="{00000000-0004-0000-0300-0000AE100000}"/>
    <hyperlink ref="A4530" r:id="rId4272" display="https://webagentes.canaldirecto.com.ar/incidents/view/773665-4" xr:uid="{00000000-0004-0000-0300-0000AF100000}"/>
    <hyperlink ref="A4531" r:id="rId4273" display="https://webagentes.canaldirecto.com.ar/incidents/view/773664-5" xr:uid="{00000000-0004-0000-0300-0000B0100000}"/>
    <hyperlink ref="A4532" r:id="rId4274" display="https://webagentes.canaldirecto.com.ar/incidents/view/773653-9" xr:uid="{00000000-0004-0000-0300-0000B1100000}"/>
    <hyperlink ref="A4533" r:id="rId4275" display="https://webagentes.canaldirecto.com.ar/incidents/view/773652-0" xr:uid="{00000000-0004-0000-0300-0000B2100000}"/>
    <hyperlink ref="A4540" r:id="rId4276" display="https://webagentes.canaldirecto.com.ar/incidents/view/773651-1" xr:uid="{00000000-0004-0000-0300-0000B3100000}"/>
    <hyperlink ref="A4534" r:id="rId4277" display="https://webagentes.canaldirecto.com.ar/incidents/view/773650-2" xr:uid="{00000000-0004-0000-0300-0000B4100000}"/>
    <hyperlink ref="A4535" r:id="rId4278" display="https://webagentes.canaldirecto.com.ar/incidents/view/773649-6" xr:uid="{00000000-0004-0000-0300-0000B5100000}"/>
    <hyperlink ref="A4494" r:id="rId4279" display="https://webagentes.canaldirecto.com.ar/incidents/view/773616-8" xr:uid="{00000000-0004-0000-0300-0000B6100000}"/>
    <hyperlink ref="A4492" r:id="rId4280" display="https://webagentes.canaldirecto.com.ar/incidents/view/773556-7" xr:uid="{00000000-0004-0000-0300-0000B7100000}"/>
    <hyperlink ref="A4493" r:id="rId4281" display="https://webagentes.canaldirecto.com.ar/incidents/view/773540-6" xr:uid="{00000000-0004-0000-0300-0000B8100000}"/>
    <hyperlink ref="A4489" r:id="rId4282" display="https://webagentes.canaldirecto.com.ar/incidents/view/773407-2" xr:uid="{00000000-0004-0000-0300-0000B9100000}"/>
    <hyperlink ref="A4482" r:id="rId4283" display="https://webagentes.canaldirecto.com.ar/incidents/view/773391-2" xr:uid="{00000000-0004-0000-0300-0000BA100000}"/>
    <hyperlink ref="A4486" r:id="rId4284" display="https://webagentes.canaldirecto.com.ar/incidents/view/773374-5" xr:uid="{00000000-0004-0000-0300-0000BB100000}"/>
    <hyperlink ref="A4481" r:id="rId4285" display="https://webagentes.canaldirecto.com.ar/incidents/view/773341-7" xr:uid="{00000000-0004-0000-0300-0000BC100000}"/>
    <hyperlink ref="A4522" r:id="rId4286" display="https://webagentes.canaldirecto.com.ar/incidents/view/773297-7" xr:uid="{00000000-0004-0000-0300-0000BD100000}"/>
    <hyperlink ref="A4523" r:id="rId4287" display="https://webagentes.canaldirecto.com.ar/incidents/view/773296-8" xr:uid="{00000000-0004-0000-0300-0000BE100000}"/>
    <hyperlink ref="A4483" r:id="rId4288" display="https://webagentes.canaldirecto.com.ar/incidents/view/773217-1" xr:uid="{00000000-0004-0000-0300-0000BF100000}"/>
    <hyperlink ref="A4485" r:id="rId4289" display="https://webagentes.canaldirecto.com.ar/incidents/view/773155-2" xr:uid="{00000000-0004-0000-0300-0000C0100000}"/>
    <hyperlink ref="A4475" r:id="rId4290" display="https://webagentes.canaldirecto.com.ar/incidents/view/773142-8" xr:uid="{00000000-0004-0000-0300-0000C1100000}"/>
    <hyperlink ref="A4468" r:id="rId4291" display="https://webagentes.canaldirecto.com.ar/incidents/view/773077-5" xr:uid="{00000000-0004-0000-0300-0000C2100000}"/>
    <hyperlink ref="A4504" r:id="rId4292" display="https://webagentes.canaldirecto.com.ar/incidents/view/773030-4" xr:uid="{00000000-0004-0000-0300-0000C3100000}"/>
    <hyperlink ref="A4479" r:id="rId4293" display="https://webagentes.canaldirecto.com.ar/incidents/view/773006-7" xr:uid="{00000000-0004-0000-0300-0000C4100000}"/>
    <hyperlink ref="A4501" r:id="rId4294" display="https://webagentes.canaldirecto.com.ar/incidents/view/773002-1" xr:uid="{00000000-0004-0000-0300-0000C5100000}"/>
    <hyperlink ref="A4473" r:id="rId4295" display="https://webagentes.canaldirecto.com.ar/incidents/view/773000-3" xr:uid="{00000000-0004-0000-0300-0000C6100000}"/>
    <hyperlink ref="A4480" r:id="rId4296" display="https://webagentes.canaldirecto.com.ar/incidents/view/772999-1" xr:uid="{00000000-0004-0000-0300-0000C7100000}"/>
    <hyperlink ref="A4474" r:id="rId4297" display="https://webagentes.canaldirecto.com.ar/incidents/view/772984-9" xr:uid="{00000000-0004-0000-0300-0000C8100000}"/>
    <hyperlink ref="A4515" r:id="rId4298" display="https://webagentes.canaldirecto.com.ar/incidents/view/772928-3" xr:uid="{00000000-0004-0000-0300-0000C9100000}"/>
    <hyperlink ref="A4516" r:id="rId4299" display="https://webagentes.canaldirecto.com.ar/incidents/view/772927-4" xr:uid="{00000000-0004-0000-0300-0000CA100000}"/>
    <hyperlink ref="A4517" r:id="rId4300" display="https://webagentes.canaldirecto.com.ar/incidents/view/772926-5" xr:uid="{00000000-0004-0000-0300-0000CB100000}"/>
    <hyperlink ref="A4518" r:id="rId4301" display="https://webagentes.canaldirecto.com.ar/incidents/view/772925-6" xr:uid="{00000000-0004-0000-0300-0000CC100000}"/>
    <hyperlink ref="A4519" r:id="rId4302" display="https://webagentes.canaldirecto.com.ar/incidents/view/772924-7" xr:uid="{00000000-0004-0000-0300-0000CD100000}"/>
    <hyperlink ref="A4512" r:id="rId4303" display="https://webagentes.canaldirecto.com.ar/incidents/view/772923-8" xr:uid="{00000000-0004-0000-0300-0000CE100000}"/>
    <hyperlink ref="A4513" r:id="rId4304" display="https://webagentes.canaldirecto.com.ar/incidents/view/772922-9" xr:uid="{00000000-0004-0000-0300-0000CF100000}"/>
    <hyperlink ref="A4514" r:id="rId4305" display="https://webagentes.canaldirecto.com.ar/incidents/view/772921-0" xr:uid="{00000000-0004-0000-0300-0000D0100000}"/>
    <hyperlink ref="A4478" r:id="rId4306" display="https://webagentes.canaldirecto.com.ar/incidents/view/772918-6" xr:uid="{00000000-0004-0000-0300-0000D1100000}"/>
    <hyperlink ref="A4470" r:id="rId4307" display="https://webagentes.canaldirecto.com.ar/incidents/view/772917-7" xr:uid="{00000000-0004-0000-0300-0000D2100000}"/>
    <hyperlink ref="A4471" r:id="rId4308" display="https://webagentes.canaldirecto.com.ar/incidents/view/772914-0" xr:uid="{00000000-0004-0000-0300-0000D3100000}"/>
    <hyperlink ref="A4520" r:id="rId4309" display="https://webagentes.canaldirecto.com.ar/incidents/view/772896-5" xr:uid="{00000000-0004-0000-0300-0000D4100000}"/>
    <hyperlink ref="A4521" r:id="rId4310" display="https://webagentes.canaldirecto.com.ar/incidents/view/772895-6" xr:uid="{00000000-0004-0000-0300-0000D5100000}"/>
    <hyperlink ref="A4477" r:id="rId4311" display="https://webagentes.canaldirecto.com.ar/incidents/view/772888-6" xr:uid="{00000000-0004-0000-0300-0000D6100000}"/>
    <hyperlink ref="A4467" r:id="rId4312" display="https://webagentes.canaldirecto.com.ar/incidents/view/772882-2" xr:uid="{00000000-0004-0000-0300-0000D7100000}"/>
    <hyperlink ref="A4488" r:id="rId4313" display="https://webagentes.canaldirecto.com.ar/incidents/view/772805-3" xr:uid="{00000000-0004-0000-0300-0000D8100000}"/>
    <hyperlink ref="A4472" r:id="rId4314" display="https://webagentes.canaldirecto.com.ar/incidents/view/772761-0" xr:uid="{00000000-0004-0000-0300-0000D9100000}"/>
    <hyperlink ref="A4476" r:id="rId4315" display="https://webagentes.canaldirecto.com.ar/incidents/view/772717-9" xr:uid="{00000000-0004-0000-0300-0000DA100000}"/>
    <hyperlink ref="A4490" r:id="rId4316" display="https://webagentes.canaldirecto.com.ar/incidents/view/772697-6" xr:uid="{00000000-0004-0000-0300-0000DB100000}"/>
    <hyperlink ref="A4484" r:id="rId4317" display="https://webagentes.canaldirecto.com.ar/incidents/view/772577-3" xr:uid="{00000000-0004-0000-0300-0000DC100000}"/>
    <hyperlink ref="A4464" r:id="rId4318" display="https://webagentes.canaldirecto.com.ar/incidents/view/772391-5" xr:uid="{00000000-0004-0000-0300-0000DD100000}"/>
    <hyperlink ref="A4469" r:id="rId4319" display="https://webagentes.canaldirecto.com.ar/incidents/view/772369-6" xr:uid="{00000000-0004-0000-0300-0000DE100000}"/>
    <hyperlink ref="A4466" r:id="rId4320" display="https://webagentes.canaldirecto.com.ar/incidents/view/772304-9" xr:uid="{00000000-0004-0000-0300-0000DF100000}"/>
    <hyperlink ref="A4462" r:id="rId4321" display="https://webagentes.canaldirecto.com.ar/incidents/view/772288-2" xr:uid="{00000000-0004-0000-0300-0000E0100000}"/>
    <hyperlink ref="A4498" r:id="rId4322" display="https://webagentes.canaldirecto.com.ar/incidents/view/772200-4" xr:uid="{00000000-0004-0000-0300-0000E1100000}"/>
    <hyperlink ref="A4460" r:id="rId4323" display="https://webagentes.canaldirecto.com.ar/incidents/view/772190-8" xr:uid="{00000000-0004-0000-0300-0000E2100000}"/>
    <hyperlink ref="A4456" r:id="rId4324" display="https://webagentes.canaldirecto.com.ar/incidents/view/772178-6" xr:uid="{00000000-0004-0000-0300-0000E3100000}"/>
    <hyperlink ref="A4457" r:id="rId4325" display="https://webagentes.canaldirecto.com.ar/incidents/view/772064-4" xr:uid="{00000000-0004-0000-0300-0000E4100000}"/>
    <hyperlink ref="A4458" r:id="rId4326" display="https://webagentes.canaldirecto.com.ar/incidents/view/771950-5" xr:uid="{00000000-0004-0000-0300-0000E5100000}"/>
    <hyperlink ref="A4461" r:id="rId4327" display="https://webagentes.canaldirecto.com.ar/incidents/view/771905-5" xr:uid="{00000000-0004-0000-0300-0000E6100000}"/>
    <hyperlink ref="A4459" r:id="rId4328" display="https://webagentes.canaldirecto.com.ar/incidents/view/771867-6" xr:uid="{00000000-0004-0000-0300-0000E7100000}"/>
    <hyperlink ref="A4465" r:id="rId4329" display="https://webagentes.canaldirecto.com.ar/incidents/view/771702-0" xr:uid="{00000000-0004-0000-0300-0000E8100000}"/>
    <hyperlink ref="A4487" r:id="rId4330" display="https://webagentes.canaldirecto.com.ar/incidents/view/771502-2" xr:uid="{00000000-0004-0000-0300-0000E9100000}"/>
    <hyperlink ref="A4463" r:id="rId4331" display="https://webagentes.canaldirecto.com.ar/incidents/view/770915-5" xr:uid="{00000000-0004-0000-0300-0000EA100000}"/>
    <hyperlink ref="A4491" r:id="rId4332" display="https://webagentes.canaldirecto.com.ar/incidents/view/766157-2" xr:uid="{00000000-0004-0000-0300-0000EB100000}"/>
    <hyperlink ref="A4698" r:id="rId4333" display="https://webagentes.canaldirecto.com.ar/incidents/view/777911-8" xr:uid="{00000000-0004-0000-0300-0000EC100000}"/>
    <hyperlink ref="A4699" r:id="rId4334" display="https://webagentes.canaldirecto.com.ar/incidents/view/777828-9" xr:uid="{00000000-0004-0000-0300-0000ED100000}"/>
    <hyperlink ref="A4700" r:id="rId4335" display="https://webagentes.canaldirecto.com.ar/incidents/view/777827-0" xr:uid="{00000000-0004-0000-0300-0000EE100000}"/>
    <hyperlink ref="A4701" r:id="rId4336" display="https://webagentes.canaldirecto.com.ar/incidents/view/777797-0" xr:uid="{00000000-0004-0000-0300-0000EF100000}"/>
    <hyperlink ref="A4702" r:id="rId4337" display="https://webagentes.canaldirecto.com.ar/incidents/view/777796-1" xr:uid="{00000000-0004-0000-0300-0000F0100000}"/>
    <hyperlink ref="A4673" r:id="rId4338" display="https://webagentes.canaldirecto.com.ar/incidents/view/777707-7" xr:uid="{00000000-0004-0000-0300-0000F1100000}"/>
    <hyperlink ref="A4674" r:id="rId4339" display="https://webagentes.canaldirecto.com.ar/incidents/view/777706-8" xr:uid="{00000000-0004-0000-0300-0000F2100000}"/>
    <hyperlink ref="A4675" r:id="rId4340" display="https://webagentes.canaldirecto.com.ar/incidents/view/777705-9" xr:uid="{00000000-0004-0000-0300-0000F3100000}"/>
    <hyperlink ref="A4676" r:id="rId4341" display="https://webagentes.canaldirecto.com.ar/incidents/view/777704-0" xr:uid="{00000000-0004-0000-0300-0000F4100000}"/>
    <hyperlink ref="A4677" r:id="rId4342" display="https://webagentes.canaldirecto.com.ar/incidents/view/777703-1" xr:uid="{00000000-0004-0000-0300-0000F5100000}"/>
    <hyperlink ref="A4678" r:id="rId4343" display="https://webagentes.canaldirecto.com.ar/incidents/view/777702-2" xr:uid="{00000000-0004-0000-0300-0000F6100000}"/>
    <hyperlink ref="A4679" r:id="rId4344" display="https://webagentes.canaldirecto.com.ar/incidents/view/777701-3" xr:uid="{00000000-0004-0000-0300-0000F7100000}"/>
    <hyperlink ref="A4680" r:id="rId4345" display="https://webagentes.canaldirecto.com.ar/incidents/view/777700-4" xr:uid="{00000000-0004-0000-0300-0000F8100000}"/>
    <hyperlink ref="A4681" r:id="rId4346" display="https://webagentes.canaldirecto.com.ar/incidents/view/777699-9" xr:uid="{00000000-0004-0000-0300-0000F9100000}"/>
    <hyperlink ref="A4682" r:id="rId4347" display="https://webagentes.canaldirecto.com.ar/incidents/view/777698-0" xr:uid="{00000000-0004-0000-0300-0000FA100000}"/>
    <hyperlink ref="A4638" r:id="rId4348" display="https://webagentes.canaldirecto.com.ar/incidents/view/777669-8" xr:uid="{00000000-0004-0000-0300-0000FB100000}"/>
    <hyperlink ref="A4693" r:id="rId4349" display="https://webagentes.canaldirecto.com.ar/incidents/view/777657-3" xr:uid="{00000000-0004-0000-0300-0000FC100000}"/>
    <hyperlink ref="A4694" r:id="rId4350" display="https://webagentes.canaldirecto.com.ar/incidents/view/777647-6" xr:uid="{00000000-0004-0000-0300-0000FD100000}"/>
    <hyperlink ref="A4695" r:id="rId4351" display="https://webagentes.canaldirecto.com.ar/incidents/view/777646-7" xr:uid="{00000000-0004-0000-0300-0000FE100000}"/>
    <hyperlink ref="A4639" r:id="rId4352" display="https://webagentes.canaldirecto.com.ar/incidents/view/777484-9" xr:uid="{00000000-0004-0000-0300-0000FF100000}"/>
    <hyperlink ref="A4640" r:id="rId4353" display="https://webagentes.canaldirecto.com.ar/incidents/view/777464-5" xr:uid="{00000000-0004-0000-0300-000000110000}"/>
    <hyperlink ref="A4687" r:id="rId4354" display="https://webagentes.canaldirecto.com.ar/incidents/view/777455-7" xr:uid="{00000000-0004-0000-0300-000001110000}"/>
    <hyperlink ref="A4688" r:id="rId4355" display="https://webagentes.canaldirecto.com.ar/incidents/view/777454-8" xr:uid="{00000000-0004-0000-0300-000002110000}"/>
    <hyperlink ref="A4689" r:id="rId4356" display="https://webagentes.canaldirecto.com.ar/incidents/view/777453-9" xr:uid="{00000000-0004-0000-0300-000003110000}"/>
    <hyperlink ref="A4690" r:id="rId4357" display="https://webagentes.canaldirecto.com.ar/incidents/view/777452-0" xr:uid="{00000000-0004-0000-0300-000004110000}"/>
    <hyperlink ref="A4691" r:id="rId4358" display="https://webagentes.canaldirecto.com.ar/incidents/view/777451-1" xr:uid="{00000000-0004-0000-0300-000005110000}"/>
    <hyperlink ref="A4692" r:id="rId4359" display="https://webagentes.canaldirecto.com.ar/incidents/view/777450-2" xr:uid="{00000000-0004-0000-0300-000006110000}"/>
    <hyperlink ref="A4634" r:id="rId4360" display="https://webagentes.canaldirecto.com.ar/incidents/view/777326-6" xr:uid="{00000000-0004-0000-0300-000007110000}"/>
    <hyperlink ref="A4664" r:id="rId4361" display="https://webagentes.canaldirecto.com.ar/incidents/view/777318-7" xr:uid="{00000000-0004-0000-0300-000008110000}"/>
    <hyperlink ref="A4665" r:id="rId4362" display="https://webagentes.canaldirecto.com.ar/incidents/view/777316-9" xr:uid="{00000000-0004-0000-0300-000009110000}"/>
    <hyperlink ref="A4666" r:id="rId4363" display="https://webagentes.canaldirecto.com.ar/incidents/view/777315-0" xr:uid="{00000000-0004-0000-0300-00000A110000}"/>
    <hyperlink ref="A4667" r:id="rId4364" display="https://webagentes.canaldirecto.com.ar/incidents/view/777314-1" xr:uid="{00000000-0004-0000-0300-00000B110000}"/>
    <hyperlink ref="A4635" r:id="rId4365" display="https://webagentes.canaldirecto.com.ar/incidents/view/777252-2" xr:uid="{00000000-0004-0000-0300-00000C110000}"/>
    <hyperlink ref="A4636" r:id="rId4366" display="https://webagentes.canaldirecto.com.ar/incidents/view/777251-3" xr:uid="{00000000-0004-0000-0300-00000D110000}"/>
    <hyperlink ref="A4683" r:id="rId4367" display="https://webagentes.canaldirecto.com.ar/incidents/view/777207-2" xr:uid="{00000000-0004-0000-0300-00000E110000}"/>
    <hyperlink ref="A4684" r:id="rId4368" display="https://webagentes.canaldirecto.com.ar/incidents/view/777206-3" xr:uid="{00000000-0004-0000-0300-00000F110000}"/>
    <hyperlink ref="A4685" r:id="rId4369" display="https://webagentes.canaldirecto.com.ar/incidents/view/777205-4" xr:uid="{00000000-0004-0000-0300-000010110000}"/>
    <hyperlink ref="A4686" r:id="rId4370" display="https://webagentes.canaldirecto.com.ar/incidents/view/777204-5" xr:uid="{00000000-0004-0000-0300-000011110000}"/>
    <hyperlink ref="A4668" r:id="rId4371" display="https://webagentes.canaldirecto.com.ar/incidents/view/777202-7" xr:uid="{00000000-0004-0000-0300-000012110000}"/>
    <hyperlink ref="A4669" r:id="rId4372" display="https://webagentes.canaldirecto.com.ar/incidents/view/777201-8" xr:uid="{00000000-0004-0000-0300-000013110000}"/>
    <hyperlink ref="A4670" r:id="rId4373" display="https://webagentes.canaldirecto.com.ar/incidents/view/777200-9" xr:uid="{00000000-0004-0000-0300-000014110000}"/>
    <hyperlink ref="A4671" r:id="rId4374" display="https://webagentes.canaldirecto.com.ar/incidents/view/777199-4" xr:uid="{00000000-0004-0000-0300-000015110000}"/>
    <hyperlink ref="A4672" r:id="rId4375" display="https://webagentes.canaldirecto.com.ar/incidents/view/777198-5" xr:uid="{00000000-0004-0000-0300-000016110000}"/>
    <hyperlink ref="A4652" r:id="rId4376" display="https://webagentes.canaldirecto.com.ar/incidents/view/777170-9" xr:uid="{00000000-0004-0000-0300-000017110000}"/>
    <hyperlink ref="A4653" r:id="rId4377" display="https://webagentes.canaldirecto.com.ar/incidents/view/777169-3" xr:uid="{00000000-0004-0000-0300-000018110000}"/>
    <hyperlink ref="A4696" r:id="rId4378" display="https://webagentes.canaldirecto.com.ar/incidents/view/777137-4" xr:uid="{00000000-0004-0000-0300-000019110000}"/>
    <hyperlink ref="A4697" r:id="rId4379" display="https://webagentes.canaldirecto.com.ar/incidents/view/777136-5" xr:uid="{00000000-0004-0000-0300-00001A110000}"/>
    <hyperlink ref="A4630" r:id="rId4380" display="https://webagentes.canaldirecto.com.ar/incidents/view/777114-3" xr:uid="{00000000-0004-0000-0300-00001B110000}"/>
    <hyperlink ref="A4631" r:id="rId4381" display="https://webagentes.canaldirecto.com.ar/incidents/view/776941-2" xr:uid="{00000000-0004-0000-0300-00001C110000}"/>
    <hyperlink ref="A4655" r:id="rId4382" display="https://webagentes.canaldirecto.com.ar/incidents/view/776867-1" xr:uid="{00000000-0004-0000-0300-00001D110000}"/>
    <hyperlink ref="A4656" r:id="rId4383" display="https://webagentes.canaldirecto.com.ar/incidents/view/776866-2" xr:uid="{00000000-0004-0000-0300-00001E110000}"/>
    <hyperlink ref="A4657" r:id="rId4384" display="https://webagentes.canaldirecto.com.ar/incidents/view/776865-3" xr:uid="{00000000-0004-0000-0300-00001F110000}"/>
    <hyperlink ref="A4658" r:id="rId4385" display="https://webagentes.canaldirecto.com.ar/incidents/view/776864-4" xr:uid="{00000000-0004-0000-0300-000020110000}"/>
    <hyperlink ref="A4659" r:id="rId4386" display="https://webagentes.canaldirecto.com.ar/incidents/view/776863-5" xr:uid="{00000000-0004-0000-0300-000021110000}"/>
    <hyperlink ref="A4660" r:id="rId4387" display="https://webagentes.canaldirecto.com.ar/incidents/view/776862-6" xr:uid="{00000000-0004-0000-0300-000022110000}"/>
    <hyperlink ref="A4661" r:id="rId4388" display="https://webagentes.canaldirecto.com.ar/incidents/view/776861-7" xr:uid="{00000000-0004-0000-0300-000023110000}"/>
    <hyperlink ref="A4662" r:id="rId4389" display="https://webagentes.canaldirecto.com.ar/incidents/view/776860-8" xr:uid="{00000000-0004-0000-0300-000024110000}"/>
    <hyperlink ref="A4663" r:id="rId4390" display="https://webagentes.canaldirecto.com.ar/incidents/view/776859-2" xr:uid="{00000000-0004-0000-0300-000025110000}"/>
    <hyperlink ref="A4632" r:id="rId4391" display="https://webagentes.canaldirecto.com.ar/incidents/view/776856-5" xr:uid="{00000000-0004-0000-0300-000026110000}"/>
    <hyperlink ref="A4627" r:id="rId4392" display="https://webagentes.canaldirecto.com.ar/incidents/view/776814-9" xr:uid="{00000000-0004-0000-0300-000027110000}"/>
    <hyperlink ref="A4628" r:id="rId4393" display="https://webagentes.canaldirecto.com.ar/incidents/view/776813-0" xr:uid="{00000000-0004-0000-0300-000028110000}"/>
    <hyperlink ref="A4624" r:id="rId4394" display="https://webagentes.canaldirecto.com.ar/incidents/view/776773-3" xr:uid="{00000000-0004-0000-0300-000029110000}"/>
    <hyperlink ref="A4646" r:id="rId4395" display="https://webagentes.canaldirecto.com.ar/incidents/view/776744-1" xr:uid="{00000000-0004-0000-0300-00002A110000}"/>
    <hyperlink ref="A4647" r:id="rId4396" display="https://webagentes.canaldirecto.com.ar/incidents/view/776743-2" xr:uid="{00000000-0004-0000-0300-00002B110000}"/>
    <hyperlink ref="A4648" r:id="rId4397" display="https://webagentes.canaldirecto.com.ar/incidents/view/776742-3" xr:uid="{00000000-0004-0000-0300-00002C110000}"/>
    <hyperlink ref="A4649" r:id="rId4398" display="https://webagentes.canaldirecto.com.ar/incidents/view/776741-4" xr:uid="{00000000-0004-0000-0300-00002D110000}"/>
    <hyperlink ref="A4650" r:id="rId4399" display="https://webagentes.canaldirecto.com.ar/incidents/view/776740-5" xr:uid="{00000000-0004-0000-0300-00002E110000}"/>
    <hyperlink ref="A4651" r:id="rId4400" display="https://webagentes.canaldirecto.com.ar/incidents/view/776739-9" xr:uid="{00000000-0004-0000-0300-00002F110000}"/>
    <hyperlink ref="A4637" r:id="rId4401" display="https://webagentes.canaldirecto.com.ar/incidents/view/776713-1" xr:uid="{00000000-0004-0000-0300-000030110000}"/>
    <hyperlink ref="A4654" r:id="rId4402" display="https://webagentes.canaldirecto.com.ar/incidents/view/776681-3" xr:uid="{00000000-0004-0000-0300-000031110000}"/>
    <hyperlink ref="A4625" r:id="rId4403" display="https://webagentes.canaldirecto.com.ar/incidents/view/776663-7" xr:uid="{00000000-0004-0000-0300-000032110000}"/>
    <hyperlink ref="A4629" r:id="rId4404" display="https://webagentes.canaldirecto.com.ar/incidents/view/776661-9" xr:uid="{00000000-0004-0000-0300-000033110000}"/>
    <hyperlink ref="A4617" r:id="rId4405" display="https://webagentes.canaldirecto.com.ar/incidents/view/776367-6" xr:uid="{00000000-0004-0000-0300-000034110000}"/>
    <hyperlink ref="A4626" r:id="rId4406" display="https://webagentes.canaldirecto.com.ar/incidents/view/776284-4" xr:uid="{00000000-0004-0000-0300-000035110000}"/>
    <hyperlink ref="A4618" r:id="rId4407" display="https://webagentes.canaldirecto.com.ar/incidents/view/776274-7" xr:uid="{00000000-0004-0000-0300-000036110000}"/>
    <hyperlink ref="A4623" r:id="rId4408" display="https://webagentes.canaldirecto.com.ar/incidents/view/776204-8" xr:uid="{00000000-0004-0000-0300-000037110000}"/>
    <hyperlink ref="A4619" r:id="rId4409" display="https://webagentes.canaldirecto.com.ar/incidents/view/776145-6" xr:uid="{00000000-0004-0000-0300-000038110000}"/>
    <hyperlink ref="A4620" r:id="rId4410" display="https://webagentes.canaldirecto.com.ar/incidents/view/776144-7" xr:uid="{00000000-0004-0000-0300-000039110000}"/>
    <hyperlink ref="A4611" r:id="rId4411" display="https://webagentes.canaldirecto.com.ar/incidents/view/776131-3" xr:uid="{00000000-0004-0000-0300-00003A110000}"/>
    <hyperlink ref="A4615" r:id="rId4412" display="https://webagentes.canaldirecto.com.ar/incidents/view/776113-7" xr:uid="{00000000-0004-0000-0300-00003B110000}"/>
    <hyperlink ref="A4616" r:id="rId4413" display="https://webagentes.canaldirecto.com.ar/incidents/view/776112-8" xr:uid="{00000000-0004-0000-0300-00003C110000}"/>
    <hyperlink ref="A4612" r:id="rId4414" display="https://webagentes.canaldirecto.com.ar/incidents/view/776049-3" xr:uid="{00000000-0004-0000-0300-00003D110000}"/>
    <hyperlink ref="A4606" r:id="rId4415" display="https://webagentes.canaldirecto.com.ar/incidents/view/775886-9" xr:uid="{00000000-0004-0000-0300-00003E110000}"/>
    <hyperlink ref="A4621" r:id="rId4416" display="https://webagentes.canaldirecto.com.ar/incidents/view/775773-6" xr:uid="{00000000-0004-0000-0300-00003F110000}"/>
    <hyperlink ref="A4622" r:id="rId4417" display="https://webagentes.canaldirecto.com.ar/incidents/view/775770-9" xr:uid="{00000000-0004-0000-0300-000040110000}"/>
    <hyperlink ref="A4603" r:id="rId4418" display="https://webagentes.canaldirecto.com.ar/incidents/view/775756-9" xr:uid="{00000000-0004-0000-0300-000041110000}"/>
    <hyperlink ref="A4613" r:id="rId4419" display="https://webagentes.canaldirecto.com.ar/incidents/view/775476-6" xr:uid="{00000000-0004-0000-0300-000042110000}"/>
    <hyperlink ref="A4593" r:id="rId4420" display="https://webagentes.canaldirecto.com.ar/incidents/view/775369-7" xr:uid="{00000000-0004-0000-0300-000043110000}"/>
    <hyperlink ref="A4597" r:id="rId4421" display="https://webagentes.canaldirecto.com.ar/incidents/view/775362-4" xr:uid="{00000000-0004-0000-0300-000044110000}"/>
    <hyperlink ref="A4610" r:id="rId4422" display="https://webagentes.canaldirecto.com.ar/incidents/view/775348-4" xr:uid="{00000000-0004-0000-0300-000045110000}"/>
    <hyperlink ref="A4594" r:id="rId4423" display="https://webagentes.canaldirecto.com.ar/incidents/view/775333-2" xr:uid="{00000000-0004-0000-0300-000046110000}"/>
    <hyperlink ref="A4607" r:id="rId4424" display="https://webagentes.canaldirecto.com.ar/incidents/view/775325-3" xr:uid="{00000000-0004-0000-0300-000047110000}"/>
    <hyperlink ref="A4589" r:id="rId4425" display="https://webagentes.canaldirecto.com.ar/incidents/view/775284-7" xr:uid="{00000000-0004-0000-0300-000048110000}"/>
    <hyperlink ref="A4590" r:id="rId4426" display="https://webagentes.canaldirecto.com.ar/incidents/view/775255-5" xr:uid="{00000000-0004-0000-0300-000049110000}"/>
    <hyperlink ref="A4608" r:id="rId4427" display="https://webagentes.canaldirecto.com.ar/incidents/view/775150-1" xr:uid="{00000000-0004-0000-0300-00004A110000}"/>
    <hyperlink ref="A4595" r:id="rId4428" display="https://webagentes.canaldirecto.com.ar/incidents/view/775148-6" xr:uid="{00000000-0004-0000-0300-00004B110000}"/>
    <hyperlink ref="A4609" r:id="rId4429" display="https://webagentes.canaldirecto.com.ar/incidents/view/775144-0" xr:uid="{00000000-0004-0000-0300-00004C110000}"/>
    <hyperlink ref="A4591" r:id="rId4430" display="https://webagentes.canaldirecto.com.ar/incidents/view/775130-7" xr:uid="{00000000-0004-0000-0300-00004D110000}"/>
    <hyperlink ref="A4643" r:id="rId4431" display="https://webagentes.canaldirecto.com.ar/incidents/view/775095-5" xr:uid="{00000000-0004-0000-0300-00004E110000}"/>
    <hyperlink ref="A4644" r:id="rId4432" display="https://webagentes.canaldirecto.com.ar/incidents/view/775094-6" xr:uid="{00000000-0004-0000-0300-00004F110000}"/>
    <hyperlink ref="A4645" r:id="rId4433" display="https://webagentes.canaldirecto.com.ar/incidents/view/775093-7" xr:uid="{00000000-0004-0000-0300-000050110000}"/>
    <hyperlink ref="A4614" r:id="rId4434" display="https://webagentes.canaldirecto.com.ar/incidents/view/775090-0" xr:uid="{00000000-0004-0000-0300-000051110000}"/>
    <hyperlink ref="A4587" r:id="rId4435" display="https://webagentes.canaldirecto.com.ar/incidents/view/774985-2" xr:uid="{00000000-0004-0000-0300-000052110000}"/>
    <hyperlink ref="A4588" r:id="rId4436" display="https://webagentes.canaldirecto.com.ar/incidents/view/774963-0" xr:uid="{00000000-0004-0000-0300-000053110000}"/>
    <hyperlink ref="A4581" r:id="rId4437" display="https://webagentes.canaldirecto.com.ar/incidents/view/774884-4" xr:uid="{00000000-0004-0000-0300-000054110000}"/>
    <hyperlink ref="A4582" r:id="rId4438" display="https://webagentes.canaldirecto.com.ar/incidents/view/774816-3" xr:uid="{00000000-0004-0000-0300-000055110000}"/>
    <hyperlink ref="A4584" r:id="rId4439" display="https://webagentes.canaldirecto.com.ar/incidents/view/774749-2" xr:uid="{00000000-0004-0000-0300-000056110000}"/>
    <hyperlink ref="A4598" r:id="rId4440" display="https://webagentes.canaldirecto.com.ar/incidents/view/774733-1" xr:uid="{00000000-0004-0000-0300-000057110000}"/>
    <hyperlink ref="A4583" r:id="rId4441" display="https://webagentes.canaldirecto.com.ar/incidents/view/774704-9" xr:uid="{00000000-0004-0000-0300-000058110000}"/>
    <hyperlink ref="A4604" r:id="rId4442" display="https://webagentes.canaldirecto.com.ar/incidents/view/774578-6" xr:uid="{00000000-0004-0000-0300-000059110000}"/>
    <hyperlink ref="A4599" r:id="rId4443" display="https://webagentes.canaldirecto.com.ar/incidents/view/774299-2" xr:uid="{00000000-0004-0000-0300-00005A110000}"/>
    <hyperlink ref="A4600" r:id="rId4444" display="https://webagentes.canaldirecto.com.ar/incidents/view/774298-3" xr:uid="{00000000-0004-0000-0300-00005B110000}"/>
    <hyperlink ref="A4601" r:id="rId4445" display="https://webagentes.canaldirecto.com.ar/incidents/view/774297-4" xr:uid="{00000000-0004-0000-0300-00005C110000}"/>
    <hyperlink ref="A4602" r:id="rId4446" display="https://webagentes.canaldirecto.com.ar/incidents/view/774296-5" xr:uid="{00000000-0004-0000-0300-00005D110000}"/>
    <hyperlink ref="A4596" r:id="rId4447" display="https://webagentes.canaldirecto.com.ar/incidents/view/774264-6" xr:uid="{00000000-0004-0000-0300-00005E110000}"/>
    <hyperlink ref="A4585" r:id="rId4448" display="https://webagentes.canaldirecto.com.ar/incidents/view/773803-2" xr:uid="{00000000-0004-0000-0300-00005F110000}"/>
    <hyperlink ref="A4592" r:id="rId4449" display="https://webagentes.canaldirecto.com.ar/incidents/view/773716-7" xr:uid="{00000000-0004-0000-0300-000060110000}"/>
    <hyperlink ref="A4586" r:id="rId4450" display="https://webagentes.canaldirecto.com.ar/incidents/view/773596-5" xr:uid="{00000000-0004-0000-0300-000061110000}"/>
    <hyperlink ref="A4580" r:id="rId4451" display="https://webagentes.canaldirecto.com.ar/incidents/view/772397-9" xr:uid="{00000000-0004-0000-0300-000062110000}"/>
    <hyperlink ref="A4633" r:id="rId4452" display="https://webagentes.canaldirecto.com.ar/incidents/view/771500-4" xr:uid="{00000000-0004-0000-0300-000063110000}"/>
    <hyperlink ref="A4605" r:id="rId4453" display="https://webagentes.canaldirecto.com.ar/incidents/view/770913-7" xr:uid="{00000000-0004-0000-0300-000064110000}"/>
    <hyperlink ref="A4794" r:id="rId4454" display="https://webagentes.canaldirecto.com.ar/incidents/view/780842-9" xr:uid="{00000000-0004-0000-0300-000065110000}"/>
    <hyperlink ref="A4795" r:id="rId4455" display="https://webagentes.canaldirecto.com.ar/incidents/view/780841-0" xr:uid="{00000000-0004-0000-0300-000066110000}"/>
    <hyperlink ref="A4796" r:id="rId4456" display="https://webagentes.canaldirecto.com.ar/incidents/view/780557-4" xr:uid="{00000000-0004-0000-0300-000067110000}"/>
    <hyperlink ref="A4792" r:id="rId4457" display="https://webagentes.canaldirecto.com.ar/incidents/view/780324-8" xr:uid="{00000000-0004-0000-0300-000068110000}"/>
    <hyperlink ref="A4793" r:id="rId4458" display="https://webagentes.canaldirecto.com.ar/incidents/view/780323-9" xr:uid="{00000000-0004-0000-0300-000069110000}"/>
    <hyperlink ref="A4788" r:id="rId4459" display="https://webagentes.canaldirecto.com.ar/incidents/view/780218-8" xr:uid="{00000000-0004-0000-0300-00006A110000}"/>
    <hyperlink ref="A4789" r:id="rId4460" display="https://webagentes.canaldirecto.com.ar/incidents/view/780217-9" xr:uid="{00000000-0004-0000-0300-00006B110000}"/>
    <hyperlink ref="A4790" r:id="rId4461" display="https://webagentes.canaldirecto.com.ar/incidents/view/780164-8" xr:uid="{00000000-0004-0000-0300-00006C110000}"/>
    <hyperlink ref="A4791" r:id="rId4462" display="https://webagentes.canaldirecto.com.ar/incidents/view/780163-9" xr:uid="{00000000-0004-0000-0300-00006D110000}"/>
    <hyperlink ref="A4747" r:id="rId4463" display="https://webagentes.canaldirecto.com.ar/incidents/view/779874-2" xr:uid="{00000000-0004-0000-0300-00006E110000}"/>
    <hyperlink ref="A4748" r:id="rId4464" display="https://webagentes.canaldirecto.com.ar/incidents/view/779870-6" xr:uid="{00000000-0004-0000-0300-00006F110000}"/>
    <hyperlink ref="A4749" r:id="rId4465" display="https://webagentes.canaldirecto.com.ar/incidents/view/779869-0" xr:uid="{00000000-0004-0000-0300-000070110000}"/>
    <hyperlink ref="A4744" r:id="rId4466" display="https://webagentes.canaldirecto.com.ar/incidents/view/779767-3" xr:uid="{00000000-0004-0000-0300-000071110000}"/>
    <hyperlink ref="A4784" r:id="rId4467" display="https://webagentes.canaldirecto.com.ar/incidents/view/779703-5" xr:uid="{00000000-0004-0000-0300-000072110000}"/>
    <hyperlink ref="A4786" r:id="rId4468" display="https://webagentes.canaldirecto.com.ar/incidents/view/779702-6" xr:uid="{00000000-0004-0000-0300-000073110000}"/>
    <hyperlink ref="A4785" r:id="rId4469" display="https://webagentes.canaldirecto.com.ar/incidents/view/779701-7" xr:uid="{00000000-0004-0000-0300-000074110000}"/>
    <hyperlink ref="A4781" r:id="rId4470" display="https://webagentes.canaldirecto.com.ar/incidents/view/779699-3" xr:uid="{00000000-0004-0000-0300-000075110000}"/>
    <hyperlink ref="A4782" r:id="rId4471" display="https://webagentes.canaldirecto.com.ar/incidents/view/779698-4" xr:uid="{00000000-0004-0000-0300-000076110000}"/>
    <hyperlink ref="A4787" r:id="rId4472" display="https://webagentes.canaldirecto.com.ar/incidents/view/779697-5" xr:uid="{00000000-0004-0000-0300-000077110000}"/>
    <hyperlink ref="A4783" r:id="rId4473" display="https://webagentes.canaldirecto.com.ar/incidents/view/779696-6" xr:uid="{00000000-0004-0000-0300-000078110000}"/>
    <hyperlink ref="A4750" r:id="rId4474" display="https://webagentes.canaldirecto.com.ar/incidents/view/779662-9" xr:uid="{00000000-0004-0000-0300-000079110000}"/>
    <hyperlink ref="A4757" r:id="rId4475" display="https://webagentes.canaldirecto.com.ar/incidents/view/779582-4" xr:uid="{00000000-0004-0000-0300-00007A110000}"/>
    <hyperlink ref="A4773" r:id="rId4476" display="https://webagentes.canaldirecto.com.ar/incidents/view/779537-4" xr:uid="{00000000-0004-0000-0300-00007B110000}"/>
    <hyperlink ref="A4774" r:id="rId4477" display="https://webagentes.canaldirecto.com.ar/incidents/view/779536-5" xr:uid="{00000000-0004-0000-0300-00007C110000}"/>
    <hyperlink ref="A4775" r:id="rId4478" display="https://webagentes.canaldirecto.com.ar/incidents/view/779535-6" xr:uid="{00000000-0004-0000-0300-00007D110000}"/>
    <hyperlink ref="A4776" r:id="rId4479" display="https://webagentes.canaldirecto.com.ar/incidents/view/779534-7" xr:uid="{00000000-0004-0000-0300-00007E110000}"/>
    <hyperlink ref="A4777" r:id="rId4480" display="https://webagentes.canaldirecto.com.ar/incidents/view/779533-8" xr:uid="{00000000-0004-0000-0300-00007F110000}"/>
    <hyperlink ref="A4778" r:id="rId4481" display="https://webagentes.canaldirecto.com.ar/incidents/view/779532-9" xr:uid="{00000000-0004-0000-0300-000080110000}"/>
    <hyperlink ref="A4779" r:id="rId4482" display="https://webagentes.canaldirecto.com.ar/incidents/view/779531-0" xr:uid="{00000000-0004-0000-0300-000081110000}"/>
    <hyperlink ref="A4780" r:id="rId4483" display="https://webagentes.canaldirecto.com.ar/incidents/view/779530-1" xr:uid="{00000000-0004-0000-0300-000082110000}"/>
    <hyperlink ref="A4751" r:id="rId4484" display="https://webagentes.canaldirecto.com.ar/incidents/view/779526-8" xr:uid="{00000000-0004-0000-0300-000083110000}"/>
    <hyperlink ref="A4740" r:id="rId4485" display="https://webagentes.canaldirecto.com.ar/incidents/view/779473-7" xr:uid="{00000000-0004-0000-0300-000084110000}"/>
    <hyperlink ref="A4770" r:id="rId4486" display="https://webagentes.canaldirecto.com.ar/incidents/view/779352-5" xr:uid="{00000000-0004-0000-0300-000085110000}"/>
    <hyperlink ref="A4771" r:id="rId4487" display="https://webagentes.canaldirecto.com.ar/incidents/view/779351-6" xr:uid="{00000000-0004-0000-0300-000086110000}"/>
    <hyperlink ref="A4772" r:id="rId4488" display="https://webagentes.canaldirecto.com.ar/incidents/view/779350-7" xr:uid="{00000000-0004-0000-0300-000087110000}"/>
    <hyperlink ref="A4765" r:id="rId4489" display="https://webagentes.canaldirecto.com.ar/incidents/view/779339-4" xr:uid="{00000000-0004-0000-0300-000088110000}"/>
    <hyperlink ref="A4766" r:id="rId4490" display="https://webagentes.canaldirecto.com.ar/incidents/view/779338-5" xr:uid="{00000000-0004-0000-0300-000089110000}"/>
    <hyperlink ref="A4767" r:id="rId4491" display="https://webagentes.canaldirecto.com.ar/incidents/view/779337-6" xr:uid="{00000000-0004-0000-0300-00008A110000}"/>
    <hyperlink ref="A4768" r:id="rId4492" display="https://webagentes.canaldirecto.com.ar/incidents/view/779336-7" xr:uid="{00000000-0004-0000-0300-00008B110000}"/>
    <hyperlink ref="A4769" r:id="rId4493" display="https://webagentes.canaldirecto.com.ar/incidents/view/779335-8" xr:uid="{00000000-0004-0000-0300-00008C110000}"/>
    <hyperlink ref="A4741" r:id="rId4494" display="https://webagentes.canaldirecto.com.ar/incidents/view/779334-9" xr:uid="{00000000-0004-0000-0300-00008D110000}"/>
    <hyperlink ref="A4735" r:id="rId4495" display="https://webagentes.canaldirecto.com.ar/incidents/view/779326-0" xr:uid="{00000000-0004-0000-0300-00008E110000}"/>
    <hyperlink ref="A4742" r:id="rId4496" display="https://webagentes.canaldirecto.com.ar/incidents/view/779296-0" xr:uid="{00000000-0004-0000-0300-00008F110000}"/>
    <hyperlink ref="A4736" r:id="rId4497" display="https://webagentes.canaldirecto.com.ar/incidents/view/779169-7" xr:uid="{00000000-0004-0000-0300-000090110000}"/>
    <hyperlink ref="A4743" r:id="rId4498" display="https://webagentes.canaldirecto.com.ar/incidents/view/779157-2" xr:uid="{00000000-0004-0000-0300-000091110000}"/>
    <hyperlink ref="A4733" r:id="rId4499" display="https://webagentes.canaldirecto.com.ar/incidents/view/779156-3" xr:uid="{00000000-0004-0000-0300-000092110000}"/>
    <hyperlink ref="A4738" r:id="rId4500" display="https://webagentes.canaldirecto.com.ar/incidents/view/779103-1" xr:uid="{00000000-0004-0000-0300-000093110000}"/>
    <hyperlink ref="A4739" r:id="rId4501" display="https://webagentes.canaldirecto.com.ar/incidents/view/779102-2" xr:uid="{00000000-0004-0000-0300-000094110000}"/>
    <hyperlink ref="A4760" r:id="rId4502" display="https://webagentes.canaldirecto.com.ar/incidents/view/779100-4" xr:uid="{00000000-0004-0000-0300-000095110000}"/>
    <hyperlink ref="A4761" r:id="rId4503" display="https://webagentes.canaldirecto.com.ar/incidents/view/779099-9" xr:uid="{00000000-0004-0000-0300-000096110000}"/>
    <hyperlink ref="A4762" r:id="rId4504" display="https://webagentes.canaldirecto.com.ar/incidents/view/779098-0" xr:uid="{00000000-0004-0000-0300-000097110000}"/>
    <hyperlink ref="A4763" r:id="rId4505" display="https://webagentes.canaldirecto.com.ar/incidents/view/779096-2" xr:uid="{00000000-0004-0000-0300-000098110000}"/>
    <hyperlink ref="A4764" r:id="rId4506" display="https://webagentes.canaldirecto.com.ar/incidents/view/779095-3" xr:uid="{00000000-0004-0000-0300-000099110000}"/>
    <hyperlink ref="A4734" r:id="rId4507" display="https://webagentes.canaldirecto.com.ar/incidents/view/778960-1" xr:uid="{00000000-0004-0000-0300-00009A110000}"/>
    <hyperlink ref="A4730" r:id="rId4508" display="https://webagentes.canaldirecto.com.ar/incidents/view/778876-3" xr:uid="{00000000-0004-0000-0300-00009B110000}"/>
    <hyperlink ref="A4731" r:id="rId4509" display="https://webagentes.canaldirecto.com.ar/incidents/view/778863-9" xr:uid="{00000000-0004-0000-0300-00009C110000}"/>
    <hyperlink ref="A4732" r:id="rId4510" display="https://webagentes.canaldirecto.com.ar/incidents/view/778842-6" xr:uid="{00000000-0004-0000-0300-00009D110000}"/>
    <hyperlink ref="A4745" r:id="rId4511" display="https://webagentes.canaldirecto.com.ar/incidents/view/778744-5" xr:uid="{00000000-0004-0000-0300-00009E110000}"/>
    <hyperlink ref="A4726" r:id="rId4512" display="https://webagentes.canaldirecto.com.ar/incidents/view/778613-6" xr:uid="{00000000-0004-0000-0300-00009F110000}"/>
    <hyperlink ref="A4728" r:id="rId4513" display="https://webagentes.canaldirecto.com.ar/incidents/view/778556-2" xr:uid="{00000000-0004-0000-0300-0000A0110000}"/>
    <hyperlink ref="A4727" r:id="rId4514" display="https://webagentes.canaldirecto.com.ar/incidents/view/778524-3" xr:uid="{00000000-0004-0000-0300-0000A1110000}"/>
    <hyperlink ref="A4724" r:id="rId4515" display="https://webagentes.canaldirecto.com.ar/incidents/view/778513-7" xr:uid="{00000000-0004-0000-0300-0000A2110000}"/>
    <hyperlink ref="A4714" r:id="rId4516" display="https://webagentes.canaldirecto.com.ar/incidents/view/778307-8" xr:uid="{00000000-0004-0000-0300-0000A3110000}"/>
    <hyperlink ref="A4720" r:id="rId4517" display="https://webagentes.canaldirecto.com.ar/incidents/view/778297-2" xr:uid="{00000000-0004-0000-0300-0000A4110000}"/>
    <hyperlink ref="A4721" r:id="rId4518" display="https://webagentes.canaldirecto.com.ar/incidents/view/778273-2" xr:uid="{00000000-0004-0000-0300-0000A5110000}"/>
    <hyperlink ref="A4752" r:id="rId4519" display="https://webagentes.canaldirecto.com.ar/incidents/view/778115-9" xr:uid="{00000000-0004-0000-0300-0000A6110000}"/>
    <hyperlink ref="A4753" r:id="rId4520" display="https://webagentes.canaldirecto.com.ar/incidents/view/778114-0" xr:uid="{00000000-0004-0000-0300-0000A7110000}"/>
    <hyperlink ref="A4754" r:id="rId4521" display="https://webagentes.canaldirecto.com.ar/incidents/view/778113-1" xr:uid="{00000000-0004-0000-0300-0000A8110000}"/>
    <hyperlink ref="A4755" r:id="rId4522" display="https://webagentes.canaldirecto.com.ar/incidents/view/778112-2" xr:uid="{00000000-0004-0000-0300-0000A9110000}"/>
    <hyperlink ref="A4756" r:id="rId4523" display="https://webagentes.canaldirecto.com.ar/incidents/view/778111-3" xr:uid="{00000000-0004-0000-0300-0000AA110000}"/>
    <hyperlink ref="A4737" r:id="rId4524" display="https://webagentes.canaldirecto.com.ar/incidents/view/778056-7" xr:uid="{00000000-0004-0000-0300-0000AB110000}"/>
    <hyperlink ref="A4719" r:id="rId4525" display="https://webagentes.canaldirecto.com.ar/incidents/view/778036-3" xr:uid="{00000000-0004-0000-0300-0000AC110000}"/>
    <hyperlink ref="A4712" r:id="rId4526" display="https://webagentes.canaldirecto.com.ar/incidents/view/778034-5" xr:uid="{00000000-0004-0000-0300-0000AD110000}"/>
    <hyperlink ref="A4710" r:id="rId4527" display="https://webagentes.canaldirecto.com.ar/incidents/view/777999-6" xr:uid="{00000000-0004-0000-0300-0000AE110000}"/>
    <hyperlink ref="A4713" r:id="rId4528" display="https://webagentes.canaldirecto.com.ar/incidents/view/777962-2" xr:uid="{00000000-0004-0000-0300-0000AF110000}"/>
    <hyperlink ref="A4715" r:id="rId4529" display="https://webagentes.canaldirecto.com.ar/incidents/view/777959-8" xr:uid="{00000000-0004-0000-0300-0000B0110000}"/>
    <hyperlink ref="A4722" r:id="rId4530" display="https://webagentes.canaldirecto.com.ar/incidents/view/777929-7" xr:uid="{00000000-0004-0000-0300-0000B1110000}"/>
    <hyperlink ref="A4723" r:id="rId4531" display="https://webagentes.canaldirecto.com.ar/incidents/view/777928-8" xr:uid="{00000000-0004-0000-0300-0000B2110000}"/>
    <hyperlink ref="A4746" r:id="rId4532" display="https://webagentes.canaldirecto.com.ar/incidents/view/777924-2" xr:uid="{00000000-0004-0000-0300-0000B3110000}"/>
    <hyperlink ref="A4711" r:id="rId4533" display="https://webagentes.canaldirecto.com.ar/incidents/view/777785-5" xr:uid="{00000000-0004-0000-0300-0000B4110000}"/>
    <hyperlink ref="A4707" r:id="rId4534" display="https://webagentes.canaldirecto.com.ar/incidents/view/777483-0" xr:uid="{00000000-0004-0000-0300-0000B5110000}"/>
    <hyperlink ref="A4716" r:id="rId4535" display="https://webagentes.canaldirecto.com.ar/incidents/view/777327-5" xr:uid="{00000000-0004-0000-0300-0000B6110000}"/>
    <hyperlink ref="A4708" r:id="rId4536" display="https://webagentes.canaldirecto.com.ar/incidents/view/777294-8" xr:uid="{00000000-0004-0000-0300-0000B7110000}"/>
    <hyperlink ref="A4717" r:id="rId4537" display="https://webagentes.canaldirecto.com.ar/incidents/view/777192-1" xr:uid="{00000000-0004-0000-0300-0000B8110000}"/>
    <hyperlink ref="A4725" r:id="rId4538" display="https://webagentes.canaldirecto.com.ar/incidents/view/777115-2" xr:uid="{00000000-0004-0000-0300-0000B9110000}"/>
    <hyperlink ref="A4718" r:id="rId4539" display="https://webagentes.canaldirecto.com.ar/incidents/view/776684-0" xr:uid="{00000000-0004-0000-0300-0000BA110000}"/>
    <hyperlink ref="A4709" r:id="rId4540" display="https://webagentes.canaldirecto.com.ar/incidents/view/775775-4" xr:uid="{00000000-0004-0000-0300-0000BB110000}"/>
    <hyperlink ref="A4729" r:id="rId4541" display="https://webagentes.canaldirecto.com.ar/incidents/view/770555-7" xr:uid="{00000000-0004-0000-0300-0000BC110000}"/>
    <hyperlink ref="A4876" r:id="rId4542" display="https://webagentes.canaldirecto.com.ar/incidents/view/783224-0" xr:uid="{00000000-0004-0000-0300-0000BD110000}"/>
    <hyperlink ref="A4877" r:id="rId4543" display="https://webagentes.canaldirecto.com.ar/incidents/view/783223-1" xr:uid="{00000000-0004-0000-0300-0000BE110000}"/>
    <hyperlink ref="A4878" r:id="rId4544" display="https://webagentes.canaldirecto.com.ar/incidents/view/783222-2" xr:uid="{00000000-0004-0000-0300-0000BF110000}"/>
    <hyperlink ref="A4879" r:id="rId4545" display="https://webagentes.canaldirecto.com.ar/incidents/view/783221-3" xr:uid="{00000000-0004-0000-0300-0000C0110000}"/>
    <hyperlink ref="A4880" r:id="rId4546" display="https://webagentes.canaldirecto.com.ar/incidents/view/783220-4" xr:uid="{00000000-0004-0000-0300-0000C1110000}"/>
    <hyperlink ref="A4881" r:id="rId4547" display="https://webagentes.canaldirecto.com.ar/incidents/view/783219-8" xr:uid="{00000000-0004-0000-0300-0000C2110000}"/>
    <hyperlink ref="A4882" r:id="rId4548" display="https://webagentes.canaldirecto.com.ar/incidents/view/783158-8" xr:uid="{00000000-0004-0000-0300-0000C3110000}"/>
    <hyperlink ref="A4883" r:id="rId4549" display="https://webagentes.canaldirecto.com.ar/incidents/view/783157-9" xr:uid="{00000000-0004-0000-0300-0000C4110000}"/>
    <hyperlink ref="A4884" r:id="rId4550" display="https://webagentes.canaldirecto.com.ar/incidents/view/783156-0" xr:uid="{00000000-0004-0000-0300-0000C5110000}"/>
    <hyperlink ref="A4885" r:id="rId4551" display="https://webagentes.canaldirecto.com.ar/incidents/view/783155-1" xr:uid="{00000000-0004-0000-0300-0000C6110000}"/>
    <hyperlink ref="A4867" r:id="rId4552" display="https://webagentes.canaldirecto.com.ar/incidents/view/782896-4" xr:uid="{00000000-0004-0000-0300-0000C7110000}"/>
    <hyperlink ref="A4868" r:id="rId4553" display="https://webagentes.canaldirecto.com.ar/incidents/view/782895-5" xr:uid="{00000000-0004-0000-0300-0000C8110000}"/>
    <hyperlink ref="A4869" r:id="rId4554" display="https://webagentes.canaldirecto.com.ar/incidents/view/782894-6" xr:uid="{00000000-0004-0000-0300-0000C9110000}"/>
    <hyperlink ref="A4870" r:id="rId4555" display="https://webagentes.canaldirecto.com.ar/incidents/view/782893-7" xr:uid="{00000000-0004-0000-0300-0000CA110000}"/>
    <hyperlink ref="A4871" r:id="rId4556" display="https://webagentes.canaldirecto.com.ar/incidents/view/782892-8" xr:uid="{00000000-0004-0000-0300-0000CB110000}"/>
    <hyperlink ref="A4872" r:id="rId4557" display="https://webagentes.canaldirecto.com.ar/incidents/view/782891-9" xr:uid="{00000000-0004-0000-0300-0000CC110000}"/>
    <hyperlink ref="A4873" r:id="rId4558" display="https://webagentes.canaldirecto.com.ar/incidents/view/782890-0" xr:uid="{00000000-0004-0000-0300-0000CD110000}"/>
    <hyperlink ref="A4874" r:id="rId4559" display="https://webagentes.canaldirecto.com.ar/incidents/view/782889-4" xr:uid="{00000000-0004-0000-0300-0000CE110000}"/>
    <hyperlink ref="A4875" r:id="rId4560" display="https://webagentes.canaldirecto.com.ar/incidents/view/782888-5" xr:uid="{00000000-0004-0000-0300-0000CF110000}"/>
    <hyperlink ref="A4826" r:id="rId4561" display="https://webagentes.canaldirecto.com.ar/incidents/view/782671-7" xr:uid="{00000000-0004-0000-0300-0000D0110000}"/>
    <hyperlink ref="A4827" r:id="rId4562" display="https://webagentes.canaldirecto.com.ar/incidents/view/782624-9" xr:uid="{00000000-0004-0000-0300-0000D1110000}"/>
    <hyperlink ref="A4862" r:id="rId4563" display="https://webagentes.canaldirecto.com.ar/incidents/view/782578-1" xr:uid="{00000000-0004-0000-0300-0000D2110000}"/>
    <hyperlink ref="A4863" r:id="rId4564" display="https://webagentes.canaldirecto.com.ar/incidents/view/782577-2" xr:uid="{00000000-0004-0000-0300-0000D3110000}"/>
    <hyperlink ref="A4864" r:id="rId4565" display="https://webagentes.canaldirecto.com.ar/incidents/view/782576-3" xr:uid="{00000000-0004-0000-0300-0000D4110000}"/>
    <hyperlink ref="A4865" r:id="rId4566" display="https://webagentes.canaldirecto.com.ar/incidents/view/782575-4" xr:uid="{00000000-0004-0000-0300-0000D5110000}"/>
    <hyperlink ref="A4866" r:id="rId4567" display="https://webagentes.canaldirecto.com.ar/incidents/view/782574-5" xr:uid="{00000000-0004-0000-0300-0000D6110000}"/>
    <hyperlink ref="A4853" r:id="rId4568" display="https://webagentes.canaldirecto.com.ar/incidents/view/782552-3" xr:uid="{00000000-0004-0000-0300-0000D7110000}"/>
    <hyperlink ref="A4854" r:id="rId4569" display="https://webagentes.canaldirecto.com.ar/incidents/view/782551-4" xr:uid="{00000000-0004-0000-0300-0000D8110000}"/>
    <hyperlink ref="A4855" r:id="rId4570" display="https://webagentes.canaldirecto.com.ar/incidents/view/782550-5" xr:uid="{00000000-0004-0000-0300-0000D9110000}"/>
    <hyperlink ref="A4856" r:id="rId4571" display="https://webagentes.canaldirecto.com.ar/incidents/view/782549-9" xr:uid="{00000000-0004-0000-0300-0000DA110000}"/>
    <hyperlink ref="A4857" r:id="rId4572" display="https://webagentes.canaldirecto.com.ar/incidents/view/782548-0" xr:uid="{00000000-0004-0000-0300-0000DB110000}"/>
    <hyperlink ref="A4858" r:id="rId4573" display="https://webagentes.canaldirecto.com.ar/incidents/view/782547-1" xr:uid="{00000000-0004-0000-0300-0000DC110000}"/>
    <hyperlink ref="A4859" r:id="rId4574" display="https://webagentes.canaldirecto.com.ar/incidents/view/782546-2" xr:uid="{00000000-0004-0000-0300-0000DD110000}"/>
    <hyperlink ref="A4860" r:id="rId4575" display="https://webagentes.canaldirecto.com.ar/incidents/view/782545-3" xr:uid="{00000000-0004-0000-0300-0000DE110000}"/>
    <hyperlink ref="A4861" r:id="rId4576" display="https://webagentes.canaldirecto.com.ar/incidents/view/782544-4" xr:uid="{00000000-0004-0000-0300-0000DF110000}"/>
    <hyperlink ref="A4828" r:id="rId4577" display="https://webagentes.canaldirecto.com.ar/incidents/view/782533-8" xr:uid="{00000000-0004-0000-0300-0000E0110000}"/>
    <hyperlink ref="A4823" r:id="rId4578" display="https://webagentes.canaldirecto.com.ar/incidents/view/782182-8" xr:uid="{00000000-0004-0000-0300-0000E1110000}"/>
    <hyperlink ref="A4821" r:id="rId4579" display="https://webagentes.canaldirecto.com.ar/incidents/view/781937-3" xr:uid="{00000000-0004-0000-0300-0000E2110000}"/>
    <hyperlink ref="A4822" r:id="rId4580" display="https://webagentes.canaldirecto.com.ar/incidents/view/781909-0" xr:uid="{00000000-0004-0000-0300-0000E3110000}"/>
    <hyperlink ref="A4817" r:id="rId4581" display="https://webagentes.canaldirecto.com.ar/incidents/view/781724-1" xr:uid="{00000000-0004-0000-0300-0000E4110000}"/>
    <hyperlink ref="A4818" r:id="rId4582" display="https://webagentes.canaldirecto.com.ar/incidents/view/781652-5" xr:uid="{00000000-0004-0000-0300-0000E5110000}"/>
    <hyperlink ref="A4813" r:id="rId4583" display="https://webagentes.canaldirecto.com.ar/incidents/view/781598-8" xr:uid="{00000000-0004-0000-0300-0000E6110000}"/>
    <hyperlink ref="A4814" r:id="rId4584" display="https://webagentes.canaldirecto.com.ar/incidents/view/781595-1" xr:uid="{00000000-0004-0000-0300-0000E7110000}"/>
    <hyperlink ref="A4836" r:id="rId4585" display="https://webagentes.canaldirecto.com.ar/incidents/view/781591-5" xr:uid="{00000000-0004-0000-0300-0000E8110000}"/>
    <hyperlink ref="A4837" r:id="rId4586" display="https://webagentes.canaldirecto.com.ar/incidents/view/781590-6" xr:uid="{00000000-0004-0000-0300-0000E9110000}"/>
    <hyperlink ref="A4838" r:id="rId4587" display="https://webagentes.canaldirecto.com.ar/incidents/view/781589-0" xr:uid="{00000000-0004-0000-0300-0000EA110000}"/>
    <hyperlink ref="A4839" r:id="rId4588" display="https://webagentes.canaldirecto.com.ar/incidents/view/781588-1" xr:uid="{00000000-0004-0000-0300-0000EB110000}"/>
    <hyperlink ref="A4840" r:id="rId4589" display="https://webagentes.canaldirecto.com.ar/incidents/view/781587-2" xr:uid="{00000000-0004-0000-0300-0000EC110000}"/>
    <hyperlink ref="A4815" r:id="rId4590" display="https://webagentes.canaldirecto.com.ar/incidents/view/781441-1" xr:uid="{00000000-0004-0000-0300-0000ED110000}"/>
    <hyperlink ref="A4831" r:id="rId4591" display="https://webagentes.canaldirecto.com.ar/incidents/view/781382-9" xr:uid="{00000000-0004-0000-0300-0000EE110000}"/>
    <hyperlink ref="A4832" r:id="rId4592" display="https://webagentes.canaldirecto.com.ar/incidents/view/781381-0" xr:uid="{00000000-0004-0000-0300-0000EF110000}"/>
    <hyperlink ref="A4833" r:id="rId4593" display="https://webagentes.canaldirecto.com.ar/incidents/view/781380-1" xr:uid="{00000000-0004-0000-0300-0000F0110000}"/>
    <hyperlink ref="A4834" r:id="rId4594" display="https://webagentes.canaldirecto.com.ar/incidents/view/781379-5" xr:uid="{00000000-0004-0000-0300-0000F1110000}"/>
    <hyperlink ref="A4835" r:id="rId4595" display="https://webagentes.canaldirecto.com.ar/incidents/view/781378-6" xr:uid="{00000000-0004-0000-0300-0000F2110000}"/>
    <hyperlink ref="A4810" r:id="rId4596" display="https://webagentes.canaldirecto.com.ar/incidents/view/781336-0" xr:uid="{00000000-0004-0000-0300-0000F3110000}"/>
    <hyperlink ref="A4811" r:id="rId4597" display="https://webagentes.canaldirecto.com.ar/incidents/view/781276-9" xr:uid="{00000000-0004-0000-0300-0000F4110000}"/>
    <hyperlink ref="A4824" r:id="rId4598" display="https://webagentes.canaldirecto.com.ar/incidents/view/781267-1" xr:uid="{00000000-0004-0000-0300-0000F5110000}"/>
    <hyperlink ref="A4825" r:id="rId4599" display="https://webagentes.canaldirecto.com.ar/incidents/view/781265-3" xr:uid="{00000000-0004-0000-0300-0000F6110000}"/>
    <hyperlink ref="A4808" r:id="rId4600" display="https://webagentes.canaldirecto.com.ar/incidents/view/781106-1" xr:uid="{00000000-0004-0000-0300-0000F7110000}"/>
    <hyperlink ref="A4816" r:id="rId4601" display="https://webagentes.canaldirecto.com.ar/incidents/view/781042-4" xr:uid="{00000000-0004-0000-0300-0000F8110000}"/>
    <hyperlink ref="A4807" r:id="rId4602" display="https://webagentes.canaldirecto.com.ar/incidents/view/780895-1" xr:uid="{00000000-0004-0000-0300-0000F9110000}"/>
    <hyperlink ref="A4804" r:id="rId4603" display="https://webagentes.canaldirecto.com.ar/incidents/view/780715-6" xr:uid="{00000000-0004-0000-0300-0000FA110000}"/>
    <hyperlink ref="A4803" r:id="rId4604" display="https://webagentes.canaldirecto.com.ar/incidents/view/780604-1" xr:uid="{00000000-0004-0000-0300-0000FB110000}"/>
    <hyperlink ref="A4809" r:id="rId4605" display="https://webagentes.canaldirecto.com.ar/incidents/view/780585-7" xr:uid="{00000000-0004-0000-0300-0000FC110000}"/>
    <hyperlink ref="A4800" r:id="rId4606" display="https://webagentes.canaldirecto.com.ar/incidents/view/780523-7" xr:uid="{00000000-0004-0000-0300-0000FD110000}"/>
    <hyperlink ref="A4819" r:id="rId4607" display="https://webagentes.canaldirecto.com.ar/incidents/view/780284-1" xr:uid="{00000000-0004-0000-0300-0000FE110000}"/>
    <hyperlink ref="A4806" r:id="rId4608" display="https://webagentes.canaldirecto.com.ar/incidents/view/780213-3" xr:uid="{00000000-0004-0000-0300-0000FF110000}"/>
    <hyperlink ref="A4850" r:id="rId4609" display="https://webagentes.canaldirecto.com.ar/incidents/view/779954-7" xr:uid="{00000000-0004-0000-0300-000000120000}"/>
    <hyperlink ref="A4851" r:id="rId4610" display="https://webagentes.canaldirecto.com.ar/incidents/view/779953-8" xr:uid="{00000000-0004-0000-0300-000001120000}"/>
    <hyperlink ref="A4852" r:id="rId4611" display="https://webagentes.canaldirecto.com.ar/incidents/view/779952-9" xr:uid="{00000000-0004-0000-0300-000002120000}"/>
    <hyperlink ref="A4847" r:id="rId4612" display="https://webagentes.canaldirecto.com.ar/incidents/view/779951-0" xr:uid="{00000000-0004-0000-0300-000003120000}"/>
    <hyperlink ref="A4848" r:id="rId4613" display="https://webagentes.canaldirecto.com.ar/incidents/view/779950-1" xr:uid="{00000000-0004-0000-0300-000004120000}"/>
    <hyperlink ref="A4849" r:id="rId4614" display="https://webagentes.canaldirecto.com.ar/incidents/view/779949-5" xr:uid="{00000000-0004-0000-0300-000005120000}"/>
    <hyperlink ref="A4841" r:id="rId4615" display="https://webagentes.canaldirecto.com.ar/incidents/view/779948-6" xr:uid="{00000000-0004-0000-0300-000006120000}"/>
    <hyperlink ref="A4842" r:id="rId4616" display="https://webagentes.canaldirecto.com.ar/incidents/view/779947-7" xr:uid="{00000000-0004-0000-0300-000007120000}"/>
    <hyperlink ref="A4843" r:id="rId4617" display="https://webagentes.canaldirecto.com.ar/incidents/view/779946-8" xr:uid="{00000000-0004-0000-0300-000008120000}"/>
    <hyperlink ref="A4844" r:id="rId4618" display="https://webagentes.canaldirecto.com.ar/incidents/view/779945-9" xr:uid="{00000000-0004-0000-0300-000009120000}"/>
    <hyperlink ref="A4845" r:id="rId4619" display="https://webagentes.canaldirecto.com.ar/incidents/view/779944-0" xr:uid="{00000000-0004-0000-0300-00000A120000}"/>
    <hyperlink ref="A4846" r:id="rId4620" display="https://webagentes.canaldirecto.com.ar/incidents/view/779943-1" xr:uid="{00000000-0004-0000-0300-00000B120000}"/>
    <hyperlink ref="A4802" r:id="rId4621" display="https://webagentes.canaldirecto.com.ar/incidents/view/779569-3" xr:uid="{00000000-0004-0000-0300-00000C120000}"/>
    <hyperlink ref="A4805" r:id="rId4622" display="https://webagentes.canaldirecto.com.ar/incidents/view/779448-1" xr:uid="{00000000-0004-0000-0300-00000D120000}"/>
    <hyperlink ref="A4820" r:id="rId4623" display="https://webagentes.canaldirecto.com.ar/incidents/view/777998-7" xr:uid="{00000000-0004-0000-0300-00000E120000}"/>
    <hyperlink ref="A4801" r:id="rId4624" display="https://webagentes.canaldirecto.com.ar/incidents/view/775142-2" xr:uid="{00000000-0004-0000-0300-00000F120000}"/>
    <hyperlink ref="A4812" r:id="rId4625" display="https://webagentes.canaldirecto.com.ar/incidents/view/767596-4" xr:uid="{00000000-0004-0000-0300-000010120000}"/>
    <hyperlink ref="A4978" r:id="rId4626" display="https://webagentes.canaldirecto.com.ar/incidents/view/785425-1" xr:uid="{00000000-0004-0000-0300-000011120000}"/>
    <hyperlink ref="A4979" r:id="rId4627" display="https://webagentes.canaldirecto.com.ar/incidents/view/785424-2" xr:uid="{00000000-0004-0000-0300-000012120000}"/>
    <hyperlink ref="A4980" r:id="rId4628" display="https://webagentes.canaldirecto.com.ar/incidents/view/785423-3" xr:uid="{00000000-0004-0000-0300-000013120000}"/>
    <hyperlink ref="A4937" r:id="rId4629" display="https://webagentes.canaldirecto.com.ar/incidents/view/785322-5" xr:uid="{00000000-0004-0000-0300-000014120000}"/>
    <hyperlink ref="A4938" r:id="rId4630" display="https://webagentes.canaldirecto.com.ar/incidents/view/785237-8" xr:uid="{00000000-0004-0000-0300-000015120000}"/>
    <hyperlink ref="A4939" r:id="rId4631" display="https://webagentes.canaldirecto.com.ar/incidents/view/785178-6" xr:uid="{00000000-0004-0000-0300-000016120000}"/>
    <hyperlink ref="A4932" r:id="rId4632" display="https://webagentes.canaldirecto.com.ar/incidents/view/785144-9" xr:uid="{00000000-0004-0000-0300-000017120000}"/>
    <hyperlink ref="A4933" r:id="rId4633" display="https://webagentes.canaldirecto.com.ar/incidents/view/784994-9" xr:uid="{00000000-0004-0000-0300-000018120000}"/>
    <hyperlink ref="A4969" r:id="rId4634" display="https://webagentes.canaldirecto.com.ar/incidents/view/784981-5" xr:uid="{00000000-0004-0000-0300-000019120000}"/>
    <hyperlink ref="A4970" r:id="rId4635" display="https://webagentes.canaldirecto.com.ar/incidents/view/784980-6" xr:uid="{00000000-0004-0000-0300-00001A120000}"/>
    <hyperlink ref="A4971" r:id="rId4636" display="https://webagentes.canaldirecto.com.ar/incidents/view/784979-0" xr:uid="{00000000-0004-0000-0300-00001B120000}"/>
    <hyperlink ref="A4972" r:id="rId4637" display="https://webagentes.canaldirecto.com.ar/incidents/view/784978-1" xr:uid="{00000000-0004-0000-0300-00001C120000}"/>
    <hyperlink ref="A4973" r:id="rId4638" display="https://webagentes.canaldirecto.com.ar/incidents/view/784977-2" xr:uid="{00000000-0004-0000-0300-00001D120000}"/>
    <hyperlink ref="A4974" r:id="rId4639" display="https://webagentes.canaldirecto.com.ar/incidents/view/784976-3" xr:uid="{00000000-0004-0000-0300-00001E120000}"/>
    <hyperlink ref="A4975" r:id="rId4640" display="https://webagentes.canaldirecto.com.ar/incidents/view/784975-4" xr:uid="{00000000-0004-0000-0300-00001F120000}"/>
    <hyperlink ref="A4976" r:id="rId4641" display="https://webagentes.canaldirecto.com.ar/incidents/view/784974-5" xr:uid="{00000000-0004-0000-0300-000020120000}"/>
    <hyperlink ref="A4977" r:id="rId4642" display="https://webagentes.canaldirecto.com.ar/incidents/view/784973-6" xr:uid="{00000000-0004-0000-0300-000021120000}"/>
    <hyperlink ref="A4964" r:id="rId4643" display="https://webagentes.canaldirecto.com.ar/incidents/view/784961-1" xr:uid="{00000000-0004-0000-0300-000022120000}"/>
    <hyperlink ref="A4965" r:id="rId4644" display="https://webagentes.canaldirecto.com.ar/incidents/view/784960-2" xr:uid="{00000000-0004-0000-0300-000023120000}"/>
    <hyperlink ref="A4966" r:id="rId4645" display="https://webagentes.canaldirecto.com.ar/incidents/view/784959-6" xr:uid="{00000000-0004-0000-0300-000024120000}"/>
    <hyperlink ref="A4967" r:id="rId4646" display="https://webagentes.canaldirecto.com.ar/incidents/view/784958-7" xr:uid="{00000000-0004-0000-0300-000025120000}"/>
    <hyperlink ref="A4968" r:id="rId4647" display="https://webagentes.canaldirecto.com.ar/incidents/view/784957-8" xr:uid="{00000000-0004-0000-0300-000026120000}"/>
    <hyperlink ref="A4953" r:id="rId4648" display="https://webagentes.canaldirecto.com.ar/incidents/view/784949-9" xr:uid="{00000000-0004-0000-0300-000027120000}"/>
    <hyperlink ref="A4954" r:id="rId4649" display="https://webagentes.canaldirecto.com.ar/incidents/view/784948-0" xr:uid="{00000000-0004-0000-0300-000028120000}"/>
    <hyperlink ref="A4955" r:id="rId4650" display="https://webagentes.canaldirecto.com.ar/incidents/view/784947-1" xr:uid="{00000000-0004-0000-0300-000029120000}"/>
    <hyperlink ref="A4956" r:id="rId4651" display="https://webagentes.canaldirecto.com.ar/incidents/view/784946-2" xr:uid="{00000000-0004-0000-0300-00002A120000}"/>
    <hyperlink ref="A4957" r:id="rId4652" display="https://webagentes.canaldirecto.com.ar/incidents/view/784945-3" xr:uid="{00000000-0004-0000-0300-00002B120000}"/>
    <hyperlink ref="A4934" r:id="rId4653" display="https://webagentes.canaldirecto.com.ar/incidents/view/784893-1" xr:uid="{00000000-0004-0000-0300-00002C120000}"/>
    <hyperlink ref="A4935" r:id="rId4654" display="https://webagentes.canaldirecto.com.ar/incidents/view/784845-4" xr:uid="{00000000-0004-0000-0300-00002D120000}"/>
    <hyperlink ref="A4926" r:id="rId4655" display="https://webagentes.canaldirecto.com.ar/incidents/view/784641-0" xr:uid="{00000000-0004-0000-0300-00002E120000}"/>
    <hyperlink ref="A4958" r:id="rId4656" display="https://webagentes.canaldirecto.com.ar/incidents/view/784627-0" xr:uid="{00000000-0004-0000-0300-00002F120000}"/>
    <hyperlink ref="A4959" r:id="rId4657" display="https://webagentes.canaldirecto.com.ar/incidents/view/784626-1" xr:uid="{00000000-0004-0000-0300-000030120000}"/>
    <hyperlink ref="A4960" r:id="rId4658" display="https://webagentes.canaldirecto.com.ar/incidents/view/784625-2" xr:uid="{00000000-0004-0000-0300-000031120000}"/>
    <hyperlink ref="A4961" r:id="rId4659" display="https://webagentes.canaldirecto.com.ar/incidents/view/784624-3" xr:uid="{00000000-0004-0000-0300-000032120000}"/>
    <hyperlink ref="A4962" r:id="rId4660" display="https://webagentes.canaldirecto.com.ar/incidents/view/784623-4" xr:uid="{00000000-0004-0000-0300-000033120000}"/>
    <hyperlink ref="A4963" r:id="rId4661" display="https://webagentes.canaldirecto.com.ar/incidents/view/784622-5" xr:uid="{00000000-0004-0000-0300-000034120000}"/>
    <hyperlink ref="A4930" r:id="rId4662" display="https://webagentes.canaldirecto.com.ar/incidents/view/784619-1" xr:uid="{00000000-0004-0000-0300-000035120000}"/>
    <hyperlink ref="A4931" r:id="rId4663" display="https://webagentes.canaldirecto.com.ar/incidents/view/784618-2" xr:uid="{00000000-0004-0000-0300-000036120000}"/>
    <hyperlink ref="A4927" r:id="rId4664" display="https://webagentes.canaldirecto.com.ar/incidents/view/784597-0" xr:uid="{00000000-0004-0000-0300-000037120000}"/>
    <hyperlink ref="A4928" r:id="rId4665" display="https://webagentes.canaldirecto.com.ar/incidents/view/784588-2" xr:uid="{00000000-0004-0000-0300-000038120000}"/>
    <hyperlink ref="A4929" r:id="rId4666" display="https://webagentes.canaldirecto.com.ar/incidents/view/784582-8" xr:uid="{00000000-0004-0000-0300-000039120000}"/>
    <hyperlink ref="A4948" r:id="rId4667" display="https://webagentes.canaldirecto.com.ar/incidents/view/784548-4" xr:uid="{00000000-0004-0000-0300-00003A120000}"/>
    <hyperlink ref="A4949" r:id="rId4668" display="https://webagentes.canaldirecto.com.ar/incidents/view/784547-5" xr:uid="{00000000-0004-0000-0300-00003B120000}"/>
    <hyperlink ref="A4950" r:id="rId4669" display="https://webagentes.canaldirecto.com.ar/incidents/view/784546-6" xr:uid="{00000000-0004-0000-0300-00003C120000}"/>
    <hyperlink ref="A4951" r:id="rId4670" display="https://webagentes.canaldirecto.com.ar/incidents/view/784481-0" xr:uid="{00000000-0004-0000-0300-00003D120000}"/>
    <hyperlink ref="A4952" r:id="rId4671" display="https://webagentes.canaldirecto.com.ar/incidents/view/784480-1" xr:uid="{00000000-0004-0000-0300-00003E120000}"/>
    <hyperlink ref="A4944" r:id="rId4672" display="https://webagentes.canaldirecto.com.ar/incidents/view/784441-2" xr:uid="{00000000-0004-0000-0300-00003F120000}"/>
    <hyperlink ref="A4945" r:id="rId4673" display="https://webagentes.canaldirecto.com.ar/incidents/view/784440-3" xr:uid="{00000000-0004-0000-0300-000040120000}"/>
    <hyperlink ref="A4946" r:id="rId4674" display="https://webagentes.canaldirecto.com.ar/incidents/view/784439-7" xr:uid="{00000000-0004-0000-0300-000041120000}"/>
    <hyperlink ref="A4947" r:id="rId4675" display="https://webagentes.canaldirecto.com.ar/incidents/view/784438-8" xr:uid="{00000000-0004-0000-0300-000042120000}"/>
    <hyperlink ref="A4920" r:id="rId4676" display="https://webagentes.canaldirecto.com.ar/incidents/view/784430-6" xr:uid="{00000000-0004-0000-0300-000043120000}"/>
    <hyperlink ref="A4936" r:id="rId4677" display="https://webagentes.canaldirecto.com.ar/incidents/view/784386-6" xr:uid="{00000000-0004-0000-0300-000044120000}"/>
    <hyperlink ref="A4942" r:id="rId4678" display="https://webagentes.canaldirecto.com.ar/incidents/view/784186-8" xr:uid="{00000000-0004-0000-0300-000045120000}"/>
    <hyperlink ref="A4943" r:id="rId4679" display="https://webagentes.canaldirecto.com.ar/incidents/view/784185-9" xr:uid="{00000000-0004-0000-0300-000046120000}"/>
    <hyperlink ref="A4914" r:id="rId4680" display="https://webagentes.canaldirecto.com.ar/incidents/view/783908-5" xr:uid="{00000000-0004-0000-0300-000047120000}"/>
    <hyperlink ref="A4915" r:id="rId4681" display="https://webagentes.canaldirecto.com.ar/incidents/view/783842-0" xr:uid="{00000000-0004-0000-0300-000048120000}"/>
    <hyperlink ref="A4912" r:id="rId4682" display="https://webagentes.canaldirecto.com.ar/incidents/view/783815-6" xr:uid="{00000000-0004-0000-0300-000049120000}"/>
    <hyperlink ref="A4917" r:id="rId4683" display="https://webagentes.canaldirecto.com.ar/incidents/view/783785-6" xr:uid="{00000000-0004-0000-0300-00004A120000}"/>
    <hyperlink ref="A4902" r:id="rId4684" display="https://webagentes.canaldirecto.com.ar/incidents/view/783779-5" xr:uid="{00000000-0004-0000-0300-00004B120000}"/>
    <hyperlink ref="A4913" r:id="rId4685" display="https://webagentes.canaldirecto.com.ar/incidents/view/783636-1" xr:uid="{00000000-0004-0000-0300-00004C120000}"/>
    <hyperlink ref="A4918" r:id="rId4686" display="https://webagentes.canaldirecto.com.ar/incidents/view/783611-2" xr:uid="{00000000-0004-0000-0300-00004D120000}"/>
    <hyperlink ref="A4903" r:id="rId4687" display="https://webagentes.canaldirecto.com.ar/incidents/view/783556-6" xr:uid="{00000000-0004-0000-0300-00004E120000}"/>
    <hyperlink ref="A4904" r:id="rId4688" display="https://webagentes.canaldirecto.com.ar/incidents/view/783473-4" xr:uid="{00000000-0004-0000-0300-00004F120000}"/>
    <hyperlink ref="A4905" r:id="rId4689" display="https://webagentes.canaldirecto.com.ar/incidents/view/783465-5" xr:uid="{00000000-0004-0000-0300-000050120000}"/>
    <hyperlink ref="A4901" r:id="rId4690" display="https://webagentes.canaldirecto.com.ar/incidents/view/783326-7" xr:uid="{00000000-0004-0000-0300-000051120000}"/>
    <hyperlink ref="A4921" r:id="rId4691" display="https://webagentes.canaldirecto.com.ar/incidents/view/783319-7" xr:uid="{00000000-0004-0000-0300-000052120000}"/>
    <hyperlink ref="A4897" r:id="rId4692" display="https://webagentes.canaldirecto.com.ar/incidents/view/783303-6" xr:uid="{00000000-0004-0000-0300-000053120000}"/>
    <hyperlink ref="A4898" r:id="rId4693" display="https://webagentes.canaldirecto.com.ar/incidents/view/783302-7" xr:uid="{00000000-0004-0000-0300-000054120000}"/>
    <hyperlink ref="A4899" r:id="rId4694" display="https://webagentes.canaldirecto.com.ar/incidents/view/783296-7" xr:uid="{00000000-0004-0000-0300-000055120000}"/>
    <hyperlink ref="A4919" r:id="rId4695" display="https://webagentes.canaldirecto.com.ar/incidents/view/783291-2" xr:uid="{00000000-0004-0000-0300-000056120000}"/>
    <hyperlink ref="A4900" r:id="rId4696" display="https://webagentes.canaldirecto.com.ar/incidents/view/783280-6" xr:uid="{00000000-0004-0000-0300-000057120000}"/>
    <hyperlink ref="A4893" r:id="rId4697" display="https://webagentes.canaldirecto.com.ar/incidents/view/783260-2" xr:uid="{00000000-0004-0000-0300-000058120000}"/>
    <hyperlink ref="A4906" r:id="rId4698" display="https://webagentes.canaldirecto.com.ar/incidents/view/783176-4" xr:uid="{00000000-0004-0000-0300-000059120000}"/>
    <hyperlink ref="A4896" r:id="rId4699" display="https://webagentes.canaldirecto.com.ar/incidents/view/783174-6" xr:uid="{00000000-0004-0000-0300-00005A120000}"/>
    <hyperlink ref="A4907" r:id="rId4700" display="https://webagentes.canaldirecto.com.ar/incidents/view/782934-3" xr:uid="{00000000-0004-0000-0300-00005B120000}"/>
    <hyperlink ref="A4908" r:id="rId4701" display="https://webagentes.canaldirecto.com.ar/incidents/view/782933-4" xr:uid="{00000000-0004-0000-0300-00005C120000}"/>
    <hyperlink ref="A4922" r:id="rId4702" display="https://webagentes.canaldirecto.com.ar/incidents/view/782932-5" xr:uid="{00000000-0004-0000-0300-00005D120000}"/>
    <hyperlink ref="A4923" r:id="rId4703" display="https://webagentes.canaldirecto.com.ar/incidents/view/782927-3" xr:uid="{00000000-0004-0000-0300-00005E120000}"/>
    <hyperlink ref="A4909" r:id="rId4704" display="https://webagentes.canaldirecto.com.ar/incidents/view/782926-4" xr:uid="{00000000-0004-0000-0300-00005F120000}"/>
    <hyperlink ref="A4924" r:id="rId4705" display="https://webagentes.canaldirecto.com.ar/incidents/view/782923-7" xr:uid="{00000000-0004-0000-0300-000060120000}"/>
    <hyperlink ref="A4925" r:id="rId4706" display="https://webagentes.canaldirecto.com.ar/incidents/view/782922-8" xr:uid="{00000000-0004-0000-0300-000061120000}"/>
    <hyperlink ref="A4892" r:id="rId4707" display="https://webagentes.canaldirecto.com.ar/incidents/view/782912-1" xr:uid="{00000000-0004-0000-0300-000062120000}"/>
    <hyperlink ref="A4916" r:id="rId4708" display="https://webagentes.canaldirecto.com.ar/incidents/view/782911-2" xr:uid="{00000000-0004-0000-0300-000063120000}"/>
    <hyperlink ref="A4889" r:id="rId4709" display="https://webagentes.canaldirecto.com.ar/incidents/view/782885-8" xr:uid="{00000000-0004-0000-0300-000064120000}"/>
    <hyperlink ref="A4890" r:id="rId4710" display="https://webagentes.canaldirecto.com.ar/incidents/view/782852-0" xr:uid="{00000000-0004-0000-0300-000065120000}"/>
    <hyperlink ref="A4894" r:id="rId4711" display="https://webagentes.canaldirecto.com.ar/incidents/view/782760-0" xr:uid="{00000000-0004-0000-0300-000066120000}"/>
    <hyperlink ref="A4910" r:id="rId4712" display="https://webagentes.canaldirecto.com.ar/incidents/view/782604-5" xr:uid="{00000000-0004-0000-0300-000067120000}"/>
    <hyperlink ref="A4911" r:id="rId4713" display="https://webagentes.canaldirecto.com.ar/incidents/view/782603-6" xr:uid="{00000000-0004-0000-0300-000068120000}"/>
    <hyperlink ref="A4895" r:id="rId4714" display="https://webagentes.canaldirecto.com.ar/incidents/view/782587-9" xr:uid="{00000000-0004-0000-0300-000069120000}"/>
    <hyperlink ref="A4891" r:id="rId4715" display="https://webagentes.canaldirecto.com.ar/incidents/view/780512-1" xr:uid="{00000000-0004-0000-0300-00006A120000}"/>
    <hyperlink ref="A5025" r:id="rId4716" display="https://webagentes.canaldirecto.com.ar/incidents/view/787250-3" xr:uid="{00000000-0004-0000-0300-00006B120000}"/>
    <hyperlink ref="A5058" r:id="rId4717" display="https://webagentes.canaldirecto.com.ar/incidents/view/787234-5" xr:uid="{00000000-0004-0000-0300-00006C120000}"/>
    <hyperlink ref="A5059" r:id="rId4718" display="https://webagentes.canaldirecto.com.ar/incidents/view/787233-6" xr:uid="{00000000-0004-0000-0300-00006D120000}"/>
    <hyperlink ref="A5060" r:id="rId4719" display="https://webagentes.canaldirecto.com.ar/incidents/view/787232-7" xr:uid="{00000000-0004-0000-0300-00006E120000}"/>
    <hyperlink ref="A5023" r:id="rId4720" display="https://webagentes.canaldirecto.com.ar/incidents/view/787113-3" xr:uid="{00000000-0004-0000-0300-00006F120000}"/>
    <hyperlink ref="A5026" r:id="rId4721" display="https://webagentes.canaldirecto.com.ar/incidents/view/787040-8" xr:uid="{00000000-0004-0000-0300-000070120000}"/>
    <hyperlink ref="A5019" r:id="rId4722" display="https://webagentes.canaldirecto.com.ar/incidents/view/787004-6" xr:uid="{00000000-0004-0000-0300-000071120000}"/>
    <hyperlink ref="A5049" r:id="rId4723" display="https://webagentes.canaldirecto.com.ar/incidents/view/786951-8" xr:uid="{00000000-0004-0000-0300-000072120000}"/>
    <hyperlink ref="A5050" r:id="rId4724" display="https://webagentes.canaldirecto.com.ar/incidents/view/786950-9" xr:uid="{00000000-0004-0000-0300-000073120000}"/>
    <hyperlink ref="A5051" r:id="rId4725" display="https://webagentes.canaldirecto.com.ar/incidents/view/786949-3" xr:uid="{00000000-0004-0000-0300-000074120000}"/>
    <hyperlink ref="A5052" r:id="rId4726" display="https://webagentes.canaldirecto.com.ar/incidents/view/786948-4" xr:uid="{00000000-0004-0000-0300-000075120000}"/>
    <hyperlink ref="A5053" r:id="rId4727" display="https://webagentes.canaldirecto.com.ar/incidents/view/786947-5" xr:uid="{00000000-0004-0000-0300-000076120000}"/>
    <hyperlink ref="A5054" r:id="rId4728" display="https://webagentes.canaldirecto.com.ar/incidents/view/786946-6" xr:uid="{00000000-0004-0000-0300-000077120000}"/>
    <hyperlink ref="A5055" r:id="rId4729" display="https://webagentes.canaldirecto.com.ar/incidents/view/786945-7" xr:uid="{00000000-0004-0000-0300-000078120000}"/>
    <hyperlink ref="A5056" r:id="rId4730" display="https://webagentes.canaldirecto.com.ar/incidents/view/786944-8" xr:uid="{00000000-0004-0000-0300-000079120000}"/>
    <hyperlink ref="A5057" r:id="rId4731" display="https://webagentes.canaldirecto.com.ar/incidents/view/786943-9" xr:uid="{00000000-0004-0000-0300-00007A120000}"/>
    <hyperlink ref="A5020" r:id="rId4732" display="https://webagentes.canaldirecto.com.ar/incidents/view/786905-9" xr:uid="{00000000-0004-0000-0300-00007B120000}"/>
    <hyperlink ref="A5018" r:id="rId4733" display="https://webagentes.canaldirecto.com.ar/incidents/view/786828-1" xr:uid="{00000000-0004-0000-0300-00007C120000}"/>
    <hyperlink ref="A5017" r:id="rId4734" display="https://webagentes.canaldirecto.com.ar/incidents/view/786780-2" xr:uid="{00000000-0004-0000-0300-00007D120000}"/>
    <hyperlink ref="A5015" r:id="rId4735" display="https://webagentes.canaldirecto.com.ar/incidents/view/786765-3" xr:uid="{00000000-0004-0000-0300-00007E120000}"/>
    <hyperlink ref="A5016" r:id="rId4736" display="https://webagentes.canaldirecto.com.ar/incidents/view/786764-4" xr:uid="{00000000-0004-0000-0300-00007F120000}"/>
    <hyperlink ref="A5013" r:id="rId4737" display="https://webagentes.canaldirecto.com.ar/incidents/view/786752-9" xr:uid="{00000000-0004-0000-0300-000080120000}"/>
    <hyperlink ref="A5044" r:id="rId4738" display="https://webagentes.canaldirecto.com.ar/incidents/view/786724-6" xr:uid="{00000000-0004-0000-0300-000081120000}"/>
    <hyperlink ref="A5045" r:id="rId4739" display="https://webagentes.canaldirecto.com.ar/incidents/view/786723-7" xr:uid="{00000000-0004-0000-0300-000082120000}"/>
    <hyperlink ref="A5046" r:id="rId4740" display="https://webagentes.canaldirecto.com.ar/incidents/view/786722-8" xr:uid="{00000000-0004-0000-0300-000083120000}"/>
    <hyperlink ref="A5047" r:id="rId4741" display="https://webagentes.canaldirecto.com.ar/incidents/view/786721-9" xr:uid="{00000000-0004-0000-0300-000084120000}"/>
    <hyperlink ref="A5048" r:id="rId4742" display="https://webagentes.canaldirecto.com.ar/incidents/view/786720-0" xr:uid="{00000000-0004-0000-0300-000085120000}"/>
    <hyperlink ref="A5012" r:id="rId4743" display="https://webagentes.canaldirecto.com.ar/incidents/view/786455-9" xr:uid="{00000000-0004-0000-0300-000086120000}"/>
    <hyperlink ref="A5040" r:id="rId4744" display="https://webagentes.canaldirecto.com.ar/incidents/view/786349-9" xr:uid="{00000000-0004-0000-0300-000087120000}"/>
    <hyperlink ref="A5041" r:id="rId4745" display="https://webagentes.canaldirecto.com.ar/incidents/view/786348-0" xr:uid="{00000000-0004-0000-0300-000088120000}"/>
    <hyperlink ref="A5042" r:id="rId4746" display="https://webagentes.canaldirecto.com.ar/incidents/view/786347-1" xr:uid="{00000000-0004-0000-0300-000089120000}"/>
    <hyperlink ref="A5043" r:id="rId4747" display="https://webagentes.canaldirecto.com.ar/incidents/view/786346-2" xr:uid="{00000000-0004-0000-0300-00008A120000}"/>
    <hyperlink ref="A4998" r:id="rId4748" display="https://webagentes.canaldirecto.com.ar/incidents/view/786311-6" xr:uid="{00000000-0004-0000-0300-00008B120000}"/>
    <hyperlink ref="A5014" r:id="rId4749" display="https://webagentes.canaldirecto.com.ar/incidents/view/786301-9" xr:uid="{00000000-0004-0000-0300-00008C120000}"/>
    <hyperlink ref="A5007" r:id="rId4750" display="https://webagentes.canaldirecto.com.ar/incidents/view/786210-8" xr:uid="{00000000-0004-0000-0300-00008D120000}"/>
    <hyperlink ref="A5008" r:id="rId4751" display="https://webagentes.canaldirecto.com.ar/incidents/view/786141-9" xr:uid="{00000000-0004-0000-0300-00008E120000}"/>
    <hyperlink ref="A5005" r:id="rId4752" display="https://webagentes.canaldirecto.com.ar/incidents/view/786139-4" xr:uid="{00000000-0004-0000-0300-00008F120000}"/>
    <hyperlink ref="A4993" r:id="rId4753" display="https://webagentes.canaldirecto.com.ar/incidents/view/786138-5" xr:uid="{00000000-0004-0000-0300-000090120000}"/>
    <hyperlink ref="A5038" r:id="rId4754" display="https://webagentes.canaldirecto.com.ar/incidents/view/786123-3" xr:uid="{00000000-0004-0000-0300-000091120000}"/>
    <hyperlink ref="A5039" r:id="rId4755" display="https://webagentes.canaldirecto.com.ar/incidents/view/786122-4" xr:uid="{00000000-0004-0000-0300-000092120000}"/>
    <hyperlink ref="A5037" r:id="rId4756" display="https://webagentes.canaldirecto.com.ar/incidents/view/786120-6" xr:uid="{00000000-0004-0000-0300-000093120000}"/>
    <hyperlink ref="A5036" r:id="rId4757" display="https://webagentes.canaldirecto.com.ar/incidents/view/786119-0" xr:uid="{00000000-0004-0000-0300-000094120000}"/>
    <hyperlink ref="A4997" r:id="rId4758" display="https://webagentes.canaldirecto.com.ar/incidents/view/786111-8" xr:uid="{00000000-0004-0000-0300-000095120000}"/>
    <hyperlink ref="A5006" r:id="rId4759" display="https://webagentes.canaldirecto.com.ar/incidents/view/786102-0" xr:uid="{00000000-0004-0000-0300-000096120000}"/>
    <hyperlink ref="A5061" r:id="rId4760" display="https://webagentes.canaldirecto.com.ar/incidents/view/785980-3" xr:uid="{00000000-0004-0000-0300-000097120000}"/>
    <hyperlink ref="A5024" r:id="rId4761" display="https://webagentes.canaldirecto.com.ar/incidents/view/785942-3" xr:uid="{00000000-0004-0000-0300-000098120000}"/>
    <hyperlink ref="A5034" r:id="rId4762" display="https://webagentes.canaldirecto.com.ar/incidents/view/785894-7" xr:uid="{00000000-0004-0000-0300-000099120000}"/>
    <hyperlink ref="A5035" r:id="rId4763" display="https://webagentes.canaldirecto.com.ar/incidents/view/785893-8" xr:uid="{00000000-0004-0000-0300-00009A120000}"/>
    <hyperlink ref="A4991" r:id="rId4764" display="https://webagentes.canaldirecto.com.ar/incidents/view/785865-5" xr:uid="{00000000-0004-0000-0300-00009B120000}"/>
    <hyperlink ref="A5032" r:id="rId4765" display="https://webagentes.canaldirecto.com.ar/incidents/view/785828-4" xr:uid="{00000000-0004-0000-0300-00009C120000}"/>
    <hyperlink ref="A5033" r:id="rId4766" display="https://webagentes.canaldirecto.com.ar/incidents/view/785827-5" xr:uid="{00000000-0004-0000-0300-00009D120000}"/>
    <hyperlink ref="A5030" r:id="rId4767" display="https://webagentes.canaldirecto.com.ar/incidents/view/785826-6" xr:uid="{00000000-0004-0000-0300-00009E120000}"/>
    <hyperlink ref="A5031" r:id="rId4768" display="https://webagentes.canaldirecto.com.ar/incidents/view/785825-7" xr:uid="{00000000-0004-0000-0300-00009F120000}"/>
    <hyperlink ref="A4992" r:id="rId4769" display="https://webagentes.canaldirecto.com.ar/incidents/view/785715-1" xr:uid="{00000000-0004-0000-0300-0000A0120000}"/>
    <hyperlink ref="A4999" r:id="rId4770" display="https://webagentes.canaldirecto.com.ar/incidents/view/785711-5" xr:uid="{00000000-0004-0000-0300-0000A1120000}"/>
    <hyperlink ref="A4994" r:id="rId4771" display="https://webagentes.canaldirecto.com.ar/incidents/view/785690-3" xr:uid="{00000000-0004-0000-0300-0000A2120000}"/>
    <hyperlink ref="A4995" r:id="rId4772" display="https://webagentes.canaldirecto.com.ar/incidents/view/785685-1" xr:uid="{00000000-0004-0000-0300-0000A3120000}"/>
    <hyperlink ref="A4996" r:id="rId4773" display="https://webagentes.canaldirecto.com.ar/incidents/view/785681-5" xr:uid="{00000000-0004-0000-0300-0000A4120000}"/>
    <hyperlink ref="A5000" r:id="rId4774" display="https://webagentes.canaldirecto.com.ar/incidents/view/785613-4" xr:uid="{00000000-0004-0000-0300-0000A5120000}"/>
    <hyperlink ref="A5001" r:id="rId4775" display="https://webagentes.canaldirecto.com.ar/incidents/view/785612-5" xr:uid="{00000000-0004-0000-0300-0000A6120000}"/>
    <hyperlink ref="A5021" r:id="rId4776" display="https://webagentes.canaldirecto.com.ar/incidents/view/785518-0" xr:uid="{00000000-0004-0000-0300-0000A7120000}"/>
    <hyperlink ref="A4985" r:id="rId4777" display="https://webagentes.canaldirecto.com.ar/incidents/view/785486-2" xr:uid="{00000000-0004-0000-0300-0000A8120000}"/>
    <hyperlink ref="A4987" r:id="rId4778" display="https://webagentes.canaldirecto.com.ar/incidents/view/785462-2" xr:uid="{00000000-0004-0000-0300-0000A9120000}"/>
    <hyperlink ref="A5002" r:id="rId4779" display="https://webagentes.canaldirecto.com.ar/incidents/view/785460-4" xr:uid="{00000000-0004-0000-0300-0000AA120000}"/>
    <hyperlink ref="A4986" r:id="rId4780" display="https://webagentes.canaldirecto.com.ar/incidents/view/785434-9" xr:uid="{00000000-0004-0000-0300-0000AB120000}"/>
    <hyperlink ref="A4988" r:id="rId4781" display="https://webagentes.canaldirecto.com.ar/incidents/view/785406-6" xr:uid="{00000000-0004-0000-0300-0000AC120000}"/>
    <hyperlink ref="A5011" r:id="rId4782" display="https://webagentes.canaldirecto.com.ar/incidents/view/785324-3" xr:uid="{00000000-0004-0000-0300-0000AD120000}"/>
    <hyperlink ref="A4984" r:id="rId4783" display="https://webagentes.canaldirecto.com.ar/incidents/view/785236-9" xr:uid="{00000000-0004-0000-0300-0000AE120000}"/>
    <hyperlink ref="A5022" r:id="rId4784" display="https://webagentes.canaldirecto.com.ar/incidents/view/784691-5" xr:uid="{00000000-0004-0000-0300-0000AF120000}"/>
    <hyperlink ref="A5003" r:id="rId4785" display="https://webagentes.canaldirecto.com.ar/incidents/view/784662-3" xr:uid="{00000000-0004-0000-0300-0000B0120000}"/>
    <hyperlink ref="A4989" r:id="rId4786" display="https://webagentes.canaldirecto.com.ar/incidents/view/783900-3" xr:uid="{00000000-0004-0000-0300-0000B1120000}"/>
    <hyperlink ref="A5028" r:id="rId4787" display="https://webagentes.canaldirecto.com.ar/incidents/view/783620-0" xr:uid="{00000000-0004-0000-0300-0000B2120000}"/>
    <hyperlink ref="A5027" r:id="rId4788" display="https://webagentes.canaldirecto.com.ar/incidents/view/783456-7" xr:uid="{00000000-0004-0000-0300-0000B3120000}"/>
    <hyperlink ref="A5004" r:id="rId4789" display="https://webagentes.canaldirecto.com.ar/incidents/view/782996-3" xr:uid="{00000000-0004-0000-0300-0000B4120000}"/>
    <hyperlink ref="A5009" r:id="rId4790" display="https://webagentes.canaldirecto.com.ar/incidents/view/782925-5" xr:uid="{00000000-0004-0000-0300-0000B5120000}"/>
    <hyperlink ref="A5010" r:id="rId4791" display="https://webagentes.canaldirecto.com.ar/incidents/view/782924-6" xr:uid="{00000000-0004-0000-0300-0000B6120000}"/>
    <hyperlink ref="A4990" r:id="rId4792" display="https://webagentes.canaldirecto.com.ar/incidents/view/782208-5" xr:uid="{00000000-0004-0000-0300-0000B7120000}"/>
    <hyperlink ref="A5144" r:id="rId4793" display="https://webagentes.canaldirecto.com.ar/incidents/view/789891-8" xr:uid="{00000000-0004-0000-0300-0000B8120000}"/>
    <hyperlink ref="A5145" r:id="rId4794" display="https://webagentes.canaldirecto.com.ar/incidents/view/789890-9" xr:uid="{00000000-0004-0000-0300-0000B9120000}"/>
    <hyperlink ref="A5146" r:id="rId4795" display="https://webagentes.canaldirecto.com.ar/incidents/view/789889-3" xr:uid="{00000000-0004-0000-0300-0000BA120000}"/>
    <hyperlink ref="A5147" r:id="rId4796" display="https://webagentes.canaldirecto.com.ar/incidents/view/789888-4" xr:uid="{00000000-0004-0000-0300-0000BB120000}"/>
    <hyperlink ref="A5148" r:id="rId4797" display="https://webagentes.canaldirecto.com.ar/incidents/view/789887-5" xr:uid="{00000000-0004-0000-0300-0000BC120000}"/>
    <hyperlink ref="A5149" r:id="rId4798" display="https://webagentes.canaldirecto.com.ar/incidents/view/789886-6" xr:uid="{00000000-0004-0000-0300-0000BD120000}"/>
    <hyperlink ref="A5150" r:id="rId4799" display="https://webagentes.canaldirecto.com.ar/incidents/view/789885-7" xr:uid="{00000000-0004-0000-0300-0000BE120000}"/>
    <hyperlink ref="A5128" r:id="rId4800" display="https://webagentes.canaldirecto.com.ar/incidents/view/789881-1" xr:uid="{00000000-0004-0000-0300-0000BF120000}"/>
    <hyperlink ref="A5129" r:id="rId4801" display="https://webagentes.canaldirecto.com.ar/incidents/view/789880-2" xr:uid="{00000000-0004-0000-0300-0000C0120000}"/>
    <hyperlink ref="A5130" r:id="rId4802" display="https://webagentes.canaldirecto.com.ar/incidents/view/789879-6" xr:uid="{00000000-0004-0000-0300-0000C1120000}"/>
    <hyperlink ref="A5131" r:id="rId4803" display="https://webagentes.canaldirecto.com.ar/incidents/view/789878-7" xr:uid="{00000000-0004-0000-0300-0000C2120000}"/>
    <hyperlink ref="A5132" r:id="rId4804" display="https://webagentes.canaldirecto.com.ar/incidents/view/789877-8" xr:uid="{00000000-0004-0000-0300-0000C3120000}"/>
    <hyperlink ref="A5133" r:id="rId4805" display="https://webagentes.canaldirecto.com.ar/incidents/view/789876-9" xr:uid="{00000000-0004-0000-0300-0000C4120000}"/>
    <hyperlink ref="A5151" r:id="rId4806" display="https://webagentes.canaldirecto.com.ar/incidents/view/789568-3" xr:uid="{00000000-0004-0000-0300-0000C5120000}"/>
    <hyperlink ref="A5152" r:id="rId4807" display="https://webagentes.canaldirecto.com.ar/incidents/view/789567-4" xr:uid="{00000000-0004-0000-0300-0000C6120000}"/>
    <hyperlink ref="A5142" r:id="rId4808" display="https://webagentes.canaldirecto.com.ar/incidents/view/789437-4" xr:uid="{00000000-0004-0000-0300-0000C7120000}"/>
    <hyperlink ref="A5143" r:id="rId4809" display="https://webagentes.canaldirecto.com.ar/incidents/view/789436-5" xr:uid="{00000000-0004-0000-0300-0000C8120000}"/>
    <hyperlink ref="A5108" r:id="rId4810" display="https://webagentes.canaldirecto.com.ar/incidents/view/789430-1" xr:uid="{00000000-0004-0000-0300-0000C9120000}"/>
    <hyperlink ref="A5134" r:id="rId4811" display="https://webagentes.canaldirecto.com.ar/incidents/view/789219-0" xr:uid="{00000000-0004-0000-0300-0000CA120000}"/>
    <hyperlink ref="A5135" r:id="rId4812" display="https://webagentes.canaldirecto.com.ar/incidents/view/789218-1" xr:uid="{00000000-0004-0000-0300-0000CB120000}"/>
    <hyperlink ref="A5136" r:id="rId4813" display="https://webagentes.canaldirecto.com.ar/incidents/view/789217-2" xr:uid="{00000000-0004-0000-0300-0000CC120000}"/>
    <hyperlink ref="A5137" r:id="rId4814" display="https://webagentes.canaldirecto.com.ar/incidents/view/789216-3" xr:uid="{00000000-0004-0000-0300-0000CD120000}"/>
    <hyperlink ref="A5138" r:id="rId4815" display="https://webagentes.canaldirecto.com.ar/incidents/view/789215-4" xr:uid="{00000000-0004-0000-0300-0000CE120000}"/>
    <hyperlink ref="A5139" r:id="rId4816" display="https://webagentes.canaldirecto.com.ar/incidents/view/789214-5" xr:uid="{00000000-0004-0000-0300-0000CF120000}"/>
    <hyperlink ref="A5140" r:id="rId4817" display="https://webagentes.canaldirecto.com.ar/incidents/view/789213-6" xr:uid="{00000000-0004-0000-0300-0000D0120000}"/>
    <hyperlink ref="A5141" r:id="rId4818" display="https://webagentes.canaldirecto.com.ar/incidents/view/789212-7" xr:uid="{00000000-0004-0000-0300-0000D1120000}"/>
    <hyperlink ref="A5107" r:id="rId4819" display="https://webagentes.canaldirecto.com.ar/incidents/view/789136-8" xr:uid="{00000000-0004-0000-0300-0000D2120000}"/>
    <hyperlink ref="A5099" r:id="rId4820" display="https://webagentes.canaldirecto.com.ar/incidents/view/788968-2" xr:uid="{00000000-0004-0000-0300-0000D3120000}"/>
    <hyperlink ref="A5100" r:id="rId4821" display="https://webagentes.canaldirecto.com.ar/incidents/view/788913-2" xr:uid="{00000000-0004-0000-0300-0000D4120000}"/>
    <hyperlink ref="A5101" r:id="rId4822" display="https://webagentes.canaldirecto.com.ar/incidents/view/788911-4" xr:uid="{00000000-0004-0000-0300-0000D5120000}"/>
    <hyperlink ref="A5098" r:id="rId4823" display="https://webagentes.canaldirecto.com.ar/incidents/view/788809-0" xr:uid="{00000000-0004-0000-0300-0000D6120000}"/>
    <hyperlink ref="A5126" r:id="rId4824" display="https://webagentes.canaldirecto.com.ar/incidents/view/788795-8" xr:uid="{00000000-0004-0000-0300-0000D7120000}"/>
    <hyperlink ref="A5127" r:id="rId4825" display="https://webagentes.canaldirecto.com.ar/incidents/view/788794-9" xr:uid="{00000000-0004-0000-0300-0000D8120000}"/>
    <hyperlink ref="A5103" r:id="rId4826" display="https://webagentes.canaldirecto.com.ar/incidents/view/788779-0" xr:uid="{00000000-0004-0000-0300-0000D9120000}"/>
    <hyperlink ref="A5104" r:id="rId4827" display="https://webagentes.canaldirecto.com.ar/incidents/view/788762-0" xr:uid="{00000000-0004-0000-0300-0000DA120000}"/>
    <hyperlink ref="A5116" r:id="rId4828" display="https://webagentes.canaldirecto.com.ar/incidents/view/788757-8" xr:uid="{00000000-0004-0000-0300-0000DB120000}"/>
    <hyperlink ref="A5117" r:id="rId4829" display="https://webagentes.canaldirecto.com.ar/incidents/view/788756-9" xr:uid="{00000000-0004-0000-0300-0000DC120000}"/>
    <hyperlink ref="A5118" r:id="rId4830" display="https://webagentes.canaldirecto.com.ar/incidents/view/788755-0" xr:uid="{00000000-0004-0000-0300-0000DD120000}"/>
    <hyperlink ref="A5119" r:id="rId4831" display="https://webagentes.canaldirecto.com.ar/incidents/view/788754-1" xr:uid="{00000000-0004-0000-0300-0000DE120000}"/>
    <hyperlink ref="A5120" r:id="rId4832" display="https://webagentes.canaldirecto.com.ar/incidents/view/788753-2" xr:uid="{00000000-0004-0000-0300-0000DF120000}"/>
    <hyperlink ref="A5121" r:id="rId4833" display="https://webagentes.canaldirecto.com.ar/incidents/view/788752-3" xr:uid="{00000000-0004-0000-0300-0000E0120000}"/>
    <hyperlink ref="A5122" r:id="rId4834" display="https://webagentes.canaldirecto.com.ar/incidents/view/788751-4" xr:uid="{00000000-0004-0000-0300-0000E1120000}"/>
    <hyperlink ref="A5123" r:id="rId4835" display="https://webagentes.canaldirecto.com.ar/incidents/view/788750-5" xr:uid="{00000000-0004-0000-0300-0000E2120000}"/>
    <hyperlink ref="A5124" r:id="rId4836" display="https://webagentes.canaldirecto.com.ar/incidents/view/788749-9" xr:uid="{00000000-0004-0000-0300-0000E3120000}"/>
    <hyperlink ref="A5125" r:id="rId4837" display="https://webagentes.canaldirecto.com.ar/incidents/view/788697-7" xr:uid="{00000000-0004-0000-0300-0000E4120000}"/>
    <hyperlink ref="A5106" r:id="rId4838" display="https://webagentes.canaldirecto.com.ar/incidents/view/788689-8" xr:uid="{00000000-0004-0000-0300-0000E5120000}"/>
    <hyperlink ref="A5092" r:id="rId4839" display="https://webagentes.canaldirecto.com.ar/incidents/view/788666-7" xr:uid="{00000000-0004-0000-0300-0000E6120000}"/>
    <hyperlink ref="A5105" r:id="rId4840" display="https://webagentes.canaldirecto.com.ar/incidents/view/788662-1" xr:uid="{00000000-0004-0000-0300-0000E7120000}"/>
    <hyperlink ref="A5111" r:id="rId4841" display="https://webagentes.canaldirecto.com.ar/incidents/view/788658-8" xr:uid="{00000000-0004-0000-0300-0000E8120000}"/>
    <hyperlink ref="A5112" r:id="rId4842" display="https://webagentes.canaldirecto.com.ar/incidents/view/788657-9" xr:uid="{00000000-0004-0000-0300-0000E9120000}"/>
    <hyperlink ref="A5113" r:id="rId4843" display="https://webagentes.canaldirecto.com.ar/incidents/view/788656-0" xr:uid="{00000000-0004-0000-0300-0000EA120000}"/>
    <hyperlink ref="A5114" r:id="rId4844" display="https://webagentes.canaldirecto.com.ar/incidents/view/788655-1" xr:uid="{00000000-0004-0000-0300-0000EB120000}"/>
    <hyperlink ref="A5115" r:id="rId4845" display="https://webagentes.canaldirecto.com.ar/incidents/view/788654-2" xr:uid="{00000000-0004-0000-0300-0000EC120000}"/>
    <hyperlink ref="A5096" r:id="rId4846" display="https://webagentes.canaldirecto.com.ar/incidents/view/788649-0" xr:uid="{00000000-0004-0000-0300-0000ED120000}"/>
    <hyperlink ref="A5094" r:id="rId4847" display="https://webagentes.canaldirecto.com.ar/incidents/view/788648-1" xr:uid="{00000000-0004-0000-0300-0000EE120000}"/>
    <hyperlink ref="A5093" r:id="rId4848" display="https://webagentes.canaldirecto.com.ar/incidents/view/788574-7" xr:uid="{00000000-0004-0000-0300-0000EF120000}"/>
    <hyperlink ref="A5087" r:id="rId4849" display="https://webagentes.canaldirecto.com.ar/incidents/view/788511-8" xr:uid="{00000000-0004-0000-0300-0000F0120000}"/>
    <hyperlink ref="A5085" r:id="rId4850" display="https://webagentes.canaldirecto.com.ar/incidents/view/788456-2" xr:uid="{00000000-0004-0000-0300-0000F1120000}"/>
    <hyperlink ref="A5086" r:id="rId4851" display="https://webagentes.canaldirecto.com.ar/incidents/view/788405-8" xr:uid="{00000000-0004-0000-0300-0000F2120000}"/>
    <hyperlink ref="A5097" r:id="rId4852" display="https://webagentes.canaldirecto.com.ar/incidents/view/788404-9" xr:uid="{00000000-0004-0000-0300-0000F3120000}"/>
    <hyperlink ref="A5084" r:id="rId4853" display="https://webagentes.canaldirecto.com.ar/incidents/view/788365-1" xr:uid="{00000000-0004-0000-0300-0000F4120000}"/>
    <hyperlink ref="A5090" r:id="rId4854" display="https://webagentes.canaldirecto.com.ar/incidents/view/788360-6" xr:uid="{00000000-0004-0000-0300-0000F5120000}"/>
    <hyperlink ref="A5091" r:id="rId4855" display="https://webagentes.canaldirecto.com.ar/incidents/view/788359-0" xr:uid="{00000000-0004-0000-0300-0000F6120000}"/>
    <hyperlink ref="A5080" r:id="rId4856" display="https://webagentes.canaldirecto.com.ar/incidents/view/788215-7" xr:uid="{00000000-0004-0000-0300-0000F7120000}"/>
    <hyperlink ref="A5081" r:id="rId4857" display="https://webagentes.canaldirecto.com.ar/incidents/view/788206-9" xr:uid="{00000000-0004-0000-0300-0000F8120000}"/>
    <hyperlink ref="A5079" r:id="rId4858" display="https://webagentes.canaldirecto.com.ar/incidents/view/788205-0" xr:uid="{00000000-0004-0000-0300-0000F9120000}"/>
    <hyperlink ref="A5082" r:id="rId4859" display="https://webagentes.canaldirecto.com.ar/incidents/view/788105-1" xr:uid="{00000000-0004-0000-0300-0000FA120000}"/>
    <hyperlink ref="A5078" r:id="rId4860" display="https://webagentes.canaldirecto.com.ar/incidents/view/788103-3" xr:uid="{00000000-0004-0000-0300-0000FB120000}"/>
    <hyperlink ref="A5083" r:id="rId4861" display="https://webagentes.canaldirecto.com.ar/incidents/view/788093-7" xr:uid="{00000000-0004-0000-0300-0000FC120000}"/>
    <hyperlink ref="A5102" r:id="rId4862" display="https://webagentes.canaldirecto.com.ar/incidents/view/788061-8" xr:uid="{00000000-0004-0000-0300-0000FD120000}"/>
    <hyperlink ref="A5069" r:id="rId4863" display="https://webagentes.canaldirecto.com.ar/incidents/view/787835-8" xr:uid="{00000000-0004-0000-0300-0000FE120000}"/>
    <hyperlink ref="A5095" r:id="rId4864" display="https://webagentes.canaldirecto.com.ar/incidents/view/787792-4" xr:uid="{00000000-0004-0000-0300-0000FF120000}"/>
    <hyperlink ref="A5074" r:id="rId4865" display="https://webagentes.canaldirecto.com.ar/incidents/view/787725-2" xr:uid="{00000000-0004-0000-0300-000000130000}"/>
    <hyperlink ref="A5073" r:id="rId4866" display="https://webagentes.canaldirecto.com.ar/incidents/view/787702-1" xr:uid="{00000000-0004-0000-0300-000001130000}"/>
    <hyperlink ref="A5071" r:id="rId4867" display="https://webagentes.canaldirecto.com.ar/incidents/view/787629-9" xr:uid="{00000000-0004-0000-0300-000002130000}"/>
    <hyperlink ref="A5070" r:id="rId4868" display="https://webagentes.canaldirecto.com.ar/incidents/view/787530-6" xr:uid="{00000000-0004-0000-0300-000003130000}"/>
    <hyperlink ref="A5072" r:id="rId4869" display="https://webagentes.canaldirecto.com.ar/incidents/view/787508-7" xr:uid="{00000000-0004-0000-0300-000004130000}"/>
    <hyperlink ref="A5066" r:id="rId4870" display="https://webagentes.canaldirecto.com.ar/incidents/view/787335-3" xr:uid="{00000000-0004-0000-0300-000005130000}"/>
    <hyperlink ref="A5075" r:id="rId4871" display="https://webagentes.canaldirecto.com.ar/incidents/view/787295-6" xr:uid="{00000000-0004-0000-0300-000006130000}"/>
    <hyperlink ref="A5076" r:id="rId4872" display="https://webagentes.canaldirecto.com.ar/incidents/view/787293-8" xr:uid="{00000000-0004-0000-0300-000007130000}"/>
    <hyperlink ref="A5067" r:id="rId4873" display="https://webagentes.canaldirecto.com.ar/incidents/view/787279-8" xr:uid="{00000000-0004-0000-0300-000008130000}"/>
    <hyperlink ref="A5088" r:id="rId4874" display="https://webagentes.canaldirecto.com.ar/incidents/view/787158-6" xr:uid="{00000000-0004-0000-0300-000009130000}"/>
    <hyperlink ref="A5089" r:id="rId4875" display="https://webagentes.canaldirecto.com.ar/incidents/view/787149-8" xr:uid="{00000000-0004-0000-0300-00000A130000}"/>
    <hyperlink ref="A5077" r:id="rId4876" display="https://webagentes.canaldirecto.com.ar/incidents/view/786664-5" xr:uid="{00000000-0004-0000-0300-00000B130000}"/>
    <hyperlink ref="A5068" r:id="rId4877" display="https://webagentes.canaldirecto.com.ar/incidents/view/785897-4" xr:uid="{00000000-0004-0000-0300-00000C130000}"/>
    <hyperlink ref="A5257" r:id="rId4878" display="https://webagentes.canaldirecto.com.ar/incidents/view/792305-6" xr:uid="{00000000-0004-0000-0300-00000D130000}"/>
    <hyperlink ref="A5256" r:id="rId4879" display="https://webagentes.canaldirecto.com.ar/incidents/view/792304-7" xr:uid="{00000000-0004-0000-0300-00000E130000}"/>
    <hyperlink ref="A5260" r:id="rId4880" display="https://webagentes.canaldirecto.com.ar/incidents/view/792150-8" xr:uid="{00000000-0004-0000-0300-00000F130000}"/>
    <hyperlink ref="A5259" r:id="rId4881" display="https://webagentes.canaldirecto.com.ar/incidents/view/792149-2" xr:uid="{00000000-0004-0000-0300-000010130000}"/>
    <hyperlink ref="A5258" r:id="rId4882" display="https://webagentes.canaldirecto.com.ar/incidents/view/792148-3" xr:uid="{00000000-0004-0000-0300-000011130000}"/>
    <hyperlink ref="A5262" r:id="rId4883" display="https://webagentes.canaldirecto.com.ar/incidents/view/792048-4" xr:uid="{00000000-0004-0000-0300-000012130000}"/>
    <hyperlink ref="A5261" r:id="rId4884" display="https://webagentes.canaldirecto.com.ar/incidents/view/792047-5" xr:uid="{00000000-0004-0000-0300-000013130000}"/>
    <hyperlink ref="A5189" r:id="rId4885" display="https://webagentes.canaldirecto.com.ar/incidents/view/792038-7" xr:uid="{00000000-0004-0000-0300-000014130000}"/>
    <hyperlink ref="A5248" r:id="rId4886" display="https://webagentes.canaldirecto.com.ar/incidents/view/792035-0" xr:uid="{00000000-0004-0000-0300-000015130000}"/>
    <hyperlink ref="A5247" r:id="rId4887" display="https://webagentes.canaldirecto.com.ar/incidents/view/792034-1" xr:uid="{00000000-0004-0000-0300-000016130000}"/>
    <hyperlink ref="A5255" r:id="rId4888" display="https://webagentes.canaldirecto.com.ar/incidents/view/791969-1" xr:uid="{00000000-0004-0000-0300-000017130000}"/>
    <hyperlink ref="A5254" r:id="rId4889" display="https://webagentes.canaldirecto.com.ar/incidents/view/791968-2" xr:uid="{00000000-0004-0000-0300-000018130000}"/>
    <hyperlink ref="A5253" r:id="rId4890" display="https://webagentes.canaldirecto.com.ar/incidents/view/791967-3" xr:uid="{00000000-0004-0000-0300-000019130000}"/>
    <hyperlink ref="A5252" r:id="rId4891" display="https://webagentes.canaldirecto.com.ar/incidents/view/791966-4" xr:uid="{00000000-0004-0000-0300-00001A130000}"/>
    <hyperlink ref="A5251" r:id="rId4892" display="https://webagentes.canaldirecto.com.ar/incidents/view/791965-5" xr:uid="{00000000-0004-0000-0300-00001B130000}"/>
    <hyperlink ref="A5250" r:id="rId4893" display="https://webagentes.canaldirecto.com.ar/incidents/view/791964-6" xr:uid="{00000000-0004-0000-0300-00001C130000}"/>
    <hyperlink ref="A5249" r:id="rId4894" display="https://webagentes.canaldirecto.com.ar/incidents/view/791963-7" xr:uid="{00000000-0004-0000-0300-00001D130000}"/>
    <hyperlink ref="A5194" r:id="rId4895" display="https://webagentes.canaldirecto.com.ar/incidents/view/791837-3" xr:uid="{00000000-0004-0000-0300-00001E130000}"/>
    <hyperlink ref="A5195" r:id="rId4896" display="https://webagentes.canaldirecto.com.ar/incidents/view/791706-4" xr:uid="{00000000-0004-0000-0300-00001F130000}"/>
    <hyperlink ref="A5237" r:id="rId4897" display="https://webagentes.canaldirecto.com.ar/incidents/view/791596-9" xr:uid="{00000000-0004-0000-0300-000020130000}"/>
    <hyperlink ref="A5246" r:id="rId4898" display="https://webagentes.canaldirecto.com.ar/incidents/view/791496-0" xr:uid="{00000000-0004-0000-0300-000021130000}"/>
    <hyperlink ref="A5245" r:id="rId4899" display="https://webagentes.canaldirecto.com.ar/incidents/view/791495-1" xr:uid="{00000000-0004-0000-0300-000022130000}"/>
    <hyperlink ref="A5244" r:id="rId4900" display="https://webagentes.canaldirecto.com.ar/incidents/view/791494-2" xr:uid="{00000000-0004-0000-0300-000023130000}"/>
    <hyperlink ref="A5243" r:id="rId4901" display="https://webagentes.canaldirecto.com.ar/incidents/view/791493-3" xr:uid="{00000000-0004-0000-0300-000024130000}"/>
    <hyperlink ref="A5242" r:id="rId4902" display="https://webagentes.canaldirecto.com.ar/incidents/view/791492-4" xr:uid="{00000000-0004-0000-0300-000025130000}"/>
    <hyperlink ref="A5241" r:id="rId4903" display="https://webagentes.canaldirecto.com.ar/incidents/view/791491-5" xr:uid="{00000000-0004-0000-0300-000026130000}"/>
    <hyperlink ref="A5240" r:id="rId4904" display="https://webagentes.canaldirecto.com.ar/incidents/view/791490-6" xr:uid="{00000000-0004-0000-0300-000027130000}"/>
    <hyperlink ref="A5239" r:id="rId4905" display="https://webagentes.canaldirecto.com.ar/incidents/view/791489-0" xr:uid="{00000000-0004-0000-0300-000028130000}"/>
    <hyperlink ref="A5238" r:id="rId4906" display="https://webagentes.canaldirecto.com.ar/incidents/view/791488-1" xr:uid="{00000000-0004-0000-0300-000029130000}"/>
    <hyperlink ref="A5196" r:id="rId4907" display="https://webagentes.canaldirecto.com.ar/incidents/view/791471-1" xr:uid="{00000000-0004-0000-0300-00002A130000}"/>
    <hyperlink ref="A5185" r:id="rId4908" display="https://webagentes.canaldirecto.com.ar/incidents/view/791467-8" xr:uid="{00000000-0004-0000-0300-00002B130000}"/>
    <hyperlink ref="A5230" r:id="rId4909" display="https://webagentes.canaldirecto.com.ar/incidents/view/791318-3" xr:uid="{00000000-0004-0000-0300-00002C130000}"/>
    <hyperlink ref="A5229" r:id="rId4910" display="https://webagentes.canaldirecto.com.ar/incidents/view/791317-4" xr:uid="{00000000-0004-0000-0300-00002D130000}"/>
    <hyperlink ref="A5228" r:id="rId4911" display="https://webagentes.canaldirecto.com.ar/incidents/view/791316-5" xr:uid="{00000000-0004-0000-0300-00002E130000}"/>
    <hyperlink ref="A5227" r:id="rId4912" display="https://webagentes.canaldirecto.com.ar/incidents/view/791313-8" xr:uid="{00000000-0004-0000-0300-00002F130000}"/>
    <hyperlink ref="A5192" r:id="rId4913" display="https://webagentes.canaldirecto.com.ar/incidents/view/791299-9" xr:uid="{00000000-0004-0000-0300-000030130000}"/>
    <hyperlink ref="A5236" r:id="rId4914" display="https://webagentes.canaldirecto.com.ar/incidents/view/791296-2" xr:uid="{00000000-0004-0000-0300-000031130000}"/>
    <hyperlink ref="A5235" r:id="rId4915" display="https://webagentes.canaldirecto.com.ar/incidents/view/791295-3" xr:uid="{00000000-0004-0000-0300-000032130000}"/>
    <hyperlink ref="A5234" r:id="rId4916" display="https://webagentes.canaldirecto.com.ar/incidents/view/791294-4" xr:uid="{00000000-0004-0000-0300-000033130000}"/>
    <hyperlink ref="A5233" r:id="rId4917" display="https://webagentes.canaldirecto.com.ar/incidents/view/791293-5" xr:uid="{00000000-0004-0000-0300-000034130000}"/>
    <hyperlink ref="A5232" r:id="rId4918" display="https://webagentes.canaldirecto.com.ar/incidents/view/791292-6" xr:uid="{00000000-0004-0000-0300-000035130000}"/>
    <hyperlink ref="A5231" r:id="rId4919" display="https://webagentes.canaldirecto.com.ar/incidents/view/791271-3" xr:uid="{00000000-0004-0000-0300-000036130000}"/>
    <hyperlink ref="A5190" r:id="rId4920" display="https://webagentes.canaldirecto.com.ar/incidents/view/791251-9" xr:uid="{00000000-0004-0000-0300-000037130000}"/>
    <hyperlink ref="A5197" r:id="rId4921" display="https://webagentes.canaldirecto.com.ar/incidents/view/791233-3" xr:uid="{00000000-0004-0000-0300-000038130000}"/>
    <hyperlink ref="A5186" r:id="rId4922" display="https://webagentes.canaldirecto.com.ar/incidents/view/791227-2" xr:uid="{00000000-0004-0000-0300-000039130000}"/>
    <hyperlink ref="A5226" r:id="rId4923" display="https://webagentes.canaldirecto.com.ar/incidents/view/791195-4" xr:uid="{00000000-0004-0000-0300-00003A130000}"/>
    <hyperlink ref="A5225" r:id="rId4924" display="https://webagentes.canaldirecto.com.ar/incidents/view/791194-5" xr:uid="{00000000-0004-0000-0300-00003B130000}"/>
    <hyperlink ref="A5224" r:id="rId4925" display="https://webagentes.canaldirecto.com.ar/incidents/view/791193-6" xr:uid="{00000000-0004-0000-0300-00003C130000}"/>
    <hyperlink ref="A5223" r:id="rId4926" display="https://webagentes.canaldirecto.com.ar/incidents/view/791192-7" xr:uid="{00000000-0004-0000-0300-00003D130000}"/>
    <hyperlink ref="A5222" r:id="rId4927" display="https://webagentes.canaldirecto.com.ar/incidents/view/791191-8" xr:uid="{00000000-0004-0000-0300-00003E130000}"/>
    <hyperlink ref="A5221" r:id="rId4928" display="https://webagentes.canaldirecto.com.ar/incidents/view/791190-9" xr:uid="{00000000-0004-0000-0300-00003F130000}"/>
    <hyperlink ref="A5183" r:id="rId4929" display="https://webagentes.canaldirecto.com.ar/incidents/view/791109-7" xr:uid="{00000000-0004-0000-0300-000040130000}"/>
    <hyperlink ref="A5215" r:id="rId4930" display="https://webagentes.canaldirecto.com.ar/incidents/view/791104-2" xr:uid="{00000000-0004-0000-0300-000041130000}"/>
    <hyperlink ref="A5218" r:id="rId4931" display="https://webagentes.canaldirecto.com.ar/incidents/view/791103-3" xr:uid="{00000000-0004-0000-0300-000042130000}"/>
    <hyperlink ref="A5217" r:id="rId4932" display="https://webagentes.canaldirecto.com.ar/incidents/view/791102-4" xr:uid="{00000000-0004-0000-0300-000043130000}"/>
    <hyperlink ref="A5216" r:id="rId4933" display="https://webagentes.canaldirecto.com.ar/incidents/view/791101-5" xr:uid="{00000000-0004-0000-0300-000044130000}"/>
    <hyperlink ref="A5214" r:id="rId4934" display="https://webagentes.canaldirecto.com.ar/incidents/view/791100-6" xr:uid="{00000000-0004-0000-0300-000045130000}"/>
    <hyperlink ref="A5220" r:id="rId4935" display="https://webagentes.canaldirecto.com.ar/incidents/view/791099-1" xr:uid="{00000000-0004-0000-0300-000046130000}"/>
    <hyperlink ref="A5219" r:id="rId4936" display="https://webagentes.canaldirecto.com.ar/incidents/view/791098-2" xr:uid="{00000000-0004-0000-0300-000047130000}"/>
    <hyperlink ref="A5213" r:id="rId4937" display="https://webagentes.canaldirecto.com.ar/incidents/view/791097-3" xr:uid="{00000000-0004-0000-0300-000048130000}"/>
    <hyperlink ref="A5184" r:id="rId4938" display="https://webagentes.canaldirecto.com.ar/incidents/view/790980-7" xr:uid="{00000000-0004-0000-0300-000049130000}"/>
    <hyperlink ref="A5209" r:id="rId4939" display="https://webagentes.canaldirecto.com.ar/incidents/view/790958-8" xr:uid="{00000000-0004-0000-0300-00004A130000}"/>
    <hyperlink ref="A5208" r:id="rId4940" display="https://webagentes.canaldirecto.com.ar/incidents/view/790957-9" xr:uid="{00000000-0004-0000-0300-00004B130000}"/>
    <hyperlink ref="A5207" r:id="rId4941" display="https://webagentes.canaldirecto.com.ar/incidents/view/790950-6" xr:uid="{00000000-0004-0000-0300-00004C130000}"/>
    <hyperlink ref="A5206" r:id="rId4942" display="https://webagentes.canaldirecto.com.ar/incidents/view/790949-0" xr:uid="{00000000-0004-0000-0300-00004D130000}"/>
    <hyperlink ref="A5212" r:id="rId4943" display="https://webagentes.canaldirecto.com.ar/incidents/view/790944-5" xr:uid="{00000000-0004-0000-0300-00004E130000}"/>
    <hyperlink ref="A5211" r:id="rId4944" display="https://webagentes.canaldirecto.com.ar/incidents/view/790943-6" xr:uid="{00000000-0004-0000-0300-00004F130000}"/>
    <hyperlink ref="A5210" r:id="rId4945" display="https://webagentes.canaldirecto.com.ar/incidents/view/790942-7" xr:uid="{00000000-0004-0000-0300-000050130000}"/>
    <hyperlink ref="A5180" r:id="rId4946" display="https://webagentes.canaldirecto.com.ar/incidents/view/790928-7" xr:uid="{00000000-0004-0000-0300-000051130000}"/>
    <hyperlink ref="A5187" r:id="rId4947" display="https://webagentes.canaldirecto.com.ar/incidents/view/790769-6" xr:uid="{00000000-0004-0000-0300-000052130000}"/>
    <hyperlink ref="A5174" r:id="rId4948" display="https://webagentes.canaldirecto.com.ar/incidents/view/790700-3" xr:uid="{00000000-0004-0000-0300-000053130000}"/>
    <hyperlink ref="A5178" r:id="rId4949" display="https://webagentes.canaldirecto.com.ar/incidents/view/790544-9" xr:uid="{00000000-0004-0000-0300-000054130000}"/>
    <hyperlink ref="A5179" r:id="rId4950" display="https://webagentes.canaldirecto.com.ar/incidents/view/790543-0" xr:uid="{00000000-0004-0000-0300-000055130000}"/>
    <hyperlink ref="A5193" r:id="rId4951" display="https://webagentes.canaldirecto.com.ar/incidents/view/790521-8" xr:uid="{00000000-0004-0000-0300-000056130000}"/>
    <hyperlink ref="A5175" r:id="rId4952" display="https://webagentes.canaldirecto.com.ar/incidents/view/790512-0" xr:uid="{00000000-0004-0000-0300-000057130000}"/>
    <hyperlink ref="A5176" r:id="rId4953" display="https://webagentes.canaldirecto.com.ar/incidents/view/790438-9" xr:uid="{00000000-0004-0000-0300-000058130000}"/>
    <hyperlink ref="A5188" r:id="rId4954" display="https://webagentes.canaldirecto.com.ar/incidents/view/790437-0" xr:uid="{00000000-0004-0000-0300-000059130000}"/>
    <hyperlink ref="A5173" r:id="rId4955" display="https://webagentes.canaldirecto.com.ar/incidents/view/790347-8" xr:uid="{00000000-0004-0000-0300-00005A130000}"/>
    <hyperlink ref="A5177" r:id="rId4956" display="https://webagentes.canaldirecto.com.ar/incidents/view/790340-5" xr:uid="{00000000-0004-0000-0300-00005B130000}"/>
    <hyperlink ref="A5181" r:id="rId4957" display="https://webagentes.canaldirecto.com.ar/incidents/view/790298-3" xr:uid="{00000000-0004-0000-0300-00005C130000}"/>
    <hyperlink ref="A5168" r:id="rId4958" display="https://webagentes.canaldirecto.com.ar/incidents/view/790284-0" xr:uid="{00000000-0004-0000-0300-00005D130000}"/>
    <hyperlink ref="A5158" r:id="rId4959" display="https://webagentes.canaldirecto.com.ar/incidents/view/790275-2" xr:uid="{00000000-0004-0000-0300-00005E130000}"/>
    <hyperlink ref="A5204" r:id="rId4960" display="https://webagentes.canaldirecto.com.ar/incidents/view/790177-1" xr:uid="{00000000-0004-0000-0300-00005F130000}"/>
    <hyperlink ref="A5203" r:id="rId4961" display="https://webagentes.canaldirecto.com.ar/incidents/view/790176-2" xr:uid="{00000000-0004-0000-0300-000060130000}"/>
    <hyperlink ref="A5202" r:id="rId4962" display="https://webagentes.canaldirecto.com.ar/incidents/view/790175-3" xr:uid="{00000000-0004-0000-0300-000061130000}"/>
    <hyperlink ref="A5205" r:id="rId4963" display="https://webagentes.canaldirecto.com.ar/incidents/view/790174-4" xr:uid="{00000000-0004-0000-0300-000062130000}"/>
    <hyperlink ref="A5201" r:id="rId4964" display="https://webagentes.canaldirecto.com.ar/incidents/view/790173-5" xr:uid="{00000000-0004-0000-0300-000063130000}"/>
    <hyperlink ref="A5172" r:id="rId4965" display="https://webagentes.canaldirecto.com.ar/incidents/view/790149-8" xr:uid="{00000000-0004-0000-0300-000064130000}"/>
    <hyperlink ref="A5166" r:id="rId4966" display="https://webagentes.canaldirecto.com.ar/incidents/view/790107-2" xr:uid="{00000000-0004-0000-0300-000065130000}"/>
    <hyperlink ref="A5191" r:id="rId4967" display="https://webagentes.canaldirecto.com.ar/incidents/view/790022-2" xr:uid="{00000000-0004-0000-0300-000066130000}"/>
    <hyperlink ref="A5167" r:id="rId4968" display="https://webagentes.canaldirecto.com.ar/incidents/view/789993-5" xr:uid="{00000000-0004-0000-0300-000067130000}"/>
    <hyperlink ref="A5198" r:id="rId4969" display="https://webagentes.canaldirecto.com.ar/incidents/view/789596-6" xr:uid="{00000000-0004-0000-0300-000068130000}"/>
    <hyperlink ref="A5170" r:id="rId4970" display="https://webagentes.canaldirecto.com.ar/incidents/view/789526-7" xr:uid="{00000000-0004-0000-0300-000069130000}"/>
    <hyperlink ref="A5171" r:id="rId4971" display="https://webagentes.canaldirecto.com.ar/incidents/view/789525-8" xr:uid="{00000000-0004-0000-0300-00006A130000}"/>
    <hyperlink ref="A5162" r:id="rId4972" display="https://webagentes.canaldirecto.com.ar/incidents/view/789467-5" xr:uid="{00000000-0004-0000-0300-00006B130000}"/>
    <hyperlink ref="A5163" r:id="rId4973" display="https://webagentes.canaldirecto.com.ar/incidents/view/789465-7" xr:uid="{00000000-0004-0000-0300-00006C130000}"/>
    <hyperlink ref="A5161" r:id="rId4974" display="https://webagentes.canaldirecto.com.ar/incidents/view/789430-1" xr:uid="{00000000-0004-0000-0300-00006D130000}"/>
    <hyperlink ref="A5165" r:id="rId4975" display="https://webagentes.canaldirecto.com.ar/incidents/view/789316-2" xr:uid="{00000000-0004-0000-0300-00006E130000}"/>
    <hyperlink ref="A5169" r:id="rId4976" display="https://webagentes.canaldirecto.com.ar/incidents/view/789164-1" xr:uid="{00000000-0004-0000-0300-00006F130000}"/>
    <hyperlink ref="A5164" r:id="rId4977" display="https://webagentes.canaldirecto.com.ar/incidents/view/789163-2" xr:uid="{00000000-0004-0000-0300-000070130000}"/>
    <hyperlink ref="A5182" r:id="rId4978" display="https://webagentes.canaldirecto.com.ar/incidents/view/781222-8" xr:uid="{00000000-0004-0000-0300-000071130000}"/>
    <hyperlink ref="A5306" r:id="rId4979" display="http://webagentes.canaldirecto.com.ar/incidents/view/795002-3" xr:uid="{00000000-0004-0000-0300-000072130000}"/>
    <hyperlink ref="A5350" r:id="rId4980" display="http://webagentes.canaldirecto.com.ar/incidents/view/794886-0" xr:uid="{00000000-0004-0000-0300-000073130000}"/>
    <hyperlink ref="A5351" r:id="rId4981" display="http://webagentes.canaldirecto.com.ar/incidents/view/794885-1" xr:uid="{00000000-0004-0000-0300-000074130000}"/>
    <hyperlink ref="A5352" r:id="rId4982" display="http://webagentes.canaldirecto.com.ar/incidents/view/794884-2" xr:uid="{00000000-0004-0000-0300-000075130000}"/>
    <hyperlink ref="A5353" r:id="rId4983" display="http://webagentes.canaldirecto.com.ar/incidents/view/794883-3" xr:uid="{00000000-0004-0000-0300-000076130000}"/>
    <hyperlink ref="A5354" r:id="rId4984" display="http://webagentes.canaldirecto.com.ar/incidents/view/794882-4" xr:uid="{00000000-0004-0000-0300-000077130000}"/>
    <hyperlink ref="A5355" r:id="rId4985" display="http://webagentes.canaldirecto.com.ar/incidents/view/794881-5" xr:uid="{00000000-0004-0000-0300-000078130000}"/>
    <hyperlink ref="A5356" r:id="rId4986" display="http://webagentes.canaldirecto.com.ar/incidents/view/794880-6" xr:uid="{00000000-0004-0000-0300-000079130000}"/>
    <hyperlink ref="A5357" r:id="rId4987" display="http://webagentes.canaldirecto.com.ar/incidents/view/794879-0" xr:uid="{00000000-0004-0000-0300-00007A130000}"/>
    <hyperlink ref="A5358" r:id="rId4988" display="http://webagentes.canaldirecto.com.ar/incidents/view/794878-1" xr:uid="{00000000-0004-0000-0300-00007B130000}"/>
    <hyperlink ref="A5343" r:id="rId4989" display="http://webagentes.canaldirecto.com.ar/incidents/view/794683-5" xr:uid="{00000000-0004-0000-0300-00007C130000}"/>
    <hyperlink ref="A5344" r:id="rId4990" display="http://webagentes.canaldirecto.com.ar/incidents/view/794682-6" xr:uid="{00000000-0004-0000-0300-00007D130000}"/>
    <hyperlink ref="A5345" r:id="rId4991" display="http://webagentes.canaldirecto.com.ar/incidents/view/794681-7" xr:uid="{00000000-0004-0000-0300-00007E130000}"/>
    <hyperlink ref="A5346" r:id="rId4992" display="http://webagentes.canaldirecto.com.ar/incidents/view/794680-8" xr:uid="{00000000-0004-0000-0300-00007F130000}"/>
    <hyperlink ref="A5347" r:id="rId4993" display="http://webagentes.canaldirecto.com.ar/incidents/view/794679-2" xr:uid="{00000000-0004-0000-0300-000080130000}"/>
    <hyperlink ref="A5307" r:id="rId4994" display="http://webagentes.canaldirecto.com.ar/incidents/view/794466-0" xr:uid="{00000000-0004-0000-0300-000081130000}"/>
    <hyperlink ref="A5308" r:id="rId4995" display="http://webagentes.canaldirecto.com.ar/incidents/view/794465-1" xr:uid="{00000000-0004-0000-0300-000082130000}"/>
    <hyperlink ref="A5309" r:id="rId4996" display="http://webagentes.canaldirecto.com.ar/incidents/view/794462-4" xr:uid="{00000000-0004-0000-0300-000083130000}"/>
    <hyperlink ref="A5303" r:id="rId4997" display="http://webagentes.canaldirecto.com.ar/incidents/view/794265-3" xr:uid="{00000000-0004-0000-0300-000084130000}"/>
    <hyperlink ref="A5304" r:id="rId4998" display="http://webagentes.canaldirecto.com.ar/incidents/view/794264-4" xr:uid="{00000000-0004-0000-0300-000085130000}"/>
    <hyperlink ref="A5329" r:id="rId4999" display="http://webagentes.canaldirecto.com.ar/incidents/view/794188-5" xr:uid="{00000000-0004-0000-0300-000086130000}"/>
    <hyperlink ref="A5330" r:id="rId5000" display="http://webagentes.canaldirecto.com.ar/incidents/view/794187-6" xr:uid="{00000000-0004-0000-0300-000087130000}"/>
    <hyperlink ref="A5331" r:id="rId5001" display="http://webagentes.canaldirecto.com.ar/incidents/view/794186-7" xr:uid="{00000000-0004-0000-0300-000088130000}"/>
    <hyperlink ref="A5332" r:id="rId5002" display="http://webagentes.canaldirecto.com.ar/incidents/view/794185-8" xr:uid="{00000000-0004-0000-0300-000089130000}"/>
    <hyperlink ref="A5333" r:id="rId5003" display="http://webagentes.canaldirecto.com.ar/incidents/view/794184-9" xr:uid="{00000000-0004-0000-0300-00008A130000}"/>
    <hyperlink ref="A5334" r:id="rId5004" display="http://webagentes.canaldirecto.com.ar/incidents/view/794183-0" xr:uid="{00000000-0004-0000-0300-00008B130000}"/>
    <hyperlink ref="A5335" r:id="rId5005" display="http://webagentes.canaldirecto.com.ar/incidents/view/794182-1" xr:uid="{00000000-0004-0000-0300-00008C130000}"/>
    <hyperlink ref="A5336" r:id="rId5006" display="http://webagentes.canaldirecto.com.ar/incidents/view/794181-2" xr:uid="{00000000-0004-0000-0300-00008D130000}"/>
    <hyperlink ref="A5337" r:id="rId5007" display="http://webagentes.canaldirecto.com.ar/incidents/view/794180-3" xr:uid="{00000000-0004-0000-0300-00008E130000}"/>
    <hyperlink ref="A5338" r:id="rId5008" display="http://webagentes.canaldirecto.com.ar/incidents/view/794179-7" xr:uid="{00000000-0004-0000-0300-00008F130000}"/>
    <hyperlink ref="A5339" r:id="rId5009" display="http://webagentes.canaldirecto.com.ar/incidents/view/794178-8" xr:uid="{00000000-0004-0000-0300-000090130000}"/>
    <hyperlink ref="A5340" r:id="rId5010" display="http://webagentes.canaldirecto.com.ar/incidents/view/794177-9" xr:uid="{00000000-0004-0000-0300-000091130000}"/>
    <hyperlink ref="A5341" r:id="rId5011" display="http://webagentes.canaldirecto.com.ar/incidents/view/794176-0" xr:uid="{00000000-0004-0000-0300-000092130000}"/>
    <hyperlink ref="A5342" r:id="rId5012" display="http://webagentes.canaldirecto.com.ar/incidents/view/794175-1" xr:uid="{00000000-0004-0000-0300-000093130000}"/>
    <hyperlink ref="A5321" r:id="rId5013" display="http://webagentes.canaldirecto.com.ar/incidents/view/794124-7" xr:uid="{00000000-0004-0000-0300-000094130000}"/>
    <hyperlink ref="A5322" r:id="rId5014" display="http://webagentes.canaldirecto.com.ar/incidents/view/794106-1" xr:uid="{00000000-0004-0000-0300-000095130000}"/>
    <hyperlink ref="A5323" r:id="rId5015" display="http://webagentes.canaldirecto.com.ar/incidents/view/794105-2" xr:uid="{00000000-0004-0000-0300-000096130000}"/>
    <hyperlink ref="A5324" r:id="rId5016" display="http://webagentes.canaldirecto.com.ar/incidents/view/794104-3" xr:uid="{00000000-0004-0000-0300-000097130000}"/>
    <hyperlink ref="A5325" r:id="rId5017" display="http://webagentes.canaldirecto.com.ar/incidents/view/794103-4" xr:uid="{00000000-0004-0000-0300-000098130000}"/>
    <hyperlink ref="A5326" r:id="rId5018" display="http://webagentes.canaldirecto.com.ar/incidents/view/794102-5" xr:uid="{00000000-0004-0000-0300-000099130000}"/>
    <hyperlink ref="A5327" r:id="rId5019" display="http://webagentes.canaldirecto.com.ar/incidents/view/794101-6" xr:uid="{00000000-0004-0000-0300-00009A130000}"/>
    <hyperlink ref="A5328" r:id="rId5020" display="http://webagentes.canaldirecto.com.ar/incidents/view/794100-7" xr:uid="{00000000-0004-0000-0300-00009B130000}"/>
    <hyperlink ref="A5299" r:id="rId5021" display="http://webagentes.canaldirecto.com.ar/incidents/view/794002-6" xr:uid="{00000000-0004-0000-0300-00009C130000}"/>
    <hyperlink ref="A5300" r:id="rId5022" display="http://webagentes.canaldirecto.com.ar/incidents/view/793871-1" xr:uid="{00000000-0004-0000-0300-00009D130000}"/>
    <hyperlink ref="A5297" r:id="rId5023" display="http://webagentes.canaldirecto.com.ar/incidents/view/793860-5" xr:uid="{00000000-0004-0000-0300-00009E130000}"/>
    <hyperlink ref="A5305" r:id="rId5024" display="http://webagentes.canaldirecto.com.ar/incidents/view/793782-8" xr:uid="{00000000-0004-0000-0300-00009F130000}"/>
    <hyperlink ref="A5301" r:id="rId5025" display="http://webagentes.canaldirecto.com.ar/incidents/view/793746-6" xr:uid="{00000000-0004-0000-0300-0000A0130000}"/>
    <hyperlink ref="A5295" r:id="rId5026" display="http://webagentes.canaldirecto.com.ar/incidents/view/793717-4" xr:uid="{00000000-0004-0000-0300-0000A1130000}"/>
    <hyperlink ref="A5290" r:id="rId5027" display="http://webagentes.canaldirecto.com.ar/incidents/view/793703-1" xr:uid="{00000000-0004-0000-0300-0000A2130000}"/>
    <hyperlink ref="A5288" r:id="rId5028" display="http://webagentes.canaldirecto.com.ar/incidents/view/793564-4" xr:uid="{00000000-0004-0000-0300-0000A3130000}"/>
    <hyperlink ref="A5348" r:id="rId5029" display="http://webagentes.canaldirecto.com.ar/incidents/view/793529-1" xr:uid="{00000000-0004-0000-0300-0000A4130000}"/>
    <hyperlink ref="A5291" r:id="rId5030" display="http://webagentes.canaldirecto.com.ar/incidents/view/793347-9" xr:uid="{00000000-0004-0000-0300-0000A5130000}"/>
    <hyperlink ref="A5349" r:id="rId5031" display="http://webagentes.canaldirecto.com.ar/incidents/view/793264-7" xr:uid="{00000000-0004-0000-0300-0000A6130000}"/>
    <hyperlink ref="A5298" r:id="rId5032" display="http://webagentes.canaldirecto.com.ar/incidents/view/793103-7" xr:uid="{00000000-0004-0000-0300-0000A7130000}"/>
    <hyperlink ref="A5292" r:id="rId5033" display="http://webagentes.canaldirecto.com.ar/incidents/view/793090-4" xr:uid="{00000000-0004-0000-0300-0000A8130000}"/>
    <hyperlink ref="A5286" r:id="rId5034" display="http://webagentes.canaldirecto.com.ar/incidents/view/793082-5" xr:uid="{00000000-0004-0000-0300-0000A9130000}"/>
    <hyperlink ref="A5310" r:id="rId5035" display="http://webagentes.canaldirecto.com.ar/incidents/view/792930-6" xr:uid="{00000000-0004-0000-0300-0000AA130000}"/>
    <hyperlink ref="A5312" r:id="rId5036" display="http://webagentes.canaldirecto.com.ar/incidents/view/792927-2" xr:uid="{00000000-0004-0000-0300-0000AB130000}"/>
    <hyperlink ref="A5313" r:id="rId5037" display="http://webagentes.canaldirecto.com.ar/incidents/view/792926-3" xr:uid="{00000000-0004-0000-0300-0000AC130000}"/>
    <hyperlink ref="A5314" r:id="rId5038" display="http://webagentes.canaldirecto.com.ar/incidents/view/792925-4" xr:uid="{00000000-0004-0000-0300-0000AD130000}"/>
    <hyperlink ref="A5315" r:id="rId5039" display="http://webagentes.canaldirecto.com.ar/incidents/view/792924-5" xr:uid="{00000000-0004-0000-0300-0000AE130000}"/>
    <hyperlink ref="A5316" r:id="rId5040" display="http://webagentes.canaldirecto.com.ar/incidents/view/792923-6" xr:uid="{00000000-0004-0000-0300-0000AF130000}"/>
    <hyperlink ref="A5317" r:id="rId5041" display="http://webagentes.canaldirecto.com.ar/incidents/view/792922-7" xr:uid="{00000000-0004-0000-0300-0000B0130000}"/>
    <hyperlink ref="A5318" r:id="rId5042" display="http://webagentes.canaldirecto.com.ar/incidents/view/792921-8" xr:uid="{00000000-0004-0000-0300-0000B1130000}"/>
    <hyperlink ref="A5319" r:id="rId5043" display="http://webagentes.canaldirecto.com.ar/incidents/view/792920-9" xr:uid="{00000000-0004-0000-0300-0000B2130000}"/>
    <hyperlink ref="A5320" r:id="rId5044" display="http://webagentes.canaldirecto.com.ar/incidents/view/792919-3" xr:uid="{00000000-0004-0000-0300-0000B3130000}"/>
    <hyperlink ref="A5285" r:id="rId5045" display="http://webagentes.canaldirecto.com.ar/incidents/view/792877-8" xr:uid="{00000000-0004-0000-0300-0000B4130000}"/>
    <hyperlink ref="A5302" r:id="rId5046" display="http://webagentes.canaldirecto.com.ar/incidents/view/792768-1" xr:uid="{00000000-0004-0000-0300-0000B5130000}"/>
    <hyperlink ref="A5280" r:id="rId5047" display="http://webagentes.canaldirecto.com.ar/incidents/view/792695-6" xr:uid="{00000000-0004-0000-0300-0000B6130000}"/>
    <hyperlink ref="A5293" r:id="rId5048" display="http://webagentes.canaldirecto.com.ar/incidents/view/792629-3" xr:uid="{00000000-0004-0000-0300-0000B7130000}"/>
    <hyperlink ref="A5278" r:id="rId5049" display="http://webagentes.canaldirecto.com.ar/incidents/view/792622-0" xr:uid="{00000000-0004-0000-0300-0000B8130000}"/>
    <hyperlink ref="A5281" r:id="rId5050" display="http://webagentes.canaldirecto.com.ar/incidents/view/792611-4" xr:uid="{00000000-0004-0000-0300-0000B9130000}"/>
    <hyperlink ref="A5279" r:id="rId5051" display="http://webagentes.canaldirecto.com.ar/incidents/view/792606-2" xr:uid="{00000000-0004-0000-0300-0000BA130000}"/>
    <hyperlink ref="A5282" r:id="rId5052" display="http://webagentes.canaldirecto.com.ar/incidents/view/792605-3" xr:uid="{00000000-0004-0000-0300-0000BB130000}"/>
    <hyperlink ref="A5294" r:id="rId5053" display="http://webagentes.canaldirecto.com.ar/incidents/view/792582-3" xr:uid="{00000000-0004-0000-0300-0000BC130000}"/>
    <hyperlink ref="A5276" r:id="rId5054" display="http://webagentes.canaldirecto.com.ar/incidents/view/792386-1" xr:uid="{00000000-0004-0000-0300-0000BD130000}"/>
    <hyperlink ref="A5271" r:id="rId5055" display="http://webagentes.canaldirecto.com.ar/incidents/view/792247-3" xr:uid="{00000000-0004-0000-0300-0000BE130000}"/>
    <hyperlink ref="A5272" r:id="rId5056" display="http://webagentes.canaldirecto.com.ar/incidents/view/792165-0" xr:uid="{00000000-0004-0000-0300-0000BF130000}"/>
    <hyperlink ref="A5283" r:id="rId5057" display="http://webagentes.canaldirecto.com.ar/incidents/view/792091-6" xr:uid="{00000000-0004-0000-0300-0000C0130000}"/>
    <hyperlink ref="A5273" r:id="rId5058" display="http://webagentes.canaldirecto.com.ar/incidents/view/792089-1" xr:uid="{00000000-0004-0000-0300-0000C1130000}"/>
    <hyperlink ref="A5274" r:id="rId5059" display="http://webagentes.canaldirecto.com.ar/incidents/view/792036-9" xr:uid="{00000000-0004-0000-0300-0000C2130000}"/>
    <hyperlink ref="A5268" r:id="rId5060" display="http://webagentes.canaldirecto.com.ar/incidents/view/792010-1" xr:uid="{00000000-0004-0000-0300-0000C3130000}"/>
    <hyperlink ref="A5267" r:id="rId5061" display="http://webagentes.canaldirecto.com.ar/incidents/view/791880-5" xr:uid="{00000000-0004-0000-0300-0000C4130000}"/>
    <hyperlink ref="A5277" r:id="rId5062" display="http://webagentes.canaldirecto.com.ar/incidents/view/791786-0" xr:uid="{00000000-0004-0000-0300-0000C5130000}"/>
    <hyperlink ref="A5284" r:id="rId5063" display="http://webagentes.canaldirecto.com.ar/incidents/view/791738-3" xr:uid="{00000000-0004-0000-0300-0000C6130000}"/>
    <hyperlink ref="A5275" r:id="rId5064" display="http://webagentes.canaldirecto.com.ar/incidents/view/791708-2" xr:uid="{00000000-0004-0000-0300-0000C7130000}"/>
    <hyperlink ref="A5287" r:id="rId5065" display="http://webagentes.canaldirecto.com.ar/incidents/view/791683-4" xr:uid="{00000000-0004-0000-0300-0000C8130000}"/>
    <hyperlink ref="A5289" r:id="rId5066" display="http://webagentes.canaldirecto.com.ar/incidents/view/791669-4" xr:uid="{00000000-0004-0000-0300-0000C9130000}"/>
    <hyperlink ref="A5269" r:id="rId5067" display="http://webagentes.canaldirecto.com.ar/incidents/view/791507-5" xr:uid="{00000000-0004-0000-0300-0000CA130000}"/>
    <hyperlink ref="A5270" r:id="rId5068" display="http://webagentes.canaldirecto.com.ar/incidents/view/791503-9" xr:uid="{00000000-0004-0000-0300-0000CB130000}"/>
    <hyperlink ref="A5296" r:id="rId5069" display="http://webagentes.canaldirecto.com.ar/incidents/view/790412-1" xr:uid="{00000000-0004-0000-0300-0000CC130000}"/>
    <hyperlink ref="A5454" r:id="rId5070" display="https://webagentes.canaldirecto.com.ar/incidents/view/798363-2" xr:uid="{00000000-0004-0000-0300-0000CD130000}"/>
    <hyperlink ref="A5455" r:id="rId5071" display="https://webagentes.canaldirecto.com.ar/incidents/view/798362-3" xr:uid="{00000000-0004-0000-0300-0000CE130000}"/>
    <hyperlink ref="A5456" r:id="rId5072" display="https://webagentes.canaldirecto.com.ar/incidents/view/798361-4" xr:uid="{00000000-0004-0000-0300-0000CF130000}"/>
    <hyperlink ref="A5457" r:id="rId5073" display="https://webagentes.canaldirecto.com.ar/incidents/view/798360-5" xr:uid="{00000000-0004-0000-0300-0000D0130000}"/>
    <hyperlink ref="A5458" r:id="rId5074" display="https://webagentes.canaldirecto.com.ar/incidents/view/798359-9" xr:uid="{00000000-0004-0000-0300-0000D1130000}"/>
    <hyperlink ref="A5459" r:id="rId5075" display="https://webagentes.canaldirecto.com.ar/incidents/view/798358-0" xr:uid="{00000000-0004-0000-0300-0000D2130000}"/>
    <hyperlink ref="A5441" r:id="rId5076" display="https://webagentes.canaldirecto.com.ar/incidents/view/798346-5" xr:uid="{00000000-0004-0000-0300-0000D3130000}"/>
    <hyperlink ref="A5442" r:id="rId5077" display="https://webagentes.canaldirecto.com.ar/incidents/view/798345-6" xr:uid="{00000000-0004-0000-0300-0000D4130000}"/>
    <hyperlink ref="A5443" r:id="rId5078" display="https://webagentes.canaldirecto.com.ar/incidents/view/798344-7" xr:uid="{00000000-0004-0000-0300-0000D5130000}"/>
    <hyperlink ref="A5444" r:id="rId5079" display="https://webagentes.canaldirecto.com.ar/incidents/view/798343-8" xr:uid="{00000000-0004-0000-0300-0000D6130000}"/>
    <hyperlink ref="A5445" r:id="rId5080" display="https://webagentes.canaldirecto.com.ar/incidents/view/798342-9" xr:uid="{00000000-0004-0000-0300-0000D7130000}"/>
    <hyperlink ref="A5446" r:id="rId5081" display="https://webagentes.canaldirecto.com.ar/incidents/view/798341-0" xr:uid="{00000000-0004-0000-0300-0000D8130000}"/>
    <hyperlink ref="A5447" r:id="rId5082" display="https://webagentes.canaldirecto.com.ar/incidents/view/798340-1" xr:uid="{00000000-0004-0000-0300-0000D9130000}"/>
    <hyperlink ref="A5448" r:id="rId5083" display="https://webagentes.canaldirecto.com.ar/incidents/view/798339-5" xr:uid="{00000000-0004-0000-0300-0000DA130000}"/>
    <hyperlink ref="A5449" r:id="rId5084" display="https://webagentes.canaldirecto.com.ar/incidents/view/798338-6" xr:uid="{00000000-0004-0000-0300-0000DB130000}"/>
    <hyperlink ref="A5450" r:id="rId5085" display="https://webagentes.canaldirecto.com.ar/incidents/view/798337-7" xr:uid="{00000000-0004-0000-0300-0000DC130000}"/>
    <hyperlink ref="A5460" r:id="rId5086" display="https://webagentes.canaldirecto.com.ar/incidents/view/798160-7" xr:uid="{00000000-0004-0000-0300-0000DD130000}"/>
    <hyperlink ref="A5461" r:id="rId5087" display="https://webagentes.canaldirecto.com.ar/incidents/view/798159-1" xr:uid="{00000000-0004-0000-0300-0000DE130000}"/>
    <hyperlink ref="A5462" r:id="rId5088" display="https://webagentes.canaldirecto.com.ar/incidents/view/798158-2" xr:uid="{00000000-0004-0000-0300-0000DF130000}"/>
    <hyperlink ref="A5463" r:id="rId5089" display="https://webagentes.canaldirecto.com.ar/incidents/view/798157-3" xr:uid="{00000000-0004-0000-0300-0000E0130000}"/>
    <hyperlink ref="A5464" r:id="rId5090" display="https://webagentes.canaldirecto.com.ar/incidents/view/798156-4" xr:uid="{00000000-0004-0000-0300-0000E1130000}"/>
    <hyperlink ref="A5465" r:id="rId5091" display="https://webagentes.canaldirecto.com.ar/incidents/view/798155-5" xr:uid="{00000000-0004-0000-0300-0000E2130000}"/>
    <hyperlink ref="A5466" r:id="rId5092" display="https://webagentes.canaldirecto.com.ar/incidents/view/798154-6" xr:uid="{00000000-0004-0000-0300-0000E3130000}"/>
    <hyperlink ref="A5451" r:id="rId5093" display="https://webagentes.canaldirecto.com.ar/incidents/view/798080-2" xr:uid="{00000000-0004-0000-0300-0000E4130000}"/>
    <hyperlink ref="A5452" r:id="rId5094" display="https://webagentes.canaldirecto.com.ar/incidents/view/798079-6" xr:uid="{00000000-0004-0000-0300-0000E5130000}"/>
    <hyperlink ref="A5453" r:id="rId5095" display="https://webagentes.canaldirecto.com.ar/incidents/view/798078-7" xr:uid="{00000000-0004-0000-0300-0000E6130000}"/>
    <hyperlink ref="A5433" r:id="rId5096" display="https://webagentes.canaldirecto.com.ar/incidents/view/797666-9" xr:uid="{00000000-0004-0000-0300-0000E7130000}"/>
    <hyperlink ref="A5434" r:id="rId5097" display="https://webagentes.canaldirecto.com.ar/incidents/view/797665-0" xr:uid="{00000000-0004-0000-0300-0000E8130000}"/>
    <hyperlink ref="A5435" r:id="rId5098" display="https://webagentes.canaldirecto.com.ar/incidents/view/797664-1" xr:uid="{00000000-0004-0000-0300-0000E9130000}"/>
    <hyperlink ref="A5436" r:id="rId5099" display="https://webagentes.canaldirecto.com.ar/incidents/view/797663-2" xr:uid="{00000000-0004-0000-0300-0000EA130000}"/>
    <hyperlink ref="A5437" r:id="rId5100" display="https://webagentes.canaldirecto.com.ar/incidents/view/797662-3" xr:uid="{00000000-0004-0000-0300-0000EB130000}"/>
    <hyperlink ref="A5438" r:id="rId5101" display="https://webagentes.canaldirecto.com.ar/incidents/view/797661-4" xr:uid="{00000000-0004-0000-0300-0000EC130000}"/>
    <hyperlink ref="A5439" r:id="rId5102" display="https://webagentes.canaldirecto.com.ar/incidents/view/797660-5" xr:uid="{00000000-0004-0000-0300-0000ED130000}"/>
    <hyperlink ref="A5440" r:id="rId5103" display="https://webagentes.canaldirecto.com.ar/incidents/view/797659-9" xr:uid="{00000000-0004-0000-0300-0000EE130000}"/>
    <hyperlink ref="A5429" r:id="rId5104" display="https://webagentes.canaldirecto.com.ar/incidents/view/797458-2" xr:uid="{00000000-0004-0000-0300-0000EF130000}"/>
    <hyperlink ref="A5430" r:id="rId5105" display="https://webagentes.canaldirecto.com.ar/incidents/view/797457-3" xr:uid="{00000000-0004-0000-0300-0000F0130000}"/>
    <hyperlink ref="A5431" r:id="rId5106" display="https://webagentes.canaldirecto.com.ar/incidents/view/797456-4" xr:uid="{00000000-0004-0000-0300-0000F1130000}"/>
    <hyperlink ref="A5432" r:id="rId5107" display="https://webagentes.canaldirecto.com.ar/incidents/view/797455-5" xr:uid="{00000000-0004-0000-0300-0000F2130000}"/>
    <hyperlink ref="A5408" r:id="rId5108" display="https://webagentes.canaldirecto.com.ar/incidents/view/797407-8" xr:uid="{00000000-0004-0000-0300-0000F3130000}"/>
    <hyperlink ref="A5405" r:id="rId5109" display="https://webagentes.canaldirecto.com.ar/incidents/view/797375-0" xr:uid="{00000000-0004-0000-0300-0000F4130000}"/>
    <hyperlink ref="A5398" r:id="rId5110" display="https://webagentes.canaldirecto.com.ar/incidents/view/797212-2" xr:uid="{00000000-0004-0000-0300-0000F5130000}"/>
    <hyperlink ref="A5404" r:id="rId5111" display="https://webagentes.canaldirecto.com.ar/incidents/view/797165-5" xr:uid="{00000000-0004-0000-0300-0000F6130000}"/>
    <hyperlink ref="A5400" r:id="rId5112" display="https://webagentes.canaldirecto.com.ar/incidents/view/797163-7" xr:uid="{00000000-0004-0000-0300-0000F7130000}"/>
    <hyperlink ref="A5401" r:id="rId5113" display="https://webagentes.canaldirecto.com.ar/incidents/view/797160-0" xr:uid="{00000000-0004-0000-0300-0000F8130000}"/>
    <hyperlink ref="A5402" r:id="rId5114" display="https://webagentes.canaldirecto.com.ar/incidents/view/797158-5" xr:uid="{00000000-0004-0000-0300-0000F9130000}"/>
    <hyperlink ref="A5406" r:id="rId5115" display="https://webagentes.canaldirecto.com.ar/incidents/view/797155-8" xr:uid="{00000000-0004-0000-0300-0000FA130000}"/>
    <hyperlink ref="A5399" r:id="rId5116" display="https://webagentes.canaldirecto.com.ar/incidents/view/797150-3" xr:uid="{00000000-0004-0000-0300-0000FB130000}"/>
    <hyperlink ref="A5397" r:id="rId5117" display="https://webagentes.canaldirecto.com.ar/incidents/view/797021-2" xr:uid="{00000000-0004-0000-0300-0000FC130000}"/>
    <hyperlink ref="A5393" r:id="rId5118" display="https://webagentes.canaldirecto.com.ar/incidents/view/796931-3" xr:uid="{00000000-0004-0000-0300-0000FD130000}"/>
    <hyperlink ref="A5395" r:id="rId5119" display="https://webagentes.canaldirecto.com.ar/incidents/view/796925-2" xr:uid="{00000000-0004-0000-0300-0000FE130000}"/>
    <hyperlink ref="A5394" r:id="rId5120" display="https://webagentes.canaldirecto.com.ar/incidents/view/796898-9" xr:uid="{00000000-0004-0000-0300-0000FF130000}"/>
    <hyperlink ref="A5427" r:id="rId5121" display="https://webagentes.canaldirecto.com.ar/incidents/view/796837-8" xr:uid="{00000000-0004-0000-0300-000000140000}"/>
    <hyperlink ref="A5428" r:id="rId5122" display="https://webagentes.canaldirecto.com.ar/incidents/view/796836-9" xr:uid="{00000000-0004-0000-0300-000001140000}"/>
    <hyperlink ref="A5421" r:id="rId5123" display="https://webagentes.canaldirecto.com.ar/incidents/view/796829-9" xr:uid="{00000000-0004-0000-0300-000002140000}"/>
    <hyperlink ref="A5422" r:id="rId5124" display="https://webagentes.canaldirecto.com.ar/incidents/view/796828-0" xr:uid="{00000000-0004-0000-0300-000003140000}"/>
    <hyperlink ref="A5423" r:id="rId5125" display="https://webagentes.canaldirecto.com.ar/incidents/view/796827-1" xr:uid="{00000000-0004-0000-0300-000004140000}"/>
    <hyperlink ref="A5424" r:id="rId5126" display="https://webagentes.canaldirecto.com.ar/incidents/view/796826-2" xr:uid="{00000000-0004-0000-0300-000005140000}"/>
    <hyperlink ref="A5396" r:id="rId5127" display="https://webagentes.canaldirecto.com.ar/incidents/view/796793-5" xr:uid="{00000000-0004-0000-0300-000006140000}"/>
    <hyperlink ref="A5425" r:id="rId5128" display="https://webagentes.canaldirecto.com.ar/incidents/view/796777-7" xr:uid="{00000000-0004-0000-0300-000007140000}"/>
    <hyperlink ref="A5426" r:id="rId5129" display="https://webagentes.canaldirecto.com.ar/incidents/view/796776-8" xr:uid="{00000000-0004-0000-0300-000008140000}"/>
    <hyperlink ref="A5392" r:id="rId5130" display="https://webagentes.canaldirecto.com.ar/incidents/view/796765-2" xr:uid="{00000000-0004-0000-0300-000009140000}"/>
    <hyperlink ref="A5388" r:id="rId5131" display="https://webagentes.canaldirecto.com.ar/incidents/view/796750-0" xr:uid="{00000000-0004-0000-0300-00000A140000}"/>
    <hyperlink ref="A5389" r:id="rId5132" display="https://webagentes.canaldirecto.com.ar/incidents/view/796749-4" xr:uid="{00000000-0004-0000-0300-00000B140000}"/>
    <hyperlink ref="A5414" r:id="rId5133" display="https://webagentes.canaldirecto.com.ar/incidents/view/796682-0" xr:uid="{00000000-0004-0000-0300-00000C140000}"/>
    <hyperlink ref="A5415" r:id="rId5134" display="https://webagentes.canaldirecto.com.ar/incidents/view/796681-1" xr:uid="{00000000-0004-0000-0300-00000D140000}"/>
    <hyperlink ref="A5416" r:id="rId5135" display="https://webagentes.canaldirecto.com.ar/incidents/view/796631-6" xr:uid="{00000000-0004-0000-0300-00000E140000}"/>
    <hyperlink ref="A5417" r:id="rId5136" display="https://webagentes.canaldirecto.com.ar/incidents/view/796630-7" xr:uid="{00000000-0004-0000-0300-00000F140000}"/>
    <hyperlink ref="A5418" r:id="rId5137" display="https://webagentes.canaldirecto.com.ar/incidents/view/796629-1" xr:uid="{00000000-0004-0000-0300-000010140000}"/>
    <hyperlink ref="A5419" r:id="rId5138" display="https://webagentes.canaldirecto.com.ar/incidents/view/796628-2" xr:uid="{00000000-0004-0000-0300-000011140000}"/>
    <hyperlink ref="A5420" r:id="rId5139" display="https://webagentes.canaldirecto.com.ar/incidents/view/796627-3" xr:uid="{00000000-0004-0000-0300-000012140000}"/>
    <hyperlink ref="A5390" r:id="rId5140" display="https://webagentes.canaldirecto.com.ar/incidents/view/796607-9" xr:uid="{00000000-0004-0000-0300-000013140000}"/>
    <hyperlink ref="A5407" r:id="rId5141" display="https://webagentes.canaldirecto.com.ar/incidents/view/796456-7" xr:uid="{00000000-0004-0000-0300-000014140000}"/>
    <hyperlink ref="A5387" r:id="rId5142" display="https://webagentes.canaldirecto.com.ar/incidents/view/796416-9" xr:uid="{00000000-0004-0000-0300-000015140000}"/>
    <hyperlink ref="A5391" r:id="rId5143" display="https://webagentes.canaldirecto.com.ar/incidents/view/796395-7" xr:uid="{00000000-0004-0000-0300-000016140000}"/>
    <hyperlink ref="A5384" r:id="rId5144" display="https://webagentes.canaldirecto.com.ar/incidents/view/796164-9" xr:uid="{00000000-0004-0000-0300-000017140000}"/>
    <hyperlink ref="A5403" r:id="rId5145" display="https://webagentes.canaldirecto.com.ar/incidents/view/796140-9" xr:uid="{00000000-0004-0000-0300-000018140000}"/>
    <hyperlink ref="A5411" r:id="rId5146" display="https://webagentes.canaldirecto.com.ar/incidents/view/796073-8" xr:uid="{00000000-0004-0000-0300-000019140000}"/>
    <hyperlink ref="A5412" r:id="rId5147" display="https://webagentes.canaldirecto.com.ar/incidents/view/796072-9" xr:uid="{00000000-0004-0000-0300-00001A140000}"/>
    <hyperlink ref="A5413" r:id="rId5148" display="https://webagentes.canaldirecto.com.ar/incidents/view/796071-0" xr:uid="{00000000-0004-0000-0300-00001B140000}"/>
    <hyperlink ref="A5383" r:id="rId5149" display="https://webagentes.canaldirecto.com.ar/incidents/view/796066-8" xr:uid="{00000000-0004-0000-0300-00001C140000}"/>
    <hyperlink ref="A5382" r:id="rId5150" display="https://webagentes.canaldirecto.com.ar/incidents/view/796040-0" xr:uid="{00000000-0004-0000-0300-00001D140000}"/>
    <hyperlink ref="A5381" r:id="rId5151" display="https://webagentes.canaldirecto.com.ar/incidents/view/795943-1" xr:uid="{00000000-0004-0000-0300-00001E140000}"/>
    <hyperlink ref="A5386" r:id="rId5152" display="https://webagentes.canaldirecto.com.ar/incidents/view/795823-8" xr:uid="{00000000-0004-0000-0300-00001F140000}"/>
    <hyperlink ref="A5385" r:id="rId5153" display="https://webagentes.canaldirecto.com.ar/incidents/view/795761-9" xr:uid="{00000000-0004-0000-0300-000020140000}"/>
    <hyperlink ref="A5378" r:id="rId5154" display="https://webagentes.canaldirecto.com.ar/incidents/view/795689-6" xr:uid="{00000000-0004-0000-0300-000021140000}"/>
    <hyperlink ref="A5374" r:id="rId5155" display="https://webagentes.canaldirecto.com.ar/incidents/view/795455-1" xr:uid="{00000000-0004-0000-0300-000022140000}"/>
    <hyperlink ref="A5373" r:id="rId5156" display="https://webagentes.canaldirecto.com.ar/incidents/view/795358-9" xr:uid="{00000000-0004-0000-0300-000023140000}"/>
    <hyperlink ref="A5372" r:id="rId5157" display="https://webagentes.canaldirecto.com.ar/incidents/view/795029-0" xr:uid="{00000000-0004-0000-0300-000024140000}"/>
    <hyperlink ref="A5376" r:id="rId5158" display="https://webagentes.canaldirecto.com.ar/incidents/view/794964-7" xr:uid="{00000000-0004-0000-0300-000025140000}"/>
    <hyperlink ref="A5368" r:id="rId5159" display="https://webagentes.canaldirecto.com.ar/incidents/view/794928-5" xr:uid="{00000000-0004-0000-0300-000026140000}"/>
    <hyperlink ref="A5366" r:id="rId5160" display="https://webagentes.canaldirecto.com.ar/incidents/view/794730-2" xr:uid="{00000000-0004-0000-0300-000027140000}"/>
    <hyperlink ref="A5379" r:id="rId5161" display="https://webagentes.canaldirecto.com.ar/incidents/view/794703-8" xr:uid="{00000000-0004-0000-0300-000028140000}"/>
    <hyperlink ref="A5365" r:id="rId5162" display="https://webagentes.canaldirecto.com.ar/incidents/view/794687-1" xr:uid="{00000000-0004-0000-0300-000029140000}"/>
    <hyperlink ref="A5370" r:id="rId5163" display="https://webagentes.canaldirecto.com.ar/incidents/view/794545-6" xr:uid="{00000000-0004-0000-0300-00002A140000}"/>
    <hyperlink ref="A5371" r:id="rId5164" display="https://webagentes.canaldirecto.com.ar/incidents/view/794132-6" xr:uid="{00000000-0004-0000-0300-00002B140000}"/>
    <hyperlink ref="A5367" r:id="rId5165" display="https://webagentes.canaldirecto.com.ar/incidents/view/794092-9" xr:uid="{00000000-0004-0000-0300-00002C140000}"/>
    <hyperlink ref="A5380" r:id="rId5166" display="https://webagentes.canaldirecto.com.ar/incidents/view/793619-3" xr:uid="{00000000-0004-0000-0300-00002D140000}"/>
    <hyperlink ref="A5369" r:id="rId5167" display="https://webagentes.canaldirecto.com.ar/incidents/view/793425-6" xr:uid="{00000000-0004-0000-0300-00002E140000}"/>
    <hyperlink ref="A5377" r:id="rId5168" display="https://webagentes.canaldirecto.com.ar/incidents/view/792726-5" xr:uid="{00000000-0004-0000-0300-00002F140000}"/>
    <hyperlink ref="A5375" r:id="rId5169" display="https://webagentes.canaldirecto.com.ar/incidents/view/792442-6" xr:uid="{00000000-0004-0000-0300-000030140000}"/>
    <hyperlink ref="A5551" r:id="rId5170" display="https://webagentes.canaldirecto.com.ar/incidents/view/800531-1" xr:uid="{00000000-0004-0000-0300-000031140000}"/>
    <hyperlink ref="A5552" r:id="rId5171" display="https://webagentes.canaldirecto.com.ar/incidents/view/800530-2" xr:uid="{00000000-0004-0000-0300-000032140000}"/>
    <hyperlink ref="A5553" r:id="rId5172" display="https://webagentes.canaldirecto.com.ar/incidents/view/800529-6" xr:uid="{00000000-0004-0000-0300-000033140000}"/>
    <hyperlink ref="A5554" r:id="rId5173" display="https://webagentes.canaldirecto.com.ar/incidents/view/800528-7" xr:uid="{00000000-0004-0000-0300-000034140000}"/>
    <hyperlink ref="A5555" r:id="rId5174" display="https://webagentes.canaldirecto.com.ar/incidents/view/800527-8" xr:uid="{00000000-0004-0000-0300-000035140000}"/>
    <hyperlink ref="A5556" r:id="rId5175" display="https://webagentes.canaldirecto.com.ar/incidents/view/800526-9" xr:uid="{00000000-0004-0000-0300-000036140000}"/>
    <hyperlink ref="A5557" r:id="rId5176" display="https://webagentes.canaldirecto.com.ar/incidents/view/800525-0" xr:uid="{00000000-0004-0000-0300-000037140000}"/>
    <hyperlink ref="A5558" r:id="rId5177" display="https://webagentes.canaldirecto.com.ar/incidents/view/800524-1" xr:uid="{00000000-0004-0000-0300-000038140000}"/>
    <hyperlink ref="A5559" r:id="rId5178" display="https://webagentes.canaldirecto.com.ar/incidents/view/800523-2" xr:uid="{00000000-0004-0000-0300-000039140000}"/>
    <hyperlink ref="A5560" r:id="rId5179" display="https://webagentes.canaldirecto.com.ar/incidents/view/800522-3" xr:uid="{00000000-0004-0000-0300-00003A140000}"/>
    <hyperlink ref="A5518" r:id="rId5180" display="https://webagentes.canaldirecto.com.ar/incidents/view/800350-8" xr:uid="{00000000-0004-0000-0300-00003B140000}"/>
    <hyperlink ref="A5543" r:id="rId5181" display="https://webagentes.canaldirecto.com.ar/incidents/view/800184-7" xr:uid="{00000000-0004-0000-0300-00003C140000}"/>
    <hyperlink ref="A5544" r:id="rId5182" display="https://webagentes.canaldirecto.com.ar/incidents/view/800183-8" xr:uid="{00000000-0004-0000-0300-00003D140000}"/>
    <hyperlink ref="A5545" r:id="rId5183" display="https://webagentes.canaldirecto.com.ar/incidents/view/800182-9" xr:uid="{00000000-0004-0000-0300-00003E140000}"/>
    <hyperlink ref="A5546" r:id="rId5184" display="https://webagentes.canaldirecto.com.ar/incidents/view/800179-5" xr:uid="{00000000-0004-0000-0300-00003F140000}"/>
    <hyperlink ref="A5547" r:id="rId5185" display="https://webagentes.canaldirecto.com.ar/incidents/view/800178-6" xr:uid="{00000000-0004-0000-0300-000040140000}"/>
    <hyperlink ref="A5548" r:id="rId5186" display="https://webagentes.canaldirecto.com.ar/incidents/view/800177-7" xr:uid="{00000000-0004-0000-0300-000041140000}"/>
    <hyperlink ref="A5549" r:id="rId5187" display="https://webagentes.canaldirecto.com.ar/incidents/view/800176-8" xr:uid="{00000000-0004-0000-0300-000042140000}"/>
    <hyperlink ref="A5550" r:id="rId5188" display="https://webagentes.canaldirecto.com.ar/incidents/view/800175-9" xr:uid="{00000000-0004-0000-0300-000043140000}"/>
    <hyperlink ref="A5534" r:id="rId5189" display="https://webagentes.canaldirecto.com.ar/incidents/view/800104-1" xr:uid="{00000000-0004-0000-0300-000044140000}"/>
    <hyperlink ref="A5535" r:id="rId5190" display="https://webagentes.canaldirecto.com.ar/incidents/view/800103-2" xr:uid="{00000000-0004-0000-0300-000045140000}"/>
    <hyperlink ref="A5536" r:id="rId5191" display="https://webagentes.canaldirecto.com.ar/incidents/view/800102-3" xr:uid="{00000000-0004-0000-0300-000046140000}"/>
    <hyperlink ref="A5537" r:id="rId5192" display="https://webagentes.canaldirecto.com.ar/incidents/view/800101-4" xr:uid="{00000000-0004-0000-0300-000047140000}"/>
    <hyperlink ref="A5538" r:id="rId5193" display="https://webagentes.canaldirecto.com.ar/incidents/view/800100-5" xr:uid="{00000000-0004-0000-0300-000048140000}"/>
    <hyperlink ref="A5539" r:id="rId5194" display="https://webagentes.canaldirecto.com.ar/incidents/view/800099-0" xr:uid="{00000000-0004-0000-0300-000049140000}"/>
    <hyperlink ref="A5540" r:id="rId5195" display="https://webagentes.canaldirecto.com.ar/incidents/view/800098-1" xr:uid="{00000000-0004-0000-0300-00004A140000}"/>
    <hyperlink ref="A5541" r:id="rId5196" display="https://webagentes.canaldirecto.com.ar/incidents/view/800097-2" xr:uid="{00000000-0004-0000-0300-00004B140000}"/>
    <hyperlink ref="A5542" r:id="rId5197" display="https://webagentes.canaldirecto.com.ar/incidents/view/800096-3" xr:uid="{00000000-0004-0000-0300-00004C140000}"/>
    <hyperlink ref="A5513" r:id="rId5198" display="https://webagentes.canaldirecto.com.ar/incidents/view/800088-4" xr:uid="{00000000-0004-0000-0300-00004D140000}"/>
    <hyperlink ref="A5514" r:id="rId5199" display="https://webagentes.canaldirecto.com.ar/incidents/view/800031-6" xr:uid="{00000000-0004-0000-0300-00004E140000}"/>
    <hyperlink ref="A5515" r:id="rId5200" display="https://webagentes.canaldirecto.com.ar/incidents/view/799688-5" xr:uid="{00000000-0004-0000-0300-00004F140000}"/>
    <hyperlink ref="A5506" r:id="rId5201" display="https://webagentes.canaldirecto.com.ar/incidents/view/799636-2" xr:uid="{00000000-0004-0000-0300-000050140000}"/>
    <hyperlink ref="A5507" r:id="rId5202" display="https://webagentes.canaldirecto.com.ar/incidents/view/799619-5" xr:uid="{00000000-0004-0000-0300-000051140000}"/>
    <hyperlink ref="A5508" r:id="rId5203" display="https://webagentes.canaldirecto.com.ar/incidents/view/799597-4" xr:uid="{00000000-0004-0000-0300-000052140000}"/>
    <hyperlink ref="A5509" r:id="rId5204" display="https://webagentes.canaldirecto.com.ar/incidents/view/799594-7" xr:uid="{00000000-0004-0000-0300-000053140000}"/>
    <hyperlink ref="A5516" r:id="rId5205" display="https://webagentes.canaldirecto.com.ar/incidents/view/799426-7" xr:uid="{00000000-0004-0000-0300-000054140000}"/>
    <hyperlink ref="A5505" r:id="rId5206" display="https://webagentes.canaldirecto.com.ar/incidents/view/799402-7" xr:uid="{00000000-0004-0000-0300-000055140000}"/>
    <hyperlink ref="A5494" r:id="rId5207" display="https://webagentes.canaldirecto.com.ar/incidents/view/799350-5" xr:uid="{00000000-0004-0000-0300-000056140000}"/>
    <hyperlink ref="A5525" r:id="rId5208" display="https://webagentes.canaldirecto.com.ar/incidents/view/799328-6" xr:uid="{00000000-0004-0000-0300-000057140000}"/>
    <hyperlink ref="A5526" r:id="rId5209" display="https://webagentes.canaldirecto.com.ar/incidents/view/799327-7" xr:uid="{00000000-0004-0000-0300-000058140000}"/>
    <hyperlink ref="A5527" r:id="rId5210" display="https://webagentes.canaldirecto.com.ar/incidents/view/799326-8" xr:uid="{00000000-0004-0000-0300-000059140000}"/>
    <hyperlink ref="A5528" r:id="rId5211" display="https://webagentes.canaldirecto.com.ar/incidents/view/799325-9" xr:uid="{00000000-0004-0000-0300-00005A140000}"/>
    <hyperlink ref="A5529" r:id="rId5212" display="https://webagentes.canaldirecto.com.ar/incidents/view/799324-0" xr:uid="{00000000-0004-0000-0300-00005B140000}"/>
    <hyperlink ref="A5530" r:id="rId5213" display="https://webagentes.canaldirecto.com.ar/incidents/view/799323-1" xr:uid="{00000000-0004-0000-0300-00005C140000}"/>
    <hyperlink ref="A5500" r:id="rId5214" display="https://webagentes.canaldirecto.com.ar/incidents/view/799310-7" xr:uid="{00000000-0004-0000-0300-00005D140000}"/>
    <hyperlink ref="A5495" r:id="rId5215" display="https://webagentes.canaldirecto.com.ar/incidents/view/799252-4" xr:uid="{00000000-0004-0000-0300-00005E140000}"/>
    <hyperlink ref="A5496" r:id="rId5216" display="https://webagentes.canaldirecto.com.ar/incidents/view/799236-6" xr:uid="{00000000-0004-0000-0300-00005F140000}"/>
    <hyperlink ref="A5524" r:id="rId5217" display="https://webagentes.canaldirecto.com.ar/incidents/view/799180-8" xr:uid="{00000000-0004-0000-0300-000060140000}"/>
    <hyperlink ref="A5531" r:id="rId5218" display="https://webagentes.canaldirecto.com.ar/incidents/view/799132-1" xr:uid="{00000000-0004-0000-0300-000061140000}"/>
    <hyperlink ref="A5532" r:id="rId5219" display="https://webagentes.canaldirecto.com.ar/incidents/view/799131-2" xr:uid="{00000000-0004-0000-0300-000062140000}"/>
    <hyperlink ref="A5533" r:id="rId5220" display="https://webagentes.canaldirecto.com.ar/incidents/view/799130-3" xr:uid="{00000000-0004-0000-0300-000063140000}"/>
    <hyperlink ref="A5521" r:id="rId5221" display="https://webagentes.canaldirecto.com.ar/incidents/view/799074-8" xr:uid="{00000000-0004-0000-0300-000064140000}"/>
    <hyperlink ref="A5522" r:id="rId5222" display="https://webagentes.canaldirecto.com.ar/incidents/view/799073-9" xr:uid="{00000000-0004-0000-0300-000065140000}"/>
    <hyperlink ref="A5523" r:id="rId5223" display="https://webagentes.canaldirecto.com.ar/incidents/view/799072-0" xr:uid="{00000000-0004-0000-0300-000066140000}"/>
    <hyperlink ref="A5497" r:id="rId5224" display="https://webagentes.canaldirecto.com.ar/incidents/view/799060-5" xr:uid="{00000000-0004-0000-0300-000067140000}"/>
    <hyperlink ref="A5492" r:id="rId5225" display="https://webagentes.canaldirecto.com.ar/incidents/view/798893-8" xr:uid="{00000000-0004-0000-0300-000068140000}"/>
    <hyperlink ref="A5517" r:id="rId5226" display="https://webagentes.canaldirecto.com.ar/incidents/view/798885-9" xr:uid="{00000000-0004-0000-0300-000069140000}"/>
    <hyperlink ref="A5488" r:id="rId5227" display="https://webagentes.canaldirecto.com.ar/incidents/view/798829-3" xr:uid="{00000000-0004-0000-0300-00006A140000}"/>
    <hyperlink ref="A5498" r:id="rId5228" display="https://webagentes.canaldirecto.com.ar/incidents/view/798708-1" xr:uid="{00000000-0004-0000-0300-00006B140000}"/>
    <hyperlink ref="A5501" r:id="rId5229" display="https://webagentes.canaldirecto.com.ar/incidents/view/798704-5" xr:uid="{00000000-0004-0000-0300-00006C140000}"/>
    <hyperlink ref="A5510" r:id="rId5230" display="https://webagentes.canaldirecto.com.ar/incidents/view/798703-6" xr:uid="{00000000-0004-0000-0300-00006D140000}"/>
    <hyperlink ref="A5511" r:id="rId5231" display="https://webagentes.canaldirecto.com.ar/incidents/view/798702-7" xr:uid="{00000000-0004-0000-0300-00006E140000}"/>
    <hyperlink ref="A5489" r:id="rId5232" display="https://webagentes.canaldirecto.com.ar/incidents/view/798701-8" xr:uid="{00000000-0004-0000-0300-00006F140000}"/>
    <hyperlink ref="A5502" r:id="rId5233" display="https://webagentes.canaldirecto.com.ar/incidents/view/798700-9" xr:uid="{00000000-0004-0000-0300-000070140000}"/>
    <hyperlink ref="A5503" r:id="rId5234" display="https://webagentes.canaldirecto.com.ar/incidents/view/798699-4" xr:uid="{00000000-0004-0000-0300-000071140000}"/>
    <hyperlink ref="A5512" r:id="rId5235" display="https://webagentes.canaldirecto.com.ar/incidents/view/798698-5" xr:uid="{00000000-0004-0000-0300-000072140000}"/>
    <hyperlink ref="A5504" r:id="rId5236" display="https://webagentes.canaldirecto.com.ar/incidents/view/798697-6" xr:uid="{00000000-0004-0000-0300-000073140000}"/>
    <hyperlink ref="A5493" r:id="rId5237" display="https://webagentes.canaldirecto.com.ar/incidents/view/798617-0" xr:uid="{00000000-0004-0000-0300-000074140000}"/>
    <hyperlink ref="A5485" r:id="rId5238" display="https://webagentes.canaldirecto.com.ar/incidents/view/798332-2" xr:uid="{00000000-0004-0000-0300-000075140000}"/>
    <hyperlink ref="A5481" r:id="rId5239" display="https://webagentes.canaldirecto.com.ar/incidents/view/798331-3" xr:uid="{00000000-0004-0000-0300-000076140000}"/>
    <hyperlink ref="A5482" r:id="rId5240" display="https://webagentes.canaldirecto.com.ar/incidents/view/798268-8" xr:uid="{00000000-0004-0000-0300-000077140000}"/>
    <hyperlink ref="A5499" r:id="rId5241" display="https://webagentes.canaldirecto.com.ar/incidents/view/798161-6" xr:uid="{00000000-0004-0000-0300-000078140000}"/>
    <hyperlink ref="A5477" r:id="rId5242" display="https://webagentes.canaldirecto.com.ar/incidents/view/798148-5" xr:uid="{00000000-0004-0000-0300-000079140000}"/>
    <hyperlink ref="A5478" r:id="rId5243" display="https://webagentes.canaldirecto.com.ar/incidents/view/798119-3" xr:uid="{00000000-0004-0000-0300-00007A140000}"/>
    <hyperlink ref="A5479" r:id="rId5244" display="https://webagentes.canaldirecto.com.ar/incidents/view/798006-0" xr:uid="{00000000-0004-0000-0300-00007B140000}"/>
    <hyperlink ref="A5473" r:id="rId5245" display="https://webagentes.canaldirecto.com.ar/incidents/view/797997-6" xr:uid="{00000000-0004-0000-0300-00007C140000}"/>
    <hyperlink ref="A5490" r:id="rId5246" display="https://webagentes.canaldirecto.com.ar/incidents/view/797898-6" xr:uid="{00000000-0004-0000-0300-00007D140000}"/>
    <hyperlink ref="A5483" r:id="rId5247" display="https://webagentes.canaldirecto.com.ar/incidents/view/797883-4" xr:uid="{00000000-0004-0000-0300-00007E140000}"/>
    <hyperlink ref="A5474" r:id="rId5248" display="https://webagentes.canaldirecto.com.ar/incidents/view/797881-6" xr:uid="{00000000-0004-0000-0300-00007F140000}"/>
    <hyperlink ref="A5475" r:id="rId5249" display="https://webagentes.canaldirecto.com.ar/incidents/view/797755-2" xr:uid="{00000000-0004-0000-0300-000080140000}"/>
    <hyperlink ref="A5486" r:id="rId5250" display="https://webagentes.canaldirecto.com.ar/incidents/view/797706-6" xr:uid="{00000000-0004-0000-0300-000081140000}"/>
    <hyperlink ref="A5471" r:id="rId5251" display="https://webagentes.canaldirecto.com.ar/incidents/view/797544-8" xr:uid="{00000000-0004-0000-0300-000082140000}"/>
    <hyperlink ref="A5491" r:id="rId5252" display="https://webagentes.canaldirecto.com.ar/incidents/view/797320-0" xr:uid="{00000000-0004-0000-0300-000083140000}"/>
    <hyperlink ref="A5472" r:id="rId5253" display="https://webagentes.canaldirecto.com.ar/incidents/view/797304-2" xr:uid="{00000000-0004-0000-0300-000084140000}"/>
    <hyperlink ref="A5480" r:id="rId5254" display="https://webagentes.canaldirecto.com.ar/incidents/view/797001-8" xr:uid="{00000000-0004-0000-0300-000085140000}"/>
    <hyperlink ref="A5487" r:id="rId5255" display="https://webagentes.canaldirecto.com.ar/incidents/view/796904-9" xr:uid="{00000000-0004-0000-0300-000086140000}"/>
    <hyperlink ref="A5484" r:id="rId5256" display="https://webagentes.canaldirecto.com.ar/incidents/view/796762-5" xr:uid="{00000000-0004-0000-0300-000087140000}"/>
    <hyperlink ref="A5476" r:id="rId5257" display="https://webagentes.canaldirecto.com.ar/incidents/view/796269-3" xr:uid="{00000000-0004-0000-0300-000088140000}"/>
    <hyperlink ref="A5470" r:id="rId5258" display="https://webagentes.canaldirecto.com.ar/incidents/view/792255-2" xr:uid="{00000000-0004-0000-0300-000089140000}"/>
    <hyperlink ref="A5637" r:id="rId5259" display="https://webagentes.canaldirecto.com.ar/incidents/view/804689-5" xr:uid="{00000000-0004-0000-0300-00008A140000}"/>
    <hyperlink ref="A5646" r:id="rId5260" display="https://webagentes.canaldirecto.com.ar/incidents/view/803913-2" xr:uid="{00000000-0004-0000-0300-00008B140000}"/>
    <hyperlink ref="A5647" r:id="rId5261" display="https://webagentes.canaldirecto.com.ar/incidents/view/803912-3" xr:uid="{00000000-0004-0000-0300-00008C140000}"/>
    <hyperlink ref="A5648" r:id="rId5262" display="https://webagentes.canaldirecto.com.ar/incidents/view/803911-4" xr:uid="{00000000-0004-0000-0300-00008D140000}"/>
    <hyperlink ref="A5651" r:id="rId5263" display="https://webagentes.canaldirecto.com.ar/incidents/view/803842-5" xr:uid="{00000000-0004-0000-0300-00008E140000}"/>
    <hyperlink ref="A5652" r:id="rId5264" display="https://webagentes.canaldirecto.com.ar/incidents/view/803841-6" xr:uid="{00000000-0004-0000-0300-00008F140000}"/>
    <hyperlink ref="A5653" r:id="rId5265" display="https://webagentes.canaldirecto.com.ar/incidents/view/803840-7" xr:uid="{00000000-0004-0000-0300-000090140000}"/>
    <hyperlink ref="A5649" r:id="rId5266" display="https://webagentes.canaldirecto.com.ar/incidents/view/803618-0" xr:uid="{00000000-0004-0000-0300-000091140000}"/>
    <hyperlink ref="A5650" r:id="rId5267" display="https://webagentes.canaldirecto.com.ar/incidents/view/803617-1" xr:uid="{00000000-0004-0000-0300-000092140000}"/>
    <hyperlink ref="A5638" r:id="rId5268" display="https://webagentes.canaldirecto.com.ar/incidents/view/803511-8" xr:uid="{00000000-0004-0000-0300-000093140000}"/>
    <hyperlink ref="A5639" r:id="rId5269" display="https://webagentes.canaldirecto.com.ar/incidents/view/803510-9" xr:uid="{00000000-0004-0000-0300-000094140000}"/>
    <hyperlink ref="A5640" r:id="rId5270" display="https://webagentes.canaldirecto.com.ar/incidents/view/803509-3" xr:uid="{00000000-0004-0000-0300-000095140000}"/>
    <hyperlink ref="A5641" r:id="rId5271" display="https://webagentes.canaldirecto.com.ar/incidents/view/803508-4" xr:uid="{00000000-0004-0000-0300-000096140000}"/>
    <hyperlink ref="A5642" r:id="rId5272" display="https://webagentes.canaldirecto.com.ar/incidents/view/803507-5" xr:uid="{00000000-0004-0000-0300-000097140000}"/>
    <hyperlink ref="A5643" r:id="rId5273" display="https://webagentes.canaldirecto.com.ar/incidents/view/803506-6" xr:uid="{00000000-0004-0000-0300-000098140000}"/>
    <hyperlink ref="A5644" r:id="rId5274" display="https://webagentes.canaldirecto.com.ar/incidents/view/803505-7" xr:uid="{00000000-0004-0000-0300-000099140000}"/>
    <hyperlink ref="A5645" r:id="rId5275" display="https://webagentes.canaldirecto.com.ar/incidents/view/803504-8" xr:uid="{00000000-0004-0000-0300-00009A140000}"/>
    <hyperlink ref="A5633" r:id="rId5276" display="https://webagentes.canaldirecto.com.ar/incidents/view/803463-2" xr:uid="{00000000-0004-0000-0300-00009B140000}"/>
    <hyperlink ref="A5634" r:id="rId5277" display="https://webagentes.canaldirecto.com.ar/incidents/view/803462-3" xr:uid="{00000000-0004-0000-0300-00009C140000}"/>
    <hyperlink ref="A5635" r:id="rId5278" display="https://webagentes.canaldirecto.com.ar/incidents/view/803461-4" xr:uid="{00000000-0004-0000-0300-00009D140000}"/>
    <hyperlink ref="A5636" r:id="rId5279" display="https://webagentes.canaldirecto.com.ar/incidents/view/803460-5" xr:uid="{00000000-0004-0000-0300-00009E140000}"/>
    <hyperlink ref="A5622" r:id="rId5280" display="https://webagentes.canaldirecto.com.ar/incidents/view/803442-9" xr:uid="{00000000-0004-0000-0300-00009F140000}"/>
    <hyperlink ref="A5610" r:id="rId5281" display="https://webagentes.canaldirecto.com.ar/incidents/view/803083-0" xr:uid="{00000000-0004-0000-0300-0000A0140000}"/>
    <hyperlink ref="A5605" r:id="rId5282" display="https://webagentes.canaldirecto.com.ar/incidents/view/802901-0" xr:uid="{00000000-0004-0000-0300-0000A1140000}"/>
    <hyperlink ref="A5607" r:id="rId5283" display="https://webagentes.canaldirecto.com.ar/incidents/view/802899-6" xr:uid="{00000000-0004-0000-0300-0000A2140000}"/>
    <hyperlink ref="A5606" r:id="rId5284" display="https://webagentes.canaldirecto.com.ar/incidents/view/802889-9" xr:uid="{00000000-0004-0000-0300-0000A3140000}"/>
    <hyperlink ref="A5603" r:id="rId5285" display="https://webagentes.canaldirecto.com.ar/incidents/view/802794-2" xr:uid="{00000000-0004-0000-0300-0000A4140000}"/>
    <hyperlink ref="A5626" r:id="rId5286" display="https://webagentes.canaldirecto.com.ar/incidents/view/802561-6" xr:uid="{00000000-0004-0000-0300-0000A5140000}"/>
    <hyperlink ref="A5627" r:id="rId5287" display="https://webagentes.canaldirecto.com.ar/incidents/view/802560-7" xr:uid="{00000000-0004-0000-0300-0000A6140000}"/>
    <hyperlink ref="A5628" r:id="rId5288" display="https://webagentes.canaldirecto.com.ar/incidents/view/802559-1" xr:uid="{00000000-0004-0000-0300-0000A7140000}"/>
    <hyperlink ref="A5629" r:id="rId5289" display="https://webagentes.canaldirecto.com.ar/incidents/view/802558-2" xr:uid="{00000000-0004-0000-0300-0000A8140000}"/>
    <hyperlink ref="A5630" r:id="rId5290" display="https://webagentes.canaldirecto.com.ar/incidents/view/802557-3" xr:uid="{00000000-0004-0000-0300-0000A9140000}"/>
    <hyperlink ref="A5631" r:id="rId5291" display="https://webagentes.canaldirecto.com.ar/incidents/view/802549-4" xr:uid="{00000000-0004-0000-0300-0000AA140000}"/>
    <hyperlink ref="A5632" r:id="rId5292" display="https://webagentes.canaldirecto.com.ar/incidents/view/802548-5" xr:uid="{00000000-0004-0000-0300-0000AB140000}"/>
    <hyperlink ref="A5600" r:id="rId5293" display="https://webagentes.canaldirecto.com.ar/incidents/view/802510-2" xr:uid="{00000000-0004-0000-0300-0000AC140000}"/>
    <hyperlink ref="A5623" r:id="rId5294" display="https://webagentes.canaldirecto.com.ar/incidents/view/802502-3" xr:uid="{00000000-0004-0000-0300-0000AD140000}"/>
    <hyperlink ref="A5624" r:id="rId5295" display="https://webagentes.canaldirecto.com.ar/incidents/view/802501-4" xr:uid="{00000000-0004-0000-0300-0000AE140000}"/>
    <hyperlink ref="A5625" r:id="rId5296" display="https://webagentes.canaldirecto.com.ar/incidents/view/802500-5" xr:uid="{00000000-0004-0000-0300-0000AF140000}"/>
    <hyperlink ref="A5595" r:id="rId5297" display="https://webagentes.canaldirecto.com.ar/incidents/view/802304-3" xr:uid="{00000000-0004-0000-0300-0000B0140000}"/>
    <hyperlink ref="A5608" r:id="rId5298" display="https://webagentes.canaldirecto.com.ar/incidents/view/802220-2" xr:uid="{00000000-0004-0000-0300-0000B1140000}"/>
    <hyperlink ref="A5618" r:id="rId5299" display="https://webagentes.canaldirecto.com.ar/incidents/view/802119-7" xr:uid="{00000000-0004-0000-0300-0000B2140000}"/>
    <hyperlink ref="A5619" r:id="rId5300" display="https://webagentes.canaldirecto.com.ar/incidents/view/802118-8" xr:uid="{00000000-0004-0000-0300-0000B3140000}"/>
    <hyperlink ref="A5620" r:id="rId5301" display="https://webagentes.canaldirecto.com.ar/incidents/view/802116-0" xr:uid="{00000000-0004-0000-0300-0000B4140000}"/>
    <hyperlink ref="A5621" r:id="rId5302" display="https://webagentes.canaldirecto.com.ar/incidents/view/802115-1" xr:uid="{00000000-0004-0000-0300-0000B5140000}"/>
    <hyperlink ref="A5596" r:id="rId5303" display="https://webagentes.canaldirecto.com.ar/incidents/view/802074-5" xr:uid="{00000000-0004-0000-0300-0000B6140000}"/>
    <hyperlink ref="A5597" r:id="rId5304" display="https://webagentes.canaldirecto.com.ar/incidents/view/802065-7" xr:uid="{00000000-0004-0000-0300-0000B7140000}"/>
    <hyperlink ref="A5613" r:id="rId5305" display="https://webagentes.canaldirecto.com.ar/incidents/view/802012-5" xr:uid="{00000000-0004-0000-0300-0000B8140000}"/>
    <hyperlink ref="A5614" r:id="rId5306" display="https://webagentes.canaldirecto.com.ar/incidents/view/802011-6" xr:uid="{00000000-0004-0000-0300-0000B9140000}"/>
    <hyperlink ref="A5615" r:id="rId5307" display="https://webagentes.canaldirecto.com.ar/incidents/view/802010-7" xr:uid="{00000000-0004-0000-0300-0000BA140000}"/>
    <hyperlink ref="A5616" r:id="rId5308" display="https://webagentes.canaldirecto.com.ar/incidents/view/802009-1" xr:uid="{00000000-0004-0000-0300-0000BB140000}"/>
    <hyperlink ref="A5617" r:id="rId5309" display="https://webagentes.canaldirecto.com.ar/incidents/view/802008-2" xr:uid="{00000000-0004-0000-0300-0000BC140000}"/>
    <hyperlink ref="A5604" r:id="rId5310" display="https://webagentes.canaldirecto.com.ar/incidents/view/801974-9" xr:uid="{00000000-0004-0000-0300-0000BD140000}"/>
    <hyperlink ref="A5588" r:id="rId5311" display="https://webagentes.canaldirecto.com.ar/incidents/view/801931-4" xr:uid="{00000000-0004-0000-0300-0000BE140000}"/>
    <hyperlink ref="A5587" r:id="rId5312" display="https://webagentes.canaldirecto.com.ar/incidents/view/801901-3" xr:uid="{00000000-0004-0000-0300-0000BF140000}"/>
    <hyperlink ref="A5601" r:id="rId5313" display="https://webagentes.canaldirecto.com.ar/incidents/view/801859-1" xr:uid="{00000000-0004-0000-0300-0000C0140000}"/>
    <hyperlink ref="A5589" r:id="rId5314" display="https://webagentes.canaldirecto.com.ar/incidents/view/801759-2" xr:uid="{00000000-0004-0000-0300-0000C1140000}"/>
    <hyperlink ref="A5590" r:id="rId5315" display="https://webagentes.canaldirecto.com.ar/incidents/view/801719-4" xr:uid="{00000000-0004-0000-0300-0000C2140000}"/>
    <hyperlink ref="A5598" r:id="rId5316" display="https://webagentes.canaldirecto.com.ar/incidents/view/801661-8" xr:uid="{00000000-0004-0000-0300-0000C3140000}"/>
    <hyperlink ref="A5599" r:id="rId5317" display="https://webagentes.canaldirecto.com.ar/incidents/view/801660-9" xr:uid="{00000000-0004-0000-0300-0000C4140000}"/>
    <hyperlink ref="A5602" r:id="rId5318" display="https://webagentes.canaldirecto.com.ar/incidents/view/801567-3" xr:uid="{00000000-0004-0000-0300-0000C5140000}"/>
    <hyperlink ref="A5591" r:id="rId5319" display="https://webagentes.canaldirecto.com.ar/incidents/view/801561-9" xr:uid="{00000000-0004-0000-0300-0000C6140000}"/>
    <hyperlink ref="A5584" r:id="rId5320" display="https://webagentes.canaldirecto.com.ar/incidents/view/801537-2" xr:uid="{00000000-0004-0000-0300-0000C7140000}"/>
    <hyperlink ref="A5581" r:id="rId5321" display="https://webagentes.canaldirecto.com.ar/incidents/view/801467-4" xr:uid="{00000000-0004-0000-0300-0000C8140000}"/>
    <hyperlink ref="A5592" r:id="rId5322" display="https://webagentes.canaldirecto.com.ar/incidents/view/801364-8" xr:uid="{00000000-0004-0000-0300-0000C9140000}"/>
    <hyperlink ref="A5593" r:id="rId5323" display="https://webagentes.canaldirecto.com.ar/incidents/view/801363-9" xr:uid="{00000000-0004-0000-0300-0000CA140000}"/>
    <hyperlink ref="A5594" r:id="rId5324" display="https://webagentes.canaldirecto.com.ar/incidents/view/801362-0" xr:uid="{00000000-0004-0000-0300-0000CB140000}"/>
    <hyperlink ref="A5582" r:id="rId5325" display="https://webagentes.canaldirecto.com.ar/incidents/view/801337-4" xr:uid="{00000000-0004-0000-0300-0000CC140000}"/>
    <hyperlink ref="A5585" r:id="rId5326" display="https://webagentes.canaldirecto.com.ar/incidents/view/801185-3" xr:uid="{00000000-0004-0000-0300-0000CD140000}"/>
    <hyperlink ref="A5580" r:id="rId5327" display="https://webagentes.canaldirecto.com.ar/incidents/view/801136-7" xr:uid="{00000000-0004-0000-0300-0000CE140000}"/>
    <hyperlink ref="A5586" r:id="rId5328" display="https://webagentes.canaldirecto.com.ar/incidents/view/801109-3" xr:uid="{00000000-0004-0000-0300-0000CF140000}"/>
    <hyperlink ref="A5577" r:id="rId5329" display="https://webagentes.canaldirecto.com.ar/incidents/view/801086-3" xr:uid="{00000000-0004-0000-0300-0000D0140000}"/>
    <hyperlink ref="A5578" r:id="rId5330" display="https://webagentes.canaldirecto.com.ar/incidents/view/800972-4" xr:uid="{00000000-0004-0000-0300-0000D1140000}"/>
    <hyperlink ref="A5573" r:id="rId5331" display="https://webagentes.canaldirecto.com.ar/incidents/view/800912-2" xr:uid="{00000000-0004-0000-0300-0000D2140000}"/>
    <hyperlink ref="A5574" r:id="rId5332" display="https://webagentes.canaldirecto.com.ar/incidents/view/800911-3" xr:uid="{00000000-0004-0000-0300-0000D3140000}"/>
    <hyperlink ref="A5579" r:id="rId5333" display="https://webagentes.canaldirecto.com.ar/incidents/view/800655-0" xr:uid="{00000000-0004-0000-0300-0000D4140000}"/>
    <hyperlink ref="A5583" r:id="rId5334" display="https://webagentes.canaldirecto.com.ar/incidents/view/800548-1" xr:uid="{00000000-0004-0000-0300-0000D5140000}"/>
    <hyperlink ref="A5575" r:id="rId5335" display="https://webagentes.canaldirecto.com.ar/incidents/view/800311-9" xr:uid="{00000000-0004-0000-0300-0000D6140000}"/>
    <hyperlink ref="A5565" r:id="rId5336" display="https://webagentes.canaldirecto.com.ar/incidents/view/800238-7" xr:uid="{00000000-0004-0000-0300-0000D7140000}"/>
    <hyperlink ref="A5568" r:id="rId5337" display="https://webagentes.canaldirecto.com.ar/incidents/view/800114-8" xr:uid="{00000000-0004-0000-0300-0000D8140000}"/>
    <hyperlink ref="A5576" r:id="rId5338" display="https://webagentes.canaldirecto.com.ar/incidents/view/800054-7" xr:uid="{00000000-0004-0000-0300-0000D9140000}"/>
    <hyperlink ref="A5566" r:id="rId5339" display="https://webagentes.canaldirecto.com.ar/incidents/view/799796-3" xr:uid="{00000000-0004-0000-0300-0000DA140000}"/>
    <hyperlink ref="A5567" r:id="rId5340" display="https://webagentes.canaldirecto.com.ar/incidents/view/799199-6" xr:uid="{00000000-0004-0000-0300-0000DB140000}"/>
    <hyperlink ref="A5569" r:id="rId5341" display="https://webagentes.canaldirecto.com.ar/incidents/view/799014-6" xr:uid="{00000000-0004-0000-0300-0000DC140000}"/>
    <hyperlink ref="A5570" r:id="rId5342" display="https://webagentes.canaldirecto.com.ar/incidents/view/798706-3" xr:uid="{00000000-0004-0000-0300-0000DD140000}"/>
    <hyperlink ref="A5571" r:id="rId5343" display="https://webagentes.canaldirecto.com.ar/incidents/view/798705-4" xr:uid="{00000000-0004-0000-0300-0000DE140000}"/>
    <hyperlink ref="A5572" r:id="rId5344" display="https://webagentes.canaldirecto.com.ar/incidents/view/798003-3" xr:uid="{00000000-0004-0000-0300-0000DF140000}"/>
    <hyperlink ref="A5609" r:id="rId5345" display="https://webagentes.canaldirecto.com.ar/incidents/view/797651-7" xr:uid="{00000000-0004-0000-0300-0000E0140000}"/>
    <hyperlink ref="A5742" r:id="rId5346" display="https://webagentes.canaldirecto.com.ar/incidents/view/806962-9" xr:uid="{00000000-0004-0000-0300-0000E1140000}"/>
    <hyperlink ref="A5743" r:id="rId5347" display="https://webagentes.canaldirecto.com.ar/incidents/view/806961-0" xr:uid="{00000000-0004-0000-0300-0000E2140000}"/>
    <hyperlink ref="A5744" r:id="rId5348" display="https://webagentes.canaldirecto.com.ar/incidents/view/806960-1" xr:uid="{00000000-0004-0000-0300-0000E3140000}"/>
    <hyperlink ref="A5745" r:id="rId5349" display="https://webagentes.canaldirecto.com.ar/incidents/view/806959-5" xr:uid="{00000000-0004-0000-0300-0000E4140000}"/>
    <hyperlink ref="A5724" r:id="rId5350" display="https://webagentes.canaldirecto.com.ar/incidents/view/806808-2" xr:uid="{00000000-0004-0000-0300-0000E5140000}"/>
    <hyperlink ref="A5725" r:id="rId5351" display="https://webagentes.canaldirecto.com.ar/incidents/view/806807-3" xr:uid="{00000000-0004-0000-0300-0000E6140000}"/>
    <hyperlink ref="A5726" r:id="rId5352" display="https://webagentes.canaldirecto.com.ar/incidents/view/806806-4" xr:uid="{00000000-0004-0000-0300-0000E7140000}"/>
    <hyperlink ref="A5727" r:id="rId5353" display="https://webagentes.canaldirecto.com.ar/incidents/view/806805-5" xr:uid="{00000000-0004-0000-0300-0000E8140000}"/>
    <hyperlink ref="A5728" r:id="rId5354" display="https://webagentes.canaldirecto.com.ar/incidents/view/806804-6" xr:uid="{00000000-0004-0000-0300-0000E9140000}"/>
    <hyperlink ref="A5729" r:id="rId5355" display="https://webagentes.canaldirecto.com.ar/incidents/view/806803-7" xr:uid="{00000000-0004-0000-0300-0000EA140000}"/>
    <hyperlink ref="A5730" r:id="rId5356" display="https://webagentes.canaldirecto.com.ar/incidents/view/806802-8" xr:uid="{00000000-0004-0000-0300-0000EB140000}"/>
    <hyperlink ref="A5731" r:id="rId5357" display="https://webagentes.canaldirecto.com.ar/incidents/view/806801-9" xr:uid="{00000000-0004-0000-0300-0000EC140000}"/>
    <hyperlink ref="A5732" r:id="rId5358" display="https://webagentes.canaldirecto.com.ar/incidents/view/806800-0" xr:uid="{00000000-0004-0000-0300-0000ED140000}"/>
    <hyperlink ref="A5705" r:id="rId5359" display="https://webagentes.canaldirecto.com.ar/incidents/view/806723-2" xr:uid="{00000000-0004-0000-0300-0000EE140000}"/>
    <hyperlink ref="A5706" r:id="rId5360" display="https://webagentes.canaldirecto.com.ar/incidents/view/806685-3" xr:uid="{00000000-0004-0000-0300-0000EF140000}"/>
    <hyperlink ref="A5707" r:id="rId5361" display="https://webagentes.canaldirecto.com.ar/incidents/view/806664-0" xr:uid="{00000000-0004-0000-0300-0000F0140000}"/>
    <hyperlink ref="A5704" r:id="rId5362" display="https://webagentes.canaldirecto.com.ar/incidents/view/806631-2" xr:uid="{00000000-0004-0000-0300-0000F1140000}"/>
    <hyperlink ref="A5733" r:id="rId5363" display="https://webagentes.canaldirecto.com.ar/incidents/view/806565-0" xr:uid="{00000000-0004-0000-0300-0000F2140000}"/>
    <hyperlink ref="A5734" r:id="rId5364" display="https://webagentes.canaldirecto.com.ar/incidents/view/806564-1" xr:uid="{00000000-0004-0000-0300-0000F3140000}"/>
    <hyperlink ref="A5735" r:id="rId5365" display="https://webagentes.canaldirecto.com.ar/incidents/view/806563-2" xr:uid="{00000000-0004-0000-0300-0000F4140000}"/>
    <hyperlink ref="A5736" r:id="rId5366" display="https://webagentes.canaldirecto.com.ar/incidents/view/806562-3" xr:uid="{00000000-0004-0000-0300-0000F5140000}"/>
    <hyperlink ref="A5737" r:id="rId5367" display="https://webagentes.canaldirecto.com.ar/incidents/view/806561-4" xr:uid="{00000000-0004-0000-0300-0000F6140000}"/>
    <hyperlink ref="A5738" r:id="rId5368" display="https://webagentes.canaldirecto.com.ar/incidents/view/806560-5" xr:uid="{00000000-0004-0000-0300-0000F7140000}"/>
    <hyperlink ref="A5739" r:id="rId5369" display="https://webagentes.canaldirecto.com.ar/incidents/view/806559-9" xr:uid="{00000000-0004-0000-0300-0000F8140000}"/>
    <hyperlink ref="A5740" r:id="rId5370" display="https://webagentes.canaldirecto.com.ar/incidents/view/806558-0" xr:uid="{00000000-0004-0000-0300-0000F9140000}"/>
    <hyperlink ref="A5741" r:id="rId5371" display="https://webagentes.canaldirecto.com.ar/incidents/view/806557-1" xr:uid="{00000000-0004-0000-0300-0000FA140000}"/>
    <hyperlink ref="A5702" r:id="rId5372" display="https://webagentes.canaldirecto.com.ar/incidents/view/806478-5" xr:uid="{00000000-0004-0000-0300-0000FB140000}"/>
    <hyperlink ref="A5699" r:id="rId5373" display="https://webagentes.canaldirecto.com.ar/incidents/view/806269-9" xr:uid="{00000000-0004-0000-0300-0000FC140000}"/>
    <hyperlink ref="A5700" r:id="rId5374" display="https://webagentes.canaldirecto.com.ar/incidents/view/806248-6" xr:uid="{00000000-0004-0000-0300-0000FD140000}"/>
    <hyperlink ref="A5696" r:id="rId5375" display="https://webagentes.canaldirecto.com.ar/incidents/view/806165-4" xr:uid="{00000000-0004-0000-0300-0000FE140000}"/>
    <hyperlink ref="A5697" r:id="rId5376" display="https://webagentes.canaldirecto.com.ar/incidents/view/806134-4" xr:uid="{00000000-0004-0000-0300-0000FF140000}"/>
    <hyperlink ref="A5701" r:id="rId5377" display="https://webagentes.canaldirecto.com.ar/incidents/view/806126-5" xr:uid="{00000000-0004-0000-0300-000000150000}"/>
    <hyperlink ref="A5703" r:id="rId5378" display="https://webagentes.canaldirecto.com.ar/incidents/view/805939-4" xr:uid="{00000000-0004-0000-0300-000001150000}"/>
    <hyperlink ref="A5698" r:id="rId5379" display="https://webagentes.canaldirecto.com.ar/incidents/view/805903-9" xr:uid="{00000000-0004-0000-0300-000002150000}"/>
    <hyperlink ref="A5719" r:id="rId5380" display="https://webagentes.canaldirecto.com.ar/incidents/view/805898-8" xr:uid="{00000000-0004-0000-0300-000003150000}"/>
    <hyperlink ref="A5694" r:id="rId5381" display="https://webagentes.canaldirecto.com.ar/incidents/view/805836-8" xr:uid="{00000000-0004-0000-0300-000004150000}"/>
    <hyperlink ref="A5720" r:id="rId5382" display="https://webagentes.canaldirecto.com.ar/incidents/view/805785-5" xr:uid="{00000000-0004-0000-0300-000005150000}"/>
    <hyperlink ref="A5721" r:id="rId5383" display="https://webagentes.canaldirecto.com.ar/incidents/view/805784-6" xr:uid="{00000000-0004-0000-0300-000006150000}"/>
    <hyperlink ref="A5722" r:id="rId5384" display="https://webagentes.canaldirecto.com.ar/incidents/view/805783-7" xr:uid="{00000000-0004-0000-0300-000007150000}"/>
    <hyperlink ref="A5723" r:id="rId5385" display="https://webagentes.canaldirecto.com.ar/incidents/view/805782-8" xr:uid="{00000000-0004-0000-0300-000008150000}"/>
    <hyperlink ref="A5691" r:id="rId5386" display="https://webagentes.canaldirecto.com.ar/incidents/view/805774-9" xr:uid="{00000000-0004-0000-0300-000009150000}"/>
    <hyperlink ref="A5692" r:id="rId5387" display="https://webagentes.canaldirecto.com.ar/incidents/view/805711-0" xr:uid="{00000000-0004-0000-0300-00000A150000}"/>
    <hyperlink ref="A5713" r:id="rId5388" display="https://webagentes.canaldirecto.com.ar/incidents/view/805705-9" xr:uid="{00000000-0004-0000-0300-00000B150000}"/>
    <hyperlink ref="A5714" r:id="rId5389" display="https://webagentes.canaldirecto.com.ar/incidents/view/805700-4" xr:uid="{00000000-0004-0000-0300-00000C150000}"/>
    <hyperlink ref="A5715" r:id="rId5390" display="https://webagentes.canaldirecto.com.ar/incidents/view/805699-9" xr:uid="{00000000-0004-0000-0300-00000D150000}"/>
    <hyperlink ref="A5716" r:id="rId5391" display="https://webagentes.canaldirecto.com.ar/incidents/view/805698-0" xr:uid="{00000000-0004-0000-0300-00000E150000}"/>
    <hyperlink ref="A5717" r:id="rId5392" display="https://webagentes.canaldirecto.com.ar/incidents/view/805697-1" xr:uid="{00000000-0004-0000-0300-00000F150000}"/>
    <hyperlink ref="A5718" r:id="rId5393" display="https://webagentes.canaldirecto.com.ar/incidents/view/805696-2" xr:uid="{00000000-0004-0000-0300-000010150000}"/>
    <hyperlink ref="A5687" r:id="rId5394" display="https://webagentes.canaldirecto.com.ar/incidents/view/805693-5" xr:uid="{00000000-0004-0000-0300-000011150000}"/>
    <hyperlink ref="A5695" r:id="rId5395" display="https://webagentes.canaldirecto.com.ar/incidents/view/805627-2" xr:uid="{00000000-0004-0000-0300-000012150000}"/>
    <hyperlink ref="A5689" r:id="rId5396" display="https://webagentes.canaldirecto.com.ar/incidents/view/805485-8" xr:uid="{00000000-0004-0000-0300-000013150000}"/>
    <hyperlink ref="A5685" r:id="rId5397" display="https://webagentes.canaldirecto.com.ar/incidents/view/805466-3" xr:uid="{00000000-0004-0000-0300-000014150000}"/>
    <hyperlink ref="A5690" r:id="rId5398" display="https://webagentes.canaldirecto.com.ar/incidents/view/805396-5" xr:uid="{00000000-0004-0000-0300-000015150000}"/>
    <hyperlink ref="A5686" r:id="rId5399" display="https://webagentes.canaldirecto.com.ar/incidents/view/805304-4" xr:uid="{00000000-0004-0000-0300-000016150000}"/>
    <hyperlink ref="A5711" r:id="rId5400" display="https://webagentes.canaldirecto.com.ar/incidents/view/805203-6" xr:uid="{00000000-0004-0000-0300-000017150000}"/>
    <hyperlink ref="A5712" r:id="rId5401" display="https://webagentes.canaldirecto.com.ar/incidents/view/805202-7" xr:uid="{00000000-0004-0000-0300-000018150000}"/>
    <hyperlink ref="A5709" r:id="rId5402" display="https://webagentes.canaldirecto.com.ar/incidents/view/805085-2" xr:uid="{00000000-0004-0000-0300-000019150000}"/>
    <hyperlink ref="A5710" r:id="rId5403" display="https://webagentes.canaldirecto.com.ar/incidents/view/805084-3" xr:uid="{00000000-0004-0000-0300-00001A150000}"/>
    <hyperlink ref="A5684" r:id="rId5404" display="https://webagentes.canaldirecto.com.ar/incidents/view/805029-6" xr:uid="{00000000-0004-0000-0300-00001B150000}"/>
    <hyperlink ref="A5682" r:id="rId5405" display="https://webagentes.canaldirecto.com.ar/incidents/view/805016-2" xr:uid="{00000000-0004-0000-0300-00001C150000}"/>
    <hyperlink ref="A5675" r:id="rId5406" display="https://webagentes.canaldirecto.com.ar/incidents/view/804592-0" xr:uid="{00000000-0004-0000-0300-00001D150000}"/>
    <hyperlink ref="A5676" r:id="rId5407" display="https://webagentes.canaldirecto.com.ar/incidents/view/804552-2" xr:uid="{00000000-0004-0000-0300-00001E150000}"/>
    <hyperlink ref="A5668" r:id="rId5408" display="https://webagentes.canaldirecto.com.ar/incidents/view/804346-3" xr:uid="{00000000-0004-0000-0300-00001F150000}"/>
    <hyperlink ref="A5677" r:id="rId5409" display="https://webagentes.canaldirecto.com.ar/incidents/view/804335-7" xr:uid="{00000000-0004-0000-0300-000020150000}"/>
    <hyperlink ref="A5683" r:id="rId5410" display="https://webagentes.canaldirecto.com.ar/incidents/view/804192-4" xr:uid="{00000000-0004-0000-0300-000021150000}"/>
    <hyperlink ref="A5688" r:id="rId5411" display="https://webagentes.canaldirecto.com.ar/incidents/view/804152-6" xr:uid="{00000000-0004-0000-0300-000022150000}"/>
    <hyperlink ref="A5669" r:id="rId5412" display="https://webagentes.canaldirecto.com.ar/incidents/view/804138-6" xr:uid="{00000000-0004-0000-0300-000023150000}"/>
    <hyperlink ref="A5678" r:id="rId5413" display="https://webagentes.canaldirecto.com.ar/incidents/view/804103-0" xr:uid="{00000000-0004-0000-0300-000024150000}"/>
    <hyperlink ref="A5664" r:id="rId5414" display="https://webagentes.canaldirecto.com.ar/incidents/view/804075-8" xr:uid="{00000000-0004-0000-0300-000025150000}"/>
    <hyperlink ref="A5665" r:id="rId5415" display="https://webagentes.canaldirecto.com.ar/incidents/view/803959-4" xr:uid="{00000000-0004-0000-0300-000026150000}"/>
    <hyperlink ref="A5660" r:id="rId5416" display="https://webagentes.canaldirecto.com.ar/incidents/view/803951-2" xr:uid="{00000000-0004-0000-0300-000027150000}"/>
    <hyperlink ref="A5670" r:id="rId5417" display="https://webagentes.canaldirecto.com.ar/incidents/view/803819-7" xr:uid="{00000000-0004-0000-0300-000028150000}"/>
    <hyperlink ref="A5671" r:id="rId5418" display="https://webagentes.canaldirecto.com.ar/incidents/view/803818-8" xr:uid="{00000000-0004-0000-0300-000029150000}"/>
    <hyperlink ref="A5672" r:id="rId5419" display="https://webagentes.canaldirecto.com.ar/incidents/view/803817-9" xr:uid="{00000000-0004-0000-0300-00002A150000}"/>
    <hyperlink ref="A5673" r:id="rId5420" display="https://webagentes.canaldirecto.com.ar/incidents/view/803816-0" xr:uid="{00000000-0004-0000-0300-00002B150000}"/>
    <hyperlink ref="A5658" r:id="rId5421" display="https://webagentes.canaldirecto.com.ar/incidents/view/803634-8" xr:uid="{00000000-0004-0000-0300-00002C150000}"/>
    <hyperlink ref="A5659" r:id="rId5422" display="https://webagentes.canaldirecto.com.ar/incidents/view/803633-9" xr:uid="{00000000-0004-0000-0300-00002D150000}"/>
    <hyperlink ref="A5679" r:id="rId5423" display="https://webagentes.canaldirecto.com.ar/incidents/view/803497-9" xr:uid="{00000000-0004-0000-0300-00002E150000}"/>
    <hyperlink ref="A5680" r:id="rId5424" display="https://webagentes.canaldirecto.com.ar/incidents/view/803433-1" xr:uid="{00000000-0004-0000-0300-00002F150000}"/>
    <hyperlink ref="A5681" r:id="rId5425" display="https://webagentes.canaldirecto.com.ar/incidents/view/803430-4" xr:uid="{00000000-0004-0000-0300-000030150000}"/>
    <hyperlink ref="A5693" r:id="rId5426" display="https://webagentes.canaldirecto.com.ar/incidents/view/803324-4" xr:uid="{00000000-0004-0000-0300-000031150000}"/>
    <hyperlink ref="A5666" r:id="rId5427" display="https://webagentes.canaldirecto.com.ar/incidents/view/803323-5" xr:uid="{00000000-0004-0000-0300-000032150000}"/>
    <hyperlink ref="A5674" r:id="rId5428" display="https://webagentes.canaldirecto.com.ar/incidents/view/803309-5" xr:uid="{00000000-0004-0000-0300-000033150000}"/>
    <hyperlink ref="A5661" r:id="rId5429" display="https://webagentes.canaldirecto.com.ar/incidents/view/803201-4" xr:uid="{00000000-0004-0000-0300-000034150000}"/>
    <hyperlink ref="A5662" r:id="rId5430" display="https://webagentes.canaldirecto.com.ar/incidents/view/803197-2" xr:uid="{00000000-0004-0000-0300-000035150000}"/>
    <hyperlink ref="A5663" r:id="rId5431" display="https://webagentes.canaldirecto.com.ar/incidents/view/803196-3" xr:uid="{00000000-0004-0000-0300-000036150000}"/>
    <hyperlink ref="A5667" r:id="rId5432" display="https://webagentes.canaldirecto.com.ar/incidents/view/802817-2" xr:uid="{00000000-0004-0000-0300-000037150000}"/>
    <hyperlink ref="A5835" r:id="rId5433" display="https://webagentes.canaldirecto.com.ar/incidents/view/810462-1" xr:uid="{00000000-0004-0000-0300-000038150000}"/>
    <hyperlink ref="A5794" r:id="rId5434" display="https://webagentes.canaldirecto.com.ar/incidents/view/810175-8" xr:uid="{00000000-0004-0000-0300-000039150000}"/>
    <hyperlink ref="A5856" r:id="rId5435" display="https://webagentes.canaldirecto.com.ar/incidents/view/809977-2" xr:uid="{00000000-0004-0000-0300-00003A150000}"/>
    <hyperlink ref="A5857" r:id="rId5436" display="https://webagentes.canaldirecto.com.ar/incidents/view/809976-3" xr:uid="{00000000-0004-0000-0300-00003B150000}"/>
    <hyperlink ref="A5858" r:id="rId5437" display="https://webagentes.canaldirecto.com.ar/incidents/view/809975-4" xr:uid="{00000000-0004-0000-0300-00003C150000}"/>
    <hyperlink ref="A5859" r:id="rId5438" display="https://webagentes.canaldirecto.com.ar/incidents/view/809974-5" xr:uid="{00000000-0004-0000-0300-00003D150000}"/>
    <hyperlink ref="A5860" r:id="rId5439" display="https://webagentes.canaldirecto.com.ar/incidents/view/809973-6" xr:uid="{00000000-0004-0000-0300-00003E150000}"/>
    <hyperlink ref="A5852" r:id="rId5440" display="https://webagentes.canaldirecto.com.ar/incidents/view/809972-7" xr:uid="{00000000-0004-0000-0300-00003F150000}"/>
    <hyperlink ref="A5853" r:id="rId5441" display="https://webagentes.canaldirecto.com.ar/incidents/view/809971-8" xr:uid="{00000000-0004-0000-0300-000040150000}"/>
    <hyperlink ref="A5854" r:id="rId5442" display="https://webagentes.canaldirecto.com.ar/incidents/view/809970-9" xr:uid="{00000000-0004-0000-0300-000041150000}"/>
    <hyperlink ref="A5855" r:id="rId5443" display="https://webagentes.canaldirecto.com.ar/incidents/view/809969-3" xr:uid="{00000000-0004-0000-0300-000042150000}"/>
    <hyperlink ref="A5804" r:id="rId5444" display="https://webagentes.canaldirecto.com.ar/incidents/view/809884-3" xr:uid="{00000000-0004-0000-0300-000043150000}"/>
    <hyperlink ref="A5810" r:id="rId5445" display="https://webagentes.canaldirecto.com.ar/incidents/view/809872-8" xr:uid="{00000000-0004-0000-0300-000044150000}"/>
    <hyperlink ref="A5845" r:id="rId5446" display="https://webagentes.canaldirecto.com.ar/incidents/view/809843-6" xr:uid="{00000000-0004-0000-0300-000045150000}"/>
    <hyperlink ref="A5846" r:id="rId5447" display="https://webagentes.canaldirecto.com.ar/incidents/view/809842-7" xr:uid="{00000000-0004-0000-0300-000046150000}"/>
    <hyperlink ref="A5847" r:id="rId5448" display="https://webagentes.canaldirecto.com.ar/incidents/view/809841-8" xr:uid="{00000000-0004-0000-0300-000047150000}"/>
    <hyperlink ref="A5848" r:id="rId5449" display="https://webagentes.canaldirecto.com.ar/incidents/view/809840-9" xr:uid="{00000000-0004-0000-0300-000048150000}"/>
    <hyperlink ref="A5849" r:id="rId5450" display="https://webagentes.canaldirecto.com.ar/incidents/view/809839-3" xr:uid="{00000000-0004-0000-0300-000049150000}"/>
    <hyperlink ref="A5850" r:id="rId5451" display="https://webagentes.canaldirecto.com.ar/incidents/view/809838-4" xr:uid="{00000000-0004-0000-0300-00004A150000}"/>
    <hyperlink ref="A5851" r:id="rId5452" display="https://webagentes.canaldirecto.com.ar/incidents/view/809837-5" xr:uid="{00000000-0004-0000-0300-00004B150000}"/>
    <hyperlink ref="A5803" r:id="rId5453" display="https://webagentes.canaldirecto.com.ar/incidents/view/809746-4" xr:uid="{00000000-0004-0000-0300-00004C150000}"/>
    <hyperlink ref="A5809" r:id="rId5454" display="https://webagentes.canaldirecto.com.ar/incidents/view/809678-4" xr:uid="{00000000-0004-0000-0300-00004D150000}"/>
    <hyperlink ref="A5793" r:id="rId5455" display="https://webagentes.canaldirecto.com.ar/incidents/view/809558-1" xr:uid="{00000000-0004-0000-0300-00004E150000}"/>
    <hyperlink ref="A5841" r:id="rId5456" display="https://webagentes.canaldirecto.com.ar/incidents/view/809532-3" xr:uid="{00000000-0004-0000-0300-00004F150000}"/>
    <hyperlink ref="A5842" r:id="rId5457" display="https://webagentes.canaldirecto.com.ar/incidents/view/809531-4" xr:uid="{00000000-0004-0000-0300-000050150000}"/>
    <hyperlink ref="A5843" r:id="rId5458" display="https://webagentes.canaldirecto.com.ar/incidents/view/809530-5" xr:uid="{00000000-0004-0000-0300-000051150000}"/>
    <hyperlink ref="A5844" r:id="rId5459" display="https://webagentes.canaldirecto.com.ar/incidents/view/809529-9" xr:uid="{00000000-0004-0000-0300-000052150000}"/>
    <hyperlink ref="A5798" r:id="rId5460" display="https://webagentes.canaldirecto.com.ar/incidents/view/809482-9" xr:uid="{00000000-0004-0000-0300-000053150000}"/>
    <hyperlink ref="A5789" r:id="rId5461" display="https://webagentes.canaldirecto.com.ar/incidents/view/809474-0" xr:uid="{00000000-0004-0000-0300-000054150000}"/>
    <hyperlink ref="A5802" r:id="rId5462" display="https://webagentes.canaldirecto.com.ar/incidents/view/809470-4" xr:uid="{00000000-0004-0000-0300-000055150000}"/>
    <hyperlink ref="A5801" r:id="rId5463" display="https://webagentes.canaldirecto.com.ar/incidents/view/809451-9" xr:uid="{00000000-0004-0000-0300-000056150000}"/>
    <hyperlink ref="A5799" r:id="rId5464" display="https://webagentes.canaldirecto.com.ar/incidents/view/809387-5" xr:uid="{00000000-0004-0000-0300-000057150000}"/>
    <hyperlink ref="A5790" r:id="rId5465" display="https://webagentes.canaldirecto.com.ar/incidents/view/809322-8" xr:uid="{00000000-0004-0000-0300-000058150000}"/>
    <hyperlink ref="A5791" r:id="rId5466" display="https://webagentes.canaldirecto.com.ar/incidents/view/809321-9" xr:uid="{00000000-0004-0000-0300-000059150000}"/>
    <hyperlink ref="A5800" r:id="rId5467" display="https://webagentes.canaldirecto.com.ar/incidents/view/809320-0" xr:uid="{00000000-0004-0000-0300-00005A150000}"/>
    <hyperlink ref="A5792" r:id="rId5468" display="https://webagentes.canaldirecto.com.ar/incidents/view/809306-0" xr:uid="{00000000-0004-0000-0300-00005B150000}"/>
    <hyperlink ref="A5787" r:id="rId5469" display="https://webagentes.canaldirecto.com.ar/incidents/view/809246-9" xr:uid="{00000000-0004-0000-0300-00005C150000}"/>
    <hyperlink ref="A5781" r:id="rId5470" display="https://webagentes.canaldirecto.com.ar/incidents/view/809023-0" xr:uid="{00000000-0004-0000-0300-00005D150000}"/>
    <hyperlink ref="A5808" r:id="rId5471" display="https://webagentes.canaldirecto.com.ar/incidents/view/809006-3" xr:uid="{00000000-0004-0000-0300-00005E150000}"/>
    <hyperlink ref="A5805" r:id="rId5472" display="https://webagentes.canaldirecto.com.ar/incidents/view/808994-2" xr:uid="{00000000-0004-0000-0300-00005F150000}"/>
    <hyperlink ref="A5806" r:id="rId5473" display="https://webagentes.canaldirecto.com.ar/incidents/view/808993-3" xr:uid="{00000000-0004-0000-0300-000060150000}"/>
    <hyperlink ref="A5807" r:id="rId5474" display="https://webagentes.canaldirecto.com.ar/incidents/view/808992-4" xr:uid="{00000000-0004-0000-0300-000061150000}"/>
    <hyperlink ref="A5836" r:id="rId5475" display="https://webagentes.canaldirecto.com.ar/incidents/view/808828-0" xr:uid="{00000000-0004-0000-0300-000062150000}"/>
    <hyperlink ref="A5837" r:id="rId5476" display="https://webagentes.canaldirecto.com.ar/incidents/view/808827-1" xr:uid="{00000000-0004-0000-0300-000063150000}"/>
    <hyperlink ref="A5838" r:id="rId5477" display="https://webagentes.canaldirecto.com.ar/incidents/view/808826-2" xr:uid="{00000000-0004-0000-0300-000064150000}"/>
    <hyperlink ref="A5839" r:id="rId5478" display="https://webagentes.canaldirecto.com.ar/incidents/view/808825-3" xr:uid="{00000000-0004-0000-0300-000065150000}"/>
    <hyperlink ref="A5840" r:id="rId5479" display="https://webagentes.canaldirecto.com.ar/incidents/view/808824-4" xr:uid="{00000000-0004-0000-0300-000066150000}"/>
    <hyperlink ref="A5777" r:id="rId5480" display="https://webagentes.canaldirecto.com.ar/incidents/view/808815-6" xr:uid="{00000000-0004-0000-0300-000067150000}"/>
    <hyperlink ref="A5778" r:id="rId5481" display="https://webagentes.canaldirecto.com.ar/incidents/view/808734-2" xr:uid="{00000000-0004-0000-0300-000068150000}"/>
    <hyperlink ref="A5779" r:id="rId5482" display="https://webagentes.canaldirecto.com.ar/incidents/view/808693-6" xr:uid="{00000000-0004-0000-0300-000069150000}"/>
    <hyperlink ref="A5784" r:id="rId5483" display="https://webagentes.canaldirecto.com.ar/incidents/view/808677-8" xr:uid="{00000000-0004-0000-0300-00006A150000}"/>
    <hyperlink ref="A5785" r:id="rId5484" display="https://webagentes.canaldirecto.com.ar/incidents/view/808676-9" xr:uid="{00000000-0004-0000-0300-00006B150000}"/>
    <hyperlink ref="A5786" r:id="rId5485" display="https://webagentes.canaldirecto.com.ar/incidents/view/808675-0" xr:uid="{00000000-0004-0000-0300-00006C150000}"/>
    <hyperlink ref="A5782" r:id="rId5486" display="https://webagentes.canaldirecto.com.ar/incidents/view/808578-8" xr:uid="{00000000-0004-0000-0300-00006D150000}"/>
    <hyperlink ref="A5776" r:id="rId5487" display="https://webagentes.canaldirecto.com.ar/incidents/view/808543-2" xr:uid="{00000000-0004-0000-0300-00006E150000}"/>
    <hyperlink ref="A5770" r:id="rId5488" display="https://webagentes.canaldirecto.com.ar/incidents/view/808530-8" xr:uid="{00000000-0004-0000-0300-00006F150000}"/>
    <hyperlink ref="A5771" r:id="rId5489" display="https://webagentes.canaldirecto.com.ar/incidents/view/808485-9" xr:uid="{00000000-0004-0000-0300-000070150000}"/>
    <hyperlink ref="A5783" r:id="rId5490" display="https://webagentes.canaldirecto.com.ar/incidents/view/808448-8" xr:uid="{00000000-0004-0000-0300-000071150000}"/>
    <hyperlink ref="A5830" r:id="rId5491" display="https://webagentes.canaldirecto.com.ar/incidents/view/808405-3" xr:uid="{00000000-0004-0000-0300-000072150000}"/>
    <hyperlink ref="A5831" r:id="rId5492" display="https://webagentes.canaldirecto.com.ar/incidents/view/808404-4" xr:uid="{00000000-0004-0000-0300-000073150000}"/>
    <hyperlink ref="A5832" r:id="rId5493" display="https://webagentes.canaldirecto.com.ar/incidents/view/808403-5" xr:uid="{00000000-0004-0000-0300-000074150000}"/>
    <hyperlink ref="A5833" r:id="rId5494" display="https://webagentes.canaldirecto.com.ar/incidents/view/808402-6" xr:uid="{00000000-0004-0000-0300-000075150000}"/>
    <hyperlink ref="A5834" r:id="rId5495" display="https://webagentes.canaldirecto.com.ar/incidents/view/808401-7" xr:uid="{00000000-0004-0000-0300-000076150000}"/>
    <hyperlink ref="A5775" r:id="rId5496" display="https://webagentes.canaldirecto.com.ar/incidents/view/808267-5" xr:uid="{00000000-0004-0000-0300-000077150000}"/>
    <hyperlink ref="A5822" r:id="rId5497" display="https://webagentes.canaldirecto.com.ar/incidents/view/808262-0" xr:uid="{00000000-0004-0000-0300-000078150000}"/>
    <hyperlink ref="A5823" r:id="rId5498" display="https://webagentes.canaldirecto.com.ar/incidents/view/808261-1" xr:uid="{00000000-0004-0000-0300-000079150000}"/>
    <hyperlink ref="A5824" r:id="rId5499" display="https://webagentes.canaldirecto.com.ar/incidents/view/808260-2" xr:uid="{00000000-0004-0000-0300-00007A150000}"/>
    <hyperlink ref="A5825" r:id="rId5500" display="https://webagentes.canaldirecto.com.ar/incidents/view/808259-6" xr:uid="{00000000-0004-0000-0300-00007B150000}"/>
    <hyperlink ref="A5826" r:id="rId5501" display="https://webagentes.canaldirecto.com.ar/incidents/view/808258-7" xr:uid="{00000000-0004-0000-0300-00007C150000}"/>
    <hyperlink ref="A5827" r:id="rId5502" display="https://webagentes.canaldirecto.com.ar/incidents/view/808257-8" xr:uid="{00000000-0004-0000-0300-00007D150000}"/>
    <hyperlink ref="A5828" r:id="rId5503" display="https://webagentes.canaldirecto.com.ar/incidents/view/808256-9" xr:uid="{00000000-0004-0000-0300-00007E150000}"/>
    <hyperlink ref="A5829" r:id="rId5504" display="https://webagentes.canaldirecto.com.ar/incidents/view/808255-0" xr:uid="{00000000-0004-0000-0300-00007F150000}"/>
    <hyperlink ref="A5788" r:id="rId5505" display="https://webagentes.canaldirecto.com.ar/incidents/view/808154-2" xr:uid="{00000000-0004-0000-0300-000080150000}"/>
    <hyperlink ref="A5814" r:id="rId5506" display="https://webagentes.canaldirecto.com.ar/incidents/view/808110-8" xr:uid="{00000000-0004-0000-0300-000081150000}"/>
    <hyperlink ref="A5815" r:id="rId5507" display="https://webagentes.canaldirecto.com.ar/incidents/view/808109-2" xr:uid="{00000000-0004-0000-0300-000082150000}"/>
    <hyperlink ref="A5816" r:id="rId5508" display="https://webagentes.canaldirecto.com.ar/incidents/view/808108-3" xr:uid="{00000000-0004-0000-0300-000083150000}"/>
    <hyperlink ref="A5817" r:id="rId5509" display="https://webagentes.canaldirecto.com.ar/incidents/view/808107-4" xr:uid="{00000000-0004-0000-0300-000084150000}"/>
    <hyperlink ref="A5818" r:id="rId5510" display="https://webagentes.canaldirecto.com.ar/incidents/view/808106-5" xr:uid="{00000000-0004-0000-0300-000085150000}"/>
    <hyperlink ref="A5819" r:id="rId5511" display="https://webagentes.canaldirecto.com.ar/incidents/view/808105-6" xr:uid="{00000000-0004-0000-0300-000086150000}"/>
    <hyperlink ref="A5795" r:id="rId5512" display="https://webagentes.canaldirecto.com.ar/incidents/view/808102-9" xr:uid="{00000000-0004-0000-0300-000087150000}"/>
    <hyperlink ref="A5796" r:id="rId5513" display="https://webagentes.canaldirecto.com.ar/incidents/view/808101-0" xr:uid="{00000000-0004-0000-0300-000088150000}"/>
    <hyperlink ref="A5797" r:id="rId5514" display="https://webagentes.canaldirecto.com.ar/incidents/view/808100-1" xr:uid="{00000000-0004-0000-0300-000089150000}"/>
    <hyperlink ref="A5772" r:id="rId5515" display="https://webagentes.canaldirecto.com.ar/incidents/view/808090-5" xr:uid="{00000000-0004-0000-0300-00008A150000}"/>
    <hyperlink ref="A5811" r:id="rId5516" display="https://webagentes.canaldirecto.com.ar/incidents/view/808086-2" xr:uid="{00000000-0004-0000-0300-00008B150000}"/>
    <hyperlink ref="A5780" r:id="rId5517" display="https://webagentes.canaldirecto.com.ar/incidents/view/807924-6" xr:uid="{00000000-0004-0000-0300-00008C150000}"/>
    <hyperlink ref="A5820" r:id="rId5518" display="https://webagentes.canaldirecto.com.ar/incidents/view/807907-9" xr:uid="{00000000-0004-0000-0300-00008D150000}"/>
    <hyperlink ref="A5821" r:id="rId5519" display="https://webagentes.canaldirecto.com.ar/incidents/view/807906-0" xr:uid="{00000000-0004-0000-0300-00008E150000}"/>
    <hyperlink ref="A5766" r:id="rId5520" display="https://webagentes.canaldirecto.com.ar/incidents/view/807854-8" xr:uid="{00000000-0004-0000-0300-00008F150000}"/>
    <hyperlink ref="A5761" r:id="rId5521" display="https://webagentes.canaldirecto.com.ar/incidents/view/807835-3" xr:uid="{00000000-0004-0000-0300-000090150000}"/>
    <hyperlink ref="A5773" r:id="rId5522" display="https://webagentes.canaldirecto.com.ar/incidents/view/807834-4" xr:uid="{00000000-0004-0000-0300-000091150000}"/>
    <hyperlink ref="A5762" r:id="rId5523" display="https://webagentes.canaldirecto.com.ar/incidents/view/807804-3" xr:uid="{00000000-0004-0000-0300-000092150000}"/>
    <hyperlink ref="A5760" r:id="rId5524" display="https://webagentes.canaldirecto.com.ar/incidents/view/807783-1" xr:uid="{00000000-0004-0000-0300-000093150000}"/>
    <hyperlink ref="A5774" r:id="rId5525" display="https://webagentes.canaldirecto.com.ar/incidents/view/807649-8" xr:uid="{00000000-0004-0000-0300-000094150000}"/>
    <hyperlink ref="A5765" r:id="rId5526" display="https://webagentes.canaldirecto.com.ar/incidents/view/807610-6" xr:uid="{00000000-0004-0000-0300-000095150000}"/>
    <hyperlink ref="A5769" r:id="rId5527" display="https://webagentes.canaldirecto.com.ar/incidents/view/807460-3" xr:uid="{00000000-0004-0000-0300-000096150000}"/>
    <hyperlink ref="A5767" r:id="rId5528" display="https://webagentes.canaldirecto.com.ar/incidents/view/807459-7" xr:uid="{00000000-0004-0000-0300-000097150000}"/>
    <hyperlink ref="A5768" r:id="rId5529" display="https://webagentes.canaldirecto.com.ar/incidents/view/807458-8" xr:uid="{00000000-0004-0000-0300-000098150000}"/>
    <hyperlink ref="A5756" r:id="rId5530" display="https://webagentes.canaldirecto.com.ar/incidents/view/807186-4" xr:uid="{00000000-0004-0000-0300-000099150000}"/>
    <hyperlink ref="A5757" r:id="rId5531" display="https://webagentes.canaldirecto.com.ar/incidents/view/807151-8" xr:uid="{00000000-0004-0000-0300-00009A150000}"/>
    <hyperlink ref="A5755" r:id="rId5532" display="https://webagentes.canaldirecto.com.ar/incidents/view/807095-3" xr:uid="{00000000-0004-0000-0300-00009B150000}"/>
    <hyperlink ref="A5753" r:id="rId5533" display="https://webagentes.canaldirecto.com.ar/incidents/view/806978-0" xr:uid="{00000000-0004-0000-0300-00009C150000}"/>
    <hyperlink ref="A5754" r:id="rId5534" display="https://webagentes.canaldirecto.com.ar/incidents/view/806923-0" xr:uid="{00000000-0004-0000-0300-00009D150000}"/>
    <hyperlink ref="A5750" r:id="rId5535" display="https://webagentes.canaldirecto.com.ar/incidents/view/806818-9" xr:uid="{00000000-0004-0000-0300-00009E150000}"/>
    <hyperlink ref="A5751" r:id="rId5536" display="https://webagentes.canaldirecto.com.ar/incidents/view/806767-6" xr:uid="{00000000-0004-0000-0300-00009F150000}"/>
    <hyperlink ref="A5758" r:id="rId5537" display="https://webagentes.canaldirecto.com.ar/incidents/view/806361-6" xr:uid="{00000000-0004-0000-0300-0000A0150000}"/>
    <hyperlink ref="A5752" r:id="rId5538" display="https://webagentes.canaldirecto.com.ar/incidents/view/806241-3" xr:uid="{00000000-0004-0000-0300-0000A1150000}"/>
    <hyperlink ref="A5764" r:id="rId5539" display="https://webagentes.canaldirecto.com.ar/incidents/view/805520-0" xr:uid="{00000000-0004-0000-0300-0000A2150000}"/>
    <hyperlink ref="A5763" r:id="rId5540" display="https://webagentes.canaldirecto.com.ar/incidents/view/804077-6" xr:uid="{00000000-0004-0000-0300-0000A3150000}"/>
    <hyperlink ref="A5759" r:id="rId5541" display="https://webagentes.canaldirecto.com.ar/incidents/view/802793-3" xr:uid="{00000000-0004-0000-0300-0000A4150000}"/>
    <hyperlink ref="A5954" r:id="rId5542" display="https://webagentes.canaldirecto.com.ar/incidents/view/814268-5" xr:uid="{00000000-0004-0000-0300-0000A5150000}"/>
    <hyperlink ref="A5953" r:id="rId5543" display="https://webagentes.canaldirecto.com.ar/incidents/view/814068-7" xr:uid="{00000000-0004-0000-0300-0000A6150000}"/>
    <hyperlink ref="A5951" r:id="rId5544" display="https://webagentes.canaldirecto.com.ar/incidents/view/814067-8" xr:uid="{00000000-0004-0000-0300-0000A7150000}"/>
    <hyperlink ref="A5952" r:id="rId5545" display="https://webagentes.canaldirecto.com.ar/incidents/view/814066-9" xr:uid="{00000000-0004-0000-0300-0000A8150000}"/>
    <hyperlink ref="A5923" r:id="rId5546" display="https://webagentes.canaldirecto.com.ar/incidents/view/813948-7" xr:uid="{00000000-0004-0000-0300-0000A9150000}"/>
    <hyperlink ref="A5924" r:id="rId5547" display="https://webagentes.canaldirecto.com.ar/incidents/view/813946-9" xr:uid="{00000000-0004-0000-0300-0000AA150000}"/>
    <hyperlink ref="A5925" r:id="rId5548" display="https://webagentes.canaldirecto.com.ar/incidents/view/813792-0" xr:uid="{00000000-0004-0000-0300-0000AB150000}"/>
    <hyperlink ref="A5935" r:id="rId5549" display="https://webagentes.canaldirecto.com.ar/incidents/view/813385-4" xr:uid="{00000000-0004-0000-0300-0000AC150000}"/>
    <hyperlink ref="A5936" r:id="rId5550" display="https://webagentes.canaldirecto.com.ar/incidents/view/813368-7" xr:uid="{00000000-0004-0000-0300-0000AD150000}"/>
    <hyperlink ref="A5937" r:id="rId5551" display="https://webagentes.canaldirecto.com.ar/incidents/view/813367-8" xr:uid="{00000000-0004-0000-0300-0000AE150000}"/>
    <hyperlink ref="A5938" r:id="rId5552" display="https://webagentes.canaldirecto.com.ar/incidents/view/813366-9" xr:uid="{00000000-0004-0000-0300-0000AF150000}"/>
    <hyperlink ref="A5939" r:id="rId5553" display="https://webagentes.canaldirecto.com.ar/incidents/view/813365-0" xr:uid="{00000000-0004-0000-0300-0000B0150000}"/>
    <hyperlink ref="A5940" r:id="rId5554" display="https://webagentes.canaldirecto.com.ar/incidents/view/813364-1" xr:uid="{00000000-0004-0000-0300-0000B1150000}"/>
    <hyperlink ref="A5941" r:id="rId5555" display="https://webagentes.canaldirecto.com.ar/incidents/view/813363-2" xr:uid="{00000000-0004-0000-0300-0000B2150000}"/>
    <hyperlink ref="A5942" r:id="rId5556" display="https://webagentes.canaldirecto.com.ar/incidents/view/813362-3" xr:uid="{00000000-0004-0000-0300-0000B3150000}"/>
    <hyperlink ref="A5929" r:id="rId5557" display="https://webagentes.canaldirecto.com.ar/incidents/view/813358-0" xr:uid="{00000000-0004-0000-0300-0000B4150000}"/>
    <hyperlink ref="A5930" r:id="rId5558" display="https://webagentes.canaldirecto.com.ar/incidents/view/813357-1" xr:uid="{00000000-0004-0000-0300-0000B5150000}"/>
    <hyperlink ref="A5931" r:id="rId5559" display="https://webagentes.canaldirecto.com.ar/incidents/view/813356-2" xr:uid="{00000000-0004-0000-0300-0000B6150000}"/>
    <hyperlink ref="A5932" r:id="rId5560" display="https://webagentes.canaldirecto.com.ar/incidents/view/813355-3" xr:uid="{00000000-0004-0000-0300-0000B7150000}"/>
    <hyperlink ref="A5933" r:id="rId5561" display="https://webagentes.canaldirecto.com.ar/incidents/view/813354-4" xr:uid="{00000000-0004-0000-0300-0000B8150000}"/>
    <hyperlink ref="A5934" r:id="rId5562" display="https://webagentes.canaldirecto.com.ar/incidents/view/813353-5" xr:uid="{00000000-0004-0000-0300-0000B9150000}"/>
    <hyperlink ref="A5908" r:id="rId5563" display="https://webagentes.canaldirecto.com.ar/incidents/view/813318-2" xr:uid="{00000000-0004-0000-0300-0000BA150000}"/>
    <hyperlink ref="A5943" r:id="rId5564" display="https://webagentes.canaldirecto.com.ar/incidents/view/813048-6" xr:uid="{00000000-0004-0000-0300-0000BB150000}"/>
    <hyperlink ref="A5944" r:id="rId5565" display="https://webagentes.canaldirecto.com.ar/incidents/view/813047-7" xr:uid="{00000000-0004-0000-0300-0000BC150000}"/>
    <hyperlink ref="A5945" r:id="rId5566" display="https://webagentes.canaldirecto.com.ar/incidents/view/813046-8" xr:uid="{00000000-0004-0000-0300-0000BD150000}"/>
    <hyperlink ref="A5946" r:id="rId5567" display="https://webagentes.canaldirecto.com.ar/incidents/view/813045-9" xr:uid="{00000000-0004-0000-0300-0000BE150000}"/>
    <hyperlink ref="A5947" r:id="rId5568" display="https://webagentes.canaldirecto.com.ar/incidents/view/813044-0" xr:uid="{00000000-0004-0000-0300-0000BF150000}"/>
    <hyperlink ref="A5948" r:id="rId5569" display="https://webagentes.canaldirecto.com.ar/incidents/view/813043-1" xr:uid="{00000000-0004-0000-0300-0000C0150000}"/>
    <hyperlink ref="A5949" r:id="rId5570" display="https://webagentes.canaldirecto.com.ar/incidents/view/813042-2" xr:uid="{00000000-0004-0000-0300-0000C1150000}"/>
    <hyperlink ref="A5950" r:id="rId5571" display="https://webagentes.canaldirecto.com.ar/incidents/view/813041-3" xr:uid="{00000000-0004-0000-0300-0000C2150000}"/>
    <hyperlink ref="A5909" r:id="rId5572" display="https://webagentes.canaldirecto.com.ar/incidents/view/812875-5" xr:uid="{00000000-0004-0000-0300-0000C3150000}"/>
    <hyperlink ref="A5910" r:id="rId5573" display="https://webagentes.canaldirecto.com.ar/incidents/view/812874-6" xr:uid="{00000000-0004-0000-0300-0000C4150000}"/>
    <hyperlink ref="A5911" r:id="rId5574" display="https://webagentes.canaldirecto.com.ar/incidents/view/812873-7" xr:uid="{00000000-0004-0000-0300-0000C5150000}"/>
    <hyperlink ref="A5912" r:id="rId5575" display="https://webagentes.canaldirecto.com.ar/incidents/view/812872-8" xr:uid="{00000000-0004-0000-0300-0000C6150000}"/>
    <hyperlink ref="A5913" r:id="rId5576" display="https://webagentes.canaldirecto.com.ar/incidents/view/812871-9" xr:uid="{00000000-0004-0000-0300-0000C7150000}"/>
    <hyperlink ref="A5914" r:id="rId5577" display="https://webagentes.canaldirecto.com.ar/incidents/view/812869-4" xr:uid="{00000000-0004-0000-0300-0000C8150000}"/>
    <hyperlink ref="A5915" r:id="rId5578" display="https://webagentes.canaldirecto.com.ar/incidents/view/812868-5" xr:uid="{00000000-0004-0000-0300-0000C9150000}"/>
    <hyperlink ref="A5916" r:id="rId5579" display="https://webagentes.canaldirecto.com.ar/incidents/view/812837-5" xr:uid="{00000000-0004-0000-0300-0000CA150000}"/>
    <hyperlink ref="A5927" r:id="rId5580" display="https://webagentes.canaldirecto.com.ar/incidents/view/812784-4" xr:uid="{00000000-0004-0000-0300-0000CB150000}"/>
    <hyperlink ref="A5928" r:id="rId5581" display="https://webagentes.canaldirecto.com.ar/incidents/view/812783-5" xr:uid="{00000000-0004-0000-0300-0000CC150000}"/>
    <hyperlink ref="A5921" r:id="rId5582" display="https://webagentes.canaldirecto.com.ar/incidents/view/812752-5" xr:uid="{00000000-0004-0000-0300-0000CD150000}"/>
    <hyperlink ref="A5905" r:id="rId5583" display="https://webagentes.canaldirecto.com.ar/incidents/view/812637-7" xr:uid="{00000000-0004-0000-0300-0000CE150000}"/>
    <hyperlink ref="A5906" r:id="rId5584" display="https://webagentes.canaldirecto.com.ar/incidents/view/812612-8" xr:uid="{00000000-0004-0000-0300-0000CF150000}"/>
    <hyperlink ref="A5918" r:id="rId5585" display="https://webagentes.canaldirecto.com.ar/incidents/view/812571-2" xr:uid="{00000000-0004-0000-0300-0000D0150000}"/>
    <hyperlink ref="A5919" r:id="rId5586" display="https://webagentes.canaldirecto.com.ar/incidents/view/812570-3" xr:uid="{00000000-0004-0000-0300-0000D1150000}"/>
    <hyperlink ref="A5920" r:id="rId5587" display="https://webagentes.canaldirecto.com.ar/incidents/view/812569-7" xr:uid="{00000000-0004-0000-0300-0000D2150000}"/>
    <hyperlink ref="A5907" r:id="rId5588" display="https://webagentes.canaldirecto.com.ar/incidents/view/812568-8" xr:uid="{00000000-0004-0000-0300-0000D3150000}"/>
    <hyperlink ref="A5891" r:id="rId5589" display="https://webagentes.canaldirecto.com.ar/incidents/view/812385-7" xr:uid="{00000000-0004-0000-0300-0000D4150000}"/>
    <hyperlink ref="A5892" r:id="rId5590" display="https://webagentes.canaldirecto.com.ar/incidents/view/812313-0" xr:uid="{00000000-0004-0000-0300-0000D5150000}"/>
    <hyperlink ref="A5889" r:id="rId5591" display="https://webagentes.canaldirecto.com.ar/incidents/view/812044-3" xr:uid="{00000000-0004-0000-0300-0000D6150000}"/>
    <hyperlink ref="A5890" r:id="rId5592" display="https://webagentes.canaldirecto.com.ar/incidents/view/811958-0" xr:uid="{00000000-0004-0000-0300-0000D7150000}"/>
    <hyperlink ref="A5898" r:id="rId5593" display="https://webagentes.canaldirecto.com.ar/incidents/view/811918-2" xr:uid="{00000000-0004-0000-0300-0000D8150000}"/>
    <hyperlink ref="A5882" r:id="rId5594" display="https://webagentes.canaldirecto.com.ar/incidents/view/811743-0" xr:uid="{00000000-0004-0000-0300-0000D9150000}"/>
    <hyperlink ref="A5883" r:id="rId5595" display="https://webagentes.canaldirecto.com.ar/incidents/view/811630-7" xr:uid="{00000000-0004-0000-0300-0000DA150000}"/>
    <hyperlink ref="A5894" r:id="rId5596" display="https://webagentes.canaldirecto.com.ar/incidents/view/811629-1" xr:uid="{00000000-0004-0000-0300-0000DB150000}"/>
    <hyperlink ref="A5896" r:id="rId5597" display="https://webagentes.canaldirecto.com.ar/incidents/view/811583-0" xr:uid="{00000000-0004-0000-0300-0000DC150000}"/>
    <hyperlink ref="A5897" r:id="rId5598" display="https://webagentes.canaldirecto.com.ar/incidents/view/811582-1" xr:uid="{00000000-0004-0000-0300-0000DD150000}"/>
    <hyperlink ref="A5899" r:id="rId5599" display="https://webagentes.canaldirecto.com.ar/incidents/view/811581-2" xr:uid="{00000000-0004-0000-0300-0000DE150000}"/>
    <hyperlink ref="A5884" r:id="rId5600" display="https://webagentes.canaldirecto.com.ar/incidents/view/811548-7" xr:uid="{00000000-0004-0000-0300-0000DF150000}"/>
    <hyperlink ref="A5893" r:id="rId5601" display="https://webagentes.canaldirecto.com.ar/incidents/view/811519-5" xr:uid="{00000000-0004-0000-0300-0000E0150000}"/>
    <hyperlink ref="A5886" r:id="rId5602" display="https://webagentes.canaldirecto.com.ar/incidents/view/811028-8" xr:uid="{00000000-0004-0000-0300-0000E1150000}"/>
    <hyperlink ref="A5887" r:id="rId5603" display="https://webagentes.canaldirecto.com.ar/incidents/view/811027-9" xr:uid="{00000000-0004-0000-0300-0000E2150000}"/>
    <hyperlink ref="A5888" r:id="rId5604" display="https://webagentes.canaldirecto.com.ar/incidents/view/811026-0" xr:uid="{00000000-0004-0000-0300-0000E3150000}"/>
    <hyperlink ref="A5885" r:id="rId5605" display="https://webagentes.canaldirecto.com.ar/incidents/view/810975-0" xr:uid="{00000000-0004-0000-0300-0000E4150000}"/>
    <hyperlink ref="A5874" r:id="rId5606" display="https://webagentes.canaldirecto.com.ar/incidents/view/810973-2" xr:uid="{00000000-0004-0000-0300-0000E5150000}"/>
    <hyperlink ref="A5900" r:id="rId5607" display="https://webagentes.canaldirecto.com.ar/incidents/view/810867-2" xr:uid="{00000000-0004-0000-0300-0000E6150000}"/>
    <hyperlink ref="A5901" r:id="rId5608" display="https://webagentes.canaldirecto.com.ar/incidents/view/810849-6" xr:uid="{00000000-0004-0000-0300-0000E7150000}"/>
    <hyperlink ref="A5902" r:id="rId5609" display="https://webagentes.canaldirecto.com.ar/incidents/view/810842-3" xr:uid="{00000000-0004-0000-0300-0000E8150000}"/>
    <hyperlink ref="A5872" r:id="rId5610" display="https://webagentes.canaldirecto.com.ar/incidents/view/810749-7" xr:uid="{00000000-0004-0000-0300-0000E9150000}"/>
    <hyperlink ref="A5873" r:id="rId5611" display="https://webagentes.canaldirecto.com.ar/incidents/view/810617-9" xr:uid="{00000000-0004-0000-0300-0000EA150000}"/>
    <hyperlink ref="A5903" r:id="rId5612" display="https://webagentes.canaldirecto.com.ar/incidents/view/810603-6" xr:uid="{00000000-0004-0000-0300-0000EB150000}"/>
    <hyperlink ref="A5880" r:id="rId5613" display="https://webagentes.canaldirecto.com.ar/incidents/view/810599-4" xr:uid="{00000000-0004-0000-0300-0000EC150000}"/>
    <hyperlink ref="A5881" r:id="rId5614" display="https://webagentes.canaldirecto.com.ar/incidents/view/810598-5" xr:uid="{00000000-0004-0000-0300-0000ED150000}"/>
    <hyperlink ref="A5917" r:id="rId5615" display="https://webagentes.canaldirecto.com.ar/incidents/view/810597-6" xr:uid="{00000000-0004-0000-0300-0000EE150000}"/>
    <hyperlink ref="A5868" r:id="rId5616" display="https://webagentes.canaldirecto.com.ar/incidents/view/810497-7" xr:uid="{00000000-0004-0000-0300-0000EF150000}"/>
    <hyperlink ref="A5875" r:id="rId5617" display="https://webagentes.canaldirecto.com.ar/incidents/view/810473-7" xr:uid="{00000000-0004-0000-0300-0000F0150000}"/>
    <hyperlink ref="A5866" r:id="rId5618" display="https://webagentes.canaldirecto.com.ar/incidents/view/810309-3" xr:uid="{00000000-0004-0000-0300-0000F1150000}"/>
    <hyperlink ref="A5867" r:id="rId5619" display="https://webagentes.canaldirecto.com.ar/incidents/view/810282-7" xr:uid="{00000000-0004-0000-0300-0000F2150000}"/>
    <hyperlink ref="A5876" r:id="rId5620" display="https://webagentes.canaldirecto.com.ar/incidents/view/810173-0" xr:uid="{00000000-0004-0000-0300-0000F3150000}"/>
    <hyperlink ref="A5877" r:id="rId5621" display="https://webagentes.canaldirecto.com.ar/incidents/view/810172-1" xr:uid="{00000000-0004-0000-0300-0000F4150000}"/>
    <hyperlink ref="A5878" r:id="rId5622" display="https://webagentes.canaldirecto.com.ar/incidents/view/810171-2" xr:uid="{00000000-0004-0000-0300-0000F5150000}"/>
    <hyperlink ref="A5869" r:id="rId5623" display="https://webagentes.canaldirecto.com.ar/incidents/view/810024-5" xr:uid="{00000000-0004-0000-0300-0000F6150000}"/>
    <hyperlink ref="A5895" r:id="rId5624" display="https://webagentes.canaldirecto.com.ar/incidents/view/809817-1" xr:uid="{00000000-0004-0000-0300-0000F7150000}"/>
    <hyperlink ref="A5879" r:id="rId5625" display="https://webagentes.canaldirecto.com.ar/incidents/view/809476-8" xr:uid="{00000000-0004-0000-0300-0000F8150000}"/>
    <hyperlink ref="A5864" r:id="rId5626" display="https://webagentes.canaldirecto.com.ar/incidents/view/809275-1" xr:uid="{00000000-0004-0000-0300-0000F9150000}"/>
    <hyperlink ref="A5870" r:id="rId5627" display="https://webagentes.canaldirecto.com.ar/incidents/view/808699-0" xr:uid="{00000000-0004-0000-0300-0000FA150000}"/>
    <hyperlink ref="A5922" r:id="rId5628" display="https://webagentes.canaldirecto.com.ar/incidents/view/808370-8" xr:uid="{00000000-0004-0000-0300-0000FB150000}"/>
    <hyperlink ref="A5871" r:id="rId5629" display="https://webagentes.canaldirecto.com.ar/incidents/view/807656-8" xr:uid="{00000000-0004-0000-0300-0000FC150000}"/>
    <hyperlink ref="A5904" r:id="rId5630" display="https://webagentes.canaldirecto.com.ar/incidents/view/807356-1" xr:uid="{00000000-0004-0000-0300-0000FD150000}"/>
    <hyperlink ref="A5865" r:id="rId5631" display="https://webagentes.canaldirecto.com.ar/incidents/view/807188-2" xr:uid="{00000000-0004-0000-0300-0000FE150000}"/>
    <hyperlink ref="A5863" r:id="rId5632" display="https://webagentes.canaldirecto.com.ar/incidents/view/794877-2" xr:uid="{00000000-0004-0000-0300-0000FF150000}"/>
    <hyperlink ref="A6003" r:id="rId5633" display="https://webagentes.canaldirecto.com.ar/incidents/view/817317-1" xr:uid="{00000000-0004-0000-0300-000000160000}"/>
    <hyperlink ref="A6033" r:id="rId5634" display="https://webagentes.canaldirecto.com.ar/incidents/view/817119-1" xr:uid="{00000000-0004-0000-0300-000001160000}"/>
    <hyperlink ref="A6034" r:id="rId5635" display="https://webagentes.canaldirecto.com.ar/incidents/view/817118-2" xr:uid="{00000000-0004-0000-0300-000002160000}"/>
    <hyperlink ref="A6035" r:id="rId5636" display="https://webagentes.canaldirecto.com.ar/incidents/view/817117-3" xr:uid="{00000000-0004-0000-0300-000003160000}"/>
    <hyperlink ref="A6031" r:id="rId5637" display="https://webagentes.canaldirecto.com.ar/incidents/view/816778-1" xr:uid="{00000000-0004-0000-0300-000004160000}"/>
    <hyperlink ref="A6032" r:id="rId5638" display="https://webagentes.canaldirecto.com.ar/incidents/view/816777-2" xr:uid="{00000000-0004-0000-0300-000005160000}"/>
    <hyperlink ref="A6017" r:id="rId5639" display="https://webagentes.canaldirecto.com.ar/incidents/view/816738-3" xr:uid="{00000000-0004-0000-0300-000006160000}"/>
    <hyperlink ref="A6018" r:id="rId5640" display="https://webagentes.canaldirecto.com.ar/incidents/view/816737-4" xr:uid="{00000000-0004-0000-0300-000007160000}"/>
    <hyperlink ref="A6019" r:id="rId5641" display="https://webagentes.canaldirecto.com.ar/incidents/view/816736-5" xr:uid="{00000000-0004-0000-0300-000008160000}"/>
    <hyperlink ref="A6020" r:id="rId5642" display="https://webagentes.canaldirecto.com.ar/incidents/view/816735-6" xr:uid="{00000000-0004-0000-0300-000009160000}"/>
    <hyperlink ref="A6021" r:id="rId5643" display="https://webagentes.canaldirecto.com.ar/incidents/view/816734-7" xr:uid="{00000000-0004-0000-0300-00000A160000}"/>
    <hyperlink ref="A6022" r:id="rId5644" display="https://webagentes.canaldirecto.com.ar/incidents/view/816733-8" xr:uid="{00000000-0004-0000-0300-00000B160000}"/>
    <hyperlink ref="A6023" r:id="rId5645" display="https://webagentes.canaldirecto.com.ar/incidents/view/816632-0" xr:uid="{00000000-0004-0000-0300-00000C160000}"/>
    <hyperlink ref="A6024" r:id="rId5646" display="https://webagentes.canaldirecto.com.ar/incidents/view/816631-1" xr:uid="{00000000-0004-0000-0300-00000D160000}"/>
    <hyperlink ref="A6025" r:id="rId5647" display="https://webagentes.canaldirecto.com.ar/incidents/view/816630-2" xr:uid="{00000000-0004-0000-0300-00000E160000}"/>
    <hyperlink ref="A6026" r:id="rId5648" display="https://webagentes.canaldirecto.com.ar/incidents/view/816629-6" xr:uid="{00000000-0004-0000-0300-00000F160000}"/>
    <hyperlink ref="A6027" r:id="rId5649" display="https://webagentes.canaldirecto.com.ar/incidents/view/816628-7" xr:uid="{00000000-0004-0000-0300-000010160000}"/>
    <hyperlink ref="A6028" r:id="rId5650" display="https://webagentes.canaldirecto.com.ar/incidents/view/816627-8" xr:uid="{00000000-0004-0000-0300-000011160000}"/>
    <hyperlink ref="A6029" r:id="rId5651" display="https://webagentes.canaldirecto.com.ar/incidents/view/816626-9" xr:uid="{00000000-0004-0000-0300-000012160000}"/>
    <hyperlink ref="A6030" r:id="rId5652" display="https://webagentes.canaldirecto.com.ar/incidents/view/816625-0" xr:uid="{00000000-0004-0000-0300-000013160000}"/>
    <hyperlink ref="A6004" r:id="rId5653" display="https://webagentes.canaldirecto.com.ar/incidents/view/816472-0" xr:uid="{00000000-0004-0000-0300-000014160000}"/>
    <hyperlink ref="A6005" r:id="rId5654" display="https://webagentes.canaldirecto.com.ar/incidents/view/816388-2" xr:uid="{00000000-0004-0000-0300-000015160000}"/>
    <hyperlink ref="A5999" r:id="rId5655" display="https://webagentes.canaldirecto.com.ar/incidents/view/816375-8" xr:uid="{00000000-0004-0000-0300-000016160000}"/>
    <hyperlink ref="A6002" r:id="rId5656" display="https://webagentes.canaldirecto.com.ar/incidents/view/816289-2" xr:uid="{00000000-0004-0000-0300-000017160000}"/>
    <hyperlink ref="A6012" r:id="rId5657" display="https://webagentes.canaldirecto.com.ar/incidents/view/816137-0" xr:uid="{00000000-0004-0000-0300-000018160000}"/>
    <hyperlink ref="A6013" r:id="rId5658" display="https://webagentes.canaldirecto.com.ar/incidents/view/816136-1" xr:uid="{00000000-0004-0000-0300-000019160000}"/>
    <hyperlink ref="A6014" r:id="rId5659" display="https://webagentes.canaldirecto.com.ar/incidents/view/816135-2" xr:uid="{00000000-0004-0000-0300-00001A160000}"/>
    <hyperlink ref="A6015" r:id="rId5660" display="https://webagentes.canaldirecto.com.ar/incidents/view/816134-3" xr:uid="{00000000-0004-0000-0300-00001B160000}"/>
    <hyperlink ref="A6016" r:id="rId5661" display="https://webagentes.canaldirecto.com.ar/incidents/view/816133-4" xr:uid="{00000000-0004-0000-0300-00001C160000}"/>
    <hyperlink ref="A6000" r:id="rId5662" display="https://webagentes.canaldirecto.com.ar/incidents/view/816110-3" xr:uid="{00000000-0004-0000-0300-00001D160000}"/>
    <hyperlink ref="A6001" r:id="rId5663" display="https://webagentes.canaldirecto.com.ar/incidents/view/816087-6" xr:uid="{00000000-0004-0000-0300-00001E160000}"/>
    <hyperlink ref="A6007" r:id="rId5664" display="https://webagentes.canaldirecto.com.ar/incidents/view/816063-6" xr:uid="{00000000-0004-0000-0300-00001F160000}"/>
    <hyperlink ref="A6008" r:id="rId5665" display="https://webagentes.canaldirecto.com.ar/incidents/view/816062-7" xr:uid="{00000000-0004-0000-0300-000020160000}"/>
    <hyperlink ref="A6009" r:id="rId5666" display="https://webagentes.canaldirecto.com.ar/incidents/view/816061-8" xr:uid="{00000000-0004-0000-0300-000021160000}"/>
    <hyperlink ref="A6010" r:id="rId5667" display="https://webagentes.canaldirecto.com.ar/incidents/view/816060-9" xr:uid="{00000000-0004-0000-0300-000022160000}"/>
    <hyperlink ref="A6011" r:id="rId5668" display="https://webagentes.canaldirecto.com.ar/incidents/view/816059-3" xr:uid="{00000000-0004-0000-0300-000023160000}"/>
    <hyperlink ref="A5997" r:id="rId5669" display="https://webagentes.canaldirecto.com.ar/incidents/view/816043-2" xr:uid="{00000000-0004-0000-0300-000024160000}"/>
    <hyperlink ref="A5991" r:id="rId5670" display="https://webagentes.canaldirecto.com.ar/incidents/view/815924-1" xr:uid="{00000000-0004-0000-0300-000025160000}"/>
    <hyperlink ref="A5992" r:id="rId5671" display="https://webagentes.canaldirecto.com.ar/incidents/view/815891-4" xr:uid="{00000000-0004-0000-0300-000026160000}"/>
    <hyperlink ref="A5993" r:id="rId5672" display="https://webagentes.canaldirecto.com.ar/incidents/view/815568-9" xr:uid="{00000000-0004-0000-0300-000027160000}"/>
    <hyperlink ref="A5994" r:id="rId5673" display="https://webagentes.canaldirecto.com.ar/incidents/view/815566-1" xr:uid="{00000000-0004-0000-0300-000028160000}"/>
    <hyperlink ref="A5998" r:id="rId5674" display="https://webagentes.canaldirecto.com.ar/incidents/view/815336-2" xr:uid="{00000000-0004-0000-0300-000029160000}"/>
    <hyperlink ref="A5986" r:id="rId5675" display="https://webagentes.canaldirecto.com.ar/incidents/view/815201-7" xr:uid="{00000000-0004-0000-0300-00002A160000}"/>
    <hyperlink ref="A5984" r:id="rId5676" display="https://webagentes.canaldirecto.com.ar/incidents/view/815183-2" xr:uid="{00000000-0004-0000-0300-00002B160000}"/>
    <hyperlink ref="A5995" r:id="rId5677" display="https://webagentes.canaldirecto.com.ar/incidents/view/815134-6" xr:uid="{00000000-0004-0000-0300-00002C160000}"/>
    <hyperlink ref="A5996" r:id="rId5678" display="https://webagentes.canaldirecto.com.ar/incidents/view/815131-9" xr:uid="{00000000-0004-0000-0300-00002D160000}"/>
    <hyperlink ref="A5987" r:id="rId5679" display="https://webagentes.canaldirecto.com.ar/incidents/view/815119-7" xr:uid="{00000000-0004-0000-0300-00002E160000}"/>
    <hyperlink ref="A5974" r:id="rId5680" display="https://webagentes.canaldirecto.com.ar/incidents/view/814821-8" xr:uid="{00000000-0004-0000-0300-00002F160000}"/>
    <hyperlink ref="A5975" r:id="rId5681" display="https://webagentes.canaldirecto.com.ar/incidents/view/814781-1" xr:uid="{00000000-0004-0000-0300-000030160000}"/>
    <hyperlink ref="A5976" r:id="rId5682" display="https://webagentes.canaldirecto.com.ar/incidents/view/814665-4" xr:uid="{00000000-0004-0000-0300-000031160000}"/>
    <hyperlink ref="A5988" r:id="rId5683" display="https://webagentes.canaldirecto.com.ar/incidents/view/814651-1" xr:uid="{00000000-0004-0000-0300-000032160000}"/>
    <hyperlink ref="A5989" r:id="rId5684" display="https://webagentes.canaldirecto.com.ar/incidents/view/814650-2" xr:uid="{00000000-0004-0000-0300-000033160000}"/>
    <hyperlink ref="A5990" r:id="rId5685" display="https://webagentes.canaldirecto.com.ar/incidents/view/814649-6" xr:uid="{00000000-0004-0000-0300-000034160000}"/>
    <hyperlink ref="A5978" r:id="rId5686" display="https://webagentes.canaldirecto.com.ar/incidents/view/814562-8" xr:uid="{00000000-0004-0000-0300-000035160000}"/>
    <hyperlink ref="A5971" r:id="rId5687" display="https://webagentes.canaldirecto.com.ar/incidents/view/814280-7" xr:uid="{00000000-0004-0000-0300-000036160000}"/>
    <hyperlink ref="A5979" r:id="rId5688" display="https://webagentes.canaldirecto.com.ar/incidents/view/814266-7" xr:uid="{00000000-0004-0000-0300-000037160000}"/>
    <hyperlink ref="A5980" r:id="rId5689" display="https://webagentes.canaldirecto.com.ar/incidents/view/814265-8" xr:uid="{00000000-0004-0000-0300-000038160000}"/>
    <hyperlink ref="A5981" r:id="rId5690" display="https://webagentes.canaldirecto.com.ar/incidents/view/814264-9" xr:uid="{00000000-0004-0000-0300-000039160000}"/>
    <hyperlink ref="A5959" r:id="rId5691" display="https://webagentes.canaldirecto.com.ar/incidents/view/814147-3" xr:uid="{00000000-0004-0000-0300-00003A160000}"/>
    <hyperlink ref="A5977" r:id="rId5692" display="https://webagentes.canaldirecto.com.ar/incidents/view/814080-9" xr:uid="{00000000-0004-0000-0300-00003B160000}"/>
    <hyperlink ref="A5960" r:id="rId5693" display="https://webagentes.canaldirecto.com.ar/incidents/view/813996-4" xr:uid="{00000000-0004-0000-0300-00003C160000}"/>
    <hyperlink ref="A5972" r:id="rId5694" display="https://webagentes.canaldirecto.com.ar/incidents/view/813793-9" xr:uid="{00000000-0004-0000-0300-00003D160000}"/>
    <hyperlink ref="A5969" r:id="rId5695" display="https://webagentes.canaldirecto.com.ar/incidents/view/813691-2" xr:uid="{00000000-0004-0000-0300-00003E160000}"/>
    <hyperlink ref="A5982" r:id="rId5696" display="https://webagentes.canaldirecto.com.ar/incidents/view/813654-1" xr:uid="{00000000-0004-0000-0300-00003F160000}"/>
    <hyperlink ref="A5973" r:id="rId5697" display="https://webagentes.canaldirecto.com.ar/incidents/view/813617-0" xr:uid="{00000000-0004-0000-0300-000040160000}"/>
    <hyperlink ref="A5970" r:id="rId5698" display="https://webagentes.canaldirecto.com.ar/incidents/view/813499-6" xr:uid="{00000000-0004-0000-0300-000041160000}"/>
    <hyperlink ref="A5983" r:id="rId5699" display="https://webagentes.canaldirecto.com.ar/incidents/view/813369-6" xr:uid="{00000000-0004-0000-0300-000042160000}"/>
    <hyperlink ref="A5985" r:id="rId5700" display="https://webagentes.canaldirecto.com.ar/incidents/view/812753-4" xr:uid="{00000000-0004-0000-0300-000043160000}"/>
    <hyperlink ref="A5961" r:id="rId5701" display="https://webagentes.canaldirecto.com.ar/incidents/view/812172-5" xr:uid="{00000000-0004-0000-0300-000044160000}"/>
    <hyperlink ref="A5962" r:id="rId5702" display="https://webagentes.canaldirecto.com.ar/incidents/view/812171-6" xr:uid="{00000000-0004-0000-0300-000045160000}"/>
    <hyperlink ref="A5963" r:id="rId5703" display="https://webagentes.canaldirecto.com.ar/incidents/view/812170-7" xr:uid="{00000000-0004-0000-0300-000046160000}"/>
    <hyperlink ref="A5964" r:id="rId5704" display="https://webagentes.canaldirecto.com.ar/incidents/view/812166-4" xr:uid="{00000000-0004-0000-0300-000047160000}"/>
    <hyperlink ref="A5965" r:id="rId5705" display="https://webagentes.canaldirecto.com.ar/incidents/view/812165-5" xr:uid="{00000000-0004-0000-0300-000048160000}"/>
    <hyperlink ref="A5966" r:id="rId5706" display="https://webagentes.canaldirecto.com.ar/incidents/view/812164-6" xr:uid="{00000000-0004-0000-0300-000049160000}"/>
    <hyperlink ref="A5967" r:id="rId5707" display="https://webagentes.canaldirecto.com.ar/incidents/view/812163-7" xr:uid="{00000000-0004-0000-0300-00004A160000}"/>
    <hyperlink ref="A5968" r:id="rId5708" display="https://webagentes.canaldirecto.com.ar/incidents/view/812162-8" xr:uid="{00000000-0004-0000-0300-00004B160000}"/>
    <hyperlink ref="A6143" r:id="rId5709" display="https://webagentes.canaldirecto.com.ar/incidents/view/820395-9" xr:uid="{9A9673B9-B8AE-45A0-8CCF-93286BD6EEBB}"/>
    <hyperlink ref="A6144" r:id="rId5710" display="https://webagentes.canaldirecto.com.ar/incidents/view/820394-0" xr:uid="{9968347B-3B40-48BE-B9B6-474F757D8371}"/>
    <hyperlink ref="A6145" r:id="rId5711" display="https://webagentes.canaldirecto.com.ar/incidents/view/820393-1" xr:uid="{3FF070EE-4EE2-46AF-A4E5-3B4AC5ACD64C}"/>
    <hyperlink ref="A6139" r:id="rId5712" display="https://webagentes.canaldirecto.com.ar/incidents/view/820378-2" xr:uid="{6BBB6B8F-7986-41FE-B06A-6874E8EA4013}"/>
    <hyperlink ref="A6140" r:id="rId5713" display="https://webagentes.canaldirecto.com.ar/incidents/view/820376-4" xr:uid="{6E9FCA0D-11DA-4F77-9607-FEBEB781E533}"/>
    <hyperlink ref="A6141" r:id="rId5714" display="https://webagentes.canaldirecto.com.ar/incidents/view/820375-5" xr:uid="{7C8D12BC-5D7B-4B95-B3E5-7BE73281CCBE}"/>
    <hyperlink ref="A6142" r:id="rId5715" display="https://webagentes.canaldirecto.com.ar/incidents/view/820374-6" xr:uid="{D1C22311-5F3A-4BAC-9CAD-77B447B9933F}"/>
    <hyperlink ref="A6092" r:id="rId5716" display="https://webagentes.canaldirecto.com.ar/incidents/view/819997-5" xr:uid="{82A72DBB-B24C-44D5-A7FA-06948E8E38DE}"/>
    <hyperlink ref="A6136" r:id="rId5717" display="https://webagentes.canaldirecto.com.ar/incidents/view/819843-5" xr:uid="{AB2A36F2-2F58-4326-B587-9B6BFDF05A07}"/>
    <hyperlink ref="A6137" r:id="rId5718" display="https://webagentes.canaldirecto.com.ar/incidents/view/819842-6" xr:uid="{167675F9-7398-41D8-A939-8E9BAE3EE9CF}"/>
    <hyperlink ref="A6138" r:id="rId5719" display="https://webagentes.canaldirecto.com.ar/incidents/view/819841-7" xr:uid="{5FBF281B-14BB-46B6-B325-243A6DE953A1}"/>
    <hyperlink ref="A6090" r:id="rId5720" display="https://webagentes.canaldirecto.com.ar/incidents/view/819835-6" xr:uid="{62E67477-490B-4424-84EE-044B82972AD6}"/>
    <hyperlink ref="A6091" r:id="rId5721" display="https://webagentes.canaldirecto.com.ar/incidents/view/819801-9" xr:uid="{8A76CF03-1409-462C-84BB-12BEEFFD5888}"/>
    <hyperlink ref="A6089" r:id="rId5722" display="https://webagentes.canaldirecto.com.ar/incidents/view/819703-8" xr:uid="{AD1ECC8C-33BD-447F-B433-0A58B5EC25EA}"/>
    <hyperlink ref="A6130" r:id="rId5723" display="https://webagentes.canaldirecto.com.ar/incidents/view/819649-1" xr:uid="{3494C3F4-9759-416C-90D5-EB08B30BF44D}"/>
    <hyperlink ref="A6131" r:id="rId5724" display="https://webagentes.canaldirecto.com.ar/incidents/view/819648-2" xr:uid="{4D90B6D6-1D4B-4778-B408-8ABA97433569}"/>
    <hyperlink ref="A6132" r:id="rId5725" display="https://webagentes.canaldirecto.com.ar/incidents/view/819647-3" xr:uid="{C26F9B6D-5F7E-4FD2-8E46-58AA961F7D10}"/>
    <hyperlink ref="A6133" r:id="rId5726" display="https://webagentes.canaldirecto.com.ar/incidents/view/819646-4" xr:uid="{DC3D47D8-FDE0-410F-900E-2364755B6FE7}"/>
    <hyperlink ref="A6134" r:id="rId5727" display="https://webagentes.canaldirecto.com.ar/incidents/view/819645-5" xr:uid="{445C1519-8A69-47AE-8070-CF066FC94931}"/>
    <hyperlink ref="A6135" r:id="rId5728" display="https://webagentes.canaldirecto.com.ar/incidents/view/819644-6" xr:uid="{F541D516-CC83-4A41-A560-E1762ED6659F}"/>
    <hyperlink ref="A6087" r:id="rId5729" display="https://webagentes.canaldirecto.com.ar/incidents/view/819608-4" xr:uid="{0C7A4455-1B83-4E1F-9402-E7D92D770775}"/>
    <hyperlink ref="A6088" r:id="rId5730" display="https://webagentes.canaldirecto.com.ar/incidents/view/819569-6" xr:uid="{F4B58CDB-FAC5-422D-9A66-B418C68B8878}"/>
    <hyperlink ref="A6083" r:id="rId5731" display="https://webagentes.canaldirecto.com.ar/incidents/view/819437-8" xr:uid="{D4A4D233-5DE7-4C76-AC5F-2BDE73B0E61F}"/>
    <hyperlink ref="A6086" r:id="rId5732" display="https://webagentes.canaldirecto.com.ar/incidents/view/819301-4" xr:uid="{BB34C8DA-525E-4AB2-9457-3989BF9A3410}"/>
    <hyperlink ref="A6127" r:id="rId5733" display="https://webagentes.canaldirecto.com.ar/incidents/view/819277-8" xr:uid="{747ED1B6-902F-4326-9246-2D4FD61D2EA8}"/>
    <hyperlink ref="A6128" r:id="rId5734" display="https://webagentes.canaldirecto.com.ar/incidents/view/819272-3" xr:uid="{6E3DBE45-E641-4337-8ED7-2FA869B9B1EC}"/>
    <hyperlink ref="A6129" r:id="rId5735" display="https://webagentes.canaldirecto.com.ar/incidents/view/819271-4" xr:uid="{E5852F64-A9AB-4628-B782-6E76973F7812}"/>
    <hyperlink ref="A6070" r:id="rId5736" display="https://webagentes.canaldirecto.com.ar/incidents/view/819000-8" xr:uid="{BD198952-53EE-406B-B8B0-12CDFD9A3FE7}"/>
    <hyperlink ref="A6080" r:id="rId5737" display="https://webagentes.canaldirecto.com.ar/incidents/view/818999-6" xr:uid="{0F68F736-8CE2-4379-A22B-1ED3B3AAC33D}"/>
    <hyperlink ref="A6076" r:id="rId5738" display="https://webagentes.canaldirecto.com.ar/incidents/view/818971-0" xr:uid="{6FD3849D-96E8-4A62-9DB1-0221CBEBCEDA}"/>
    <hyperlink ref="A6114" r:id="rId5739" display="https://webagentes.canaldirecto.com.ar/incidents/view/818951-6" xr:uid="{36D461E4-66A9-4159-8E47-9305D918040F}"/>
    <hyperlink ref="A6115" r:id="rId5740" display="https://webagentes.canaldirecto.com.ar/incidents/view/818950-7" xr:uid="{F31D93DD-60A3-4F83-8008-6F8A167DF66C}"/>
    <hyperlink ref="A6116" r:id="rId5741" display="https://webagentes.canaldirecto.com.ar/incidents/view/818949-1" xr:uid="{156BFD59-DC54-4DDF-882A-08F95C0CC90C}"/>
    <hyperlink ref="A6117" r:id="rId5742" display="https://webagentes.canaldirecto.com.ar/incidents/view/818948-2" xr:uid="{09074EDA-96D4-49C8-B540-85E98736898C}"/>
    <hyperlink ref="A6118" r:id="rId5743" display="https://webagentes.canaldirecto.com.ar/incidents/view/818947-3" xr:uid="{70303920-BEE2-4E7D-A883-B793DEF23E4A}"/>
    <hyperlink ref="A6119" r:id="rId5744" display="https://webagentes.canaldirecto.com.ar/incidents/view/818946-4" xr:uid="{1BAC183C-81A9-4E6C-8C43-9A135373BB14}"/>
    <hyperlink ref="A6120" r:id="rId5745" display="https://webagentes.canaldirecto.com.ar/incidents/view/818945-5" xr:uid="{4601E614-7256-4838-AA36-F10BBF75E87C}"/>
    <hyperlink ref="A6121" r:id="rId5746" display="https://webagentes.canaldirecto.com.ar/incidents/view/818943-7" xr:uid="{0A501F54-F3E6-4E10-B2A0-56D4A3CB306B}"/>
    <hyperlink ref="A6106" r:id="rId5747" display="https://webagentes.canaldirecto.com.ar/incidents/view/818935-8" xr:uid="{7E4D0FB2-9F12-4B28-B86F-A42FE6AAAB08}"/>
    <hyperlink ref="A6107" r:id="rId5748" display="https://webagentes.canaldirecto.com.ar/incidents/view/818934-9" xr:uid="{0F164618-AC77-47F7-ADA2-946BBC343B69}"/>
    <hyperlink ref="A6108" r:id="rId5749" display="https://webagentes.canaldirecto.com.ar/incidents/view/818933-0" xr:uid="{B87150EC-00F1-4DC2-8964-33DFE28EF06D}"/>
    <hyperlink ref="A6109" r:id="rId5750" display="https://webagentes.canaldirecto.com.ar/incidents/view/818932-1" xr:uid="{BA4EB2CD-653C-46AA-9487-1AAE9775DCC9}"/>
    <hyperlink ref="A6110" r:id="rId5751" display="https://webagentes.canaldirecto.com.ar/incidents/view/818931-2" xr:uid="{BC034081-45E3-4463-8168-92D817452AA7}"/>
    <hyperlink ref="A6111" r:id="rId5752" display="https://webagentes.canaldirecto.com.ar/incidents/view/818930-3" xr:uid="{D7FEC327-52E8-41FA-95E9-F3CE046755A1}"/>
    <hyperlink ref="A6113" r:id="rId5753" display="https://webagentes.canaldirecto.com.ar/incidents/view/818728-0" xr:uid="{38EB72E0-8A2B-4DC2-812F-A393F856EEE3}"/>
    <hyperlink ref="A6112" r:id="rId5754" display="https://webagentes.canaldirecto.com.ar/incidents/view/818727-1" xr:uid="{9DFEA843-35AC-478C-B5A1-D96690AF4C7E}"/>
    <hyperlink ref="A6122" r:id="rId5755" display="https://webagentes.canaldirecto.com.ar/incidents/view/818715-6" xr:uid="{4ABBCDF5-C957-461B-B35D-57896A458450}"/>
    <hyperlink ref="A6123" r:id="rId5756" display="https://webagentes.canaldirecto.com.ar/incidents/view/818714-7" xr:uid="{32779F4F-1036-4944-81FC-CA8502977852}"/>
    <hyperlink ref="A6124" r:id="rId5757" display="https://webagentes.canaldirecto.com.ar/incidents/view/818713-8" xr:uid="{BE9AACAF-FC1E-4C2F-850E-399056449BBB}"/>
    <hyperlink ref="A6084" r:id="rId5758" display="https://webagentes.canaldirecto.com.ar/incidents/view/818681-0" xr:uid="{A781CD02-E4B8-4C5C-9919-36A6BAD4C8B8}"/>
    <hyperlink ref="A6085" r:id="rId5759" display="https://webagentes.canaldirecto.com.ar/incidents/view/818673-1" xr:uid="{132D46D1-5F96-4362-9B18-705803ECAB18}"/>
    <hyperlink ref="A6077" r:id="rId5760" display="https://webagentes.canaldirecto.com.ar/incidents/view/818668-9" xr:uid="{06A6ECE0-7CD8-41A9-BA55-269888D4C765}"/>
    <hyperlink ref="A6102" r:id="rId5761" display="https://webagentes.canaldirecto.com.ar/incidents/view/818649-4" xr:uid="{E006FDFE-FA88-4BBA-980C-B684B161D8F0}"/>
    <hyperlink ref="A6103" r:id="rId5762" display="https://webagentes.canaldirecto.com.ar/incidents/view/818648-5" xr:uid="{A4020892-81B2-44D8-8A35-311BE35BE9E0}"/>
    <hyperlink ref="A6104" r:id="rId5763" display="https://webagentes.canaldirecto.com.ar/incidents/view/818647-6" xr:uid="{F36A1ABC-E286-45DD-B477-59E5F75CFC56}"/>
    <hyperlink ref="A6105" r:id="rId5764" display="https://webagentes.canaldirecto.com.ar/incidents/view/818646-7" xr:uid="{742FF90A-FD75-4466-B2B8-8133D0D1929E}"/>
    <hyperlink ref="A6099" r:id="rId5765" display="https://webagentes.canaldirecto.com.ar/incidents/view/818645-8" xr:uid="{7807B64C-7B5E-404B-969E-755AD31CB0E0}"/>
    <hyperlink ref="A6100" r:id="rId5766" display="https://webagentes.canaldirecto.com.ar/incidents/view/818644-9" xr:uid="{15FCB93C-EC2E-4C4C-B547-8E8F3BCE000C}"/>
    <hyperlink ref="A6101" r:id="rId5767" display="https://webagentes.canaldirecto.com.ar/incidents/view/818643-0" xr:uid="{329EDA4C-1F78-4CB8-8EDE-487DC177C29E}"/>
    <hyperlink ref="A6125" r:id="rId5768" display="https://webagentes.canaldirecto.com.ar/incidents/view/818546-8" xr:uid="{B7E16209-8EE5-4D9D-A2C7-7B3A5C268AA5}"/>
    <hyperlink ref="A6126" r:id="rId5769" display="https://webagentes.canaldirecto.com.ar/incidents/view/818545-9" xr:uid="{945C77F7-3D47-4535-A714-AC04C976B9A1}"/>
    <hyperlink ref="A6068" r:id="rId5770" display="https://webagentes.canaldirecto.com.ar/incidents/view/818323-9" xr:uid="{33CDC169-82CD-4525-8ABE-9E832C2961EA}"/>
    <hyperlink ref="A6095" r:id="rId5771" display="https://webagentes.canaldirecto.com.ar/incidents/view/818200-9" xr:uid="{E2CF74D3-5E8A-4BC8-AB5C-DE5BBB9509A4}"/>
    <hyperlink ref="A6096" r:id="rId5772" display="https://webagentes.canaldirecto.com.ar/incidents/view/818199-4" xr:uid="{2E4976FE-EFF7-44D2-A3DA-2546AC85693F}"/>
    <hyperlink ref="A6097" r:id="rId5773" display="https://webagentes.canaldirecto.com.ar/incidents/view/818198-5" xr:uid="{02A3FFDC-BCBF-445B-9B15-DD3E62F50E3F}"/>
    <hyperlink ref="A6098" r:id="rId5774" display="https://webagentes.canaldirecto.com.ar/incidents/view/818197-6" xr:uid="{3319666D-D42C-4904-A451-FEE2731DB2CD}"/>
    <hyperlink ref="A6066" r:id="rId5775" display="https://webagentes.canaldirecto.com.ar/incidents/view/817954-6" xr:uid="{53C3A765-E993-4098-BEC3-D9F2C127A2CF}"/>
    <hyperlink ref="A6064" r:id="rId5776" display="https://webagentes.canaldirecto.com.ar/incidents/view/817929-0" xr:uid="{6B34D94B-8A61-43A3-8329-C07238B49904}"/>
    <hyperlink ref="A6065" r:id="rId5777" display="https://webagentes.canaldirecto.com.ar/incidents/view/817922-7" xr:uid="{BBDE561E-F01C-46D3-802B-E864D8FB64CE}"/>
    <hyperlink ref="A6067" r:id="rId5778" display="https://webagentes.canaldirecto.com.ar/incidents/view/817879-6" xr:uid="{6F628B2C-3E8A-454A-9DD9-281C95BC2A87}"/>
    <hyperlink ref="A6078" r:id="rId5779" display="https://webagentes.canaldirecto.com.ar/incidents/view/817829-1" xr:uid="{726C7D1A-E61F-41BD-906B-76A678B2F5FC}"/>
    <hyperlink ref="A6081" r:id="rId5780" display="https://webagentes.canaldirecto.com.ar/incidents/view/817767-2" xr:uid="{0C4561BC-F4D4-493B-9F56-F84F80281FE5}"/>
    <hyperlink ref="A6061" r:id="rId5781" display="https://webagentes.canaldirecto.com.ar/incidents/view/817745-0" xr:uid="{9861D206-AE3F-491B-B340-F5D38AA8F43C}"/>
    <hyperlink ref="A6059" r:id="rId5782" display="https://webagentes.canaldirecto.com.ar/incidents/view/817628-4" xr:uid="{2EB1E96C-C5EE-474E-A478-49C5D9958486}"/>
    <hyperlink ref="A6079" r:id="rId5783" display="https://webagentes.canaldirecto.com.ar/incidents/view/817574-4" xr:uid="{2F99997B-18B9-4262-8556-6CAF4BAEC6D5}"/>
    <hyperlink ref="A6054" r:id="rId5784" display="https://webagentes.canaldirecto.com.ar/incidents/view/817498-5" xr:uid="{4F653ED1-D723-4566-96BC-988E9DD87E3A}"/>
    <hyperlink ref="A6055" r:id="rId5785" display="https://webagentes.canaldirecto.com.ar/incidents/view/817483-3" xr:uid="{A35BD780-FA6F-4DF8-8CE1-9921014F9E28}"/>
    <hyperlink ref="A6056" r:id="rId5786" display="https://webagentes.canaldirecto.com.ar/incidents/view/817399-5" xr:uid="{D1038B3D-81F0-4C04-A7A8-912EB502AD12}"/>
    <hyperlink ref="A6057" r:id="rId5787" display="https://webagentes.canaldirecto.com.ar/incidents/view/817311-7" xr:uid="{291AD920-DCDA-4C1C-8C3D-0CDA7E0E4F5C}"/>
    <hyperlink ref="A6051" r:id="rId5788" display="https://webagentes.canaldirecto.com.ar/incidents/view/817271-0" xr:uid="{D00275B4-B547-4D2D-B509-21C23169B1A4}"/>
    <hyperlink ref="A6058" r:id="rId5789" display="https://webagentes.canaldirecto.com.ar/incidents/view/817018-3" xr:uid="{51EA6857-54A6-4C15-877C-6A2E87B5E50B}"/>
    <hyperlink ref="A6062" r:id="rId5790" display="https://webagentes.canaldirecto.com.ar/incidents/view/816722-2" xr:uid="{73CF09E7-70DE-4270-A901-38ABE40735D7}"/>
    <hyperlink ref="A6043" r:id="rId5791" display="https://webagentes.canaldirecto.com.ar/incidents/view/816612-6" xr:uid="{280863B5-1BCA-4D48-BBC2-F29169F70FFF}"/>
    <hyperlink ref="A6071" r:id="rId5792" display="https://webagentes.canaldirecto.com.ar/incidents/view/816552-5" xr:uid="{A9F7123E-147E-4100-B2DD-CD610C2578B9}"/>
    <hyperlink ref="A6072" r:id="rId5793" display="https://webagentes.canaldirecto.com.ar/incidents/view/816550-7" xr:uid="{D593D6DD-D14C-4D2C-91F0-8A29FD78C64A}"/>
    <hyperlink ref="A6073" r:id="rId5794" display="https://webagentes.canaldirecto.com.ar/incidents/view/816549-1" xr:uid="{ED378C61-F115-4680-A356-2E34735DFAA5}"/>
    <hyperlink ref="A6074" r:id="rId5795" display="https://webagentes.canaldirecto.com.ar/incidents/view/816548-2" xr:uid="{B567F2CC-F6EC-432A-9448-6C7F263C4FD3}"/>
    <hyperlink ref="A6075" r:id="rId5796" display="https://webagentes.canaldirecto.com.ar/incidents/view/816547-3" xr:uid="{E74099FE-0D59-4BCA-8AFD-6C61FFEC2DC4}"/>
    <hyperlink ref="A6063" r:id="rId5797" display="https://webagentes.canaldirecto.com.ar/incidents/view/816527-9" xr:uid="{C3E49B52-0555-44FB-9613-F49380970E21}"/>
    <hyperlink ref="A6039" r:id="rId5798" display="https://webagentes.canaldirecto.com.ar/incidents/view/816335-0" xr:uid="{8ADB82F2-90CC-4A40-8D71-0BB635FE5223}"/>
    <hyperlink ref="A6040" r:id="rId5799" display="https://webagentes.canaldirecto.com.ar/incidents/view/816045-0" xr:uid="{98D2ECC8-91BC-45C5-96BB-9D9C48743CFA}"/>
    <hyperlink ref="A6044" r:id="rId5800" display="https://webagentes.canaldirecto.com.ar/incidents/view/816038-0" xr:uid="{60D6BFC9-FB77-427D-8210-9512BC117B1D}"/>
    <hyperlink ref="A6045" r:id="rId5801" display="https://webagentes.canaldirecto.com.ar/incidents/view/816037-1" xr:uid="{26B387A6-AD5A-4296-9C21-4F56BAC3A899}"/>
    <hyperlink ref="A6046" r:id="rId5802" display="https://webagentes.canaldirecto.com.ar/incidents/view/816036-2" xr:uid="{41B26801-2D3A-4308-8099-E99BE104EE92}"/>
    <hyperlink ref="A6047" r:id="rId5803" display="https://webagentes.canaldirecto.com.ar/incidents/view/815915-3" xr:uid="{690D0286-1CF1-4DB9-AC7C-B12A4EAFDEC3}"/>
    <hyperlink ref="A6048" r:id="rId5804" display="https://webagentes.canaldirecto.com.ar/incidents/view/815914-4" xr:uid="{1D40E907-E811-4584-B134-FEEF10CFFA8B}"/>
    <hyperlink ref="A6049" r:id="rId5805" display="https://webagentes.canaldirecto.com.ar/incidents/view/815902-9" xr:uid="{FA46733A-314C-47ED-9895-696290C13D1C}"/>
    <hyperlink ref="A6050" r:id="rId5806" display="https://webagentes.canaldirecto.com.ar/incidents/view/815901-0" xr:uid="{AD2A2C01-E988-4839-A8F5-F8638736ECF2}"/>
    <hyperlink ref="A6082" r:id="rId5807" display="https://webagentes.canaldirecto.com.ar/incidents/view/815405-1" xr:uid="{B8DC5C8F-2E15-4C10-83E9-C9C91FF55E46}"/>
    <hyperlink ref="A6041" r:id="rId5808" display="https://webagentes.canaldirecto.com.ar/incidents/view/815133-7" xr:uid="{E0682A55-9958-4496-9A1A-BF228BD2DD6B}"/>
    <hyperlink ref="A6042" r:id="rId5809" display="https://webagentes.canaldirecto.com.ar/incidents/view/815132-8" xr:uid="{8544F76E-163E-4174-A6B5-C12353BAEA97}"/>
    <hyperlink ref="A6060" r:id="rId5810" display="https://webagentes.canaldirecto.com.ar/incidents/view/815076-3" xr:uid="{7FA180C2-D98F-4FD3-8D77-083ACD5BFBE9}"/>
    <hyperlink ref="A6052" r:id="rId5811" display="https://webagentes.canaldirecto.com.ar/incidents/view/814773-2" xr:uid="{A19DE9A3-4010-4687-9215-30F8403B8B74}"/>
    <hyperlink ref="A6053" r:id="rId5812" display="https://webagentes.canaldirecto.com.ar/incidents/view/814759-2" xr:uid="{10719715-D9DE-4110-B571-6DACC773EC2C}"/>
    <hyperlink ref="A6069" r:id="rId5813" display="https://webagentes.canaldirecto.com.ar/incidents/view/795225-2" xr:uid="{2DC38DA4-6236-4415-BE30-08E6531B9C43}"/>
    <hyperlink ref="A6257" r:id="rId5814" display="https://webagentes.canaldirecto.com.ar/incidents/view/823072-2" xr:uid="{31A022D5-9C18-4710-B1F2-E388D81B1250}"/>
    <hyperlink ref="A6256" r:id="rId5815" display="https://webagentes.canaldirecto.com.ar/incidents/view/823071-3" xr:uid="{F3E3C286-4AC7-4D4C-8FDA-B553AB4FA1AE}"/>
    <hyperlink ref="A6255" r:id="rId5816" display="https://webagentes.canaldirecto.com.ar/incidents/view/823070-4" xr:uid="{8AF104B9-2C3C-441A-8B5D-EEA29C36A391}"/>
    <hyperlink ref="A6254" r:id="rId5817" display="https://webagentes.canaldirecto.com.ar/incidents/view/822914-2" xr:uid="{7859C6B1-D067-430B-83EA-4F9CC422752B}"/>
    <hyperlink ref="A6253" r:id="rId5818" display="https://webagentes.canaldirecto.com.ar/incidents/view/822913-3" xr:uid="{E8CE455F-412F-4F07-9275-94BD8AA05444}"/>
    <hyperlink ref="A6252" r:id="rId5819" display="https://webagentes.canaldirecto.com.ar/incidents/view/822874-5" xr:uid="{A96C8015-FDBE-4350-A635-93A7380F8606}"/>
    <hyperlink ref="A6251" r:id="rId5820" display="https://webagentes.canaldirecto.com.ar/incidents/view/822873-6" xr:uid="{3925B748-940A-4EDE-BB0D-28F9A18EE33C}"/>
    <hyperlink ref="A6250" r:id="rId5821" display="https://webagentes.canaldirecto.com.ar/incidents/view/822872-7" xr:uid="{9A392CDD-958B-43E1-8F5B-E7D0E63378B3}"/>
    <hyperlink ref="A6249" r:id="rId5822" display="https://webagentes.canaldirecto.com.ar/incidents/view/822871-8" xr:uid="{6A80DF28-6F04-48DF-B191-FE2380723B07}"/>
    <hyperlink ref="A6248" r:id="rId5823" display="https://webagentes.canaldirecto.com.ar/incidents/view/822870-9" xr:uid="{698AA5FC-8755-47F2-92E5-B965B3DBE61E}"/>
    <hyperlink ref="A6227" r:id="rId5824" display="https://webagentes.canaldirecto.com.ar/incidents/view/822810-7" xr:uid="{0FB13460-BAD6-4AEC-9796-343571011281}"/>
    <hyperlink ref="A6247" r:id="rId5825" display="https://webagentes.canaldirecto.com.ar/incidents/view/822763-0" xr:uid="{5F8C904E-3186-4232-8DBD-93817272953A}"/>
    <hyperlink ref="A6246" r:id="rId5826" display="https://webagentes.canaldirecto.com.ar/incidents/view/822762-1" xr:uid="{CB3C76C2-FCD9-4947-A8E9-A0CE0CCE3ABE}"/>
    <hyperlink ref="A6245" r:id="rId5827" display="https://webagentes.canaldirecto.com.ar/incidents/view/822761-2" xr:uid="{1DEB59D3-EA2C-4609-8A5F-86208FD8C944}"/>
    <hyperlink ref="A6244" r:id="rId5828" display="https://webagentes.canaldirecto.com.ar/incidents/view/822760-3" xr:uid="{F1726C2B-F1A9-41FF-81C5-E4E571D766DD}"/>
    <hyperlink ref="A6243" r:id="rId5829" display="https://webagentes.canaldirecto.com.ar/incidents/view/822759-7" xr:uid="{B3F99752-8743-4752-B8CE-D167AA1C2058}"/>
    <hyperlink ref="A6226" r:id="rId5830" display="https://webagentes.canaldirecto.com.ar/incidents/view/822518-2" xr:uid="{EB1E1A8D-2D52-487D-948E-B1EF5535F131}"/>
    <hyperlink ref="A6212" r:id="rId5831" display="https://webagentes.canaldirecto.com.ar/incidents/view/822500-3" xr:uid="{C54EDC1F-2FE4-4143-AD59-9E67024CC799}"/>
    <hyperlink ref="A6213" r:id="rId5832" display="https://webagentes.canaldirecto.com.ar/incidents/view/822415-6" xr:uid="{B721DA49-E872-4338-87A5-6E64C5E76ACA}"/>
    <hyperlink ref="A6208" r:id="rId5833" display="https://webagentes.canaldirecto.com.ar/incidents/view/822299-0" xr:uid="{D5350DA0-45BD-418D-AD39-BD661B0F7D5D}"/>
    <hyperlink ref="A6210" r:id="rId5834" display="https://webagentes.canaldirecto.com.ar/incidents/view/822265-3" xr:uid="{CCE57BCE-00A7-4287-983E-8423E967771C}"/>
    <hyperlink ref="A6216" r:id="rId5835" display="https://webagentes.canaldirecto.com.ar/incidents/view/822208-8" xr:uid="{A3EACFFB-F1E7-40F7-9465-8AF80742280C}"/>
    <hyperlink ref="A6217" r:id="rId5836" display="https://webagentes.canaldirecto.com.ar/incidents/view/822207-9" xr:uid="{9EFA3C8C-99F1-48B3-9094-967AA683D92B}"/>
    <hyperlink ref="A6214" r:id="rId5837" display="https://webagentes.canaldirecto.com.ar/incidents/view/822206-0" xr:uid="{34446F62-AEC9-432F-83BA-B0A2F94E1187}"/>
    <hyperlink ref="A6215" r:id="rId5838" display="https://webagentes.canaldirecto.com.ar/incidents/view/822204-2" xr:uid="{EC353601-E66D-4C94-895C-CC0C5F78CE76}"/>
    <hyperlink ref="A6219" r:id="rId5839" display="https://webagentes.canaldirecto.com.ar/incidents/view/822203-3" xr:uid="{A8C3645F-C655-44C0-A58E-FC972768B1D6}"/>
    <hyperlink ref="A6194" r:id="rId5840" display="https://webagentes.canaldirecto.com.ar/incidents/view/822055-8" xr:uid="{5D764572-CD6D-4A53-A27D-29B51BA16457}"/>
    <hyperlink ref="A6192" r:id="rId5841" display="https://webagentes.canaldirecto.com.ar/incidents/view/821991-4" xr:uid="{F003E081-6765-457E-ADBC-E517C9A42145}"/>
    <hyperlink ref="A6193" r:id="rId5842" display="https://webagentes.canaldirecto.com.ar/incidents/view/821990-5" xr:uid="{ACB18D51-20A6-4F9A-AC6B-87897D1F7C95}"/>
    <hyperlink ref="A6211" r:id="rId5843" display="https://webagentes.canaldirecto.com.ar/incidents/view/821985-3" xr:uid="{9E2C549A-383D-4A1D-B600-E27DC07988A6}"/>
    <hyperlink ref="A6189" r:id="rId5844" display="https://webagentes.canaldirecto.com.ar/incidents/view/821959-8" xr:uid="{8602B645-92BD-4900-8724-015CE14B896B}"/>
    <hyperlink ref="A6187" r:id="rId5845" display="https://webagentes.canaldirecto.com.ar/incidents/view/821545-9" xr:uid="{F5CF5A47-B5A6-4EE7-A4BE-D10261D92AFB}"/>
    <hyperlink ref="A6199" r:id="rId5846" display="https://webagentes.canaldirecto.com.ar/incidents/view/821487-6" xr:uid="{AF617E97-F2DB-4D3B-A728-CB91CC420203}"/>
    <hyperlink ref="A6198" r:id="rId5847" display="https://webagentes.canaldirecto.com.ar/incidents/view/821486-7" xr:uid="{477A608C-9A53-4CB1-8488-ED308CEEFB41}"/>
    <hyperlink ref="A6197" r:id="rId5848" display="https://webagentes.canaldirecto.com.ar/incidents/view/821485-8" xr:uid="{93CD295B-673B-41DE-A7C7-D02DF9FE3EA7}"/>
    <hyperlink ref="A6200" r:id="rId5849" display="https://webagentes.canaldirecto.com.ar/incidents/view/821484-9" xr:uid="{D03CF646-E601-4358-BB9E-F951B668A882}"/>
    <hyperlink ref="A6196" r:id="rId5850" display="https://webagentes.canaldirecto.com.ar/incidents/view/821482-1" xr:uid="{DA58EFD1-16E8-4370-BE6F-FC2658A0CAD5}"/>
    <hyperlink ref="A6209" r:id="rId5851" display="https://webagentes.canaldirecto.com.ar/incidents/view/821438-0" xr:uid="{10234744-4E0D-4116-BEA0-A6A69DD3C14E}"/>
    <hyperlink ref="A6190" r:id="rId5852" display="https://webagentes.canaldirecto.com.ar/incidents/view/821401-6" xr:uid="{C8EBBAB7-C9C2-48A6-9B25-F29CE8337435}"/>
    <hyperlink ref="A6221" r:id="rId5853" display="https://webagentes.canaldirecto.com.ar/incidents/view/821371-6" xr:uid="{9D9AFFCE-1283-4147-B5AC-439C66205547}"/>
    <hyperlink ref="A6220" r:id="rId5854" display="https://webagentes.canaldirecto.com.ar/incidents/view/821370-7" xr:uid="{50B91EF3-54A7-4145-84BB-08BAA8D56A4B}"/>
    <hyperlink ref="A6225" r:id="rId5855" display="https://webagentes.canaldirecto.com.ar/incidents/view/821369-1" xr:uid="{DEC2FAD8-14AB-4A59-8718-9730E4D9247F}"/>
    <hyperlink ref="A6224" r:id="rId5856" display="https://webagentes.canaldirecto.com.ar/incidents/view/821365-5" xr:uid="{7F22B764-D4B0-48C2-A5FD-748BDD5C901D}"/>
    <hyperlink ref="A6223" r:id="rId5857" display="https://webagentes.canaldirecto.com.ar/incidents/view/821364-6" xr:uid="{31EA31BC-F535-48C8-8A4A-973CFC054254}"/>
    <hyperlink ref="A6222" r:id="rId5858" display="https://webagentes.canaldirecto.com.ar/incidents/view/821363-7" xr:uid="{197882CE-E5FD-4BED-B878-5DEB3E9491EF}"/>
    <hyperlink ref="A6195" r:id="rId5859" display="https://webagentes.canaldirecto.com.ar/incidents/view/821341-5" xr:uid="{14A0E699-C66A-46DC-B66A-22A1E2E7734B}"/>
    <hyperlink ref="A6181" r:id="rId5860" display="https://webagentes.canaldirecto.com.ar/incidents/view/821333-6" xr:uid="{9E758598-C64F-4A55-AB40-9067C854F6BF}"/>
    <hyperlink ref="A6182" r:id="rId5861" display="https://webagentes.canaldirecto.com.ar/incidents/view/821332-7" xr:uid="{ADCAB505-5A5B-459B-897A-0D0A1B5E59AD}"/>
    <hyperlink ref="A6178" r:id="rId5862" display="https://webagentes.canaldirecto.com.ar/incidents/view/821316-9" xr:uid="{FD0F0CE0-6F3E-4E69-B6DE-C05D2FADA444}"/>
    <hyperlink ref="A6185" r:id="rId5863" display="https://webagentes.canaldirecto.com.ar/incidents/view/821250-4" xr:uid="{4E68D013-983C-4195-9454-7515B0A68895}"/>
    <hyperlink ref="A6184" r:id="rId5864" display="https://webagentes.canaldirecto.com.ar/incidents/view/821188-8" xr:uid="{82AA8BCF-780E-4A5B-B413-691D772E6FD0}"/>
    <hyperlink ref="A6179" r:id="rId5865" display="https://webagentes.canaldirecto.com.ar/incidents/view/821133-8" xr:uid="{CAAA9F56-AAD4-4423-8B40-848320E35C55}"/>
    <hyperlink ref="A6180" r:id="rId5866" display="https://webagentes.canaldirecto.com.ar/incidents/view/821073-7" xr:uid="{DF474FB2-CC86-474D-9BE2-CB861CA013B8}"/>
    <hyperlink ref="A6201" r:id="rId5867" display="https://webagentes.canaldirecto.com.ar/incidents/view/821071-9" xr:uid="{DAF1FF96-A2CA-4D17-B386-E2A03F5722F3}"/>
    <hyperlink ref="A6242" r:id="rId5868" display="https://webagentes.canaldirecto.com.ar/incidents/view/821060-3" xr:uid="{29111E95-75A1-4C8A-A1F7-A0124A784C83}"/>
    <hyperlink ref="A6241" r:id="rId5869" display="https://webagentes.canaldirecto.com.ar/incidents/view/821059-7" xr:uid="{76833CFE-93C9-460F-A610-52399F3D0908}"/>
    <hyperlink ref="A6188" r:id="rId5870" display="https://webagentes.canaldirecto.com.ar/incidents/view/820962-5" xr:uid="{D19879F1-EF29-4689-A7BF-3AB31D27BD80}"/>
    <hyperlink ref="A6207" r:id="rId5871" display="https://webagentes.canaldirecto.com.ar/incidents/view/820882-0" xr:uid="{661EDCB2-9A7E-49F9-94DA-8ABE1E83F163}"/>
    <hyperlink ref="A6203" r:id="rId5872" display="https://webagentes.canaldirecto.com.ar/incidents/view/820881-1" xr:uid="{05D75FA9-31C5-4329-9F85-31F2196AF8F6}"/>
    <hyperlink ref="A6202" r:id="rId5873" display="https://webagentes.canaldirecto.com.ar/incidents/view/820880-2" xr:uid="{76BE5151-1712-41F4-920C-D6873B7F8CF8}"/>
    <hyperlink ref="A6206" r:id="rId5874" display="https://webagentes.canaldirecto.com.ar/incidents/view/820879-6" xr:uid="{6DA4B51B-18E5-4250-9A7C-1FEB4754E692}"/>
    <hyperlink ref="A6205" r:id="rId5875" display="https://webagentes.canaldirecto.com.ar/incidents/view/820878-7" xr:uid="{0E8DB94F-3137-4BE9-98A4-D21B42861E2D}"/>
    <hyperlink ref="A6204" r:id="rId5876" display="https://webagentes.canaldirecto.com.ar/incidents/view/820877-8" xr:uid="{B3C260B0-7DB5-49B7-9B26-E4DE5A5E64EB}"/>
    <hyperlink ref="A6191" r:id="rId5877" display="https://webagentes.canaldirecto.com.ar/incidents/view/820848-6" xr:uid="{ECB5BE7E-C913-4B27-A8DF-CFA872364BA4}"/>
    <hyperlink ref="A6235" r:id="rId5878" display="https://webagentes.canaldirecto.com.ar/incidents/view/820782-1" xr:uid="{35BD88E9-3336-43D5-B4B9-3B35333E77C7}"/>
    <hyperlink ref="A6240" r:id="rId5879" display="https://webagentes.canaldirecto.com.ar/incidents/view/820732-6" xr:uid="{D03138C7-5CD3-4D1D-B5C1-578D92A07594}"/>
    <hyperlink ref="A6239" r:id="rId5880" display="https://webagentes.canaldirecto.com.ar/incidents/view/820731-7" xr:uid="{3A73B44A-4006-4262-8DC5-C1BFA7333C44}"/>
    <hyperlink ref="A6238" r:id="rId5881" display="https://webagentes.canaldirecto.com.ar/incidents/view/820730-8" xr:uid="{9FE8F616-A52D-4F88-BF14-9672A1184CB8}"/>
    <hyperlink ref="A6237" r:id="rId5882" display="https://webagentes.canaldirecto.com.ar/incidents/view/820680-4" xr:uid="{D2CC9432-ECA2-4B11-B8B8-EC1B02D6F0F1}"/>
    <hyperlink ref="A6236" r:id="rId5883" display="https://webagentes.canaldirecto.com.ar/incidents/view/820679-8" xr:uid="{B47082D5-065B-4FE2-85D8-0A78D54BD92D}"/>
    <hyperlink ref="A6234" r:id="rId5884" display="https://webagentes.canaldirecto.com.ar/incidents/view/820678-9" xr:uid="{6EE95DC4-D2AB-43BF-A02B-A116080B8CF3}"/>
    <hyperlink ref="A6233" r:id="rId5885" display="https://webagentes.canaldirecto.com.ar/incidents/view/820677-0" xr:uid="{B96D69A3-94B0-489C-88A5-F051DC756208}"/>
    <hyperlink ref="A6232" r:id="rId5886" display="https://webagentes.canaldirecto.com.ar/incidents/view/820676-1" xr:uid="{DE02DD7A-5096-4C6C-888F-E655D11D4C31}"/>
    <hyperlink ref="A6231" r:id="rId5887" display="https://webagentes.canaldirecto.com.ar/incidents/view/820675-2" xr:uid="{34CB41D1-7A5A-48F3-B101-3D67B2D7896B}"/>
    <hyperlink ref="A6168" r:id="rId5888" display="https://webagentes.canaldirecto.com.ar/incidents/view/820639-0" xr:uid="{93467B8D-F83B-458B-8D05-3C30DB456D14}"/>
    <hyperlink ref="A6170" r:id="rId5889" display="https://webagentes.canaldirecto.com.ar/incidents/view/820619-6" xr:uid="{137E593B-6D92-4083-81F1-16E16B3A7367}"/>
    <hyperlink ref="A6171" r:id="rId5890" display="https://webagentes.canaldirecto.com.ar/incidents/view/820605-3" xr:uid="{3C6145D4-8652-4EA8-AAE4-BFDEE048D42C}"/>
    <hyperlink ref="A6172" r:id="rId5891" display="https://webagentes.canaldirecto.com.ar/incidents/view/820469-3" xr:uid="{1235C06F-556A-4E19-8487-0D20970032CC}"/>
    <hyperlink ref="A6151" r:id="rId5892" display="https://webagentes.canaldirecto.com.ar/incidents/view/820410-7" xr:uid="{00DCA0ED-EFD8-4980-8974-A5EC9316701B}"/>
    <hyperlink ref="A6155" r:id="rId5893" display="https://webagentes.canaldirecto.com.ar/incidents/view/820397-7" xr:uid="{6EB75D9E-CF5E-4357-9306-2BABF4941AE7}"/>
    <hyperlink ref="A6149" r:id="rId5894" display="https://webagentes.canaldirecto.com.ar/incidents/view/820280-8" xr:uid="{D9E0E460-10BE-4380-81ED-AA75AD2B694B}"/>
    <hyperlink ref="A6154" r:id="rId5895" display="https://webagentes.canaldirecto.com.ar/incidents/view/820261-3" xr:uid="{EB92E79C-9263-4B7D-85DA-59A33CEACE22}"/>
    <hyperlink ref="A6167" r:id="rId5896" display="https://webagentes.canaldirecto.com.ar/incidents/view/820221-5" xr:uid="{9BFD70BE-A641-4F8D-A06B-80E699DC932D}"/>
    <hyperlink ref="A6166" r:id="rId5897" display="https://webagentes.canaldirecto.com.ar/incidents/view/820220-6" xr:uid="{F83BA57C-570B-4554-A5D3-D15223CB01D8}"/>
    <hyperlink ref="A6159" r:id="rId5898" display="https://webagentes.canaldirecto.com.ar/incidents/view/820219-0" xr:uid="{44472667-4B63-44CA-A9E7-4BD5CE985F64}"/>
    <hyperlink ref="A6158" r:id="rId5899" display="https://webagentes.canaldirecto.com.ar/incidents/view/820218-1" xr:uid="{5EF3FCFE-6DF3-4C77-B2C8-8C0A03F492D7}"/>
    <hyperlink ref="A6160" r:id="rId5900" display="https://webagentes.canaldirecto.com.ar/incidents/view/820217-2" xr:uid="{3E644C56-DB62-4495-9053-27F91E1048A9}"/>
    <hyperlink ref="A6157" r:id="rId5901" display="https://webagentes.canaldirecto.com.ar/incidents/view/820216-3" xr:uid="{4BA0F7AC-6126-4191-A436-82C56E6E7E9D}"/>
    <hyperlink ref="A6175" r:id="rId5902" display="https://webagentes.canaldirecto.com.ar/incidents/view/820215-4" xr:uid="{2A375EFF-2387-4957-A572-9DE50F093415}"/>
    <hyperlink ref="A6174" r:id="rId5903" display="https://webagentes.canaldirecto.com.ar/incidents/view/820214-5" xr:uid="{C15A720D-739B-4A05-8EBF-390CA9E9C9D5}"/>
    <hyperlink ref="A6177" r:id="rId5904" display="https://webagentes.canaldirecto.com.ar/incidents/view/820213-6" xr:uid="{2D048FF9-0342-4D2B-8CDF-37739C7074DF}"/>
    <hyperlink ref="A6176" r:id="rId5905" display="https://webagentes.canaldirecto.com.ar/incidents/view/820212-7" xr:uid="{74FFBBEA-B8B2-45B5-B5D3-C33D0E3BAB52}"/>
    <hyperlink ref="A6165" r:id="rId5906" display="https://webagentes.canaldirecto.com.ar/incidents/view/820211-8" xr:uid="{0B83BD57-7060-4DE7-9ADA-A2746DF2CED2}"/>
    <hyperlink ref="A6164" r:id="rId5907" display="https://webagentes.canaldirecto.com.ar/incidents/view/820210-9" xr:uid="{33A63349-24D9-470A-9C1C-9FDC5F1E2929}"/>
    <hyperlink ref="A6163" r:id="rId5908" display="https://webagentes.canaldirecto.com.ar/incidents/view/820209-3" xr:uid="{DEAFC7DC-4EBD-4AB8-9AAF-C9069C1B682E}"/>
    <hyperlink ref="A6161" r:id="rId5909" display="https://webagentes.canaldirecto.com.ar/incidents/view/820208-4" xr:uid="{D12A6E75-8A1A-4402-ACE2-C46F57E2D9B0}"/>
    <hyperlink ref="A6162" r:id="rId5910" display="https://webagentes.canaldirecto.com.ar/incidents/view/820207-5" xr:uid="{30A61A38-38C3-46A1-8C90-A407F907652D}"/>
    <hyperlink ref="A6148" r:id="rId5911" display="https://webagentes.canaldirecto.com.ar/incidents/view/820130-4" xr:uid="{C00E3D4B-9713-4EB3-9E81-85850357DA42}"/>
    <hyperlink ref="A6153" r:id="rId5912" display="https://webagentes.canaldirecto.com.ar/incidents/view/820063-3" xr:uid="{07767E34-E1C6-4D29-8FC7-B1A9A580BF17}"/>
    <hyperlink ref="A6152" r:id="rId5913" display="https://webagentes.canaldirecto.com.ar/incidents/view/820062-4" xr:uid="{89554747-C8C7-46D9-A0EE-68D0C529261C}"/>
    <hyperlink ref="A6169" r:id="rId5914" display="https://webagentes.canaldirecto.com.ar/incidents/view/819706-5" xr:uid="{178BF405-0A30-4721-8AAE-56354A51D669}"/>
    <hyperlink ref="A6150" r:id="rId5915" display="https://webagentes.canaldirecto.com.ar/incidents/view/819674-7" xr:uid="{B8A18FEA-A6EB-4580-A414-673399E3E9B1}"/>
    <hyperlink ref="A6183" r:id="rId5916" display="https://webagentes.canaldirecto.com.ar/incidents/view/818944-6" xr:uid="{3FC5ECD4-52E1-4261-AA57-D6DC49DD2277}"/>
    <hyperlink ref="A6156" r:id="rId5917" display="https://webagentes.canaldirecto.com.ar/incidents/view/817978-6" xr:uid="{9CE4E9D0-4F64-480F-9AD8-834875504585}"/>
    <hyperlink ref="A6186" r:id="rId5918" display="https://webagentes.canaldirecto.com.ar/incidents/view/814945-7" xr:uid="{E86A2D21-320E-47A3-9FA7-F549A973DDA1}"/>
    <hyperlink ref="A6173" r:id="rId5919" display="https://webagentes.canaldirecto.com.ar/incidents/view/814942-0" xr:uid="{1365F5DC-403F-4FEA-807C-7F0C5EA86303}"/>
    <hyperlink ref="A6218" r:id="rId5920" display="https://webagentes.canaldirecto.com.ar/incidents/view/798273-0" xr:uid="{F0DD105E-0987-4D53-AABD-E167EE78498C}"/>
    <hyperlink ref="A6349" r:id="rId5921" display="https://webagentes.canaldirecto.com.ar/incidents/view/825829-6" xr:uid="{244164C9-90CA-4033-BBC2-98C8957EBEA7}"/>
    <hyperlink ref="A6351" r:id="rId5922" display="https://webagentes.canaldirecto.com.ar/incidents/view/825824-1" xr:uid="{5D1E4004-3952-4023-82B8-9785115B0939}"/>
    <hyperlink ref="A6350" r:id="rId5923" display="https://webagentes.canaldirecto.com.ar/incidents/view/825675-7" xr:uid="{29337F1C-6014-40B0-B995-68C50F213358}"/>
    <hyperlink ref="A6343" r:id="rId5924" display="https://webagentes.canaldirecto.com.ar/incidents/view/825559-0" xr:uid="{369D322E-5F1A-4065-89E6-7D385932CF85}"/>
    <hyperlink ref="A6342" r:id="rId5925" display="https://webagentes.canaldirecto.com.ar/incidents/view/825558-1" xr:uid="{A20F4D8F-1244-4093-88F6-CA574CA11ED3}"/>
    <hyperlink ref="A6341" r:id="rId5926" display="https://webagentes.canaldirecto.com.ar/incidents/view/825557-2" xr:uid="{D6DF0878-C4B2-421F-A7E3-C76FF1A402D8}"/>
    <hyperlink ref="A6335" r:id="rId5927" display="https://webagentes.canaldirecto.com.ar/incidents/view/825549-3" xr:uid="{C9F5EC0E-D3B3-46DD-BB86-1E58B8D69B48}"/>
    <hyperlink ref="A6334" r:id="rId5928" display="https://webagentes.canaldirecto.com.ar/incidents/view/825548-4" xr:uid="{F1DDA218-BFF6-422B-940B-34307952B0A4}"/>
    <hyperlink ref="A6333" r:id="rId5929" display="https://webagentes.canaldirecto.com.ar/incidents/view/825547-5" xr:uid="{C004D57B-A51B-4D25-9BCF-FF9A7C0BD663}"/>
    <hyperlink ref="A6332" r:id="rId5930" display="https://webagentes.canaldirecto.com.ar/incidents/view/825546-6" xr:uid="{0EC2BA36-8C95-4806-901D-36927037C8C4}"/>
    <hyperlink ref="A6331" r:id="rId5931" display="https://webagentes.canaldirecto.com.ar/incidents/view/825545-7" xr:uid="{B15420B2-AE58-425B-9FD3-C4C2B2B20F9C}"/>
    <hyperlink ref="A6330" r:id="rId5932" display="https://webagentes.canaldirecto.com.ar/incidents/view/825544-8" xr:uid="{491ED7FC-4C5E-434F-AE06-A1391A255ECE}"/>
    <hyperlink ref="A6329" r:id="rId5933" display="https://webagentes.canaldirecto.com.ar/incidents/view/825543-9" xr:uid="{5766470E-699F-4FFA-9CB7-86B6D2C780C0}"/>
    <hyperlink ref="A6328" r:id="rId5934" display="https://webagentes.canaldirecto.com.ar/incidents/view/825542-0" xr:uid="{36B63BCD-0B7A-427A-8832-CFB86DE6C4EB}"/>
    <hyperlink ref="A6327" r:id="rId5935" display="https://webagentes.canaldirecto.com.ar/incidents/view/825541-1" xr:uid="{265B2692-D729-45D9-B164-83697DC7EDDF}"/>
    <hyperlink ref="A6348" r:id="rId5936" display="https://webagentes.canaldirecto.com.ar/incidents/view/825297-3" xr:uid="{CB9FB41E-0C36-432D-8437-DC7C8A57CEF9}"/>
    <hyperlink ref="A6347" r:id="rId5937" display="https://webagentes.canaldirecto.com.ar/incidents/view/825296-4" xr:uid="{BD381D4D-1FBE-4E9B-A71A-C0DF8E8A1C6F}"/>
    <hyperlink ref="A6346" r:id="rId5938" display="https://webagentes.canaldirecto.com.ar/incidents/view/825295-5" xr:uid="{7D00F9C4-2A27-4EDF-90C8-49DB19D0C8AB}"/>
    <hyperlink ref="A6345" r:id="rId5939" display="https://webagentes.canaldirecto.com.ar/incidents/view/825294-6" xr:uid="{EFA3DFED-F650-4126-A2D1-99BB79A7A94A}"/>
    <hyperlink ref="A6344" r:id="rId5940" display="https://webagentes.canaldirecto.com.ar/incidents/view/825293-7" xr:uid="{2D54F698-07EB-4E8E-9DCC-1E6A0F8C1E89}"/>
    <hyperlink ref="A6340" r:id="rId5941" display="https://webagentes.canaldirecto.com.ar/incidents/view/825222-9" xr:uid="{13F4D524-FF38-45F5-A6B1-2F15D4682E65}"/>
    <hyperlink ref="A6339" r:id="rId5942" display="https://webagentes.canaldirecto.com.ar/incidents/view/825221-0" xr:uid="{B52B4940-976D-42EC-99CC-A8417CDA26EF}"/>
    <hyperlink ref="A6338" r:id="rId5943" display="https://webagentes.canaldirecto.com.ar/incidents/view/825220-1" xr:uid="{D73BE08D-B95C-47C8-96B8-60C7AC3349D3}"/>
    <hyperlink ref="A6337" r:id="rId5944" display="https://webagentes.canaldirecto.com.ar/incidents/view/825219-5" xr:uid="{8590793E-5AB4-4B4D-87CD-27C80C08F1B0}"/>
    <hyperlink ref="A6336" r:id="rId5945" display="https://webagentes.canaldirecto.com.ar/incidents/view/825218-6" xr:uid="{4FD70009-F5C6-4DDE-94F9-3B4FCA006BB3}"/>
    <hyperlink ref="A6297" r:id="rId5946" display="https://webagentes.canaldirecto.com.ar/incidents/view/825146-0" xr:uid="{222AD60B-40E7-4907-81B7-D85F36F8C256}"/>
    <hyperlink ref="A6326" r:id="rId5947" display="https://webagentes.canaldirecto.com.ar/incidents/view/825058-6" xr:uid="{5661B45A-CF18-489D-A50B-9282B48431E6}"/>
    <hyperlink ref="A6325" r:id="rId5948" display="https://webagentes.canaldirecto.com.ar/incidents/view/825057-7" xr:uid="{65EBD186-4F4E-498A-9562-165A65C92239}"/>
    <hyperlink ref="A6324" r:id="rId5949" display="https://webagentes.canaldirecto.com.ar/incidents/view/825056-8" xr:uid="{27F9DA5E-8EB3-40FD-9675-9DFAFCCEDAAF}"/>
    <hyperlink ref="A6323" r:id="rId5950" display="https://webagentes.canaldirecto.com.ar/incidents/view/825055-9" xr:uid="{119D392B-66B4-416C-B461-4F1F37F5C97F}"/>
    <hyperlink ref="A6298" r:id="rId5951" display="https://webagentes.canaldirecto.com.ar/incidents/view/825026-7" xr:uid="{AB8EDEC5-B762-4F91-A97C-49B331D48F7F}"/>
    <hyperlink ref="A6293" r:id="rId5952" display="https://webagentes.canaldirecto.com.ar/incidents/view/824863-3" xr:uid="{170F44C2-8045-4AAB-A969-53B8CD5086E9}"/>
    <hyperlink ref="A6295" r:id="rId5953" display="https://webagentes.canaldirecto.com.ar/incidents/view/824839-6" xr:uid="{4C307BAF-6CDB-450B-ACBD-F907E9A2F768}"/>
    <hyperlink ref="A6294" r:id="rId5954" display="https://webagentes.canaldirecto.com.ar/incidents/view/824817-4" xr:uid="{B5DC78A3-46EB-4C75-ACD2-F6D75EDB916B}"/>
    <hyperlink ref="A6322" r:id="rId5955" display="https://webagentes.canaldirecto.com.ar/incidents/view/824747-6" xr:uid="{A9B9CBB8-C6C1-45C0-AFB2-6109262734B1}"/>
    <hyperlink ref="A6321" r:id="rId5956" display="https://webagentes.canaldirecto.com.ar/incidents/view/824746-7" xr:uid="{A8B435F6-9ED6-423F-ABD7-C65A3BFF80D9}"/>
    <hyperlink ref="A6320" r:id="rId5957" display="https://webagentes.canaldirecto.com.ar/incidents/view/824745-8" xr:uid="{C4A451CF-6EA2-41C1-AF1A-8A089EA22FF0}"/>
    <hyperlink ref="A6319" r:id="rId5958" display="https://webagentes.canaldirecto.com.ar/incidents/view/824744-9" xr:uid="{E2BFA071-EAD4-4811-AA70-54EC96EB76F8}"/>
    <hyperlink ref="A6318" r:id="rId5959" display="https://webagentes.canaldirecto.com.ar/incidents/view/824645-9" xr:uid="{8E66A4B2-201C-4D17-8DBB-4B2339217DB1}"/>
    <hyperlink ref="A6317" r:id="rId5960" display="https://webagentes.canaldirecto.com.ar/incidents/view/824644-0" xr:uid="{6CA2486C-57B3-4F1E-8049-5E8274DCC714}"/>
    <hyperlink ref="A6289" r:id="rId5961" display="https://webagentes.canaldirecto.com.ar/incidents/view/824517-7" xr:uid="{9AFFBBA9-1B67-437D-A91C-6BA2B08E2D2E}"/>
    <hyperlink ref="A6315" r:id="rId5962" display="https://webagentes.canaldirecto.com.ar/incidents/view/824500-7" xr:uid="{F371F177-7726-4208-93D1-B8E94CE5D828}"/>
    <hyperlink ref="A6316" r:id="rId5963" display="https://webagentes.canaldirecto.com.ar/incidents/view/824499-2" xr:uid="{474B5A28-280B-454B-899E-EE80010A9AFA}"/>
    <hyperlink ref="A6314" r:id="rId5964" display="https://webagentes.canaldirecto.com.ar/incidents/view/824474-3" xr:uid="{09124C98-B410-48B4-89BB-492A13F29999}"/>
    <hyperlink ref="A6313" r:id="rId5965" display="https://webagentes.canaldirecto.com.ar/incidents/view/824473-4" xr:uid="{45F2B0A5-AB2E-45DD-B492-8DD0B922C77D}"/>
    <hyperlink ref="A6312" r:id="rId5966" display="https://webagentes.canaldirecto.com.ar/incidents/view/824472-5" xr:uid="{7C77CAC3-9831-4B2C-8F43-A579CAA4F143}"/>
    <hyperlink ref="A6311" r:id="rId5967" display="https://webagentes.canaldirecto.com.ar/incidents/view/824471-6" xr:uid="{EE118C83-0A93-41B4-9C88-B5E49253789C}"/>
    <hyperlink ref="A6290" r:id="rId5968" display="https://webagentes.canaldirecto.com.ar/incidents/view/824366-5" xr:uid="{E9770B00-37FD-4AAE-8A24-C1C7F5EFFB35}"/>
    <hyperlink ref="A6310" r:id="rId5969" display="https://webagentes.canaldirecto.com.ar/incidents/view/824361-0" xr:uid="{9F30ABFF-F9F4-4451-814E-4326970C1CE4}"/>
    <hyperlink ref="A6309" r:id="rId5970" display="https://webagentes.canaldirecto.com.ar/incidents/view/824360-1" xr:uid="{92674608-EF54-4103-A266-8C57EBC8F573}"/>
    <hyperlink ref="A6308" r:id="rId5971" display="https://webagentes.canaldirecto.com.ar/incidents/view/824359-5" xr:uid="{B6AB6DD4-92A0-4CE1-BB35-DFFEEFB9F19B}"/>
    <hyperlink ref="A6307" r:id="rId5972" display="https://webagentes.canaldirecto.com.ar/incidents/view/824358-6" xr:uid="{E3D81525-1146-4251-B899-7B5D33AE279E}"/>
    <hyperlink ref="A6306" r:id="rId5973" display="https://webagentes.canaldirecto.com.ar/incidents/view/824357-7" xr:uid="{534F35DD-D961-45B5-B552-D5ED98F0929D}"/>
    <hyperlink ref="A6305" r:id="rId5974" display="https://webagentes.canaldirecto.com.ar/incidents/view/824352-2" xr:uid="{EE5CE1DD-C8EA-481F-94D5-855AC27187AF}"/>
    <hyperlink ref="A6304" r:id="rId5975" display="https://webagentes.canaldirecto.com.ar/incidents/view/824351-3" xr:uid="{1BBC42A3-F6DC-4D57-9453-15A7AA001468}"/>
    <hyperlink ref="A6303" r:id="rId5976" display="https://webagentes.canaldirecto.com.ar/incidents/view/824350-4" xr:uid="{A3BA5FB1-4AAE-4E79-819D-D1AF31F35780}"/>
    <hyperlink ref="A6302" r:id="rId5977" display="https://webagentes.canaldirecto.com.ar/incidents/view/824349-8" xr:uid="{5C9D7E37-3B9F-4458-A429-A39590EF14A4}"/>
    <hyperlink ref="A6301" r:id="rId5978" display="https://webagentes.canaldirecto.com.ar/incidents/view/824348-9" xr:uid="{86562C35-D44A-4BD2-A0B3-34803912D67F}"/>
    <hyperlink ref="A6291" r:id="rId5979" display="https://webagentes.canaldirecto.com.ar/incidents/view/823985-7" xr:uid="{BCCC5C34-876E-40A3-88A3-D4E1B8593D4A}"/>
    <hyperlink ref="A6292" r:id="rId5980" display="https://webagentes.canaldirecto.com.ar/incidents/view/823984-8" xr:uid="{28A88CEC-E0B4-4125-B374-7E66CDCD3B5E}"/>
    <hyperlink ref="A6283" r:id="rId5981" display="https://webagentes.canaldirecto.com.ar/incidents/view/823879-7" xr:uid="{FDCE020F-DF07-479A-B884-2499A87ACA53}"/>
    <hyperlink ref="A6284" r:id="rId5982" display="https://webagentes.canaldirecto.com.ar/incidents/view/823778-9" xr:uid="{5664EFEF-630E-46A2-8AAA-6AA8F824D90A}"/>
    <hyperlink ref="A6282" r:id="rId5983" display="https://webagentes.canaldirecto.com.ar/incidents/view/823192-5" xr:uid="{166253C2-F6F1-4C87-BE1A-EEE48EDD6B38}"/>
    <hyperlink ref="A6285" r:id="rId5984" display="https://webagentes.canaldirecto.com.ar/incidents/view/823172-1" xr:uid="{54747064-8A96-427E-9C76-8F122C6D9F5A}"/>
    <hyperlink ref="A6271" r:id="rId5985" display="https://webagentes.canaldirecto.com.ar/incidents/view/823168-8" xr:uid="{53F8AF17-D987-44F3-B5D8-A03C9D3BA701}"/>
    <hyperlink ref="A6262" r:id="rId5986" display="https://webagentes.canaldirecto.com.ar/incidents/view/823033-3" xr:uid="{751124FF-19BF-4A49-8A1F-BA5635A39B30}"/>
    <hyperlink ref="A6275" r:id="rId5987" display="https://webagentes.canaldirecto.com.ar/incidents/view/823026-3" xr:uid="{E05F6DB5-7FF4-44B4-9743-91B43B22045C}"/>
    <hyperlink ref="A6276" r:id="rId5988" display="https://webagentes.canaldirecto.com.ar/incidents/view/822938-2" xr:uid="{09FBA6BC-291A-41F8-B4AC-2D327721394E}"/>
    <hyperlink ref="A6269" r:id="rId5989" display="https://webagentes.canaldirecto.com.ar/incidents/view/822809-1" xr:uid="{A4A5AAD0-9111-4E44-906A-122D0DA14B7D}"/>
    <hyperlink ref="A6270" r:id="rId5990" display="https://webagentes.canaldirecto.com.ar/incidents/view/822807-3" xr:uid="{314B0217-6D6F-4C53-8196-53D6F6F6DA14}"/>
    <hyperlink ref="A6261" r:id="rId5991" display="https://webagentes.canaldirecto.com.ar/incidents/view/822732-0" xr:uid="{AF47CD50-8F3E-4AC8-B15F-1D5E0A840BC7}"/>
    <hyperlink ref="A6296" r:id="rId5992" display="https://webagentes.canaldirecto.com.ar/incidents/view/822661-3" xr:uid="{37E2653F-F53A-4AE9-B127-1CCDF9A0BE31}"/>
    <hyperlink ref="A6274" r:id="rId5993" display="https://webagentes.canaldirecto.com.ar/incidents/view/822364-3" xr:uid="{E5BA62B5-6755-41E6-9055-3969B4FB738C}"/>
    <hyperlink ref="A6278" r:id="rId5994" display="https://webagentes.canaldirecto.com.ar/incidents/view/822202-4" xr:uid="{B26ED604-1C69-47FB-A278-BE93FBBC8757}"/>
    <hyperlink ref="A6281" r:id="rId5995" display="https://webagentes.canaldirecto.com.ar/incidents/view/822134-4" xr:uid="{B78A244F-B778-4777-9290-26AC54C4118B}"/>
    <hyperlink ref="A6264" r:id="rId5996" display="https://webagentes.canaldirecto.com.ar/incidents/view/821113-4" xr:uid="{6FB8F4C7-E911-4EC3-8E78-E7390C4A490F}"/>
    <hyperlink ref="A6263" r:id="rId5997" display="https://webagentes.canaldirecto.com.ar/incidents/view/821112-5" xr:uid="{47A0872E-E9AC-48F5-9054-DC0372FAF8C6}"/>
    <hyperlink ref="A6268" r:id="rId5998" display="https://webagentes.canaldirecto.com.ar/incidents/view/821111-6" xr:uid="{4587C165-68D1-4CA9-BC80-23469CF5224F}"/>
    <hyperlink ref="A6267" r:id="rId5999" display="https://webagentes.canaldirecto.com.ar/incidents/view/821110-7" xr:uid="{7E4D3081-025A-47EC-BD5F-CB71D2DDD7A2}"/>
    <hyperlink ref="A6266" r:id="rId6000" display="https://webagentes.canaldirecto.com.ar/incidents/view/821109-1" xr:uid="{71C90778-99CA-455D-B27B-44057FF19A83}"/>
    <hyperlink ref="A6265" r:id="rId6001" display="https://webagentes.canaldirecto.com.ar/incidents/view/821108-2" xr:uid="{32FD1302-DDFD-4A27-A269-7D6C2608A47E}"/>
    <hyperlink ref="A6287" r:id="rId6002" display="https://webagentes.canaldirecto.com.ar/incidents/view/820718-6" xr:uid="{48877459-2FF9-4607-BFA0-8D70DA3F4F9E}"/>
    <hyperlink ref="A6288" r:id="rId6003" display="https://webagentes.canaldirecto.com.ar/incidents/view/820717-7" xr:uid="{F2CA0C6A-7AB4-41B5-889D-D393ABDE488E}"/>
    <hyperlink ref="A6286" r:id="rId6004" display="https://webagentes.canaldirecto.com.ar/incidents/view/820716-8" xr:uid="{4A11A9A7-A541-423F-B313-14F93349EAEE}"/>
    <hyperlink ref="A6277" r:id="rId6005" display="https://webagentes.canaldirecto.com.ar/incidents/view/819717-1" xr:uid="{9AC57BC6-74AC-4CFE-A5BA-D3306E41C62C}"/>
    <hyperlink ref="A6280" r:id="rId6006" display="https://webagentes.canaldirecto.com.ar/incidents/view/817049-3" xr:uid="{1F945B36-E065-4126-8818-687423544776}"/>
    <hyperlink ref="A6279" r:id="rId6007" display="https://webagentes.canaldirecto.com.ar/incidents/view/817047-5" xr:uid="{38A03C19-183C-49E8-8864-E2CD730DFAB1}"/>
    <hyperlink ref="A6273" r:id="rId6008" display="https://webagentes.canaldirecto.com.ar/incidents/view/817046-6" xr:uid="{C6D26A70-8C7A-4BCE-B224-6BC3BEF635DF}"/>
    <hyperlink ref="A6272" r:id="rId6009" display="https://webagentes.canaldirecto.com.ar/incidents/view/817044-8" xr:uid="{27C0201C-F1A9-40C4-B000-4BC5813578DC}"/>
  </hyperlinks>
  <pageMargins left="0.7" right="0.7" top="0.75" bottom="0.75" header="0.3" footer="0.3"/>
  <pageSetup paperSize="9" orientation="portrait" r:id="rId6010"/>
  <drawing r:id="rId60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FEBRERO</vt:lpstr>
      <vt:lpstr>VIATICOS</vt:lpstr>
      <vt:lpstr>TABLA KMS</vt:lpstr>
      <vt:lpstr>SERVICIOS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2026-03-09T17:19:23Z</cp:lastPrinted>
  <dcterms:created xsi:type="dcterms:W3CDTF">2015-08-13T12:04:51Z</dcterms:created>
  <dcterms:modified xsi:type="dcterms:W3CDTF">2026-03-09T17:47:57Z</dcterms:modified>
</cp:coreProperties>
</file>